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D:\PycharmProjects\Test\districtgenerator\data\non_residential_envelope\"/>
    </mc:Choice>
  </mc:AlternateContent>
  <xr:revisionPtr revIDLastSave="0" documentId="13_ncr:1_{A02D785E-5401-48FA-82F1-FE312B5B76CF}" xr6:coauthVersionLast="47" xr6:coauthVersionMax="47" xr10:uidLastSave="{00000000-0000-0000-0000-000000000000}"/>
  <bookViews>
    <workbookView xWindow="-120" yWindow="-120" windowWidth="29040" windowHeight="15720" tabRatio="880" firstSheet="22" activeTab="22" xr2:uid="{71CD3CBB-5854-410B-B1D9-89E9BAB7E659}"/>
  </bookViews>
  <sheets>
    <sheet name="NWG-Typologie" sheetId="28" r:id="rId1"/>
    <sheet name="Überblick" sheetId="12" r:id="rId2"/>
    <sheet name="Anzahl_NWG" sheetId="2" r:id="rId3"/>
    <sheet name="Anzahl_fossil_elt" sheetId="25" r:id="rId4"/>
    <sheet name="NRF" sheetId="4" r:id="rId5"/>
    <sheet name="EBF" sheetId="3" r:id="rId6"/>
    <sheet name="EBF_fossil_elt" sheetId="26" r:id="rId7"/>
    <sheet name="maxP" sheetId="27" r:id="rId8"/>
    <sheet name="ober_BV" sheetId="18" r:id="rId9"/>
    <sheet name="HOEHE" sheetId="19" r:id="rId10"/>
    <sheet name="F_fl" sheetId="5" r:id="rId11"/>
    <sheet name="AW_fl" sheetId="6" r:id="rId12"/>
    <sheet name="unterAW_fl" sheetId="11" r:id="rId13"/>
    <sheet name="Fen_fl" sheetId="7" r:id="rId14"/>
    <sheet name="WUEOA_opak_fl" sheetId="8" r:id="rId15"/>
    <sheet name="WUEOA_transp_fl" sheetId="9" r:id="rId16"/>
    <sheet name="WUEUA_fl" sheetId="10" r:id="rId17"/>
    <sheet name="U_Fen_mfl" sheetId="14" r:id="rId18"/>
    <sheet name="U_AW_mfl" sheetId="13" r:id="rId19"/>
    <sheet name="U_ug_mfl" sheetId="17" r:id="rId20"/>
    <sheet name="U_d_opak_mfl" sheetId="15" r:id="rId21"/>
    <sheet name="U_d_transp_mfl" sheetId="16" r:id="rId22"/>
    <sheet name="u_geb_mfl" sheetId="33" r:id="rId23"/>
    <sheet name="e_Werz_mI" sheetId="20" r:id="rId24"/>
    <sheet name="e_Werz_elt_mI" sheetId="22" r:id="rId25"/>
    <sheet name="e_Werz_fossil_mI" sheetId="23" r:id="rId26"/>
    <sheet name="q-d-spez_mI" sheetId="29" r:id="rId27"/>
    <sheet name="q-d-spez-fossil_mI" sheetId="30" r:id="rId28"/>
    <sheet name="q-d-spez-elt_mI" sheetId="31" r:id="rId2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F37" i="15" l="1"/>
  <c r="BF38" i="15" s="1"/>
  <c r="BF39" i="15" s="1"/>
  <c r="BF40" i="15" s="1"/>
  <c r="BF41" i="15" s="1"/>
  <c r="BF42" i="15" s="1"/>
  <c r="BF43" i="15" s="1"/>
  <c r="BF44" i="15" s="1"/>
  <c r="BF45" i="15" s="1"/>
  <c r="BF46" i="15" s="1"/>
  <c r="BF47" i="15" s="1"/>
  <c r="BF48" i="15" s="1"/>
  <c r="BF49" i="15" s="1"/>
  <c r="BF50" i="15" s="1"/>
  <c r="BF51" i="15" s="1"/>
  <c r="BF52" i="15" s="1"/>
  <c r="BF53" i="15" s="1"/>
  <c r="BF54" i="15" s="1"/>
  <c r="BF55" i="15" s="1"/>
  <c r="BF56" i="15" s="1"/>
  <c r="BF57" i="15" s="1"/>
  <c r="BF58" i="15" s="1"/>
  <c r="BF59" i="15" s="1"/>
  <c r="BF60" i="15" s="1"/>
  <c r="BF61" i="15" s="1"/>
  <c r="BF62" i="15" s="1"/>
  <c r="BF63" i="15" s="1"/>
  <c r="BF64" i="15" s="1"/>
  <c r="BF65" i="15" s="1"/>
  <c r="BF66" i="15" s="1"/>
  <c r="BF67" i="15" s="1"/>
  <c r="BF68" i="15" s="1"/>
  <c r="BF69" i="15" s="1"/>
  <c r="BF70" i="15" s="1"/>
  <c r="BF71" i="15" s="1"/>
  <c r="BF72" i="15" s="1"/>
  <c r="BF73" i="15" s="1"/>
  <c r="BF74" i="15" s="1"/>
  <c r="BF75" i="15" s="1"/>
  <c r="BF76" i="15" s="1"/>
  <c r="BF77" i="15" s="1"/>
  <c r="BF78" i="15" s="1"/>
  <c r="BF79" i="15" s="1"/>
  <c r="BF80" i="15" s="1"/>
  <c r="BF81" i="15" s="1"/>
  <c r="BF82" i="15" s="1"/>
  <c r="BF83" i="15" s="1"/>
  <c r="BF84" i="15" s="1"/>
  <c r="BF85" i="15" s="1"/>
  <c r="BF86" i="15" s="1"/>
  <c r="BF87" i="15" s="1"/>
  <c r="BF88" i="15" s="1"/>
  <c r="BF89" i="15" s="1"/>
  <c r="BF90" i="15" s="1"/>
  <c r="BF91" i="15" s="1"/>
  <c r="BF92" i="15" s="1"/>
  <c r="BF93" i="15" s="1"/>
  <c r="BF94" i="15" s="1"/>
  <c r="BF95" i="15" s="1"/>
  <c r="BF96" i="15" s="1"/>
  <c r="BF97" i="15" s="1"/>
  <c r="BF98" i="15" s="1"/>
  <c r="BF99" i="15" s="1"/>
  <c r="BF100" i="15" s="1"/>
  <c r="BF101" i="15" s="1"/>
  <c r="BF102" i="15" s="1"/>
  <c r="BF103" i="15" s="1"/>
  <c r="BF104" i="15" s="1"/>
  <c r="BF105" i="15" s="1"/>
  <c r="BF106" i="15" s="1"/>
  <c r="BF107" i="15" s="1"/>
  <c r="BF108" i="15" s="1"/>
  <c r="BF109" i="15" s="1"/>
  <c r="BF110" i="15" s="1"/>
  <c r="BF111" i="15" s="1"/>
  <c r="BF112" i="15" s="1"/>
  <c r="BF113" i="15" s="1"/>
  <c r="BF114" i="15" s="1"/>
  <c r="BF115" i="15" s="1"/>
  <c r="BF116" i="15" s="1"/>
  <c r="BF117" i="15" s="1"/>
  <c r="BF118" i="15" s="1"/>
  <c r="BF119" i="15" s="1"/>
  <c r="BF120" i="15" s="1"/>
  <c r="BF121" i="15" s="1"/>
  <c r="BF122" i="15" s="1"/>
  <c r="BF123" i="15" s="1"/>
  <c r="BF124" i="15" s="1"/>
  <c r="BF125" i="15" s="1"/>
  <c r="BF126" i="15" s="1"/>
  <c r="BF127" i="15" s="1"/>
  <c r="BF128" i="15" s="1"/>
  <c r="BF129" i="15" s="1"/>
  <c r="BF130" i="15" s="1"/>
  <c r="BF131" i="15" s="1"/>
  <c r="BF132" i="15" s="1"/>
  <c r="BF133" i="15" s="1"/>
  <c r="BF134" i="15" s="1"/>
  <c r="BF135" i="15" s="1"/>
  <c r="BF136" i="15" s="1"/>
  <c r="BF137" i="15" s="1"/>
  <c r="BF138" i="15" s="1"/>
  <c r="BF139" i="15" s="1"/>
  <c r="BF140" i="15" s="1"/>
  <c r="BF141" i="15" s="1"/>
  <c r="BF142" i="15" s="1"/>
  <c r="BF143" i="15" s="1"/>
  <c r="BF144" i="15" s="1"/>
  <c r="BF145" i="15" s="1"/>
  <c r="BF146" i="15" s="1"/>
  <c r="BF147" i="15" s="1"/>
  <c r="BF148" i="15" s="1"/>
  <c r="BF149" i="15" s="1"/>
  <c r="BF150" i="15" s="1"/>
  <c r="BF151" i="15" s="1"/>
  <c r="BF152" i="15" s="1"/>
  <c r="BF153" i="15" s="1"/>
  <c r="BF154" i="15" s="1"/>
  <c r="BF155" i="15" s="1"/>
  <c r="BF156" i="15" s="1"/>
  <c r="BF157" i="15" s="1"/>
  <c r="BF158" i="15" s="1"/>
  <c r="BF159" i="15" s="1"/>
  <c r="BF160" i="15" s="1"/>
  <c r="BF161" i="15" s="1"/>
  <c r="BF162" i="15" s="1"/>
  <c r="BF163" i="15" s="1"/>
  <c r="BF164" i="15" s="1"/>
  <c r="BF165" i="15" s="1"/>
  <c r="BF166" i="15" s="1"/>
  <c r="BF36" i="15"/>
  <c r="U13" i="33" a="1"/>
  <c r="U13" i="33" s="1"/>
  <c r="T13" i="33" a="1"/>
  <c r="T13" i="33" s="1"/>
  <c r="S13" i="33" s="1" a="1"/>
  <c r="S13" i="33" s="1"/>
  <c r="G13" i="33" a="1"/>
  <c r="G13" i="33" s="1"/>
  <c r="F13" i="33" a="1"/>
  <c r="F13" i="33" s="1"/>
  <c r="E13" i="33" s="1" a="1"/>
  <c r="E13" i="33" s="1"/>
  <c r="BF36" i="17"/>
  <c r="BF37" i="17" s="1"/>
  <c r="AR35" i="16"/>
  <c r="AS35" i="16" s="1"/>
  <c r="BF36" i="33"/>
  <c r="BF37" i="33" s="1"/>
  <c r="AY36" i="33"/>
  <c r="AY37" i="33" s="1"/>
  <c r="BH35" i="33"/>
  <c r="BG35" i="33"/>
  <c r="BF35" i="33"/>
  <c r="AY35" i="33"/>
  <c r="AZ35" i="33" s="1"/>
  <c r="BA35" i="33" s="1"/>
  <c r="AR35" i="33"/>
  <c r="AR36" i="33" s="1"/>
  <c r="BG36" i="17"/>
  <c r="BG35" i="17"/>
  <c r="BF35" i="17"/>
  <c r="AY35" i="17"/>
  <c r="AY36" i="17" s="1"/>
  <c r="AR35" i="17"/>
  <c r="AR36" i="17" s="1"/>
  <c r="AR37" i="17" s="1"/>
  <c r="BF35" i="16"/>
  <c r="BF36" i="16" s="1"/>
  <c r="AY35" i="16"/>
  <c r="AY36" i="16" s="1"/>
  <c r="BG36" i="15"/>
  <c r="BH35" i="15"/>
  <c r="BG35" i="15"/>
  <c r="BF35" i="15"/>
  <c r="AY35" i="15"/>
  <c r="AZ35" i="15" s="1"/>
  <c r="AR35" i="15"/>
  <c r="AS35" i="15" s="1"/>
  <c r="AT35" i="15" s="1"/>
  <c r="AY36" i="14"/>
  <c r="AY37" i="14" s="1"/>
  <c r="BF35" i="14"/>
  <c r="BG35" i="14" s="1"/>
  <c r="AY35" i="14"/>
  <c r="AZ35" i="14" s="1"/>
  <c r="AR35" i="14"/>
  <c r="AS35" i="14" s="1"/>
  <c r="BG36" i="13"/>
  <c r="BG37" i="13"/>
  <c r="BG38" i="13"/>
  <c r="BG39" i="13"/>
  <c r="BG40" i="13"/>
  <c r="BG41" i="13"/>
  <c r="BG42" i="13"/>
  <c r="BG43" i="13"/>
  <c r="BG44" i="13"/>
  <c r="BG45" i="13"/>
  <c r="BG46" i="13"/>
  <c r="BG47" i="13"/>
  <c r="BG48" i="13"/>
  <c r="BG49" i="13"/>
  <c r="BG50" i="13"/>
  <c r="BG51" i="13"/>
  <c r="BG52" i="13"/>
  <c r="BG53" i="13"/>
  <c r="BG54" i="13"/>
  <c r="BG55" i="13"/>
  <c r="BG56" i="13"/>
  <c r="BG57" i="13"/>
  <c r="BG58" i="13"/>
  <c r="BG59" i="13"/>
  <c r="BG60" i="13"/>
  <c r="BG61" i="13"/>
  <c r="BG62" i="13"/>
  <c r="BG63" i="13"/>
  <c r="BG64" i="13"/>
  <c r="BG65" i="13"/>
  <c r="BG66" i="13"/>
  <c r="BG67" i="13"/>
  <c r="BG68" i="13"/>
  <c r="BG69" i="13"/>
  <c r="BG70" i="13"/>
  <c r="BG71" i="13"/>
  <c r="BG72" i="13"/>
  <c r="BG73" i="13"/>
  <c r="BG74" i="13"/>
  <c r="BG75" i="13"/>
  <c r="BG76" i="13"/>
  <c r="BG77" i="13"/>
  <c r="BG78" i="13"/>
  <c r="BG79" i="13"/>
  <c r="BG80" i="13"/>
  <c r="BG81" i="13"/>
  <c r="BG82" i="13"/>
  <c r="BG83" i="13"/>
  <c r="BG84" i="13"/>
  <c r="BG85" i="13"/>
  <c r="BG86" i="13"/>
  <c r="BG87" i="13"/>
  <c r="BG88" i="13"/>
  <c r="BG89" i="13"/>
  <c r="BG90" i="13"/>
  <c r="BG91" i="13"/>
  <c r="BG92" i="13"/>
  <c r="BG93" i="13"/>
  <c r="BG94" i="13"/>
  <c r="BG95" i="13"/>
  <c r="BG96" i="13"/>
  <c r="BG97" i="13"/>
  <c r="BG98" i="13"/>
  <c r="BG99" i="13"/>
  <c r="BG100" i="13"/>
  <c r="BG101" i="13"/>
  <c r="BG102" i="13"/>
  <c r="BG103" i="13"/>
  <c r="BG104" i="13"/>
  <c r="BG105" i="13"/>
  <c r="BG106" i="13"/>
  <c r="BG107" i="13"/>
  <c r="BG108" i="13"/>
  <c r="BG109" i="13"/>
  <c r="BG110" i="13"/>
  <c r="BG111" i="13"/>
  <c r="BG112" i="13"/>
  <c r="BG113" i="13"/>
  <c r="BG114" i="13"/>
  <c r="BG115" i="13"/>
  <c r="BG116" i="13"/>
  <c r="BG117" i="13"/>
  <c r="BG118" i="13"/>
  <c r="BG119" i="13"/>
  <c r="BG120" i="13"/>
  <c r="BG121" i="13"/>
  <c r="BG122" i="13"/>
  <c r="BG123" i="13"/>
  <c r="BG124" i="13"/>
  <c r="BG125" i="13"/>
  <c r="BG126" i="13"/>
  <c r="BG127" i="13"/>
  <c r="BG128" i="13"/>
  <c r="BG129" i="13"/>
  <c r="BG130" i="13"/>
  <c r="BG131" i="13"/>
  <c r="BG132" i="13"/>
  <c r="BG133" i="13"/>
  <c r="BG134" i="13"/>
  <c r="BG135" i="13"/>
  <c r="BG136" i="13"/>
  <c r="BG137" i="13"/>
  <c r="BG138" i="13"/>
  <c r="BG139" i="13"/>
  <c r="BG140" i="13"/>
  <c r="BG141" i="13"/>
  <c r="BG142" i="13"/>
  <c r="BG143" i="13"/>
  <c r="BG144" i="13"/>
  <c r="BG145" i="13"/>
  <c r="BG146" i="13"/>
  <c r="BG147" i="13"/>
  <c r="BG148" i="13"/>
  <c r="BG149" i="13"/>
  <c r="BG150" i="13"/>
  <c r="BG151" i="13"/>
  <c r="BG152" i="13"/>
  <c r="BG153" i="13"/>
  <c r="BG154" i="13"/>
  <c r="BG155" i="13"/>
  <c r="BG156" i="13"/>
  <c r="BG157" i="13"/>
  <c r="BG158" i="13"/>
  <c r="BG159" i="13"/>
  <c r="BG160" i="13"/>
  <c r="BG161" i="13"/>
  <c r="BG162" i="13"/>
  <c r="BG163" i="13"/>
  <c r="BG164" i="13"/>
  <c r="BG165" i="13"/>
  <c r="BG166" i="13"/>
  <c r="BG35" i="13"/>
  <c r="BF35" i="13"/>
  <c r="AY35" i="13"/>
  <c r="AY36" i="13" s="1"/>
  <c r="AZ36" i="13" s="1"/>
  <c r="AR35" i="13"/>
  <c r="AS35" i="13" s="1"/>
  <c r="AT35" i="13" s="1"/>
  <c r="AR36" i="13"/>
  <c r="AR37" i="13" s="1"/>
  <c r="AS37" i="13" s="1"/>
  <c r="U8" i="33" a="1"/>
  <c r="U8" i="33" s="1"/>
  <c r="T8" i="33" a="1"/>
  <c r="T8" i="33" s="1"/>
  <c r="S8" i="33" s="1" a="1"/>
  <c r="S8" i="33" s="1"/>
  <c r="N8" i="33" a="1"/>
  <c r="N8" i="33" s="1"/>
  <c r="M8" i="33" a="1"/>
  <c r="M8" i="33" s="1"/>
  <c r="L8" i="33" s="1" a="1"/>
  <c r="L8" i="33" s="1"/>
  <c r="G8" i="33" a="1"/>
  <c r="G8" i="33" s="1"/>
  <c r="F8" i="33" a="1"/>
  <c r="F8" i="33" s="1"/>
  <c r="E8" i="33" s="1" a="1"/>
  <c r="E8" i="33" s="1"/>
  <c r="G8" i="17" a="1"/>
  <c r="G8" i="17" s="1"/>
  <c r="F8" i="17" a="1"/>
  <c r="F8" i="17" s="1"/>
  <c r="E8" i="17" s="1" a="1"/>
  <c r="E8" i="17" s="1"/>
  <c r="G8" i="15" a="1"/>
  <c r="G8" i="15" s="1"/>
  <c r="F8" i="15" a="1"/>
  <c r="F8" i="15" s="1"/>
  <c r="E8" i="15" s="1" a="1"/>
  <c r="E8" i="15" s="1"/>
  <c r="G8" i="14" a="1"/>
  <c r="G8" i="14" s="1"/>
  <c r="F8" i="14" a="1"/>
  <c r="F8" i="14" s="1"/>
  <c r="E8" i="14" s="1" a="1"/>
  <c r="E8" i="14" s="1"/>
  <c r="G8" i="13" a="1"/>
  <c r="G8" i="13"/>
  <c r="F8" i="13" a="1"/>
  <c r="F8" i="13"/>
  <c r="E8" i="13" a="1"/>
  <c r="E8" i="13" s="1"/>
  <c r="AK37" i="33"/>
  <c r="W37" i="33"/>
  <c r="W38" i="33" s="1"/>
  <c r="AK36" i="33"/>
  <c r="AL36" i="33" s="1"/>
  <c r="AM36" i="33" s="1"/>
  <c r="W36" i="33"/>
  <c r="X36" i="33" s="1"/>
  <c r="AK35" i="33"/>
  <c r="AL35" i="33" s="1"/>
  <c r="AM35" i="33" s="1"/>
  <c r="AD35" i="33"/>
  <c r="Y35" i="33"/>
  <c r="X35" i="33"/>
  <c r="W35" i="33"/>
  <c r="W36" i="17"/>
  <c r="X36" i="17" s="1"/>
  <c r="AK35" i="17"/>
  <c r="AK36" i="17" s="1"/>
  <c r="AK37" i="17" s="1"/>
  <c r="AD35" i="17"/>
  <c r="AE35" i="17" s="1"/>
  <c r="Y35" i="17"/>
  <c r="W35" i="17"/>
  <c r="X35" i="17" s="1"/>
  <c r="AK35" i="16"/>
  <c r="AL35" i="16" s="1"/>
  <c r="AM35" i="16" s="1"/>
  <c r="AD35" i="16"/>
  <c r="AD36" i="16" s="1"/>
  <c r="W35" i="16"/>
  <c r="X36" i="15"/>
  <c r="Y36" i="15" s="1"/>
  <c r="AK35" i="15"/>
  <c r="AK36" i="15" s="1"/>
  <c r="AD35" i="15"/>
  <c r="AD36" i="15" s="1"/>
  <c r="X35" i="15"/>
  <c r="Y35" i="15" s="1"/>
  <c r="W35" i="15"/>
  <c r="W36" i="15" s="1"/>
  <c r="W37" i="15" s="1"/>
  <c r="AK35" i="14"/>
  <c r="AL35" i="14" s="1"/>
  <c r="AD35" i="14"/>
  <c r="AD36" i="14" s="1"/>
  <c r="AD37" i="14" s="1"/>
  <c r="AD38" i="14" s="1"/>
  <c r="X35" i="14"/>
  <c r="Y35" i="14" s="1"/>
  <c r="W35" i="14"/>
  <c r="W36" i="14" s="1"/>
  <c r="W37" i="14" s="1"/>
  <c r="AK35" i="13"/>
  <c r="AL35" i="13" s="1"/>
  <c r="AE35" i="13"/>
  <c r="AF35" i="13" s="1"/>
  <c r="AD36" i="13"/>
  <c r="AE36" i="13" s="1"/>
  <c r="AD35" i="13"/>
  <c r="Z36" i="13" a="1"/>
  <c r="Z36" i="13" s="1"/>
  <c r="Z37" i="13" a="1"/>
  <c r="Z37" i="13"/>
  <c r="Z38" i="13" a="1"/>
  <c r="Z38" i="13"/>
  <c r="Z39" i="13" a="1"/>
  <c r="Z39" i="13"/>
  <c r="Z40" i="13" a="1"/>
  <c r="Z40" i="13"/>
  <c r="Z41" i="13" a="1"/>
  <c r="Z41" i="13"/>
  <c r="Z42" i="13" a="1"/>
  <c r="Z42" i="13" s="1"/>
  <c r="Z43" i="13" a="1"/>
  <c r="Z43" i="13"/>
  <c r="Z44" i="13" a="1"/>
  <c r="Z44" i="13"/>
  <c r="Z45" i="13" a="1"/>
  <c r="Z45" i="13"/>
  <c r="Z46" i="13" a="1"/>
  <c r="Z46" i="13"/>
  <c r="Z47" i="13" a="1"/>
  <c r="Z47" i="13"/>
  <c r="Z48" i="13" a="1"/>
  <c r="Z48" i="13" s="1"/>
  <c r="Z49" i="13" a="1"/>
  <c r="Z49" i="13"/>
  <c r="Z50" i="13" a="1"/>
  <c r="Z50" i="13"/>
  <c r="Z51" i="13" a="1"/>
  <c r="Z51" i="13"/>
  <c r="Z52" i="13" a="1"/>
  <c r="Z52" i="13"/>
  <c r="Z53" i="13" a="1"/>
  <c r="Z53" i="13"/>
  <c r="Z54" i="13" a="1"/>
  <c r="Z54" i="13" s="1"/>
  <c r="Z55" i="13" a="1"/>
  <c r="Z55" i="13"/>
  <c r="Z56" i="13" a="1"/>
  <c r="Z56" i="13"/>
  <c r="Z57" i="13" a="1"/>
  <c r="Z57" i="13"/>
  <c r="Z58" i="13" a="1"/>
  <c r="Z58" i="13"/>
  <c r="Z59" i="13" a="1"/>
  <c r="Z59" i="13"/>
  <c r="Z60" i="13" a="1"/>
  <c r="Z60" i="13" s="1"/>
  <c r="Z61" i="13" a="1"/>
  <c r="Z61" i="13"/>
  <c r="Z62" i="13" a="1"/>
  <c r="Z62" i="13" s="1"/>
  <c r="Z63" i="13" a="1"/>
  <c r="Z63" i="13"/>
  <c r="Z64" i="13" a="1"/>
  <c r="Z64" i="13"/>
  <c r="Z65" i="13" a="1"/>
  <c r="Z65" i="13"/>
  <c r="Z66" i="13" a="1"/>
  <c r="Z66" i="13" s="1"/>
  <c r="Z67" i="13" a="1"/>
  <c r="Z67" i="13"/>
  <c r="Z68" i="13" a="1"/>
  <c r="Z68" i="13" s="1"/>
  <c r="Z69" i="13" a="1"/>
  <c r="Z69" i="13"/>
  <c r="Z70" i="13" a="1"/>
  <c r="Z70" i="13"/>
  <c r="Z71" i="13" a="1"/>
  <c r="Z71" i="13"/>
  <c r="Z72" i="13" a="1"/>
  <c r="Z72" i="13" s="1"/>
  <c r="Z73" i="13" a="1"/>
  <c r="Z73" i="13"/>
  <c r="Z74" i="13" a="1"/>
  <c r="Z74" i="13" s="1"/>
  <c r="Z75" i="13" a="1"/>
  <c r="Z75" i="13"/>
  <c r="Z76" i="13" a="1"/>
  <c r="Z76" i="13"/>
  <c r="Z77" i="13" a="1"/>
  <c r="Z77" i="13"/>
  <c r="Z78" i="13" a="1"/>
  <c r="Z78" i="13" s="1"/>
  <c r="Z79" i="13" a="1"/>
  <c r="Z79" i="13"/>
  <c r="Z80" i="13" a="1"/>
  <c r="Z80" i="13" s="1"/>
  <c r="Z81" i="13" a="1"/>
  <c r="Z81" i="13"/>
  <c r="Z82" i="13" a="1"/>
  <c r="Z82" i="13"/>
  <c r="Z83" i="13" a="1"/>
  <c r="Z83" i="13"/>
  <c r="Z84" i="13" a="1"/>
  <c r="Z84" i="13" s="1"/>
  <c r="Z85" i="13" a="1"/>
  <c r="Z85" i="13"/>
  <c r="Z86" i="13" a="1"/>
  <c r="Z86" i="13" s="1"/>
  <c r="Z87" i="13" a="1"/>
  <c r="Z87" i="13"/>
  <c r="Z88" i="13" a="1"/>
  <c r="Z88" i="13"/>
  <c r="Z89" i="13" a="1"/>
  <c r="Z89" i="13"/>
  <c r="Z90" i="13" a="1"/>
  <c r="Z90" i="13" s="1"/>
  <c r="Z91" i="13" a="1"/>
  <c r="Z91" i="13"/>
  <c r="Z92" i="13" a="1"/>
  <c r="Z92" i="13" s="1"/>
  <c r="Z93" i="13" a="1"/>
  <c r="Z93" i="13"/>
  <c r="Z94" i="13" a="1"/>
  <c r="Z94" i="13"/>
  <c r="Z95" i="13" a="1"/>
  <c r="Z95" i="13"/>
  <c r="Z96" i="13" a="1"/>
  <c r="Z96" i="13" s="1"/>
  <c r="Z97" i="13" a="1"/>
  <c r="Z97" i="13"/>
  <c r="Z98" i="13" a="1"/>
  <c r="Z98" i="13" s="1"/>
  <c r="Z99" i="13" a="1"/>
  <c r="Z99" i="13"/>
  <c r="Z100" i="13" a="1"/>
  <c r="Z100" i="13"/>
  <c r="Z101" i="13" a="1"/>
  <c r="Z101" i="13"/>
  <c r="Z102" i="13" a="1"/>
  <c r="Z102" i="13" s="1"/>
  <c r="Z103" i="13" a="1"/>
  <c r="Z103" i="13"/>
  <c r="Z104" i="13" a="1"/>
  <c r="Z104" i="13" s="1"/>
  <c r="Z105" i="13" a="1"/>
  <c r="Z105" i="13"/>
  <c r="Z106" i="13" a="1"/>
  <c r="Z106" i="13"/>
  <c r="Z107" i="13" a="1"/>
  <c r="Z107" i="13"/>
  <c r="Z108" i="13" a="1"/>
  <c r="Z108" i="13" s="1"/>
  <c r="Z109" i="13" a="1"/>
  <c r="Z109" i="13"/>
  <c r="Z110" i="13" a="1"/>
  <c r="Z110" i="13" s="1"/>
  <c r="Z111" i="13" a="1"/>
  <c r="Z111" i="13"/>
  <c r="Z112" i="13" a="1"/>
  <c r="Z112" i="13"/>
  <c r="Z113" i="13" a="1"/>
  <c r="Z113" i="13"/>
  <c r="Z114" i="13" a="1"/>
  <c r="Z114" i="13" s="1"/>
  <c r="Z115" i="13" a="1"/>
  <c r="Z115" i="13"/>
  <c r="Z116" i="13" a="1"/>
  <c r="Z116" i="13" s="1"/>
  <c r="Z117" i="13" a="1"/>
  <c r="Z117" i="13"/>
  <c r="Z118" i="13" a="1"/>
  <c r="Z118" i="13"/>
  <c r="Z119" i="13" a="1"/>
  <c r="Z119" i="13"/>
  <c r="Z120" i="13" a="1"/>
  <c r="Z120" i="13" s="1"/>
  <c r="Z121" i="13" a="1"/>
  <c r="Z121" i="13"/>
  <c r="Z122" i="13" a="1"/>
  <c r="Z122" i="13" s="1"/>
  <c r="Z123" i="13" a="1"/>
  <c r="Z123" i="13"/>
  <c r="Z124" i="13" a="1"/>
  <c r="Z124" i="13"/>
  <c r="Z125" i="13" a="1"/>
  <c r="Z125" i="13" s="1"/>
  <c r="Z126" i="13" a="1"/>
  <c r="Z126" i="13" s="1"/>
  <c r="Z127" i="13" a="1"/>
  <c r="Z127" i="13"/>
  <c r="Z128" i="13" a="1"/>
  <c r="Z128" i="13" s="1"/>
  <c r="Z129" i="13" a="1"/>
  <c r="Z129" i="13"/>
  <c r="Z130" i="13" a="1"/>
  <c r="Z130" i="13"/>
  <c r="Z131" i="13" a="1"/>
  <c r="Z131" i="13"/>
  <c r="Z132" i="13" a="1"/>
  <c r="Z132" i="13" s="1"/>
  <c r="Z133" i="13" a="1"/>
  <c r="Z133" i="13"/>
  <c r="Z134" i="13" a="1"/>
  <c r="Z134" i="13" s="1"/>
  <c r="Z135" i="13" a="1"/>
  <c r="Z135" i="13"/>
  <c r="Z136" i="13" a="1"/>
  <c r="Z136" i="13"/>
  <c r="Z137" i="13" a="1"/>
  <c r="Z137" i="13"/>
  <c r="Z138" i="13" a="1"/>
  <c r="Z138" i="13" s="1"/>
  <c r="Z139" i="13" a="1"/>
  <c r="Z139" i="13"/>
  <c r="Z140" i="13" a="1"/>
  <c r="Z140" i="13" s="1"/>
  <c r="Z141" i="13" a="1"/>
  <c r="Z141" i="13"/>
  <c r="Z142" i="13" a="1"/>
  <c r="Z142" i="13"/>
  <c r="Z143" i="13" a="1"/>
  <c r="Z143" i="13"/>
  <c r="Z144" i="13" a="1"/>
  <c r="Z144" i="13" s="1"/>
  <c r="Z145" i="13" a="1"/>
  <c r="Z145" i="13"/>
  <c r="Z146" i="13" a="1"/>
  <c r="Z146" i="13" s="1"/>
  <c r="Z147" i="13" a="1"/>
  <c r="Z147" i="13"/>
  <c r="Z148" i="13" a="1"/>
  <c r="Z148" i="13" s="1"/>
  <c r="Z149" i="13" a="1"/>
  <c r="Z149" i="13"/>
  <c r="Z150" i="13" a="1"/>
  <c r="Z150" i="13" s="1"/>
  <c r="Z151" i="13" a="1"/>
  <c r="Z151" i="13"/>
  <c r="Z152" i="13" a="1"/>
  <c r="Z152" i="13" s="1"/>
  <c r="Z153" i="13" a="1"/>
  <c r="Z153" i="13"/>
  <c r="Z154" i="13" a="1"/>
  <c r="Z154" i="13"/>
  <c r="Z155" i="13" a="1"/>
  <c r="Z155" i="13" s="1"/>
  <c r="Z156" i="13" a="1"/>
  <c r="Z156" i="13" s="1"/>
  <c r="Z157" i="13" a="1"/>
  <c r="Z157" i="13"/>
  <c r="Z158" i="13" a="1"/>
  <c r="Z158" i="13" s="1"/>
  <c r="Z159" i="13" a="1"/>
  <c r="Z159" i="13" s="1"/>
  <c r="Z160" i="13" a="1"/>
  <c r="Z160" i="13"/>
  <c r="Z161" i="13" a="1"/>
  <c r="Z161" i="13" s="1"/>
  <c r="Z162" i="13" a="1"/>
  <c r="Z162" i="13" s="1"/>
  <c r="Z163" i="13" a="1"/>
  <c r="Z163" i="13" s="1"/>
  <c r="Z164" i="13" a="1"/>
  <c r="Z164" i="13" s="1"/>
  <c r="Z165" i="13" a="1"/>
  <c r="Z165" i="13" s="1"/>
  <c r="Z166" i="13" a="1"/>
  <c r="Z166" i="13" s="1"/>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X123"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35" i="13"/>
  <c r="Z35" i="13" s="1" a="1"/>
  <c r="Z35" i="13" s="1"/>
  <c r="W53" i="13"/>
  <c r="W54" i="13" s="1"/>
  <c r="W55" i="13" s="1"/>
  <c r="W56" i="13" s="1"/>
  <c r="W57" i="13" s="1"/>
  <c r="W58" i="13" s="1"/>
  <c r="W59" i="13" s="1"/>
  <c r="W60" i="13" s="1"/>
  <c r="W61" i="13" s="1"/>
  <c r="W62" i="13" s="1"/>
  <c r="W63" i="13" s="1"/>
  <c r="W64" i="13" s="1"/>
  <c r="W65" i="13" s="1"/>
  <c r="W66" i="13" s="1"/>
  <c r="W67" i="13" s="1"/>
  <c r="W68" i="13" s="1"/>
  <c r="W69" i="13" s="1"/>
  <c r="W70" i="13" s="1"/>
  <c r="W71" i="13" s="1"/>
  <c r="W72" i="13" s="1"/>
  <c r="W73" i="13" s="1"/>
  <c r="W74" i="13" s="1"/>
  <c r="W75" i="13" s="1"/>
  <c r="W76" i="13" s="1"/>
  <c r="W77" i="13" s="1"/>
  <c r="W78" i="13" s="1"/>
  <c r="W79" i="13" s="1"/>
  <c r="W80" i="13" s="1"/>
  <c r="W81" i="13" s="1"/>
  <c r="W82" i="13" s="1"/>
  <c r="W83" i="13" s="1"/>
  <c r="W84" i="13" s="1"/>
  <c r="W85" i="13" s="1"/>
  <c r="W86" i="13" s="1"/>
  <c r="W87" i="13" s="1"/>
  <c r="W88" i="13" s="1"/>
  <c r="W89" i="13" s="1"/>
  <c r="W90" i="13" s="1"/>
  <c r="W91" i="13" s="1"/>
  <c r="W92" i="13" s="1"/>
  <c r="W93" i="13" s="1"/>
  <c r="W94" i="13" s="1"/>
  <c r="W95" i="13" s="1"/>
  <c r="W96" i="13" s="1"/>
  <c r="W97" i="13" s="1"/>
  <c r="W98" i="13" s="1"/>
  <c r="W99" i="13" s="1"/>
  <c r="W100" i="13" s="1"/>
  <c r="W101" i="13" s="1"/>
  <c r="W102" i="13" s="1"/>
  <c r="W103" i="13" s="1"/>
  <c r="W104" i="13" s="1"/>
  <c r="W105" i="13" s="1"/>
  <c r="W106" i="13" s="1"/>
  <c r="W107" i="13" s="1"/>
  <c r="W108" i="13" s="1"/>
  <c r="W109" i="13" s="1"/>
  <c r="W110" i="13" s="1"/>
  <c r="W111" i="13" s="1"/>
  <c r="W112" i="13" s="1"/>
  <c r="W113" i="13" s="1"/>
  <c r="W114" i="13" s="1"/>
  <c r="W115" i="13" s="1"/>
  <c r="W116" i="13" s="1"/>
  <c r="W117" i="13" s="1"/>
  <c r="W118" i="13" s="1"/>
  <c r="W119" i="13" s="1"/>
  <c r="W120" i="13" s="1"/>
  <c r="W121" i="13" s="1"/>
  <c r="W122" i="13" s="1"/>
  <c r="W123" i="13" s="1"/>
  <c r="W124" i="13" s="1"/>
  <c r="W125" i="13" s="1"/>
  <c r="W126" i="13" s="1"/>
  <c r="W127" i="13" s="1"/>
  <c r="W128" i="13" s="1"/>
  <c r="W129" i="13" s="1"/>
  <c r="W130" i="13" s="1"/>
  <c r="W131" i="13" s="1"/>
  <c r="W132" i="13" s="1"/>
  <c r="W133" i="13" s="1"/>
  <c r="W134" i="13" s="1"/>
  <c r="W135" i="13" s="1"/>
  <c r="W136" i="13" s="1"/>
  <c r="W137" i="13" s="1"/>
  <c r="W138" i="13" s="1"/>
  <c r="W139" i="13" s="1"/>
  <c r="W140" i="13" s="1"/>
  <c r="W141" i="13" s="1"/>
  <c r="W142" i="13" s="1"/>
  <c r="W143" i="13" s="1"/>
  <c r="W144" i="13" s="1"/>
  <c r="W145" i="13" s="1"/>
  <c r="W146" i="13" s="1"/>
  <c r="W147" i="13" s="1"/>
  <c r="W148" i="13" s="1"/>
  <c r="W149" i="13" s="1"/>
  <c r="W150" i="13" s="1"/>
  <c r="W151" i="13" s="1"/>
  <c r="W152" i="13" s="1"/>
  <c r="W153" i="13" s="1"/>
  <c r="W154" i="13" s="1"/>
  <c r="W155" i="13" s="1"/>
  <c r="W156" i="13" s="1"/>
  <c r="W157" i="13" s="1"/>
  <c r="W158" i="13" s="1"/>
  <c r="W159" i="13" s="1"/>
  <c r="W160" i="13" s="1"/>
  <c r="W161" i="13" s="1"/>
  <c r="W162" i="13" s="1"/>
  <c r="W163" i="13" s="1"/>
  <c r="W164" i="13" s="1"/>
  <c r="W165" i="13" s="1"/>
  <c r="W166" i="13" s="1"/>
  <c r="W37" i="13"/>
  <c r="W38" i="13" s="1"/>
  <c r="W39" i="13" s="1"/>
  <c r="W40" i="13" s="1"/>
  <c r="W41" i="13" s="1"/>
  <c r="W42" i="13" s="1"/>
  <c r="W43" i="13" s="1"/>
  <c r="W44" i="13" s="1"/>
  <c r="W45" i="13" s="1"/>
  <c r="W46" i="13" s="1"/>
  <c r="W47" i="13" s="1"/>
  <c r="W48" i="13" s="1"/>
  <c r="W49" i="13" s="1"/>
  <c r="W50" i="13" s="1"/>
  <c r="W51" i="13" s="1"/>
  <c r="W52" i="13" s="1"/>
  <c r="W36" i="13"/>
  <c r="E35" i="13" a="1"/>
  <c r="E35" i="13" s="1"/>
  <c r="W35" i="13"/>
  <c r="I35" i="16"/>
  <c r="J35" i="16" s="1"/>
  <c r="K35" i="16" s="1"/>
  <c r="U5" i="33" a="1"/>
  <c r="U5" i="33" s="1"/>
  <c r="T5" i="33" a="1"/>
  <c r="T5" i="33" s="1"/>
  <c r="S5" i="33" s="1" a="1"/>
  <c r="S5" i="33" s="1"/>
  <c r="G5" i="33" a="1"/>
  <c r="G5" i="33" s="1"/>
  <c r="F5" i="33" a="1"/>
  <c r="F5" i="33" s="1"/>
  <c r="E5" i="33" s="1" a="1"/>
  <c r="E5" i="33" s="1"/>
  <c r="G5" i="16" a="1"/>
  <c r="G5" i="16" s="1"/>
  <c r="F5" i="16" a="1"/>
  <c r="F5" i="16" s="1"/>
  <c r="E5" i="16" s="1" a="1"/>
  <c r="E5" i="16" s="1"/>
  <c r="P35" i="16"/>
  <c r="E36" i="16" a="1"/>
  <c r="E36" i="16" s="1"/>
  <c r="E37" i="16" a="1"/>
  <c r="E37" i="16" s="1"/>
  <c r="E38" i="16" a="1"/>
  <c r="E38" i="16"/>
  <c r="E39" i="16" a="1"/>
  <c r="E39" i="16"/>
  <c r="E40" i="16" a="1"/>
  <c r="E40" i="16"/>
  <c r="E41" i="16" a="1"/>
  <c r="E41" i="16"/>
  <c r="E42" i="16" a="1"/>
  <c r="E42" i="16" s="1"/>
  <c r="E43" i="16" a="1"/>
  <c r="E43" i="16" s="1"/>
  <c r="E44" i="16" a="1"/>
  <c r="E44" i="16"/>
  <c r="E45" i="16" a="1"/>
  <c r="E45" i="16"/>
  <c r="E46" i="16" a="1"/>
  <c r="E46" i="16"/>
  <c r="E47" i="16" a="1"/>
  <c r="E47" i="16"/>
  <c r="E48" i="16" a="1"/>
  <c r="E48" i="16" s="1"/>
  <c r="E49" i="16" a="1"/>
  <c r="E49" i="16" s="1"/>
  <c r="E50" i="16" a="1"/>
  <c r="E50" i="16"/>
  <c r="E51" i="16" a="1"/>
  <c r="E51" i="16"/>
  <c r="E52" i="16" a="1"/>
  <c r="E52" i="16"/>
  <c r="E53" i="16" a="1"/>
  <c r="E53" i="16"/>
  <c r="E54" i="16" a="1"/>
  <c r="E54" i="16" s="1"/>
  <c r="E55" i="16" a="1"/>
  <c r="E55" i="16" s="1"/>
  <c r="E56" i="16" a="1"/>
  <c r="E56" i="16"/>
  <c r="E57" i="16" a="1"/>
  <c r="E57" i="16"/>
  <c r="E58" i="16" a="1"/>
  <c r="E58" i="16"/>
  <c r="E59" i="16" a="1"/>
  <c r="E59" i="16"/>
  <c r="E60" i="16" a="1"/>
  <c r="E60" i="16" s="1"/>
  <c r="E61" i="16" a="1"/>
  <c r="E61" i="16" s="1"/>
  <c r="E62" i="16" a="1"/>
  <c r="E62" i="16"/>
  <c r="E63" i="16" a="1"/>
  <c r="E63" i="16"/>
  <c r="E64" i="16" a="1"/>
  <c r="E64" i="16"/>
  <c r="E65" i="16" a="1"/>
  <c r="E65" i="16"/>
  <c r="E66" i="16" a="1"/>
  <c r="E66" i="16" s="1"/>
  <c r="E67" i="16" a="1"/>
  <c r="E67" i="16" s="1"/>
  <c r="E68" i="16" a="1"/>
  <c r="E68" i="16"/>
  <c r="E69" i="16" a="1"/>
  <c r="E69" i="16"/>
  <c r="E70" i="16" a="1"/>
  <c r="E70" i="16"/>
  <c r="E71" i="16" a="1"/>
  <c r="E71" i="16"/>
  <c r="E72" i="16" a="1"/>
  <c r="E72" i="16" s="1"/>
  <c r="E73" i="16" a="1"/>
  <c r="E73" i="16" s="1"/>
  <c r="E74" i="16" a="1"/>
  <c r="E74" i="16"/>
  <c r="E75" i="16" a="1"/>
  <c r="E75" i="16"/>
  <c r="E76" i="16" a="1"/>
  <c r="E76" i="16"/>
  <c r="E77" i="16" a="1"/>
  <c r="E77" i="16"/>
  <c r="E78" i="16" a="1"/>
  <c r="E78" i="16" s="1"/>
  <c r="E79" i="16" a="1"/>
  <c r="E79" i="16" s="1"/>
  <c r="E80" i="16" a="1"/>
  <c r="E80" i="16"/>
  <c r="E81" i="16" a="1"/>
  <c r="E81" i="16"/>
  <c r="E82" i="16" a="1"/>
  <c r="E82" i="16"/>
  <c r="E83" i="16" a="1"/>
  <c r="E83" i="16"/>
  <c r="E84" i="16" a="1"/>
  <c r="E84" i="16" s="1"/>
  <c r="E85" i="16" a="1"/>
  <c r="E85" i="16" s="1"/>
  <c r="E86" i="16" a="1"/>
  <c r="E86" i="16"/>
  <c r="E87" i="16" a="1"/>
  <c r="E87" i="16"/>
  <c r="E88" i="16" a="1"/>
  <c r="E88" i="16"/>
  <c r="E89" i="16" a="1"/>
  <c r="E89" i="16"/>
  <c r="E90" i="16" a="1"/>
  <c r="E90" i="16" s="1"/>
  <c r="E91" i="16" a="1"/>
  <c r="E91" i="16" s="1"/>
  <c r="E92" i="16" a="1"/>
  <c r="E92" i="16"/>
  <c r="E93" i="16" a="1"/>
  <c r="E93" i="16"/>
  <c r="E94" i="16" a="1"/>
  <c r="E94" i="16"/>
  <c r="E95" i="16" a="1"/>
  <c r="E95" i="16"/>
  <c r="E96" i="16" a="1"/>
  <c r="E96" i="16" s="1"/>
  <c r="E97" i="16" a="1"/>
  <c r="E97" i="16" s="1"/>
  <c r="E98" i="16" a="1"/>
  <c r="E98" i="16"/>
  <c r="E99" i="16" a="1"/>
  <c r="E99" i="16"/>
  <c r="E100" i="16" a="1"/>
  <c r="E100" i="16"/>
  <c r="E101" i="16" a="1"/>
  <c r="E101" i="16"/>
  <c r="E102" i="16" a="1"/>
  <c r="E102" i="16" s="1"/>
  <c r="E103" i="16" a="1"/>
  <c r="E103" i="16" s="1"/>
  <c r="E104" i="16" a="1"/>
  <c r="E104" i="16"/>
  <c r="E105" i="16" a="1"/>
  <c r="E105" i="16"/>
  <c r="E106" i="16" a="1"/>
  <c r="E106" i="16"/>
  <c r="E107" i="16" a="1"/>
  <c r="E107" i="16"/>
  <c r="E108" i="16" a="1"/>
  <c r="E108" i="16" s="1"/>
  <c r="E109" i="16" a="1"/>
  <c r="E109" i="16" s="1"/>
  <c r="E110" i="16" a="1"/>
  <c r="E110" i="16"/>
  <c r="E111" i="16" a="1"/>
  <c r="E111" i="16"/>
  <c r="E112" i="16" a="1"/>
  <c r="E112" i="16"/>
  <c r="E113" i="16" a="1"/>
  <c r="E113" i="16"/>
  <c r="E114" i="16" a="1"/>
  <c r="E114" i="16" s="1"/>
  <c r="E115" i="16" a="1"/>
  <c r="E115" i="16" s="1"/>
  <c r="E116" i="16" a="1"/>
  <c r="E116" i="16"/>
  <c r="E117" i="16" a="1"/>
  <c r="E117" i="16"/>
  <c r="E118" i="16" a="1"/>
  <c r="E118" i="16"/>
  <c r="E119" i="16" a="1"/>
  <c r="E119" i="16"/>
  <c r="E120" i="16" a="1"/>
  <c r="E120" i="16" s="1"/>
  <c r="E121" i="16" a="1"/>
  <c r="E121" i="16" s="1"/>
  <c r="E122" i="16" a="1"/>
  <c r="E122" i="16"/>
  <c r="E123" i="16" a="1"/>
  <c r="E123" i="16"/>
  <c r="E124" i="16" a="1"/>
  <c r="E124" i="16"/>
  <c r="E125" i="16" a="1"/>
  <c r="E125" i="16"/>
  <c r="E126" i="16" a="1"/>
  <c r="E126" i="16" s="1"/>
  <c r="E127" i="16" a="1"/>
  <c r="E127" i="16" s="1"/>
  <c r="E128" i="16" a="1"/>
  <c r="E128" i="16"/>
  <c r="E129" i="16" a="1"/>
  <c r="E129" i="16"/>
  <c r="E130" i="16" a="1"/>
  <c r="E130" i="16"/>
  <c r="E131" i="16" a="1"/>
  <c r="E131" i="16"/>
  <c r="E132" i="16" a="1"/>
  <c r="E132" i="16" s="1"/>
  <c r="E133" i="16" a="1"/>
  <c r="E133" i="16" s="1"/>
  <c r="E134" i="16" a="1"/>
  <c r="E134" i="16"/>
  <c r="E135" i="16" a="1"/>
  <c r="E135" i="16"/>
  <c r="E136" i="16" a="1"/>
  <c r="E136" i="16"/>
  <c r="E137" i="16" a="1"/>
  <c r="E137" i="16"/>
  <c r="E138" i="16" a="1"/>
  <c r="E138" i="16" s="1"/>
  <c r="E139" i="16" a="1"/>
  <c r="E139" i="16" s="1"/>
  <c r="E140" i="16" a="1"/>
  <c r="E140" i="16"/>
  <c r="E141" i="16" a="1"/>
  <c r="E141" i="16"/>
  <c r="E142" i="16" a="1"/>
  <c r="E142" i="16"/>
  <c r="E143" i="16" a="1"/>
  <c r="E143" i="16" s="1"/>
  <c r="E144" i="16" a="1"/>
  <c r="E144" i="16" s="1"/>
  <c r="E145" i="16" a="1"/>
  <c r="E145" i="16" s="1"/>
  <c r="E146" i="16" a="1"/>
  <c r="E146" i="16"/>
  <c r="E147" i="16" a="1"/>
  <c r="E147" i="16"/>
  <c r="E148" i="16" a="1"/>
  <c r="E148" i="16" s="1"/>
  <c r="E149" i="16" a="1"/>
  <c r="E149" i="16"/>
  <c r="E150" i="16" a="1"/>
  <c r="E150" i="16" s="1"/>
  <c r="E151" i="16" a="1"/>
  <c r="E151" i="16" s="1"/>
  <c r="E152" i="16" a="1"/>
  <c r="E152" i="16"/>
  <c r="E153" i="16" a="1"/>
  <c r="E153" i="16" s="1"/>
  <c r="E154" i="16" a="1"/>
  <c r="E154" i="16"/>
  <c r="E155" i="16" a="1"/>
  <c r="E155" i="16" s="1"/>
  <c r="E156" i="16" a="1"/>
  <c r="E156" i="16" s="1"/>
  <c r="E157" i="16" a="1"/>
  <c r="E157" i="16" s="1"/>
  <c r="E158" i="16" a="1"/>
  <c r="E158" i="16" s="1"/>
  <c r="E159" i="16" a="1"/>
  <c r="E159" i="16" s="1"/>
  <c r="E160" i="16" a="1"/>
  <c r="E160" i="16" s="1"/>
  <c r="E161" i="16" a="1"/>
  <c r="E161" i="16" s="1"/>
  <c r="E162" i="16" a="1"/>
  <c r="E162" i="16" s="1"/>
  <c r="E163" i="16" a="1"/>
  <c r="E163" i="16" s="1"/>
  <c r="E164" i="16" a="1"/>
  <c r="E164" i="16"/>
  <c r="E165" i="16" a="1"/>
  <c r="E165" i="16" s="1"/>
  <c r="E166" i="16" a="1"/>
  <c r="E166" i="16" s="1"/>
  <c r="E35" i="16" a="1"/>
  <c r="E35" i="16" s="1"/>
  <c r="P38" i="33"/>
  <c r="Q38" i="33" s="1"/>
  <c r="R38" i="33" s="1"/>
  <c r="P37" i="33"/>
  <c r="Q37" i="33" s="1"/>
  <c r="I37" i="33"/>
  <c r="J37" i="33" s="1"/>
  <c r="Q36" i="33"/>
  <c r="P36" i="33"/>
  <c r="J36" i="33"/>
  <c r="B36" i="33"/>
  <c r="Q35" i="33"/>
  <c r="R35" i="33" s="1"/>
  <c r="P35" i="33"/>
  <c r="J35" i="33"/>
  <c r="I35" i="33"/>
  <c r="I36" i="33" s="1"/>
  <c r="B35" i="33"/>
  <c r="C35" i="33" s="1"/>
  <c r="B30" i="33"/>
  <c r="B38" i="16"/>
  <c r="B39" i="16" s="1"/>
  <c r="C37" i="16"/>
  <c r="B36" i="16"/>
  <c r="B37" i="16" s="1"/>
  <c r="B35" i="16"/>
  <c r="C35" i="16" s="1"/>
  <c r="B30" i="16"/>
  <c r="R35" i="17"/>
  <c r="Q35" i="17"/>
  <c r="P35" i="17"/>
  <c r="P36" i="17" s="1"/>
  <c r="I35" i="17"/>
  <c r="B35" i="17"/>
  <c r="B36" i="17" s="1"/>
  <c r="B30" i="17"/>
  <c r="P35" i="14"/>
  <c r="P36" i="14" s="1"/>
  <c r="I35" i="14"/>
  <c r="J35" i="14" s="1"/>
  <c r="B35" i="14"/>
  <c r="B36" i="14" s="1"/>
  <c r="P36" i="13"/>
  <c r="R35" i="13"/>
  <c r="Q35" i="13"/>
  <c r="P35" i="13"/>
  <c r="I36" i="13"/>
  <c r="I37" i="13" s="1"/>
  <c r="I35" i="13"/>
  <c r="J35" i="13" s="1"/>
  <c r="K35" i="13" s="1"/>
  <c r="B35" i="13"/>
  <c r="B36" i="13" s="1"/>
  <c r="P35" i="15"/>
  <c r="P36" i="15" s="1"/>
  <c r="J36" i="15"/>
  <c r="K36" i="15" s="1"/>
  <c r="I36" i="15"/>
  <c r="I37" i="15" s="1"/>
  <c r="J35" i="15"/>
  <c r="I35" i="15"/>
  <c r="E36" i="15" a="1"/>
  <c r="E36" i="15" s="1"/>
  <c r="E37" i="15" a="1"/>
  <c r="E37" i="15" s="1"/>
  <c r="E38" i="15" a="1"/>
  <c r="E38" i="15"/>
  <c r="E39" i="15" a="1"/>
  <c r="E39" i="15"/>
  <c r="E40" i="15" a="1"/>
  <c r="E40" i="15" s="1"/>
  <c r="E41" i="15" a="1"/>
  <c r="E41" i="15"/>
  <c r="E42" i="15" a="1"/>
  <c r="E42" i="15" s="1"/>
  <c r="E43" i="15" a="1"/>
  <c r="E43" i="15" s="1"/>
  <c r="E44" i="15" a="1"/>
  <c r="E44" i="15"/>
  <c r="E45" i="15" a="1"/>
  <c r="E45" i="15"/>
  <c r="E46" i="15" a="1"/>
  <c r="E46" i="15"/>
  <c r="E47" i="15" a="1"/>
  <c r="E47" i="15" s="1"/>
  <c r="E48" i="15" a="1"/>
  <c r="E48" i="15" s="1"/>
  <c r="E49" i="15" a="1"/>
  <c r="E49" i="15" s="1"/>
  <c r="E50" i="15" a="1"/>
  <c r="E50" i="15"/>
  <c r="E51" i="15" a="1"/>
  <c r="E51" i="15"/>
  <c r="E52" i="15" a="1"/>
  <c r="E52" i="15"/>
  <c r="E53" i="15" a="1"/>
  <c r="E53" i="15"/>
  <c r="E54" i="15" a="1"/>
  <c r="E54" i="15" s="1"/>
  <c r="E55" i="15" a="1"/>
  <c r="E55" i="15" s="1"/>
  <c r="E56" i="15" a="1"/>
  <c r="E56" i="15"/>
  <c r="E57" i="15" a="1"/>
  <c r="E57" i="15"/>
  <c r="E58" i="15" a="1"/>
  <c r="E58" i="15"/>
  <c r="E59" i="15" a="1"/>
  <c r="E59" i="15"/>
  <c r="E60" i="15" a="1"/>
  <c r="E60" i="15" s="1"/>
  <c r="E61" i="15" a="1"/>
  <c r="E61" i="15" s="1"/>
  <c r="E62" i="15" a="1"/>
  <c r="E62" i="15" s="1"/>
  <c r="E63" i="15" a="1"/>
  <c r="E63" i="15"/>
  <c r="E64" i="15" a="1"/>
  <c r="E64" i="15"/>
  <c r="E65" i="15" a="1"/>
  <c r="E65" i="15"/>
  <c r="E66" i="15" a="1"/>
  <c r="E66" i="15" s="1"/>
  <c r="E67" i="15" a="1"/>
  <c r="E67" i="15" s="1"/>
  <c r="E68" i="15" a="1"/>
  <c r="E68" i="15"/>
  <c r="E69" i="15" a="1"/>
  <c r="E69" i="15" s="1"/>
  <c r="E70" i="15" a="1"/>
  <c r="E70" i="15"/>
  <c r="E71" i="15" a="1"/>
  <c r="E71" i="15"/>
  <c r="E72" i="15" a="1"/>
  <c r="E72" i="15" s="1"/>
  <c r="E73" i="15" a="1"/>
  <c r="E73" i="15" s="1"/>
  <c r="E74" i="15" a="1"/>
  <c r="E74" i="15"/>
  <c r="E75" i="15" a="1"/>
  <c r="E75" i="15"/>
  <c r="E76" i="15" a="1"/>
  <c r="E76" i="15" s="1"/>
  <c r="E77" i="15" a="1"/>
  <c r="E77" i="15"/>
  <c r="E78" i="15" a="1"/>
  <c r="E78" i="15" s="1"/>
  <c r="E79" i="15" a="1"/>
  <c r="E79" i="15" s="1"/>
  <c r="E80" i="15" a="1"/>
  <c r="E80" i="15"/>
  <c r="E81" i="15" a="1"/>
  <c r="E81" i="15"/>
  <c r="E82" i="15" a="1"/>
  <c r="E82" i="15"/>
  <c r="E83" i="15" a="1"/>
  <c r="E83" i="15" s="1"/>
  <c r="E84" i="15" a="1"/>
  <c r="E84" i="15" s="1"/>
  <c r="E85" i="15" a="1"/>
  <c r="E85" i="15" s="1"/>
  <c r="E86" i="15" a="1"/>
  <c r="E86" i="15"/>
  <c r="E87" i="15" a="1"/>
  <c r="E87" i="15"/>
  <c r="E88" i="15" a="1"/>
  <c r="E88" i="15"/>
  <c r="E89" i="15" a="1"/>
  <c r="E89" i="15"/>
  <c r="E90" i="15" a="1"/>
  <c r="E90" i="15" s="1"/>
  <c r="E91" i="15" a="1"/>
  <c r="E91" i="15" s="1"/>
  <c r="E92" i="15" a="1"/>
  <c r="E92" i="15"/>
  <c r="E93" i="15" a="1"/>
  <c r="E93" i="15"/>
  <c r="E94" i="15" a="1"/>
  <c r="E94" i="15"/>
  <c r="E95" i="15" a="1"/>
  <c r="E95" i="15"/>
  <c r="E96" i="15" a="1"/>
  <c r="E96" i="15" s="1"/>
  <c r="E97" i="15" a="1"/>
  <c r="E97" i="15" s="1"/>
  <c r="E98" i="15" a="1"/>
  <c r="E98" i="15" s="1"/>
  <c r="E99" i="15" a="1"/>
  <c r="E99" i="15"/>
  <c r="E100" i="15" a="1"/>
  <c r="E100" i="15"/>
  <c r="E101" i="15" a="1"/>
  <c r="E101" i="15"/>
  <c r="E102" i="15" a="1"/>
  <c r="E102" i="15" s="1"/>
  <c r="E103" i="15" a="1"/>
  <c r="E103" i="15" s="1"/>
  <c r="E104" i="15" a="1"/>
  <c r="E104" i="15"/>
  <c r="E105" i="15" a="1"/>
  <c r="E105" i="15" s="1"/>
  <c r="E106" i="15" a="1"/>
  <c r="E106" i="15"/>
  <c r="E107" i="15" a="1"/>
  <c r="E107" i="15"/>
  <c r="E108" i="15" a="1"/>
  <c r="E108" i="15" s="1"/>
  <c r="E109" i="15" a="1"/>
  <c r="E109" i="15" s="1"/>
  <c r="E110" i="15" a="1"/>
  <c r="E110" i="15"/>
  <c r="E111" i="15" a="1"/>
  <c r="E111" i="15"/>
  <c r="E112" i="15" a="1"/>
  <c r="E112" i="15" s="1"/>
  <c r="E113" i="15" a="1"/>
  <c r="E113" i="15"/>
  <c r="E114" i="15" a="1"/>
  <c r="E114" i="15" s="1"/>
  <c r="E115" i="15" a="1"/>
  <c r="E115" i="15" s="1"/>
  <c r="E116" i="15" a="1"/>
  <c r="E116" i="15"/>
  <c r="E117" i="15" a="1"/>
  <c r="E117" i="15"/>
  <c r="E118" i="15" a="1"/>
  <c r="E118" i="15"/>
  <c r="E119" i="15" a="1"/>
  <c r="E119" i="15" s="1"/>
  <c r="E120" i="15" a="1"/>
  <c r="E120" i="15" s="1"/>
  <c r="E121" i="15" a="1"/>
  <c r="E121" i="15" s="1"/>
  <c r="E122" i="15" a="1"/>
  <c r="E122" i="15"/>
  <c r="E123" i="15" a="1"/>
  <c r="E123" i="15"/>
  <c r="E124" i="15" a="1"/>
  <c r="E124" i="15"/>
  <c r="E125" i="15" a="1"/>
  <c r="E125" i="15"/>
  <c r="E126" i="15" a="1"/>
  <c r="E126" i="15" s="1"/>
  <c r="E127" i="15" a="1"/>
  <c r="E127" i="15" s="1"/>
  <c r="E128" i="15" a="1"/>
  <c r="E128" i="15"/>
  <c r="E129" i="15" a="1"/>
  <c r="E129" i="15"/>
  <c r="E130" i="15" a="1"/>
  <c r="E130" i="15"/>
  <c r="E131" i="15" a="1"/>
  <c r="E131" i="15"/>
  <c r="E132" i="15" a="1"/>
  <c r="E132" i="15" s="1"/>
  <c r="E133" i="15" a="1"/>
  <c r="E133" i="15" s="1"/>
  <c r="E134" i="15" a="1"/>
  <c r="E134" i="15" s="1"/>
  <c r="E135" i="15" a="1"/>
  <c r="E135" i="15"/>
  <c r="E136" i="15" a="1"/>
  <c r="E136" i="15"/>
  <c r="E137" i="15" a="1"/>
  <c r="E137" i="15"/>
  <c r="E138" i="15" a="1"/>
  <c r="E138" i="15" s="1"/>
  <c r="E139" i="15" a="1"/>
  <c r="E139" i="15" s="1"/>
  <c r="E140" i="15" a="1"/>
  <c r="E140" i="15"/>
  <c r="E141" i="15" a="1"/>
  <c r="E141" i="15" s="1"/>
  <c r="E142" i="15" a="1"/>
  <c r="E142" i="15"/>
  <c r="E143" i="15" a="1"/>
  <c r="E143" i="15" s="1"/>
  <c r="E144" i="15" a="1"/>
  <c r="E144" i="15" s="1"/>
  <c r="E145" i="15" a="1"/>
  <c r="E145" i="15" s="1"/>
  <c r="E146" i="15" a="1"/>
  <c r="E146" i="15"/>
  <c r="E147" i="15" a="1"/>
  <c r="E147" i="15"/>
  <c r="E148" i="15" a="1"/>
  <c r="E148" i="15" s="1"/>
  <c r="E149" i="15" a="1"/>
  <c r="E149" i="15" s="1"/>
  <c r="E150" i="15" a="1"/>
  <c r="E150" i="15" s="1"/>
  <c r="E151" i="15" a="1"/>
  <c r="E151" i="15" s="1"/>
  <c r="E152" i="15" a="1"/>
  <c r="E152" i="15"/>
  <c r="E153" i="15" a="1"/>
  <c r="E153" i="15" s="1"/>
  <c r="E154" i="15" a="1"/>
  <c r="E154" i="15"/>
  <c r="E155" i="15" a="1"/>
  <c r="E155" i="15" s="1"/>
  <c r="E156" i="15" a="1"/>
  <c r="E156" i="15" s="1"/>
  <c r="E157" i="15" a="1"/>
  <c r="E157" i="15" s="1"/>
  <c r="E158" i="15" a="1"/>
  <c r="E158" i="15"/>
  <c r="E159" i="15" a="1"/>
  <c r="E159" i="15"/>
  <c r="E160" i="15" a="1"/>
  <c r="E160" i="15" s="1"/>
  <c r="E161" i="15" a="1"/>
  <c r="E161" i="15" s="1"/>
  <c r="E162" i="15" a="1"/>
  <c r="E162" i="15" s="1"/>
  <c r="E163" i="15" a="1"/>
  <c r="E163" i="15" s="1"/>
  <c r="E164" i="15" a="1"/>
  <c r="E164" i="15" s="1"/>
  <c r="E165" i="15" a="1"/>
  <c r="E165" i="15" s="1"/>
  <c r="E166" i="15" a="1"/>
  <c r="E166" i="15" s="1"/>
  <c r="E35" i="15" a="1"/>
  <c r="E35" i="15" s="1"/>
  <c r="B30" i="14"/>
  <c r="B35" i="15"/>
  <c r="B30" i="15"/>
  <c r="B30" i="13"/>
  <c r="N4" i="11"/>
  <c r="J4" i="11"/>
  <c r="F4" i="11"/>
  <c r="B4" i="11"/>
  <c r="A1" i="11"/>
  <c r="AZ35" i="13" l="1"/>
  <c r="BA35" i="13" s="1"/>
  <c r="AR36" i="15"/>
  <c r="AR37" i="15" s="1"/>
  <c r="AS37" i="15" s="1"/>
  <c r="AT37" i="15" s="1"/>
  <c r="AE35" i="14"/>
  <c r="AF35" i="14" s="1"/>
  <c r="AM35" i="13"/>
  <c r="BF38" i="17"/>
  <c r="BF39" i="17" s="1"/>
  <c r="BF40" i="17" s="1"/>
  <c r="BF41" i="17" s="1"/>
  <c r="BF42" i="17" s="1"/>
  <c r="BF43" i="17" s="1"/>
  <c r="BF44" i="17" s="1"/>
  <c r="BF45" i="17" s="1"/>
  <c r="BF46" i="17" s="1"/>
  <c r="BF47" i="17" s="1"/>
  <c r="BF48" i="17" s="1"/>
  <c r="BF49" i="17" s="1"/>
  <c r="BF50" i="17" s="1"/>
  <c r="BF51" i="17" s="1"/>
  <c r="BF52" i="17" s="1"/>
  <c r="BF53" i="17" s="1"/>
  <c r="BF54" i="17" s="1"/>
  <c r="BF55" i="17" s="1"/>
  <c r="BF56" i="17" s="1"/>
  <c r="BF57" i="17" s="1"/>
  <c r="BF58" i="17" s="1"/>
  <c r="BF59" i="17" s="1"/>
  <c r="BF60" i="17" s="1"/>
  <c r="BF61" i="17" s="1"/>
  <c r="BF62" i="17" s="1"/>
  <c r="BF63" i="17" s="1"/>
  <c r="BF64" i="17" s="1"/>
  <c r="BF65" i="17" s="1"/>
  <c r="BF66" i="17" s="1"/>
  <c r="BF67" i="17" s="1"/>
  <c r="BF68" i="17" s="1"/>
  <c r="BF69" i="17" s="1"/>
  <c r="BF70" i="17" s="1"/>
  <c r="BF71" i="17" s="1"/>
  <c r="BF72" i="17" s="1"/>
  <c r="BF73" i="17" s="1"/>
  <c r="BF74" i="17" s="1"/>
  <c r="BF75" i="17" s="1"/>
  <c r="BF76" i="17" s="1"/>
  <c r="BF77" i="17" s="1"/>
  <c r="BF78" i="17" s="1"/>
  <c r="BF79" i="17" s="1"/>
  <c r="BF80" i="17" s="1"/>
  <c r="BF81" i="17" s="1"/>
  <c r="BF82" i="17" s="1"/>
  <c r="BF83" i="17" s="1"/>
  <c r="BF84" i="17" s="1"/>
  <c r="BF85" i="17" s="1"/>
  <c r="BF86" i="17" s="1"/>
  <c r="BF87" i="17" s="1"/>
  <c r="BF88" i="17" s="1"/>
  <c r="BF89" i="17" s="1"/>
  <c r="BF90" i="17" s="1"/>
  <c r="BF91" i="17" s="1"/>
  <c r="BF92" i="17" s="1"/>
  <c r="BF93" i="17" s="1"/>
  <c r="BF94" i="17" s="1"/>
  <c r="BF95" i="17" s="1"/>
  <c r="BF96" i="17" s="1"/>
  <c r="BF97" i="17" s="1"/>
  <c r="BF98" i="17" s="1"/>
  <c r="BF99" i="17" s="1"/>
  <c r="BF100" i="17" s="1"/>
  <c r="BF101" i="17" s="1"/>
  <c r="BF102" i="17" s="1"/>
  <c r="BF103" i="17" s="1"/>
  <c r="BF104" i="17" s="1"/>
  <c r="BF105" i="17" s="1"/>
  <c r="BF106" i="17" s="1"/>
  <c r="BF107" i="17" s="1"/>
  <c r="BF108" i="17" s="1"/>
  <c r="BF109" i="17" s="1"/>
  <c r="BF110" i="17" s="1"/>
  <c r="BF111" i="17" s="1"/>
  <c r="BF112" i="17" s="1"/>
  <c r="BF113" i="17" s="1"/>
  <c r="BF114" i="17" s="1"/>
  <c r="BF115" i="17" s="1"/>
  <c r="BF116" i="17" s="1"/>
  <c r="BF117" i="17" s="1"/>
  <c r="BF118" i="17" s="1"/>
  <c r="BF119" i="17" s="1"/>
  <c r="BF120" i="17" s="1"/>
  <c r="BF121" i="17" s="1"/>
  <c r="BF122" i="17" s="1"/>
  <c r="BF123" i="17" s="1"/>
  <c r="BF124" i="17" s="1"/>
  <c r="BF125" i="17" s="1"/>
  <c r="BF126" i="17" s="1"/>
  <c r="BF127" i="17" s="1"/>
  <c r="BF128" i="17" s="1"/>
  <c r="BF129" i="17" s="1"/>
  <c r="BF130" i="17" s="1"/>
  <c r="BF131" i="17" s="1"/>
  <c r="BF132" i="17" s="1"/>
  <c r="BF133" i="17" s="1"/>
  <c r="BF134" i="17" s="1"/>
  <c r="BF135" i="17" s="1"/>
  <c r="BF136" i="17" s="1"/>
  <c r="BF137" i="17" s="1"/>
  <c r="BF138" i="17" s="1"/>
  <c r="BF139" i="17" s="1"/>
  <c r="BF140" i="17" s="1"/>
  <c r="BF141" i="17" s="1"/>
  <c r="BF142" i="17" s="1"/>
  <c r="BF143" i="17" s="1"/>
  <c r="BF144" i="17" s="1"/>
  <c r="BF145" i="17" s="1"/>
  <c r="BF146" i="17" s="1"/>
  <c r="BF147" i="17" s="1"/>
  <c r="BF148" i="17" s="1"/>
  <c r="BF149" i="17" s="1"/>
  <c r="BF150" i="17" s="1"/>
  <c r="BF151" i="17" s="1"/>
  <c r="BF152" i="17" s="1"/>
  <c r="BF153" i="17" s="1"/>
  <c r="BF154" i="17" s="1"/>
  <c r="BF155" i="17" s="1"/>
  <c r="BF156" i="17" s="1"/>
  <c r="BF157" i="17" s="1"/>
  <c r="BF158" i="17" s="1"/>
  <c r="BF159" i="17" s="1"/>
  <c r="BF160" i="17" s="1"/>
  <c r="BF161" i="17" s="1"/>
  <c r="BF162" i="17" s="1"/>
  <c r="BF163" i="17" s="1"/>
  <c r="BF164" i="17" s="1"/>
  <c r="BF165" i="17" s="1"/>
  <c r="BF166" i="17" s="1"/>
  <c r="BG37" i="17"/>
  <c r="BH37" i="17" s="1"/>
  <c r="AZ36" i="17"/>
  <c r="AY37" i="17"/>
  <c r="AY38" i="17" s="1"/>
  <c r="AZ35" i="17"/>
  <c r="BG35" i="16"/>
  <c r="BH35" i="16" s="1"/>
  <c r="AR36" i="16"/>
  <c r="AR37" i="16" s="1"/>
  <c r="AR38" i="16" s="1"/>
  <c r="AR39" i="16" s="1"/>
  <c r="AR40" i="16" s="1"/>
  <c r="AR41" i="16" s="1"/>
  <c r="AR42" i="16" s="1"/>
  <c r="AR43" i="16" s="1"/>
  <c r="AR44" i="16" s="1"/>
  <c r="AR45" i="16" s="1"/>
  <c r="AR46" i="16" s="1"/>
  <c r="AR47" i="16" s="1"/>
  <c r="AR48" i="16" s="1"/>
  <c r="AR49" i="16" s="1"/>
  <c r="AR50" i="16" s="1"/>
  <c r="AR51" i="16" s="1"/>
  <c r="AR52" i="16" s="1"/>
  <c r="AR53" i="16" s="1"/>
  <c r="AR54" i="16" s="1"/>
  <c r="AR55" i="16" s="1"/>
  <c r="AR56" i="16" s="1"/>
  <c r="AR57" i="16" s="1"/>
  <c r="AR58" i="16" s="1"/>
  <c r="AR59" i="16" s="1"/>
  <c r="AR60" i="16" s="1"/>
  <c r="AR61" i="16" s="1"/>
  <c r="AR62" i="16" s="1"/>
  <c r="AR63" i="16" s="1"/>
  <c r="AR64" i="16" s="1"/>
  <c r="AR65" i="16" s="1"/>
  <c r="AR66" i="16" s="1"/>
  <c r="AR67" i="16" s="1"/>
  <c r="AR68" i="16" s="1"/>
  <c r="AR69" i="16" s="1"/>
  <c r="AR70" i="16" s="1"/>
  <c r="AR71" i="16" s="1"/>
  <c r="AR72" i="16" s="1"/>
  <c r="AR73" i="16" s="1"/>
  <c r="AR74" i="16" s="1"/>
  <c r="AR75" i="16" s="1"/>
  <c r="AR76" i="16" s="1"/>
  <c r="AR77" i="16" s="1"/>
  <c r="AR78" i="16" s="1"/>
  <c r="AR79" i="16" s="1"/>
  <c r="AR80" i="16" s="1"/>
  <c r="AR81" i="16" s="1"/>
  <c r="AR82" i="16" s="1"/>
  <c r="AR83" i="16" s="1"/>
  <c r="AR84" i="16" s="1"/>
  <c r="AR85" i="16" s="1"/>
  <c r="AR86" i="16" s="1"/>
  <c r="AR87" i="16" s="1"/>
  <c r="AR88" i="16" s="1"/>
  <c r="AR89" i="16" s="1"/>
  <c r="AR90" i="16" s="1"/>
  <c r="AR91" i="16" s="1"/>
  <c r="AR92" i="16" s="1"/>
  <c r="AR93" i="16" s="1"/>
  <c r="AR94" i="16" s="1"/>
  <c r="AR95" i="16" s="1"/>
  <c r="AR96" i="16" s="1"/>
  <c r="AR97" i="16" s="1"/>
  <c r="AR98" i="16" s="1"/>
  <c r="AR99" i="16" s="1"/>
  <c r="AR100" i="16" s="1"/>
  <c r="AR101" i="16" s="1"/>
  <c r="AR102" i="16" s="1"/>
  <c r="AR103" i="16" s="1"/>
  <c r="AR104" i="16" s="1"/>
  <c r="AR105" i="16" s="1"/>
  <c r="AR106" i="16" s="1"/>
  <c r="AR107" i="16" s="1"/>
  <c r="AR108" i="16" s="1"/>
  <c r="AR109" i="16" s="1"/>
  <c r="AR110" i="16" s="1"/>
  <c r="AR111" i="16" s="1"/>
  <c r="AR112" i="16" s="1"/>
  <c r="AR113" i="16" s="1"/>
  <c r="AR114" i="16" s="1"/>
  <c r="AR115" i="16" s="1"/>
  <c r="AR116" i="16" s="1"/>
  <c r="AR117" i="16" s="1"/>
  <c r="AR118" i="16" s="1"/>
  <c r="AR119" i="16" s="1"/>
  <c r="AR120" i="16" s="1"/>
  <c r="AR121" i="16" s="1"/>
  <c r="AR122" i="16" s="1"/>
  <c r="AR123" i="16" s="1"/>
  <c r="AR124" i="16" s="1"/>
  <c r="AR125" i="16" s="1"/>
  <c r="AR126" i="16" s="1"/>
  <c r="AR127" i="16" s="1"/>
  <c r="AR128" i="16" s="1"/>
  <c r="AR129" i="16" s="1"/>
  <c r="AR130" i="16" s="1"/>
  <c r="AR131" i="16" s="1"/>
  <c r="AR132" i="16" s="1"/>
  <c r="AR133" i="16" s="1"/>
  <c r="AR134" i="16" s="1"/>
  <c r="AR135" i="16" s="1"/>
  <c r="AR136" i="16" s="1"/>
  <c r="AR137" i="16" s="1"/>
  <c r="AR138" i="16" s="1"/>
  <c r="AR139" i="16" s="1"/>
  <c r="AR140" i="16" s="1"/>
  <c r="AR141" i="16" s="1"/>
  <c r="AR142" i="16" s="1"/>
  <c r="AR143" i="16" s="1"/>
  <c r="AR144" i="16" s="1"/>
  <c r="AR145" i="16" s="1"/>
  <c r="AR146" i="16" s="1"/>
  <c r="AR147" i="16" s="1"/>
  <c r="AR148" i="16" s="1"/>
  <c r="AR149" i="16" s="1"/>
  <c r="AR150" i="16" s="1"/>
  <c r="AR151" i="16" s="1"/>
  <c r="AR152" i="16" s="1"/>
  <c r="AR153" i="16" s="1"/>
  <c r="AR154" i="16" s="1"/>
  <c r="AR155" i="16" s="1"/>
  <c r="AR156" i="16" s="1"/>
  <c r="AR157" i="16" s="1"/>
  <c r="AR158" i="16" s="1"/>
  <c r="AR159" i="16" s="1"/>
  <c r="AR160" i="16" s="1"/>
  <c r="AR161" i="16" s="1"/>
  <c r="AR162" i="16" s="1"/>
  <c r="AR163" i="16" s="1"/>
  <c r="AR164" i="16" s="1"/>
  <c r="AR165" i="16" s="1"/>
  <c r="AR166" i="16" s="1"/>
  <c r="AY36" i="15"/>
  <c r="AY37" i="15" s="1"/>
  <c r="F5" i="15" a="1"/>
  <c r="F5" i="15" s="1"/>
  <c r="G5" i="15" a="1"/>
  <c r="G5" i="15" s="1"/>
  <c r="AR36" i="14"/>
  <c r="AR37" i="14" s="1"/>
  <c r="AY38" i="14"/>
  <c r="AZ37" i="14"/>
  <c r="BA37" i="14" s="1"/>
  <c r="AZ36" i="14"/>
  <c r="BA36" i="14" s="1"/>
  <c r="BG37" i="33"/>
  <c r="BF38" i="33"/>
  <c r="AZ37" i="33"/>
  <c r="AY38" i="33"/>
  <c r="BG36" i="33"/>
  <c r="AR37" i="33"/>
  <c r="AS36" i="33"/>
  <c r="AS35" i="33"/>
  <c r="AZ36" i="33"/>
  <c r="AS35" i="17"/>
  <c r="BG39" i="17"/>
  <c r="BG38" i="17"/>
  <c r="AY39" i="17"/>
  <c r="AZ38" i="17"/>
  <c r="AS37" i="17"/>
  <c r="AR38" i="17"/>
  <c r="AZ37" i="17"/>
  <c r="AS36" i="17"/>
  <c r="BA36" i="17"/>
  <c r="BA35" i="17"/>
  <c r="BH36" i="17"/>
  <c r="BH35" i="17"/>
  <c r="AT35" i="16"/>
  <c r="BF37" i="16"/>
  <c r="BG36" i="16"/>
  <c r="AY37" i="16"/>
  <c r="AZ36" i="16"/>
  <c r="AZ35" i="16"/>
  <c r="AZ37" i="15"/>
  <c r="AY38" i="15"/>
  <c r="AZ36" i="15"/>
  <c r="BG37" i="15"/>
  <c r="BH36" i="15"/>
  <c r="BA35" i="15"/>
  <c r="AT35" i="14"/>
  <c r="BH35" i="14"/>
  <c r="BA35" i="14"/>
  <c r="BF36" i="14"/>
  <c r="AS36" i="14"/>
  <c r="BH35" i="13"/>
  <c r="BF36" i="13"/>
  <c r="AY37" i="13"/>
  <c r="AZ37" i="13" s="1"/>
  <c r="BA37" i="13" s="1"/>
  <c r="AR38" i="13"/>
  <c r="AR39" i="13" s="1"/>
  <c r="AS39" i="13" s="1"/>
  <c r="AS36" i="13"/>
  <c r="AT37" i="13"/>
  <c r="AK36" i="16"/>
  <c r="W36" i="16"/>
  <c r="X35" i="16"/>
  <c r="AE36" i="15"/>
  <c r="AF36" i="15" s="1"/>
  <c r="AD37" i="15"/>
  <c r="AD38" i="15" s="1"/>
  <c r="AD39" i="15" s="1"/>
  <c r="AD40" i="15" s="1"/>
  <c r="AE35" i="15"/>
  <c r="AF35" i="15" s="1"/>
  <c r="Q35" i="14"/>
  <c r="AK36" i="14"/>
  <c r="Y36" i="33"/>
  <c r="AD36" i="33"/>
  <c r="AE35" i="33"/>
  <c r="X37" i="33"/>
  <c r="W39" i="33"/>
  <c r="X38" i="33"/>
  <c r="AL37" i="33"/>
  <c r="AK38" i="33"/>
  <c r="AL37" i="17"/>
  <c r="AK38" i="17"/>
  <c r="Y36" i="17"/>
  <c r="AD36" i="17"/>
  <c r="AL36" i="17"/>
  <c r="AL35" i="17"/>
  <c r="AF35" i="17"/>
  <c r="W37" i="17"/>
  <c r="AD37" i="16"/>
  <c r="AE36" i="16"/>
  <c r="AE35" i="16"/>
  <c r="AK37" i="15"/>
  <c r="AL36" i="15"/>
  <c r="AL35" i="15"/>
  <c r="AE38" i="15"/>
  <c r="W38" i="15"/>
  <c r="X37" i="15"/>
  <c r="AM35" i="14"/>
  <c r="X36" i="14"/>
  <c r="AE36" i="14"/>
  <c r="AE38" i="14"/>
  <c r="AD39" i="14"/>
  <c r="X37" i="14"/>
  <c r="W38" i="14"/>
  <c r="AE37" i="14"/>
  <c r="AK36" i="13"/>
  <c r="AL36" i="13" s="1"/>
  <c r="AD37" i="13"/>
  <c r="AE37" i="13" s="1"/>
  <c r="G5" i="13" a="1"/>
  <c r="G5" i="13" s="1"/>
  <c r="F5" i="13" a="1"/>
  <c r="F5" i="13" s="1"/>
  <c r="E5" i="13" s="1" a="1"/>
  <c r="E5" i="13" s="1"/>
  <c r="I36" i="16"/>
  <c r="E5" i="15" a="1"/>
  <c r="E5" i="15" s="1"/>
  <c r="P36" i="16"/>
  <c r="Q35" i="16"/>
  <c r="D35" i="33"/>
  <c r="R37" i="33"/>
  <c r="K37" i="33"/>
  <c r="B37" i="33"/>
  <c r="C36" i="33"/>
  <c r="K36" i="33"/>
  <c r="R36" i="33"/>
  <c r="I38" i="33"/>
  <c r="K35" i="33"/>
  <c r="P39" i="33"/>
  <c r="D35" i="16"/>
  <c r="C39" i="16"/>
  <c r="B40" i="16"/>
  <c r="C38" i="16"/>
  <c r="C36" i="16"/>
  <c r="D37" i="16"/>
  <c r="P37" i="17"/>
  <c r="Q36" i="17"/>
  <c r="B37" i="17"/>
  <c r="C36" i="17"/>
  <c r="C35" i="17"/>
  <c r="I36" i="17"/>
  <c r="J35" i="17"/>
  <c r="P37" i="14"/>
  <c r="Q36" i="14"/>
  <c r="R35" i="14"/>
  <c r="I36" i="14"/>
  <c r="K35" i="14"/>
  <c r="C35" i="14"/>
  <c r="B37" i="14"/>
  <c r="C36" i="14"/>
  <c r="Q36" i="13"/>
  <c r="P37" i="13"/>
  <c r="J36" i="13"/>
  <c r="J37" i="13"/>
  <c r="I38" i="13"/>
  <c r="B37" i="13"/>
  <c r="C36" i="13"/>
  <c r="C35" i="13"/>
  <c r="P37" i="15"/>
  <c r="Q36" i="15"/>
  <c r="Q35" i="15"/>
  <c r="K35" i="15"/>
  <c r="J37" i="15"/>
  <c r="I38" i="15"/>
  <c r="B36" i="15"/>
  <c r="C35" i="15"/>
  <c r="N18" i="10"/>
  <c r="J18" i="10"/>
  <c r="F18" i="10"/>
  <c r="B18" i="10"/>
  <c r="N4" i="10"/>
  <c r="J4" i="10"/>
  <c r="F4" i="10"/>
  <c r="B4" i="10"/>
  <c r="A1" i="10"/>
  <c r="AR38" i="15" l="1"/>
  <c r="AR39" i="15" s="1"/>
  <c r="AS36" i="15"/>
  <c r="AT36" i="15" s="1"/>
  <c r="AS36" i="16"/>
  <c r="AT36" i="16" s="1"/>
  <c r="AR38" i="14"/>
  <c r="AS37" i="14"/>
  <c r="AT37" i="14" s="1"/>
  <c r="AY39" i="14"/>
  <c r="AZ38" i="14"/>
  <c r="BA38" i="14" s="1"/>
  <c r="AT36" i="33"/>
  <c r="BH36" i="33"/>
  <c r="BA36" i="33"/>
  <c r="AT35" i="33"/>
  <c r="BA37" i="33"/>
  <c r="BG38" i="33"/>
  <c r="BF39" i="33"/>
  <c r="AR38" i="33"/>
  <c r="AS37" i="33"/>
  <c r="AY39" i="33"/>
  <c r="AZ38" i="33"/>
  <c r="BH37" i="33"/>
  <c r="AT36" i="17"/>
  <c r="BA37" i="17"/>
  <c r="BA38" i="17"/>
  <c r="AY40" i="17"/>
  <c r="AZ39" i="17"/>
  <c r="AS38" i="17"/>
  <c r="AR39" i="17"/>
  <c r="BH38" i="17"/>
  <c r="AT37" i="17"/>
  <c r="BG40" i="17"/>
  <c r="BH39" i="17"/>
  <c r="AT35" i="17"/>
  <c r="BA35" i="16"/>
  <c r="BG37" i="16"/>
  <c r="BF38" i="16"/>
  <c r="AS37" i="16"/>
  <c r="BA36" i="16"/>
  <c r="AY38" i="16"/>
  <c r="AZ37" i="16"/>
  <c r="BH36" i="16"/>
  <c r="BH37" i="15"/>
  <c r="BG38" i="15"/>
  <c r="BA36" i="15"/>
  <c r="AY39" i="15"/>
  <c r="AZ38" i="15"/>
  <c r="BA37" i="15"/>
  <c r="AT36" i="14"/>
  <c r="BG36" i="14"/>
  <c r="BF37" i="14"/>
  <c r="BF37" i="13"/>
  <c r="BA36" i="13"/>
  <c r="AY38" i="13"/>
  <c r="AZ38" i="13" s="1"/>
  <c r="AS38" i="13"/>
  <c r="AT38" i="13" s="1"/>
  <c r="AR40" i="13"/>
  <c r="AS40" i="13" s="1"/>
  <c r="AT39" i="13"/>
  <c r="AT36" i="13"/>
  <c r="AR41" i="13"/>
  <c r="AS41" i="13" s="1"/>
  <c r="AK37" i="16"/>
  <c r="AL36" i="16"/>
  <c r="AM36" i="16" s="1"/>
  <c r="Y35" i="16"/>
  <c r="X36" i="16"/>
  <c r="W37" i="16"/>
  <c r="AE37" i="15"/>
  <c r="AE39" i="15"/>
  <c r="AF39" i="15" s="1"/>
  <c r="AL36" i="14"/>
  <c r="AM36" i="14" s="1"/>
  <c r="AK37" i="14"/>
  <c r="Y38" i="33"/>
  <c r="X39" i="33"/>
  <c r="W40" i="33"/>
  <c r="Y37" i="33"/>
  <c r="AF35" i="33"/>
  <c r="AM37" i="33"/>
  <c r="AD37" i="33"/>
  <c r="AE36" i="33"/>
  <c r="AK39" i="33"/>
  <c r="AL38" i="33"/>
  <c r="W38" i="17"/>
  <c r="X37" i="17"/>
  <c r="AM35" i="17"/>
  <c r="AM36" i="17"/>
  <c r="AE36" i="17"/>
  <c r="AD37" i="17"/>
  <c r="AK39" i="17"/>
  <c r="AL38" i="17"/>
  <c r="AM37" i="17"/>
  <c r="AF35" i="16"/>
  <c r="AF36" i="16"/>
  <c r="AD38" i="16"/>
  <c r="AE37" i="16"/>
  <c r="AK38" i="15"/>
  <c r="AL37" i="15"/>
  <c r="Y37" i="15"/>
  <c r="W39" i="15"/>
  <c r="X38" i="15"/>
  <c r="AF38" i="15"/>
  <c r="AM35" i="15"/>
  <c r="AF37" i="15"/>
  <c r="AE40" i="15"/>
  <c r="AD41" i="15"/>
  <c r="AM36" i="15"/>
  <c r="AD40" i="14"/>
  <c r="AE39" i="14"/>
  <c r="AF38" i="14"/>
  <c r="Y36" i="14"/>
  <c r="AF37" i="14"/>
  <c r="W39" i="14"/>
  <c r="X38" i="14"/>
  <c r="AF36" i="14"/>
  <c r="Y37" i="14"/>
  <c r="AK37" i="13"/>
  <c r="AL37" i="13" s="1"/>
  <c r="AF36" i="13"/>
  <c r="AD38" i="13"/>
  <c r="AE38" i="13" s="1"/>
  <c r="I37" i="16"/>
  <c r="J36" i="16"/>
  <c r="R35" i="16"/>
  <c r="P37" i="16"/>
  <c r="Q36" i="16"/>
  <c r="D36" i="33"/>
  <c r="C37" i="33"/>
  <c r="B38" i="33"/>
  <c r="Q39" i="33"/>
  <c r="P40" i="33"/>
  <c r="I39" i="33"/>
  <c r="J38" i="33"/>
  <c r="D38" i="16"/>
  <c r="B41" i="16"/>
  <c r="C40" i="16"/>
  <c r="D39" i="16"/>
  <c r="D36" i="16"/>
  <c r="D35" i="17"/>
  <c r="K35" i="17"/>
  <c r="J36" i="17"/>
  <c r="I37" i="17"/>
  <c r="C37" i="17"/>
  <c r="B38" i="17"/>
  <c r="D36" i="17"/>
  <c r="R36" i="17"/>
  <c r="P38" i="17"/>
  <c r="Q37" i="17"/>
  <c r="R36" i="14"/>
  <c r="Q37" i="14"/>
  <c r="P38" i="14"/>
  <c r="I37" i="14"/>
  <c r="J36" i="14"/>
  <c r="D35" i="14"/>
  <c r="D36" i="14"/>
  <c r="C37" i="14"/>
  <c r="B38" i="14"/>
  <c r="P38" i="13"/>
  <c r="Q37" i="13"/>
  <c r="R36" i="13"/>
  <c r="I39" i="13"/>
  <c r="J38" i="13"/>
  <c r="K37" i="13"/>
  <c r="K36" i="13"/>
  <c r="D36" i="13"/>
  <c r="D35" i="13"/>
  <c r="C37" i="13"/>
  <c r="B38" i="13"/>
  <c r="R36" i="15"/>
  <c r="R35" i="15"/>
  <c r="Q37" i="15"/>
  <c r="P38" i="15"/>
  <c r="K37" i="15"/>
  <c r="J38" i="15"/>
  <c r="I39" i="15"/>
  <c r="D35" i="15"/>
  <c r="C36" i="15"/>
  <c r="B37" i="15"/>
  <c r="A26" i="9"/>
  <c r="N18" i="9"/>
  <c r="J18" i="9"/>
  <c r="F18" i="9"/>
  <c r="B18" i="9"/>
  <c r="N4" i="9"/>
  <c r="J4" i="9"/>
  <c r="F4" i="9"/>
  <c r="B4" i="9"/>
  <c r="A1" i="9"/>
  <c r="AS38" i="15" l="1"/>
  <c r="AT38" i="15" s="1"/>
  <c r="AS38" i="14"/>
  <c r="AT38" i="14" s="1"/>
  <c r="AR39" i="14"/>
  <c r="AZ39" i="14"/>
  <c r="BA39" i="14" s="1"/>
  <c r="AY40" i="14"/>
  <c r="BA38" i="33"/>
  <c r="BF40" i="33"/>
  <c r="BG39" i="33"/>
  <c r="BH38" i="33"/>
  <c r="AZ39" i="33"/>
  <c r="AY40" i="33"/>
  <c r="AT37" i="33"/>
  <c r="AR39" i="33"/>
  <c r="AS38" i="33"/>
  <c r="AT38" i="17"/>
  <c r="BA39" i="17"/>
  <c r="AZ40" i="17"/>
  <c r="AY41" i="17"/>
  <c r="BH40" i="17"/>
  <c r="BG41" i="17"/>
  <c r="AR40" i="17"/>
  <c r="AS39" i="17"/>
  <c r="BA37" i="16"/>
  <c r="AZ38" i="16"/>
  <c r="AY39" i="16"/>
  <c r="AS38" i="16"/>
  <c r="AT37" i="16"/>
  <c r="BG38" i="16"/>
  <c r="BF39" i="16"/>
  <c r="BH37" i="16"/>
  <c r="BA38" i="15"/>
  <c r="AZ39" i="15"/>
  <c r="AY40" i="15"/>
  <c r="BH38" i="15"/>
  <c r="BG39" i="15"/>
  <c r="AR40" i="15"/>
  <c r="AS39" i="15"/>
  <c r="BH36" i="14"/>
  <c r="BG37" i="14"/>
  <c r="BF38" i="14"/>
  <c r="BH36" i="13"/>
  <c r="BF38" i="13"/>
  <c r="AY39" i="13"/>
  <c r="AZ39" i="13" s="1"/>
  <c r="AT40" i="13"/>
  <c r="AR42" i="13"/>
  <c r="AS42" i="13" s="1"/>
  <c r="AK38" i="16"/>
  <c r="AL37" i="16"/>
  <c r="AM37" i="16" s="1"/>
  <c r="W38" i="16"/>
  <c r="X37" i="16"/>
  <c r="Y36" i="16"/>
  <c r="AK38" i="14"/>
  <c r="AL37" i="14"/>
  <c r="AM37" i="14" s="1"/>
  <c r="W41" i="33"/>
  <c r="X40" i="33"/>
  <c r="AL39" i="33"/>
  <c r="AK40" i="33"/>
  <c r="AE37" i="33"/>
  <c r="AD38" i="33"/>
  <c r="Y39" i="33"/>
  <c r="AM38" i="33"/>
  <c r="AF36" i="33"/>
  <c r="AF36" i="17"/>
  <c r="AM38" i="17"/>
  <c r="AK40" i="17"/>
  <c r="AL39" i="17"/>
  <c r="AE37" i="17"/>
  <c r="AD38" i="17"/>
  <c r="Y37" i="17"/>
  <c r="W39" i="17"/>
  <c r="X38" i="17"/>
  <c r="AF37" i="16"/>
  <c r="AE38" i="16"/>
  <c r="AD39" i="16"/>
  <c r="AF40" i="15"/>
  <c r="Y38" i="15"/>
  <c r="W40" i="15"/>
  <c r="X39" i="15"/>
  <c r="AE41" i="15"/>
  <c r="AD42" i="15"/>
  <c r="AM37" i="15"/>
  <c r="AL38" i="15"/>
  <c r="AK39" i="15"/>
  <c r="AF39" i="14"/>
  <c r="AD41" i="14"/>
  <c r="AE40" i="14"/>
  <c r="Y38" i="14"/>
  <c r="X39" i="14"/>
  <c r="W40" i="14"/>
  <c r="AM36" i="13"/>
  <c r="AK38" i="13"/>
  <c r="AL38" i="13" s="1"/>
  <c r="AF37" i="13"/>
  <c r="AD39" i="13"/>
  <c r="AE39" i="13" s="1"/>
  <c r="K36" i="16"/>
  <c r="J37" i="16"/>
  <c r="I38" i="16"/>
  <c r="R36" i="16"/>
  <c r="Q37" i="16"/>
  <c r="P38" i="16"/>
  <c r="K38" i="33"/>
  <c r="I40" i="33"/>
  <c r="J39" i="33"/>
  <c r="Q40" i="33"/>
  <c r="P41" i="33"/>
  <c r="R39" i="33"/>
  <c r="B39" i="33"/>
  <c r="C38" i="33"/>
  <c r="D37" i="33"/>
  <c r="C41" i="16"/>
  <c r="B42" i="16"/>
  <c r="D40" i="16"/>
  <c r="K36" i="17"/>
  <c r="J37" i="17"/>
  <c r="I38" i="17"/>
  <c r="C38" i="17"/>
  <c r="B39" i="17"/>
  <c r="D37" i="17"/>
  <c r="R37" i="17"/>
  <c r="Q38" i="17"/>
  <c r="P39" i="17"/>
  <c r="P39" i="14"/>
  <c r="Q38" i="14"/>
  <c r="R37" i="14"/>
  <c r="K36" i="14"/>
  <c r="J37" i="14"/>
  <c r="I38" i="14"/>
  <c r="B39" i="14"/>
  <c r="C38" i="14"/>
  <c r="D37" i="14"/>
  <c r="P39" i="13"/>
  <c r="Q38" i="13"/>
  <c r="R37" i="13"/>
  <c r="K38" i="13"/>
  <c r="J39" i="13"/>
  <c r="I40" i="13"/>
  <c r="B39" i="13"/>
  <c r="C38" i="13"/>
  <c r="D37" i="13"/>
  <c r="P39" i="15"/>
  <c r="Q38" i="15"/>
  <c r="R37" i="15"/>
  <c r="K38" i="15"/>
  <c r="J39" i="15"/>
  <c r="I40" i="15"/>
  <c r="C37" i="15"/>
  <c r="B38" i="15"/>
  <c r="D36" i="15"/>
  <c r="N4" i="8"/>
  <c r="J4" i="8"/>
  <c r="F4" i="8"/>
  <c r="B4" i="8"/>
  <c r="A1" i="8"/>
  <c r="AS39" i="14" l="1"/>
  <c r="AT39" i="14" s="1"/>
  <c r="AR40" i="14"/>
  <c r="AZ40" i="14"/>
  <c r="BA40" i="14" s="1"/>
  <c r="AY41" i="14"/>
  <c r="AY41" i="33"/>
  <c r="AZ40" i="33"/>
  <c r="BA39" i="33"/>
  <c r="AT38" i="33"/>
  <c r="BH39" i="33"/>
  <c r="AR40" i="33"/>
  <c r="AS39" i="33"/>
  <c r="BF41" i="33"/>
  <c r="BG40" i="33"/>
  <c r="AR41" i="17"/>
  <c r="AS40" i="17"/>
  <c r="BG42" i="17"/>
  <c r="AT39" i="17"/>
  <c r="BA40" i="17"/>
  <c r="BH41" i="17"/>
  <c r="AY42" i="17"/>
  <c r="AZ41" i="17"/>
  <c r="BG39" i="16"/>
  <c r="BF40" i="16"/>
  <c r="BH38" i="16"/>
  <c r="AT38" i="16"/>
  <c r="AS39" i="16"/>
  <c r="AY40" i="16"/>
  <c r="AZ39" i="16"/>
  <c r="BA38" i="16"/>
  <c r="BH39" i="15"/>
  <c r="BG40" i="15"/>
  <c r="AY41" i="15"/>
  <c r="AZ40" i="15"/>
  <c r="AT39" i="15"/>
  <c r="BA39" i="15"/>
  <c r="AR41" i="15"/>
  <c r="AS40" i="15"/>
  <c r="BH37" i="14"/>
  <c r="BG38" i="14"/>
  <c r="BF39" i="14"/>
  <c r="BF39" i="13"/>
  <c r="BH37" i="13"/>
  <c r="BA38" i="13"/>
  <c r="AY40" i="13"/>
  <c r="AZ40" i="13" s="1"/>
  <c r="AT41" i="13"/>
  <c r="AR43" i="13"/>
  <c r="AS43" i="13" s="1"/>
  <c r="AL38" i="16"/>
  <c r="AM38" i="16" s="1"/>
  <c r="AK39" i="16"/>
  <c r="Y37" i="16"/>
  <c r="X38" i="16"/>
  <c r="W39" i="16"/>
  <c r="AK39" i="14"/>
  <c r="AL38" i="14"/>
  <c r="AM38" i="14" s="1"/>
  <c r="AE38" i="33"/>
  <c r="AD39" i="33"/>
  <c r="AF37" i="33"/>
  <c r="AM39" i="33"/>
  <c r="AL40" i="33"/>
  <c r="AK41" i="33"/>
  <c r="Y40" i="33"/>
  <c r="X41" i="33"/>
  <c r="W42" i="33"/>
  <c r="Y38" i="17"/>
  <c r="AE38" i="17"/>
  <c r="AD39" i="17"/>
  <c r="AF37" i="17"/>
  <c r="AM39" i="17"/>
  <c r="AK41" i="17"/>
  <c r="AL40" i="17"/>
  <c r="X39" i="17"/>
  <c r="W40" i="17"/>
  <c r="AD40" i="16"/>
  <c r="AE39" i="16"/>
  <c r="AF38" i="16"/>
  <c r="AK40" i="15"/>
  <c r="AL39" i="15"/>
  <c r="AM38" i="15"/>
  <c r="AD43" i="15"/>
  <c r="AE42" i="15"/>
  <c r="AF41" i="15"/>
  <c r="Y39" i="15"/>
  <c r="W41" i="15"/>
  <c r="X40" i="15"/>
  <c r="AF40" i="14"/>
  <c r="AE41" i="14"/>
  <c r="AD42" i="14"/>
  <c r="W41" i="14"/>
  <c r="X40" i="14"/>
  <c r="Y39" i="14"/>
  <c r="AM37" i="13"/>
  <c r="AK39" i="13"/>
  <c r="AL39" i="13" s="1"/>
  <c r="AF38" i="13"/>
  <c r="AD40" i="13"/>
  <c r="AE40" i="13" s="1"/>
  <c r="K37" i="16"/>
  <c r="J38" i="16"/>
  <c r="I39" i="16"/>
  <c r="P39" i="16"/>
  <c r="Q38" i="16"/>
  <c r="R37" i="16"/>
  <c r="D38" i="33"/>
  <c r="B40" i="33"/>
  <c r="C39" i="33"/>
  <c r="Q41" i="33"/>
  <c r="P42" i="33"/>
  <c r="K39" i="33"/>
  <c r="R40" i="33"/>
  <c r="I41" i="33"/>
  <c r="J40" i="33"/>
  <c r="C42" i="16"/>
  <c r="B43" i="16"/>
  <c r="D41" i="16"/>
  <c r="B40" i="17"/>
  <c r="C39" i="17"/>
  <c r="D38" i="17"/>
  <c r="R38" i="17"/>
  <c r="J38" i="17"/>
  <c r="I39" i="17"/>
  <c r="K37" i="17"/>
  <c r="Q39" i="17"/>
  <c r="P40" i="17"/>
  <c r="R38" i="14"/>
  <c r="Q39" i="14"/>
  <c r="P40" i="14"/>
  <c r="I39" i="14"/>
  <c r="J38" i="14"/>
  <c r="K37" i="14"/>
  <c r="D38" i="14"/>
  <c r="B40" i="14"/>
  <c r="C39" i="14"/>
  <c r="R38" i="13"/>
  <c r="P40" i="13"/>
  <c r="Q39" i="13"/>
  <c r="I41" i="13"/>
  <c r="J40" i="13"/>
  <c r="K39" i="13"/>
  <c r="D38" i="13"/>
  <c r="C39" i="13"/>
  <c r="B40" i="13"/>
  <c r="R38" i="15"/>
  <c r="Q39" i="15"/>
  <c r="P40" i="15"/>
  <c r="K39" i="15"/>
  <c r="J40" i="15"/>
  <c r="I41" i="15"/>
  <c r="C38" i="15"/>
  <c r="B39" i="15"/>
  <c r="D37" i="15"/>
  <c r="A1" i="7"/>
  <c r="N18" i="7"/>
  <c r="J18" i="7"/>
  <c r="F18" i="7"/>
  <c r="B18" i="7"/>
  <c r="N4" i="7"/>
  <c r="J4" i="7"/>
  <c r="F4" i="7"/>
  <c r="B4" i="7"/>
  <c r="AR41" i="14" l="1"/>
  <c r="AS40" i="14"/>
  <c r="AT40" i="14" s="1"/>
  <c r="AY42" i="14"/>
  <c r="AZ41" i="14"/>
  <c r="BA41" i="14" s="1"/>
  <c r="BH40" i="33"/>
  <c r="AT39" i="33"/>
  <c r="AR41" i="33"/>
  <c r="AS40" i="33"/>
  <c r="BA40" i="33"/>
  <c r="BF42" i="33"/>
  <c r="BG41" i="33"/>
  <c r="AZ41" i="33"/>
  <c r="AY42" i="33"/>
  <c r="AT40" i="17"/>
  <c r="AS41" i="17"/>
  <c r="AR42" i="17"/>
  <c r="BA41" i="17"/>
  <c r="BH42" i="17"/>
  <c r="BG43" i="17"/>
  <c r="AY43" i="17"/>
  <c r="AZ42" i="17"/>
  <c r="BA39" i="16"/>
  <c r="AZ40" i="16"/>
  <c r="AY41" i="16"/>
  <c r="AS40" i="16"/>
  <c r="AT39" i="16"/>
  <c r="BF41" i="16"/>
  <c r="BG40" i="16"/>
  <c r="BH39" i="16"/>
  <c r="AZ41" i="15"/>
  <c r="AY42" i="15"/>
  <c r="BH40" i="15"/>
  <c r="AT40" i="15"/>
  <c r="AS41" i="15"/>
  <c r="AR42" i="15"/>
  <c r="BG41" i="15"/>
  <c r="BA40" i="15"/>
  <c r="BG39" i="14"/>
  <c r="BF40" i="14"/>
  <c r="BH38" i="14"/>
  <c r="BH38" i="13"/>
  <c r="BF40" i="13"/>
  <c r="AY41" i="13"/>
  <c r="AZ41" i="13" s="1"/>
  <c r="BA39" i="13"/>
  <c r="AR44" i="13"/>
  <c r="AS44" i="13" s="1"/>
  <c r="AT42" i="13"/>
  <c r="AL39" i="16"/>
  <c r="AM39" i="16" s="1"/>
  <c r="AK40" i="16"/>
  <c r="W40" i="16"/>
  <c r="X39" i="16"/>
  <c r="Y38" i="16"/>
  <c r="AL39" i="14"/>
  <c r="AM39" i="14" s="1"/>
  <c r="AK40" i="14"/>
  <c r="AK42" i="33"/>
  <c r="AL41" i="33"/>
  <c r="AM40" i="33"/>
  <c r="AD40" i="33"/>
  <c r="AE39" i="33"/>
  <c r="W43" i="33"/>
  <c r="X42" i="33"/>
  <c r="AF38" i="33"/>
  <c r="Y41" i="33"/>
  <c r="AM40" i="17"/>
  <c r="AK42" i="17"/>
  <c r="AL41" i="17"/>
  <c r="AE39" i="17"/>
  <c r="AD40" i="17"/>
  <c r="AF38" i="17"/>
  <c r="X40" i="17"/>
  <c r="W41" i="17"/>
  <c r="Y39" i="17"/>
  <c r="AF39" i="16"/>
  <c r="AD41" i="16"/>
  <c r="AE40" i="16"/>
  <c r="W42" i="15"/>
  <c r="X41" i="15"/>
  <c r="AM39" i="15"/>
  <c r="AL40" i="15"/>
  <c r="AK41" i="15"/>
  <c r="Y40" i="15"/>
  <c r="AD44" i="15"/>
  <c r="AE43" i="15"/>
  <c r="AF42" i="15"/>
  <c r="Y40" i="14"/>
  <c r="X41" i="14"/>
  <c r="W42" i="14"/>
  <c r="AE42" i="14"/>
  <c r="AD43" i="14"/>
  <c r="AF41" i="14"/>
  <c r="AM38" i="13"/>
  <c r="AK40" i="13"/>
  <c r="AL40" i="13" s="1"/>
  <c r="AF39" i="13"/>
  <c r="AD41" i="13"/>
  <c r="AE41" i="13" s="1"/>
  <c r="K38" i="16"/>
  <c r="J39" i="16"/>
  <c r="I40" i="16"/>
  <c r="R38" i="16"/>
  <c r="Q39" i="16"/>
  <c r="P40" i="16"/>
  <c r="K40" i="33"/>
  <c r="J41" i="33"/>
  <c r="I42" i="33"/>
  <c r="Q42" i="33"/>
  <c r="P43" i="33"/>
  <c r="R41" i="33"/>
  <c r="D39" i="33"/>
  <c r="C40" i="33"/>
  <c r="B41" i="33"/>
  <c r="B44" i="16"/>
  <c r="C43" i="16"/>
  <c r="D42" i="16"/>
  <c r="D39" i="17"/>
  <c r="P41" i="17"/>
  <c r="Q40" i="17"/>
  <c r="B41" i="17"/>
  <c r="C40" i="17"/>
  <c r="I40" i="17"/>
  <c r="J39" i="17"/>
  <c r="K38" i="17"/>
  <c r="R39" i="17"/>
  <c r="R39" i="14"/>
  <c r="P41" i="14"/>
  <c r="Q40" i="14"/>
  <c r="K38" i="14"/>
  <c r="J39" i="14"/>
  <c r="I40" i="14"/>
  <c r="D39" i="14"/>
  <c r="B41" i="14"/>
  <c r="C40" i="14"/>
  <c r="R39" i="13"/>
  <c r="Q40" i="13"/>
  <c r="P41" i="13"/>
  <c r="K40" i="13"/>
  <c r="I42" i="13"/>
  <c r="J41" i="13"/>
  <c r="C40" i="13"/>
  <c r="B41" i="13"/>
  <c r="D39" i="13"/>
  <c r="P41" i="15"/>
  <c r="Q40" i="15"/>
  <c r="R39" i="15"/>
  <c r="I42" i="15"/>
  <c r="J41" i="15"/>
  <c r="K40" i="15"/>
  <c r="B40" i="15"/>
  <c r="C39" i="15"/>
  <c r="D38" i="15"/>
  <c r="A1" i="6"/>
  <c r="N4" i="6"/>
  <c r="J4" i="6"/>
  <c r="F4" i="6"/>
  <c r="B4" i="6"/>
  <c r="AR42" i="14" l="1"/>
  <c r="AS41" i="14"/>
  <c r="AT41" i="14" s="1"/>
  <c r="AY43" i="14"/>
  <c r="AZ42" i="14"/>
  <c r="BA42" i="14" s="1"/>
  <c r="BF43" i="33"/>
  <c r="BG42" i="33"/>
  <c r="AY43" i="33"/>
  <c r="AZ42" i="33"/>
  <c r="BA41" i="33"/>
  <c r="BH41" i="33"/>
  <c r="AT40" i="33"/>
  <c r="AR42" i="33"/>
  <c r="AS41" i="33"/>
  <c r="BA42" i="17"/>
  <c r="AY44" i="17"/>
  <c r="AZ43" i="17"/>
  <c r="BH43" i="17"/>
  <c r="BG44" i="17"/>
  <c r="AS42" i="17"/>
  <c r="AR43" i="17"/>
  <c r="AT41" i="17"/>
  <c r="AS41" i="16"/>
  <c r="AY42" i="16"/>
  <c r="AZ41" i="16"/>
  <c r="BA40" i="16"/>
  <c r="BH40" i="16"/>
  <c r="AT40" i="16"/>
  <c r="BF42" i="16"/>
  <c r="BG41" i="16"/>
  <c r="AS42" i="15"/>
  <c r="AR43" i="15"/>
  <c r="AT41" i="15"/>
  <c r="BH41" i="15"/>
  <c r="BG42" i="15"/>
  <c r="AY43" i="15"/>
  <c r="AZ42" i="15"/>
  <c r="BA41" i="15"/>
  <c r="BG40" i="14"/>
  <c r="BF41" i="14"/>
  <c r="BH39" i="14"/>
  <c r="BF41" i="13"/>
  <c r="BH39" i="13"/>
  <c r="AY42" i="13"/>
  <c r="AZ42" i="13" s="1"/>
  <c r="BA40" i="13"/>
  <c r="AT43" i="13"/>
  <c r="AR45" i="13"/>
  <c r="AS45" i="13" s="1"/>
  <c r="AL40" i="16"/>
  <c r="AM40" i="16" s="1"/>
  <c r="AK41" i="16"/>
  <c r="Y39" i="16"/>
  <c r="W41" i="16"/>
  <c r="X40" i="16"/>
  <c r="AL40" i="14"/>
  <c r="AM40" i="14" s="1"/>
  <c r="AK41" i="14"/>
  <c r="AF39" i="33"/>
  <c r="AD41" i="33"/>
  <c r="AE40" i="33"/>
  <c r="AM41" i="33"/>
  <c r="AK43" i="33"/>
  <c r="AL42" i="33"/>
  <c r="Y42" i="33"/>
  <c r="W44" i="33"/>
  <c r="X43" i="33"/>
  <c r="AE40" i="17"/>
  <c r="AD41" i="17"/>
  <c r="AF39" i="17"/>
  <c r="AM41" i="17"/>
  <c r="AK43" i="17"/>
  <c r="AL42" i="17"/>
  <c r="W42" i="17"/>
  <c r="X41" i="17"/>
  <c r="Y40" i="17"/>
  <c r="AD42" i="16"/>
  <c r="AE41" i="16"/>
  <c r="AF40" i="16"/>
  <c r="AF43" i="15"/>
  <c r="AE44" i="15"/>
  <c r="AD45" i="15"/>
  <c r="Y41" i="15"/>
  <c r="AK42" i="15"/>
  <c r="AL41" i="15"/>
  <c r="X42" i="15"/>
  <c r="W43" i="15"/>
  <c r="AM40" i="15"/>
  <c r="AD44" i="14"/>
  <c r="AE43" i="14"/>
  <c r="AF42" i="14"/>
  <c r="W43" i="14"/>
  <c r="X42" i="14"/>
  <c r="Y41" i="14"/>
  <c r="AK41" i="13"/>
  <c r="AL41" i="13" s="1"/>
  <c r="AM39" i="13"/>
  <c r="AF40" i="13"/>
  <c r="AD42" i="13"/>
  <c r="AE42" i="13" s="1"/>
  <c r="K39" i="16"/>
  <c r="I41" i="16"/>
  <c r="J40" i="16"/>
  <c r="R39" i="16"/>
  <c r="Q40" i="16"/>
  <c r="P41" i="16"/>
  <c r="R42" i="33"/>
  <c r="K41" i="33"/>
  <c r="P44" i="33"/>
  <c r="Q43" i="33"/>
  <c r="J42" i="33"/>
  <c r="I43" i="33"/>
  <c r="C41" i="33"/>
  <c r="B42" i="33"/>
  <c r="D40" i="33"/>
  <c r="D43" i="16"/>
  <c r="B45" i="16"/>
  <c r="C44" i="16"/>
  <c r="D40" i="17"/>
  <c r="C41" i="17"/>
  <c r="B42" i="17"/>
  <c r="R40" i="17"/>
  <c r="P42" i="17"/>
  <c r="Q41" i="17"/>
  <c r="K39" i="17"/>
  <c r="J40" i="17"/>
  <c r="I41" i="17"/>
  <c r="P42" i="14"/>
  <c r="Q41" i="14"/>
  <c r="R40" i="14"/>
  <c r="I41" i="14"/>
  <c r="J40" i="14"/>
  <c r="K39" i="14"/>
  <c r="D40" i="14"/>
  <c r="B42" i="14"/>
  <c r="C41" i="14"/>
  <c r="Q41" i="13"/>
  <c r="P42" i="13"/>
  <c r="R40" i="13"/>
  <c r="K41" i="13"/>
  <c r="J42" i="13"/>
  <c r="I43" i="13"/>
  <c r="B42" i="13"/>
  <c r="C41" i="13"/>
  <c r="D40" i="13"/>
  <c r="R40" i="15"/>
  <c r="P42" i="15"/>
  <c r="Q41" i="15"/>
  <c r="K41" i="15"/>
  <c r="J42" i="15"/>
  <c r="I43" i="15"/>
  <c r="D39" i="15"/>
  <c r="B41" i="15"/>
  <c r="C40" i="15"/>
  <c r="AS42" i="14" l="1"/>
  <c r="AT42" i="14" s="1"/>
  <c r="AR43" i="14"/>
  <c r="AZ43" i="14"/>
  <c r="BA43" i="14" s="1"/>
  <c r="AY44" i="14"/>
  <c r="BF44" i="33"/>
  <c r="BG43" i="33"/>
  <c r="AT41" i="33"/>
  <c r="BA42" i="33"/>
  <c r="AR43" i="33"/>
  <c r="AS42" i="33"/>
  <c r="AZ43" i="33"/>
  <c r="AY44" i="33"/>
  <c r="BH42" i="33"/>
  <c r="BA43" i="17"/>
  <c r="AY45" i="17"/>
  <c r="AZ44" i="17"/>
  <c r="AR44" i="17"/>
  <c r="AS43" i="17"/>
  <c r="AT42" i="17"/>
  <c r="BH44" i="17"/>
  <c r="BG45" i="17"/>
  <c r="BA41" i="16"/>
  <c r="BH41" i="16"/>
  <c r="BF43" i="16"/>
  <c r="BG42" i="16"/>
  <c r="AZ42" i="16"/>
  <c r="AY43" i="16"/>
  <c r="AT41" i="16"/>
  <c r="AS42" i="16"/>
  <c r="BH42" i="15"/>
  <c r="BA42" i="15"/>
  <c r="AS43" i="15"/>
  <c r="AR44" i="15"/>
  <c r="AZ43" i="15"/>
  <c r="AY44" i="15"/>
  <c r="AT42" i="15"/>
  <c r="BG43" i="15"/>
  <c r="BG41" i="14"/>
  <c r="BF42" i="14"/>
  <c r="BH40" i="14"/>
  <c r="BH40" i="13"/>
  <c r="BF42" i="13"/>
  <c r="BA41" i="13"/>
  <c r="AY43" i="13"/>
  <c r="AZ43" i="13" s="1"/>
  <c r="AR46" i="13"/>
  <c r="AS46" i="13" s="1"/>
  <c r="AT44" i="13"/>
  <c r="AK42" i="16"/>
  <c r="AL41" i="16"/>
  <c r="AM41" i="16" s="1"/>
  <c r="Y40" i="16"/>
  <c r="W42" i="16"/>
  <c r="X41" i="16"/>
  <c r="AK42" i="14"/>
  <c r="AL41" i="14"/>
  <c r="AM41" i="14" s="1"/>
  <c r="Y43" i="33"/>
  <c r="W45" i="33"/>
  <c r="X44" i="33"/>
  <c r="AF40" i="33"/>
  <c r="AE41" i="33"/>
  <c r="AD42" i="33"/>
  <c r="AM42" i="33"/>
  <c r="AL43" i="33"/>
  <c r="AK44" i="33"/>
  <c r="W43" i="17"/>
  <c r="X42" i="17"/>
  <c r="AE41" i="17"/>
  <c r="AD42" i="17"/>
  <c r="Y41" i="17"/>
  <c r="AM42" i="17"/>
  <c r="AF40" i="17"/>
  <c r="AK44" i="17"/>
  <c r="AL43" i="17"/>
  <c r="AF41" i="16"/>
  <c r="AE42" i="16"/>
  <c r="AD43" i="16"/>
  <c r="X43" i="15"/>
  <c r="W44" i="15"/>
  <c r="AF44" i="15"/>
  <c r="Y42" i="15"/>
  <c r="AM41" i="15"/>
  <c r="AL42" i="15"/>
  <c r="AK43" i="15"/>
  <c r="AE45" i="15"/>
  <c r="AD46" i="15"/>
  <c r="Y42" i="14"/>
  <c r="AF43" i="14"/>
  <c r="W44" i="14"/>
  <c r="X43" i="14"/>
  <c r="AD45" i="14"/>
  <c r="AE44" i="14"/>
  <c r="AK42" i="13"/>
  <c r="AL42" i="13" s="1"/>
  <c r="AM40" i="13"/>
  <c r="AF41" i="13"/>
  <c r="AD43" i="13"/>
  <c r="AE43" i="13" s="1"/>
  <c r="K40" i="16"/>
  <c r="I42" i="16"/>
  <c r="J41" i="16"/>
  <c r="P42" i="16"/>
  <c r="Q41" i="16"/>
  <c r="R40" i="16"/>
  <c r="R43" i="33"/>
  <c r="K42" i="33"/>
  <c r="D41" i="33"/>
  <c r="B43" i="33"/>
  <c r="C42" i="33"/>
  <c r="I44" i="33"/>
  <c r="J43" i="33"/>
  <c r="P45" i="33"/>
  <c r="Q44" i="33"/>
  <c r="B46" i="16"/>
  <c r="C45" i="16"/>
  <c r="D44" i="16"/>
  <c r="C42" i="17"/>
  <c r="B43" i="17"/>
  <c r="I42" i="17"/>
  <c r="J41" i="17"/>
  <c r="D41" i="17"/>
  <c r="K40" i="17"/>
  <c r="R41" i="17"/>
  <c r="Q42" i="17"/>
  <c r="P43" i="17"/>
  <c r="P43" i="14"/>
  <c r="Q42" i="14"/>
  <c r="R41" i="14"/>
  <c r="K40" i="14"/>
  <c r="I42" i="14"/>
  <c r="J41" i="14"/>
  <c r="D41" i="14"/>
  <c r="B43" i="14"/>
  <c r="C42" i="14"/>
  <c r="P43" i="13"/>
  <c r="Q42" i="13"/>
  <c r="R41" i="13"/>
  <c r="I44" i="13"/>
  <c r="J43" i="13"/>
  <c r="K42" i="13"/>
  <c r="D41" i="13"/>
  <c r="C42" i="13"/>
  <c r="B43" i="13"/>
  <c r="R41" i="15"/>
  <c r="Q42" i="15"/>
  <c r="P43" i="15"/>
  <c r="I44" i="15"/>
  <c r="J43" i="15"/>
  <c r="K42" i="15"/>
  <c r="D40" i="15"/>
  <c r="C41" i="15"/>
  <c r="B42" i="15"/>
  <c r="AS43" i="14" l="1"/>
  <c r="AT43" i="14" s="1"/>
  <c r="AR44" i="14"/>
  <c r="AY45" i="14"/>
  <c r="AZ44" i="14"/>
  <c r="BA44" i="14" s="1"/>
  <c r="BH43" i="33"/>
  <c r="BF45" i="33"/>
  <c r="BG44" i="33"/>
  <c r="BA43" i="33"/>
  <c r="AT42" i="33"/>
  <c r="AZ44" i="33"/>
  <c r="AY45" i="33"/>
  <c r="AR44" i="33"/>
  <c r="AS43" i="33"/>
  <c r="AZ45" i="17"/>
  <c r="AY46" i="17"/>
  <c r="BG46" i="17"/>
  <c r="AS44" i="17"/>
  <c r="AR45" i="17"/>
  <c r="BA44" i="17"/>
  <c r="BH45" i="17"/>
  <c r="AT43" i="17"/>
  <c r="AT42" i="16"/>
  <c r="BH42" i="16"/>
  <c r="AS43" i="16"/>
  <c r="BG43" i="16"/>
  <c r="BF44" i="16"/>
  <c r="BA42" i="16"/>
  <c r="AZ43" i="16"/>
  <c r="AY44" i="16"/>
  <c r="BG44" i="15"/>
  <c r="BH43" i="15"/>
  <c r="AZ44" i="15"/>
  <c r="AY45" i="15"/>
  <c r="BA43" i="15"/>
  <c r="AR45" i="15"/>
  <c r="AS44" i="15"/>
  <c r="AT43" i="15"/>
  <c r="BG42" i="14"/>
  <c r="BF43" i="14"/>
  <c r="BH41" i="14"/>
  <c r="BH41" i="13"/>
  <c r="BF43" i="13"/>
  <c r="BA42" i="13"/>
  <c r="AY44" i="13"/>
  <c r="AZ44" i="13" s="1"/>
  <c r="AR47" i="13"/>
  <c r="AS47" i="13" s="1"/>
  <c r="AT45" i="13"/>
  <c r="AL42" i="16"/>
  <c r="AM42" i="16" s="1"/>
  <c r="AK43" i="16"/>
  <c r="Y41" i="16"/>
  <c r="W43" i="16"/>
  <c r="X42" i="16"/>
  <c r="AK43" i="14"/>
  <c r="AL42" i="14"/>
  <c r="AM42" i="14" s="1"/>
  <c r="Y44" i="33"/>
  <c r="X45" i="33"/>
  <c r="W46" i="33"/>
  <c r="AL44" i="33"/>
  <c r="AK45" i="33"/>
  <c r="AM43" i="33"/>
  <c r="AE42" i="33"/>
  <c r="AD43" i="33"/>
  <c r="AF41" i="33"/>
  <c r="Y42" i="17"/>
  <c r="AM43" i="17"/>
  <c r="AK45" i="17"/>
  <c r="AL44" i="17"/>
  <c r="AE42" i="17"/>
  <c r="AD43" i="17"/>
  <c r="AF41" i="17"/>
  <c r="X43" i="17"/>
  <c r="W44" i="17"/>
  <c r="AD44" i="16"/>
  <c r="AE43" i="16"/>
  <c r="AF42" i="16"/>
  <c r="AD47" i="15"/>
  <c r="AE46" i="15"/>
  <c r="AF45" i="15"/>
  <c r="AL43" i="15"/>
  <c r="AK44" i="15"/>
  <c r="X44" i="15"/>
  <c r="W45" i="15"/>
  <c r="AM42" i="15"/>
  <c r="Y43" i="15"/>
  <c r="AF44" i="14"/>
  <c r="AD46" i="14"/>
  <c r="AE45" i="14"/>
  <c r="Y43" i="14"/>
  <c r="X44" i="14"/>
  <c r="W45" i="14"/>
  <c r="AM41" i="13"/>
  <c r="AK43" i="13"/>
  <c r="AL43" i="13" s="1"/>
  <c r="AF42" i="13"/>
  <c r="AD44" i="13"/>
  <c r="AE44" i="13" s="1"/>
  <c r="K41" i="16"/>
  <c r="I43" i="16"/>
  <c r="J42" i="16"/>
  <c r="R41" i="16"/>
  <c r="P43" i="16"/>
  <c r="Q42" i="16"/>
  <c r="Q45" i="33"/>
  <c r="P46" i="33"/>
  <c r="K43" i="33"/>
  <c r="B44" i="33"/>
  <c r="C43" i="33"/>
  <c r="R44" i="33"/>
  <c r="J44" i="33"/>
  <c r="I45" i="33"/>
  <c r="D42" i="33"/>
  <c r="D45" i="16"/>
  <c r="B47" i="16"/>
  <c r="C46" i="16"/>
  <c r="Q43" i="17"/>
  <c r="P44" i="17"/>
  <c r="R42" i="17"/>
  <c r="K41" i="17"/>
  <c r="J42" i="17"/>
  <c r="I43" i="17"/>
  <c r="B44" i="17"/>
  <c r="C43" i="17"/>
  <c r="D42" i="17"/>
  <c r="R42" i="14"/>
  <c r="P44" i="14"/>
  <c r="Q43" i="14"/>
  <c r="K41" i="14"/>
  <c r="I43" i="14"/>
  <c r="J42" i="14"/>
  <c r="B44" i="14"/>
  <c r="C43" i="14"/>
  <c r="D42" i="14"/>
  <c r="R42" i="13"/>
  <c r="P44" i="13"/>
  <c r="Q43" i="13"/>
  <c r="K43" i="13"/>
  <c r="J44" i="13"/>
  <c r="I45" i="13"/>
  <c r="B44" i="13"/>
  <c r="C43" i="13"/>
  <c r="D42" i="13"/>
  <c r="P44" i="15"/>
  <c r="Q43" i="15"/>
  <c r="R42" i="15"/>
  <c r="K43" i="15"/>
  <c r="J44" i="15"/>
  <c r="I45" i="15"/>
  <c r="B43" i="15"/>
  <c r="C42" i="15"/>
  <c r="D41" i="15"/>
  <c r="AR45" i="14" l="1"/>
  <c r="AS44" i="14"/>
  <c r="AT44" i="14" s="1"/>
  <c r="AY46" i="14"/>
  <c r="AZ45" i="14"/>
  <c r="BA45" i="14" s="1"/>
  <c r="AR45" i="33"/>
  <c r="AS44" i="33"/>
  <c r="BH44" i="33"/>
  <c r="BG45" i="33"/>
  <c r="BF46" i="33"/>
  <c r="AY46" i="33"/>
  <c r="AZ45" i="33"/>
  <c r="AT43" i="33"/>
  <c r="BA44" i="33"/>
  <c r="AT44" i="17"/>
  <c r="BH46" i="17"/>
  <c r="BG47" i="17"/>
  <c r="AY47" i="17"/>
  <c r="AZ46" i="17"/>
  <c r="BA45" i="17"/>
  <c r="AR46" i="17"/>
  <c r="AS45" i="17"/>
  <c r="BH43" i="16"/>
  <c r="AS44" i="16"/>
  <c r="AT43" i="16"/>
  <c r="BF45" i="16"/>
  <c r="BG44" i="16"/>
  <c r="AZ44" i="16"/>
  <c r="AY45" i="16"/>
  <c r="BA43" i="16"/>
  <c r="AZ45" i="15"/>
  <c r="AY46" i="15"/>
  <c r="BH44" i="15"/>
  <c r="BA44" i="15"/>
  <c r="AT44" i="15"/>
  <c r="AS45" i="15"/>
  <c r="AR46" i="15"/>
  <c r="BG45" i="15"/>
  <c r="BG43" i="14"/>
  <c r="BF44" i="14"/>
  <c r="BH42" i="14"/>
  <c r="BH42" i="13"/>
  <c r="BF44" i="13"/>
  <c r="BA43" i="13"/>
  <c r="AY45" i="13"/>
  <c r="AZ45" i="13" s="1"/>
  <c r="AT46" i="13"/>
  <c r="AR48" i="13"/>
  <c r="AS48" i="13" s="1"/>
  <c r="AL43" i="16"/>
  <c r="AM43" i="16" s="1"/>
  <c r="AK44" i="16"/>
  <c r="Y42" i="16"/>
  <c r="W44" i="16"/>
  <c r="X43" i="16"/>
  <c r="AL43" i="14"/>
  <c r="AM43" i="14" s="1"/>
  <c r="AK44" i="14"/>
  <c r="AK46" i="33"/>
  <c r="AL45" i="33"/>
  <c r="AM44" i="33"/>
  <c r="AD44" i="33"/>
  <c r="AE43" i="33"/>
  <c r="AF42" i="33"/>
  <c r="W47" i="33"/>
  <c r="X46" i="33"/>
  <c r="Y45" i="33"/>
  <c r="AE43" i="17"/>
  <c r="AD44" i="17"/>
  <c r="AF42" i="17"/>
  <c r="Y43" i="17"/>
  <c r="AM44" i="17"/>
  <c r="AK46" i="17"/>
  <c r="AL45" i="17"/>
  <c r="W45" i="17"/>
  <c r="X44" i="17"/>
  <c r="AD45" i="16"/>
  <c r="AE44" i="16"/>
  <c r="AF43" i="16"/>
  <c r="W46" i="15"/>
  <c r="X45" i="15"/>
  <c r="AF46" i="15"/>
  <c r="Y44" i="15"/>
  <c r="AL44" i="15"/>
  <c r="AK45" i="15"/>
  <c r="AD48" i="15"/>
  <c r="AE47" i="15"/>
  <c r="AM43" i="15"/>
  <c r="AF45" i="14"/>
  <c r="AD47" i="14"/>
  <c r="AE46" i="14"/>
  <c r="X45" i="14"/>
  <c r="W46" i="14"/>
  <c r="Y44" i="14"/>
  <c r="AM42" i="13"/>
  <c r="AK44" i="13"/>
  <c r="AL44" i="13" s="1"/>
  <c r="AD45" i="13"/>
  <c r="AE45" i="13" s="1"/>
  <c r="AF43" i="13"/>
  <c r="K42" i="16"/>
  <c r="I44" i="16"/>
  <c r="J43" i="16"/>
  <c r="R42" i="16"/>
  <c r="P44" i="16"/>
  <c r="Q43" i="16"/>
  <c r="J45" i="33"/>
  <c r="I46" i="33"/>
  <c r="Q46" i="33"/>
  <c r="P47" i="33"/>
  <c r="R45" i="33"/>
  <c r="K44" i="33"/>
  <c r="D43" i="33"/>
  <c r="B45" i="33"/>
  <c r="C44" i="33"/>
  <c r="B48" i="16"/>
  <c r="C47" i="16"/>
  <c r="D46" i="16"/>
  <c r="D43" i="17"/>
  <c r="B45" i="17"/>
  <c r="C44" i="17"/>
  <c r="R43" i="17"/>
  <c r="P45" i="17"/>
  <c r="Q44" i="17"/>
  <c r="I44" i="17"/>
  <c r="J43" i="17"/>
  <c r="K42" i="17"/>
  <c r="R43" i="14"/>
  <c r="Q44" i="14"/>
  <c r="P45" i="14"/>
  <c r="K42" i="14"/>
  <c r="I44" i="14"/>
  <c r="J43" i="14"/>
  <c r="D43" i="14"/>
  <c r="C44" i="14"/>
  <c r="B45" i="14"/>
  <c r="R43" i="13"/>
  <c r="Q44" i="13"/>
  <c r="P45" i="13"/>
  <c r="J45" i="13"/>
  <c r="I46" i="13"/>
  <c r="K44" i="13"/>
  <c r="D43" i="13"/>
  <c r="C44" i="13"/>
  <c r="B45" i="13"/>
  <c r="R43" i="15"/>
  <c r="Q44" i="15"/>
  <c r="P45" i="15"/>
  <c r="I46" i="15"/>
  <c r="J45" i="15"/>
  <c r="K44" i="15"/>
  <c r="B44" i="15"/>
  <c r="C43" i="15"/>
  <c r="D42" i="15"/>
  <c r="AS45" i="14" l="1"/>
  <c r="AT45" i="14" s="1"/>
  <c r="AR46" i="14"/>
  <c r="AY47" i="14"/>
  <c r="AZ46" i="14"/>
  <c r="BA46" i="14" s="1"/>
  <c r="AR46" i="33"/>
  <c r="AS45" i="33"/>
  <c r="BA45" i="33"/>
  <c r="AZ46" i="33"/>
  <c r="AY47" i="33"/>
  <c r="BF47" i="33"/>
  <c r="BG46" i="33"/>
  <c r="AT44" i="33"/>
  <c r="BH45" i="33"/>
  <c r="BH47" i="17"/>
  <c r="BG48" i="17"/>
  <c r="AT45" i="17"/>
  <c r="AS46" i="17"/>
  <c r="AR47" i="17"/>
  <c r="AY48" i="17"/>
  <c r="AZ47" i="17"/>
  <c r="BA46" i="17"/>
  <c r="AY46" i="16"/>
  <c r="AZ45" i="16"/>
  <c r="AS45" i="16"/>
  <c r="BA44" i="16"/>
  <c r="AT44" i="16"/>
  <c r="BH44" i="16"/>
  <c r="BG45" i="16"/>
  <c r="BF46" i="16"/>
  <c r="AT45" i="15"/>
  <c r="BA45" i="15"/>
  <c r="AS46" i="15"/>
  <c r="AR47" i="15"/>
  <c r="AY47" i="15"/>
  <c r="AZ46" i="15"/>
  <c r="BG46" i="15"/>
  <c r="BH45" i="15"/>
  <c r="BG44" i="14"/>
  <c r="BF45" i="14"/>
  <c r="BH43" i="14"/>
  <c r="BH43" i="13"/>
  <c r="BF45" i="13"/>
  <c r="AY46" i="13"/>
  <c r="AZ46" i="13" s="1"/>
  <c r="BA44" i="13"/>
  <c r="AR49" i="13"/>
  <c r="AS49" i="13" s="1"/>
  <c r="AT47" i="13"/>
  <c r="AL44" i="16"/>
  <c r="AM44" i="16" s="1"/>
  <c r="AK45" i="16"/>
  <c r="Y43" i="16"/>
  <c r="W45" i="16"/>
  <c r="X44" i="16"/>
  <c r="AL44" i="14"/>
  <c r="AM44" i="14" s="1"/>
  <c r="AK45" i="14"/>
  <c r="X47" i="33"/>
  <c r="W48" i="33"/>
  <c r="AM45" i="33"/>
  <c r="AF43" i="33"/>
  <c r="AK47" i="33"/>
  <c r="AL46" i="33"/>
  <c r="AD45" i="33"/>
  <c r="AE44" i="33"/>
  <c r="Y46" i="33"/>
  <c r="Y44" i="17"/>
  <c r="AM45" i="17"/>
  <c r="AE44" i="17"/>
  <c r="AD45" i="17"/>
  <c r="W46" i="17"/>
  <c r="X45" i="17"/>
  <c r="AK47" i="17"/>
  <c r="AL46" i="17"/>
  <c r="AF43" i="17"/>
  <c r="AF44" i="16"/>
  <c r="AD46" i="16"/>
  <c r="AE45" i="16"/>
  <c r="Y45" i="15"/>
  <c r="W47" i="15"/>
  <c r="X46" i="15"/>
  <c r="AF47" i="15"/>
  <c r="AE48" i="15"/>
  <c r="AD49" i="15"/>
  <c r="AK46" i="15"/>
  <c r="AL45" i="15"/>
  <c r="AM44" i="15"/>
  <c r="AF46" i="14"/>
  <c r="X46" i="14"/>
  <c r="W47" i="14"/>
  <c r="AE47" i="14"/>
  <c r="AD48" i="14"/>
  <c r="Y45" i="14"/>
  <c r="AK45" i="13"/>
  <c r="AL45" i="13" s="1"/>
  <c r="AM43" i="13"/>
  <c r="AD46" i="13"/>
  <c r="AE46" i="13" s="1"/>
  <c r="AF44" i="13"/>
  <c r="K43" i="16"/>
  <c r="J44" i="16"/>
  <c r="I45" i="16"/>
  <c r="R43" i="16"/>
  <c r="Q44" i="16"/>
  <c r="P45" i="16"/>
  <c r="D44" i="33"/>
  <c r="J46" i="33"/>
  <c r="I47" i="33"/>
  <c r="C45" i="33"/>
  <c r="B46" i="33"/>
  <c r="K45" i="33"/>
  <c r="R46" i="33"/>
  <c r="Q47" i="33"/>
  <c r="P48" i="33"/>
  <c r="D47" i="16"/>
  <c r="B49" i="16"/>
  <c r="C48" i="16"/>
  <c r="P46" i="17"/>
  <c r="Q45" i="17"/>
  <c r="K43" i="17"/>
  <c r="J44" i="17"/>
  <c r="I45" i="17"/>
  <c r="C45" i="17"/>
  <c r="B46" i="17"/>
  <c r="R44" i="17"/>
  <c r="D44" i="17"/>
  <c r="P46" i="14"/>
  <c r="Q45" i="14"/>
  <c r="R44" i="14"/>
  <c r="K43" i="14"/>
  <c r="J44" i="14"/>
  <c r="I45" i="14"/>
  <c r="B46" i="14"/>
  <c r="C45" i="14"/>
  <c r="D44" i="14"/>
  <c r="P46" i="13"/>
  <c r="Q45" i="13"/>
  <c r="R44" i="13"/>
  <c r="J46" i="13"/>
  <c r="I47" i="13"/>
  <c r="K45" i="13"/>
  <c r="B46" i="13"/>
  <c r="C45" i="13"/>
  <c r="D44" i="13"/>
  <c r="P46" i="15"/>
  <c r="Q45" i="15"/>
  <c r="R44" i="15"/>
  <c r="K45" i="15"/>
  <c r="I47" i="15"/>
  <c r="J46" i="15"/>
  <c r="B45" i="15"/>
  <c r="C44" i="15"/>
  <c r="D43" i="15"/>
  <c r="AS46" i="14" l="1"/>
  <c r="AT46" i="14" s="1"/>
  <c r="AR47" i="14"/>
  <c r="AZ47" i="14"/>
  <c r="BA47" i="14" s="1"/>
  <c r="AY48" i="14"/>
  <c r="AT45" i="33"/>
  <c r="AR47" i="33"/>
  <c r="AS46" i="33"/>
  <c r="AZ47" i="33"/>
  <c r="AY48" i="33"/>
  <c r="BA46" i="33"/>
  <c r="BH46" i="33"/>
  <c r="BF48" i="33"/>
  <c r="BG47" i="33"/>
  <c r="BG49" i="17"/>
  <c r="AZ48" i="17"/>
  <c r="AY49" i="17"/>
  <c r="BH48" i="17"/>
  <c r="BA47" i="17"/>
  <c r="AT46" i="17"/>
  <c r="AR48" i="17"/>
  <c r="AS47" i="17"/>
  <c r="AT45" i="16"/>
  <c r="AS46" i="16"/>
  <c r="BA45" i="16"/>
  <c r="BH45" i="16"/>
  <c r="AY47" i="16"/>
  <c r="AZ46" i="16"/>
  <c r="BF47" i="16"/>
  <c r="BG46" i="16"/>
  <c r="BA46" i="15"/>
  <c r="AZ47" i="15"/>
  <c r="AY48" i="15"/>
  <c r="BH46" i="15"/>
  <c r="AR48" i="15"/>
  <c r="AS47" i="15"/>
  <c r="BG47" i="15"/>
  <c r="AT46" i="15"/>
  <c r="BG45" i="14"/>
  <c r="BF46" i="14"/>
  <c r="BH44" i="14"/>
  <c r="BH44" i="13"/>
  <c r="BF46" i="13"/>
  <c r="BA45" i="13"/>
  <c r="AY47" i="13"/>
  <c r="AZ47" i="13" s="1"/>
  <c r="AT48" i="13"/>
  <c r="AR50" i="13"/>
  <c r="AS50" i="13" s="1"/>
  <c r="AL45" i="16"/>
  <c r="AM45" i="16" s="1"/>
  <c r="AK46" i="16"/>
  <c r="Y44" i="16"/>
  <c r="W46" i="16"/>
  <c r="X45" i="16"/>
  <c r="AL45" i="14"/>
  <c r="AM45" i="14" s="1"/>
  <c r="AK46" i="14"/>
  <c r="AM46" i="33"/>
  <c r="AL47" i="33"/>
  <c r="AK48" i="33"/>
  <c r="W49" i="33"/>
  <c r="X48" i="33"/>
  <c r="Y47" i="33"/>
  <c r="AF44" i="33"/>
  <c r="AE45" i="33"/>
  <c r="AD46" i="33"/>
  <c r="AM46" i="17"/>
  <c r="Y45" i="17"/>
  <c r="X46" i="17"/>
  <c r="W47" i="17"/>
  <c r="AE45" i="17"/>
  <c r="AD46" i="17"/>
  <c r="AF44" i="17"/>
  <c r="AK48" i="17"/>
  <c r="AL47" i="17"/>
  <c r="AF45" i="16"/>
  <c r="AE46" i="16"/>
  <c r="AD47" i="16"/>
  <c r="Y46" i="15"/>
  <c r="W48" i="15"/>
  <c r="X47" i="15"/>
  <c r="AE49" i="15"/>
  <c r="AD50" i="15"/>
  <c r="AF48" i="15"/>
  <c r="AM45" i="15"/>
  <c r="AL46" i="15"/>
  <c r="AK47" i="15"/>
  <c r="AD49" i="14"/>
  <c r="AE48" i="14"/>
  <c r="Y46" i="14"/>
  <c r="AF47" i="14"/>
  <c r="X47" i="14"/>
  <c r="W48" i="14"/>
  <c r="AK46" i="13"/>
  <c r="AL46" i="13" s="1"/>
  <c r="AM44" i="13"/>
  <c r="AF45" i="13"/>
  <c r="AD47" i="13"/>
  <c r="AE47" i="13" s="1"/>
  <c r="K44" i="16"/>
  <c r="I46" i="16"/>
  <c r="J45" i="16"/>
  <c r="R44" i="16"/>
  <c r="P46" i="16"/>
  <c r="Q45" i="16"/>
  <c r="B47" i="33"/>
  <c r="C46" i="33"/>
  <c r="I48" i="33"/>
  <c r="J47" i="33"/>
  <c r="K46" i="33"/>
  <c r="Q48" i="33"/>
  <c r="P49" i="33"/>
  <c r="D45" i="33"/>
  <c r="R47" i="33"/>
  <c r="D48" i="16"/>
  <c r="B50" i="16"/>
  <c r="C49" i="16"/>
  <c r="R45" i="17"/>
  <c r="Q46" i="17"/>
  <c r="P47" i="17"/>
  <c r="I46" i="17"/>
  <c r="J45" i="17"/>
  <c r="K44" i="17"/>
  <c r="C46" i="17"/>
  <c r="B47" i="17"/>
  <c r="D45" i="17"/>
  <c r="R45" i="14"/>
  <c r="Q46" i="14"/>
  <c r="P47" i="14"/>
  <c r="I46" i="14"/>
  <c r="J45" i="14"/>
  <c r="K44" i="14"/>
  <c r="D45" i="14"/>
  <c r="C46" i="14"/>
  <c r="B47" i="14"/>
  <c r="R45" i="13"/>
  <c r="P47" i="13"/>
  <c r="Q46" i="13"/>
  <c r="I48" i="13"/>
  <c r="J47" i="13"/>
  <c r="K46" i="13"/>
  <c r="D45" i="13"/>
  <c r="C46" i="13"/>
  <c r="B47" i="13"/>
  <c r="R45" i="15"/>
  <c r="Q46" i="15"/>
  <c r="P47" i="15"/>
  <c r="K46" i="15"/>
  <c r="I48" i="15"/>
  <c r="J47" i="15"/>
  <c r="D44" i="15"/>
  <c r="B46" i="15"/>
  <c r="C45" i="15"/>
  <c r="AS47" i="14" l="1"/>
  <c r="AT47" i="14" s="1"/>
  <c r="AR48" i="14"/>
  <c r="AZ48" i="14"/>
  <c r="BA48" i="14" s="1"/>
  <c r="AY49" i="14"/>
  <c r="AT46" i="33"/>
  <c r="BH47" i="33"/>
  <c r="AR48" i="33"/>
  <c r="AS47" i="33"/>
  <c r="AY49" i="33"/>
  <c r="AZ48" i="33"/>
  <c r="BG48" i="33"/>
  <c r="BF49" i="33"/>
  <c r="BA47" i="33"/>
  <c r="AS48" i="17"/>
  <c r="AR49" i="17"/>
  <c r="AY50" i="17"/>
  <c r="AZ49" i="17"/>
  <c r="BG50" i="17"/>
  <c r="BH49" i="17"/>
  <c r="AT47" i="17"/>
  <c r="BA48" i="17"/>
  <c r="BH46" i="16"/>
  <c r="BF48" i="16"/>
  <c r="BG47" i="16"/>
  <c r="BA46" i="16"/>
  <c r="AY48" i="16"/>
  <c r="AZ47" i="16"/>
  <c r="AT46" i="16"/>
  <c r="AS47" i="16"/>
  <c r="AR49" i="15"/>
  <c r="AS48" i="15"/>
  <c r="BG48" i="15"/>
  <c r="AY49" i="15"/>
  <c r="AZ48" i="15"/>
  <c r="BH47" i="15"/>
  <c r="BA47" i="15"/>
  <c r="AT47" i="15"/>
  <c r="BG46" i="14"/>
  <c r="BF47" i="14"/>
  <c r="BH45" i="14"/>
  <c r="BF47" i="13"/>
  <c r="BH45" i="13"/>
  <c r="AY48" i="13"/>
  <c r="AZ48" i="13" s="1"/>
  <c r="BA46" i="13"/>
  <c r="AR51" i="13"/>
  <c r="AS51" i="13" s="1"/>
  <c r="AT49" i="13"/>
  <c r="AL46" i="16"/>
  <c r="AM46" i="16" s="1"/>
  <c r="AK47" i="16"/>
  <c r="Y45" i="16"/>
  <c r="X46" i="16"/>
  <c r="W47" i="16"/>
  <c r="AK47" i="14"/>
  <c r="AL46" i="14"/>
  <c r="AM46" i="14" s="1"/>
  <c r="AE46" i="33"/>
  <c r="AD47" i="33"/>
  <c r="AL48" i="33"/>
  <c r="AK49" i="33"/>
  <c r="AM47" i="33"/>
  <c r="X49" i="33"/>
  <c r="W50" i="33"/>
  <c r="AF45" i="33"/>
  <c r="Y48" i="33"/>
  <c r="AM47" i="17"/>
  <c r="X47" i="17"/>
  <c r="W48" i="17"/>
  <c r="AL48" i="17"/>
  <c r="AK49" i="17"/>
  <c r="Y46" i="17"/>
  <c r="AF45" i="17"/>
  <c r="AD47" i="17"/>
  <c r="AE46" i="17"/>
  <c r="AF46" i="16"/>
  <c r="AE47" i="16"/>
  <c r="AD48" i="16"/>
  <c r="AF49" i="15"/>
  <c r="Y47" i="15"/>
  <c r="W49" i="15"/>
  <c r="X48" i="15"/>
  <c r="AD51" i="15"/>
  <c r="AE50" i="15"/>
  <c r="AK48" i="15"/>
  <c r="AL47" i="15"/>
  <c r="AM46" i="15"/>
  <c r="X48" i="14"/>
  <c r="W49" i="14"/>
  <c r="Y47" i="14"/>
  <c r="AF48" i="14"/>
  <c r="AD50" i="14"/>
  <c r="AE49" i="14"/>
  <c r="AM45" i="13"/>
  <c r="AK47" i="13"/>
  <c r="AL47" i="13" s="1"/>
  <c r="AD48" i="13"/>
  <c r="AE48" i="13" s="1"/>
  <c r="AF46" i="13"/>
  <c r="K45" i="16"/>
  <c r="J46" i="16"/>
  <c r="I47" i="16"/>
  <c r="R45" i="16"/>
  <c r="Q46" i="16"/>
  <c r="P47" i="16"/>
  <c r="J48" i="33"/>
  <c r="I49" i="33"/>
  <c r="D46" i="33"/>
  <c r="B48" i="33"/>
  <c r="C47" i="33"/>
  <c r="K47" i="33"/>
  <c r="Q49" i="33"/>
  <c r="P50" i="33"/>
  <c r="R48" i="33"/>
  <c r="D49" i="16"/>
  <c r="C50" i="16"/>
  <c r="B51" i="16"/>
  <c r="K45" i="17"/>
  <c r="I47" i="17"/>
  <c r="J46" i="17"/>
  <c r="B48" i="17"/>
  <c r="C47" i="17"/>
  <c r="Q47" i="17"/>
  <c r="P48" i="17"/>
  <c r="D46" i="17"/>
  <c r="R46" i="17"/>
  <c r="P48" i="14"/>
  <c r="Q47" i="14"/>
  <c r="R46" i="14"/>
  <c r="K45" i="14"/>
  <c r="J46" i="14"/>
  <c r="I47" i="14"/>
  <c r="B48" i="14"/>
  <c r="C47" i="14"/>
  <c r="D46" i="14"/>
  <c r="R46" i="13"/>
  <c r="P48" i="13"/>
  <c r="Q47" i="13"/>
  <c r="I49" i="13"/>
  <c r="J48" i="13"/>
  <c r="K47" i="13"/>
  <c r="C47" i="13"/>
  <c r="B48" i="13"/>
  <c r="D46" i="13"/>
  <c r="R46" i="15"/>
  <c r="P48" i="15"/>
  <c r="Q47" i="15"/>
  <c r="K47" i="15"/>
  <c r="I49" i="15"/>
  <c r="J48" i="15"/>
  <c r="D45" i="15"/>
  <c r="B47" i="15"/>
  <c r="C46" i="15"/>
  <c r="AR49" i="14" l="1"/>
  <c r="AS48" i="14"/>
  <c r="AT48" i="14" s="1"/>
  <c r="AZ49" i="14"/>
  <c r="BA49" i="14" s="1"/>
  <c r="AY50" i="14"/>
  <c r="AY50" i="33"/>
  <c r="AZ49" i="33"/>
  <c r="AT47" i="33"/>
  <c r="AR49" i="33"/>
  <c r="AS48" i="33"/>
  <c r="BG49" i="33"/>
  <c r="BF50" i="33"/>
  <c r="BH48" i="33"/>
  <c r="BA48" i="33"/>
  <c r="BH50" i="17"/>
  <c r="AY51" i="17"/>
  <c r="AZ50" i="17"/>
  <c r="AR50" i="17"/>
  <c r="AS49" i="17"/>
  <c r="BA49" i="17"/>
  <c r="AT48" i="17"/>
  <c r="BG51" i="17"/>
  <c r="AT47" i="16"/>
  <c r="BH47" i="16"/>
  <c r="AS48" i="16"/>
  <c r="BF49" i="16"/>
  <c r="BG48" i="16"/>
  <c r="BA47" i="16"/>
  <c r="AY49" i="16"/>
  <c r="AZ48" i="16"/>
  <c r="BH48" i="15"/>
  <c r="AT48" i="15"/>
  <c r="AS49" i="15"/>
  <c r="AR50" i="15"/>
  <c r="AY50" i="15"/>
  <c r="AZ49" i="15"/>
  <c r="BG49" i="15"/>
  <c r="BA48" i="15"/>
  <c r="BF48" i="14"/>
  <c r="BG47" i="14"/>
  <c r="BH46" i="14"/>
  <c r="BF48" i="13"/>
  <c r="BH46" i="13"/>
  <c r="AY49" i="13"/>
  <c r="AZ49" i="13" s="1"/>
  <c r="BA47" i="13"/>
  <c r="AT50" i="13"/>
  <c r="AR52" i="13"/>
  <c r="AS52" i="13" s="1"/>
  <c r="AL47" i="16"/>
  <c r="AM47" i="16" s="1"/>
  <c r="AK48" i="16"/>
  <c r="W48" i="16"/>
  <c r="X47" i="16"/>
  <c r="Y46" i="16"/>
  <c r="AK48" i="14"/>
  <c r="AL47" i="14"/>
  <c r="AM47" i="14" s="1"/>
  <c r="AL49" i="33"/>
  <c r="AK50" i="33"/>
  <c r="AM48" i="33"/>
  <c r="Y49" i="33"/>
  <c r="AD48" i="33"/>
  <c r="AE47" i="33"/>
  <c r="AF46" i="33"/>
  <c r="W51" i="33"/>
  <c r="X50" i="33"/>
  <c r="AK50" i="17"/>
  <c r="AL49" i="17"/>
  <c r="AE47" i="17"/>
  <c r="AD48" i="17"/>
  <c r="AM48" i="17"/>
  <c r="W49" i="17"/>
  <c r="X48" i="17"/>
  <c r="Y47" i="17"/>
  <c r="AF46" i="17"/>
  <c r="AD49" i="16"/>
  <c r="AE48" i="16"/>
  <c r="AF47" i="16"/>
  <c r="AM47" i="15"/>
  <c r="AK49" i="15"/>
  <c r="AL48" i="15"/>
  <c r="AF50" i="15"/>
  <c r="Y48" i="15"/>
  <c r="AD52" i="15"/>
  <c r="AE51" i="15"/>
  <c r="W50" i="15"/>
  <c r="X49" i="15"/>
  <c r="X49" i="14"/>
  <c r="W50" i="14"/>
  <c r="Y48" i="14"/>
  <c r="AE50" i="14"/>
  <c r="AD51" i="14"/>
  <c r="AF49" i="14"/>
  <c r="AK48" i="13"/>
  <c r="AL48" i="13" s="1"/>
  <c r="AM46" i="13"/>
  <c r="AF47" i="13"/>
  <c r="AD49" i="13"/>
  <c r="AE49" i="13" s="1"/>
  <c r="K46" i="16"/>
  <c r="J47" i="16"/>
  <c r="I48" i="16"/>
  <c r="R46" i="16"/>
  <c r="P48" i="16"/>
  <c r="Q47" i="16"/>
  <c r="K48" i="33"/>
  <c r="C48" i="33"/>
  <c r="B49" i="33"/>
  <c r="Q50" i="33"/>
  <c r="P51" i="33"/>
  <c r="I50" i="33"/>
  <c r="J49" i="33"/>
  <c r="D47" i="33"/>
  <c r="R49" i="33"/>
  <c r="C51" i="16"/>
  <c r="B52" i="16"/>
  <c r="D50" i="16"/>
  <c r="P49" i="17"/>
  <c r="Q48" i="17"/>
  <c r="R47" i="17"/>
  <c r="D47" i="17"/>
  <c r="K46" i="17"/>
  <c r="I48" i="17"/>
  <c r="J47" i="17"/>
  <c r="B49" i="17"/>
  <c r="C48" i="17"/>
  <c r="R47" i="14"/>
  <c r="P49" i="14"/>
  <c r="Q48" i="14"/>
  <c r="I48" i="14"/>
  <c r="J47" i="14"/>
  <c r="K46" i="14"/>
  <c r="D47" i="14"/>
  <c r="B49" i="14"/>
  <c r="C48" i="14"/>
  <c r="R47" i="13"/>
  <c r="P49" i="13"/>
  <c r="Q48" i="13"/>
  <c r="K48" i="13"/>
  <c r="J49" i="13"/>
  <c r="I50" i="13"/>
  <c r="B49" i="13"/>
  <c r="C48" i="13"/>
  <c r="D47" i="13"/>
  <c r="R47" i="15"/>
  <c r="P49" i="15"/>
  <c r="Q48" i="15"/>
  <c r="K48" i="15"/>
  <c r="J49" i="15"/>
  <c r="I50" i="15"/>
  <c r="D46" i="15"/>
  <c r="B48" i="15"/>
  <c r="C47" i="15"/>
  <c r="AS49" i="14" l="1"/>
  <c r="AT49" i="14" s="1"/>
  <c r="AR50" i="14"/>
  <c r="AZ50" i="14"/>
  <c r="BA50" i="14" s="1"/>
  <c r="AY51" i="14"/>
  <c r="BF51" i="33"/>
  <c r="BG50" i="33"/>
  <c r="BA49" i="33"/>
  <c r="BH49" i="33"/>
  <c r="AY51" i="33"/>
  <c r="AZ50" i="33"/>
  <c r="AT48" i="33"/>
  <c r="AR50" i="33"/>
  <c r="AS49" i="33"/>
  <c r="AT49" i="17"/>
  <c r="AS50" i="17"/>
  <c r="AR51" i="17"/>
  <c r="BA50" i="17"/>
  <c r="BH51" i="17"/>
  <c r="AY52" i="17"/>
  <c r="AZ51" i="17"/>
  <c r="BG52" i="17"/>
  <c r="AS49" i="16"/>
  <c r="AT48" i="16"/>
  <c r="BF50" i="16"/>
  <c r="BG49" i="16"/>
  <c r="BA48" i="16"/>
  <c r="AY50" i="16"/>
  <c r="AZ49" i="16"/>
  <c r="BH48" i="16"/>
  <c r="AS50" i="15"/>
  <c r="AR51" i="15"/>
  <c r="BH49" i="15"/>
  <c r="AT49" i="15"/>
  <c r="BG50" i="15"/>
  <c r="BA49" i="15"/>
  <c r="AY51" i="15"/>
  <c r="AZ50" i="15"/>
  <c r="BH47" i="14"/>
  <c r="BF49" i="14"/>
  <c r="BG48" i="14"/>
  <c r="BF49" i="13"/>
  <c r="BH47" i="13"/>
  <c r="BA48" i="13"/>
  <c r="AY50" i="13"/>
  <c r="AZ50" i="13" s="1"/>
  <c r="AT51" i="13"/>
  <c r="AR53" i="13"/>
  <c r="AS53" i="13" s="1"/>
  <c r="AK49" i="16"/>
  <c r="AL48" i="16"/>
  <c r="AM48" i="16" s="1"/>
  <c r="Y47" i="16"/>
  <c r="X48" i="16"/>
  <c r="W49" i="16"/>
  <c r="AK49" i="14"/>
  <c r="AL48" i="14"/>
  <c r="AM48" i="14" s="1"/>
  <c r="AK51" i="33"/>
  <c r="AL50" i="33"/>
  <c r="AM49" i="33"/>
  <c r="Y50" i="33"/>
  <c r="AF47" i="33"/>
  <c r="X51" i="33"/>
  <c r="W52" i="33"/>
  <c r="AD49" i="33"/>
  <c r="AE48" i="33"/>
  <c r="Y48" i="17"/>
  <c r="X49" i="17"/>
  <c r="W50" i="17"/>
  <c r="AF47" i="17"/>
  <c r="AM49" i="17"/>
  <c r="AK51" i="17"/>
  <c r="AL50" i="17"/>
  <c r="AE48" i="17"/>
  <c r="AD49" i="17"/>
  <c r="AF48" i="16"/>
  <c r="AE49" i="16"/>
  <c r="AD50" i="16"/>
  <c r="W51" i="15"/>
  <c r="X50" i="15"/>
  <c r="AM48" i="15"/>
  <c r="Y49" i="15"/>
  <c r="AK50" i="15"/>
  <c r="AL49" i="15"/>
  <c r="AE52" i="15"/>
  <c r="AD53" i="15"/>
  <c r="AF51" i="15"/>
  <c r="W51" i="14"/>
  <c r="X50" i="14"/>
  <c r="Y49" i="14"/>
  <c r="AE51" i="14"/>
  <c r="AD52" i="14"/>
  <c r="AF50" i="14"/>
  <c r="AM47" i="13"/>
  <c r="AK49" i="13"/>
  <c r="AL49" i="13" s="1"/>
  <c r="AF48" i="13"/>
  <c r="AD50" i="13"/>
  <c r="AE50" i="13" s="1"/>
  <c r="K47" i="16"/>
  <c r="I49" i="16"/>
  <c r="J48" i="16"/>
  <c r="R47" i="16"/>
  <c r="P49" i="16"/>
  <c r="Q48" i="16"/>
  <c r="B50" i="33"/>
  <c r="C49" i="33"/>
  <c r="D48" i="33"/>
  <c r="R50" i="33"/>
  <c r="K49" i="33"/>
  <c r="I51" i="33"/>
  <c r="J50" i="33"/>
  <c r="P52" i="33"/>
  <c r="Q51" i="33"/>
  <c r="B53" i="16"/>
  <c r="C52" i="16"/>
  <c r="D51" i="16"/>
  <c r="D48" i="17"/>
  <c r="R48" i="17"/>
  <c r="C49" i="17"/>
  <c r="B50" i="17"/>
  <c r="K47" i="17"/>
  <c r="J48" i="17"/>
  <c r="I49" i="17"/>
  <c r="P50" i="17"/>
  <c r="Q49" i="17"/>
  <c r="R48" i="14"/>
  <c r="Q49" i="14"/>
  <c r="P50" i="14"/>
  <c r="K47" i="14"/>
  <c r="I49" i="14"/>
  <c r="J48" i="14"/>
  <c r="D48" i="14"/>
  <c r="C49" i="14"/>
  <c r="B50" i="14"/>
  <c r="R48" i="13"/>
  <c r="P50" i="13"/>
  <c r="Q49" i="13"/>
  <c r="I51" i="13"/>
  <c r="J50" i="13"/>
  <c r="K49" i="13"/>
  <c r="D48" i="13"/>
  <c r="C49" i="13"/>
  <c r="B50" i="13"/>
  <c r="R48" i="15"/>
  <c r="Q49" i="15"/>
  <c r="P50" i="15"/>
  <c r="J50" i="15"/>
  <c r="I51" i="15"/>
  <c r="K49" i="15"/>
  <c r="D47" i="15"/>
  <c r="C48" i="15"/>
  <c r="B49" i="15"/>
  <c r="AR51" i="14" l="1"/>
  <c r="AS50" i="14"/>
  <c r="AT50" i="14" s="1"/>
  <c r="AY52" i="14"/>
  <c r="AZ51" i="14"/>
  <c r="BA51" i="14" s="1"/>
  <c r="AZ51" i="33"/>
  <c r="AY52" i="33"/>
  <c r="AR51" i="33"/>
  <c r="AS50" i="33"/>
  <c r="AT49" i="33"/>
  <c r="BH50" i="33"/>
  <c r="BA50" i="33"/>
  <c r="BF52" i="33"/>
  <c r="BG51" i="33"/>
  <c r="AR52" i="17"/>
  <c r="AS51" i="17"/>
  <c r="BG53" i="17"/>
  <c r="AT50" i="17"/>
  <c r="BH52" i="17"/>
  <c r="BA51" i="17"/>
  <c r="AY53" i="17"/>
  <c r="AZ52" i="17"/>
  <c r="BF51" i="16"/>
  <c r="BG50" i="16"/>
  <c r="BA49" i="16"/>
  <c r="AZ50" i="16"/>
  <c r="AY51" i="16"/>
  <c r="AS50" i="16"/>
  <c r="BH49" i="16"/>
  <c r="AT49" i="16"/>
  <c r="AT50" i="15"/>
  <c r="BH50" i="15"/>
  <c r="BG51" i="15"/>
  <c r="AS51" i="15"/>
  <c r="AR52" i="15"/>
  <c r="BA50" i="15"/>
  <c r="AZ51" i="15"/>
  <c r="AY52" i="15"/>
  <c r="BH48" i="14"/>
  <c r="BG49" i="14"/>
  <c r="BF50" i="14"/>
  <c r="BH48" i="13"/>
  <c r="BF50" i="13"/>
  <c r="AY51" i="13"/>
  <c r="AZ51" i="13" s="1"/>
  <c r="BA49" i="13"/>
  <c r="AR54" i="13"/>
  <c r="AS54" i="13" s="1"/>
  <c r="AT52" i="13"/>
  <c r="AL49" i="16"/>
  <c r="AM49" i="16" s="1"/>
  <c r="AK50" i="16"/>
  <c r="W50" i="16"/>
  <c r="X49" i="16"/>
  <c r="Y48" i="16"/>
  <c r="AK50" i="14"/>
  <c r="AL49" i="14"/>
  <c r="AM49" i="14" s="1"/>
  <c r="W53" i="33"/>
  <c r="X52" i="33"/>
  <c r="Y51" i="33"/>
  <c r="AE49" i="33"/>
  <c r="AD50" i="33"/>
  <c r="AL51" i="33"/>
  <c r="AK52" i="33"/>
  <c r="AF48" i="33"/>
  <c r="AM50" i="33"/>
  <c r="AD50" i="17"/>
  <c r="AE49" i="17"/>
  <c r="AF48" i="17"/>
  <c r="AM50" i="17"/>
  <c r="Y49" i="17"/>
  <c r="AK52" i="17"/>
  <c r="AL51" i="17"/>
  <c r="X50" i="17"/>
  <c r="W51" i="17"/>
  <c r="AE50" i="16"/>
  <c r="AD51" i="16"/>
  <c r="AF49" i="16"/>
  <c r="AD54" i="15"/>
  <c r="AE53" i="15"/>
  <c r="AM49" i="15"/>
  <c r="AL50" i="15"/>
  <c r="AK51" i="15"/>
  <c r="Y50" i="15"/>
  <c r="X51" i="15"/>
  <c r="W52" i="15"/>
  <c r="AF52" i="15"/>
  <c r="Y50" i="14"/>
  <c r="W52" i="14"/>
  <c r="X51" i="14"/>
  <c r="AD53" i="14"/>
  <c r="AE52" i="14"/>
  <c r="AF51" i="14"/>
  <c r="AM48" i="13"/>
  <c r="AK50" i="13"/>
  <c r="AL50" i="13" s="1"/>
  <c r="AD51" i="13"/>
  <c r="AE51" i="13" s="1"/>
  <c r="AF49" i="13"/>
  <c r="K48" i="16"/>
  <c r="J49" i="16"/>
  <c r="I50" i="16"/>
  <c r="R48" i="16"/>
  <c r="Q49" i="16"/>
  <c r="P50" i="16"/>
  <c r="R51" i="33"/>
  <c r="K50" i="33"/>
  <c r="D49" i="33"/>
  <c r="I52" i="33"/>
  <c r="J51" i="33"/>
  <c r="C50" i="33"/>
  <c r="B51" i="33"/>
  <c r="P53" i="33"/>
  <c r="Q52" i="33"/>
  <c r="D52" i="16"/>
  <c r="B54" i="16"/>
  <c r="C53" i="16"/>
  <c r="I50" i="17"/>
  <c r="J49" i="17"/>
  <c r="D49" i="17"/>
  <c r="K48" i="17"/>
  <c r="C50" i="17"/>
  <c r="B51" i="17"/>
  <c r="R49" i="17"/>
  <c r="P51" i="17"/>
  <c r="Q50" i="17"/>
  <c r="P51" i="14"/>
  <c r="Q50" i="14"/>
  <c r="R49" i="14"/>
  <c r="K48" i="14"/>
  <c r="J49" i="14"/>
  <c r="I50" i="14"/>
  <c r="D49" i="14"/>
  <c r="B51" i="14"/>
  <c r="C50" i="14"/>
  <c r="R49" i="13"/>
  <c r="Q50" i="13"/>
  <c r="P51" i="13"/>
  <c r="K50" i="13"/>
  <c r="J51" i="13"/>
  <c r="I52" i="13"/>
  <c r="B51" i="13"/>
  <c r="C50" i="13"/>
  <c r="D49" i="13"/>
  <c r="P51" i="15"/>
  <c r="Q50" i="15"/>
  <c r="R49" i="15"/>
  <c r="J51" i="15"/>
  <c r="I52" i="15"/>
  <c r="K50" i="15"/>
  <c r="C49" i="15"/>
  <c r="B50" i="15"/>
  <c r="D48" i="15"/>
  <c r="AS51" i="14" l="1"/>
  <c r="AT51" i="14" s="1"/>
  <c r="AR52" i="14"/>
  <c r="AZ52" i="14"/>
  <c r="BA52" i="14" s="1"/>
  <c r="AY53" i="14"/>
  <c r="AT50" i="33"/>
  <c r="BH51" i="33"/>
  <c r="BF53" i="33"/>
  <c r="BG52" i="33"/>
  <c r="AR52" i="33"/>
  <c r="AS51" i="33"/>
  <c r="AY53" i="33"/>
  <c r="AZ52" i="33"/>
  <c r="BA51" i="33"/>
  <c r="BH53" i="17"/>
  <c r="AT51" i="17"/>
  <c r="AY54" i="17"/>
  <c r="AZ53" i="17"/>
  <c r="BA52" i="17"/>
  <c r="BG54" i="17"/>
  <c r="AR53" i="17"/>
  <c r="AS52" i="17"/>
  <c r="AZ51" i="16"/>
  <c r="AY52" i="16"/>
  <c r="BA50" i="16"/>
  <c r="AT50" i="16"/>
  <c r="BH50" i="16"/>
  <c r="AS51" i="16"/>
  <c r="BF52" i="16"/>
  <c r="BG51" i="16"/>
  <c r="AY53" i="15"/>
  <c r="AZ52" i="15"/>
  <c r="BH51" i="15"/>
  <c r="BA51" i="15"/>
  <c r="BG52" i="15"/>
  <c r="AR53" i="15"/>
  <c r="AS52" i="15"/>
  <c r="AT51" i="15"/>
  <c r="BH49" i="14"/>
  <c r="BG50" i="14"/>
  <c r="BF51" i="14"/>
  <c r="BH49" i="13"/>
  <c r="BF51" i="13"/>
  <c r="BA50" i="13"/>
  <c r="AY52" i="13"/>
  <c r="AZ52" i="13" s="1"/>
  <c r="AT53" i="13"/>
  <c r="AR55" i="13"/>
  <c r="AS55" i="13" s="1"/>
  <c r="AK51" i="16"/>
  <c r="AL50" i="16"/>
  <c r="AM50" i="16" s="1"/>
  <c r="Y49" i="16"/>
  <c r="X50" i="16"/>
  <c r="W51" i="16"/>
  <c r="AK51" i="14"/>
  <c r="AL50" i="14"/>
  <c r="AM50" i="14" s="1"/>
  <c r="AM51" i="33"/>
  <c r="W54" i="33"/>
  <c r="X53" i="33"/>
  <c r="AD51" i="33"/>
  <c r="AE50" i="33"/>
  <c r="Y52" i="33"/>
  <c r="AF49" i="33"/>
  <c r="AK53" i="33"/>
  <c r="AL52" i="33"/>
  <c r="X51" i="17"/>
  <c r="W52" i="17"/>
  <c r="Y50" i="17"/>
  <c r="AF49" i="17"/>
  <c r="AM51" i="17"/>
  <c r="AE50" i="17"/>
  <c r="AD51" i="17"/>
  <c r="AL52" i="17"/>
  <c r="AK53" i="17"/>
  <c r="AD52" i="16"/>
  <c r="AE51" i="16"/>
  <c r="AF50" i="16"/>
  <c r="AM50" i="15"/>
  <c r="AL51" i="15"/>
  <c r="AK52" i="15"/>
  <c r="W53" i="15"/>
  <c r="X52" i="15"/>
  <c r="Y51" i="15"/>
  <c r="AF53" i="15"/>
  <c r="AD55" i="15"/>
  <c r="AE54" i="15"/>
  <c r="AF52" i="14"/>
  <c r="AD54" i="14"/>
  <c r="AE53" i="14"/>
  <c r="Y51" i="14"/>
  <c r="W53" i="14"/>
  <c r="X52" i="14"/>
  <c r="AK51" i="13"/>
  <c r="AL51" i="13" s="1"/>
  <c r="AM49" i="13"/>
  <c r="AF50" i="13"/>
  <c r="AD52" i="13"/>
  <c r="AE52" i="13" s="1"/>
  <c r="K49" i="16"/>
  <c r="I51" i="16"/>
  <c r="J50" i="16"/>
  <c r="P51" i="16"/>
  <c r="Q50" i="16"/>
  <c r="R49" i="16"/>
  <c r="Q53" i="33"/>
  <c r="P54" i="33"/>
  <c r="K51" i="33"/>
  <c r="D50" i="33"/>
  <c r="R52" i="33"/>
  <c r="C51" i="33"/>
  <c r="B52" i="33"/>
  <c r="I53" i="33"/>
  <c r="J52" i="33"/>
  <c r="D53" i="16"/>
  <c r="C54" i="16"/>
  <c r="B55" i="16"/>
  <c r="D50" i="17"/>
  <c r="P52" i="17"/>
  <c r="Q51" i="17"/>
  <c r="K49" i="17"/>
  <c r="I51" i="17"/>
  <c r="J50" i="17"/>
  <c r="B52" i="17"/>
  <c r="C51" i="17"/>
  <c r="R50" i="17"/>
  <c r="R50" i="14"/>
  <c r="Q51" i="14"/>
  <c r="P52" i="14"/>
  <c r="I51" i="14"/>
  <c r="J50" i="14"/>
  <c r="K49" i="14"/>
  <c r="D50" i="14"/>
  <c r="C51" i="14"/>
  <c r="B52" i="14"/>
  <c r="R50" i="13"/>
  <c r="P52" i="13"/>
  <c r="Q51" i="13"/>
  <c r="K51" i="13"/>
  <c r="J52" i="13"/>
  <c r="I53" i="13"/>
  <c r="D50" i="13"/>
  <c r="C51" i="13"/>
  <c r="B52" i="13"/>
  <c r="R50" i="15"/>
  <c r="Q51" i="15"/>
  <c r="P52" i="15"/>
  <c r="I53" i="15"/>
  <c r="J52" i="15"/>
  <c r="K51" i="15"/>
  <c r="B51" i="15"/>
  <c r="C50" i="15"/>
  <c r="D49" i="15"/>
  <c r="AS52" i="14" l="1"/>
  <c r="AT52" i="14" s="1"/>
  <c r="AR53" i="14"/>
  <c r="AY54" i="14"/>
  <c r="AZ53" i="14"/>
  <c r="BA53" i="14" s="1"/>
  <c r="BF54" i="33"/>
  <c r="BG53" i="33"/>
  <c r="AT51" i="33"/>
  <c r="AR53" i="33"/>
  <c r="AS52" i="33"/>
  <c r="AY54" i="33"/>
  <c r="AZ53" i="33"/>
  <c r="BH52" i="33"/>
  <c r="BA52" i="33"/>
  <c r="BA53" i="17"/>
  <c r="AT52" i="17"/>
  <c r="AY55" i="17"/>
  <c r="AZ54" i="17"/>
  <c r="AR54" i="17"/>
  <c r="AS53" i="17"/>
  <c r="BH54" i="17"/>
  <c r="BG55" i="17"/>
  <c r="AS52" i="16"/>
  <c r="BF53" i="16"/>
  <c r="BG52" i="16"/>
  <c r="AY53" i="16"/>
  <c r="AZ52" i="16"/>
  <c r="BH51" i="16"/>
  <c r="BA51" i="16"/>
  <c r="AT51" i="16"/>
  <c r="BG53" i="15"/>
  <c r="BH52" i="15"/>
  <c r="BA52" i="15"/>
  <c r="AY54" i="15"/>
  <c r="AZ53" i="15"/>
  <c r="AS53" i="15"/>
  <c r="AR54" i="15"/>
  <c r="AT52" i="15"/>
  <c r="BF52" i="14"/>
  <c r="BG51" i="14"/>
  <c r="BH50" i="14"/>
  <c r="BH50" i="13"/>
  <c r="BF52" i="13"/>
  <c r="BA51" i="13"/>
  <c r="AY53" i="13"/>
  <c r="AZ53" i="13" s="1"/>
  <c r="AT54" i="13"/>
  <c r="AR56" i="13"/>
  <c r="AS56" i="13" s="1"/>
  <c r="AL51" i="16"/>
  <c r="AM51" i="16" s="1"/>
  <c r="AK52" i="16"/>
  <c r="W52" i="16"/>
  <c r="X51" i="16"/>
  <c r="Y50" i="16"/>
  <c r="AK52" i="14"/>
  <c r="AL51" i="14"/>
  <c r="AM51" i="14" s="1"/>
  <c r="Y53" i="33"/>
  <c r="AM52" i="33"/>
  <c r="W55" i="33"/>
  <c r="X54" i="33"/>
  <c r="AF50" i="33"/>
  <c r="AL53" i="33"/>
  <c r="AK54" i="33"/>
  <c r="AD52" i="33"/>
  <c r="AE51" i="33"/>
  <c r="AL53" i="17"/>
  <c r="AK54" i="17"/>
  <c r="AD52" i="17"/>
  <c r="AE51" i="17"/>
  <c r="AF50" i="17"/>
  <c r="X52" i="17"/>
  <c r="W53" i="17"/>
  <c r="Y51" i="17"/>
  <c r="AM52" i="17"/>
  <c r="AF51" i="16"/>
  <c r="AD53" i="16"/>
  <c r="AE52" i="16"/>
  <c r="AF54" i="15"/>
  <c r="AM51" i="15"/>
  <c r="AD56" i="15"/>
  <c r="AE55" i="15"/>
  <c r="Y52" i="15"/>
  <c r="AK53" i="15"/>
  <c r="AL52" i="15"/>
  <c r="W54" i="15"/>
  <c r="X53" i="15"/>
  <c r="AD55" i="14"/>
  <c r="AE54" i="14"/>
  <c r="AF53" i="14"/>
  <c r="Y52" i="14"/>
  <c r="X53" i="14"/>
  <c r="W54" i="14"/>
  <c r="AM50" i="13"/>
  <c r="AK52" i="13"/>
  <c r="AL52" i="13" s="1"/>
  <c r="AD53" i="13"/>
  <c r="AE53" i="13" s="1"/>
  <c r="AF51" i="13"/>
  <c r="K50" i="16"/>
  <c r="J51" i="16"/>
  <c r="I52" i="16"/>
  <c r="R50" i="16"/>
  <c r="Q51" i="16"/>
  <c r="P52" i="16"/>
  <c r="Q54" i="33"/>
  <c r="P55" i="33"/>
  <c r="R53" i="33"/>
  <c r="K52" i="33"/>
  <c r="I54" i="33"/>
  <c r="J53" i="33"/>
  <c r="C52" i="33"/>
  <c r="B53" i="33"/>
  <c r="D51" i="33"/>
  <c r="D54" i="16"/>
  <c r="B56" i="16"/>
  <c r="C55" i="16"/>
  <c r="J51" i="17"/>
  <c r="I52" i="17"/>
  <c r="R51" i="17"/>
  <c r="K50" i="17"/>
  <c r="C52" i="17"/>
  <c r="B53" i="17"/>
  <c r="P53" i="17"/>
  <c r="Q52" i="17"/>
  <c r="D51" i="17"/>
  <c r="P53" i="14"/>
  <c r="Q52" i="14"/>
  <c r="R51" i="14"/>
  <c r="K50" i="14"/>
  <c r="J51" i="14"/>
  <c r="I52" i="14"/>
  <c r="B53" i="14"/>
  <c r="C52" i="14"/>
  <c r="D51" i="14"/>
  <c r="R51" i="13"/>
  <c r="P53" i="13"/>
  <c r="Q52" i="13"/>
  <c r="I54" i="13"/>
  <c r="J53" i="13"/>
  <c r="K52" i="13"/>
  <c r="B53" i="13"/>
  <c r="C52" i="13"/>
  <c r="D51" i="13"/>
  <c r="P53" i="15"/>
  <c r="Q52" i="15"/>
  <c r="R51" i="15"/>
  <c r="K52" i="15"/>
  <c r="I54" i="15"/>
  <c r="J53" i="15"/>
  <c r="B52" i="15"/>
  <c r="C51" i="15"/>
  <c r="D50" i="15"/>
  <c r="AR54" i="14" l="1"/>
  <c r="AS53" i="14"/>
  <c r="AT53" i="14" s="1"/>
  <c r="AY55" i="14"/>
  <c r="AZ54" i="14"/>
  <c r="BA54" i="14" s="1"/>
  <c r="AY55" i="33"/>
  <c r="AZ54" i="33"/>
  <c r="AT52" i="33"/>
  <c r="AR54" i="33"/>
  <c r="AS53" i="33"/>
  <c r="BH53" i="33"/>
  <c r="BF55" i="33"/>
  <c r="BG54" i="33"/>
  <c r="BA53" i="33"/>
  <c r="BG56" i="17"/>
  <c r="AT53" i="17"/>
  <c r="AS54" i="17"/>
  <c r="AR55" i="17"/>
  <c r="BH55" i="17"/>
  <c r="BA54" i="17"/>
  <c r="AY56" i="17"/>
  <c r="AZ55" i="17"/>
  <c r="BA52" i="16"/>
  <c r="AY54" i="16"/>
  <c r="AZ53" i="16"/>
  <c r="AS53" i="16"/>
  <c r="BH52" i="16"/>
  <c r="AT52" i="16"/>
  <c r="BF54" i="16"/>
  <c r="BG53" i="16"/>
  <c r="AZ54" i="15"/>
  <c r="AY55" i="15"/>
  <c r="BA53" i="15"/>
  <c r="BH53" i="15"/>
  <c r="BG54" i="15"/>
  <c r="AS54" i="15"/>
  <c r="AR55" i="15"/>
  <c r="AT53" i="15"/>
  <c r="BH51" i="14"/>
  <c r="BG52" i="14"/>
  <c r="BF53" i="14"/>
  <c r="BF53" i="13"/>
  <c r="BH51" i="13"/>
  <c r="AY54" i="13"/>
  <c r="AZ54" i="13" s="1"/>
  <c r="BA52" i="13"/>
  <c r="AR57" i="13"/>
  <c r="AS57" i="13" s="1"/>
  <c r="AT55" i="13"/>
  <c r="AL52" i="16"/>
  <c r="AM52" i="16" s="1"/>
  <c r="AK53" i="16"/>
  <c r="Y51" i="16"/>
  <c r="W53" i="16"/>
  <c r="X52" i="16"/>
  <c r="AL52" i="14"/>
  <c r="AM52" i="14" s="1"/>
  <c r="AK53" i="14"/>
  <c r="AK55" i="33"/>
  <c r="AL54" i="33"/>
  <c r="AM53" i="33"/>
  <c r="Y54" i="33"/>
  <c r="X55" i="33"/>
  <c r="W56" i="33"/>
  <c r="AF51" i="33"/>
  <c r="AD53" i="33"/>
  <c r="AE52" i="33"/>
  <c r="AK55" i="17"/>
  <c r="AL54" i="17"/>
  <c r="X53" i="17"/>
  <c r="W54" i="17"/>
  <c r="AM53" i="17"/>
  <c r="Y52" i="17"/>
  <c r="AF51" i="17"/>
  <c r="AE52" i="17"/>
  <c r="AD53" i="17"/>
  <c r="AE53" i="16"/>
  <c r="AD54" i="16"/>
  <c r="AF52" i="16"/>
  <c r="AM52" i="15"/>
  <c r="AK54" i="15"/>
  <c r="AL53" i="15"/>
  <c r="AF55" i="15"/>
  <c r="AD57" i="15"/>
  <c r="AE56" i="15"/>
  <c r="Y53" i="15"/>
  <c r="X54" i="15"/>
  <c r="W55" i="15"/>
  <c r="X54" i="14"/>
  <c r="W55" i="14"/>
  <c r="Y53" i="14"/>
  <c r="AF54" i="14"/>
  <c r="AD56" i="14"/>
  <c r="AE55" i="14"/>
  <c r="AM51" i="13"/>
  <c r="AK53" i="13"/>
  <c r="AL53" i="13" s="1"/>
  <c r="AF52" i="13"/>
  <c r="AD54" i="13"/>
  <c r="AE54" i="13" s="1"/>
  <c r="K51" i="16"/>
  <c r="I53" i="16"/>
  <c r="J52" i="16"/>
  <c r="P53" i="16"/>
  <c r="Q52" i="16"/>
  <c r="R51" i="16"/>
  <c r="B54" i="33"/>
  <c r="C53" i="33"/>
  <c r="D52" i="33"/>
  <c r="K53" i="33"/>
  <c r="R54" i="33"/>
  <c r="I55" i="33"/>
  <c r="J54" i="33"/>
  <c r="Q55" i="33"/>
  <c r="P56" i="33"/>
  <c r="D55" i="16"/>
  <c r="B57" i="16"/>
  <c r="C56" i="16"/>
  <c r="R52" i="17"/>
  <c r="J52" i="17"/>
  <c r="I53" i="17"/>
  <c r="C53" i="17"/>
  <c r="B54" i="17"/>
  <c r="D52" i="17"/>
  <c r="K51" i="17"/>
  <c r="P54" i="17"/>
  <c r="Q53" i="17"/>
  <c r="R52" i="14"/>
  <c r="P54" i="14"/>
  <c r="Q53" i="14"/>
  <c r="I53" i="14"/>
  <c r="J52" i="14"/>
  <c r="K51" i="14"/>
  <c r="D52" i="14"/>
  <c r="B54" i="14"/>
  <c r="C53" i="14"/>
  <c r="R52" i="13"/>
  <c r="Q53" i="13"/>
  <c r="P54" i="13"/>
  <c r="K53" i="13"/>
  <c r="I55" i="13"/>
  <c r="J54" i="13"/>
  <c r="D52" i="13"/>
  <c r="B54" i="13"/>
  <c r="C53" i="13"/>
  <c r="R52" i="15"/>
  <c r="P54" i="15"/>
  <c r="Q53" i="15"/>
  <c r="K53" i="15"/>
  <c r="I55" i="15"/>
  <c r="J54" i="15"/>
  <c r="D51" i="15"/>
  <c r="C52" i="15"/>
  <c r="B53" i="15"/>
  <c r="AR55" i="14" l="1"/>
  <c r="AS54" i="14"/>
  <c r="AT54" i="14" s="1"/>
  <c r="AY56" i="14"/>
  <c r="AZ55" i="14"/>
  <c r="BA55" i="14" s="1"/>
  <c r="AZ55" i="33"/>
  <c r="AY56" i="33"/>
  <c r="BH54" i="33"/>
  <c r="BA54" i="33"/>
  <c r="BG55" i="33"/>
  <c r="BF56" i="33"/>
  <c r="AT53" i="33"/>
  <c r="AR55" i="33"/>
  <c r="AS54" i="33"/>
  <c r="BA55" i="17"/>
  <c r="AZ56" i="17"/>
  <c r="AY57" i="17"/>
  <c r="AT54" i="17"/>
  <c r="BG57" i="17"/>
  <c r="AR56" i="17"/>
  <c r="AS55" i="17"/>
  <c r="BH56" i="17"/>
  <c r="AZ54" i="16"/>
  <c r="AY55" i="16"/>
  <c r="AT53" i="16"/>
  <c r="BH53" i="16"/>
  <c r="AS54" i="16"/>
  <c r="BF55" i="16"/>
  <c r="BG54" i="16"/>
  <c r="BA53" i="16"/>
  <c r="AR56" i="15"/>
  <c r="AS55" i="15"/>
  <c r="AZ55" i="15"/>
  <c r="AY56" i="15"/>
  <c r="AT54" i="15"/>
  <c r="BA54" i="15"/>
  <c r="BG55" i="15"/>
  <c r="BH54" i="15"/>
  <c r="BF54" i="14"/>
  <c r="BG53" i="14"/>
  <c r="BH52" i="14"/>
  <c r="BH52" i="13"/>
  <c r="BF54" i="13"/>
  <c r="BA53" i="13"/>
  <c r="AY55" i="13"/>
  <c r="AZ55" i="13" s="1"/>
  <c r="AR58" i="13"/>
  <c r="AS58" i="13" s="1"/>
  <c r="AT56" i="13"/>
  <c r="AL53" i="16"/>
  <c r="AM53" i="16" s="1"/>
  <c r="AK54" i="16"/>
  <c r="Y52" i="16"/>
  <c r="W54" i="16"/>
  <c r="X53" i="16"/>
  <c r="AK54" i="14"/>
  <c r="AL53" i="14"/>
  <c r="AM53" i="14" s="1"/>
  <c r="AF52" i="33"/>
  <c r="AE53" i="33"/>
  <c r="AD54" i="33"/>
  <c r="AM54" i="33"/>
  <c r="AL55" i="33"/>
  <c r="AK56" i="33"/>
  <c r="Y55" i="33"/>
  <c r="X56" i="33"/>
  <c r="W57" i="33"/>
  <c r="AF52" i="17"/>
  <c r="X54" i="17"/>
  <c r="W55" i="17"/>
  <c r="Y53" i="17"/>
  <c r="AM54" i="17"/>
  <c r="AK56" i="17"/>
  <c r="AL55" i="17"/>
  <c r="AE53" i="17"/>
  <c r="AD54" i="17"/>
  <c r="AF53" i="16"/>
  <c r="AE54" i="16"/>
  <c r="AD55" i="16"/>
  <c r="X55" i="15"/>
  <c r="W56" i="15"/>
  <c r="AM53" i="15"/>
  <c r="Y54" i="15"/>
  <c r="AF56" i="15"/>
  <c r="AK55" i="15"/>
  <c r="AL54" i="15"/>
  <c r="AD58" i="15"/>
  <c r="AE57" i="15"/>
  <c r="AD57" i="14"/>
  <c r="AE56" i="14"/>
  <c r="W56" i="14"/>
  <c r="X55" i="14"/>
  <c r="Y54" i="14"/>
  <c r="AF55" i="14"/>
  <c r="AK54" i="13"/>
  <c r="AL54" i="13" s="1"/>
  <c r="AM52" i="13"/>
  <c r="AF53" i="13"/>
  <c r="AD55" i="13"/>
  <c r="AE55" i="13" s="1"/>
  <c r="K52" i="16"/>
  <c r="I54" i="16"/>
  <c r="J53" i="16"/>
  <c r="R52" i="16"/>
  <c r="P54" i="16"/>
  <c r="Q53" i="16"/>
  <c r="D53" i="33"/>
  <c r="K54" i="33"/>
  <c r="C54" i="33"/>
  <c r="B55" i="33"/>
  <c r="Q56" i="33"/>
  <c r="P57" i="33"/>
  <c r="R55" i="33"/>
  <c r="I56" i="33"/>
  <c r="J55" i="33"/>
  <c r="D56" i="16"/>
  <c r="B58" i="16"/>
  <c r="C57" i="16"/>
  <c r="C54" i="17"/>
  <c r="B55" i="17"/>
  <c r="D53" i="17"/>
  <c r="K52" i="17"/>
  <c r="R53" i="17"/>
  <c r="J53" i="17"/>
  <c r="I54" i="17"/>
  <c r="Q54" i="17"/>
  <c r="P55" i="17"/>
  <c r="R53" i="14"/>
  <c r="P55" i="14"/>
  <c r="Q54" i="14"/>
  <c r="K52" i="14"/>
  <c r="I54" i="14"/>
  <c r="J53" i="14"/>
  <c r="D53" i="14"/>
  <c r="B55" i="14"/>
  <c r="C54" i="14"/>
  <c r="P55" i="13"/>
  <c r="Q54" i="13"/>
  <c r="R53" i="13"/>
  <c r="I56" i="13"/>
  <c r="J55" i="13"/>
  <c r="K54" i="13"/>
  <c r="C54" i="13"/>
  <c r="B55" i="13"/>
  <c r="D53" i="13"/>
  <c r="R53" i="15"/>
  <c r="Q54" i="15"/>
  <c r="P55" i="15"/>
  <c r="K54" i="15"/>
  <c r="I56" i="15"/>
  <c r="J55" i="15"/>
  <c r="C53" i="15"/>
  <c r="B54" i="15"/>
  <c r="D52" i="15"/>
  <c r="AS55" i="14" l="1"/>
  <c r="AT55" i="14" s="1"/>
  <c r="AR56" i="14"/>
  <c r="AZ56" i="14"/>
  <c r="BA56" i="14" s="1"/>
  <c r="AY57" i="14"/>
  <c r="BF57" i="33"/>
  <c r="BG56" i="33"/>
  <c r="AT54" i="33"/>
  <c r="AR56" i="33"/>
  <c r="AS55" i="33"/>
  <c r="BH55" i="33"/>
  <c r="AY57" i="33"/>
  <c r="AZ56" i="33"/>
  <c r="BA55" i="33"/>
  <c r="BH57" i="17"/>
  <c r="AT55" i="17"/>
  <c r="AZ57" i="17"/>
  <c r="AY58" i="17"/>
  <c r="BA56" i="17"/>
  <c r="AR57" i="17"/>
  <c r="AS56" i="17"/>
  <c r="BG58" i="17"/>
  <c r="BH54" i="16"/>
  <c r="AS55" i="16"/>
  <c r="AY56" i="16"/>
  <c r="AZ55" i="16"/>
  <c r="BF56" i="16"/>
  <c r="BG55" i="16"/>
  <c r="AT54" i="16"/>
  <c r="BA54" i="16"/>
  <c r="AY57" i="15"/>
  <c r="AZ56" i="15"/>
  <c r="BA55" i="15"/>
  <c r="BH55" i="15"/>
  <c r="AT55" i="15"/>
  <c r="AR57" i="15"/>
  <c r="AS56" i="15"/>
  <c r="BG56" i="15"/>
  <c r="BH53" i="14"/>
  <c r="BG54" i="14"/>
  <c r="BF55" i="14"/>
  <c r="BF55" i="13"/>
  <c r="BH53" i="13"/>
  <c r="BA54" i="13"/>
  <c r="AY56" i="13"/>
  <c r="AZ56" i="13" s="1"/>
  <c r="AT57" i="13"/>
  <c r="AR59" i="13"/>
  <c r="AS59" i="13" s="1"/>
  <c r="AK55" i="16"/>
  <c r="AL54" i="16"/>
  <c r="AM54" i="16" s="1"/>
  <c r="Y53" i="16"/>
  <c r="X54" i="16"/>
  <c r="W55" i="16"/>
  <c r="AK55" i="14"/>
  <c r="AL54" i="14"/>
  <c r="AM54" i="14" s="1"/>
  <c r="AD55" i="33"/>
  <c r="AE54" i="33"/>
  <c r="AF53" i="33"/>
  <c r="AM55" i="33"/>
  <c r="AK57" i="33"/>
  <c r="AL56" i="33"/>
  <c r="W58" i="33"/>
  <c r="X57" i="33"/>
  <c r="Y56" i="33"/>
  <c r="W56" i="17"/>
  <c r="X55" i="17"/>
  <c r="AM55" i="17"/>
  <c r="AK57" i="17"/>
  <c r="AL56" i="17"/>
  <c r="AF53" i="17"/>
  <c r="Y54" i="17"/>
  <c r="AD55" i="17"/>
  <c r="AE54" i="17"/>
  <c r="AD56" i="16"/>
  <c r="AE55" i="16"/>
  <c r="AF54" i="16"/>
  <c r="X56" i="15"/>
  <c r="W57" i="15"/>
  <c r="AK56" i="15"/>
  <c r="AL55" i="15"/>
  <c r="Y55" i="15"/>
  <c r="AM54" i="15"/>
  <c r="AF57" i="15"/>
  <c r="AD59" i="15"/>
  <c r="AE58" i="15"/>
  <c r="AE57" i="14"/>
  <c r="AD58" i="14"/>
  <c r="AF56" i="14"/>
  <c r="W57" i="14"/>
  <c r="X56" i="14"/>
  <c r="Y55" i="14"/>
  <c r="AM53" i="13"/>
  <c r="AK55" i="13"/>
  <c r="AL55" i="13" s="1"/>
  <c r="AF54" i="13"/>
  <c r="AD56" i="13"/>
  <c r="AE56" i="13" s="1"/>
  <c r="K53" i="16"/>
  <c r="J54" i="16"/>
  <c r="I55" i="16"/>
  <c r="R53" i="16"/>
  <c r="Q54" i="16"/>
  <c r="P55" i="16"/>
  <c r="P58" i="33"/>
  <c r="Q57" i="33"/>
  <c r="C55" i="33"/>
  <c r="B56" i="33"/>
  <c r="D54" i="33"/>
  <c r="K55" i="33"/>
  <c r="R56" i="33"/>
  <c r="J56" i="33"/>
  <c r="I57" i="33"/>
  <c r="D57" i="16"/>
  <c r="B59" i="16"/>
  <c r="C58" i="16"/>
  <c r="R54" i="17"/>
  <c r="C55" i="17"/>
  <c r="B56" i="17"/>
  <c r="I55" i="17"/>
  <c r="J54" i="17"/>
  <c r="D54" i="17"/>
  <c r="P56" i="17"/>
  <c r="Q55" i="17"/>
  <c r="K53" i="17"/>
  <c r="R54" i="14"/>
  <c r="P56" i="14"/>
  <c r="Q55" i="14"/>
  <c r="K53" i="14"/>
  <c r="J54" i="14"/>
  <c r="I55" i="14"/>
  <c r="D54" i="14"/>
  <c r="B56" i="14"/>
  <c r="C55" i="14"/>
  <c r="R54" i="13"/>
  <c r="P56" i="13"/>
  <c r="Q55" i="13"/>
  <c r="K55" i="13"/>
  <c r="J56" i="13"/>
  <c r="I57" i="13"/>
  <c r="B56" i="13"/>
  <c r="C55" i="13"/>
  <c r="D54" i="13"/>
  <c r="P56" i="15"/>
  <c r="Q55" i="15"/>
  <c r="R54" i="15"/>
  <c r="K55" i="15"/>
  <c r="J56" i="15"/>
  <c r="I57" i="15"/>
  <c r="C54" i="15"/>
  <c r="B55" i="15"/>
  <c r="D53" i="15"/>
  <c r="AS56" i="14" l="1"/>
  <c r="AT56" i="14" s="1"/>
  <c r="AR57" i="14"/>
  <c r="AY58" i="14"/>
  <c r="AZ57" i="14"/>
  <c r="BA57" i="14" s="1"/>
  <c r="AR57" i="33"/>
  <c r="AS56" i="33"/>
  <c r="AT55" i="33"/>
  <c r="BH56" i="33"/>
  <c r="AY58" i="33"/>
  <c r="AZ57" i="33"/>
  <c r="BF58" i="33"/>
  <c r="BG57" i="33"/>
  <c r="BA56" i="33"/>
  <c r="AY59" i="17"/>
  <c r="AZ58" i="17"/>
  <c r="BH58" i="17"/>
  <c r="BA57" i="17"/>
  <c r="BG59" i="17"/>
  <c r="AT56" i="17"/>
  <c r="AR58" i="17"/>
  <c r="AS57" i="17"/>
  <c r="BA55" i="16"/>
  <c r="AY57" i="16"/>
  <c r="AZ56" i="16"/>
  <c r="BF57" i="16"/>
  <c r="BG56" i="16"/>
  <c r="AT55" i="16"/>
  <c r="AS56" i="16"/>
  <c r="BH55" i="16"/>
  <c r="BA56" i="15"/>
  <c r="AZ57" i="15"/>
  <c r="AY58" i="15"/>
  <c r="BH56" i="15"/>
  <c r="BG57" i="15"/>
  <c r="AT56" i="15"/>
  <c r="AS57" i="15"/>
  <c r="AR58" i="15"/>
  <c r="BH54" i="14"/>
  <c r="BG55" i="14"/>
  <c r="BF56" i="14"/>
  <c r="BF56" i="13"/>
  <c r="BH54" i="13"/>
  <c r="BA55" i="13"/>
  <c r="AY57" i="13"/>
  <c r="AZ57" i="13" s="1"/>
  <c r="AR60" i="13"/>
  <c r="AS60" i="13" s="1"/>
  <c r="AT58" i="13"/>
  <c r="AL55" i="16"/>
  <c r="AM55" i="16" s="1"/>
  <c r="AK56" i="16"/>
  <c r="W56" i="16"/>
  <c r="X55" i="16"/>
  <c r="Y54" i="16"/>
  <c r="AK56" i="14"/>
  <c r="AL55" i="14"/>
  <c r="AM55" i="14" s="1"/>
  <c r="AF54" i="33"/>
  <c r="AD56" i="33"/>
  <c r="AE55" i="33"/>
  <c r="Y57" i="33"/>
  <c r="W59" i="33"/>
  <c r="X58" i="33"/>
  <c r="AL57" i="33"/>
  <c r="AK58" i="33"/>
  <c r="AM56" i="33"/>
  <c r="AM56" i="17"/>
  <c r="AD56" i="17"/>
  <c r="AE55" i="17"/>
  <c r="Y55" i="17"/>
  <c r="AF54" i="17"/>
  <c r="AL57" i="17"/>
  <c r="AK58" i="17"/>
  <c r="X56" i="17"/>
  <c r="W57" i="17"/>
  <c r="AD57" i="16"/>
  <c r="AE56" i="16"/>
  <c r="AF55" i="16"/>
  <c r="AK57" i="15"/>
  <c r="AL56" i="15"/>
  <c r="AM55" i="15"/>
  <c r="AF58" i="15"/>
  <c r="Y56" i="15"/>
  <c r="AD60" i="15"/>
  <c r="AE59" i="15"/>
  <c r="W58" i="15"/>
  <c r="X57" i="15"/>
  <c r="AE58" i="14"/>
  <c r="AD59" i="14"/>
  <c r="AF57" i="14"/>
  <c r="Y56" i="14"/>
  <c r="X57" i="14"/>
  <c r="W58" i="14"/>
  <c r="AM54" i="13"/>
  <c r="AK56" i="13"/>
  <c r="AL56" i="13" s="1"/>
  <c r="AF55" i="13"/>
  <c r="AD57" i="13"/>
  <c r="AE57" i="13" s="1"/>
  <c r="K54" i="16"/>
  <c r="J55" i="16"/>
  <c r="I56" i="16"/>
  <c r="P56" i="16"/>
  <c r="Q55" i="16"/>
  <c r="R54" i="16"/>
  <c r="B57" i="33"/>
  <c r="C56" i="33"/>
  <c r="D55" i="33"/>
  <c r="I58" i="33"/>
  <c r="J57" i="33"/>
  <c r="R57" i="33"/>
  <c r="Q58" i="33"/>
  <c r="P59" i="33"/>
  <c r="K56" i="33"/>
  <c r="D58" i="16"/>
  <c r="B60" i="16"/>
  <c r="C59" i="16"/>
  <c r="K54" i="17"/>
  <c r="J55" i="17"/>
  <c r="I56" i="17"/>
  <c r="C56" i="17"/>
  <c r="B57" i="17"/>
  <c r="D55" i="17"/>
  <c r="R55" i="17"/>
  <c r="P57" i="17"/>
  <c r="Q56" i="17"/>
  <c r="R55" i="14"/>
  <c r="Q56" i="14"/>
  <c r="P57" i="14"/>
  <c r="I56" i="14"/>
  <c r="J55" i="14"/>
  <c r="K54" i="14"/>
  <c r="D55" i="14"/>
  <c r="C56" i="14"/>
  <c r="B57" i="14"/>
  <c r="P57" i="13"/>
  <c r="Q56" i="13"/>
  <c r="R55" i="13"/>
  <c r="K56" i="13"/>
  <c r="I58" i="13"/>
  <c r="J57" i="13"/>
  <c r="D55" i="13"/>
  <c r="C56" i="13"/>
  <c r="B57" i="13"/>
  <c r="R55" i="15"/>
  <c r="Q56" i="15"/>
  <c r="P57" i="15"/>
  <c r="I58" i="15"/>
  <c r="J57" i="15"/>
  <c r="K56" i="15"/>
  <c r="B56" i="15"/>
  <c r="C55" i="15"/>
  <c r="D54" i="15"/>
  <c r="AR58" i="14" l="1"/>
  <c r="AS57" i="14"/>
  <c r="AT57" i="14" s="1"/>
  <c r="AZ58" i="14"/>
  <c r="BA58" i="14" s="1"/>
  <c r="AY59" i="14"/>
  <c r="BF59" i="33"/>
  <c r="BG58" i="33"/>
  <c r="BA57" i="33"/>
  <c r="AT56" i="33"/>
  <c r="AZ58" i="33"/>
  <c r="AY59" i="33"/>
  <c r="AR58" i="33"/>
  <c r="AS57" i="33"/>
  <c r="BH57" i="33"/>
  <c r="BG60" i="17"/>
  <c r="AZ59" i="17"/>
  <c r="AY60" i="17"/>
  <c r="BH59" i="17"/>
  <c r="AT57" i="17"/>
  <c r="AS58" i="17"/>
  <c r="AR59" i="17"/>
  <c r="BA58" i="17"/>
  <c r="BA56" i="16"/>
  <c r="AT56" i="16"/>
  <c r="BH56" i="16"/>
  <c r="AS57" i="16"/>
  <c r="AY58" i="16"/>
  <c r="AZ57" i="16"/>
  <c r="BF58" i="16"/>
  <c r="BG57" i="16"/>
  <c r="BH57" i="15"/>
  <c r="AR59" i="15"/>
  <c r="AS58" i="15"/>
  <c r="BG58" i="15"/>
  <c r="AY59" i="15"/>
  <c r="AZ58" i="15"/>
  <c r="AT57" i="15"/>
  <c r="BA57" i="15"/>
  <c r="BH55" i="14"/>
  <c r="BG56" i="14"/>
  <c r="BF57" i="14"/>
  <c r="BH55" i="13"/>
  <c r="BF57" i="13"/>
  <c r="AY58" i="13"/>
  <c r="AZ58" i="13" s="1"/>
  <c r="BA56" i="13"/>
  <c r="AR61" i="13"/>
  <c r="AS61" i="13" s="1"/>
  <c r="AT59" i="13"/>
  <c r="AK57" i="16"/>
  <c r="AL56" i="16"/>
  <c r="AM56" i="16" s="1"/>
  <c r="Y55" i="16"/>
  <c r="W57" i="16"/>
  <c r="X56" i="16"/>
  <c r="AK57" i="14"/>
  <c r="AL56" i="14"/>
  <c r="AM56" i="14" s="1"/>
  <c r="AL58" i="33"/>
  <c r="AK59" i="33"/>
  <c r="AF55" i="33"/>
  <c r="W60" i="33"/>
  <c r="X59" i="33"/>
  <c r="AD57" i="33"/>
  <c r="AE56" i="33"/>
  <c r="Y58" i="33"/>
  <c r="AM57" i="33"/>
  <c r="X57" i="17"/>
  <c r="W58" i="17"/>
  <c r="AK59" i="17"/>
  <c r="AL58" i="17"/>
  <c r="Y56" i="17"/>
  <c r="AM57" i="17"/>
  <c r="AF55" i="17"/>
  <c r="AE56" i="17"/>
  <c r="AD57" i="17"/>
  <c r="AF56" i="16"/>
  <c r="AD58" i="16"/>
  <c r="AE57" i="16"/>
  <c r="Y57" i="15"/>
  <c r="AM56" i="15"/>
  <c r="AK58" i="15"/>
  <c r="AL57" i="15"/>
  <c r="X58" i="15"/>
  <c r="W59" i="15"/>
  <c r="AF59" i="15"/>
  <c r="AE60" i="15"/>
  <c r="AD61" i="15"/>
  <c r="AD60" i="14"/>
  <c r="AE59" i="14"/>
  <c r="AF58" i="14"/>
  <c r="W59" i="14"/>
  <c r="X58" i="14"/>
  <c r="Y57" i="14"/>
  <c r="AM55" i="13"/>
  <c r="AK57" i="13"/>
  <c r="AL57" i="13" s="1"/>
  <c r="AD58" i="13"/>
  <c r="AE58" i="13" s="1"/>
  <c r="AF56" i="13"/>
  <c r="K55" i="16"/>
  <c r="J56" i="16"/>
  <c r="I57" i="16"/>
  <c r="R55" i="16"/>
  <c r="Q56" i="16"/>
  <c r="P57" i="16"/>
  <c r="C57" i="33"/>
  <c r="B58" i="33"/>
  <c r="K57" i="33"/>
  <c r="I59" i="33"/>
  <c r="J58" i="33"/>
  <c r="D56" i="33"/>
  <c r="Q59" i="33"/>
  <c r="P60" i="33"/>
  <c r="R58" i="33"/>
  <c r="D59" i="16"/>
  <c r="B61" i="16"/>
  <c r="C60" i="16"/>
  <c r="J56" i="17"/>
  <c r="I57" i="17"/>
  <c r="R56" i="17"/>
  <c r="P58" i="17"/>
  <c r="Q57" i="17"/>
  <c r="K55" i="17"/>
  <c r="C57" i="17"/>
  <c r="B58" i="17"/>
  <c r="D56" i="17"/>
  <c r="P58" i="14"/>
  <c r="Q57" i="14"/>
  <c r="R56" i="14"/>
  <c r="K55" i="14"/>
  <c r="J56" i="14"/>
  <c r="I57" i="14"/>
  <c r="B58" i="14"/>
  <c r="C57" i="14"/>
  <c r="D56" i="14"/>
  <c r="R56" i="13"/>
  <c r="P58" i="13"/>
  <c r="Q57" i="13"/>
  <c r="K57" i="13"/>
  <c r="J58" i="13"/>
  <c r="I59" i="13"/>
  <c r="C57" i="13"/>
  <c r="B58" i="13"/>
  <c r="D56" i="13"/>
  <c r="P58" i="15"/>
  <c r="Q57" i="15"/>
  <c r="R56" i="15"/>
  <c r="K57" i="15"/>
  <c r="I59" i="15"/>
  <c r="J58" i="15"/>
  <c r="D55" i="15"/>
  <c r="B57" i="15"/>
  <c r="C56" i="15"/>
  <c r="AR59" i="14" l="1"/>
  <c r="AS58" i="14"/>
  <c r="AT58" i="14" s="1"/>
  <c r="AY60" i="14"/>
  <c r="AZ59" i="14"/>
  <c r="BA59" i="14" s="1"/>
  <c r="AS58" i="33"/>
  <c r="AR59" i="33"/>
  <c r="BH58" i="33"/>
  <c r="BF60" i="33"/>
  <c r="BG59" i="33"/>
  <c r="AZ59" i="33"/>
  <c r="AY60" i="33"/>
  <c r="BA58" i="33"/>
  <c r="AT57" i="33"/>
  <c r="BH60" i="17"/>
  <c r="AT58" i="17"/>
  <c r="AZ60" i="17"/>
  <c r="AY61" i="17"/>
  <c r="BG61" i="17"/>
  <c r="AS59" i="17"/>
  <c r="AR60" i="17"/>
  <c r="BA59" i="17"/>
  <c r="BG58" i="16"/>
  <c r="BF59" i="16"/>
  <c r="BH57" i="16"/>
  <c r="AT57" i="16"/>
  <c r="AZ58" i="16"/>
  <c r="AY59" i="16"/>
  <c r="AS58" i="16"/>
  <c r="BA57" i="16"/>
  <c r="BH58" i="15"/>
  <c r="BG59" i="15"/>
  <c r="AT58" i="15"/>
  <c r="AR60" i="15"/>
  <c r="AS59" i="15"/>
  <c r="BA58" i="15"/>
  <c r="AZ59" i="15"/>
  <c r="AY60" i="15"/>
  <c r="BH56" i="14"/>
  <c r="BF58" i="14"/>
  <c r="BG57" i="14"/>
  <c r="BF58" i="13"/>
  <c r="BH56" i="13"/>
  <c r="BA57" i="13"/>
  <c r="AY59" i="13"/>
  <c r="AZ59" i="13" s="1"/>
  <c r="AT60" i="13"/>
  <c r="AR62" i="13"/>
  <c r="AS62" i="13" s="1"/>
  <c r="AK58" i="16"/>
  <c r="AL57" i="16"/>
  <c r="AM57" i="16" s="1"/>
  <c r="Y56" i="16"/>
  <c r="X57" i="16"/>
  <c r="W58" i="16"/>
  <c r="AK58" i="14"/>
  <c r="AL57" i="14"/>
  <c r="AM57" i="14" s="1"/>
  <c r="AF56" i="33"/>
  <c r="AM58" i="33"/>
  <c r="AK60" i="33"/>
  <c r="AL59" i="33"/>
  <c r="AE57" i="33"/>
  <c r="AD58" i="33"/>
  <c r="Y59" i="33"/>
  <c r="X60" i="33"/>
  <c r="W61" i="33"/>
  <c r="AE57" i="17"/>
  <c r="AD58" i="17"/>
  <c r="AM58" i="17"/>
  <c r="AL59" i="17"/>
  <c r="AK60" i="17"/>
  <c r="X58" i="17"/>
  <c r="W59" i="17"/>
  <c r="AF56" i="17"/>
  <c r="Y57" i="17"/>
  <c r="AF57" i="16"/>
  <c r="AE58" i="16"/>
  <c r="AD59" i="16"/>
  <c r="AD62" i="15"/>
  <c r="AE61" i="15"/>
  <c r="AF60" i="15"/>
  <c r="X59" i="15"/>
  <c r="W60" i="15"/>
  <c r="AM57" i="15"/>
  <c r="Y58" i="15"/>
  <c r="AK59" i="15"/>
  <c r="AL58" i="15"/>
  <c r="Y58" i="14"/>
  <c r="W60" i="14"/>
  <c r="X59" i="14"/>
  <c r="AE60" i="14"/>
  <c r="AD61" i="14"/>
  <c r="AF59" i="14"/>
  <c r="AK58" i="13"/>
  <c r="AL58" i="13" s="1"/>
  <c r="AM56" i="13"/>
  <c r="AF57" i="13"/>
  <c r="AD59" i="13"/>
  <c r="AE59" i="13" s="1"/>
  <c r="K56" i="16"/>
  <c r="I58" i="16"/>
  <c r="J57" i="16"/>
  <c r="P58" i="16"/>
  <c r="Q57" i="16"/>
  <c r="R56" i="16"/>
  <c r="P61" i="33"/>
  <c r="Q60" i="33"/>
  <c r="K58" i="33"/>
  <c r="C58" i="33"/>
  <c r="B59" i="33"/>
  <c r="R59" i="33"/>
  <c r="I60" i="33"/>
  <c r="J59" i="33"/>
  <c r="D57" i="33"/>
  <c r="D60" i="16"/>
  <c r="C61" i="16"/>
  <c r="B62" i="16"/>
  <c r="C58" i="17"/>
  <c r="B59" i="17"/>
  <c r="I58" i="17"/>
  <c r="J57" i="17"/>
  <c r="K56" i="17"/>
  <c r="D57" i="17"/>
  <c r="R57" i="17"/>
  <c r="P59" i="17"/>
  <c r="Q58" i="17"/>
  <c r="R57" i="14"/>
  <c r="Q58" i="14"/>
  <c r="P59" i="14"/>
  <c r="J57" i="14"/>
  <c r="I58" i="14"/>
  <c r="K56" i="14"/>
  <c r="D57" i="14"/>
  <c r="C58" i="14"/>
  <c r="B59" i="14"/>
  <c r="R57" i="13"/>
  <c r="P59" i="13"/>
  <c r="Q58" i="13"/>
  <c r="I60" i="13"/>
  <c r="J59" i="13"/>
  <c r="K58" i="13"/>
  <c r="C58" i="13"/>
  <c r="B59" i="13"/>
  <c r="D57" i="13"/>
  <c r="R57" i="15"/>
  <c r="Q58" i="15"/>
  <c r="P59" i="15"/>
  <c r="J59" i="15"/>
  <c r="I60" i="15"/>
  <c r="K58" i="15"/>
  <c r="D56" i="15"/>
  <c r="C57" i="15"/>
  <c r="B58" i="15"/>
  <c r="AS59" i="14" l="1"/>
  <c r="AT59" i="14" s="1"/>
  <c r="AR60" i="14"/>
  <c r="AY61" i="14"/>
  <c r="AZ60" i="14"/>
  <c r="BA60" i="14" s="1"/>
  <c r="BF61" i="33"/>
  <c r="BG60" i="33"/>
  <c r="BA59" i="33"/>
  <c r="BH59" i="33"/>
  <c r="AT58" i="33"/>
  <c r="AS59" i="33"/>
  <c r="AR60" i="33"/>
  <c r="AZ60" i="33"/>
  <c r="AY61" i="33"/>
  <c r="AT59" i="17"/>
  <c r="AS60" i="17"/>
  <c r="AR61" i="17"/>
  <c r="BG62" i="17"/>
  <c r="BH61" i="17"/>
  <c r="AY62" i="17"/>
  <c r="AZ61" i="17"/>
  <c r="BA60" i="17"/>
  <c r="AT58" i="16"/>
  <c r="AY60" i="16"/>
  <c r="AZ59" i="16"/>
  <c r="BA58" i="16"/>
  <c r="BG59" i="16"/>
  <c r="BF60" i="16"/>
  <c r="BH58" i="16"/>
  <c r="AS59" i="16"/>
  <c r="AR61" i="15"/>
  <c r="AS60" i="15"/>
  <c r="BG60" i="15"/>
  <c r="BA59" i="15"/>
  <c r="AT59" i="15"/>
  <c r="AZ60" i="15"/>
  <c r="AY61" i="15"/>
  <c r="BH59" i="15"/>
  <c r="BH57" i="14"/>
  <c r="BG58" i="14"/>
  <c r="BF59" i="14"/>
  <c r="BF59" i="13"/>
  <c r="BH57" i="13"/>
  <c r="BA58" i="13"/>
  <c r="AY60" i="13"/>
  <c r="AZ60" i="13" s="1"/>
  <c r="AT61" i="13"/>
  <c r="AR63" i="13"/>
  <c r="AS63" i="13" s="1"/>
  <c r="AK59" i="16"/>
  <c r="AL58" i="16"/>
  <c r="AM58" i="16" s="1"/>
  <c r="W59" i="16"/>
  <c r="X58" i="16"/>
  <c r="Y57" i="16"/>
  <c r="AK59" i="14"/>
  <c r="AL58" i="14"/>
  <c r="AM58" i="14" s="1"/>
  <c r="AM59" i="33"/>
  <c r="AE58" i="33"/>
  <c r="AD59" i="33"/>
  <c r="AK61" i="33"/>
  <c r="AL60" i="33"/>
  <c r="Y60" i="33"/>
  <c r="AF57" i="33"/>
  <c r="X61" i="33"/>
  <c r="W62" i="33"/>
  <c r="AE58" i="17"/>
  <c r="AD59" i="17"/>
  <c r="AF57" i="17"/>
  <c r="W60" i="17"/>
  <c r="X59" i="17"/>
  <c r="Y58" i="17"/>
  <c r="AL60" i="17"/>
  <c r="AK61" i="17"/>
  <c r="AM59" i="17"/>
  <c r="AD60" i="16"/>
  <c r="AE59" i="16"/>
  <c r="AF58" i="16"/>
  <c r="Y59" i="15"/>
  <c r="AM58" i="15"/>
  <c r="AL59" i="15"/>
  <c r="AK60" i="15"/>
  <c r="AF61" i="15"/>
  <c r="AD63" i="15"/>
  <c r="AE62" i="15"/>
  <c r="X60" i="15"/>
  <c r="W61" i="15"/>
  <c r="Y59" i="14"/>
  <c r="W61" i="14"/>
  <c r="X60" i="14"/>
  <c r="AD62" i="14"/>
  <c r="AE61" i="14"/>
  <c r="AF60" i="14"/>
  <c r="AM57" i="13"/>
  <c r="AK59" i="13"/>
  <c r="AL59" i="13" s="1"/>
  <c r="AF58" i="13"/>
  <c r="AD60" i="13"/>
  <c r="AE60" i="13" s="1"/>
  <c r="K57" i="16"/>
  <c r="J58" i="16"/>
  <c r="I59" i="16"/>
  <c r="R57" i="16"/>
  <c r="Q58" i="16"/>
  <c r="P59" i="16"/>
  <c r="B60" i="33"/>
  <c r="C59" i="33"/>
  <c r="J60" i="33"/>
  <c r="I61" i="33"/>
  <c r="P62" i="33"/>
  <c r="Q61" i="33"/>
  <c r="D58" i="33"/>
  <c r="R60" i="33"/>
  <c r="K59" i="33"/>
  <c r="C62" i="16"/>
  <c r="B63" i="16"/>
  <c r="D61" i="16"/>
  <c r="R58" i="17"/>
  <c r="P60" i="17"/>
  <c r="Q59" i="17"/>
  <c r="C59" i="17"/>
  <c r="B60" i="17"/>
  <c r="D58" i="17"/>
  <c r="K57" i="17"/>
  <c r="J58" i="17"/>
  <c r="I59" i="17"/>
  <c r="P60" i="14"/>
  <c r="Q59" i="14"/>
  <c r="R58" i="14"/>
  <c r="J58" i="14"/>
  <c r="I59" i="14"/>
  <c r="K57" i="14"/>
  <c r="B60" i="14"/>
  <c r="C59" i="14"/>
  <c r="D58" i="14"/>
  <c r="R58" i="13"/>
  <c r="P60" i="13"/>
  <c r="Q59" i="13"/>
  <c r="I61" i="13"/>
  <c r="J60" i="13"/>
  <c r="K59" i="13"/>
  <c r="B60" i="13"/>
  <c r="C59" i="13"/>
  <c r="D58" i="13"/>
  <c r="P60" i="15"/>
  <c r="Q59" i="15"/>
  <c r="R58" i="15"/>
  <c r="I61" i="15"/>
  <c r="J60" i="15"/>
  <c r="K59" i="15"/>
  <c r="C58" i="15"/>
  <c r="B59" i="15"/>
  <c r="D57" i="15"/>
  <c r="AS60" i="14" l="1"/>
  <c r="AT60" i="14" s="1"/>
  <c r="AR61" i="14"/>
  <c r="AZ61" i="14"/>
  <c r="BA61" i="14" s="1"/>
  <c r="AY62" i="14"/>
  <c r="BH60" i="33"/>
  <c r="AR61" i="33"/>
  <c r="AS60" i="33"/>
  <c r="BG61" i="33"/>
  <c r="BF62" i="33"/>
  <c r="AT59" i="33"/>
  <c r="AZ61" i="33"/>
  <c r="AY62" i="33"/>
  <c r="BA60" i="33"/>
  <c r="BH62" i="17"/>
  <c r="BG63" i="17"/>
  <c r="AR62" i="17"/>
  <c r="AS61" i="17"/>
  <c r="AT60" i="17"/>
  <c r="BA61" i="17"/>
  <c r="AY63" i="17"/>
  <c r="AZ62" i="17"/>
  <c r="AS60" i="16"/>
  <c r="BF61" i="16"/>
  <c r="BG60" i="16"/>
  <c r="BA59" i="16"/>
  <c r="BH59" i="16"/>
  <c r="AY61" i="16"/>
  <c r="AZ60" i="16"/>
  <c r="AT59" i="16"/>
  <c r="BH60" i="15"/>
  <c r="BG61" i="15"/>
  <c r="AT60" i="15"/>
  <c r="BA60" i="15"/>
  <c r="AS61" i="15"/>
  <c r="AR62" i="15"/>
  <c r="AZ61" i="15"/>
  <c r="AY62" i="15"/>
  <c r="BG59" i="14"/>
  <c r="BF60" i="14"/>
  <c r="BH58" i="14"/>
  <c r="BH58" i="13"/>
  <c r="BF60" i="13"/>
  <c r="BA59" i="13"/>
  <c r="AY61" i="13"/>
  <c r="AZ61" i="13" s="1"/>
  <c r="AR64" i="13"/>
  <c r="AS64" i="13" s="1"/>
  <c r="AT62" i="13"/>
  <c r="AL59" i="16"/>
  <c r="AM59" i="16" s="1"/>
  <c r="AK60" i="16"/>
  <c r="Y58" i="16"/>
  <c r="X59" i="16"/>
  <c r="W60" i="16"/>
  <c r="AK60" i="14"/>
  <c r="AL59" i="14"/>
  <c r="AM59" i="14" s="1"/>
  <c r="W63" i="33"/>
  <c r="X62" i="33"/>
  <c r="AK62" i="33"/>
  <c r="AL61" i="33"/>
  <c r="Y61" i="33"/>
  <c r="AE59" i="33"/>
  <c r="AD60" i="33"/>
  <c r="AF58" i="33"/>
  <c r="AM60" i="33"/>
  <c r="AF58" i="17"/>
  <c r="W61" i="17"/>
  <c r="X60" i="17"/>
  <c r="Y59" i="17"/>
  <c r="AK62" i="17"/>
  <c r="AL61" i="17"/>
  <c r="AM60" i="17"/>
  <c r="AD60" i="17"/>
  <c r="AE59" i="17"/>
  <c r="AF59" i="16"/>
  <c r="AD61" i="16"/>
  <c r="AE60" i="16"/>
  <c r="AF62" i="15"/>
  <c r="Y60" i="15"/>
  <c r="AE63" i="15"/>
  <c r="AD64" i="15"/>
  <c r="W62" i="15"/>
  <c r="X61" i="15"/>
  <c r="AK61" i="15"/>
  <c r="AL60" i="15"/>
  <c r="AM59" i="15"/>
  <c r="AF61" i="14"/>
  <c r="AD63" i="14"/>
  <c r="AE62" i="14"/>
  <c r="Y60" i="14"/>
  <c r="X61" i="14"/>
  <c r="W62" i="14"/>
  <c r="AM58" i="13"/>
  <c r="AK60" i="13"/>
  <c r="AL60" i="13" s="1"/>
  <c r="AF59" i="13"/>
  <c r="AD61" i="13"/>
  <c r="AE61" i="13" s="1"/>
  <c r="K58" i="16"/>
  <c r="J59" i="16"/>
  <c r="I60" i="16"/>
  <c r="P60" i="16"/>
  <c r="Q59" i="16"/>
  <c r="R58" i="16"/>
  <c r="C60" i="33"/>
  <c r="B61" i="33"/>
  <c r="R61" i="33"/>
  <c r="Q62" i="33"/>
  <c r="P63" i="33"/>
  <c r="I62" i="33"/>
  <c r="J61" i="33"/>
  <c r="K60" i="33"/>
  <c r="D59" i="33"/>
  <c r="B64" i="16"/>
  <c r="C63" i="16"/>
  <c r="D62" i="16"/>
  <c r="P61" i="17"/>
  <c r="Q60" i="17"/>
  <c r="K58" i="17"/>
  <c r="C60" i="17"/>
  <c r="B61" i="17"/>
  <c r="R59" i="17"/>
  <c r="J59" i="17"/>
  <c r="I60" i="17"/>
  <c r="D59" i="17"/>
  <c r="R59" i="14"/>
  <c r="P61" i="14"/>
  <c r="Q60" i="14"/>
  <c r="I60" i="14"/>
  <c r="J59" i="14"/>
  <c r="K58" i="14"/>
  <c r="B61" i="14"/>
  <c r="C60" i="14"/>
  <c r="D59" i="14"/>
  <c r="R59" i="13"/>
  <c r="P61" i="13"/>
  <c r="Q60" i="13"/>
  <c r="K60" i="13"/>
  <c r="J61" i="13"/>
  <c r="I62" i="13"/>
  <c r="D59" i="13"/>
  <c r="B61" i="13"/>
  <c r="C60" i="13"/>
  <c r="R59" i="15"/>
  <c r="P61" i="15"/>
  <c r="Q60" i="15"/>
  <c r="K60" i="15"/>
  <c r="J61" i="15"/>
  <c r="I62" i="15"/>
  <c r="D58" i="15"/>
  <c r="B60" i="15"/>
  <c r="C59" i="15"/>
  <c r="AR62" i="14" l="1"/>
  <c r="AS61" i="14"/>
  <c r="AT61" i="14" s="1"/>
  <c r="AY63" i="14"/>
  <c r="AZ62" i="14"/>
  <c r="BA62" i="14" s="1"/>
  <c r="AZ62" i="33"/>
  <c r="AY63" i="33"/>
  <c r="BH61" i="33"/>
  <c r="AS61" i="33"/>
  <c r="AR62" i="33"/>
  <c r="BA61" i="33"/>
  <c r="AT60" i="33"/>
  <c r="BF63" i="33"/>
  <c r="BG62" i="33"/>
  <c r="AS62" i="17"/>
  <c r="AR63" i="17"/>
  <c r="BG64" i="17"/>
  <c r="AT61" i="17"/>
  <c r="BH63" i="17"/>
  <c r="BA62" i="17"/>
  <c r="AZ63" i="17"/>
  <c r="AY64" i="17"/>
  <c r="BA60" i="16"/>
  <c r="AY62" i="16"/>
  <c r="AZ61" i="16"/>
  <c r="BH60" i="16"/>
  <c r="BF62" i="16"/>
  <c r="BG61" i="16"/>
  <c r="AS61" i="16"/>
  <c r="AT60" i="16"/>
  <c r="BH61" i="15"/>
  <c r="BG62" i="15"/>
  <c r="BA61" i="15"/>
  <c r="AT61" i="15"/>
  <c r="AZ62" i="15"/>
  <c r="AY63" i="15"/>
  <c r="AR63" i="15"/>
  <c r="AS62" i="15"/>
  <c r="BF61" i="14"/>
  <c r="BG60" i="14"/>
  <c r="BH59" i="14"/>
  <c r="BH59" i="13"/>
  <c r="BF61" i="13"/>
  <c r="BA60" i="13"/>
  <c r="AY62" i="13"/>
  <c r="AZ62" i="13" s="1"/>
  <c r="AT63" i="13"/>
  <c r="AR65" i="13"/>
  <c r="AS65" i="13" s="1"/>
  <c r="AL60" i="16"/>
  <c r="AM60" i="16" s="1"/>
  <c r="AK61" i="16"/>
  <c r="W61" i="16"/>
  <c r="X60" i="16"/>
  <c r="Y59" i="16"/>
  <c r="AL60" i="14"/>
  <c r="AM60" i="14" s="1"/>
  <c r="AK61" i="14"/>
  <c r="AF59" i="33"/>
  <c r="AM61" i="33"/>
  <c r="AL62" i="33"/>
  <c r="AK63" i="33"/>
  <c r="Y62" i="33"/>
  <c r="AE60" i="33"/>
  <c r="AD61" i="33"/>
  <c r="W64" i="33"/>
  <c r="X63" i="33"/>
  <c r="AM61" i="17"/>
  <c r="AK63" i="17"/>
  <c r="AL62" i="17"/>
  <c r="AF59" i="17"/>
  <c r="Y60" i="17"/>
  <c r="W62" i="17"/>
  <c r="X61" i="17"/>
  <c r="AD61" i="17"/>
  <c r="AE60" i="17"/>
  <c r="AE61" i="16"/>
  <c r="AD62" i="16"/>
  <c r="AF60" i="16"/>
  <c r="Y61" i="15"/>
  <c r="W63" i="15"/>
  <c r="X62" i="15"/>
  <c r="AE64" i="15"/>
  <c r="AD65" i="15"/>
  <c r="AM60" i="15"/>
  <c r="AL61" i="15"/>
  <c r="AK62" i="15"/>
  <c r="AF63" i="15"/>
  <c r="AF62" i="14"/>
  <c r="W63" i="14"/>
  <c r="X62" i="14"/>
  <c r="AE63" i="14"/>
  <c r="AD64" i="14"/>
  <c r="Y61" i="14"/>
  <c r="AK61" i="13"/>
  <c r="AL61" i="13" s="1"/>
  <c r="AM59" i="13"/>
  <c r="AD62" i="13"/>
  <c r="AE62" i="13" s="1"/>
  <c r="AF60" i="13"/>
  <c r="K59" i="16"/>
  <c r="J60" i="16"/>
  <c r="I61" i="16"/>
  <c r="R59" i="16"/>
  <c r="P61" i="16"/>
  <c r="Q60" i="16"/>
  <c r="P64" i="33"/>
  <c r="Q63" i="33"/>
  <c r="R62" i="33"/>
  <c r="J62" i="33"/>
  <c r="I63" i="33"/>
  <c r="B62" i="33"/>
  <c r="C61" i="33"/>
  <c r="K61" i="33"/>
  <c r="D60" i="33"/>
  <c r="D63" i="16"/>
  <c r="B65" i="16"/>
  <c r="C64" i="16"/>
  <c r="D60" i="17"/>
  <c r="C61" i="17"/>
  <c r="B62" i="17"/>
  <c r="I61" i="17"/>
  <c r="J60" i="17"/>
  <c r="K59" i="17"/>
  <c r="R60" i="17"/>
  <c r="P62" i="17"/>
  <c r="Q61" i="17"/>
  <c r="R60" i="14"/>
  <c r="Q61" i="14"/>
  <c r="P62" i="14"/>
  <c r="K59" i="14"/>
  <c r="I61" i="14"/>
  <c r="J60" i="14"/>
  <c r="D60" i="14"/>
  <c r="C61" i="14"/>
  <c r="B62" i="14"/>
  <c r="Q61" i="13"/>
  <c r="P62" i="13"/>
  <c r="R60" i="13"/>
  <c r="K61" i="13"/>
  <c r="I63" i="13"/>
  <c r="J62" i="13"/>
  <c r="C61" i="13"/>
  <c r="B62" i="13"/>
  <c r="D60" i="13"/>
  <c r="R60" i="15"/>
  <c r="Q61" i="15"/>
  <c r="P62" i="15"/>
  <c r="I63" i="15"/>
  <c r="J62" i="15"/>
  <c r="K61" i="15"/>
  <c r="D59" i="15"/>
  <c r="C60" i="15"/>
  <c r="B61" i="15"/>
  <c r="AS62" i="14" l="1"/>
  <c r="AT62" i="14" s="1"/>
  <c r="AR63" i="14"/>
  <c r="AY64" i="14"/>
  <c r="AZ63" i="14"/>
  <c r="BA63" i="14" s="1"/>
  <c r="AS62" i="33"/>
  <c r="AR63" i="33"/>
  <c r="BA62" i="33"/>
  <c r="AT61" i="33"/>
  <c r="AZ63" i="33"/>
  <c r="AY64" i="33"/>
  <c r="BH62" i="33"/>
  <c r="BF64" i="33"/>
  <c r="BG63" i="33"/>
  <c r="BA63" i="17"/>
  <c r="AT62" i="17"/>
  <c r="BG65" i="17"/>
  <c r="BH64" i="17"/>
  <c r="AZ64" i="17"/>
  <c r="AY65" i="17"/>
  <c r="AR64" i="17"/>
  <c r="AS63" i="17"/>
  <c r="AZ62" i="16"/>
  <c r="AY63" i="16"/>
  <c r="AS62" i="16"/>
  <c r="BH61" i="16"/>
  <c r="BA61" i="16"/>
  <c r="AT61" i="16"/>
  <c r="BF63" i="16"/>
  <c r="BG62" i="16"/>
  <c r="AT62" i="15"/>
  <c r="BH62" i="15"/>
  <c r="AS63" i="15"/>
  <c r="AR64" i="15"/>
  <c r="AZ63" i="15"/>
  <c r="AY64" i="15"/>
  <c r="BA62" i="15"/>
  <c r="BG63" i="15"/>
  <c r="BH60" i="14"/>
  <c r="BF62" i="14"/>
  <c r="BG61" i="14"/>
  <c r="BF62" i="13"/>
  <c r="BH60" i="13"/>
  <c r="BA61" i="13"/>
  <c r="AY63" i="13"/>
  <c r="AZ63" i="13" s="1"/>
  <c r="AT64" i="13"/>
  <c r="AR66" i="13"/>
  <c r="AS66" i="13" s="1"/>
  <c r="AK62" i="16"/>
  <c r="AL61" i="16"/>
  <c r="AM61" i="16" s="1"/>
  <c r="Y60" i="16"/>
  <c r="W62" i="16"/>
  <c r="X61" i="16"/>
  <c r="AK62" i="14"/>
  <c r="AL61" i="14"/>
  <c r="AM61" i="14" s="1"/>
  <c r="Y63" i="33"/>
  <c r="W65" i="33"/>
  <c r="X64" i="33"/>
  <c r="AM62" i="33"/>
  <c r="AD62" i="33"/>
  <c r="AE61" i="33"/>
  <c r="AF60" i="33"/>
  <c r="AL63" i="33"/>
  <c r="AK64" i="33"/>
  <c r="AF60" i="17"/>
  <c r="AD62" i="17"/>
  <c r="AE61" i="17"/>
  <c r="Y61" i="17"/>
  <c r="AM62" i="17"/>
  <c r="X62" i="17"/>
  <c r="W63" i="17"/>
  <c r="AK64" i="17"/>
  <c r="AL63" i="17"/>
  <c r="AE62" i="16"/>
  <c r="AD63" i="16"/>
  <c r="AF61" i="16"/>
  <c r="AE65" i="15"/>
  <c r="AD66" i="15"/>
  <c r="Y62" i="15"/>
  <c r="AM61" i="15"/>
  <c r="W64" i="15"/>
  <c r="X63" i="15"/>
  <c r="AF64" i="15"/>
  <c r="AK63" i="15"/>
  <c r="AL62" i="15"/>
  <c r="AF63" i="14"/>
  <c r="X63" i="14"/>
  <c r="W64" i="14"/>
  <c r="AE64" i="14"/>
  <c r="AD65" i="14"/>
  <c r="Y62" i="14"/>
  <c r="AM60" i="13"/>
  <c r="AK62" i="13"/>
  <c r="AL62" i="13" s="1"/>
  <c r="AF61" i="13"/>
  <c r="AD63" i="13"/>
  <c r="AE63" i="13" s="1"/>
  <c r="K60" i="16"/>
  <c r="I62" i="16"/>
  <c r="J61" i="16"/>
  <c r="R60" i="16"/>
  <c r="Q61" i="16"/>
  <c r="P62" i="16"/>
  <c r="K62" i="33"/>
  <c r="P65" i="33"/>
  <c r="Q64" i="33"/>
  <c r="D61" i="33"/>
  <c r="C62" i="33"/>
  <c r="B63" i="33"/>
  <c r="I64" i="33"/>
  <c r="J63" i="33"/>
  <c r="R63" i="33"/>
  <c r="D64" i="16"/>
  <c r="B66" i="16"/>
  <c r="C65" i="16"/>
  <c r="J61" i="17"/>
  <c r="I62" i="17"/>
  <c r="Q62" i="17"/>
  <c r="P63" i="17"/>
  <c r="K60" i="17"/>
  <c r="B63" i="17"/>
  <c r="C62" i="17"/>
  <c r="R61" i="17"/>
  <c r="D61" i="17"/>
  <c r="R61" i="14"/>
  <c r="P63" i="14"/>
  <c r="Q62" i="14"/>
  <c r="K60" i="14"/>
  <c r="J61" i="14"/>
  <c r="I62" i="14"/>
  <c r="B63" i="14"/>
  <c r="C62" i="14"/>
  <c r="D61" i="14"/>
  <c r="Q62" i="13"/>
  <c r="P63" i="13"/>
  <c r="R61" i="13"/>
  <c r="K62" i="13"/>
  <c r="J63" i="13"/>
  <c r="I64" i="13"/>
  <c r="B63" i="13"/>
  <c r="C62" i="13"/>
  <c r="D61" i="13"/>
  <c r="P63" i="15"/>
  <c r="Q62" i="15"/>
  <c r="R61" i="15"/>
  <c r="K62" i="15"/>
  <c r="J63" i="15"/>
  <c r="I64" i="15"/>
  <c r="D60" i="15"/>
  <c r="C61" i="15"/>
  <c r="B62" i="15"/>
  <c r="AR64" i="14" l="1"/>
  <c r="AS63" i="14"/>
  <c r="AT63" i="14" s="1"/>
  <c r="AY65" i="14"/>
  <c r="AZ64" i="14"/>
  <c r="BA64" i="14" s="1"/>
  <c r="BA63" i="33"/>
  <c r="BH63" i="33"/>
  <c r="BG64" i="33"/>
  <c r="BF65" i="33"/>
  <c r="AY65" i="33"/>
  <c r="AZ64" i="33"/>
  <c r="AS63" i="33"/>
  <c r="AR64" i="33"/>
  <c r="AT62" i="33"/>
  <c r="BA64" i="17"/>
  <c r="BG66" i="17"/>
  <c r="AR65" i="17"/>
  <c r="AS64" i="17"/>
  <c r="BH65" i="17"/>
  <c r="AZ65" i="17"/>
  <c r="AY66" i="17"/>
  <c r="AT63" i="17"/>
  <c r="AY64" i="16"/>
  <c r="AZ63" i="16"/>
  <c r="AT62" i="16"/>
  <c r="AS63" i="16"/>
  <c r="BH62" i="16"/>
  <c r="BG63" i="16"/>
  <c r="BF64" i="16"/>
  <c r="BA62" i="16"/>
  <c r="BH63" i="15"/>
  <c r="AR65" i="15"/>
  <c r="AS64" i="15"/>
  <c r="BG64" i="15"/>
  <c r="AT63" i="15"/>
  <c r="BA63" i="15"/>
  <c r="AZ64" i="15"/>
  <c r="AY65" i="15"/>
  <c r="BH61" i="14"/>
  <c r="BG62" i="14"/>
  <c r="BF63" i="14"/>
  <c r="BF63" i="13"/>
  <c r="BH61" i="13"/>
  <c r="BA62" i="13"/>
  <c r="AY64" i="13"/>
  <c r="AZ64" i="13" s="1"/>
  <c r="AR67" i="13"/>
  <c r="AS67" i="13" s="1"/>
  <c r="AT65" i="13"/>
  <c r="AL62" i="16"/>
  <c r="AM62" i="16" s="1"/>
  <c r="AK63" i="16"/>
  <c r="Y61" i="16"/>
  <c r="X62" i="16"/>
  <c r="W63" i="16"/>
  <c r="AK63" i="14"/>
  <c r="AL62" i="14"/>
  <c r="AM62" i="14" s="1"/>
  <c r="AF61" i="33"/>
  <c r="AM63" i="33"/>
  <c r="Y64" i="33"/>
  <c r="W66" i="33"/>
  <c r="X65" i="33"/>
  <c r="AK65" i="33"/>
  <c r="AL64" i="33"/>
  <c r="AE62" i="33"/>
  <c r="AD63" i="33"/>
  <c r="AL64" i="17"/>
  <c r="AK65" i="17"/>
  <c r="AM63" i="17"/>
  <c r="Y62" i="17"/>
  <c r="AF61" i="17"/>
  <c r="AE62" i="17"/>
  <c r="AD63" i="17"/>
  <c r="W64" i="17"/>
  <c r="X63" i="17"/>
  <c r="AD64" i="16"/>
  <c r="AE63" i="16"/>
  <c r="AF62" i="16"/>
  <c r="AK64" i="15"/>
  <c r="AL63" i="15"/>
  <c r="Y63" i="15"/>
  <c r="W65" i="15"/>
  <c r="X64" i="15"/>
  <c r="AM62" i="15"/>
  <c r="AE66" i="15"/>
  <c r="AD67" i="15"/>
  <c r="AF65" i="15"/>
  <c r="AD66" i="14"/>
  <c r="AE65" i="14"/>
  <c r="AF64" i="14"/>
  <c r="X64" i="14"/>
  <c r="W65" i="14"/>
  <c r="Y63" i="14"/>
  <c r="AK63" i="13"/>
  <c r="AL63" i="13" s="1"/>
  <c r="AM61" i="13"/>
  <c r="AD64" i="13"/>
  <c r="AE64" i="13" s="1"/>
  <c r="AF62" i="13"/>
  <c r="K61" i="16"/>
  <c r="I63" i="16"/>
  <c r="J62" i="16"/>
  <c r="P63" i="16"/>
  <c r="Q62" i="16"/>
  <c r="R61" i="16"/>
  <c r="B64" i="33"/>
  <c r="C63" i="33"/>
  <c r="K63" i="33"/>
  <c r="R64" i="33"/>
  <c r="D62" i="33"/>
  <c r="I65" i="33"/>
  <c r="J64" i="33"/>
  <c r="P66" i="33"/>
  <c r="Q65" i="33"/>
  <c r="D65" i="16"/>
  <c r="B67" i="16"/>
  <c r="C66" i="16"/>
  <c r="C63" i="17"/>
  <c r="B64" i="17"/>
  <c r="D62" i="17"/>
  <c r="J62" i="17"/>
  <c r="I63" i="17"/>
  <c r="K61" i="17"/>
  <c r="Q63" i="17"/>
  <c r="P64" i="17"/>
  <c r="R62" i="17"/>
  <c r="R62" i="14"/>
  <c r="Q63" i="14"/>
  <c r="P64" i="14"/>
  <c r="I63" i="14"/>
  <c r="J62" i="14"/>
  <c r="K61" i="14"/>
  <c r="C63" i="14"/>
  <c r="B64" i="14"/>
  <c r="D62" i="14"/>
  <c r="P64" i="13"/>
  <c r="Q63" i="13"/>
  <c r="R62" i="13"/>
  <c r="J64" i="13"/>
  <c r="I65" i="13"/>
  <c r="K63" i="13"/>
  <c r="D62" i="13"/>
  <c r="C63" i="13"/>
  <c r="B64" i="13"/>
  <c r="R62" i="15"/>
  <c r="Q63" i="15"/>
  <c r="P64" i="15"/>
  <c r="J64" i="15"/>
  <c r="I65" i="15"/>
  <c r="K63" i="15"/>
  <c r="B63" i="15"/>
  <c r="C62" i="15"/>
  <c r="D61" i="15"/>
  <c r="AS64" i="14" l="1"/>
  <c r="AT64" i="14" s="1"/>
  <c r="AR65" i="14"/>
  <c r="AY66" i="14"/>
  <c r="AZ65" i="14"/>
  <c r="BA65" i="14" s="1"/>
  <c r="BF66" i="33"/>
  <c r="BG65" i="33"/>
  <c r="AR65" i="33"/>
  <c r="AS64" i="33"/>
  <c r="AT63" i="33"/>
  <c r="BH64" i="33"/>
  <c r="BA64" i="33"/>
  <c r="AZ65" i="33"/>
  <c r="AY66" i="33"/>
  <c r="BA65" i="17"/>
  <c r="AR66" i="17"/>
  <c r="AS65" i="17"/>
  <c r="BH66" i="17"/>
  <c r="AY67" i="17"/>
  <c r="AZ66" i="17"/>
  <c r="BG67" i="17"/>
  <c r="AT64" i="17"/>
  <c r="BA63" i="16"/>
  <c r="BF65" i="16"/>
  <c r="BG64" i="16"/>
  <c r="AY65" i="16"/>
  <c r="AZ64" i="16"/>
  <c r="BH63" i="16"/>
  <c r="AT63" i="16"/>
  <c r="AS64" i="16"/>
  <c r="BH64" i="15"/>
  <c r="BG65" i="15"/>
  <c r="AS65" i="15"/>
  <c r="AR66" i="15"/>
  <c r="AY66" i="15"/>
  <c r="AZ65" i="15"/>
  <c r="BA64" i="15"/>
  <c r="AT64" i="15"/>
  <c r="BG63" i="14"/>
  <c r="BF64" i="14"/>
  <c r="BH62" i="14"/>
  <c r="BH62" i="13"/>
  <c r="BF64" i="13"/>
  <c r="BA63" i="13"/>
  <c r="AY65" i="13"/>
  <c r="AZ65" i="13" s="1"/>
  <c r="AR68" i="13"/>
  <c r="AS68" i="13" s="1"/>
  <c r="AT66" i="13"/>
  <c r="AL63" i="16"/>
  <c r="AM63" i="16" s="1"/>
  <c r="AK64" i="16"/>
  <c r="W64" i="16"/>
  <c r="X63" i="16"/>
  <c r="Y62" i="16"/>
  <c r="AK64" i="14"/>
  <c r="AL63" i="14"/>
  <c r="AM63" i="14" s="1"/>
  <c r="AF62" i="33"/>
  <c r="W67" i="33"/>
  <c r="X66" i="33"/>
  <c r="AD64" i="33"/>
  <c r="AE63" i="33"/>
  <c r="AM64" i="33"/>
  <c r="AK66" i="33"/>
  <c r="AL65" i="33"/>
  <c r="Y65" i="33"/>
  <c r="AD64" i="17"/>
  <c r="AE63" i="17"/>
  <c r="AM64" i="17"/>
  <c r="AK66" i="17"/>
  <c r="AL65" i="17"/>
  <c r="AF62" i="17"/>
  <c r="Y63" i="17"/>
  <c r="X64" i="17"/>
  <c r="W65" i="17"/>
  <c r="AD65" i="16"/>
  <c r="AE64" i="16"/>
  <c r="AF63" i="16"/>
  <c r="AL64" i="15"/>
  <c r="AK65" i="15"/>
  <c r="AF66" i="15"/>
  <c r="AD68" i="15"/>
  <c r="AE67" i="15"/>
  <c r="W66" i="15"/>
  <c r="X65" i="15"/>
  <c r="AM63" i="15"/>
  <c r="Y64" i="15"/>
  <c r="AF65" i="14"/>
  <c r="AE66" i="14"/>
  <c r="AD67" i="14"/>
  <c r="Y64" i="14"/>
  <c r="X65" i="14"/>
  <c r="W66" i="14"/>
  <c r="AK64" i="13"/>
  <c r="AL64" i="13" s="1"/>
  <c r="AM62" i="13"/>
  <c r="AD65" i="13"/>
  <c r="AE65" i="13" s="1"/>
  <c r="AF63" i="13"/>
  <c r="K62" i="16"/>
  <c r="J63" i="16"/>
  <c r="I64" i="16"/>
  <c r="R62" i="16"/>
  <c r="Q63" i="16"/>
  <c r="P64" i="16"/>
  <c r="D63" i="33"/>
  <c r="K64" i="33"/>
  <c r="B65" i="33"/>
  <c r="C64" i="33"/>
  <c r="R65" i="33"/>
  <c r="I66" i="33"/>
  <c r="J65" i="33"/>
  <c r="Q66" i="33"/>
  <c r="P67" i="33"/>
  <c r="D66" i="16"/>
  <c r="B68" i="16"/>
  <c r="C67" i="16"/>
  <c r="C64" i="17"/>
  <c r="B65" i="17"/>
  <c r="J63" i="17"/>
  <c r="I64" i="17"/>
  <c r="K62" i="17"/>
  <c r="P65" i="17"/>
  <c r="Q64" i="17"/>
  <c r="D63" i="17"/>
  <c r="R63" i="17"/>
  <c r="P65" i="14"/>
  <c r="Q64" i="14"/>
  <c r="R63" i="14"/>
  <c r="K62" i="14"/>
  <c r="J63" i="14"/>
  <c r="I64" i="14"/>
  <c r="C64" i="14"/>
  <c r="B65" i="14"/>
  <c r="D63" i="14"/>
  <c r="R63" i="13"/>
  <c r="Q64" i="13"/>
  <c r="P65" i="13"/>
  <c r="I66" i="13"/>
  <c r="J65" i="13"/>
  <c r="K64" i="13"/>
  <c r="B65" i="13"/>
  <c r="C64" i="13"/>
  <c r="D63" i="13"/>
  <c r="P65" i="15"/>
  <c r="Q64" i="15"/>
  <c r="R63" i="15"/>
  <c r="I66" i="15"/>
  <c r="J65" i="15"/>
  <c r="K64" i="15"/>
  <c r="D62" i="15"/>
  <c r="B64" i="15"/>
  <c r="C63" i="15"/>
  <c r="AS65" i="14" l="1"/>
  <c r="AT65" i="14" s="1"/>
  <c r="AR66" i="14"/>
  <c r="AY67" i="14"/>
  <c r="AZ66" i="14"/>
  <c r="BA66" i="14" s="1"/>
  <c r="AS65" i="33"/>
  <c r="AR66" i="33"/>
  <c r="AZ66" i="33"/>
  <c r="AY67" i="33"/>
  <c r="BH65" i="33"/>
  <c r="AT64" i="33"/>
  <c r="BA65" i="33"/>
  <c r="BF67" i="33"/>
  <c r="BG66" i="33"/>
  <c r="BA66" i="17"/>
  <c r="AT65" i="17"/>
  <c r="BG68" i="17"/>
  <c r="AZ67" i="17"/>
  <c r="AY68" i="17"/>
  <c r="AS66" i="17"/>
  <c r="AR67" i="17"/>
  <c r="BH67" i="17"/>
  <c r="BH64" i="16"/>
  <c r="BG65" i="16"/>
  <c r="BF66" i="16"/>
  <c r="AS65" i="16"/>
  <c r="AT64" i="16"/>
  <c r="AY66" i="16"/>
  <c r="AZ65" i="16"/>
  <c r="BA64" i="16"/>
  <c r="AT65" i="15"/>
  <c r="BH65" i="15"/>
  <c r="AS66" i="15"/>
  <c r="AR67" i="15"/>
  <c r="BG66" i="15"/>
  <c r="BA65" i="15"/>
  <c r="AY67" i="15"/>
  <c r="AZ66" i="15"/>
  <c r="BF65" i="14"/>
  <c r="BG64" i="14"/>
  <c r="BH63" i="14"/>
  <c r="BH63" i="13"/>
  <c r="BF65" i="13"/>
  <c r="BA64" i="13"/>
  <c r="AY66" i="13"/>
  <c r="AZ66" i="13" s="1"/>
  <c r="AT67" i="13"/>
  <c r="AR69" i="13"/>
  <c r="AS69" i="13" s="1"/>
  <c r="AK65" i="16"/>
  <c r="AL64" i="16"/>
  <c r="AM64" i="16" s="1"/>
  <c r="Y63" i="16"/>
  <c r="W65" i="16"/>
  <c r="X64" i="16"/>
  <c r="AK65" i="14"/>
  <c r="AL64" i="14"/>
  <c r="AM64" i="14" s="1"/>
  <c r="W68" i="33"/>
  <c r="X67" i="33"/>
  <c r="Y66" i="33"/>
  <c r="AM65" i="33"/>
  <c r="AF63" i="33"/>
  <c r="AD65" i="33"/>
  <c r="AE64" i="33"/>
  <c r="AK67" i="33"/>
  <c r="AL66" i="33"/>
  <c r="AL66" i="17"/>
  <c r="AK67" i="17"/>
  <c r="AF63" i="17"/>
  <c r="AE64" i="17"/>
  <c r="AD65" i="17"/>
  <c r="X65" i="17"/>
  <c r="W66" i="17"/>
  <c r="AM65" i="17"/>
  <c r="Y64" i="17"/>
  <c r="AF64" i="16"/>
  <c r="AE65" i="16"/>
  <c r="AD66" i="16"/>
  <c r="AE68" i="15"/>
  <c r="AD69" i="15"/>
  <c r="AM64" i="15"/>
  <c r="X66" i="15"/>
  <c r="W67" i="15"/>
  <c r="Y65" i="15"/>
  <c r="AF67" i="15"/>
  <c r="AK66" i="15"/>
  <c r="AL65" i="15"/>
  <c r="AD68" i="14"/>
  <c r="AE67" i="14"/>
  <c r="AF66" i="14"/>
  <c r="W67" i="14"/>
  <c r="X66" i="14"/>
  <c r="Y65" i="14"/>
  <c r="AM63" i="13"/>
  <c r="AK65" i="13"/>
  <c r="AL65" i="13" s="1"/>
  <c r="AF64" i="13"/>
  <c r="AD66" i="13"/>
  <c r="AE66" i="13" s="1"/>
  <c r="K63" i="16"/>
  <c r="I65" i="16"/>
  <c r="J64" i="16"/>
  <c r="R63" i="16"/>
  <c r="P65" i="16"/>
  <c r="Q64" i="16"/>
  <c r="C65" i="33"/>
  <c r="B66" i="33"/>
  <c r="R66" i="33"/>
  <c r="D64" i="33"/>
  <c r="K65" i="33"/>
  <c r="P68" i="33"/>
  <c r="Q67" i="33"/>
  <c r="J66" i="33"/>
  <c r="I67" i="33"/>
  <c r="D67" i="16"/>
  <c r="B69" i="16"/>
  <c r="C68" i="16"/>
  <c r="K63" i="17"/>
  <c r="P66" i="17"/>
  <c r="Q65" i="17"/>
  <c r="C65" i="17"/>
  <c r="B66" i="17"/>
  <c r="I65" i="17"/>
  <c r="J64" i="17"/>
  <c r="D64" i="17"/>
  <c r="R64" i="17"/>
  <c r="R64" i="14"/>
  <c r="P66" i="14"/>
  <c r="Q65" i="14"/>
  <c r="J64" i="14"/>
  <c r="I65" i="14"/>
  <c r="K63" i="14"/>
  <c r="D64" i="14"/>
  <c r="B66" i="14"/>
  <c r="C65" i="14"/>
  <c r="Q65" i="13"/>
  <c r="P66" i="13"/>
  <c r="R64" i="13"/>
  <c r="K65" i="13"/>
  <c r="I67" i="13"/>
  <c r="J66" i="13"/>
  <c r="D64" i="13"/>
  <c r="B66" i="13"/>
  <c r="C65" i="13"/>
  <c r="R64" i="15"/>
  <c r="P66" i="15"/>
  <c r="Q65" i="15"/>
  <c r="K65" i="15"/>
  <c r="I67" i="15"/>
  <c r="J66" i="15"/>
  <c r="B65" i="15"/>
  <c r="C64" i="15"/>
  <c r="D63" i="15"/>
  <c r="AR67" i="14" l="1"/>
  <c r="AS66" i="14"/>
  <c r="AT66" i="14" s="1"/>
  <c r="AY68" i="14"/>
  <c r="AZ67" i="14"/>
  <c r="BA67" i="14" s="1"/>
  <c r="BH66" i="33"/>
  <c r="BF68" i="33"/>
  <c r="BG67" i="33"/>
  <c r="AZ67" i="33"/>
  <c r="AY68" i="33"/>
  <c r="BA66" i="33"/>
  <c r="AS66" i="33"/>
  <c r="AR67" i="33"/>
  <c r="AT65" i="33"/>
  <c r="AT66" i="17"/>
  <c r="AZ68" i="17"/>
  <c r="AY69" i="17"/>
  <c r="BA67" i="17"/>
  <c r="BG69" i="17"/>
  <c r="AS67" i="17"/>
  <c r="AR68" i="17"/>
  <c r="BH68" i="17"/>
  <c r="BH65" i="16"/>
  <c r="AT65" i="16"/>
  <c r="BA65" i="16"/>
  <c r="AS66" i="16"/>
  <c r="AY67" i="16"/>
  <c r="AZ66" i="16"/>
  <c r="BF67" i="16"/>
  <c r="BG66" i="16"/>
  <c r="AR68" i="15"/>
  <c r="AS67" i="15"/>
  <c r="AT66" i="15"/>
  <c r="BA66" i="15"/>
  <c r="AY68" i="15"/>
  <c r="AZ67" i="15"/>
  <c r="BG67" i="15"/>
  <c r="BH66" i="15"/>
  <c r="BH64" i="14"/>
  <c r="BG65" i="14"/>
  <c r="BF66" i="14"/>
  <c r="BH64" i="13"/>
  <c r="BF66" i="13"/>
  <c r="BA65" i="13"/>
  <c r="AY67" i="13"/>
  <c r="AZ67" i="13" s="1"/>
  <c r="AR70" i="13"/>
  <c r="AS70" i="13" s="1"/>
  <c r="AT68" i="13"/>
  <c r="AK66" i="16"/>
  <c r="AL65" i="16"/>
  <c r="AM65" i="16" s="1"/>
  <c r="Y64" i="16"/>
  <c r="X65" i="16"/>
  <c r="W66" i="16"/>
  <c r="AK66" i="14"/>
  <c r="AL65" i="14"/>
  <c r="AM65" i="14" s="1"/>
  <c r="AK68" i="33"/>
  <c r="AL67" i="33"/>
  <c r="AE65" i="33"/>
  <c r="AD66" i="33"/>
  <c r="Y67" i="33"/>
  <c r="AM66" i="33"/>
  <c r="W69" i="33"/>
  <c r="X68" i="33"/>
  <c r="AF64" i="33"/>
  <c r="X66" i="17"/>
  <c r="W67" i="17"/>
  <c r="AD66" i="17"/>
  <c r="AE65" i="17"/>
  <c r="Y65" i="17"/>
  <c r="AF64" i="17"/>
  <c r="AK68" i="17"/>
  <c r="AL67" i="17"/>
  <c r="AM66" i="17"/>
  <c r="AE66" i="16"/>
  <c r="AD67" i="16"/>
  <c r="AF65" i="16"/>
  <c r="W68" i="15"/>
  <c r="X67" i="15"/>
  <c r="Y66" i="15"/>
  <c r="AE69" i="15"/>
  <c r="AD70" i="15"/>
  <c r="AF68" i="15"/>
  <c r="AM65" i="15"/>
  <c r="AK67" i="15"/>
  <c r="AL66" i="15"/>
  <c r="AD69" i="14"/>
  <c r="AE68" i="14"/>
  <c r="Y66" i="14"/>
  <c r="X67" i="14"/>
  <c r="W68" i="14"/>
  <c r="AF67" i="14"/>
  <c r="AM64" i="13"/>
  <c r="AK66" i="13"/>
  <c r="AL66" i="13" s="1"/>
  <c r="AF65" i="13"/>
  <c r="AD67" i="13"/>
  <c r="AE67" i="13" s="1"/>
  <c r="K64" i="16"/>
  <c r="J65" i="16"/>
  <c r="I66" i="16"/>
  <c r="R64" i="16"/>
  <c r="P66" i="16"/>
  <c r="Q65" i="16"/>
  <c r="R67" i="33"/>
  <c r="B67" i="33"/>
  <c r="C66" i="33"/>
  <c r="I68" i="33"/>
  <c r="J67" i="33"/>
  <c r="D65" i="33"/>
  <c r="K66" i="33"/>
  <c r="P69" i="33"/>
  <c r="Q68" i="33"/>
  <c r="D68" i="16"/>
  <c r="C69" i="16"/>
  <c r="B70" i="16"/>
  <c r="B67" i="17"/>
  <c r="C66" i="17"/>
  <c r="D65" i="17"/>
  <c r="R65" i="17"/>
  <c r="Q66" i="17"/>
  <c r="P67" i="17"/>
  <c r="K64" i="17"/>
  <c r="J65" i="17"/>
  <c r="I66" i="17"/>
  <c r="P67" i="14"/>
  <c r="Q66" i="14"/>
  <c r="R65" i="14"/>
  <c r="I66" i="14"/>
  <c r="J65" i="14"/>
  <c r="K64" i="14"/>
  <c r="D65" i="14"/>
  <c r="B67" i="14"/>
  <c r="C66" i="14"/>
  <c r="Q66" i="13"/>
  <c r="P67" i="13"/>
  <c r="R65" i="13"/>
  <c r="I68" i="13"/>
  <c r="J67" i="13"/>
  <c r="K66" i="13"/>
  <c r="C66" i="13"/>
  <c r="B67" i="13"/>
  <c r="D65" i="13"/>
  <c r="R65" i="15"/>
  <c r="Q66" i="15"/>
  <c r="P67" i="15"/>
  <c r="K66" i="15"/>
  <c r="I68" i="15"/>
  <c r="J67" i="15"/>
  <c r="D64" i="15"/>
  <c r="C65" i="15"/>
  <c r="B66" i="15"/>
  <c r="AS67" i="14" l="1"/>
  <c r="AT67" i="14" s="1"/>
  <c r="AR68" i="14"/>
  <c r="AY69" i="14"/>
  <c r="AZ68" i="14"/>
  <c r="BA68" i="14" s="1"/>
  <c r="BA67" i="33"/>
  <c r="BH67" i="33"/>
  <c r="AZ68" i="33"/>
  <c r="AY69" i="33"/>
  <c r="AT66" i="33"/>
  <c r="BF69" i="33"/>
  <c r="BG68" i="33"/>
  <c r="AR68" i="33"/>
  <c r="AS67" i="33"/>
  <c r="BA68" i="17"/>
  <c r="BG70" i="17"/>
  <c r="AY70" i="17"/>
  <c r="AZ69" i="17"/>
  <c r="BH69" i="17"/>
  <c r="AS68" i="17"/>
  <c r="AR69" i="17"/>
  <c r="AT67" i="17"/>
  <c r="BH66" i="16"/>
  <c r="AT66" i="16"/>
  <c r="BA66" i="16"/>
  <c r="AS67" i="16"/>
  <c r="BF68" i="16"/>
  <c r="BG67" i="16"/>
  <c r="AY68" i="16"/>
  <c r="AZ67" i="16"/>
  <c r="BG68" i="15"/>
  <c r="AT67" i="15"/>
  <c r="AR69" i="15"/>
  <c r="AS68" i="15"/>
  <c r="AY69" i="15"/>
  <c r="AZ68" i="15"/>
  <c r="BH67" i="15"/>
  <c r="BA67" i="15"/>
  <c r="BG66" i="14"/>
  <c r="BF67" i="14"/>
  <c r="BH65" i="14"/>
  <c r="BH65" i="13"/>
  <c r="BF67" i="13"/>
  <c r="AY68" i="13"/>
  <c r="AZ68" i="13" s="1"/>
  <c r="BA66" i="13"/>
  <c r="AT69" i="13"/>
  <c r="AR71" i="13"/>
  <c r="AS71" i="13" s="1"/>
  <c r="AK67" i="16"/>
  <c r="AL66" i="16"/>
  <c r="AM66" i="16" s="1"/>
  <c r="W67" i="16"/>
  <c r="X66" i="16"/>
  <c r="Y65" i="16"/>
  <c r="AK67" i="14"/>
  <c r="AL66" i="14"/>
  <c r="AM66" i="14" s="1"/>
  <c r="AF65" i="33"/>
  <c r="W70" i="33"/>
  <c r="X69" i="33"/>
  <c r="Y68" i="33"/>
  <c r="AM67" i="33"/>
  <c r="AK69" i="33"/>
  <c r="AL68" i="33"/>
  <c r="AE66" i="33"/>
  <c r="AD67" i="33"/>
  <c r="AF65" i="17"/>
  <c r="AD67" i="17"/>
  <c r="AE66" i="17"/>
  <c r="W68" i="17"/>
  <c r="X67" i="17"/>
  <c r="AK69" i="17"/>
  <c r="AL68" i="17"/>
  <c r="Y66" i="17"/>
  <c r="AM67" i="17"/>
  <c r="AD68" i="16"/>
  <c r="AE67" i="16"/>
  <c r="AF66" i="16"/>
  <c r="AM66" i="15"/>
  <c r="AD71" i="15"/>
  <c r="AE70" i="15"/>
  <c r="Y67" i="15"/>
  <c r="AF69" i="15"/>
  <c r="W69" i="15"/>
  <c r="X68" i="15"/>
  <c r="AK68" i="15"/>
  <c r="AL67" i="15"/>
  <c r="AF68" i="14"/>
  <c r="AD70" i="14"/>
  <c r="AE69" i="14"/>
  <c r="X68" i="14"/>
  <c r="W69" i="14"/>
  <c r="Y67" i="14"/>
  <c r="AK67" i="13"/>
  <c r="AL67" i="13" s="1"/>
  <c r="AM65" i="13"/>
  <c r="AF66" i="13"/>
  <c r="AD68" i="13"/>
  <c r="AE68" i="13" s="1"/>
  <c r="K65" i="16"/>
  <c r="J66" i="16"/>
  <c r="I67" i="16"/>
  <c r="R65" i="16"/>
  <c r="Q66" i="16"/>
  <c r="P67" i="16"/>
  <c r="K67" i="33"/>
  <c r="I69" i="33"/>
  <c r="J68" i="33"/>
  <c r="D66" i="33"/>
  <c r="C67" i="33"/>
  <c r="B68" i="33"/>
  <c r="R68" i="33"/>
  <c r="P70" i="33"/>
  <c r="Q69" i="33"/>
  <c r="C70" i="16"/>
  <c r="B71" i="16"/>
  <c r="D69" i="16"/>
  <c r="I67" i="17"/>
  <c r="J66" i="17"/>
  <c r="P68" i="17"/>
  <c r="Q67" i="17"/>
  <c r="K65" i="17"/>
  <c r="R66" i="17"/>
  <c r="D66" i="17"/>
  <c r="B68" i="17"/>
  <c r="C67" i="17"/>
  <c r="R66" i="14"/>
  <c r="P68" i="14"/>
  <c r="Q67" i="14"/>
  <c r="K65" i="14"/>
  <c r="I67" i="14"/>
  <c r="J66" i="14"/>
  <c r="B68" i="14"/>
  <c r="C67" i="14"/>
  <c r="D66" i="14"/>
  <c r="Q67" i="13"/>
  <c r="P68" i="13"/>
  <c r="R66" i="13"/>
  <c r="K67" i="13"/>
  <c r="J68" i="13"/>
  <c r="I69" i="13"/>
  <c r="B68" i="13"/>
  <c r="C67" i="13"/>
  <c r="D66" i="13"/>
  <c r="P68" i="15"/>
  <c r="Q67" i="15"/>
  <c r="R66" i="15"/>
  <c r="K67" i="15"/>
  <c r="J68" i="15"/>
  <c r="I69" i="15"/>
  <c r="D65" i="15"/>
  <c r="C66" i="15"/>
  <c r="B67" i="15"/>
  <c r="AS68" i="14" l="1"/>
  <c r="AT68" i="14" s="1"/>
  <c r="AR69" i="14"/>
  <c r="AZ69" i="14"/>
  <c r="BA69" i="14" s="1"/>
  <c r="AY70" i="14"/>
  <c r="AR69" i="33"/>
  <c r="AS68" i="33"/>
  <c r="BA68" i="33"/>
  <c r="BF70" i="33"/>
  <c r="BG69" i="33"/>
  <c r="AT67" i="33"/>
  <c r="AZ69" i="33"/>
  <c r="AY70" i="33"/>
  <c r="BH68" i="33"/>
  <c r="BA69" i="17"/>
  <c r="BH70" i="17"/>
  <c r="AT68" i="17"/>
  <c r="AY71" i="17"/>
  <c r="AZ70" i="17"/>
  <c r="BG71" i="17"/>
  <c r="AR70" i="17"/>
  <c r="AS69" i="17"/>
  <c r="BA67" i="16"/>
  <c r="AZ68" i="16"/>
  <c r="AY69" i="16"/>
  <c r="AT67" i="16"/>
  <c r="BF69" i="16"/>
  <c r="BG68" i="16"/>
  <c r="AS68" i="16"/>
  <c r="BH67" i="16"/>
  <c r="AZ69" i="15"/>
  <c r="AY70" i="15"/>
  <c r="AS69" i="15"/>
  <c r="AR70" i="15"/>
  <c r="AT68" i="15"/>
  <c r="BA68" i="15"/>
  <c r="BH68" i="15"/>
  <c r="BG69" i="15"/>
  <c r="BF68" i="14"/>
  <c r="BG67" i="14"/>
  <c r="BH66" i="14"/>
  <c r="BH66" i="13"/>
  <c r="BF68" i="13"/>
  <c r="BA67" i="13"/>
  <c r="AY69" i="13"/>
  <c r="AZ69" i="13" s="1"/>
  <c r="AR72" i="13"/>
  <c r="AS72" i="13" s="1"/>
  <c r="AT70" i="13"/>
  <c r="AL67" i="16"/>
  <c r="AM67" i="16" s="1"/>
  <c r="AK68" i="16"/>
  <c r="Y66" i="16"/>
  <c r="W68" i="16"/>
  <c r="X67" i="16"/>
  <c r="AK68" i="14"/>
  <c r="AL67" i="14"/>
  <c r="AM67" i="14" s="1"/>
  <c r="AM68" i="33"/>
  <c r="Y69" i="33"/>
  <c r="AF66" i="33"/>
  <c r="AL69" i="33"/>
  <c r="AK70" i="33"/>
  <c r="X70" i="33"/>
  <c r="W71" i="33"/>
  <c r="AE67" i="33"/>
  <c r="AD68" i="33"/>
  <c r="W69" i="17"/>
  <c r="X68" i="17"/>
  <c r="AF66" i="17"/>
  <c r="AD68" i="17"/>
  <c r="AE67" i="17"/>
  <c r="Y67" i="17"/>
  <c r="AM68" i="17"/>
  <c r="AK70" i="17"/>
  <c r="AL69" i="17"/>
  <c r="AD69" i="16"/>
  <c r="AE68" i="16"/>
  <c r="AF67" i="16"/>
  <c r="AM67" i="15"/>
  <c r="Y68" i="15"/>
  <c r="W70" i="15"/>
  <c r="X69" i="15"/>
  <c r="AF70" i="15"/>
  <c r="AE71" i="15"/>
  <c r="AD72" i="15"/>
  <c r="AK69" i="15"/>
  <c r="AL68" i="15"/>
  <c r="AF69" i="14"/>
  <c r="AD71" i="14"/>
  <c r="AE70" i="14"/>
  <c r="X69" i="14"/>
  <c r="W70" i="14"/>
  <c r="Y68" i="14"/>
  <c r="AM66" i="13"/>
  <c r="AK68" i="13"/>
  <c r="AL68" i="13" s="1"/>
  <c r="AF67" i="13"/>
  <c r="AD69" i="13"/>
  <c r="AE69" i="13" s="1"/>
  <c r="K66" i="16"/>
  <c r="I68" i="16"/>
  <c r="J67" i="16"/>
  <c r="P68" i="16"/>
  <c r="Q67" i="16"/>
  <c r="R66" i="16"/>
  <c r="D67" i="33"/>
  <c r="B69" i="33"/>
  <c r="C68" i="33"/>
  <c r="R69" i="33"/>
  <c r="K68" i="33"/>
  <c r="J69" i="33"/>
  <c r="I70" i="33"/>
  <c r="Q70" i="33"/>
  <c r="P71" i="33"/>
  <c r="B72" i="16"/>
  <c r="C71" i="16"/>
  <c r="D70" i="16"/>
  <c r="P69" i="17"/>
  <c r="Q68" i="17"/>
  <c r="K66" i="17"/>
  <c r="D67" i="17"/>
  <c r="I68" i="17"/>
  <c r="J67" i="17"/>
  <c r="C68" i="17"/>
  <c r="B69" i="17"/>
  <c r="R67" i="17"/>
  <c r="R67" i="14"/>
  <c r="Q68" i="14"/>
  <c r="P69" i="14"/>
  <c r="I68" i="14"/>
  <c r="J67" i="14"/>
  <c r="K66" i="14"/>
  <c r="D67" i="14"/>
  <c r="C68" i="14"/>
  <c r="B69" i="14"/>
  <c r="P69" i="13"/>
  <c r="Q68" i="13"/>
  <c r="R67" i="13"/>
  <c r="K68" i="13"/>
  <c r="I70" i="13"/>
  <c r="J69" i="13"/>
  <c r="D67" i="13"/>
  <c r="C68" i="13"/>
  <c r="B69" i="13"/>
  <c r="R67" i="15"/>
  <c r="Q68" i="15"/>
  <c r="P69" i="15"/>
  <c r="I70" i="15"/>
  <c r="J69" i="15"/>
  <c r="K68" i="15"/>
  <c r="B68" i="15"/>
  <c r="C67" i="15"/>
  <c r="D66" i="15"/>
  <c r="AS69" i="14" l="1"/>
  <c r="AT69" i="14" s="1"/>
  <c r="AR70" i="14"/>
  <c r="AZ70" i="14"/>
  <c r="BA70" i="14" s="1"/>
  <c r="AY71" i="14"/>
  <c r="AZ70" i="33"/>
  <c r="AY71" i="33"/>
  <c r="BF71" i="33"/>
  <c r="BG70" i="33"/>
  <c r="BA69" i="33"/>
  <c r="BH69" i="33"/>
  <c r="AT68" i="33"/>
  <c r="AS69" i="33"/>
  <c r="AR70" i="33"/>
  <c r="BA70" i="17"/>
  <c r="AY72" i="17"/>
  <c r="AZ71" i="17"/>
  <c r="BH71" i="17"/>
  <c r="BG72" i="17"/>
  <c r="AT69" i="17"/>
  <c r="AS70" i="17"/>
  <c r="AR71" i="17"/>
  <c r="AS69" i="16"/>
  <c r="BH68" i="16"/>
  <c r="BF70" i="16"/>
  <c r="BG69" i="16"/>
  <c r="AY70" i="16"/>
  <c r="AZ69" i="16"/>
  <c r="BA68" i="16"/>
  <c r="AT68" i="16"/>
  <c r="AS70" i="15"/>
  <c r="AR71" i="15"/>
  <c r="BH69" i="15"/>
  <c r="BG70" i="15"/>
  <c r="AY71" i="15"/>
  <c r="AZ70" i="15"/>
  <c r="BA69" i="15"/>
  <c r="AT69" i="15"/>
  <c r="BH67" i="14"/>
  <c r="BF69" i="14"/>
  <c r="BG68" i="14"/>
  <c r="BH67" i="13"/>
  <c r="BF69" i="13"/>
  <c r="BA68" i="13"/>
  <c r="AY70" i="13"/>
  <c r="AZ70" i="13" s="1"/>
  <c r="AR73" i="13"/>
  <c r="AS73" i="13" s="1"/>
  <c r="AT71" i="13"/>
  <c r="AL68" i="16"/>
  <c r="AM68" i="16" s="1"/>
  <c r="AK69" i="16"/>
  <c r="X68" i="16"/>
  <c r="W69" i="16"/>
  <c r="Y67" i="16"/>
  <c r="AL68" i="14"/>
  <c r="AM68" i="14" s="1"/>
  <c r="AK69" i="14"/>
  <c r="W72" i="33"/>
  <c r="X71" i="33"/>
  <c r="Y70" i="33"/>
  <c r="AK71" i="33"/>
  <c r="AL70" i="33"/>
  <c r="AE68" i="33"/>
  <c r="AD69" i="33"/>
  <c r="AM69" i="33"/>
  <c r="AF67" i="33"/>
  <c r="AM69" i="17"/>
  <c r="Y68" i="17"/>
  <c r="AL70" i="17"/>
  <c r="AK71" i="17"/>
  <c r="X69" i="17"/>
  <c r="W70" i="17"/>
  <c r="AF67" i="17"/>
  <c r="AD69" i="17"/>
  <c r="AE68" i="17"/>
  <c r="AF68" i="16"/>
  <c r="AD70" i="16"/>
  <c r="AE69" i="16"/>
  <c r="X70" i="15"/>
  <c r="W71" i="15"/>
  <c r="AE72" i="15"/>
  <c r="AD73" i="15"/>
  <c r="Y69" i="15"/>
  <c r="AL69" i="15"/>
  <c r="AK70" i="15"/>
  <c r="AM68" i="15"/>
  <c r="AF71" i="15"/>
  <c r="AF70" i="14"/>
  <c r="AD72" i="14"/>
  <c r="AE71" i="14"/>
  <c r="W71" i="14"/>
  <c r="X70" i="14"/>
  <c r="Y69" i="14"/>
  <c r="AK69" i="13"/>
  <c r="AL69" i="13" s="1"/>
  <c r="AM67" i="13"/>
  <c r="AD70" i="13"/>
  <c r="AE70" i="13" s="1"/>
  <c r="AF68" i="13"/>
  <c r="K67" i="16"/>
  <c r="J68" i="16"/>
  <c r="I69" i="16"/>
  <c r="R67" i="16"/>
  <c r="Q68" i="16"/>
  <c r="P69" i="16"/>
  <c r="C69" i="33"/>
  <c r="B70" i="33"/>
  <c r="I71" i="33"/>
  <c r="J70" i="33"/>
  <c r="K69" i="33"/>
  <c r="D68" i="33"/>
  <c r="P72" i="33"/>
  <c r="Q71" i="33"/>
  <c r="R70" i="33"/>
  <c r="D71" i="16"/>
  <c r="C72" i="16"/>
  <c r="B73" i="16"/>
  <c r="C69" i="17"/>
  <c r="B70" i="17"/>
  <c r="D68" i="17"/>
  <c r="R68" i="17"/>
  <c r="K67" i="17"/>
  <c r="P70" i="17"/>
  <c r="Q69" i="17"/>
  <c r="J68" i="17"/>
  <c r="I69" i="17"/>
  <c r="P70" i="14"/>
  <c r="Q69" i="14"/>
  <c r="R68" i="14"/>
  <c r="K67" i="14"/>
  <c r="J68" i="14"/>
  <c r="I69" i="14"/>
  <c r="D68" i="14"/>
  <c r="B70" i="14"/>
  <c r="C69" i="14"/>
  <c r="P70" i="13"/>
  <c r="Q69" i="13"/>
  <c r="R68" i="13"/>
  <c r="K69" i="13"/>
  <c r="J70" i="13"/>
  <c r="I71" i="13"/>
  <c r="B70" i="13"/>
  <c r="C69" i="13"/>
  <c r="D68" i="13"/>
  <c r="P70" i="15"/>
  <c r="Q69" i="15"/>
  <c r="R68" i="15"/>
  <c r="K69" i="15"/>
  <c r="I71" i="15"/>
  <c r="J70" i="15"/>
  <c r="C68" i="15"/>
  <c r="B69" i="15"/>
  <c r="D67" i="15"/>
  <c r="AS70" i="14" l="1"/>
  <c r="AT70" i="14" s="1"/>
  <c r="AR71" i="14"/>
  <c r="AY72" i="14"/>
  <c r="AZ71" i="14"/>
  <c r="BA71" i="14" s="1"/>
  <c r="BA70" i="33"/>
  <c r="AZ71" i="33"/>
  <c r="AY72" i="33"/>
  <c r="BH70" i="33"/>
  <c r="BG71" i="33"/>
  <c r="BF72" i="33"/>
  <c r="AT69" i="33"/>
  <c r="AS70" i="33"/>
  <c r="AR71" i="33"/>
  <c r="BG73" i="17"/>
  <c r="AT70" i="17"/>
  <c r="BH72" i="17"/>
  <c r="AR72" i="17"/>
  <c r="AS71" i="17"/>
  <c r="BA71" i="17"/>
  <c r="AZ72" i="17"/>
  <c r="AY73" i="17"/>
  <c r="AT69" i="16"/>
  <c r="AS70" i="16"/>
  <c r="BG70" i="16"/>
  <c r="BF71" i="16"/>
  <c r="BA69" i="16"/>
  <c r="AY71" i="16"/>
  <c r="AZ70" i="16"/>
  <c r="BH69" i="16"/>
  <c r="AY72" i="15"/>
  <c r="AZ71" i="15"/>
  <c r="BG71" i="15"/>
  <c r="BH70" i="15"/>
  <c r="AS71" i="15"/>
  <c r="AR72" i="15"/>
  <c r="AT70" i="15"/>
  <c r="BA70" i="15"/>
  <c r="BH68" i="14"/>
  <c r="BF70" i="14"/>
  <c r="BG69" i="14"/>
  <c r="BF70" i="13"/>
  <c r="BH68" i="13"/>
  <c r="BA69" i="13"/>
  <c r="AY71" i="13"/>
  <c r="AZ71" i="13" s="1"/>
  <c r="AT72" i="13"/>
  <c r="AR74" i="13"/>
  <c r="AS74" i="13" s="1"/>
  <c r="AK70" i="16"/>
  <c r="AL69" i="16"/>
  <c r="AM69" i="16" s="1"/>
  <c r="X69" i="16"/>
  <c r="W70" i="16"/>
  <c r="Y68" i="16"/>
  <c r="AK70" i="14"/>
  <c r="AL69" i="14"/>
  <c r="AM69" i="14" s="1"/>
  <c r="W73" i="33"/>
  <c r="X72" i="33"/>
  <c r="AK72" i="33"/>
  <c r="AL71" i="33"/>
  <c r="Y71" i="33"/>
  <c r="AD70" i="33"/>
  <c r="AE69" i="33"/>
  <c r="AF68" i="33"/>
  <c r="AM70" i="33"/>
  <c r="AM70" i="17"/>
  <c r="Y69" i="17"/>
  <c r="AE69" i="17"/>
  <c r="AD70" i="17"/>
  <c r="AK72" i="17"/>
  <c r="AL71" i="17"/>
  <c r="AF68" i="17"/>
  <c r="W71" i="17"/>
  <c r="X70" i="17"/>
  <c r="AE70" i="16"/>
  <c r="AD71" i="16"/>
  <c r="AF69" i="16"/>
  <c r="AM69" i="15"/>
  <c r="X71" i="15"/>
  <c r="W72" i="15"/>
  <c r="AF72" i="15"/>
  <c r="Y70" i="15"/>
  <c r="AK71" i="15"/>
  <c r="AL70" i="15"/>
  <c r="AD74" i="15"/>
  <c r="AE73" i="15"/>
  <c r="W72" i="14"/>
  <c r="X71" i="14"/>
  <c r="AE72" i="14"/>
  <c r="AD73" i="14"/>
  <c r="AF71" i="14"/>
  <c r="Y70" i="14"/>
  <c r="AM68" i="13"/>
  <c r="AK70" i="13"/>
  <c r="AL70" i="13" s="1"/>
  <c r="AF69" i="13"/>
  <c r="AD71" i="13"/>
  <c r="AE71" i="13" s="1"/>
  <c r="K68" i="16"/>
  <c r="I70" i="16"/>
  <c r="J69" i="16"/>
  <c r="P70" i="16"/>
  <c r="Q69" i="16"/>
  <c r="R68" i="16"/>
  <c r="P73" i="33"/>
  <c r="Q72" i="33"/>
  <c r="D69" i="33"/>
  <c r="B71" i="33"/>
  <c r="C70" i="33"/>
  <c r="R71" i="33"/>
  <c r="K70" i="33"/>
  <c r="I72" i="33"/>
  <c r="J71" i="33"/>
  <c r="D72" i="16"/>
  <c r="B74" i="16"/>
  <c r="C73" i="16"/>
  <c r="J69" i="17"/>
  <c r="I70" i="17"/>
  <c r="P71" i="17"/>
  <c r="Q70" i="17"/>
  <c r="K68" i="17"/>
  <c r="C70" i="17"/>
  <c r="B71" i="17"/>
  <c r="D69" i="17"/>
  <c r="R69" i="17"/>
  <c r="Q70" i="14"/>
  <c r="P71" i="14"/>
  <c r="R69" i="14"/>
  <c r="J69" i="14"/>
  <c r="I70" i="14"/>
  <c r="K68" i="14"/>
  <c r="D69" i="14"/>
  <c r="C70" i="14"/>
  <c r="B71" i="14"/>
  <c r="Q70" i="13"/>
  <c r="P71" i="13"/>
  <c r="R69" i="13"/>
  <c r="J71" i="13"/>
  <c r="I72" i="13"/>
  <c r="K70" i="13"/>
  <c r="D69" i="13"/>
  <c r="C70" i="13"/>
  <c r="B71" i="13"/>
  <c r="R69" i="15"/>
  <c r="Q70" i="15"/>
  <c r="P71" i="15"/>
  <c r="K70" i="15"/>
  <c r="J71" i="15"/>
  <c r="I72" i="15"/>
  <c r="C69" i="15"/>
  <c r="B70" i="15"/>
  <c r="D68" i="15"/>
  <c r="AR72" i="14" l="1"/>
  <c r="AS71" i="14"/>
  <c r="AT71" i="14" s="1"/>
  <c r="AY73" i="14"/>
  <c r="AZ72" i="14"/>
  <c r="BA72" i="14" s="1"/>
  <c r="BF73" i="33"/>
  <c r="BG72" i="33"/>
  <c r="BH71" i="33"/>
  <c r="AS71" i="33"/>
  <c r="AR72" i="33"/>
  <c r="AZ72" i="33"/>
  <c r="AY73" i="33"/>
  <c r="AT70" i="33"/>
  <c r="BA71" i="33"/>
  <c r="AR73" i="17"/>
  <c r="AS72" i="17"/>
  <c r="BA72" i="17"/>
  <c r="BH73" i="17"/>
  <c r="AT71" i="17"/>
  <c r="AZ73" i="17"/>
  <c r="AY74" i="17"/>
  <c r="BG74" i="17"/>
  <c r="BG71" i="16"/>
  <c r="BF72" i="16"/>
  <c r="BA70" i="16"/>
  <c r="AZ71" i="16"/>
  <c r="AY72" i="16"/>
  <c r="AT70" i="16"/>
  <c r="AS71" i="16"/>
  <c r="BH70" i="16"/>
  <c r="AZ72" i="15"/>
  <c r="AY73" i="15"/>
  <c r="AR73" i="15"/>
  <c r="AS72" i="15"/>
  <c r="AT71" i="15"/>
  <c r="BH71" i="15"/>
  <c r="BG72" i="15"/>
  <c r="BA71" i="15"/>
  <c r="BG70" i="14"/>
  <c r="BF71" i="14"/>
  <c r="BH69" i="14"/>
  <c r="BH69" i="13"/>
  <c r="BF71" i="13"/>
  <c r="BA70" i="13"/>
  <c r="AY72" i="13"/>
  <c r="AZ72" i="13" s="1"/>
  <c r="AT73" i="13"/>
  <c r="AR75" i="13"/>
  <c r="AS75" i="13" s="1"/>
  <c r="AL70" i="16"/>
  <c r="AM70" i="16" s="1"/>
  <c r="AK71" i="16"/>
  <c r="X70" i="16"/>
  <c r="W71" i="16"/>
  <c r="Y69" i="16"/>
  <c r="AK71" i="14"/>
  <c r="AL70" i="14"/>
  <c r="AM70" i="14" s="1"/>
  <c r="AF69" i="33"/>
  <c r="Y72" i="33"/>
  <c r="AE70" i="33"/>
  <c r="AD71" i="33"/>
  <c r="AM71" i="33"/>
  <c r="X73" i="33"/>
  <c r="W74" i="33"/>
  <c r="AK73" i="33"/>
  <c r="AL72" i="33"/>
  <c r="AF69" i="17"/>
  <c r="AM71" i="17"/>
  <c r="AE70" i="17"/>
  <c r="AD71" i="17"/>
  <c r="AK73" i="17"/>
  <c r="AL72" i="17"/>
  <c r="Y70" i="17"/>
  <c r="X71" i="17"/>
  <c r="W72" i="17"/>
  <c r="AE71" i="16"/>
  <c r="AD72" i="16"/>
  <c r="AF70" i="16"/>
  <c r="X72" i="15"/>
  <c r="W73" i="15"/>
  <c r="AF73" i="15"/>
  <c r="AM70" i="15"/>
  <c r="Y71" i="15"/>
  <c r="AD75" i="15"/>
  <c r="AE74" i="15"/>
  <c r="AL71" i="15"/>
  <c r="AK72" i="15"/>
  <c r="Y71" i="14"/>
  <c r="AF72" i="14"/>
  <c r="X72" i="14"/>
  <c r="W73" i="14"/>
  <c r="AD74" i="14"/>
  <c r="AE73" i="14"/>
  <c r="AK71" i="13"/>
  <c r="AL71" i="13" s="1"/>
  <c r="AM69" i="13"/>
  <c r="AD72" i="13"/>
  <c r="AE72" i="13" s="1"/>
  <c r="AF70" i="13"/>
  <c r="K69" i="16"/>
  <c r="J70" i="16"/>
  <c r="I71" i="16"/>
  <c r="R69" i="16"/>
  <c r="Q70" i="16"/>
  <c r="P71" i="16"/>
  <c r="Q73" i="33"/>
  <c r="P74" i="33"/>
  <c r="B72" i="33"/>
  <c r="C71" i="33"/>
  <c r="D70" i="33"/>
  <c r="K71" i="33"/>
  <c r="I73" i="33"/>
  <c r="J72" i="33"/>
  <c r="R72" i="33"/>
  <c r="D73" i="16"/>
  <c r="B75" i="16"/>
  <c r="C74" i="16"/>
  <c r="P72" i="17"/>
  <c r="Q71" i="17"/>
  <c r="B72" i="17"/>
  <c r="C71" i="17"/>
  <c r="D70" i="17"/>
  <c r="I71" i="17"/>
  <c r="J70" i="17"/>
  <c r="K69" i="17"/>
  <c r="R70" i="17"/>
  <c r="P72" i="14"/>
  <c r="Q71" i="14"/>
  <c r="R70" i="14"/>
  <c r="J70" i="14"/>
  <c r="I71" i="14"/>
  <c r="K69" i="14"/>
  <c r="D70" i="14"/>
  <c r="C71" i="14"/>
  <c r="B72" i="14"/>
  <c r="Q71" i="13"/>
  <c r="P72" i="13"/>
  <c r="R70" i="13"/>
  <c r="I73" i="13"/>
  <c r="J72" i="13"/>
  <c r="K71" i="13"/>
  <c r="B72" i="13"/>
  <c r="C71" i="13"/>
  <c r="D70" i="13"/>
  <c r="P72" i="15"/>
  <c r="Q71" i="15"/>
  <c r="R70" i="15"/>
  <c r="I73" i="15"/>
  <c r="J72" i="15"/>
  <c r="K71" i="15"/>
  <c r="B71" i="15"/>
  <c r="C70" i="15"/>
  <c r="D69" i="15"/>
  <c r="AR73" i="14" l="1"/>
  <c r="AS72" i="14"/>
  <c r="AT72" i="14" s="1"/>
  <c r="AY74" i="14"/>
  <c r="AZ73" i="14"/>
  <c r="BA73" i="14" s="1"/>
  <c r="BA72" i="33"/>
  <c r="AR73" i="33"/>
  <c r="AS72" i="33"/>
  <c r="BF74" i="33"/>
  <c r="BG73" i="33"/>
  <c r="AT71" i="33"/>
  <c r="BH72" i="33"/>
  <c r="AZ73" i="33"/>
  <c r="AY74" i="33"/>
  <c r="BA73" i="17"/>
  <c r="AT72" i="17"/>
  <c r="BG75" i="17"/>
  <c r="AY75" i="17"/>
  <c r="AZ74" i="17"/>
  <c r="AR74" i="17"/>
  <c r="AS73" i="17"/>
  <c r="BH74" i="17"/>
  <c r="AT71" i="16"/>
  <c r="AZ72" i="16"/>
  <c r="AY73" i="16"/>
  <c r="AS72" i="16"/>
  <c r="BH71" i="16"/>
  <c r="BA71" i="16"/>
  <c r="BF73" i="16"/>
  <c r="BG72" i="16"/>
  <c r="AT72" i="15"/>
  <c r="AS73" i="15"/>
  <c r="AR74" i="15"/>
  <c r="AY74" i="15"/>
  <c r="AZ73" i="15"/>
  <c r="BH72" i="15"/>
  <c r="BG73" i="15"/>
  <c r="BA72" i="15"/>
  <c r="BF72" i="14"/>
  <c r="BG71" i="14"/>
  <c r="BH70" i="14"/>
  <c r="BF72" i="13"/>
  <c r="BH70" i="13"/>
  <c r="BA71" i="13"/>
  <c r="AY73" i="13"/>
  <c r="AZ73" i="13" s="1"/>
  <c r="AR76" i="13"/>
  <c r="AS76" i="13" s="1"/>
  <c r="AT74" i="13"/>
  <c r="AL71" i="16"/>
  <c r="AM71" i="16" s="1"/>
  <c r="AK72" i="16"/>
  <c r="X71" i="16"/>
  <c r="W72" i="16"/>
  <c r="Y70" i="16"/>
  <c r="AK72" i="14"/>
  <c r="AL71" i="14"/>
  <c r="AM71" i="14" s="1"/>
  <c r="AE71" i="33"/>
  <c r="AD72" i="33"/>
  <c r="AM72" i="33"/>
  <c r="AF70" i="33"/>
  <c r="Y73" i="33"/>
  <c r="AL73" i="33"/>
  <c r="AK74" i="33"/>
  <c r="W75" i="33"/>
  <c r="X74" i="33"/>
  <c r="AM72" i="17"/>
  <c r="AL73" i="17"/>
  <c r="AK74" i="17"/>
  <c r="AD72" i="17"/>
  <c r="AE71" i="17"/>
  <c r="AF70" i="17"/>
  <c r="X72" i="17"/>
  <c r="W73" i="17"/>
  <c r="Y71" i="17"/>
  <c r="AD73" i="16"/>
  <c r="AE72" i="16"/>
  <c r="AF71" i="16"/>
  <c r="W74" i="15"/>
  <c r="X73" i="15"/>
  <c r="AK73" i="15"/>
  <c r="AL72" i="15"/>
  <c r="AE75" i="15"/>
  <c r="AD76" i="15"/>
  <c r="Y72" i="15"/>
  <c r="AM71" i="15"/>
  <c r="AF74" i="15"/>
  <c r="X73" i="14"/>
  <c r="W74" i="14"/>
  <c r="Y72" i="14"/>
  <c r="AD75" i="14"/>
  <c r="AE74" i="14"/>
  <c r="AF73" i="14"/>
  <c r="AM70" i="13"/>
  <c r="AK72" i="13"/>
  <c r="AL72" i="13" s="1"/>
  <c r="AF71" i="13"/>
  <c r="AD73" i="13"/>
  <c r="AE73" i="13" s="1"/>
  <c r="K70" i="16"/>
  <c r="I72" i="16"/>
  <c r="J71" i="16"/>
  <c r="P72" i="16"/>
  <c r="Q71" i="16"/>
  <c r="R70" i="16"/>
  <c r="Q74" i="33"/>
  <c r="P75" i="33"/>
  <c r="R73" i="33"/>
  <c r="D71" i="33"/>
  <c r="C72" i="33"/>
  <c r="B73" i="33"/>
  <c r="K72" i="33"/>
  <c r="J73" i="33"/>
  <c r="I74" i="33"/>
  <c r="C75" i="16"/>
  <c r="B76" i="16"/>
  <c r="D74" i="16"/>
  <c r="D71" i="17"/>
  <c r="C72" i="17"/>
  <c r="B73" i="17"/>
  <c r="P73" i="17"/>
  <c r="Q72" i="17"/>
  <c r="R71" i="17"/>
  <c r="J71" i="17"/>
  <c r="I72" i="17"/>
  <c r="K70" i="17"/>
  <c r="R71" i="14"/>
  <c r="P73" i="14"/>
  <c r="Q72" i="14"/>
  <c r="J71" i="14"/>
  <c r="I72" i="14"/>
  <c r="K70" i="14"/>
  <c r="D71" i="14"/>
  <c r="B73" i="14"/>
  <c r="C72" i="14"/>
  <c r="P73" i="13"/>
  <c r="Q72" i="13"/>
  <c r="R71" i="13"/>
  <c r="J73" i="13"/>
  <c r="I74" i="13"/>
  <c r="K72" i="13"/>
  <c r="D71" i="13"/>
  <c r="B73" i="13"/>
  <c r="C72" i="13"/>
  <c r="P73" i="15"/>
  <c r="Q72" i="15"/>
  <c r="R71" i="15"/>
  <c r="J73" i="15"/>
  <c r="I74" i="15"/>
  <c r="K72" i="15"/>
  <c r="D70" i="15"/>
  <c r="B72" i="15"/>
  <c r="C71" i="15"/>
  <c r="AR74" i="14" l="1"/>
  <c r="AS73" i="14"/>
  <c r="AT73" i="14" s="1"/>
  <c r="AZ74" i="14"/>
  <c r="BA74" i="14" s="1"/>
  <c r="AY75" i="14"/>
  <c r="BF75" i="33"/>
  <c r="BG74" i="33"/>
  <c r="BA73" i="33"/>
  <c r="BH73" i="33"/>
  <c r="AS73" i="33"/>
  <c r="AR74" i="33"/>
  <c r="AZ74" i="33"/>
  <c r="AY75" i="33"/>
  <c r="AT72" i="33"/>
  <c r="AS74" i="17"/>
  <c r="AR75" i="17"/>
  <c r="BH75" i="17"/>
  <c r="BG76" i="17"/>
  <c r="AT73" i="17"/>
  <c r="BA74" i="17"/>
  <c r="AZ75" i="17"/>
  <c r="AY76" i="17"/>
  <c r="BA72" i="16"/>
  <c r="AT72" i="16"/>
  <c r="AY74" i="16"/>
  <c r="AZ73" i="16"/>
  <c r="BH72" i="16"/>
  <c r="BG73" i="16"/>
  <c r="BF74" i="16"/>
  <c r="AS73" i="16"/>
  <c r="AS74" i="15"/>
  <c r="AR75" i="15"/>
  <c r="AT73" i="15"/>
  <c r="BG74" i="15"/>
  <c r="BH73" i="15"/>
  <c r="BA73" i="15"/>
  <c r="AZ74" i="15"/>
  <c r="AY75" i="15"/>
  <c r="BG72" i="14"/>
  <c r="BF73" i="14"/>
  <c r="BH71" i="14"/>
  <c r="BF73" i="13"/>
  <c r="BH71" i="13"/>
  <c r="BA72" i="13"/>
  <c r="AY74" i="13"/>
  <c r="AZ74" i="13" s="1"/>
  <c r="AT75" i="13"/>
  <c r="AR77" i="13"/>
  <c r="AS77" i="13" s="1"/>
  <c r="AL72" i="16"/>
  <c r="AM72" i="16" s="1"/>
  <c r="AK73" i="16"/>
  <c r="Y71" i="16"/>
  <c r="X72" i="16"/>
  <c r="W73" i="16"/>
  <c r="AK73" i="14"/>
  <c r="AL72" i="14"/>
  <c r="AM72" i="14" s="1"/>
  <c r="AD73" i="33"/>
  <c r="AE72" i="33"/>
  <c r="AF71" i="33"/>
  <c r="AL74" i="33"/>
  <c r="AK75" i="33"/>
  <c r="AM73" i="33"/>
  <c r="X75" i="33"/>
  <c r="W76" i="33"/>
  <c r="Y74" i="33"/>
  <c r="X73" i="17"/>
  <c r="W74" i="17"/>
  <c r="Y72" i="17"/>
  <c r="AL74" i="17"/>
  <c r="AK75" i="17"/>
  <c r="AF71" i="17"/>
  <c r="AM73" i="17"/>
  <c r="AD73" i="17"/>
  <c r="AE72" i="17"/>
  <c r="AF72" i="16"/>
  <c r="AD74" i="16"/>
  <c r="AE73" i="16"/>
  <c r="Y73" i="15"/>
  <c r="X74" i="15"/>
  <c r="W75" i="15"/>
  <c r="AM72" i="15"/>
  <c r="AK74" i="15"/>
  <c r="AL73" i="15"/>
  <c r="AE76" i="15"/>
  <c r="AD77" i="15"/>
  <c r="AF75" i="15"/>
  <c r="AE75" i="14"/>
  <c r="AD76" i="14"/>
  <c r="W75" i="14"/>
  <c r="X74" i="14"/>
  <c r="Y73" i="14"/>
  <c r="AF74" i="14"/>
  <c r="AM71" i="13"/>
  <c r="AK73" i="13"/>
  <c r="AL73" i="13" s="1"/>
  <c r="AF72" i="13"/>
  <c r="AD74" i="13"/>
  <c r="AE74" i="13" s="1"/>
  <c r="K71" i="16"/>
  <c r="I73" i="16"/>
  <c r="J72" i="16"/>
  <c r="R71" i="16"/>
  <c r="P73" i="16"/>
  <c r="Q72" i="16"/>
  <c r="J74" i="33"/>
  <c r="I75" i="33"/>
  <c r="P76" i="33"/>
  <c r="Q75" i="33"/>
  <c r="R74" i="33"/>
  <c r="K73" i="33"/>
  <c r="C73" i="33"/>
  <c r="B74" i="33"/>
  <c r="D72" i="33"/>
  <c r="C76" i="16"/>
  <c r="B77" i="16"/>
  <c r="D75" i="16"/>
  <c r="J72" i="17"/>
  <c r="I73" i="17"/>
  <c r="K71" i="17"/>
  <c r="P74" i="17"/>
  <c r="Q73" i="17"/>
  <c r="C73" i="17"/>
  <c r="B74" i="17"/>
  <c r="D72" i="17"/>
  <c r="R72" i="17"/>
  <c r="R72" i="14"/>
  <c r="Q73" i="14"/>
  <c r="P74" i="14"/>
  <c r="K71" i="14"/>
  <c r="I73" i="14"/>
  <c r="J72" i="14"/>
  <c r="D72" i="14"/>
  <c r="C73" i="14"/>
  <c r="B74" i="14"/>
  <c r="R72" i="13"/>
  <c r="P74" i="13"/>
  <c r="Q73" i="13"/>
  <c r="I75" i="13"/>
  <c r="J74" i="13"/>
  <c r="K73" i="13"/>
  <c r="C73" i="13"/>
  <c r="B74" i="13"/>
  <c r="D72" i="13"/>
  <c r="R72" i="15"/>
  <c r="Q73" i="15"/>
  <c r="P74" i="15"/>
  <c r="J74" i="15"/>
  <c r="I75" i="15"/>
  <c r="K73" i="15"/>
  <c r="D71" i="15"/>
  <c r="B73" i="15"/>
  <c r="C72" i="15"/>
  <c r="AR75" i="14" l="1"/>
  <c r="AS74" i="14"/>
  <c r="AT74" i="14" s="1"/>
  <c r="AY76" i="14"/>
  <c r="AZ75" i="14"/>
  <c r="BA75" i="14" s="1"/>
  <c r="BH74" i="33"/>
  <c r="BA74" i="33"/>
  <c r="BF76" i="33"/>
  <c r="BG75" i="33"/>
  <c r="AT73" i="33"/>
  <c r="AZ75" i="33"/>
  <c r="AY76" i="33"/>
  <c r="AR75" i="33"/>
  <c r="AS74" i="33"/>
  <c r="BH76" i="17"/>
  <c r="BG77" i="17"/>
  <c r="AZ76" i="17"/>
  <c r="AY77" i="17"/>
  <c r="AS75" i="17"/>
  <c r="AR76" i="17"/>
  <c r="BA75" i="17"/>
  <c r="AT74" i="17"/>
  <c r="BA73" i="16"/>
  <c r="AS74" i="16"/>
  <c r="AZ74" i="16"/>
  <c r="AY75" i="16"/>
  <c r="AT73" i="16"/>
  <c r="BF75" i="16"/>
  <c r="BG74" i="16"/>
  <c r="BH73" i="16"/>
  <c r="BH74" i="15"/>
  <c r="AY76" i="15"/>
  <c r="AZ75" i="15"/>
  <c r="AS75" i="15"/>
  <c r="AR76" i="15"/>
  <c r="BG75" i="15"/>
  <c r="BA74" i="15"/>
  <c r="AT74" i="15"/>
  <c r="BG73" i="14"/>
  <c r="BF74" i="14"/>
  <c r="BH72" i="14"/>
  <c r="BH72" i="13"/>
  <c r="BF74" i="13"/>
  <c r="AY75" i="13"/>
  <c r="AZ75" i="13" s="1"/>
  <c r="BA73" i="13"/>
  <c r="AT76" i="13"/>
  <c r="AR78" i="13"/>
  <c r="AS78" i="13" s="1"/>
  <c r="AK74" i="16"/>
  <c r="AL73" i="16"/>
  <c r="AM73" i="16" s="1"/>
  <c r="W74" i="16"/>
  <c r="X73" i="16"/>
  <c r="Y72" i="16"/>
  <c r="AK74" i="14"/>
  <c r="AL73" i="14"/>
  <c r="AM73" i="14" s="1"/>
  <c r="AL75" i="33"/>
  <c r="AK76" i="33"/>
  <c r="AM74" i="33"/>
  <c r="AF72" i="33"/>
  <c r="AE73" i="33"/>
  <c r="AD74" i="33"/>
  <c r="Y75" i="33"/>
  <c r="W77" i="33"/>
  <c r="X76" i="33"/>
  <c r="AD74" i="17"/>
  <c r="AE73" i="17"/>
  <c r="AM74" i="17"/>
  <c r="X74" i="17"/>
  <c r="W75" i="17"/>
  <c r="Y73" i="17"/>
  <c r="AF72" i="17"/>
  <c r="AL75" i="17"/>
  <c r="AK76" i="17"/>
  <c r="AE74" i="16"/>
  <c r="AD75" i="16"/>
  <c r="AF73" i="16"/>
  <c r="AE77" i="15"/>
  <c r="AD78" i="15"/>
  <c r="AF76" i="15"/>
  <c r="AK75" i="15"/>
  <c r="AL74" i="15"/>
  <c r="X75" i="15"/>
  <c r="W76" i="15"/>
  <c r="AM73" i="15"/>
  <c r="Y74" i="15"/>
  <c r="Y74" i="14"/>
  <c r="AD77" i="14"/>
  <c r="AE76" i="14"/>
  <c r="AF75" i="14"/>
  <c r="W76" i="14"/>
  <c r="X75" i="14"/>
  <c r="AM72" i="13"/>
  <c r="AK74" i="13"/>
  <c r="AL74" i="13" s="1"/>
  <c r="AD75" i="13"/>
  <c r="AE75" i="13" s="1"/>
  <c r="AF73" i="13"/>
  <c r="K72" i="16"/>
  <c r="I74" i="16"/>
  <c r="J73" i="16"/>
  <c r="R72" i="16"/>
  <c r="Q73" i="16"/>
  <c r="P74" i="16"/>
  <c r="C74" i="33"/>
  <c r="B75" i="33"/>
  <c r="I76" i="33"/>
  <c r="J75" i="33"/>
  <c r="D73" i="33"/>
  <c r="K74" i="33"/>
  <c r="P77" i="33"/>
  <c r="Q76" i="33"/>
  <c r="R75" i="33"/>
  <c r="D76" i="16"/>
  <c r="B78" i="16"/>
  <c r="C77" i="16"/>
  <c r="B75" i="17"/>
  <c r="C74" i="17"/>
  <c r="D73" i="17"/>
  <c r="R73" i="17"/>
  <c r="Q74" i="17"/>
  <c r="P75" i="17"/>
  <c r="I74" i="17"/>
  <c r="J73" i="17"/>
  <c r="K72" i="17"/>
  <c r="P75" i="14"/>
  <c r="Q74" i="14"/>
  <c r="R73" i="14"/>
  <c r="K72" i="14"/>
  <c r="J73" i="14"/>
  <c r="I74" i="14"/>
  <c r="B75" i="14"/>
  <c r="C74" i="14"/>
  <c r="D73" i="14"/>
  <c r="R73" i="13"/>
  <c r="Q74" i="13"/>
  <c r="P75" i="13"/>
  <c r="K74" i="13"/>
  <c r="J75" i="13"/>
  <c r="I76" i="13"/>
  <c r="D73" i="13"/>
  <c r="B75" i="13"/>
  <c r="C74" i="13"/>
  <c r="P75" i="15"/>
  <c r="Q74" i="15"/>
  <c r="R73" i="15"/>
  <c r="J75" i="15"/>
  <c r="I76" i="15"/>
  <c r="K74" i="15"/>
  <c r="B74" i="15"/>
  <c r="C73" i="15"/>
  <c r="D72" i="15"/>
  <c r="AS75" i="14" l="1"/>
  <c r="AT75" i="14" s="1"/>
  <c r="AR76" i="14"/>
  <c r="AY77" i="14"/>
  <c r="AZ76" i="14"/>
  <c r="BA76" i="14" s="1"/>
  <c r="AT74" i="33"/>
  <c r="AR76" i="33"/>
  <c r="AS75" i="33"/>
  <c r="BA75" i="33"/>
  <c r="AZ76" i="33"/>
  <c r="AY77" i="33"/>
  <c r="BH75" i="33"/>
  <c r="BG76" i="33"/>
  <c r="BF77" i="33"/>
  <c r="AZ77" i="17"/>
  <c r="AY78" i="17"/>
  <c r="BH77" i="17"/>
  <c r="BG78" i="17"/>
  <c r="AS76" i="17"/>
  <c r="AR77" i="17"/>
  <c r="BA76" i="17"/>
  <c r="AT75" i="17"/>
  <c r="AS75" i="16"/>
  <c r="AZ75" i="16"/>
  <c r="AY76" i="16"/>
  <c r="BH74" i="16"/>
  <c r="BA74" i="16"/>
  <c r="AT74" i="16"/>
  <c r="BG75" i="16"/>
  <c r="BF76" i="16"/>
  <c r="AT75" i="15"/>
  <c r="AY77" i="15"/>
  <c r="AZ76" i="15"/>
  <c r="BH75" i="15"/>
  <c r="BA75" i="15"/>
  <c r="BG76" i="15"/>
  <c r="AR77" i="15"/>
  <c r="AS76" i="15"/>
  <c r="BG74" i="14"/>
  <c r="BF75" i="14"/>
  <c r="BH73" i="14"/>
  <c r="BH73" i="13"/>
  <c r="BF75" i="13"/>
  <c r="BA74" i="13"/>
  <c r="AY76" i="13"/>
  <c r="AZ76" i="13" s="1"/>
  <c r="AT77" i="13"/>
  <c r="AR79" i="13"/>
  <c r="AS79" i="13" s="1"/>
  <c r="AL74" i="16"/>
  <c r="AM74" i="16" s="1"/>
  <c r="AK75" i="16"/>
  <c r="Y73" i="16"/>
  <c r="X74" i="16"/>
  <c r="W75" i="16"/>
  <c r="AL74" i="14"/>
  <c r="AM74" i="14" s="1"/>
  <c r="AK75" i="14"/>
  <c r="AM75" i="33"/>
  <c r="Y76" i="33"/>
  <c r="AF73" i="33"/>
  <c r="AL76" i="33"/>
  <c r="AK77" i="33"/>
  <c r="AE74" i="33"/>
  <c r="AD75" i="33"/>
  <c r="X77" i="33"/>
  <c r="W78" i="33"/>
  <c r="X75" i="17"/>
  <c r="W76" i="17"/>
  <c r="Y74" i="17"/>
  <c r="AK77" i="17"/>
  <c r="AL76" i="17"/>
  <c r="AM75" i="17"/>
  <c r="AF73" i="17"/>
  <c r="AE74" i="17"/>
  <c r="AD75" i="17"/>
  <c r="AE75" i="16"/>
  <c r="AD76" i="16"/>
  <c r="AF74" i="16"/>
  <c r="Y75" i="15"/>
  <c r="AM74" i="15"/>
  <c r="AK76" i="15"/>
  <c r="AL75" i="15"/>
  <c r="AE78" i="15"/>
  <c r="AD79" i="15"/>
  <c r="X76" i="15"/>
  <c r="W77" i="15"/>
  <c r="AF77" i="15"/>
  <c r="AF76" i="14"/>
  <c r="AE77" i="14"/>
  <c r="AD78" i="14"/>
  <c r="Y75" i="14"/>
  <c r="X76" i="14"/>
  <c r="W77" i="14"/>
  <c r="AK75" i="13"/>
  <c r="AL75" i="13" s="1"/>
  <c r="AM73" i="13"/>
  <c r="AF74" i="13"/>
  <c r="AD76" i="13"/>
  <c r="AE76" i="13" s="1"/>
  <c r="K73" i="16"/>
  <c r="I75" i="16"/>
  <c r="J74" i="16"/>
  <c r="P75" i="16"/>
  <c r="Q74" i="16"/>
  <c r="R73" i="16"/>
  <c r="B76" i="33"/>
  <c r="C75" i="33"/>
  <c r="D74" i="33"/>
  <c r="R76" i="33"/>
  <c r="Q77" i="33"/>
  <c r="P78" i="33"/>
  <c r="K75" i="33"/>
  <c r="I77" i="33"/>
  <c r="J76" i="33"/>
  <c r="D77" i="16"/>
  <c r="B79" i="16"/>
  <c r="C78" i="16"/>
  <c r="K73" i="17"/>
  <c r="J74" i="17"/>
  <c r="I75" i="17"/>
  <c r="R74" i="17"/>
  <c r="Q75" i="17"/>
  <c r="P76" i="17"/>
  <c r="D74" i="17"/>
  <c r="B76" i="17"/>
  <c r="C75" i="17"/>
  <c r="R74" i="14"/>
  <c r="Q75" i="14"/>
  <c r="P76" i="14"/>
  <c r="I75" i="14"/>
  <c r="J74" i="14"/>
  <c r="K73" i="14"/>
  <c r="D74" i="14"/>
  <c r="C75" i="14"/>
  <c r="B76" i="14"/>
  <c r="P76" i="13"/>
  <c r="Q75" i="13"/>
  <c r="R74" i="13"/>
  <c r="K75" i="13"/>
  <c r="I77" i="13"/>
  <c r="J76" i="13"/>
  <c r="D74" i="13"/>
  <c r="C75" i="13"/>
  <c r="B76" i="13"/>
  <c r="R74" i="15"/>
  <c r="Q75" i="15"/>
  <c r="P76" i="15"/>
  <c r="K75" i="15"/>
  <c r="I77" i="15"/>
  <c r="J76" i="15"/>
  <c r="D73" i="15"/>
  <c r="B75" i="15"/>
  <c r="C74" i="15"/>
  <c r="AR77" i="14" l="1"/>
  <c r="AS76" i="14"/>
  <c r="AT76" i="14" s="1"/>
  <c r="AY78" i="14"/>
  <c r="AZ77" i="14"/>
  <c r="BA77" i="14" s="1"/>
  <c r="AZ77" i="33"/>
  <c r="AY78" i="33"/>
  <c r="AR77" i="33"/>
  <c r="AS76" i="33"/>
  <c r="BA76" i="33"/>
  <c r="BF78" i="33"/>
  <c r="BG77" i="33"/>
  <c r="BH76" i="33"/>
  <c r="AT75" i="33"/>
  <c r="AR78" i="17"/>
  <c r="AS77" i="17"/>
  <c r="BG79" i="17"/>
  <c r="AY79" i="17"/>
  <c r="AZ78" i="17"/>
  <c r="BA77" i="17"/>
  <c r="AT76" i="17"/>
  <c r="BH78" i="17"/>
  <c r="BH75" i="16"/>
  <c r="AZ76" i="16"/>
  <c r="AY77" i="16"/>
  <c r="AT75" i="16"/>
  <c r="BA75" i="16"/>
  <c r="BF77" i="16"/>
  <c r="BG76" i="16"/>
  <c r="AS76" i="16"/>
  <c r="BH76" i="15"/>
  <c r="BG77" i="15"/>
  <c r="AT76" i="15"/>
  <c r="BA76" i="15"/>
  <c r="AS77" i="15"/>
  <c r="AR78" i="15"/>
  <c r="AZ77" i="15"/>
  <c r="AY78" i="15"/>
  <c r="BH74" i="14"/>
  <c r="BF76" i="14"/>
  <c r="BG75" i="14"/>
  <c r="BH74" i="13"/>
  <c r="BF76" i="13"/>
  <c r="AY77" i="13"/>
  <c r="AZ77" i="13" s="1"/>
  <c r="BA75" i="13"/>
  <c r="AT78" i="13"/>
  <c r="AR80" i="13"/>
  <c r="AS80" i="13" s="1"/>
  <c r="AL75" i="16"/>
  <c r="AM75" i="16" s="1"/>
  <c r="AK76" i="16"/>
  <c r="Y74" i="16"/>
  <c r="W76" i="16"/>
  <c r="X75" i="16"/>
  <c r="AL75" i="14"/>
  <c r="AM75" i="14" s="1"/>
  <c r="AK76" i="14"/>
  <c r="W79" i="33"/>
  <c r="X78" i="33"/>
  <c r="AE75" i="33"/>
  <c r="AD76" i="33"/>
  <c r="Y77" i="33"/>
  <c r="AF74" i="33"/>
  <c r="AK78" i="33"/>
  <c r="AL77" i="33"/>
  <c r="AM76" i="33"/>
  <c r="AK78" i="17"/>
  <c r="AL77" i="17"/>
  <c r="AF74" i="17"/>
  <c r="X76" i="17"/>
  <c r="W77" i="17"/>
  <c r="Y75" i="17"/>
  <c r="AD76" i="17"/>
  <c r="AE75" i="17"/>
  <c r="AM76" i="17"/>
  <c r="AD77" i="16"/>
  <c r="AE76" i="16"/>
  <c r="AF75" i="16"/>
  <c r="W78" i="15"/>
  <c r="X77" i="15"/>
  <c r="Y76" i="15"/>
  <c r="AM75" i="15"/>
  <c r="AD80" i="15"/>
  <c r="AE79" i="15"/>
  <c r="AK77" i="15"/>
  <c r="AL76" i="15"/>
  <c r="AF78" i="15"/>
  <c r="Y76" i="14"/>
  <c r="AF77" i="14"/>
  <c r="X77" i="14"/>
  <c r="W78" i="14"/>
  <c r="AE78" i="14"/>
  <c r="AD79" i="14"/>
  <c r="AM74" i="13"/>
  <c r="AK76" i="13"/>
  <c r="AL76" i="13" s="1"/>
  <c r="AF75" i="13"/>
  <c r="AD77" i="13"/>
  <c r="AE77" i="13" s="1"/>
  <c r="K74" i="16"/>
  <c r="J75" i="16"/>
  <c r="I76" i="16"/>
  <c r="R74" i="16"/>
  <c r="Q75" i="16"/>
  <c r="P76" i="16"/>
  <c r="K76" i="33"/>
  <c r="R77" i="33"/>
  <c r="P79" i="33"/>
  <c r="Q78" i="33"/>
  <c r="C76" i="33"/>
  <c r="B77" i="33"/>
  <c r="J77" i="33"/>
  <c r="I78" i="33"/>
  <c r="D75" i="33"/>
  <c r="D78" i="16"/>
  <c r="B80" i="16"/>
  <c r="C79" i="16"/>
  <c r="I76" i="17"/>
  <c r="J75" i="17"/>
  <c r="K74" i="17"/>
  <c r="D75" i="17"/>
  <c r="P77" i="17"/>
  <c r="Q76" i="17"/>
  <c r="C76" i="17"/>
  <c r="B77" i="17"/>
  <c r="R75" i="17"/>
  <c r="P77" i="14"/>
  <c r="Q76" i="14"/>
  <c r="R75" i="14"/>
  <c r="K74" i="14"/>
  <c r="J75" i="14"/>
  <c r="I76" i="14"/>
  <c r="D75" i="14"/>
  <c r="B77" i="14"/>
  <c r="C76" i="14"/>
  <c r="R75" i="13"/>
  <c r="P77" i="13"/>
  <c r="Q76" i="13"/>
  <c r="K76" i="13"/>
  <c r="I78" i="13"/>
  <c r="J77" i="13"/>
  <c r="C76" i="13"/>
  <c r="B77" i="13"/>
  <c r="D75" i="13"/>
  <c r="R75" i="15"/>
  <c r="P77" i="15"/>
  <c r="Q76" i="15"/>
  <c r="K76" i="15"/>
  <c r="I78" i="15"/>
  <c r="J77" i="15"/>
  <c r="D74" i="15"/>
  <c r="B76" i="15"/>
  <c r="C75" i="15"/>
  <c r="AS77" i="14" l="1"/>
  <c r="AT77" i="14" s="1"/>
  <c r="AR78" i="14"/>
  <c r="AY79" i="14"/>
  <c r="AZ78" i="14"/>
  <c r="BA78" i="14" s="1"/>
  <c r="AS77" i="33"/>
  <c r="AR78" i="33"/>
  <c r="AY79" i="33"/>
  <c r="AZ78" i="33"/>
  <c r="BA77" i="33"/>
  <c r="AT76" i="33"/>
  <c r="BG78" i="33"/>
  <c r="BF79" i="33"/>
  <c r="BH77" i="33"/>
  <c r="BA78" i="17"/>
  <c r="AY80" i="17"/>
  <c r="AZ79" i="17"/>
  <c r="BG80" i="17"/>
  <c r="AT77" i="17"/>
  <c r="BH79" i="17"/>
  <c r="AS78" i="17"/>
  <c r="AR79" i="17"/>
  <c r="AS77" i="16"/>
  <c r="BH76" i="16"/>
  <c r="BA76" i="16"/>
  <c r="AT76" i="16"/>
  <c r="BG77" i="16"/>
  <c r="BF78" i="16"/>
  <c r="AY78" i="16"/>
  <c r="AZ77" i="16"/>
  <c r="BG78" i="15"/>
  <c r="AT77" i="15"/>
  <c r="BH77" i="15"/>
  <c r="AR79" i="15"/>
  <c r="AS78" i="15"/>
  <c r="AZ78" i="15"/>
  <c r="AY79" i="15"/>
  <c r="BA77" i="15"/>
  <c r="BH75" i="14"/>
  <c r="BF77" i="14"/>
  <c r="BG76" i="14"/>
  <c r="BH75" i="13"/>
  <c r="BF77" i="13"/>
  <c r="AY78" i="13"/>
  <c r="AZ78" i="13" s="1"/>
  <c r="BA76" i="13"/>
  <c r="AT79" i="13"/>
  <c r="AR81" i="13"/>
  <c r="AS81" i="13" s="1"/>
  <c r="AL76" i="16"/>
  <c r="AM76" i="16" s="1"/>
  <c r="AK77" i="16"/>
  <c r="X76" i="16"/>
  <c r="W77" i="16"/>
  <c r="Y75" i="16"/>
  <c r="AL76" i="14"/>
  <c r="AM76" i="14" s="1"/>
  <c r="AK77" i="14"/>
  <c r="AD77" i="33"/>
  <c r="AE76" i="33"/>
  <c r="X79" i="33"/>
  <c r="W80" i="33"/>
  <c r="AF75" i="33"/>
  <c r="Y78" i="33"/>
  <c r="AM77" i="33"/>
  <c r="AK79" i="33"/>
  <c r="AL78" i="33"/>
  <c r="X77" i="17"/>
  <c r="W78" i="17"/>
  <c r="Y76" i="17"/>
  <c r="AF75" i="17"/>
  <c r="AD77" i="17"/>
  <c r="AE76" i="17"/>
  <c r="AM77" i="17"/>
  <c r="AL78" i="17"/>
  <c r="AK79" i="17"/>
  <c r="AF76" i="16"/>
  <c r="AE77" i="16"/>
  <c r="AD78" i="16"/>
  <c r="AM76" i="15"/>
  <c r="Y77" i="15"/>
  <c r="AK78" i="15"/>
  <c r="AL77" i="15"/>
  <c r="X78" i="15"/>
  <c r="W79" i="15"/>
  <c r="AF79" i="15"/>
  <c r="AE80" i="15"/>
  <c r="AD81" i="15"/>
  <c r="X78" i="14"/>
  <c r="W79" i="14"/>
  <c r="AE79" i="14"/>
  <c r="AD80" i="14"/>
  <c r="Y77" i="14"/>
  <c r="AF78" i="14"/>
  <c r="AK77" i="13"/>
  <c r="AL77" i="13" s="1"/>
  <c r="AM75" i="13"/>
  <c r="AF76" i="13"/>
  <c r="AD78" i="13"/>
  <c r="AE78" i="13" s="1"/>
  <c r="K75" i="16"/>
  <c r="I77" i="16"/>
  <c r="J76" i="16"/>
  <c r="P77" i="16"/>
  <c r="Q76" i="16"/>
  <c r="R75" i="16"/>
  <c r="D76" i="33"/>
  <c r="R78" i="33"/>
  <c r="P80" i="33"/>
  <c r="Q79" i="33"/>
  <c r="I79" i="33"/>
  <c r="J78" i="33"/>
  <c r="B78" i="33"/>
  <c r="C77" i="33"/>
  <c r="K77" i="33"/>
  <c r="D79" i="16"/>
  <c r="B81" i="16"/>
  <c r="C80" i="16"/>
  <c r="I77" i="17"/>
  <c r="J76" i="17"/>
  <c r="P78" i="17"/>
  <c r="Q77" i="17"/>
  <c r="C77" i="17"/>
  <c r="B78" i="17"/>
  <c r="R76" i="17"/>
  <c r="K75" i="17"/>
  <c r="D76" i="17"/>
  <c r="R76" i="14"/>
  <c r="P78" i="14"/>
  <c r="Q77" i="14"/>
  <c r="J76" i="14"/>
  <c r="I77" i="14"/>
  <c r="K75" i="14"/>
  <c r="D76" i="14"/>
  <c r="B78" i="14"/>
  <c r="C77" i="14"/>
  <c r="Q77" i="13"/>
  <c r="P78" i="13"/>
  <c r="R76" i="13"/>
  <c r="K77" i="13"/>
  <c r="J78" i="13"/>
  <c r="I79" i="13"/>
  <c r="B78" i="13"/>
  <c r="C77" i="13"/>
  <c r="D76" i="13"/>
  <c r="P78" i="15"/>
  <c r="Q77" i="15"/>
  <c r="R76" i="15"/>
  <c r="K77" i="15"/>
  <c r="J78" i="15"/>
  <c r="I79" i="15"/>
  <c r="B77" i="15"/>
  <c r="C76" i="15"/>
  <c r="D75" i="15"/>
  <c r="AS78" i="14" l="1"/>
  <c r="AT78" i="14" s="1"/>
  <c r="AR79" i="14"/>
  <c r="AY80" i="14"/>
  <c r="AZ79" i="14"/>
  <c r="BA79" i="14" s="1"/>
  <c r="AT77" i="33"/>
  <c r="AS78" i="33"/>
  <c r="AR79" i="33"/>
  <c r="BF80" i="33"/>
  <c r="BG79" i="33"/>
  <c r="BH78" i="33"/>
  <c r="AZ79" i="33"/>
  <c r="AY80" i="33"/>
  <c r="BA78" i="33"/>
  <c r="BG81" i="17"/>
  <c r="BA79" i="17"/>
  <c r="AY81" i="17"/>
  <c r="AZ80" i="17"/>
  <c r="AR80" i="17"/>
  <c r="AS79" i="17"/>
  <c r="AT78" i="17"/>
  <c r="BH80" i="17"/>
  <c r="BA77" i="16"/>
  <c r="AS78" i="16"/>
  <c r="AT77" i="16"/>
  <c r="AZ78" i="16"/>
  <c r="AY79" i="16"/>
  <c r="BF79" i="16"/>
  <c r="BG78" i="16"/>
  <c r="BH77" i="16"/>
  <c r="BH78" i="15"/>
  <c r="BG79" i="15"/>
  <c r="AY80" i="15"/>
  <c r="AZ79" i="15"/>
  <c r="BA78" i="15"/>
  <c r="AR80" i="15"/>
  <c r="AS79" i="15"/>
  <c r="AT78" i="15"/>
  <c r="BH76" i="14"/>
  <c r="BF78" i="14"/>
  <c r="BG77" i="14"/>
  <c r="BH76" i="13"/>
  <c r="BF78" i="13"/>
  <c r="BA77" i="13"/>
  <c r="AY79" i="13"/>
  <c r="AZ79" i="13" s="1"/>
  <c r="AR82" i="13"/>
  <c r="AS82" i="13" s="1"/>
  <c r="AT80" i="13"/>
  <c r="AK78" i="16"/>
  <c r="AL77" i="16"/>
  <c r="AM77" i="16" s="1"/>
  <c r="X77" i="16"/>
  <c r="W78" i="16"/>
  <c r="Y76" i="16"/>
  <c r="AK78" i="14"/>
  <c r="AL77" i="14"/>
  <c r="AM77" i="14" s="1"/>
  <c r="W81" i="33"/>
  <c r="X80" i="33"/>
  <c r="Y79" i="33"/>
  <c r="AK80" i="33"/>
  <c r="AL79" i="33"/>
  <c r="AM78" i="33"/>
  <c r="AF76" i="33"/>
  <c r="AD78" i="33"/>
  <c r="AE77" i="33"/>
  <c r="AL79" i="17"/>
  <c r="AK80" i="17"/>
  <c r="W79" i="17"/>
  <c r="X78" i="17"/>
  <c r="AM78" i="17"/>
  <c r="Y77" i="17"/>
  <c r="AD78" i="17"/>
  <c r="AE77" i="17"/>
  <c r="AF76" i="17"/>
  <c r="AE78" i="16"/>
  <c r="AD79" i="16"/>
  <c r="AF77" i="16"/>
  <c r="AE81" i="15"/>
  <c r="AD82" i="15"/>
  <c r="X79" i="15"/>
  <c r="W80" i="15"/>
  <c r="Y78" i="15"/>
  <c r="AK79" i="15"/>
  <c r="AL78" i="15"/>
  <c r="AF80" i="15"/>
  <c r="AM77" i="15"/>
  <c r="AD81" i="14"/>
  <c r="AE80" i="14"/>
  <c r="X79" i="14"/>
  <c r="W80" i="14"/>
  <c r="AF79" i="14"/>
  <c r="Y78" i="14"/>
  <c r="AM76" i="13"/>
  <c r="AK78" i="13"/>
  <c r="AL78" i="13" s="1"/>
  <c r="AF77" i="13"/>
  <c r="AD79" i="13"/>
  <c r="AE79" i="13" s="1"/>
  <c r="K76" i="16"/>
  <c r="I78" i="16"/>
  <c r="J77" i="16"/>
  <c r="R76" i="16"/>
  <c r="P78" i="16"/>
  <c r="Q77" i="16"/>
  <c r="P81" i="33"/>
  <c r="Q80" i="33"/>
  <c r="D77" i="33"/>
  <c r="K78" i="33"/>
  <c r="R79" i="33"/>
  <c r="I80" i="33"/>
  <c r="J79" i="33"/>
  <c r="C78" i="33"/>
  <c r="B79" i="33"/>
  <c r="D80" i="16"/>
  <c r="B82" i="16"/>
  <c r="C81" i="16"/>
  <c r="R77" i="17"/>
  <c r="Q78" i="17"/>
  <c r="P79" i="17"/>
  <c r="K76" i="17"/>
  <c r="B79" i="17"/>
  <c r="C78" i="17"/>
  <c r="I78" i="17"/>
  <c r="J77" i="17"/>
  <c r="D77" i="17"/>
  <c r="R77" i="14"/>
  <c r="P79" i="14"/>
  <c r="Q78" i="14"/>
  <c r="I78" i="14"/>
  <c r="J77" i="14"/>
  <c r="K76" i="14"/>
  <c r="D77" i="14"/>
  <c r="C78" i="14"/>
  <c r="B79" i="14"/>
  <c r="P79" i="13"/>
  <c r="Q78" i="13"/>
  <c r="R77" i="13"/>
  <c r="K78" i="13"/>
  <c r="I80" i="13"/>
  <c r="J79" i="13"/>
  <c r="D77" i="13"/>
  <c r="C78" i="13"/>
  <c r="B79" i="13"/>
  <c r="R77" i="15"/>
  <c r="P79" i="15"/>
  <c r="Q78" i="15"/>
  <c r="K78" i="15"/>
  <c r="I80" i="15"/>
  <c r="J79" i="15"/>
  <c r="D76" i="15"/>
  <c r="B78" i="15"/>
  <c r="C77" i="15"/>
  <c r="AS79" i="14" l="1"/>
  <c r="AT79" i="14" s="1"/>
  <c r="AR80" i="14"/>
  <c r="AY81" i="14"/>
  <c r="AZ80" i="14"/>
  <c r="BA80" i="14" s="1"/>
  <c r="BF81" i="33"/>
  <c r="BG80" i="33"/>
  <c r="BH79" i="33"/>
  <c r="AT78" i="33"/>
  <c r="AZ80" i="33"/>
  <c r="AY81" i="33"/>
  <c r="AS79" i="33"/>
  <c r="AR80" i="33"/>
  <c r="BA79" i="33"/>
  <c r="BA80" i="17"/>
  <c r="AZ81" i="17"/>
  <c r="AY82" i="17"/>
  <c r="AT79" i="17"/>
  <c r="BH81" i="17"/>
  <c r="AR81" i="17"/>
  <c r="AS80" i="17"/>
  <c r="BG82" i="17"/>
  <c r="AZ79" i="16"/>
  <c r="AY80" i="16"/>
  <c r="BA78" i="16"/>
  <c r="AS79" i="16"/>
  <c r="BH78" i="16"/>
  <c r="BG79" i="16"/>
  <c r="BF80" i="16"/>
  <c r="AT78" i="16"/>
  <c r="AT79" i="15"/>
  <c r="AS80" i="15"/>
  <c r="AR81" i="15"/>
  <c r="BH79" i="15"/>
  <c r="BA79" i="15"/>
  <c r="BG80" i="15"/>
  <c r="AY81" i="15"/>
  <c r="AZ80" i="15"/>
  <c r="BH77" i="14"/>
  <c r="BG78" i="14"/>
  <c r="BF79" i="14"/>
  <c r="BH77" i="13"/>
  <c r="BF79" i="13"/>
  <c r="BA78" i="13"/>
  <c r="AY80" i="13"/>
  <c r="AZ80" i="13" s="1"/>
  <c r="AR83" i="13"/>
  <c r="AS83" i="13" s="1"/>
  <c r="AT81" i="13"/>
  <c r="AK79" i="16"/>
  <c r="AL78" i="16"/>
  <c r="AM78" i="16" s="1"/>
  <c r="X78" i="16"/>
  <c r="W79" i="16"/>
  <c r="Y77" i="16"/>
  <c r="AK79" i="14"/>
  <c r="AL78" i="14"/>
  <c r="AM78" i="14" s="1"/>
  <c r="AM79" i="33"/>
  <c r="Y80" i="33"/>
  <c r="AK81" i="33"/>
  <c r="AL80" i="33"/>
  <c r="X81" i="33"/>
  <c r="W82" i="33"/>
  <c r="AF77" i="33"/>
  <c r="AD79" i="33"/>
  <c r="AE78" i="33"/>
  <c r="AF77" i="17"/>
  <c r="AE78" i="17"/>
  <c r="AD79" i="17"/>
  <c r="Y78" i="17"/>
  <c r="W80" i="17"/>
  <c r="X79" i="17"/>
  <c r="AK81" i="17"/>
  <c r="AL80" i="17"/>
  <c r="AM79" i="17"/>
  <c r="AE79" i="16"/>
  <c r="AD80" i="16"/>
  <c r="AF78" i="16"/>
  <c r="Y79" i="15"/>
  <c r="AD83" i="15"/>
  <c r="AE82" i="15"/>
  <c r="AM78" i="15"/>
  <c r="AF81" i="15"/>
  <c r="X80" i="15"/>
  <c r="W81" i="15"/>
  <c r="AK80" i="15"/>
  <c r="AL79" i="15"/>
  <c r="AF80" i="14"/>
  <c r="Y79" i="14"/>
  <c r="AD82" i="14"/>
  <c r="AE81" i="14"/>
  <c r="W81" i="14"/>
  <c r="X80" i="14"/>
  <c r="AM77" i="13"/>
  <c r="AK79" i="13"/>
  <c r="AL79" i="13" s="1"/>
  <c r="AD80" i="13"/>
  <c r="AE80" i="13" s="1"/>
  <c r="AF78" i="13"/>
  <c r="K77" i="16"/>
  <c r="I79" i="16"/>
  <c r="J78" i="16"/>
  <c r="Q78" i="16"/>
  <c r="P79" i="16"/>
  <c r="R77" i="16"/>
  <c r="R80" i="33"/>
  <c r="K79" i="33"/>
  <c r="Q81" i="33"/>
  <c r="P82" i="33"/>
  <c r="B80" i="33"/>
  <c r="C79" i="33"/>
  <c r="I81" i="33"/>
  <c r="J80" i="33"/>
  <c r="D78" i="33"/>
  <c r="D81" i="16"/>
  <c r="C82" i="16"/>
  <c r="B83" i="16"/>
  <c r="K77" i="17"/>
  <c r="P80" i="17"/>
  <c r="Q79" i="17"/>
  <c r="I79" i="17"/>
  <c r="J78" i="17"/>
  <c r="R78" i="17"/>
  <c r="B80" i="17"/>
  <c r="C79" i="17"/>
  <c r="D78" i="17"/>
  <c r="R78" i="14"/>
  <c r="P80" i="14"/>
  <c r="Q79" i="14"/>
  <c r="K77" i="14"/>
  <c r="I79" i="14"/>
  <c r="J78" i="14"/>
  <c r="B80" i="14"/>
  <c r="C79" i="14"/>
  <c r="D78" i="14"/>
  <c r="Q79" i="13"/>
  <c r="P80" i="13"/>
  <c r="R78" i="13"/>
  <c r="K79" i="13"/>
  <c r="J80" i="13"/>
  <c r="I81" i="13"/>
  <c r="D78" i="13"/>
  <c r="B80" i="13"/>
  <c r="C79" i="13"/>
  <c r="P80" i="15"/>
  <c r="Q79" i="15"/>
  <c r="R78" i="15"/>
  <c r="K79" i="15"/>
  <c r="J80" i="15"/>
  <c r="I81" i="15"/>
  <c r="D77" i="15"/>
  <c r="C78" i="15"/>
  <c r="B79" i="15"/>
  <c r="AS80" i="14" l="1"/>
  <c r="AT80" i="14" s="1"/>
  <c r="AR81" i="14"/>
  <c r="AZ81" i="14"/>
  <c r="BA81" i="14" s="1"/>
  <c r="AY82" i="14"/>
  <c r="AT79" i="33"/>
  <c r="AZ81" i="33"/>
  <c r="AY82" i="33"/>
  <c r="BA80" i="33"/>
  <c r="BH80" i="33"/>
  <c r="BF82" i="33"/>
  <c r="BG81" i="33"/>
  <c r="AR81" i="33"/>
  <c r="AS80" i="33"/>
  <c r="BA81" i="17"/>
  <c r="AT80" i="17"/>
  <c r="AS81" i="17"/>
  <c r="AR82" i="17"/>
  <c r="AY83" i="17"/>
  <c r="AZ82" i="17"/>
  <c r="BH82" i="17"/>
  <c r="BG83" i="17"/>
  <c r="BH79" i="16"/>
  <c r="AT79" i="16"/>
  <c r="BF81" i="16"/>
  <c r="BG80" i="16"/>
  <c r="AS80" i="16"/>
  <c r="BA79" i="16"/>
  <c r="AZ80" i="16"/>
  <c r="AY81" i="16"/>
  <c r="BG81" i="15"/>
  <c r="AS81" i="15"/>
  <c r="AR82" i="15"/>
  <c r="BA80" i="15"/>
  <c r="AZ81" i="15"/>
  <c r="AY82" i="15"/>
  <c r="AT80" i="15"/>
  <c r="BH80" i="15"/>
  <c r="BH78" i="14"/>
  <c r="BG79" i="14"/>
  <c r="BF80" i="14"/>
  <c r="BF80" i="13"/>
  <c r="BH78" i="13"/>
  <c r="BA79" i="13"/>
  <c r="AY81" i="13"/>
  <c r="AZ81" i="13" s="1"/>
  <c r="AT82" i="13"/>
  <c r="AR84" i="13"/>
  <c r="AS84" i="13" s="1"/>
  <c r="AL79" i="16"/>
  <c r="AM79" i="16" s="1"/>
  <c r="AK80" i="16"/>
  <c r="W80" i="16"/>
  <c r="X79" i="16"/>
  <c r="Y78" i="16"/>
  <c r="AL79" i="14"/>
  <c r="AM79" i="14" s="1"/>
  <c r="AK80" i="14"/>
  <c r="Y81" i="33"/>
  <c r="W83" i="33"/>
  <c r="X82" i="33"/>
  <c r="AL81" i="33"/>
  <c r="AK82" i="33"/>
  <c r="AF78" i="33"/>
  <c r="AE79" i="33"/>
  <c r="AD80" i="33"/>
  <c r="AM80" i="33"/>
  <c r="AD80" i="17"/>
  <c r="AE79" i="17"/>
  <c r="Y79" i="17"/>
  <c r="AM80" i="17"/>
  <c r="AK82" i="17"/>
  <c r="AL81" i="17"/>
  <c r="AF78" i="17"/>
  <c r="X80" i="17"/>
  <c r="W81" i="17"/>
  <c r="AE80" i="16"/>
  <c r="AD81" i="16"/>
  <c r="AF79" i="16"/>
  <c r="AM79" i="15"/>
  <c r="W82" i="15"/>
  <c r="X81" i="15"/>
  <c r="Y80" i="15"/>
  <c r="AF82" i="15"/>
  <c r="AK81" i="15"/>
  <c r="AL80" i="15"/>
  <c r="AE83" i="15"/>
  <c r="AD84" i="15"/>
  <c r="X81" i="14"/>
  <c r="W82" i="14"/>
  <c r="Y80" i="14"/>
  <c r="AF81" i="14"/>
  <c r="AD83" i="14"/>
  <c r="AE82" i="14"/>
  <c r="AK80" i="13"/>
  <c r="AL80" i="13" s="1"/>
  <c r="AM78" i="13"/>
  <c r="AF79" i="13"/>
  <c r="AD81" i="13"/>
  <c r="AE81" i="13" s="1"/>
  <c r="K78" i="16"/>
  <c r="I80" i="16"/>
  <c r="J79" i="16"/>
  <c r="P80" i="16"/>
  <c r="Q79" i="16"/>
  <c r="R78" i="16"/>
  <c r="D79" i="33"/>
  <c r="C80" i="33"/>
  <c r="B81" i="33"/>
  <c r="P83" i="33"/>
  <c r="Q82" i="33"/>
  <c r="K80" i="33"/>
  <c r="I82" i="33"/>
  <c r="J81" i="33"/>
  <c r="R81" i="33"/>
  <c r="C83" i="16"/>
  <c r="B84" i="16"/>
  <c r="D82" i="16"/>
  <c r="P81" i="17"/>
  <c r="Q80" i="17"/>
  <c r="K78" i="17"/>
  <c r="C80" i="17"/>
  <c r="B81" i="17"/>
  <c r="R79" i="17"/>
  <c r="I80" i="17"/>
  <c r="J79" i="17"/>
  <c r="D79" i="17"/>
  <c r="Q80" i="14"/>
  <c r="P81" i="14"/>
  <c r="R79" i="14"/>
  <c r="K78" i="14"/>
  <c r="I80" i="14"/>
  <c r="J79" i="14"/>
  <c r="D79" i="14"/>
  <c r="C80" i="14"/>
  <c r="B81" i="14"/>
  <c r="R79" i="13"/>
  <c r="P81" i="13"/>
  <c r="Q80" i="13"/>
  <c r="J81" i="13"/>
  <c r="I82" i="13"/>
  <c r="K80" i="13"/>
  <c r="D79" i="13"/>
  <c r="C80" i="13"/>
  <c r="B81" i="13"/>
  <c r="R79" i="15"/>
  <c r="Q80" i="15"/>
  <c r="P81" i="15"/>
  <c r="I82" i="15"/>
  <c r="J81" i="15"/>
  <c r="K80" i="15"/>
  <c r="B80" i="15"/>
  <c r="C79" i="15"/>
  <c r="D78" i="15"/>
  <c r="AR82" i="14" l="1"/>
  <c r="AS81" i="14"/>
  <c r="AT81" i="14" s="1"/>
  <c r="AY83" i="14"/>
  <c r="AZ82" i="14"/>
  <c r="BA82" i="14" s="1"/>
  <c r="BH81" i="33"/>
  <c r="AR82" i="33"/>
  <c r="AS81" i="33"/>
  <c r="AZ82" i="33"/>
  <c r="AY83" i="33"/>
  <c r="BA81" i="33"/>
  <c r="BF83" i="33"/>
  <c r="BG82" i="33"/>
  <c r="AT80" i="33"/>
  <c r="BG84" i="17"/>
  <c r="AZ83" i="17"/>
  <c r="AY84" i="17"/>
  <c r="BH83" i="17"/>
  <c r="AR83" i="17"/>
  <c r="AS82" i="17"/>
  <c r="BA82" i="17"/>
  <c r="AT81" i="17"/>
  <c r="BG81" i="16"/>
  <c r="BF82" i="16"/>
  <c r="AS81" i="16"/>
  <c r="AT80" i="16"/>
  <c r="BA80" i="16"/>
  <c r="AY82" i="16"/>
  <c r="AZ81" i="16"/>
  <c r="BH80" i="16"/>
  <c r="AR83" i="15"/>
  <c r="AS82" i="15"/>
  <c r="AY83" i="15"/>
  <c r="AZ82" i="15"/>
  <c r="BA81" i="15"/>
  <c r="BH81" i="15"/>
  <c r="AT81" i="15"/>
  <c r="BG82" i="15"/>
  <c r="BG80" i="14"/>
  <c r="BF81" i="14"/>
  <c r="BH79" i="14"/>
  <c r="BH79" i="13"/>
  <c r="BF81" i="13"/>
  <c r="AY82" i="13"/>
  <c r="AZ82" i="13" s="1"/>
  <c r="BA80" i="13"/>
  <c r="AT83" i="13"/>
  <c r="AR85" i="13"/>
  <c r="AS85" i="13" s="1"/>
  <c r="AL80" i="16"/>
  <c r="AM80" i="16" s="1"/>
  <c r="AK81" i="16"/>
  <c r="Y79" i="16"/>
  <c r="W81" i="16"/>
  <c r="X80" i="16"/>
  <c r="AL80" i="14"/>
  <c r="AM80" i="14" s="1"/>
  <c r="AK81" i="14"/>
  <c r="AE80" i="33"/>
  <c r="AD81" i="33"/>
  <c r="AL82" i="33"/>
  <c r="AK83" i="33"/>
  <c r="AF79" i="33"/>
  <c r="AM81" i="33"/>
  <c r="Y82" i="33"/>
  <c r="W84" i="33"/>
  <c r="X83" i="33"/>
  <c r="W82" i="17"/>
  <c r="X81" i="17"/>
  <c r="AM81" i="17"/>
  <c r="Y80" i="17"/>
  <c r="AL82" i="17"/>
  <c r="AK83" i="17"/>
  <c r="AF79" i="17"/>
  <c r="AE80" i="17"/>
  <c r="AD81" i="17"/>
  <c r="AD82" i="16"/>
  <c r="AE81" i="16"/>
  <c r="AF80" i="16"/>
  <c r="AF83" i="15"/>
  <c r="AE84" i="15"/>
  <c r="AD85" i="15"/>
  <c r="AM80" i="15"/>
  <c r="AK82" i="15"/>
  <c r="AL81" i="15"/>
  <c r="Y81" i="15"/>
  <c r="X82" i="15"/>
  <c r="W83" i="15"/>
  <c r="AD84" i="14"/>
  <c r="AE83" i="14"/>
  <c r="W83" i="14"/>
  <c r="X82" i="14"/>
  <c r="Y81" i="14"/>
  <c r="AF82" i="14"/>
  <c r="AM79" i="13"/>
  <c r="AK81" i="13"/>
  <c r="AL81" i="13" s="1"/>
  <c r="AD82" i="13"/>
  <c r="AE82" i="13" s="1"/>
  <c r="AF80" i="13"/>
  <c r="K79" i="16"/>
  <c r="J80" i="16"/>
  <c r="I81" i="16"/>
  <c r="Q80" i="16"/>
  <c r="P81" i="16"/>
  <c r="R79" i="16"/>
  <c r="R82" i="33"/>
  <c r="K81" i="33"/>
  <c r="J82" i="33"/>
  <c r="I83" i="33"/>
  <c r="B82" i="33"/>
  <c r="C81" i="33"/>
  <c r="D80" i="33"/>
  <c r="P84" i="33"/>
  <c r="Q83" i="33"/>
  <c r="C84" i="16"/>
  <c r="B85" i="16"/>
  <c r="D83" i="16"/>
  <c r="C81" i="17"/>
  <c r="B82" i="17"/>
  <c r="K79" i="17"/>
  <c r="J80" i="17"/>
  <c r="I81" i="17"/>
  <c r="R80" i="17"/>
  <c r="D80" i="17"/>
  <c r="P82" i="17"/>
  <c r="Q81" i="17"/>
  <c r="P82" i="14"/>
  <c r="Q81" i="14"/>
  <c r="R80" i="14"/>
  <c r="K79" i="14"/>
  <c r="J80" i="14"/>
  <c r="I81" i="14"/>
  <c r="C81" i="14"/>
  <c r="B82" i="14"/>
  <c r="D80" i="14"/>
  <c r="R80" i="13"/>
  <c r="P82" i="13"/>
  <c r="Q81" i="13"/>
  <c r="J82" i="13"/>
  <c r="I83" i="13"/>
  <c r="K81" i="13"/>
  <c r="B82" i="13"/>
  <c r="C81" i="13"/>
  <c r="D80" i="13"/>
  <c r="P82" i="15"/>
  <c r="Q81" i="15"/>
  <c r="R80" i="15"/>
  <c r="K81" i="15"/>
  <c r="J82" i="15"/>
  <c r="I83" i="15"/>
  <c r="B81" i="15"/>
  <c r="C80" i="15"/>
  <c r="D79" i="15"/>
  <c r="AS82" i="14" l="1"/>
  <c r="AT82" i="14" s="1"/>
  <c r="AR83" i="14"/>
  <c r="AZ83" i="14"/>
  <c r="BA83" i="14" s="1"/>
  <c r="AY84" i="14"/>
  <c r="AT81" i="33"/>
  <c r="BG83" i="33"/>
  <c r="BF84" i="33"/>
  <c r="BA82" i="33"/>
  <c r="AR83" i="33"/>
  <c r="AS82" i="33"/>
  <c r="BH82" i="33"/>
  <c r="AZ83" i="33"/>
  <c r="AY84" i="33"/>
  <c r="BH84" i="17"/>
  <c r="AY85" i="17"/>
  <c r="AZ84" i="17"/>
  <c r="AT82" i="17"/>
  <c r="BG85" i="17"/>
  <c r="AS83" i="17"/>
  <c r="AR84" i="17"/>
  <c r="BA83" i="17"/>
  <c r="BA81" i="16"/>
  <c r="AT81" i="16"/>
  <c r="AZ82" i="16"/>
  <c r="AY83" i="16"/>
  <c r="AS82" i="16"/>
  <c r="BG82" i="16"/>
  <c r="BF83" i="16"/>
  <c r="BH81" i="16"/>
  <c r="BH82" i="15"/>
  <c r="BA82" i="15"/>
  <c r="AT82" i="15"/>
  <c r="BG83" i="15"/>
  <c r="AY84" i="15"/>
  <c r="AZ83" i="15"/>
  <c r="AS83" i="15"/>
  <c r="AR84" i="15"/>
  <c r="BG81" i="14"/>
  <c r="BF82" i="14"/>
  <c r="BH80" i="14"/>
  <c r="BH80" i="13"/>
  <c r="BF82" i="13"/>
  <c r="AY83" i="13"/>
  <c r="AZ83" i="13" s="1"/>
  <c r="BA81" i="13"/>
  <c r="AT84" i="13"/>
  <c r="AR86" i="13"/>
  <c r="AS86" i="13" s="1"/>
  <c r="AL81" i="16"/>
  <c r="AM81" i="16" s="1"/>
  <c r="AK82" i="16"/>
  <c r="Y80" i="16"/>
  <c r="W82" i="16"/>
  <c r="X81" i="16"/>
  <c r="AK82" i="14"/>
  <c r="AL81" i="14"/>
  <c r="AM81" i="14" s="1"/>
  <c r="Y83" i="33"/>
  <c r="AF80" i="33"/>
  <c r="W85" i="33"/>
  <c r="X84" i="33"/>
  <c r="AL83" i="33"/>
  <c r="AK84" i="33"/>
  <c r="AM82" i="33"/>
  <c r="AE81" i="33"/>
  <c r="AD82" i="33"/>
  <c r="AD82" i="17"/>
  <c r="AE81" i="17"/>
  <c r="AK84" i="17"/>
  <c r="AL83" i="17"/>
  <c r="AF80" i="17"/>
  <c r="AM82" i="17"/>
  <c r="Y81" i="17"/>
  <c r="X82" i="17"/>
  <c r="W83" i="17"/>
  <c r="AF81" i="16"/>
  <c r="AD83" i="16"/>
  <c r="AE82" i="16"/>
  <c r="AK83" i="15"/>
  <c r="AL82" i="15"/>
  <c r="Y82" i="15"/>
  <c r="X83" i="15"/>
  <c r="W84" i="15"/>
  <c r="AD86" i="15"/>
  <c r="AE85" i="15"/>
  <c r="AM81" i="15"/>
  <c r="AF84" i="15"/>
  <c r="X83" i="14"/>
  <c r="W84" i="14"/>
  <c r="AF83" i="14"/>
  <c r="AD85" i="14"/>
  <c r="AE84" i="14"/>
  <c r="Y82" i="14"/>
  <c r="AM80" i="13"/>
  <c r="AK82" i="13"/>
  <c r="AL82" i="13" s="1"/>
  <c r="AF81" i="13"/>
  <c r="AD83" i="13"/>
  <c r="AE83" i="13" s="1"/>
  <c r="K80" i="16"/>
  <c r="I82" i="16"/>
  <c r="J81" i="16"/>
  <c r="P82" i="16"/>
  <c r="Q81" i="16"/>
  <c r="R80" i="16"/>
  <c r="K82" i="33"/>
  <c r="D81" i="33"/>
  <c r="C82" i="33"/>
  <c r="B83" i="33"/>
  <c r="R83" i="33"/>
  <c r="I84" i="33"/>
  <c r="J83" i="33"/>
  <c r="Q84" i="33"/>
  <c r="P85" i="33"/>
  <c r="C85" i="16"/>
  <c r="B86" i="16"/>
  <c r="D84" i="16"/>
  <c r="D81" i="17"/>
  <c r="R81" i="17"/>
  <c r="Q82" i="17"/>
  <c r="P83" i="17"/>
  <c r="J81" i="17"/>
  <c r="I82" i="17"/>
  <c r="K80" i="17"/>
  <c r="C82" i="17"/>
  <c r="B83" i="17"/>
  <c r="Q82" i="14"/>
  <c r="P83" i="14"/>
  <c r="R81" i="14"/>
  <c r="K80" i="14"/>
  <c r="I82" i="14"/>
  <c r="J81" i="14"/>
  <c r="C82" i="14"/>
  <c r="B83" i="14"/>
  <c r="D81" i="14"/>
  <c r="R81" i="13"/>
  <c r="Q82" i="13"/>
  <c r="P83" i="13"/>
  <c r="I84" i="13"/>
  <c r="J83" i="13"/>
  <c r="K82" i="13"/>
  <c r="D81" i="13"/>
  <c r="C82" i="13"/>
  <c r="B83" i="13"/>
  <c r="R81" i="15"/>
  <c r="Q82" i="15"/>
  <c r="P83" i="15"/>
  <c r="J83" i="15"/>
  <c r="I84" i="15"/>
  <c r="K82" i="15"/>
  <c r="D80" i="15"/>
  <c r="B82" i="15"/>
  <c r="C81" i="15"/>
  <c r="AS83" i="14" l="1"/>
  <c r="AT83" i="14" s="1"/>
  <c r="AR84" i="14"/>
  <c r="AZ84" i="14"/>
  <c r="BA84" i="14" s="1"/>
  <c r="AY85" i="14"/>
  <c r="AY85" i="33"/>
  <c r="AZ84" i="33"/>
  <c r="BA83" i="33"/>
  <c r="BF85" i="33"/>
  <c r="BG84" i="33"/>
  <c r="AR84" i="33"/>
  <c r="AS83" i="33"/>
  <c r="BH83" i="33"/>
  <c r="AT82" i="33"/>
  <c r="BG86" i="17"/>
  <c r="AZ85" i="17"/>
  <c r="AY86" i="17"/>
  <c r="AR85" i="17"/>
  <c r="AS84" i="17"/>
  <c r="AT83" i="17"/>
  <c r="BA84" i="17"/>
  <c r="BH85" i="17"/>
  <c r="BG83" i="16"/>
  <c r="BF84" i="16"/>
  <c r="AY84" i="16"/>
  <c r="AZ83" i="16"/>
  <c r="AS83" i="16"/>
  <c r="BH82" i="16"/>
  <c r="BA82" i="16"/>
  <c r="AT82" i="16"/>
  <c r="AS84" i="15"/>
  <c r="AR85" i="15"/>
  <c r="BG84" i="15"/>
  <c r="BA83" i="15"/>
  <c r="AY85" i="15"/>
  <c r="AZ84" i="15"/>
  <c r="AT83" i="15"/>
  <c r="BH83" i="15"/>
  <c r="BG82" i="14"/>
  <c r="BF83" i="14"/>
  <c r="BH81" i="14"/>
  <c r="BH81" i="13"/>
  <c r="BF83" i="13"/>
  <c r="BA82" i="13"/>
  <c r="AY84" i="13"/>
  <c r="AZ84" i="13" s="1"/>
  <c r="AR87" i="13"/>
  <c r="AS87" i="13" s="1"/>
  <c r="AT85" i="13"/>
  <c r="AK83" i="16"/>
  <c r="AL82" i="16"/>
  <c r="AM82" i="16" s="1"/>
  <c r="Y81" i="16"/>
  <c r="X82" i="16"/>
  <c r="W83" i="16"/>
  <c r="AL82" i="14"/>
  <c r="AM82" i="14" s="1"/>
  <c r="AK83" i="14"/>
  <c r="AL84" i="33"/>
  <c r="AK85" i="33"/>
  <c r="AF81" i="33"/>
  <c r="W86" i="33"/>
  <c r="X85" i="33"/>
  <c r="Y84" i="33"/>
  <c r="AM83" i="33"/>
  <c r="AD83" i="33"/>
  <c r="AE82" i="33"/>
  <c r="AK85" i="17"/>
  <c r="AL84" i="17"/>
  <c r="AM83" i="17"/>
  <c r="AF81" i="17"/>
  <c r="Y82" i="17"/>
  <c r="W84" i="17"/>
  <c r="X83" i="17"/>
  <c r="AD83" i="17"/>
  <c r="AE82" i="17"/>
  <c r="AF82" i="16"/>
  <c r="AD84" i="16"/>
  <c r="AE83" i="16"/>
  <c r="AM82" i="15"/>
  <c r="AK84" i="15"/>
  <c r="AL83" i="15"/>
  <c r="AF85" i="15"/>
  <c r="AE86" i="15"/>
  <c r="AD87" i="15"/>
  <c r="X84" i="15"/>
  <c r="W85" i="15"/>
  <c r="Y83" i="15"/>
  <c r="AF84" i="14"/>
  <c r="X84" i="14"/>
  <c r="W85" i="14"/>
  <c r="AE85" i="14"/>
  <c r="AD86" i="14"/>
  <c r="Y83" i="14"/>
  <c r="AM81" i="13"/>
  <c r="AK83" i="13"/>
  <c r="AL83" i="13" s="1"/>
  <c r="AD84" i="13"/>
  <c r="AE84" i="13" s="1"/>
  <c r="AF82" i="13"/>
  <c r="K81" i="16"/>
  <c r="J82" i="16"/>
  <c r="I83" i="16"/>
  <c r="Q82" i="16"/>
  <c r="P83" i="16"/>
  <c r="R81" i="16"/>
  <c r="J84" i="33"/>
  <c r="I85" i="33"/>
  <c r="D82" i="33"/>
  <c r="Q85" i="33"/>
  <c r="P86" i="33"/>
  <c r="R84" i="33"/>
  <c r="K83" i="33"/>
  <c r="C83" i="33"/>
  <c r="B84" i="33"/>
  <c r="B87" i="16"/>
  <c r="C86" i="16"/>
  <c r="D85" i="16"/>
  <c r="K81" i="17"/>
  <c r="B84" i="17"/>
  <c r="C83" i="17"/>
  <c r="D82" i="17"/>
  <c r="R82" i="17"/>
  <c r="P84" i="17"/>
  <c r="Q83" i="17"/>
  <c r="I83" i="17"/>
  <c r="J82" i="17"/>
  <c r="P84" i="14"/>
  <c r="Q83" i="14"/>
  <c r="R82" i="14"/>
  <c r="K81" i="14"/>
  <c r="J82" i="14"/>
  <c r="I83" i="14"/>
  <c r="C83" i="14"/>
  <c r="B84" i="14"/>
  <c r="D82" i="14"/>
  <c r="P84" i="13"/>
  <c r="Q83" i="13"/>
  <c r="R82" i="13"/>
  <c r="K83" i="13"/>
  <c r="I85" i="13"/>
  <c r="J84" i="13"/>
  <c r="D82" i="13"/>
  <c r="C83" i="13"/>
  <c r="B84" i="13"/>
  <c r="R82" i="15"/>
  <c r="P84" i="15"/>
  <c r="Q83" i="15"/>
  <c r="K83" i="15"/>
  <c r="I85" i="15"/>
  <c r="J84" i="15"/>
  <c r="D81" i="15"/>
  <c r="C82" i="15"/>
  <c r="B83" i="15"/>
  <c r="AS84" i="14" l="1"/>
  <c r="AT84" i="14" s="1"/>
  <c r="AR85" i="14"/>
  <c r="AZ85" i="14"/>
  <c r="BA85" i="14" s="1"/>
  <c r="AY86" i="14"/>
  <c r="AR85" i="33"/>
  <c r="AS84" i="33"/>
  <c r="AT83" i="33"/>
  <c r="BF86" i="33"/>
  <c r="BG85" i="33"/>
  <c r="BH84" i="33"/>
  <c r="BA84" i="33"/>
  <c r="AY86" i="33"/>
  <c r="AZ85" i="33"/>
  <c r="BH86" i="17"/>
  <c r="AT84" i="17"/>
  <c r="AS85" i="17"/>
  <c r="AR86" i="17"/>
  <c r="BA85" i="17"/>
  <c r="BG87" i="17"/>
  <c r="AY87" i="17"/>
  <c r="AZ86" i="17"/>
  <c r="BH83" i="16"/>
  <c r="AT83" i="16"/>
  <c r="AS84" i="16"/>
  <c r="BA83" i="16"/>
  <c r="BF85" i="16"/>
  <c r="BG84" i="16"/>
  <c r="AZ84" i="16"/>
  <c r="AY85" i="16"/>
  <c r="BG85" i="15"/>
  <c r="AR86" i="15"/>
  <c r="AS85" i="15"/>
  <c r="AT84" i="15"/>
  <c r="BH84" i="15"/>
  <c r="BA84" i="15"/>
  <c r="AZ85" i="15"/>
  <c r="AY86" i="15"/>
  <c r="BF84" i="14"/>
  <c r="BG83" i="14"/>
  <c r="BH82" i="14"/>
  <c r="BF84" i="13"/>
  <c r="BH82" i="13"/>
  <c r="BA83" i="13"/>
  <c r="AY85" i="13"/>
  <c r="AZ85" i="13" s="1"/>
  <c r="AT86" i="13"/>
  <c r="AR88" i="13"/>
  <c r="AS88" i="13" s="1"/>
  <c r="AL83" i="16"/>
  <c r="AM83" i="16" s="1"/>
  <c r="AK84" i="16"/>
  <c r="X83" i="16"/>
  <c r="W84" i="16"/>
  <c r="Y82" i="16"/>
  <c r="AL83" i="14"/>
  <c r="AM83" i="14" s="1"/>
  <c r="AK84" i="14"/>
  <c r="AF82" i="33"/>
  <c r="AE83" i="33"/>
  <c r="AD84" i="33"/>
  <c r="AK86" i="33"/>
  <c r="AL85" i="33"/>
  <c r="X86" i="33"/>
  <c r="W87" i="33"/>
  <c r="AM84" i="33"/>
  <c r="Y85" i="33"/>
  <c r="AF82" i="17"/>
  <c r="Y83" i="17"/>
  <c r="AM84" i="17"/>
  <c r="X84" i="17"/>
  <c r="W85" i="17"/>
  <c r="AL85" i="17"/>
  <c r="AK86" i="17"/>
  <c r="AD84" i="17"/>
  <c r="AE83" i="17"/>
  <c r="AE84" i="16"/>
  <c r="AD85" i="16"/>
  <c r="AF83" i="16"/>
  <c r="Y84" i="15"/>
  <c r="AF86" i="15"/>
  <c r="AM83" i="15"/>
  <c r="AK85" i="15"/>
  <c r="AL84" i="15"/>
  <c r="AD88" i="15"/>
  <c r="AE87" i="15"/>
  <c r="W86" i="15"/>
  <c r="X85" i="15"/>
  <c r="Y84" i="14"/>
  <c r="AD87" i="14"/>
  <c r="AE86" i="14"/>
  <c r="AF85" i="14"/>
  <c r="W86" i="14"/>
  <c r="X85" i="14"/>
  <c r="AM82" i="13"/>
  <c r="AK84" i="13"/>
  <c r="AL84" i="13" s="1"/>
  <c r="AD85" i="13"/>
  <c r="AE85" i="13" s="1"/>
  <c r="AF83" i="13"/>
  <c r="K82" i="16"/>
  <c r="I84" i="16"/>
  <c r="J83" i="16"/>
  <c r="P84" i="16"/>
  <c r="Q83" i="16"/>
  <c r="R82" i="16"/>
  <c r="J85" i="33"/>
  <c r="I86" i="33"/>
  <c r="K84" i="33"/>
  <c r="D83" i="33"/>
  <c r="R85" i="33"/>
  <c r="C84" i="33"/>
  <c r="B85" i="33"/>
  <c r="Q86" i="33"/>
  <c r="P87" i="33"/>
  <c r="D86" i="16"/>
  <c r="C87" i="16"/>
  <c r="B88" i="16"/>
  <c r="D83" i="17"/>
  <c r="I84" i="17"/>
  <c r="J83" i="17"/>
  <c r="P85" i="17"/>
  <c r="Q84" i="17"/>
  <c r="R83" i="17"/>
  <c r="C84" i="17"/>
  <c r="B85" i="17"/>
  <c r="K82" i="17"/>
  <c r="R83" i="14"/>
  <c r="P85" i="14"/>
  <c r="Q84" i="14"/>
  <c r="J83" i="14"/>
  <c r="I84" i="14"/>
  <c r="K82" i="14"/>
  <c r="B85" i="14"/>
  <c r="C84" i="14"/>
  <c r="D83" i="14"/>
  <c r="R83" i="13"/>
  <c r="Q84" i="13"/>
  <c r="P85" i="13"/>
  <c r="J85" i="13"/>
  <c r="I86" i="13"/>
  <c r="K84" i="13"/>
  <c r="B85" i="13"/>
  <c r="C84" i="13"/>
  <c r="D83" i="13"/>
  <c r="P85" i="15"/>
  <c r="Q84" i="15"/>
  <c r="R83" i="15"/>
  <c r="K84" i="15"/>
  <c r="J85" i="15"/>
  <c r="I86" i="15"/>
  <c r="D82" i="15"/>
  <c r="B84" i="15"/>
  <c r="C83" i="15"/>
  <c r="AR86" i="14" l="1"/>
  <c r="AS85" i="14"/>
  <c r="AT85" i="14" s="1"/>
  <c r="AZ86" i="14"/>
  <c r="BA86" i="14" s="1"/>
  <c r="AY87" i="14"/>
  <c r="BA85" i="33"/>
  <c r="BF87" i="33"/>
  <c r="BG86" i="33"/>
  <c r="AY87" i="33"/>
  <c r="AZ86" i="33"/>
  <c r="BH85" i="33"/>
  <c r="AT84" i="33"/>
  <c r="AS85" i="33"/>
  <c r="AR86" i="33"/>
  <c r="AR87" i="17"/>
  <c r="AS86" i="17"/>
  <c r="AT85" i="17"/>
  <c r="BH87" i="17"/>
  <c r="AZ87" i="17"/>
  <c r="AY88" i="17"/>
  <c r="BG88" i="17"/>
  <c r="BA86" i="17"/>
  <c r="BA84" i="16"/>
  <c r="BH84" i="16"/>
  <c r="BG85" i="16"/>
  <c r="BF86" i="16"/>
  <c r="AY86" i="16"/>
  <c r="AZ85" i="16"/>
  <c r="AS85" i="16"/>
  <c r="AT84" i="16"/>
  <c r="BH85" i="15"/>
  <c r="BG86" i="15"/>
  <c r="AY87" i="15"/>
  <c r="AZ86" i="15"/>
  <c r="BA85" i="15"/>
  <c r="AT85" i="15"/>
  <c r="AR87" i="15"/>
  <c r="AS86" i="15"/>
  <c r="BH83" i="14"/>
  <c r="BG84" i="14"/>
  <c r="BF85" i="14"/>
  <c r="BF85" i="13"/>
  <c r="BH83" i="13"/>
  <c r="BA84" i="13"/>
  <c r="AY86" i="13"/>
  <c r="AZ86" i="13" s="1"/>
  <c r="AT87" i="13"/>
  <c r="AR89" i="13"/>
  <c r="AS89" i="13" s="1"/>
  <c r="AK85" i="16"/>
  <c r="AL84" i="16"/>
  <c r="AM84" i="16" s="1"/>
  <c r="W85" i="16"/>
  <c r="X84" i="16"/>
  <c r="Y83" i="16"/>
  <c r="AL84" i="14"/>
  <c r="AM84" i="14" s="1"/>
  <c r="AK85" i="14"/>
  <c r="Y86" i="33"/>
  <c r="AM85" i="33"/>
  <c r="AL86" i="33"/>
  <c r="AK87" i="33"/>
  <c r="AF83" i="33"/>
  <c r="AD85" i="33"/>
  <c r="AE84" i="33"/>
  <c r="X87" i="33"/>
  <c r="W88" i="33"/>
  <c r="AF83" i="17"/>
  <c r="AE84" i="17"/>
  <c r="AD85" i="17"/>
  <c r="AL86" i="17"/>
  <c r="AK87" i="17"/>
  <c r="AM85" i="17"/>
  <c r="W86" i="17"/>
  <c r="X85" i="17"/>
  <c r="Y84" i="17"/>
  <c r="AD86" i="16"/>
  <c r="AE85" i="16"/>
  <c r="AF84" i="16"/>
  <c r="AE88" i="15"/>
  <c r="AD89" i="15"/>
  <c r="X86" i="15"/>
  <c r="W87" i="15"/>
  <c r="AL85" i="15"/>
  <c r="AK86" i="15"/>
  <c r="AF87" i="15"/>
  <c r="Y85" i="15"/>
  <c r="AM84" i="15"/>
  <c r="AF86" i="14"/>
  <c r="Y85" i="14"/>
  <c r="AD88" i="14"/>
  <c r="AE87" i="14"/>
  <c r="X86" i="14"/>
  <c r="W87" i="14"/>
  <c r="AM83" i="13"/>
  <c r="AK85" i="13"/>
  <c r="AL85" i="13" s="1"/>
  <c r="AD86" i="13"/>
  <c r="AE86" i="13" s="1"/>
  <c r="AF84" i="13"/>
  <c r="K83" i="16"/>
  <c r="I85" i="16"/>
  <c r="J84" i="16"/>
  <c r="P85" i="16"/>
  <c r="Q84" i="16"/>
  <c r="R83" i="16"/>
  <c r="Q87" i="33"/>
  <c r="P88" i="33"/>
  <c r="B86" i="33"/>
  <c r="C85" i="33"/>
  <c r="D84" i="33"/>
  <c r="I87" i="33"/>
  <c r="J86" i="33"/>
  <c r="R86" i="33"/>
  <c r="K85" i="33"/>
  <c r="D87" i="16"/>
  <c r="B89" i="16"/>
  <c r="C88" i="16"/>
  <c r="R84" i="17"/>
  <c r="C85" i="17"/>
  <c r="B86" i="17"/>
  <c r="I85" i="17"/>
  <c r="J84" i="17"/>
  <c r="D84" i="17"/>
  <c r="P86" i="17"/>
  <c r="Q85" i="17"/>
  <c r="K83" i="17"/>
  <c r="R84" i="14"/>
  <c r="Q85" i="14"/>
  <c r="P86" i="14"/>
  <c r="I85" i="14"/>
  <c r="J84" i="14"/>
  <c r="K83" i="14"/>
  <c r="D84" i="14"/>
  <c r="C85" i="14"/>
  <c r="B86" i="14"/>
  <c r="P86" i="13"/>
  <c r="Q85" i="13"/>
  <c r="R84" i="13"/>
  <c r="K85" i="13"/>
  <c r="I87" i="13"/>
  <c r="J86" i="13"/>
  <c r="D84" i="13"/>
  <c r="C85" i="13"/>
  <c r="B86" i="13"/>
  <c r="R84" i="15"/>
  <c r="Q85" i="15"/>
  <c r="P86" i="15"/>
  <c r="I87" i="15"/>
  <c r="J86" i="15"/>
  <c r="K85" i="15"/>
  <c r="D83" i="15"/>
  <c r="B85" i="15"/>
  <c r="C84" i="15"/>
  <c r="AR87" i="14" l="1"/>
  <c r="AS86" i="14"/>
  <c r="AT86" i="14" s="1"/>
  <c r="AZ87" i="14"/>
  <c r="BA87" i="14" s="1"/>
  <c r="AY88" i="14"/>
  <c r="AS86" i="33"/>
  <c r="AR87" i="33"/>
  <c r="BA86" i="33"/>
  <c r="AT85" i="33"/>
  <c r="BH86" i="33"/>
  <c r="AZ87" i="33"/>
  <c r="AY88" i="33"/>
  <c r="BG87" i="33"/>
  <c r="BF88" i="33"/>
  <c r="BA87" i="17"/>
  <c r="AT86" i="17"/>
  <c r="AR88" i="17"/>
  <c r="AS87" i="17"/>
  <c r="BG89" i="17"/>
  <c r="BH88" i="17"/>
  <c r="AZ88" i="17"/>
  <c r="AY89" i="17"/>
  <c r="BG86" i="16"/>
  <c r="BF87" i="16"/>
  <c r="BH85" i="16"/>
  <c r="AT85" i="16"/>
  <c r="BA85" i="16"/>
  <c r="AZ86" i="16"/>
  <c r="AY87" i="16"/>
  <c r="AS86" i="16"/>
  <c r="BG87" i="15"/>
  <c r="BH86" i="15"/>
  <c r="AT86" i="15"/>
  <c r="BA86" i="15"/>
  <c r="AS87" i="15"/>
  <c r="AR88" i="15"/>
  <c r="AY88" i="15"/>
  <c r="AZ87" i="15"/>
  <c r="BH84" i="14"/>
  <c r="BF86" i="14"/>
  <c r="BG85" i="14"/>
  <c r="BH84" i="13"/>
  <c r="BF86" i="13"/>
  <c r="AY87" i="13"/>
  <c r="AZ87" i="13" s="1"/>
  <c r="BA85" i="13"/>
  <c r="AT88" i="13"/>
  <c r="AR90" i="13"/>
  <c r="AS90" i="13" s="1"/>
  <c r="AL85" i="16"/>
  <c r="AM85" i="16" s="1"/>
  <c r="AK86" i="16"/>
  <c r="Y84" i="16"/>
  <c r="W86" i="16"/>
  <c r="X85" i="16"/>
  <c r="AL85" i="14"/>
  <c r="AM85" i="14" s="1"/>
  <c r="AK86" i="14"/>
  <c r="AK88" i="33"/>
  <c r="AL87" i="33"/>
  <c r="AF84" i="33"/>
  <c r="AM86" i="33"/>
  <c r="AD86" i="33"/>
  <c r="AE85" i="33"/>
  <c r="W89" i="33"/>
  <c r="X88" i="33"/>
  <c r="Y87" i="33"/>
  <c r="AF84" i="17"/>
  <c r="AE85" i="17"/>
  <c r="AD86" i="17"/>
  <c r="AK88" i="17"/>
  <c r="AL87" i="17"/>
  <c r="AM86" i="17"/>
  <c r="Y85" i="17"/>
  <c r="X86" i="17"/>
  <c r="W87" i="17"/>
  <c r="AF85" i="16"/>
  <c r="AD87" i="16"/>
  <c r="AE86" i="16"/>
  <c r="X87" i="15"/>
  <c r="W88" i="15"/>
  <c r="AF88" i="15"/>
  <c r="Y86" i="15"/>
  <c r="AK87" i="15"/>
  <c r="AL86" i="15"/>
  <c r="AE89" i="15"/>
  <c r="AD90" i="15"/>
  <c r="AM85" i="15"/>
  <c r="AE88" i="14"/>
  <c r="AD89" i="14"/>
  <c r="X87" i="14"/>
  <c r="W88" i="14"/>
  <c r="Y86" i="14"/>
  <c r="AF87" i="14"/>
  <c r="AK86" i="13"/>
  <c r="AL86" i="13" s="1"/>
  <c r="AM84" i="13"/>
  <c r="AD87" i="13"/>
  <c r="AE87" i="13" s="1"/>
  <c r="AF85" i="13"/>
  <c r="K84" i="16"/>
  <c r="I86" i="16"/>
  <c r="J85" i="16"/>
  <c r="R84" i="16"/>
  <c r="Q85" i="16"/>
  <c r="P86" i="16"/>
  <c r="J87" i="33"/>
  <c r="I88" i="33"/>
  <c r="R87" i="33"/>
  <c r="D85" i="33"/>
  <c r="C86" i="33"/>
  <c r="B87" i="33"/>
  <c r="P89" i="33"/>
  <c r="Q88" i="33"/>
  <c r="K86" i="33"/>
  <c r="D88" i="16"/>
  <c r="C89" i="16"/>
  <c r="B90" i="16"/>
  <c r="K84" i="17"/>
  <c r="Q86" i="17"/>
  <c r="P87" i="17"/>
  <c r="J85" i="17"/>
  <c r="I86" i="17"/>
  <c r="C86" i="17"/>
  <c r="B87" i="17"/>
  <c r="D85" i="17"/>
  <c r="R85" i="17"/>
  <c r="P87" i="14"/>
  <c r="Q86" i="14"/>
  <c r="R85" i="14"/>
  <c r="J85" i="14"/>
  <c r="I86" i="14"/>
  <c r="K84" i="14"/>
  <c r="B87" i="14"/>
  <c r="C86" i="14"/>
  <c r="D85" i="14"/>
  <c r="R85" i="13"/>
  <c r="P87" i="13"/>
  <c r="Q86" i="13"/>
  <c r="J87" i="13"/>
  <c r="I88" i="13"/>
  <c r="K86" i="13"/>
  <c r="B87" i="13"/>
  <c r="C86" i="13"/>
  <c r="D85" i="13"/>
  <c r="R85" i="15"/>
  <c r="P87" i="15"/>
  <c r="Q86" i="15"/>
  <c r="K86" i="15"/>
  <c r="J87" i="15"/>
  <c r="I88" i="15"/>
  <c r="D84" i="15"/>
  <c r="C85" i="15"/>
  <c r="B86" i="15"/>
  <c r="AS87" i="14" l="1"/>
  <c r="AT87" i="14" s="1"/>
  <c r="AR88" i="14"/>
  <c r="AY89" i="14"/>
  <c r="AZ88" i="14"/>
  <c r="BA88" i="14" s="1"/>
  <c r="BF89" i="33"/>
  <c r="BG88" i="33"/>
  <c r="BH87" i="33"/>
  <c r="AR88" i="33"/>
  <c r="AS87" i="33"/>
  <c r="BA87" i="33"/>
  <c r="AT86" i="33"/>
  <c r="AZ88" i="33"/>
  <c r="AY89" i="33"/>
  <c r="BA88" i="17"/>
  <c r="BH89" i="17"/>
  <c r="BG90" i="17"/>
  <c r="AY90" i="17"/>
  <c r="AZ89" i="17"/>
  <c r="AT87" i="17"/>
  <c r="AR89" i="17"/>
  <c r="AS88" i="17"/>
  <c r="BG87" i="16"/>
  <c r="BF88" i="16"/>
  <c r="AS87" i="16"/>
  <c r="AY88" i="16"/>
  <c r="AZ87" i="16"/>
  <c r="BA86" i="16"/>
  <c r="AT86" i="16"/>
  <c r="BH86" i="16"/>
  <c r="BG88" i="15"/>
  <c r="AR89" i="15"/>
  <c r="AS88" i="15"/>
  <c r="BH87" i="15"/>
  <c r="AT87" i="15"/>
  <c r="BA87" i="15"/>
  <c r="AY89" i="15"/>
  <c r="AZ88" i="15"/>
  <c r="BH85" i="14"/>
  <c r="BG86" i="14"/>
  <c r="BF87" i="14"/>
  <c r="BH85" i="13"/>
  <c r="BF87" i="13"/>
  <c r="BA86" i="13"/>
  <c r="AY88" i="13"/>
  <c r="AZ88" i="13" s="1"/>
  <c r="AR91" i="13"/>
  <c r="AS91" i="13" s="1"/>
  <c r="AT89" i="13"/>
  <c r="AK87" i="16"/>
  <c r="AL86" i="16"/>
  <c r="AM86" i="16" s="1"/>
  <c r="Y85" i="16"/>
  <c r="X86" i="16"/>
  <c r="W87" i="16"/>
  <c r="AL86" i="14"/>
  <c r="AM86" i="14" s="1"/>
  <c r="AK87" i="14"/>
  <c r="AF85" i="33"/>
  <c r="AM87" i="33"/>
  <c r="AL88" i="33"/>
  <c r="AK89" i="33"/>
  <c r="AE86" i="33"/>
  <c r="AD87" i="33"/>
  <c r="Y88" i="33"/>
  <c r="X89" i="33"/>
  <c r="W90" i="33"/>
  <c r="AD87" i="17"/>
  <c r="AE86" i="17"/>
  <c r="AF85" i="17"/>
  <c r="AM87" i="17"/>
  <c r="X87" i="17"/>
  <c r="W88" i="17"/>
  <c r="Y86" i="17"/>
  <c r="AK89" i="17"/>
  <c r="AL88" i="17"/>
  <c r="AD88" i="16"/>
  <c r="AE87" i="16"/>
  <c r="AF86" i="16"/>
  <c r="AF89" i="15"/>
  <c r="AM86" i="15"/>
  <c r="AL87" i="15"/>
  <c r="AK88" i="15"/>
  <c r="X88" i="15"/>
  <c r="W89" i="15"/>
  <c r="Y87" i="15"/>
  <c r="AE90" i="15"/>
  <c r="AD91" i="15"/>
  <c r="AF88" i="14"/>
  <c r="Y87" i="14"/>
  <c r="AE89" i="14"/>
  <c r="AD90" i="14"/>
  <c r="X88" i="14"/>
  <c r="W89" i="14"/>
  <c r="AK87" i="13"/>
  <c r="AL87" i="13" s="1"/>
  <c r="AM85" i="13"/>
  <c r="AF86" i="13"/>
  <c r="AD88" i="13"/>
  <c r="AE88" i="13" s="1"/>
  <c r="K85" i="16"/>
  <c r="I87" i="16"/>
  <c r="J86" i="16"/>
  <c r="P87" i="16"/>
  <c r="Q86" i="16"/>
  <c r="R85" i="16"/>
  <c r="B88" i="33"/>
  <c r="C87" i="33"/>
  <c r="Q89" i="33"/>
  <c r="P90" i="33"/>
  <c r="I89" i="33"/>
  <c r="J88" i="33"/>
  <c r="K87" i="33"/>
  <c r="D86" i="33"/>
  <c r="R88" i="33"/>
  <c r="C90" i="16"/>
  <c r="B91" i="16"/>
  <c r="D89" i="16"/>
  <c r="Q87" i="17"/>
  <c r="P88" i="17"/>
  <c r="C87" i="17"/>
  <c r="B88" i="17"/>
  <c r="R86" i="17"/>
  <c r="D86" i="17"/>
  <c r="I87" i="17"/>
  <c r="J86" i="17"/>
  <c r="K85" i="17"/>
  <c r="R86" i="14"/>
  <c r="Q87" i="14"/>
  <c r="P88" i="14"/>
  <c r="I87" i="14"/>
  <c r="J86" i="14"/>
  <c r="K85" i="14"/>
  <c r="D86" i="14"/>
  <c r="C87" i="14"/>
  <c r="B88" i="14"/>
  <c r="R86" i="13"/>
  <c r="Q87" i="13"/>
  <c r="P88" i="13"/>
  <c r="K87" i="13"/>
  <c r="J88" i="13"/>
  <c r="I89" i="13"/>
  <c r="D86" i="13"/>
  <c r="C87" i="13"/>
  <c r="B88" i="13"/>
  <c r="R86" i="15"/>
  <c r="Q87" i="15"/>
  <c r="P88" i="15"/>
  <c r="K87" i="15"/>
  <c r="I89" i="15"/>
  <c r="J88" i="15"/>
  <c r="C86" i="15"/>
  <c r="B87" i="15"/>
  <c r="D85" i="15"/>
  <c r="AS88" i="14" l="1"/>
  <c r="AT88" i="14" s="1"/>
  <c r="AR89" i="14"/>
  <c r="AY90" i="14"/>
  <c r="AZ89" i="14"/>
  <c r="BA89" i="14" s="1"/>
  <c r="AT87" i="33"/>
  <c r="AY90" i="33"/>
  <c r="AZ89" i="33"/>
  <c r="AR89" i="33"/>
  <c r="AS88" i="33"/>
  <c r="BH88" i="33"/>
  <c r="BA88" i="33"/>
  <c r="BG89" i="33"/>
  <c r="BF90" i="33"/>
  <c r="BH90" i="17"/>
  <c r="BA89" i="17"/>
  <c r="AR90" i="17"/>
  <c r="AS89" i="17"/>
  <c r="AZ90" i="17"/>
  <c r="AY91" i="17"/>
  <c r="BG91" i="17"/>
  <c r="AT88" i="17"/>
  <c r="BH87" i="16"/>
  <c r="AT87" i="16"/>
  <c r="BF89" i="16"/>
  <c r="BG88" i="16"/>
  <c r="BA87" i="16"/>
  <c r="AY89" i="16"/>
  <c r="AZ88" i="16"/>
  <c r="AS88" i="16"/>
  <c r="BG89" i="15"/>
  <c r="BA88" i="15"/>
  <c r="AT88" i="15"/>
  <c r="AR90" i="15"/>
  <c r="AS89" i="15"/>
  <c r="BH88" i="15"/>
  <c r="AZ89" i="15"/>
  <c r="AY90" i="15"/>
  <c r="BG87" i="14"/>
  <c r="BF88" i="14"/>
  <c r="BH86" i="14"/>
  <c r="BH86" i="13"/>
  <c r="BF88" i="13"/>
  <c r="AY89" i="13"/>
  <c r="AZ89" i="13" s="1"/>
  <c r="BA87" i="13"/>
  <c r="AT90" i="13"/>
  <c r="AR92" i="13"/>
  <c r="AS92" i="13" s="1"/>
  <c r="AL87" i="16"/>
  <c r="AM87" i="16" s="1"/>
  <c r="AK88" i="16"/>
  <c r="W88" i="16"/>
  <c r="X87" i="16"/>
  <c r="Y86" i="16"/>
  <c r="AL87" i="14"/>
  <c r="AM87" i="14" s="1"/>
  <c r="AK88" i="14"/>
  <c r="AE87" i="33"/>
  <c r="AD88" i="33"/>
  <c r="AF86" i="33"/>
  <c r="W91" i="33"/>
  <c r="X90" i="33"/>
  <c r="AL89" i="33"/>
  <c r="AK90" i="33"/>
  <c r="Y89" i="33"/>
  <c r="AM88" i="33"/>
  <c r="AF86" i="17"/>
  <c r="AD88" i="17"/>
  <c r="AE87" i="17"/>
  <c r="AM88" i="17"/>
  <c r="Y87" i="17"/>
  <c r="AL89" i="17"/>
  <c r="AK90" i="17"/>
  <c r="X88" i="17"/>
  <c r="W89" i="17"/>
  <c r="AE88" i="16"/>
  <c r="AD89" i="16"/>
  <c r="AF87" i="16"/>
  <c r="AM87" i="15"/>
  <c r="AF90" i="15"/>
  <c r="AE91" i="15"/>
  <c r="AD92" i="15"/>
  <c r="X89" i="15"/>
  <c r="W90" i="15"/>
  <c r="Y88" i="15"/>
  <c r="AK89" i="15"/>
  <c r="AL88" i="15"/>
  <c r="W90" i="14"/>
  <c r="X89" i="14"/>
  <c r="AF89" i="14"/>
  <c r="Y88" i="14"/>
  <c r="AE90" i="14"/>
  <c r="AD91" i="14"/>
  <c r="AK88" i="13"/>
  <c r="AL88" i="13" s="1"/>
  <c r="AM86" i="13"/>
  <c r="AD89" i="13"/>
  <c r="AE89" i="13" s="1"/>
  <c r="AF87" i="13"/>
  <c r="K86" i="16"/>
  <c r="J87" i="16"/>
  <c r="I88" i="16"/>
  <c r="R86" i="16"/>
  <c r="Q87" i="16"/>
  <c r="P88" i="16"/>
  <c r="P91" i="33"/>
  <c r="Q90" i="33"/>
  <c r="I90" i="33"/>
  <c r="J89" i="33"/>
  <c r="K88" i="33"/>
  <c r="R89" i="33"/>
  <c r="D87" i="33"/>
  <c r="C88" i="33"/>
  <c r="B89" i="33"/>
  <c r="B92" i="16"/>
  <c r="C91" i="16"/>
  <c r="D90" i="16"/>
  <c r="K86" i="17"/>
  <c r="I88" i="17"/>
  <c r="J87" i="17"/>
  <c r="P89" i="17"/>
  <c r="Q88" i="17"/>
  <c r="R87" i="17"/>
  <c r="D87" i="17"/>
  <c r="C88" i="17"/>
  <c r="B89" i="17"/>
  <c r="P89" i="14"/>
  <c r="Q88" i="14"/>
  <c r="R87" i="14"/>
  <c r="K86" i="14"/>
  <c r="J87" i="14"/>
  <c r="I88" i="14"/>
  <c r="B89" i="14"/>
  <c r="C88" i="14"/>
  <c r="D87" i="14"/>
  <c r="Q88" i="13"/>
  <c r="P89" i="13"/>
  <c r="R87" i="13"/>
  <c r="I90" i="13"/>
  <c r="J89" i="13"/>
  <c r="K88" i="13"/>
  <c r="C88" i="13"/>
  <c r="B89" i="13"/>
  <c r="D87" i="13"/>
  <c r="P89" i="15"/>
  <c r="Q88" i="15"/>
  <c r="R87" i="15"/>
  <c r="I90" i="15"/>
  <c r="J89" i="15"/>
  <c r="K88" i="15"/>
  <c r="D86" i="15"/>
  <c r="B88" i="15"/>
  <c r="C87" i="15"/>
  <c r="AR90" i="14" l="1"/>
  <c r="AS89" i="14"/>
  <c r="AT89" i="14" s="1"/>
  <c r="AY91" i="14"/>
  <c r="AZ90" i="14"/>
  <c r="BA90" i="14" s="1"/>
  <c r="AT88" i="33"/>
  <c r="BA89" i="33"/>
  <c r="AY91" i="33"/>
  <c r="AZ90" i="33"/>
  <c r="BH89" i="33"/>
  <c r="BG90" i="33"/>
  <c r="BF91" i="33"/>
  <c r="AS89" i="33"/>
  <c r="AR90" i="33"/>
  <c r="BH91" i="17"/>
  <c r="AZ91" i="17"/>
  <c r="AY92" i="17"/>
  <c r="BA90" i="17"/>
  <c r="AT89" i="17"/>
  <c r="BG92" i="17"/>
  <c r="AS90" i="17"/>
  <c r="AR91" i="17"/>
  <c r="BA88" i="16"/>
  <c r="AT88" i="16"/>
  <c r="BH88" i="16"/>
  <c r="AZ89" i="16"/>
  <c r="AY90" i="16"/>
  <c r="BF90" i="16"/>
  <c r="BG89" i="16"/>
  <c r="AS89" i="16"/>
  <c r="AR91" i="15"/>
  <c r="AS90" i="15"/>
  <c r="BG90" i="15"/>
  <c r="BH89" i="15"/>
  <c r="AY91" i="15"/>
  <c r="AZ90" i="15"/>
  <c r="BA89" i="15"/>
  <c r="AT89" i="15"/>
  <c r="BG88" i="14"/>
  <c r="BF89" i="14"/>
  <c r="BH87" i="14"/>
  <c r="BF89" i="13"/>
  <c r="BH87" i="13"/>
  <c r="AY90" i="13"/>
  <c r="AZ90" i="13" s="1"/>
  <c r="BA88" i="13"/>
  <c r="AT91" i="13"/>
  <c r="AR93" i="13"/>
  <c r="AS93" i="13" s="1"/>
  <c r="AK89" i="16"/>
  <c r="AL88" i="16"/>
  <c r="AM88" i="16" s="1"/>
  <c r="Y87" i="16"/>
  <c r="W89" i="16"/>
  <c r="X88" i="16"/>
  <c r="AK89" i="14"/>
  <c r="AL88" i="14"/>
  <c r="AM88" i="14" s="1"/>
  <c r="X91" i="33"/>
  <c r="W92" i="33"/>
  <c r="AE88" i="33"/>
  <c r="AD89" i="33"/>
  <c r="AL90" i="33"/>
  <c r="AK91" i="33"/>
  <c r="AM89" i="33"/>
  <c r="AF87" i="33"/>
  <c r="Y90" i="33"/>
  <c r="AL90" i="17"/>
  <c r="AK91" i="17"/>
  <c r="AM89" i="17"/>
  <c r="AF87" i="17"/>
  <c r="AE88" i="17"/>
  <c r="AD89" i="17"/>
  <c r="X89" i="17"/>
  <c r="W90" i="17"/>
  <c r="Y88" i="17"/>
  <c r="AD90" i="16"/>
  <c r="AE89" i="16"/>
  <c r="AF88" i="16"/>
  <c r="W91" i="15"/>
  <c r="X90" i="15"/>
  <c r="AL89" i="15"/>
  <c r="AK90" i="15"/>
  <c r="AF91" i="15"/>
  <c r="AM88" i="15"/>
  <c r="Y89" i="15"/>
  <c r="AE92" i="15"/>
  <c r="AD93" i="15"/>
  <c r="Y89" i="14"/>
  <c r="AF90" i="14"/>
  <c r="X90" i="14"/>
  <c r="W91" i="14"/>
  <c r="AD92" i="14"/>
  <c r="AE91" i="14"/>
  <c r="AK89" i="13"/>
  <c r="AL89" i="13" s="1"/>
  <c r="AM87" i="13"/>
  <c r="AF88" i="13"/>
  <c r="AD90" i="13"/>
  <c r="AE90" i="13" s="1"/>
  <c r="K87" i="16"/>
  <c r="I89" i="16"/>
  <c r="J88" i="16"/>
  <c r="R87" i="16"/>
  <c r="P89" i="16"/>
  <c r="Q88" i="16"/>
  <c r="K89" i="33"/>
  <c r="J90" i="33"/>
  <c r="I91" i="33"/>
  <c r="R90" i="33"/>
  <c r="Q91" i="33"/>
  <c r="P92" i="33"/>
  <c r="D88" i="33"/>
  <c r="C89" i="33"/>
  <c r="B90" i="33"/>
  <c r="D91" i="16"/>
  <c r="C92" i="16"/>
  <c r="B93" i="16"/>
  <c r="R88" i="17"/>
  <c r="P90" i="17"/>
  <c r="Q89" i="17"/>
  <c r="K87" i="17"/>
  <c r="J88" i="17"/>
  <c r="I89" i="17"/>
  <c r="C89" i="17"/>
  <c r="B90" i="17"/>
  <c r="D88" i="17"/>
  <c r="R88" i="14"/>
  <c r="P90" i="14"/>
  <c r="Q89" i="14"/>
  <c r="J88" i="14"/>
  <c r="I89" i="14"/>
  <c r="K87" i="14"/>
  <c r="D88" i="14"/>
  <c r="B90" i="14"/>
  <c r="C89" i="14"/>
  <c r="Q89" i="13"/>
  <c r="P90" i="13"/>
  <c r="R88" i="13"/>
  <c r="K89" i="13"/>
  <c r="I91" i="13"/>
  <c r="J90" i="13"/>
  <c r="D88" i="13"/>
  <c r="B90" i="13"/>
  <c r="C89" i="13"/>
  <c r="R88" i="15"/>
  <c r="P90" i="15"/>
  <c r="Q89" i="15"/>
  <c r="K89" i="15"/>
  <c r="J90" i="15"/>
  <c r="I91" i="15"/>
  <c r="D87" i="15"/>
  <c r="B89" i="15"/>
  <c r="C88" i="15"/>
  <c r="AR91" i="14" l="1"/>
  <c r="AS90" i="14"/>
  <c r="AT90" i="14" s="1"/>
  <c r="AZ91" i="14"/>
  <c r="BA91" i="14" s="1"/>
  <c r="AY92" i="14"/>
  <c r="BF92" i="33"/>
  <c r="BG91" i="33"/>
  <c r="BA90" i="33"/>
  <c r="BH90" i="33"/>
  <c r="AY92" i="33"/>
  <c r="AZ91" i="33"/>
  <c r="AS90" i="33"/>
  <c r="AR91" i="33"/>
  <c r="AT89" i="33"/>
  <c r="AZ92" i="17"/>
  <c r="AY93" i="17"/>
  <c r="BG93" i="17"/>
  <c r="AS91" i="17"/>
  <c r="AR92" i="17"/>
  <c r="BH92" i="17"/>
  <c r="BA91" i="17"/>
  <c r="AT90" i="17"/>
  <c r="AT89" i="16"/>
  <c r="AZ90" i="16"/>
  <c r="AY91" i="16"/>
  <c r="BA89" i="16"/>
  <c r="AS90" i="16"/>
  <c r="BH89" i="16"/>
  <c r="BG90" i="16"/>
  <c r="BF91" i="16"/>
  <c r="BG91" i="15"/>
  <c r="BH90" i="15"/>
  <c r="AT90" i="15"/>
  <c r="AZ91" i="15"/>
  <c r="AY92" i="15"/>
  <c r="AS91" i="15"/>
  <c r="AR92" i="15"/>
  <c r="BA90" i="15"/>
  <c r="BG89" i="14"/>
  <c r="BF90" i="14"/>
  <c r="BH88" i="14"/>
  <c r="BH88" i="13"/>
  <c r="BF90" i="13"/>
  <c r="BA89" i="13"/>
  <c r="AY91" i="13"/>
  <c r="AZ91" i="13" s="1"/>
  <c r="AR94" i="13"/>
  <c r="AS94" i="13" s="1"/>
  <c r="AT92" i="13"/>
  <c r="AL89" i="16"/>
  <c r="AM89" i="16" s="1"/>
  <c r="AK90" i="16"/>
  <c r="Y88" i="16"/>
  <c r="W90" i="16"/>
  <c r="X89" i="16"/>
  <c r="AK90" i="14"/>
  <c r="AL89" i="14"/>
  <c r="AM89" i="14" s="1"/>
  <c r="AK92" i="33"/>
  <c r="AL91" i="33"/>
  <c r="AM90" i="33"/>
  <c r="AD90" i="33"/>
  <c r="AE89" i="33"/>
  <c r="W93" i="33"/>
  <c r="X92" i="33"/>
  <c r="AF88" i="33"/>
  <c r="Y91" i="33"/>
  <c r="AL91" i="17"/>
  <c r="AK92" i="17"/>
  <c r="Y89" i="17"/>
  <c r="AE89" i="17"/>
  <c r="AD90" i="17"/>
  <c r="AM90" i="17"/>
  <c r="AF88" i="17"/>
  <c r="W91" i="17"/>
  <c r="X90" i="17"/>
  <c r="AF89" i="16"/>
  <c r="AD91" i="16"/>
  <c r="AE90" i="16"/>
  <c r="Y90" i="15"/>
  <c r="X91" i="15"/>
  <c r="W92" i="15"/>
  <c r="AF92" i="15"/>
  <c r="AM89" i="15"/>
  <c r="AL90" i="15"/>
  <c r="AK91" i="15"/>
  <c r="AE93" i="15"/>
  <c r="AD94" i="15"/>
  <c r="AF91" i="14"/>
  <c r="AE92" i="14"/>
  <c r="AD93" i="14"/>
  <c r="W92" i="14"/>
  <c r="X91" i="14"/>
  <c r="Y90" i="14"/>
  <c r="AK90" i="13"/>
  <c r="AL90" i="13" s="1"/>
  <c r="AM88" i="13"/>
  <c r="AF89" i="13"/>
  <c r="AD91" i="13"/>
  <c r="AE91" i="13" s="1"/>
  <c r="K88" i="16"/>
  <c r="I90" i="16"/>
  <c r="J89" i="16"/>
  <c r="R88" i="16"/>
  <c r="P90" i="16"/>
  <c r="Q89" i="16"/>
  <c r="K90" i="33"/>
  <c r="B91" i="33"/>
  <c r="C90" i="33"/>
  <c r="Q92" i="33"/>
  <c r="P93" i="33"/>
  <c r="D89" i="33"/>
  <c r="R91" i="33"/>
  <c r="I92" i="33"/>
  <c r="J91" i="33"/>
  <c r="B94" i="16"/>
  <c r="C93" i="16"/>
  <c r="D92" i="16"/>
  <c r="R89" i="17"/>
  <c r="Q90" i="17"/>
  <c r="P91" i="17"/>
  <c r="B91" i="17"/>
  <c r="C90" i="17"/>
  <c r="D89" i="17"/>
  <c r="J89" i="17"/>
  <c r="I90" i="17"/>
  <c r="K88" i="17"/>
  <c r="R89" i="14"/>
  <c r="P91" i="14"/>
  <c r="Q90" i="14"/>
  <c r="I90" i="14"/>
  <c r="J89" i="14"/>
  <c r="K88" i="14"/>
  <c r="D89" i="14"/>
  <c r="B91" i="14"/>
  <c r="C90" i="14"/>
  <c r="P91" i="13"/>
  <c r="Q90" i="13"/>
  <c r="R89" i="13"/>
  <c r="I92" i="13"/>
  <c r="J91" i="13"/>
  <c r="K90" i="13"/>
  <c r="D89" i="13"/>
  <c r="B91" i="13"/>
  <c r="C90" i="13"/>
  <c r="P91" i="15"/>
  <c r="Q90" i="15"/>
  <c r="R89" i="15"/>
  <c r="K90" i="15"/>
  <c r="I92" i="15"/>
  <c r="J91" i="15"/>
  <c r="C89" i="15"/>
  <c r="B90" i="15"/>
  <c r="D88" i="15"/>
  <c r="AS91" i="14" l="1"/>
  <c r="AT91" i="14" s="1"/>
  <c r="AR92" i="14"/>
  <c r="AZ92" i="14"/>
  <c r="BA92" i="14" s="1"/>
  <c r="AY93" i="14"/>
  <c r="BH91" i="33"/>
  <c r="AS91" i="33"/>
  <c r="AR92" i="33"/>
  <c r="AT90" i="33"/>
  <c r="BA91" i="33"/>
  <c r="BF93" i="33"/>
  <c r="BG92" i="33"/>
  <c r="AZ92" i="33"/>
  <c r="AY93" i="33"/>
  <c r="BH93" i="17"/>
  <c r="AY94" i="17"/>
  <c r="AZ93" i="17"/>
  <c r="BA92" i="17"/>
  <c r="AR93" i="17"/>
  <c r="AS92" i="17"/>
  <c r="BG94" i="17"/>
  <c r="AT91" i="17"/>
  <c r="AT90" i="16"/>
  <c r="BH90" i="16"/>
  <c r="BA90" i="16"/>
  <c r="BG91" i="16"/>
  <c r="BF92" i="16"/>
  <c r="AS91" i="16"/>
  <c r="AY92" i="16"/>
  <c r="AZ91" i="16"/>
  <c r="BH91" i="15"/>
  <c r="BG92" i="15"/>
  <c r="AY93" i="15"/>
  <c r="AZ92" i="15"/>
  <c r="BA91" i="15"/>
  <c r="AR93" i="15"/>
  <c r="AS92" i="15"/>
  <c r="AT91" i="15"/>
  <c r="BF91" i="14"/>
  <c r="BG90" i="14"/>
  <c r="BH89" i="14"/>
  <c r="BF91" i="13"/>
  <c r="BH89" i="13"/>
  <c r="BA90" i="13"/>
  <c r="AY92" i="13"/>
  <c r="AZ92" i="13" s="1"/>
  <c r="AT93" i="13"/>
  <c r="AR95" i="13"/>
  <c r="AS95" i="13" s="1"/>
  <c r="AL90" i="16"/>
  <c r="AM90" i="16" s="1"/>
  <c r="AK91" i="16"/>
  <c r="Y89" i="16"/>
  <c r="X90" i="16"/>
  <c r="W91" i="16"/>
  <c r="AL90" i="14"/>
  <c r="AM90" i="14" s="1"/>
  <c r="AK91" i="14"/>
  <c r="AE90" i="33"/>
  <c r="AD91" i="33"/>
  <c r="W94" i="33"/>
  <c r="X93" i="33"/>
  <c r="Y92" i="33"/>
  <c r="AL92" i="33"/>
  <c r="AK93" i="33"/>
  <c r="AF89" i="33"/>
  <c r="AM91" i="33"/>
  <c r="AK93" i="17"/>
  <c r="AL92" i="17"/>
  <c r="AM91" i="17"/>
  <c r="AE90" i="17"/>
  <c r="AD91" i="17"/>
  <c r="AF89" i="17"/>
  <c r="Y90" i="17"/>
  <c r="W92" i="17"/>
  <c r="X91" i="17"/>
  <c r="AF90" i="16"/>
  <c r="AD92" i="16"/>
  <c r="AE91" i="16"/>
  <c r="X92" i="15"/>
  <c r="W93" i="15"/>
  <c r="AF93" i="15"/>
  <c r="Y91" i="15"/>
  <c r="AL91" i="15"/>
  <c r="AK92" i="15"/>
  <c r="AM90" i="15"/>
  <c r="AD95" i="15"/>
  <c r="AE94" i="15"/>
  <c r="Y91" i="14"/>
  <c r="AF92" i="14"/>
  <c r="W93" i="14"/>
  <c r="X92" i="14"/>
  <c r="AD94" i="14"/>
  <c r="AE93" i="14"/>
  <c r="AM89" i="13"/>
  <c r="AK91" i="13"/>
  <c r="AL91" i="13" s="1"/>
  <c r="AD92" i="13"/>
  <c r="AE92" i="13" s="1"/>
  <c r="AF90" i="13"/>
  <c r="K89" i="16"/>
  <c r="J90" i="16"/>
  <c r="I91" i="16"/>
  <c r="R89" i="16"/>
  <c r="Q90" i="16"/>
  <c r="P91" i="16"/>
  <c r="K91" i="33"/>
  <c r="D90" i="33"/>
  <c r="J92" i="33"/>
  <c r="I93" i="33"/>
  <c r="R92" i="33"/>
  <c r="B92" i="33"/>
  <c r="C91" i="33"/>
  <c r="P94" i="33"/>
  <c r="Q93" i="33"/>
  <c r="D93" i="16"/>
  <c r="C94" i="16"/>
  <c r="B95" i="16"/>
  <c r="Q91" i="17"/>
  <c r="P92" i="17"/>
  <c r="D90" i="17"/>
  <c r="R90" i="17"/>
  <c r="I91" i="17"/>
  <c r="J90" i="17"/>
  <c r="C91" i="17"/>
  <c r="B92" i="17"/>
  <c r="K89" i="17"/>
  <c r="R90" i="14"/>
  <c r="P92" i="14"/>
  <c r="Q91" i="14"/>
  <c r="K89" i="14"/>
  <c r="I91" i="14"/>
  <c r="J90" i="14"/>
  <c r="D90" i="14"/>
  <c r="B92" i="14"/>
  <c r="C91" i="14"/>
  <c r="R90" i="13"/>
  <c r="Q91" i="13"/>
  <c r="P92" i="13"/>
  <c r="K91" i="13"/>
  <c r="J92" i="13"/>
  <c r="I93" i="13"/>
  <c r="D90" i="13"/>
  <c r="B92" i="13"/>
  <c r="C91" i="13"/>
  <c r="R90" i="15"/>
  <c r="P92" i="15"/>
  <c r="Q91" i="15"/>
  <c r="K91" i="15"/>
  <c r="J92" i="15"/>
  <c r="I93" i="15"/>
  <c r="B91" i="15"/>
  <c r="C90" i="15"/>
  <c r="D89" i="15"/>
  <c r="AR93" i="14" l="1"/>
  <c r="AS92" i="14"/>
  <c r="AT92" i="14" s="1"/>
  <c r="AY94" i="14"/>
  <c r="AZ93" i="14"/>
  <c r="BA93" i="14" s="1"/>
  <c r="AZ93" i="33"/>
  <c r="AY94" i="33"/>
  <c r="BF94" i="33"/>
  <c r="BG93" i="33"/>
  <c r="AT91" i="33"/>
  <c r="AS92" i="33"/>
  <c r="AR93" i="33"/>
  <c r="BH92" i="33"/>
  <c r="BA92" i="33"/>
  <c r="AT92" i="17"/>
  <c r="BA93" i="17"/>
  <c r="AR94" i="17"/>
  <c r="AS93" i="17"/>
  <c r="AZ94" i="17"/>
  <c r="AY95" i="17"/>
  <c r="BG95" i="17"/>
  <c r="BH94" i="17"/>
  <c r="BH91" i="16"/>
  <c r="BA91" i="16"/>
  <c r="AS92" i="16"/>
  <c r="BF93" i="16"/>
  <c r="BG92" i="16"/>
  <c r="AZ92" i="16"/>
  <c r="AY93" i="16"/>
  <c r="AT91" i="16"/>
  <c r="AT92" i="15"/>
  <c r="BH92" i="15"/>
  <c r="BA92" i="15"/>
  <c r="BG93" i="15"/>
  <c r="AY94" i="15"/>
  <c r="AZ93" i="15"/>
  <c r="AR94" i="15"/>
  <c r="AS93" i="15"/>
  <c r="BH90" i="14"/>
  <c r="BF92" i="14"/>
  <c r="BG91" i="14"/>
  <c r="BF92" i="13"/>
  <c r="BH90" i="13"/>
  <c r="BA91" i="13"/>
  <c r="AY93" i="13"/>
  <c r="AZ93" i="13" s="1"/>
  <c r="AR96" i="13"/>
  <c r="AS96" i="13" s="1"/>
  <c r="AT94" i="13"/>
  <c r="AL91" i="16"/>
  <c r="AM91" i="16" s="1"/>
  <c r="AK92" i="16"/>
  <c r="Y90" i="16"/>
  <c r="X91" i="16"/>
  <c r="W92" i="16"/>
  <c r="AL91" i="14"/>
  <c r="AM91" i="14" s="1"/>
  <c r="AK92" i="14"/>
  <c r="Y93" i="33"/>
  <c r="AE91" i="33"/>
  <c r="AD92" i="33"/>
  <c r="X94" i="33"/>
  <c r="W95" i="33"/>
  <c r="AF90" i="33"/>
  <c r="AK94" i="33"/>
  <c r="AL93" i="33"/>
  <c r="AM92" i="33"/>
  <c r="AM92" i="17"/>
  <c r="Y91" i="17"/>
  <c r="X92" i="17"/>
  <c r="W93" i="17"/>
  <c r="AD92" i="17"/>
  <c r="AE91" i="17"/>
  <c r="AL93" i="17"/>
  <c r="AK94" i="17"/>
  <c r="AF90" i="17"/>
  <c r="AF91" i="16"/>
  <c r="AE92" i="16"/>
  <c r="AD93" i="16"/>
  <c r="AD96" i="15"/>
  <c r="AE95" i="15"/>
  <c r="W94" i="15"/>
  <c r="X93" i="15"/>
  <c r="AF94" i="15"/>
  <c r="Y92" i="15"/>
  <c r="AL92" i="15"/>
  <c r="AK93" i="15"/>
  <c r="AM91" i="15"/>
  <c r="AD95" i="14"/>
  <c r="AE94" i="14"/>
  <c r="Y92" i="14"/>
  <c r="W94" i="14"/>
  <c r="X93" i="14"/>
  <c r="AF93" i="14"/>
  <c r="AM90" i="13"/>
  <c r="AK92" i="13"/>
  <c r="AL92" i="13" s="1"/>
  <c r="AF91" i="13"/>
  <c r="AD93" i="13"/>
  <c r="AE93" i="13" s="1"/>
  <c r="K90" i="16"/>
  <c r="I92" i="16"/>
  <c r="J91" i="16"/>
  <c r="P92" i="16"/>
  <c r="Q91" i="16"/>
  <c r="R90" i="16"/>
  <c r="I94" i="33"/>
  <c r="J93" i="33"/>
  <c r="P95" i="33"/>
  <c r="Q94" i="33"/>
  <c r="D91" i="33"/>
  <c r="K92" i="33"/>
  <c r="R93" i="33"/>
  <c r="B93" i="33"/>
  <c r="C92" i="33"/>
  <c r="B96" i="16"/>
  <c r="C95" i="16"/>
  <c r="D94" i="16"/>
  <c r="I92" i="17"/>
  <c r="J91" i="17"/>
  <c r="P93" i="17"/>
  <c r="Q92" i="17"/>
  <c r="C92" i="17"/>
  <c r="B93" i="17"/>
  <c r="R91" i="17"/>
  <c r="D91" i="17"/>
  <c r="K90" i="17"/>
  <c r="Q92" i="14"/>
  <c r="P93" i="14"/>
  <c r="R91" i="14"/>
  <c r="I92" i="14"/>
  <c r="J91" i="14"/>
  <c r="K90" i="14"/>
  <c r="C92" i="14"/>
  <c r="B93" i="14"/>
  <c r="D91" i="14"/>
  <c r="R91" i="13"/>
  <c r="Q92" i="13"/>
  <c r="P93" i="13"/>
  <c r="I94" i="13"/>
  <c r="J93" i="13"/>
  <c r="K92" i="13"/>
  <c r="D91" i="13"/>
  <c r="C92" i="13"/>
  <c r="B93" i="13"/>
  <c r="Q92" i="15"/>
  <c r="P93" i="15"/>
  <c r="R91" i="15"/>
  <c r="I94" i="15"/>
  <c r="J93" i="15"/>
  <c r="K92" i="15"/>
  <c r="B92" i="15"/>
  <c r="C91" i="15"/>
  <c r="D90" i="15"/>
  <c r="AR94" i="14" l="1"/>
  <c r="AS93" i="14"/>
  <c r="AT93" i="14" s="1"/>
  <c r="AY95" i="14"/>
  <c r="AZ94" i="14"/>
  <c r="BA94" i="14" s="1"/>
  <c r="BH93" i="33"/>
  <c r="BG94" i="33"/>
  <c r="BF95" i="33"/>
  <c r="AZ94" i="33"/>
  <c r="AY95" i="33"/>
  <c r="BA93" i="33"/>
  <c r="AR94" i="33"/>
  <c r="AS93" i="33"/>
  <c r="AT92" i="33"/>
  <c r="AR95" i="17"/>
  <c r="AS94" i="17"/>
  <c r="AT93" i="17"/>
  <c r="AZ95" i="17"/>
  <c r="AY96" i="17"/>
  <c r="BA94" i="17"/>
  <c r="BH95" i="17"/>
  <c r="BG96" i="17"/>
  <c r="BG93" i="16"/>
  <c r="BF94" i="16"/>
  <c r="AS93" i="16"/>
  <c r="BH92" i="16"/>
  <c r="BA92" i="16"/>
  <c r="AZ93" i="16"/>
  <c r="AY94" i="16"/>
  <c r="AT92" i="16"/>
  <c r="AT93" i="15"/>
  <c r="AS94" i="15"/>
  <c r="AR95" i="15"/>
  <c r="BG94" i="15"/>
  <c r="BH93" i="15"/>
  <c r="AY95" i="15"/>
  <c r="AZ94" i="15"/>
  <c r="BA93" i="15"/>
  <c r="BH91" i="14"/>
  <c r="BF93" i="14"/>
  <c r="BG92" i="14"/>
  <c r="BH91" i="13"/>
  <c r="BF93" i="13"/>
  <c r="BA92" i="13"/>
  <c r="AY94" i="13"/>
  <c r="AZ94" i="13" s="1"/>
  <c r="AR97" i="13"/>
  <c r="AS97" i="13" s="1"/>
  <c r="AT95" i="13"/>
  <c r="AL92" i="16"/>
  <c r="AM92" i="16" s="1"/>
  <c r="AK93" i="16"/>
  <c r="X92" i="16"/>
  <c r="W93" i="16"/>
  <c r="Y91" i="16"/>
  <c r="AL92" i="14"/>
  <c r="AM92" i="14" s="1"/>
  <c r="AK93" i="14"/>
  <c r="AM93" i="33"/>
  <c r="X95" i="33"/>
  <c r="W96" i="33"/>
  <c r="AD93" i="33"/>
  <c r="AE92" i="33"/>
  <c r="Y94" i="33"/>
  <c r="AL94" i="33"/>
  <c r="AK95" i="33"/>
  <c r="AF91" i="33"/>
  <c r="W94" i="17"/>
  <c r="X93" i="17"/>
  <c r="AF91" i="17"/>
  <c r="Y92" i="17"/>
  <c r="AD93" i="17"/>
  <c r="AE92" i="17"/>
  <c r="AK95" i="17"/>
  <c r="AL94" i="17"/>
  <c r="AM93" i="17"/>
  <c r="AD94" i="16"/>
  <c r="AE93" i="16"/>
  <c r="AF92" i="16"/>
  <c r="Y93" i="15"/>
  <c r="W95" i="15"/>
  <c r="X94" i="15"/>
  <c r="AM92" i="15"/>
  <c r="AF95" i="15"/>
  <c r="AE96" i="15"/>
  <c r="AD97" i="15"/>
  <c r="AK94" i="15"/>
  <c r="AL93" i="15"/>
  <c r="AF94" i="14"/>
  <c r="Y93" i="14"/>
  <c r="AE95" i="14"/>
  <c r="AD96" i="14"/>
  <c r="W95" i="14"/>
  <c r="X94" i="14"/>
  <c r="AK93" i="13"/>
  <c r="AL93" i="13" s="1"/>
  <c r="AM91" i="13"/>
  <c r="AF92" i="13"/>
  <c r="AD94" i="13"/>
  <c r="AE94" i="13" s="1"/>
  <c r="K91" i="16"/>
  <c r="J92" i="16"/>
  <c r="I93" i="16"/>
  <c r="R91" i="16"/>
  <c r="Q92" i="16"/>
  <c r="P93" i="16"/>
  <c r="R94" i="33"/>
  <c r="P96" i="33"/>
  <c r="Q95" i="33"/>
  <c r="K93" i="33"/>
  <c r="B94" i="33"/>
  <c r="C93" i="33"/>
  <c r="I95" i="33"/>
  <c r="J94" i="33"/>
  <c r="D92" i="33"/>
  <c r="D95" i="16"/>
  <c r="B97" i="16"/>
  <c r="C96" i="16"/>
  <c r="R92" i="17"/>
  <c r="P94" i="17"/>
  <c r="Q93" i="17"/>
  <c r="B94" i="17"/>
  <c r="C93" i="17"/>
  <c r="D92" i="17"/>
  <c r="K91" i="17"/>
  <c r="I93" i="17"/>
  <c r="J92" i="17"/>
  <c r="P94" i="14"/>
  <c r="Q93" i="14"/>
  <c r="R92" i="14"/>
  <c r="K91" i="14"/>
  <c r="J92" i="14"/>
  <c r="I93" i="14"/>
  <c r="C93" i="14"/>
  <c r="B94" i="14"/>
  <c r="D92" i="14"/>
  <c r="R92" i="13"/>
  <c r="P94" i="13"/>
  <c r="Q93" i="13"/>
  <c r="K93" i="13"/>
  <c r="J94" i="13"/>
  <c r="I95" i="13"/>
  <c r="D92" i="13"/>
  <c r="B94" i="13"/>
  <c r="C93" i="13"/>
  <c r="P94" i="15"/>
  <c r="Q93" i="15"/>
  <c r="R92" i="15"/>
  <c r="K93" i="15"/>
  <c r="J94" i="15"/>
  <c r="I95" i="15"/>
  <c r="D91" i="15"/>
  <c r="C92" i="15"/>
  <c r="B93" i="15"/>
  <c r="AS94" i="14" l="1"/>
  <c r="AT94" i="14" s="1"/>
  <c r="AR95" i="14"/>
  <c r="AZ95" i="14"/>
  <c r="BA95" i="14" s="1"/>
  <c r="AY96" i="14"/>
  <c r="BA94" i="33"/>
  <c r="AY96" i="33"/>
  <c r="AZ95" i="33"/>
  <c r="BG95" i="33"/>
  <c r="BF96" i="33"/>
  <c r="BH94" i="33"/>
  <c r="AT93" i="33"/>
  <c r="AR95" i="33"/>
  <c r="AS94" i="33"/>
  <c r="BG97" i="17"/>
  <c r="AT94" i="17"/>
  <c r="BH96" i="17"/>
  <c r="AR96" i="17"/>
  <c r="AS95" i="17"/>
  <c r="BA95" i="17"/>
  <c r="AZ96" i="17"/>
  <c r="AY97" i="17"/>
  <c r="AZ94" i="16"/>
  <c r="AY95" i="16"/>
  <c r="BG94" i="16"/>
  <c r="BF95" i="16"/>
  <c r="BH93" i="16"/>
  <c r="AS94" i="16"/>
  <c r="AT93" i="16"/>
  <c r="BA93" i="16"/>
  <c r="BA94" i="15"/>
  <c r="AY96" i="15"/>
  <c r="AZ95" i="15"/>
  <c r="BG95" i="15"/>
  <c r="AS95" i="15"/>
  <c r="AR96" i="15"/>
  <c r="BH94" i="15"/>
  <c r="AT94" i="15"/>
  <c r="BG93" i="14"/>
  <c r="BF94" i="14"/>
  <c r="BH92" i="14"/>
  <c r="BF94" i="13"/>
  <c r="BH92" i="13"/>
  <c r="BA93" i="13"/>
  <c r="AY95" i="13"/>
  <c r="AZ95" i="13" s="1"/>
  <c r="AR98" i="13"/>
  <c r="AS98" i="13" s="1"/>
  <c r="AT96" i="13"/>
  <c r="AL93" i="16"/>
  <c r="AM93" i="16" s="1"/>
  <c r="AK94" i="16"/>
  <c r="W94" i="16"/>
  <c r="X93" i="16"/>
  <c r="Y92" i="16"/>
  <c r="AL93" i="14"/>
  <c r="AM93" i="14" s="1"/>
  <c r="AK94" i="14"/>
  <c r="AE93" i="33"/>
  <c r="AD94" i="33"/>
  <c r="W97" i="33"/>
  <c r="X96" i="33"/>
  <c r="AM94" i="33"/>
  <c r="Y95" i="33"/>
  <c r="AL95" i="33"/>
  <c r="AK96" i="33"/>
  <c r="AF92" i="33"/>
  <c r="AK96" i="17"/>
  <c r="AL95" i="17"/>
  <c r="AF92" i="17"/>
  <c r="AE93" i="17"/>
  <c r="AD94" i="17"/>
  <c r="Y93" i="17"/>
  <c r="AM94" i="17"/>
  <c r="W95" i="17"/>
  <c r="X94" i="17"/>
  <c r="AF93" i="16"/>
  <c r="AD95" i="16"/>
  <c r="AE94" i="16"/>
  <c r="AM93" i="15"/>
  <c r="AF96" i="15"/>
  <c r="Y94" i="15"/>
  <c r="X95" i="15"/>
  <c r="W96" i="15"/>
  <c r="AL94" i="15"/>
  <c r="AK95" i="15"/>
  <c r="AE97" i="15"/>
  <c r="AD98" i="15"/>
  <c r="Y94" i="14"/>
  <c r="W96" i="14"/>
  <c r="X95" i="14"/>
  <c r="AE96" i="14"/>
  <c r="AD97" i="14"/>
  <c r="AF95" i="14"/>
  <c r="AK94" i="13"/>
  <c r="AL94" i="13" s="1"/>
  <c r="AM92" i="13"/>
  <c r="AF93" i="13"/>
  <c r="AD95" i="13"/>
  <c r="AE95" i="13" s="1"/>
  <c r="K92" i="16"/>
  <c r="I94" i="16"/>
  <c r="J93" i="16"/>
  <c r="P94" i="16"/>
  <c r="Q93" i="16"/>
  <c r="R92" i="16"/>
  <c r="C94" i="33"/>
  <c r="B95" i="33"/>
  <c r="K94" i="33"/>
  <c r="P97" i="33"/>
  <c r="Q96" i="33"/>
  <c r="J95" i="33"/>
  <c r="I96" i="33"/>
  <c r="R95" i="33"/>
  <c r="D93" i="33"/>
  <c r="D96" i="16"/>
  <c r="B98" i="16"/>
  <c r="C97" i="16"/>
  <c r="D93" i="17"/>
  <c r="C94" i="17"/>
  <c r="B95" i="17"/>
  <c r="R93" i="17"/>
  <c r="K92" i="17"/>
  <c r="Q94" i="17"/>
  <c r="P95" i="17"/>
  <c r="J93" i="17"/>
  <c r="I94" i="17"/>
  <c r="R93" i="14"/>
  <c r="Q94" i="14"/>
  <c r="P95" i="14"/>
  <c r="I94" i="14"/>
  <c r="J93" i="14"/>
  <c r="K92" i="14"/>
  <c r="C94" i="14"/>
  <c r="B95" i="14"/>
  <c r="D93" i="14"/>
  <c r="R93" i="13"/>
  <c r="P95" i="13"/>
  <c r="Q94" i="13"/>
  <c r="K94" i="13"/>
  <c r="I96" i="13"/>
  <c r="J95" i="13"/>
  <c r="D93" i="13"/>
  <c r="C94" i="13"/>
  <c r="B95" i="13"/>
  <c r="Q94" i="15"/>
  <c r="P95" i="15"/>
  <c r="R93" i="15"/>
  <c r="I96" i="15"/>
  <c r="J95" i="15"/>
  <c r="K94" i="15"/>
  <c r="B94" i="15"/>
  <c r="C93" i="15"/>
  <c r="D92" i="15"/>
  <c r="AS95" i="14" l="1"/>
  <c r="AT95" i="14" s="1"/>
  <c r="AR96" i="14"/>
  <c r="AY97" i="14"/>
  <c r="AZ96" i="14"/>
  <c r="BA96" i="14" s="1"/>
  <c r="BH95" i="33"/>
  <c r="BG96" i="33"/>
  <c r="BF97" i="33"/>
  <c r="AT94" i="33"/>
  <c r="BA95" i="33"/>
  <c r="AR96" i="33"/>
  <c r="AS95" i="33"/>
  <c r="AY97" i="33"/>
  <c r="AZ96" i="33"/>
  <c r="AT95" i="17"/>
  <c r="AY98" i="17"/>
  <c r="AZ97" i="17"/>
  <c r="AR97" i="17"/>
  <c r="AS96" i="17"/>
  <c r="BH97" i="17"/>
  <c r="BA96" i="17"/>
  <c r="BG98" i="17"/>
  <c r="AY96" i="16"/>
  <c r="AZ95" i="16"/>
  <c r="BA94" i="16"/>
  <c r="AT94" i="16"/>
  <c r="BG95" i="16"/>
  <c r="BF96" i="16"/>
  <c r="AS95" i="16"/>
  <c r="BH94" i="16"/>
  <c r="BG96" i="15"/>
  <c r="AS96" i="15"/>
  <c r="AR97" i="15"/>
  <c r="AT95" i="15"/>
  <c r="BA95" i="15"/>
  <c r="BH95" i="15"/>
  <c r="AZ96" i="15"/>
  <c r="AY97" i="15"/>
  <c r="BF95" i="14"/>
  <c r="BG94" i="14"/>
  <c r="BH93" i="14"/>
  <c r="BF95" i="13"/>
  <c r="BH93" i="13"/>
  <c r="AY96" i="13"/>
  <c r="AZ96" i="13" s="1"/>
  <c r="BA94" i="13"/>
  <c r="AT97" i="13"/>
  <c r="AR99" i="13"/>
  <c r="AS99" i="13" s="1"/>
  <c r="AL94" i="16"/>
  <c r="AM94" i="16" s="1"/>
  <c r="AK95" i="16"/>
  <c r="Y93" i="16"/>
  <c r="X94" i="16"/>
  <c r="W95" i="16"/>
  <c r="AL94" i="14"/>
  <c r="AM94" i="14" s="1"/>
  <c r="AK95" i="14"/>
  <c r="AE94" i="33"/>
  <c r="AD95" i="33"/>
  <c r="Y96" i="33"/>
  <c r="W98" i="33"/>
  <c r="X97" i="33"/>
  <c r="AF93" i="33"/>
  <c r="AK97" i="33"/>
  <c r="AL96" i="33"/>
  <c r="AM95" i="33"/>
  <c r="Y94" i="17"/>
  <c r="W96" i="17"/>
  <c r="X95" i="17"/>
  <c r="AE94" i="17"/>
  <c r="AD95" i="17"/>
  <c r="AF93" i="17"/>
  <c r="AM95" i="17"/>
  <c r="AK97" i="17"/>
  <c r="AL96" i="17"/>
  <c r="AF94" i="16"/>
  <c r="AE95" i="16"/>
  <c r="AD96" i="16"/>
  <c r="X96" i="15"/>
  <c r="W97" i="15"/>
  <c r="AE98" i="15"/>
  <c r="AD99" i="15"/>
  <c r="AM94" i="15"/>
  <c r="AF97" i="15"/>
  <c r="Y95" i="15"/>
  <c r="AK96" i="15"/>
  <c r="AL95" i="15"/>
  <c r="AF96" i="14"/>
  <c r="Y95" i="14"/>
  <c r="AD98" i="14"/>
  <c r="AE97" i="14"/>
  <c r="W97" i="14"/>
  <c r="X96" i="14"/>
  <c r="AM93" i="13"/>
  <c r="AK95" i="13"/>
  <c r="AL95" i="13" s="1"/>
  <c r="AD96" i="13"/>
  <c r="AE96" i="13" s="1"/>
  <c r="AF94" i="13"/>
  <c r="K93" i="16"/>
  <c r="J94" i="16"/>
  <c r="I95" i="16"/>
  <c r="R93" i="16"/>
  <c r="Q94" i="16"/>
  <c r="P95" i="16"/>
  <c r="Q97" i="33"/>
  <c r="P98" i="33"/>
  <c r="J96" i="33"/>
  <c r="I97" i="33"/>
  <c r="K95" i="33"/>
  <c r="B96" i="33"/>
  <c r="C95" i="33"/>
  <c r="D94" i="33"/>
  <c r="R96" i="33"/>
  <c r="D97" i="16"/>
  <c r="B99" i="16"/>
  <c r="C98" i="16"/>
  <c r="Q95" i="17"/>
  <c r="P96" i="17"/>
  <c r="K93" i="17"/>
  <c r="R94" i="17"/>
  <c r="I95" i="17"/>
  <c r="J94" i="17"/>
  <c r="C95" i="17"/>
  <c r="B96" i="17"/>
  <c r="D94" i="17"/>
  <c r="P96" i="14"/>
  <c r="Q95" i="14"/>
  <c r="R94" i="14"/>
  <c r="K93" i="14"/>
  <c r="J94" i="14"/>
  <c r="I95" i="14"/>
  <c r="D94" i="14"/>
  <c r="B96" i="14"/>
  <c r="C95" i="14"/>
  <c r="R94" i="13"/>
  <c r="Q95" i="13"/>
  <c r="P96" i="13"/>
  <c r="K95" i="13"/>
  <c r="I97" i="13"/>
  <c r="J96" i="13"/>
  <c r="B96" i="13"/>
  <c r="C95" i="13"/>
  <c r="D94" i="13"/>
  <c r="P96" i="15"/>
  <c r="Q95" i="15"/>
  <c r="R94" i="15"/>
  <c r="K95" i="15"/>
  <c r="I97" i="15"/>
  <c r="J96" i="15"/>
  <c r="D93" i="15"/>
  <c r="B95" i="15"/>
  <c r="C94" i="15"/>
  <c r="AS96" i="14" l="1"/>
  <c r="AT96" i="14" s="1"/>
  <c r="AR97" i="14"/>
  <c r="AY98" i="14"/>
  <c r="AZ97" i="14"/>
  <c r="BA97" i="14" s="1"/>
  <c r="BA96" i="33"/>
  <c r="BF98" i="33"/>
  <c r="BG97" i="33"/>
  <c r="AT95" i="33"/>
  <c r="BH96" i="33"/>
  <c r="AZ97" i="33"/>
  <c r="AY98" i="33"/>
  <c r="AR97" i="33"/>
  <c r="AS96" i="33"/>
  <c r="AT96" i="17"/>
  <c r="AY99" i="17"/>
  <c r="AZ98" i="17"/>
  <c r="AS97" i="17"/>
  <c r="AR98" i="17"/>
  <c r="BG99" i="17"/>
  <c r="BH98" i="17"/>
  <c r="BA97" i="17"/>
  <c r="BG96" i="16"/>
  <c r="BF97" i="16"/>
  <c r="AS96" i="16"/>
  <c r="BH95" i="16"/>
  <c r="BA95" i="16"/>
  <c r="AT95" i="16"/>
  <c r="AZ96" i="16"/>
  <c r="AY97" i="16"/>
  <c r="AT96" i="15"/>
  <c r="BH96" i="15"/>
  <c r="AR98" i="15"/>
  <c r="AS97" i="15"/>
  <c r="BG97" i="15"/>
  <c r="AZ97" i="15"/>
  <c r="AY98" i="15"/>
  <c r="BA96" i="15"/>
  <c r="BH94" i="14"/>
  <c r="BF96" i="14"/>
  <c r="BG95" i="14"/>
  <c r="BF96" i="13"/>
  <c r="BH94" i="13"/>
  <c r="AY97" i="13"/>
  <c r="AZ97" i="13" s="1"/>
  <c r="BA95" i="13"/>
  <c r="AT98" i="13"/>
  <c r="AR100" i="13"/>
  <c r="AS100" i="13" s="1"/>
  <c r="AK96" i="16"/>
  <c r="AL95" i="16"/>
  <c r="AM95" i="16" s="1"/>
  <c r="X95" i="16"/>
  <c r="W96" i="16"/>
  <c r="Y94" i="16"/>
  <c r="AL95" i="14"/>
  <c r="AM95" i="14" s="1"/>
  <c r="AK96" i="14"/>
  <c r="AF94" i="33"/>
  <c r="AK98" i="33"/>
  <c r="AL97" i="33"/>
  <c r="AD96" i="33"/>
  <c r="AE95" i="33"/>
  <c r="Y97" i="33"/>
  <c r="AM96" i="33"/>
  <c r="W99" i="33"/>
  <c r="X98" i="33"/>
  <c r="AD96" i="17"/>
  <c r="AE95" i="17"/>
  <c r="AM96" i="17"/>
  <c r="AF94" i="17"/>
  <c r="AK98" i="17"/>
  <c r="AL97" i="17"/>
  <c r="Y95" i="17"/>
  <c r="W97" i="17"/>
  <c r="X96" i="17"/>
  <c r="AE96" i="16"/>
  <c r="AD97" i="16"/>
  <c r="AF95" i="16"/>
  <c r="X97" i="15"/>
  <c r="W98" i="15"/>
  <c r="Y96" i="15"/>
  <c r="AM95" i="15"/>
  <c r="AL96" i="15"/>
  <c r="AK97" i="15"/>
  <c r="AE99" i="15"/>
  <c r="AD100" i="15"/>
  <c r="AF98" i="15"/>
  <c r="Y96" i="14"/>
  <c r="AF97" i="14"/>
  <c r="W98" i="14"/>
  <c r="X97" i="14"/>
  <c r="AD99" i="14"/>
  <c r="AE98" i="14"/>
  <c r="AK96" i="13"/>
  <c r="AL96" i="13" s="1"/>
  <c r="AM94" i="13"/>
  <c r="AF95" i="13"/>
  <c r="AD97" i="13"/>
  <c r="AE97" i="13" s="1"/>
  <c r="K94" i="16"/>
  <c r="I96" i="16"/>
  <c r="J95" i="16"/>
  <c r="R94" i="16"/>
  <c r="Q95" i="16"/>
  <c r="P96" i="16"/>
  <c r="D95" i="33"/>
  <c r="Q98" i="33"/>
  <c r="P99" i="33"/>
  <c r="B97" i="33"/>
  <c r="C96" i="33"/>
  <c r="R97" i="33"/>
  <c r="I98" i="33"/>
  <c r="J97" i="33"/>
  <c r="K96" i="33"/>
  <c r="D98" i="16"/>
  <c r="B100" i="16"/>
  <c r="C99" i="16"/>
  <c r="I96" i="17"/>
  <c r="J95" i="17"/>
  <c r="D95" i="17"/>
  <c r="P97" i="17"/>
  <c r="Q96" i="17"/>
  <c r="R95" i="17"/>
  <c r="C96" i="17"/>
  <c r="B97" i="17"/>
  <c r="K94" i="17"/>
  <c r="P97" i="14"/>
  <c r="Q96" i="14"/>
  <c r="R95" i="14"/>
  <c r="I96" i="14"/>
  <c r="J95" i="14"/>
  <c r="K94" i="14"/>
  <c r="B97" i="14"/>
  <c r="C96" i="14"/>
  <c r="D95" i="14"/>
  <c r="Q96" i="13"/>
  <c r="P97" i="13"/>
  <c r="R95" i="13"/>
  <c r="K96" i="13"/>
  <c r="J97" i="13"/>
  <c r="I98" i="13"/>
  <c r="D95" i="13"/>
  <c r="B97" i="13"/>
  <c r="C96" i="13"/>
  <c r="R95" i="15"/>
  <c r="P97" i="15"/>
  <c r="Q96" i="15"/>
  <c r="K96" i="15"/>
  <c r="J97" i="15"/>
  <c r="I98" i="15"/>
  <c r="D94" i="15"/>
  <c r="B96" i="15"/>
  <c r="C95" i="15"/>
  <c r="AS97" i="14" l="1"/>
  <c r="AT97" i="14" s="1"/>
  <c r="AR98" i="14"/>
  <c r="AY99" i="14"/>
  <c r="AZ98" i="14"/>
  <c r="BA98" i="14" s="1"/>
  <c r="AY99" i="33"/>
  <c r="AZ98" i="33"/>
  <c r="AT96" i="33"/>
  <c r="AS97" i="33"/>
  <c r="AR98" i="33"/>
  <c r="BG98" i="33"/>
  <c r="BF99" i="33"/>
  <c r="BA97" i="33"/>
  <c r="BH97" i="33"/>
  <c r="BG100" i="17"/>
  <c r="AT97" i="17"/>
  <c r="BA98" i="17"/>
  <c r="AY100" i="17"/>
  <c r="AZ99" i="17"/>
  <c r="BH99" i="17"/>
  <c r="AS98" i="17"/>
  <c r="AR99" i="17"/>
  <c r="AS97" i="16"/>
  <c r="BH96" i="16"/>
  <c r="BA96" i="16"/>
  <c r="AT96" i="16"/>
  <c r="AY98" i="16"/>
  <c r="AZ97" i="16"/>
  <c r="BG97" i="16"/>
  <c r="BF98" i="16"/>
  <c r="AS98" i="15"/>
  <c r="AR99" i="15"/>
  <c r="BG98" i="15"/>
  <c r="BA97" i="15"/>
  <c r="BH97" i="15"/>
  <c r="AT97" i="15"/>
  <c r="AY99" i="15"/>
  <c r="AZ98" i="15"/>
  <c r="BH95" i="14"/>
  <c r="BF97" i="14"/>
  <c r="BG96" i="14"/>
  <c r="BH95" i="13"/>
  <c r="BF97" i="13"/>
  <c r="BA96" i="13"/>
  <c r="AY98" i="13"/>
  <c r="AZ98" i="13" s="1"/>
  <c r="AT99" i="13"/>
  <c r="AR101" i="13"/>
  <c r="AS101" i="13" s="1"/>
  <c r="AL96" i="16"/>
  <c r="AM96" i="16" s="1"/>
  <c r="AK97" i="16"/>
  <c r="W97" i="16"/>
  <c r="X96" i="16"/>
  <c r="Y95" i="16"/>
  <c r="AK97" i="14"/>
  <c r="AL96" i="14"/>
  <c r="AM96" i="14" s="1"/>
  <c r="X99" i="33"/>
  <c r="W100" i="33"/>
  <c r="AF95" i="33"/>
  <c r="AK99" i="33"/>
  <c r="AL98" i="33"/>
  <c r="Y98" i="33"/>
  <c r="AE96" i="33"/>
  <c r="AD97" i="33"/>
  <c r="AM97" i="33"/>
  <c r="AM97" i="17"/>
  <c r="Y96" i="17"/>
  <c r="AK99" i="17"/>
  <c r="AL98" i="17"/>
  <c r="W98" i="17"/>
  <c r="X97" i="17"/>
  <c r="AF95" i="17"/>
  <c r="AD97" i="17"/>
  <c r="AE96" i="17"/>
  <c r="AD98" i="16"/>
  <c r="AE97" i="16"/>
  <c r="AF96" i="16"/>
  <c r="W99" i="15"/>
  <c r="X98" i="15"/>
  <c r="AE100" i="15"/>
  <c r="AD101" i="15"/>
  <c r="Y97" i="15"/>
  <c r="AM96" i="15"/>
  <c r="AL97" i="15"/>
  <c r="AK98" i="15"/>
  <c r="AF99" i="15"/>
  <c r="Y97" i="14"/>
  <c r="AF98" i="14"/>
  <c r="X98" i="14"/>
  <c r="W99" i="14"/>
  <c r="AD100" i="14"/>
  <c r="AE99" i="14"/>
  <c r="AM95" i="13"/>
  <c r="AK97" i="13"/>
  <c r="AL97" i="13" s="1"/>
  <c r="AF96" i="13"/>
  <c r="AD98" i="13"/>
  <c r="AE98" i="13" s="1"/>
  <c r="K95" i="16"/>
  <c r="I97" i="16"/>
  <c r="J96" i="16"/>
  <c r="P97" i="16"/>
  <c r="Q96" i="16"/>
  <c r="R95" i="16"/>
  <c r="K97" i="33"/>
  <c r="D96" i="33"/>
  <c r="J98" i="33"/>
  <c r="I99" i="33"/>
  <c r="C97" i="33"/>
  <c r="B98" i="33"/>
  <c r="Q99" i="33"/>
  <c r="P100" i="33"/>
  <c r="R98" i="33"/>
  <c r="D99" i="16"/>
  <c r="B101" i="16"/>
  <c r="C100" i="16"/>
  <c r="K95" i="17"/>
  <c r="D96" i="17"/>
  <c r="P98" i="17"/>
  <c r="Q97" i="17"/>
  <c r="J96" i="17"/>
  <c r="I97" i="17"/>
  <c r="R96" i="17"/>
  <c r="B98" i="17"/>
  <c r="C97" i="17"/>
  <c r="R96" i="14"/>
  <c r="Q97" i="14"/>
  <c r="P98" i="14"/>
  <c r="K95" i="14"/>
  <c r="I97" i="14"/>
  <c r="J96" i="14"/>
  <c r="D96" i="14"/>
  <c r="C97" i="14"/>
  <c r="B98" i="14"/>
  <c r="P98" i="13"/>
  <c r="Q97" i="13"/>
  <c r="R96" i="13"/>
  <c r="I99" i="13"/>
  <c r="J98" i="13"/>
  <c r="K97" i="13"/>
  <c r="C97" i="13"/>
  <c r="B98" i="13"/>
  <c r="D96" i="13"/>
  <c r="R96" i="15"/>
  <c r="Q97" i="15"/>
  <c r="P98" i="15"/>
  <c r="K97" i="15"/>
  <c r="I99" i="15"/>
  <c r="J98" i="15"/>
  <c r="B97" i="15"/>
  <c r="C96" i="15"/>
  <c r="D95" i="15"/>
  <c r="AS98" i="14" l="1"/>
  <c r="AT98" i="14" s="1"/>
  <c r="AR99" i="14"/>
  <c r="AY100" i="14"/>
  <c r="AZ99" i="14"/>
  <c r="BA99" i="14" s="1"/>
  <c r="BH98" i="33"/>
  <c r="AY100" i="33"/>
  <c r="AZ99" i="33"/>
  <c r="AR99" i="33"/>
  <c r="AS98" i="33"/>
  <c r="BF100" i="33"/>
  <c r="BG99" i="33"/>
  <c r="AT97" i="33"/>
  <c r="BA98" i="33"/>
  <c r="BG101" i="17"/>
  <c r="AS99" i="17"/>
  <c r="AR100" i="17"/>
  <c r="BH100" i="17"/>
  <c r="AT98" i="17"/>
  <c r="BA99" i="17"/>
  <c r="AY101" i="17"/>
  <c r="AZ100" i="17"/>
  <c r="AS98" i="16"/>
  <c r="AT97" i="16"/>
  <c r="BH97" i="16"/>
  <c r="AZ98" i="16"/>
  <c r="AY99" i="16"/>
  <c r="BA97" i="16"/>
  <c r="BG98" i="16"/>
  <c r="BF99" i="16"/>
  <c r="AS99" i="15"/>
  <c r="AR100" i="15"/>
  <c r="AT98" i="15"/>
  <c r="AY100" i="15"/>
  <c r="AZ99" i="15"/>
  <c r="BH98" i="15"/>
  <c r="BA98" i="15"/>
  <c r="BG99" i="15"/>
  <c r="BF98" i="14"/>
  <c r="BG97" i="14"/>
  <c r="BH96" i="14"/>
  <c r="BH96" i="13"/>
  <c r="BF98" i="13"/>
  <c r="AY99" i="13"/>
  <c r="AZ99" i="13" s="1"/>
  <c r="BA97" i="13"/>
  <c r="AT100" i="13"/>
  <c r="AR102" i="13"/>
  <c r="AS102" i="13" s="1"/>
  <c r="AL97" i="16"/>
  <c r="AM97" i="16" s="1"/>
  <c r="AK98" i="16"/>
  <c r="Y96" i="16"/>
  <c r="W98" i="16"/>
  <c r="X97" i="16"/>
  <c r="AK98" i="14"/>
  <c r="AL97" i="14"/>
  <c r="AM97" i="14" s="1"/>
  <c r="AM98" i="33"/>
  <c r="X100" i="33"/>
  <c r="W101" i="33"/>
  <c r="AE97" i="33"/>
  <c r="AD98" i="33"/>
  <c r="AF96" i="33"/>
  <c r="Y99" i="33"/>
  <c r="AK100" i="33"/>
  <c r="AL99" i="33"/>
  <c r="AM98" i="17"/>
  <c r="AL99" i="17"/>
  <c r="AK100" i="17"/>
  <c r="AF96" i="17"/>
  <c r="Y97" i="17"/>
  <c r="AD98" i="17"/>
  <c r="AE97" i="17"/>
  <c r="W99" i="17"/>
  <c r="X98" i="17"/>
  <c r="AD99" i="16"/>
  <c r="AE98" i="16"/>
  <c r="AF97" i="16"/>
  <c r="AF100" i="15"/>
  <c r="Y98" i="15"/>
  <c r="AL98" i="15"/>
  <c r="AK99" i="15"/>
  <c r="AE101" i="15"/>
  <c r="AD102" i="15"/>
  <c r="W100" i="15"/>
  <c r="X99" i="15"/>
  <c r="AM97" i="15"/>
  <c r="X99" i="14"/>
  <c r="W100" i="14"/>
  <c r="Y98" i="14"/>
  <c r="AF99" i="14"/>
  <c r="AD101" i="14"/>
  <c r="AE100" i="14"/>
  <c r="AM96" i="13"/>
  <c r="AK98" i="13"/>
  <c r="AL98" i="13" s="1"/>
  <c r="AF97" i="13"/>
  <c r="AD99" i="13"/>
  <c r="AE99" i="13" s="1"/>
  <c r="K96" i="16"/>
  <c r="I98" i="16"/>
  <c r="J97" i="16"/>
  <c r="R96" i="16"/>
  <c r="Q97" i="16"/>
  <c r="P98" i="16"/>
  <c r="J99" i="33"/>
  <c r="I100" i="33"/>
  <c r="K98" i="33"/>
  <c r="R99" i="33"/>
  <c r="P101" i="33"/>
  <c r="Q100" i="33"/>
  <c r="C98" i="33"/>
  <c r="B99" i="33"/>
  <c r="D97" i="33"/>
  <c r="D100" i="16"/>
  <c r="B102" i="16"/>
  <c r="C101" i="16"/>
  <c r="D97" i="17"/>
  <c r="K96" i="17"/>
  <c r="C98" i="17"/>
  <c r="B99" i="17"/>
  <c r="R97" i="17"/>
  <c r="I98" i="17"/>
  <c r="J97" i="17"/>
  <c r="P99" i="17"/>
  <c r="Q98" i="17"/>
  <c r="P99" i="14"/>
  <c r="Q98" i="14"/>
  <c r="R97" i="14"/>
  <c r="J97" i="14"/>
  <c r="I98" i="14"/>
  <c r="K96" i="14"/>
  <c r="B99" i="14"/>
  <c r="C98" i="14"/>
  <c r="D97" i="14"/>
  <c r="R97" i="13"/>
  <c r="P99" i="13"/>
  <c r="Q98" i="13"/>
  <c r="K98" i="13"/>
  <c r="J99" i="13"/>
  <c r="I100" i="13"/>
  <c r="D97" i="13"/>
  <c r="B99" i="13"/>
  <c r="C98" i="13"/>
  <c r="R97" i="15"/>
  <c r="P99" i="15"/>
  <c r="Q98" i="15"/>
  <c r="K98" i="15"/>
  <c r="J99" i="15"/>
  <c r="I100" i="15"/>
  <c r="D96" i="15"/>
  <c r="B98" i="15"/>
  <c r="C97" i="15"/>
  <c r="AR100" i="14" l="1"/>
  <c r="AS99" i="14"/>
  <c r="AT99" i="14" s="1"/>
  <c r="AZ100" i="14"/>
  <c r="BA100" i="14" s="1"/>
  <c r="AY101" i="14"/>
  <c r="BA99" i="33"/>
  <c r="AT98" i="33"/>
  <c r="BH99" i="33"/>
  <c r="BG100" i="33"/>
  <c r="BF101" i="33"/>
  <c r="AR100" i="33"/>
  <c r="AS99" i="33"/>
  <c r="AY101" i="33"/>
  <c r="AZ100" i="33"/>
  <c r="AS100" i="17"/>
  <c r="AR101" i="17"/>
  <c r="AT99" i="17"/>
  <c r="BA100" i="17"/>
  <c r="BG102" i="17"/>
  <c r="AY102" i="17"/>
  <c r="AZ101" i="17"/>
  <c r="BH101" i="17"/>
  <c r="BG99" i="16"/>
  <c r="BF100" i="16"/>
  <c r="BA98" i="16"/>
  <c r="AS99" i="16"/>
  <c r="BH98" i="16"/>
  <c r="AT98" i="16"/>
  <c r="AY100" i="16"/>
  <c r="AZ99" i="16"/>
  <c r="BG100" i="15"/>
  <c r="BH99" i="15"/>
  <c r="BA99" i="15"/>
  <c r="AR101" i="15"/>
  <c r="AS100" i="15"/>
  <c r="AY101" i="15"/>
  <c r="AZ100" i="15"/>
  <c r="AT99" i="15"/>
  <c r="BH97" i="14"/>
  <c r="BG98" i="14"/>
  <c r="BF99" i="14"/>
  <c r="BH97" i="13"/>
  <c r="BF99" i="13"/>
  <c r="BA98" i="13"/>
  <c r="AY100" i="13"/>
  <c r="AZ100" i="13" s="1"/>
  <c r="AT101" i="13"/>
  <c r="AR103" i="13"/>
  <c r="AS103" i="13" s="1"/>
  <c r="AL98" i="16"/>
  <c r="AM98" i="16" s="1"/>
  <c r="AK99" i="16"/>
  <c r="Y97" i="16"/>
  <c r="X98" i="16"/>
  <c r="W99" i="16"/>
  <c r="AK99" i="14"/>
  <c r="AL98" i="14"/>
  <c r="AM98" i="14" s="1"/>
  <c r="AM99" i="33"/>
  <c r="AK101" i="33"/>
  <c r="AL100" i="33"/>
  <c r="AD99" i="33"/>
  <c r="AE98" i="33"/>
  <c r="Y100" i="33"/>
  <c r="AF97" i="33"/>
  <c r="X101" i="33"/>
  <c r="W102" i="33"/>
  <c r="AM99" i="17"/>
  <c r="Y98" i="17"/>
  <c r="X99" i="17"/>
  <c r="W100" i="17"/>
  <c r="AF97" i="17"/>
  <c r="AD99" i="17"/>
  <c r="AE98" i="17"/>
  <c r="AL100" i="17"/>
  <c r="AK101" i="17"/>
  <c r="AF98" i="16"/>
  <c r="AD100" i="16"/>
  <c r="AE99" i="16"/>
  <c r="AM98" i="15"/>
  <c r="Y99" i="15"/>
  <c r="AK100" i="15"/>
  <c r="AL99" i="15"/>
  <c r="W101" i="15"/>
  <c r="X100" i="15"/>
  <c r="AD103" i="15"/>
  <c r="AE102" i="15"/>
  <c r="AF101" i="15"/>
  <c r="AF100" i="14"/>
  <c r="AE101" i="14"/>
  <c r="AD102" i="14"/>
  <c r="X100" i="14"/>
  <c r="W101" i="14"/>
  <c r="Y99" i="14"/>
  <c r="AM97" i="13"/>
  <c r="AK99" i="13"/>
  <c r="AL99" i="13" s="1"/>
  <c r="AF98" i="13"/>
  <c r="AD100" i="13"/>
  <c r="AE100" i="13" s="1"/>
  <c r="K97" i="16"/>
  <c r="I99" i="16"/>
  <c r="J98" i="16"/>
  <c r="R97" i="16"/>
  <c r="P99" i="16"/>
  <c r="Q98" i="16"/>
  <c r="D98" i="33"/>
  <c r="J100" i="33"/>
  <c r="I101" i="33"/>
  <c r="K99" i="33"/>
  <c r="R100" i="33"/>
  <c r="C99" i="33"/>
  <c r="B100" i="33"/>
  <c r="P102" i="33"/>
  <c r="Q101" i="33"/>
  <c r="D101" i="16"/>
  <c r="C102" i="16"/>
  <c r="B103" i="16"/>
  <c r="P100" i="17"/>
  <c r="Q99" i="17"/>
  <c r="C99" i="17"/>
  <c r="B100" i="17"/>
  <c r="I99" i="17"/>
  <c r="J98" i="17"/>
  <c r="D98" i="17"/>
  <c r="K97" i="17"/>
  <c r="R98" i="17"/>
  <c r="R98" i="14"/>
  <c r="Q99" i="14"/>
  <c r="P100" i="14"/>
  <c r="I99" i="14"/>
  <c r="J98" i="14"/>
  <c r="K97" i="14"/>
  <c r="C99" i="14"/>
  <c r="B100" i="14"/>
  <c r="D98" i="14"/>
  <c r="R98" i="13"/>
  <c r="Q99" i="13"/>
  <c r="P100" i="13"/>
  <c r="J100" i="13"/>
  <c r="I101" i="13"/>
  <c r="K99" i="13"/>
  <c r="D98" i="13"/>
  <c r="C99" i="13"/>
  <c r="B100" i="13"/>
  <c r="R98" i="15"/>
  <c r="Q99" i="15"/>
  <c r="P100" i="15"/>
  <c r="I101" i="15"/>
  <c r="J100" i="15"/>
  <c r="K99" i="15"/>
  <c r="D97" i="15"/>
  <c r="C98" i="15"/>
  <c r="B99" i="15"/>
  <c r="AS100" i="14" l="1"/>
  <c r="AT100" i="14" s="1"/>
  <c r="AR101" i="14"/>
  <c r="AZ101" i="14"/>
  <c r="BA101" i="14" s="1"/>
  <c r="AY102" i="14"/>
  <c r="AT99" i="33"/>
  <c r="BA100" i="33"/>
  <c r="AY102" i="33"/>
  <c r="AZ101" i="33"/>
  <c r="AS100" i="33"/>
  <c r="AR101" i="33"/>
  <c r="BF102" i="33"/>
  <c r="BG101" i="33"/>
  <c r="BH100" i="33"/>
  <c r="AR102" i="17"/>
  <c r="AS101" i="17"/>
  <c r="BG103" i="17"/>
  <c r="AT100" i="17"/>
  <c r="BA101" i="17"/>
  <c r="AY103" i="17"/>
  <c r="AZ102" i="17"/>
  <c r="BH102" i="17"/>
  <c r="AT99" i="16"/>
  <c r="AS100" i="16"/>
  <c r="BF101" i="16"/>
  <c r="BG100" i="16"/>
  <c r="BH99" i="16"/>
  <c r="BA99" i="16"/>
  <c r="AY101" i="16"/>
  <c r="AZ100" i="16"/>
  <c r="BA100" i="15"/>
  <c r="AT100" i="15"/>
  <c r="AZ101" i="15"/>
  <c r="AY102" i="15"/>
  <c r="AS101" i="15"/>
  <c r="AR102" i="15"/>
  <c r="BH100" i="15"/>
  <c r="BG101" i="15"/>
  <c r="BH98" i="14"/>
  <c r="BF100" i="14"/>
  <c r="BG99" i="14"/>
  <c r="BF100" i="13"/>
  <c r="BH98" i="13"/>
  <c r="BA99" i="13"/>
  <c r="AY101" i="13"/>
  <c r="AZ101" i="13" s="1"/>
  <c r="AT102" i="13"/>
  <c r="AR104" i="13"/>
  <c r="AS104" i="13" s="1"/>
  <c r="AL99" i="16"/>
  <c r="AM99" i="16" s="1"/>
  <c r="AK100" i="16"/>
  <c r="Y98" i="16"/>
  <c r="W100" i="16"/>
  <c r="X99" i="16"/>
  <c r="AK100" i="14"/>
  <c r="AL99" i="14"/>
  <c r="AM99" i="14" s="1"/>
  <c r="AM100" i="33"/>
  <c r="AD100" i="33"/>
  <c r="AE99" i="33"/>
  <c r="AF98" i="33"/>
  <c r="Y101" i="33"/>
  <c r="AK102" i="33"/>
  <c r="AL101" i="33"/>
  <c r="X102" i="33"/>
  <c r="W103" i="33"/>
  <c r="W101" i="17"/>
  <c r="X100" i="17"/>
  <c r="Y99" i="17"/>
  <c r="AK102" i="17"/>
  <c r="AL101" i="17"/>
  <c r="AM100" i="17"/>
  <c r="AF98" i="17"/>
  <c r="AD100" i="17"/>
  <c r="AE99" i="17"/>
  <c r="AD101" i="16"/>
  <c r="AE100" i="16"/>
  <c r="AF99" i="16"/>
  <c r="AL100" i="15"/>
  <c r="AK101" i="15"/>
  <c r="AF102" i="15"/>
  <c r="AM99" i="15"/>
  <c r="AD104" i="15"/>
  <c r="AE103" i="15"/>
  <c r="Y100" i="15"/>
  <c r="X101" i="15"/>
  <c r="W102" i="15"/>
  <c r="AF101" i="14"/>
  <c r="X101" i="14"/>
  <c r="W102" i="14"/>
  <c r="Y100" i="14"/>
  <c r="AD103" i="14"/>
  <c r="AE102" i="14"/>
  <c r="AM98" i="13"/>
  <c r="AK100" i="13"/>
  <c r="AL100" i="13" s="1"/>
  <c r="AD101" i="13"/>
  <c r="AE101" i="13" s="1"/>
  <c r="AF99" i="13"/>
  <c r="K98" i="16"/>
  <c r="J99" i="16"/>
  <c r="I100" i="16"/>
  <c r="Q99" i="16"/>
  <c r="P100" i="16"/>
  <c r="R98" i="16"/>
  <c r="B101" i="33"/>
  <c r="C100" i="33"/>
  <c r="D99" i="33"/>
  <c r="K100" i="33"/>
  <c r="P103" i="33"/>
  <c r="Q102" i="33"/>
  <c r="R101" i="33"/>
  <c r="I102" i="33"/>
  <c r="J101" i="33"/>
  <c r="B104" i="16"/>
  <c r="C103" i="16"/>
  <c r="D102" i="16"/>
  <c r="R99" i="17"/>
  <c r="P101" i="17"/>
  <c r="Q100" i="17"/>
  <c r="B101" i="17"/>
  <c r="C100" i="17"/>
  <c r="D99" i="17"/>
  <c r="K98" i="17"/>
  <c r="J99" i="17"/>
  <c r="I100" i="17"/>
  <c r="R99" i="14"/>
  <c r="P101" i="14"/>
  <c r="Q100" i="14"/>
  <c r="K98" i="14"/>
  <c r="J99" i="14"/>
  <c r="I100" i="14"/>
  <c r="C100" i="14"/>
  <c r="B101" i="14"/>
  <c r="D99" i="14"/>
  <c r="R99" i="13"/>
  <c r="P101" i="13"/>
  <c r="Q100" i="13"/>
  <c r="K100" i="13"/>
  <c r="I102" i="13"/>
  <c r="J101" i="13"/>
  <c r="C100" i="13"/>
  <c r="B101" i="13"/>
  <c r="D99" i="13"/>
  <c r="P101" i="15"/>
  <c r="Q100" i="15"/>
  <c r="R99" i="15"/>
  <c r="K100" i="15"/>
  <c r="I102" i="15"/>
  <c r="J101" i="15"/>
  <c r="C99" i="15"/>
  <c r="B100" i="15"/>
  <c r="D98" i="15"/>
  <c r="AR102" i="14" l="1"/>
  <c r="AS101" i="14"/>
  <c r="AT101" i="14" s="1"/>
  <c r="AY103" i="14"/>
  <c r="AZ102" i="14"/>
  <c r="BA102" i="14" s="1"/>
  <c r="BA101" i="33"/>
  <c r="AZ102" i="33"/>
  <c r="AY103" i="33"/>
  <c r="BF103" i="33"/>
  <c r="BG102" i="33"/>
  <c r="AT100" i="33"/>
  <c r="BH101" i="33"/>
  <c r="AS101" i="33"/>
  <c r="AR102" i="33"/>
  <c r="AT101" i="17"/>
  <c r="BG104" i="17"/>
  <c r="AS102" i="17"/>
  <c r="AR103" i="17"/>
  <c r="BA102" i="17"/>
  <c r="BH103" i="17"/>
  <c r="AZ103" i="17"/>
  <c r="AY104" i="17"/>
  <c r="BH100" i="16"/>
  <c r="BF102" i="16"/>
  <c r="BG101" i="16"/>
  <c r="AT100" i="16"/>
  <c r="AS101" i="16"/>
  <c r="AZ101" i="16"/>
  <c r="AY102" i="16"/>
  <c r="BA100" i="16"/>
  <c r="AR103" i="15"/>
  <c r="AS102" i="15"/>
  <c r="AT101" i="15"/>
  <c r="AZ102" i="15"/>
  <c r="AY103" i="15"/>
  <c r="BA101" i="15"/>
  <c r="BH101" i="15"/>
  <c r="BG102" i="15"/>
  <c r="BF101" i="14"/>
  <c r="BG100" i="14"/>
  <c r="BH99" i="14"/>
  <c r="BF101" i="13"/>
  <c r="BH99" i="13"/>
  <c r="AY102" i="13"/>
  <c r="AZ102" i="13" s="1"/>
  <c r="BA100" i="13"/>
  <c r="AT103" i="13"/>
  <c r="AR105" i="13"/>
  <c r="AS105" i="13" s="1"/>
  <c r="AL100" i="16"/>
  <c r="AM100" i="16" s="1"/>
  <c r="AK101" i="16"/>
  <c r="Y99" i="16"/>
  <c r="X100" i="16"/>
  <c r="W101" i="16"/>
  <c r="AK101" i="14"/>
  <c r="AL100" i="14"/>
  <c r="AM100" i="14" s="1"/>
  <c r="AM101" i="33"/>
  <c r="AF99" i="33"/>
  <c r="AD101" i="33"/>
  <c r="AE100" i="33"/>
  <c r="Y102" i="33"/>
  <c r="AL102" i="33"/>
  <c r="AK103" i="33"/>
  <c r="W104" i="33"/>
  <c r="X103" i="33"/>
  <c r="AF99" i="17"/>
  <c r="Y100" i="17"/>
  <c r="X101" i="17"/>
  <c r="W102" i="17"/>
  <c r="AD101" i="17"/>
  <c r="AE100" i="17"/>
  <c r="AM101" i="17"/>
  <c r="AK103" i="17"/>
  <c r="AL102" i="17"/>
  <c r="AF100" i="16"/>
  <c r="AD102" i="16"/>
  <c r="AE101" i="16"/>
  <c r="X102" i="15"/>
  <c r="W103" i="15"/>
  <c r="AF103" i="15"/>
  <c r="AK102" i="15"/>
  <c r="AL101" i="15"/>
  <c r="AE104" i="15"/>
  <c r="AD105" i="15"/>
  <c r="Y101" i="15"/>
  <c r="AM100" i="15"/>
  <c r="Y101" i="14"/>
  <c r="AF102" i="14"/>
  <c r="AD104" i="14"/>
  <c r="AE103" i="14"/>
  <c r="X102" i="14"/>
  <c r="W103" i="14"/>
  <c r="AM99" i="13"/>
  <c r="AK101" i="13"/>
  <c r="AL101" i="13" s="1"/>
  <c r="AF100" i="13"/>
  <c r="AD102" i="13"/>
  <c r="AE102" i="13" s="1"/>
  <c r="K99" i="16"/>
  <c r="I101" i="16"/>
  <c r="J100" i="16"/>
  <c r="R99" i="16"/>
  <c r="P101" i="16"/>
  <c r="Q100" i="16"/>
  <c r="R102" i="33"/>
  <c r="D100" i="33"/>
  <c r="I103" i="33"/>
  <c r="J102" i="33"/>
  <c r="B102" i="33"/>
  <c r="C101" i="33"/>
  <c r="K101" i="33"/>
  <c r="P104" i="33"/>
  <c r="Q103" i="33"/>
  <c r="D103" i="16"/>
  <c r="B105" i="16"/>
  <c r="C104" i="16"/>
  <c r="D100" i="17"/>
  <c r="C101" i="17"/>
  <c r="B102" i="17"/>
  <c r="J100" i="17"/>
  <c r="I101" i="17"/>
  <c r="K99" i="17"/>
  <c r="R100" i="17"/>
  <c r="P102" i="17"/>
  <c r="Q101" i="17"/>
  <c r="P102" i="14"/>
  <c r="Q101" i="14"/>
  <c r="R100" i="14"/>
  <c r="K99" i="14"/>
  <c r="J100" i="14"/>
  <c r="I101" i="14"/>
  <c r="B102" i="14"/>
  <c r="C101" i="14"/>
  <c r="D100" i="14"/>
  <c r="R100" i="13"/>
  <c r="Q101" i="13"/>
  <c r="P102" i="13"/>
  <c r="K101" i="13"/>
  <c r="I103" i="13"/>
  <c r="J102" i="13"/>
  <c r="B102" i="13"/>
  <c r="C101" i="13"/>
  <c r="D100" i="13"/>
  <c r="R100" i="15"/>
  <c r="P102" i="15"/>
  <c r="Q101" i="15"/>
  <c r="K101" i="15"/>
  <c r="J102" i="15"/>
  <c r="I103" i="15"/>
  <c r="B101" i="15"/>
  <c r="C100" i="15"/>
  <c r="D99" i="15"/>
  <c r="AR103" i="14" l="1"/>
  <c r="AS102" i="14"/>
  <c r="AT102" i="14" s="1"/>
  <c r="AZ103" i="14"/>
  <c r="BA103" i="14" s="1"/>
  <c r="AY104" i="14"/>
  <c r="AS102" i="33"/>
  <c r="AR103" i="33"/>
  <c r="AZ103" i="33"/>
  <c r="AY104" i="33"/>
  <c r="BH102" i="33"/>
  <c r="BA102" i="33"/>
  <c r="AT101" i="33"/>
  <c r="BG103" i="33"/>
  <c r="BF104" i="33"/>
  <c r="BA103" i="17"/>
  <c r="AR104" i="17"/>
  <c r="AS103" i="17"/>
  <c r="BH104" i="17"/>
  <c r="BG105" i="17"/>
  <c r="AT102" i="17"/>
  <c r="AY105" i="17"/>
  <c r="AZ104" i="17"/>
  <c r="BH101" i="16"/>
  <c r="BF103" i="16"/>
  <c r="BG102" i="16"/>
  <c r="AY103" i="16"/>
  <c r="AZ102" i="16"/>
  <c r="AT101" i="16"/>
  <c r="AS102" i="16"/>
  <c r="BA101" i="16"/>
  <c r="AY104" i="15"/>
  <c r="AZ103" i="15"/>
  <c r="AT102" i="15"/>
  <c r="BA102" i="15"/>
  <c r="AR104" i="15"/>
  <c r="AS103" i="15"/>
  <c r="BH102" i="15"/>
  <c r="BG103" i="15"/>
  <c r="BH100" i="14"/>
  <c r="BG101" i="14"/>
  <c r="BF102" i="14"/>
  <c r="BH100" i="13"/>
  <c r="BF102" i="13"/>
  <c r="BA101" i="13"/>
  <c r="AY103" i="13"/>
  <c r="AZ103" i="13" s="1"/>
  <c r="AR106" i="13"/>
  <c r="AS106" i="13" s="1"/>
  <c r="AT104" i="13"/>
  <c r="AL101" i="16"/>
  <c r="AM101" i="16" s="1"/>
  <c r="AK102" i="16"/>
  <c r="Y100" i="16"/>
  <c r="X101" i="16"/>
  <c r="W102" i="16"/>
  <c r="AL101" i="14"/>
  <c r="AM101" i="14" s="1"/>
  <c r="AK102" i="14"/>
  <c r="AE101" i="33"/>
  <c r="AD102" i="33"/>
  <c r="AK104" i="33"/>
  <c r="AL103" i="33"/>
  <c r="Y103" i="33"/>
  <c r="X104" i="33"/>
  <c r="W105" i="33"/>
  <c r="AM102" i="33"/>
  <c r="AF100" i="33"/>
  <c r="AF100" i="17"/>
  <c r="AM102" i="17"/>
  <c r="AD102" i="17"/>
  <c r="AE101" i="17"/>
  <c r="AK104" i="17"/>
  <c r="AL103" i="17"/>
  <c r="X102" i="17"/>
  <c r="W103" i="17"/>
  <c r="Y101" i="17"/>
  <c r="AF101" i="16"/>
  <c r="AD103" i="16"/>
  <c r="AE102" i="16"/>
  <c r="W104" i="15"/>
  <c r="X103" i="15"/>
  <c r="Y102" i="15"/>
  <c r="AD106" i="15"/>
  <c r="AE105" i="15"/>
  <c r="AF104" i="15"/>
  <c r="AM101" i="15"/>
  <c r="AL102" i="15"/>
  <c r="AK103" i="15"/>
  <c r="AF103" i="14"/>
  <c r="AD105" i="14"/>
  <c r="AE104" i="14"/>
  <c r="W104" i="14"/>
  <c r="X103" i="14"/>
  <c r="Y102" i="14"/>
  <c r="AM100" i="13"/>
  <c r="AK102" i="13"/>
  <c r="AL102" i="13" s="1"/>
  <c r="AD103" i="13"/>
  <c r="AE103" i="13" s="1"/>
  <c r="AF101" i="13"/>
  <c r="K100" i="16"/>
  <c r="I102" i="16"/>
  <c r="J101" i="16"/>
  <c r="R100" i="16"/>
  <c r="P102" i="16"/>
  <c r="Q101" i="16"/>
  <c r="K102" i="33"/>
  <c r="J103" i="33"/>
  <c r="I104" i="33"/>
  <c r="B103" i="33"/>
  <c r="C102" i="33"/>
  <c r="D101" i="33"/>
  <c r="R103" i="33"/>
  <c r="P105" i="33"/>
  <c r="Q104" i="33"/>
  <c r="B106" i="16"/>
  <c r="C105" i="16"/>
  <c r="D104" i="16"/>
  <c r="P103" i="17"/>
  <c r="Q102" i="17"/>
  <c r="J101" i="17"/>
  <c r="I102" i="17"/>
  <c r="K100" i="17"/>
  <c r="B103" i="17"/>
  <c r="C102" i="17"/>
  <c r="R101" i="17"/>
  <c r="D101" i="17"/>
  <c r="R101" i="14"/>
  <c r="P103" i="14"/>
  <c r="Q102" i="14"/>
  <c r="I102" i="14"/>
  <c r="J101" i="14"/>
  <c r="K100" i="14"/>
  <c r="D101" i="14"/>
  <c r="B103" i="14"/>
  <c r="C102" i="14"/>
  <c r="Q102" i="13"/>
  <c r="P103" i="13"/>
  <c r="R101" i="13"/>
  <c r="K102" i="13"/>
  <c r="I104" i="13"/>
  <c r="J103" i="13"/>
  <c r="D101" i="13"/>
  <c r="B103" i="13"/>
  <c r="C102" i="13"/>
  <c r="Q102" i="15"/>
  <c r="P103" i="15"/>
  <c r="R101" i="15"/>
  <c r="I104" i="15"/>
  <c r="J103" i="15"/>
  <c r="K102" i="15"/>
  <c r="D100" i="15"/>
  <c r="C101" i="15"/>
  <c r="B102" i="15"/>
  <c r="AR104" i="14" l="1"/>
  <c r="AS103" i="14"/>
  <c r="AT103" i="14" s="1"/>
  <c r="AY105" i="14"/>
  <c r="AZ104" i="14"/>
  <c r="BA104" i="14" s="1"/>
  <c r="BA103" i="33"/>
  <c r="AS103" i="33"/>
  <c r="AR104" i="33"/>
  <c r="AT102" i="33"/>
  <c r="BF105" i="33"/>
  <c r="BG104" i="33"/>
  <c r="AZ104" i="33"/>
  <c r="AY105" i="33"/>
  <c r="BH103" i="33"/>
  <c r="BA104" i="17"/>
  <c r="AT103" i="17"/>
  <c r="BH105" i="17"/>
  <c r="AY106" i="17"/>
  <c r="AZ105" i="17"/>
  <c r="AR105" i="17"/>
  <c r="AS104" i="17"/>
  <c r="BG106" i="17"/>
  <c r="AY104" i="16"/>
  <c r="AZ103" i="16"/>
  <c r="AS103" i="16"/>
  <c r="BA102" i="16"/>
  <c r="BH102" i="16"/>
  <c r="BF104" i="16"/>
  <c r="BG103" i="16"/>
  <c r="AT102" i="16"/>
  <c r="BA103" i="15"/>
  <c r="AT103" i="15"/>
  <c r="AZ104" i="15"/>
  <c r="AY105" i="15"/>
  <c r="AR105" i="15"/>
  <c r="AS104" i="15"/>
  <c r="BH103" i="15"/>
  <c r="BG104" i="15"/>
  <c r="BG102" i="14"/>
  <c r="BF103" i="14"/>
  <c r="BH101" i="14"/>
  <c r="BH101" i="13"/>
  <c r="BF103" i="13"/>
  <c r="BA102" i="13"/>
  <c r="AY104" i="13"/>
  <c r="AZ104" i="13" s="1"/>
  <c r="AT105" i="13"/>
  <c r="AR107" i="13"/>
  <c r="AS107" i="13" s="1"/>
  <c r="AK103" i="16"/>
  <c r="AL102" i="16"/>
  <c r="AM102" i="16" s="1"/>
  <c r="Y101" i="16"/>
  <c r="W103" i="16"/>
  <c r="X102" i="16"/>
  <c r="AK103" i="14"/>
  <c r="AL102" i="14"/>
  <c r="AM102" i="14" s="1"/>
  <c r="X105" i="33"/>
  <c r="W106" i="33"/>
  <c r="Y104" i="33"/>
  <c r="AM103" i="33"/>
  <c r="AK105" i="33"/>
  <c r="AL104" i="33"/>
  <c r="AD103" i="33"/>
  <c r="AE102" i="33"/>
  <c r="AF101" i="33"/>
  <c r="AF101" i="17"/>
  <c r="Y102" i="17"/>
  <c r="W104" i="17"/>
  <c r="X103" i="17"/>
  <c r="AM103" i="17"/>
  <c r="AD103" i="17"/>
  <c r="AE102" i="17"/>
  <c r="AK105" i="17"/>
  <c r="AL104" i="17"/>
  <c r="AF102" i="16"/>
  <c r="AD104" i="16"/>
  <c r="AE103" i="16"/>
  <c r="AM102" i="15"/>
  <c r="Y103" i="15"/>
  <c r="AF105" i="15"/>
  <c r="X104" i="15"/>
  <c r="W105" i="15"/>
  <c r="AK104" i="15"/>
  <c r="AL103" i="15"/>
  <c r="AD107" i="15"/>
  <c r="AE106" i="15"/>
  <c r="Y103" i="14"/>
  <c r="AE105" i="14"/>
  <c r="AD106" i="14"/>
  <c r="X104" i="14"/>
  <c r="W105" i="14"/>
  <c r="AF104" i="14"/>
  <c r="AM101" i="13"/>
  <c r="AK103" i="13"/>
  <c r="AL103" i="13" s="1"/>
  <c r="AF102" i="13"/>
  <c r="AD104" i="13"/>
  <c r="AE104" i="13" s="1"/>
  <c r="K101" i="16"/>
  <c r="I103" i="16"/>
  <c r="J102" i="16"/>
  <c r="Q102" i="16"/>
  <c r="P103" i="16"/>
  <c r="R101" i="16"/>
  <c r="K103" i="33"/>
  <c r="R104" i="33"/>
  <c r="Q105" i="33"/>
  <c r="P106" i="33"/>
  <c r="D102" i="33"/>
  <c r="B104" i="33"/>
  <c r="C103" i="33"/>
  <c r="J104" i="33"/>
  <c r="I105" i="33"/>
  <c r="D105" i="16"/>
  <c r="B107" i="16"/>
  <c r="C106" i="16"/>
  <c r="B104" i="17"/>
  <c r="C103" i="17"/>
  <c r="D102" i="17"/>
  <c r="I103" i="17"/>
  <c r="J102" i="17"/>
  <c r="K101" i="17"/>
  <c r="R102" i="17"/>
  <c r="Q103" i="17"/>
  <c r="P104" i="17"/>
  <c r="P104" i="14"/>
  <c r="Q103" i="14"/>
  <c r="R102" i="14"/>
  <c r="K101" i="14"/>
  <c r="I103" i="14"/>
  <c r="J102" i="14"/>
  <c r="D102" i="14"/>
  <c r="B104" i="14"/>
  <c r="C103" i="14"/>
  <c r="P104" i="13"/>
  <c r="Q103" i="13"/>
  <c r="R102" i="13"/>
  <c r="K103" i="13"/>
  <c r="J104" i="13"/>
  <c r="I105" i="13"/>
  <c r="B104" i="13"/>
  <c r="C103" i="13"/>
  <c r="D102" i="13"/>
  <c r="Q103" i="15"/>
  <c r="P104" i="15"/>
  <c r="R102" i="15"/>
  <c r="J104" i="15"/>
  <c r="I105" i="15"/>
  <c r="K103" i="15"/>
  <c r="C102" i="15"/>
  <c r="B103" i="15"/>
  <c r="D101" i="15"/>
  <c r="AR105" i="14" l="1"/>
  <c r="AS104" i="14"/>
  <c r="AT104" i="14" s="1"/>
  <c r="AZ105" i="14"/>
  <c r="BA105" i="14" s="1"/>
  <c r="AY106" i="14"/>
  <c r="BF106" i="33"/>
  <c r="BG105" i="33"/>
  <c r="AY106" i="33"/>
  <c r="AZ105" i="33"/>
  <c r="BA104" i="33"/>
  <c r="BH104" i="33"/>
  <c r="AS104" i="33"/>
  <c r="AR105" i="33"/>
  <c r="AT103" i="33"/>
  <c r="BH106" i="17"/>
  <c r="BA105" i="17"/>
  <c r="BG107" i="17"/>
  <c r="AT104" i="17"/>
  <c r="AY107" i="17"/>
  <c r="AZ106" i="17"/>
  <c r="AS105" i="17"/>
  <c r="AR106" i="17"/>
  <c r="AT103" i="16"/>
  <c r="BF105" i="16"/>
  <c r="BG104" i="16"/>
  <c r="AS104" i="16"/>
  <c r="BA103" i="16"/>
  <c r="AY105" i="16"/>
  <c r="AZ104" i="16"/>
  <c r="BH103" i="16"/>
  <c r="AZ105" i="15"/>
  <c r="AY106" i="15"/>
  <c r="BG105" i="15"/>
  <c r="BA104" i="15"/>
  <c r="AS105" i="15"/>
  <c r="AR106" i="15"/>
  <c r="AT104" i="15"/>
  <c r="BH104" i="15"/>
  <c r="BG103" i="14"/>
  <c r="BF104" i="14"/>
  <c r="BH102" i="14"/>
  <c r="BH102" i="13"/>
  <c r="BF104" i="13"/>
  <c r="BA103" i="13"/>
  <c r="AY105" i="13"/>
  <c r="AZ105" i="13" s="1"/>
  <c r="AR108" i="13"/>
  <c r="AS108" i="13" s="1"/>
  <c r="AT106" i="13"/>
  <c r="AL103" i="16"/>
  <c r="AM103" i="16" s="1"/>
  <c r="AK104" i="16"/>
  <c r="Y102" i="16"/>
  <c r="W104" i="16"/>
  <c r="X103" i="16"/>
  <c r="AK104" i="14"/>
  <c r="AL103" i="14"/>
  <c r="AM103" i="14" s="1"/>
  <c r="Y105" i="33"/>
  <c r="W107" i="33"/>
  <c r="X106" i="33"/>
  <c r="AF102" i="33"/>
  <c r="AM104" i="33"/>
  <c r="AK106" i="33"/>
  <c r="AL105" i="33"/>
  <c r="AE103" i="33"/>
  <c r="AD104" i="33"/>
  <c r="AM104" i="17"/>
  <c r="AK106" i="17"/>
  <c r="AL105" i="17"/>
  <c r="Y103" i="17"/>
  <c r="X104" i="17"/>
  <c r="W105" i="17"/>
  <c r="AF102" i="17"/>
  <c r="AE103" i="17"/>
  <c r="AD104" i="17"/>
  <c r="AF103" i="16"/>
  <c r="AD105" i="16"/>
  <c r="AE104" i="16"/>
  <c r="AM103" i="15"/>
  <c r="AF106" i="15"/>
  <c r="X105" i="15"/>
  <c r="W106" i="15"/>
  <c r="AK105" i="15"/>
  <c r="AL104" i="15"/>
  <c r="AD108" i="15"/>
  <c r="AE107" i="15"/>
  <c r="Y104" i="15"/>
  <c r="Y104" i="14"/>
  <c r="AF105" i="14"/>
  <c r="AE106" i="14"/>
  <c r="AD107" i="14"/>
  <c r="W106" i="14"/>
  <c r="X105" i="14"/>
  <c r="AM102" i="13"/>
  <c r="AK104" i="13"/>
  <c r="AL104" i="13" s="1"/>
  <c r="AD105" i="13"/>
  <c r="AE105" i="13" s="1"/>
  <c r="AF103" i="13"/>
  <c r="K102" i="16"/>
  <c r="I104" i="16"/>
  <c r="J103" i="16"/>
  <c r="P104" i="16"/>
  <c r="Q103" i="16"/>
  <c r="R102" i="16"/>
  <c r="I106" i="33"/>
  <c r="J105" i="33"/>
  <c r="K104" i="33"/>
  <c r="D103" i="33"/>
  <c r="Q106" i="33"/>
  <c r="P107" i="33"/>
  <c r="B105" i="33"/>
  <c r="C104" i="33"/>
  <c r="R105" i="33"/>
  <c r="B108" i="16"/>
  <c r="C107" i="16"/>
  <c r="D106" i="16"/>
  <c r="K102" i="17"/>
  <c r="D103" i="17"/>
  <c r="C104" i="17"/>
  <c r="B105" i="17"/>
  <c r="I104" i="17"/>
  <c r="J103" i="17"/>
  <c r="Q104" i="17"/>
  <c r="P105" i="17"/>
  <c r="R103" i="17"/>
  <c r="R103" i="14"/>
  <c r="Q104" i="14"/>
  <c r="P105" i="14"/>
  <c r="K102" i="14"/>
  <c r="I104" i="14"/>
  <c r="J103" i="14"/>
  <c r="D103" i="14"/>
  <c r="C104" i="14"/>
  <c r="B105" i="14"/>
  <c r="R103" i="13"/>
  <c r="P105" i="13"/>
  <c r="Q104" i="13"/>
  <c r="I106" i="13"/>
  <c r="J105" i="13"/>
  <c r="K104" i="13"/>
  <c r="C104" i="13"/>
  <c r="B105" i="13"/>
  <c r="D103" i="13"/>
  <c r="R103" i="15"/>
  <c r="Q104" i="15"/>
  <c r="P105" i="15"/>
  <c r="I106" i="15"/>
  <c r="J105" i="15"/>
  <c r="K104" i="15"/>
  <c r="C103" i="15"/>
  <c r="B104" i="15"/>
  <c r="D102" i="15"/>
  <c r="AR106" i="14" l="1"/>
  <c r="AS105" i="14"/>
  <c r="AT105" i="14" s="1"/>
  <c r="AY107" i="14"/>
  <c r="AZ106" i="14"/>
  <c r="BA106" i="14" s="1"/>
  <c r="BA105" i="33"/>
  <c r="BH105" i="33"/>
  <c r="BG106" i="33"/>
  <c r="BF107" i="33"/>
  <c r="AY107" i="33"/>
  <c r="AZ106" i="33"/>
  <c r="AS105" i="33"/>
  <c r="AR106" i="33"/>
  <c r="AT104" i="33"/>
  <c r="AS106" i="17"/>
  <c r="AR107" i="17"/>
  <c r="BA106" i="17"/>
  <c r="BH107" i="17"/>
  <c r="AZ107" i="17"/>
  <c r="AY108" i="17"/>
  <c r="AT105" i="17"/>
  <c r="BG108" i="17"/>
  <c r="BH104" i="16"/>
  <c r="BF106" i="16"/>
  <c r="BG105" i="16"/>
  <c r="BA104" i="16"/>
  <c r="AT104" i="16"/>
  <c r="AZ105" i="16"/>
  <c r="AY106" i="16"/>
  <c r="AS105" i="16"/>
  <c r="AS106" i="15"/>
  <c r="AR107" i="15"/>
  <c r="AZ106" i="15"/>
  <c r="AY107" i="15"/>
  <c r="AT105" i="15"/>
  <c r="BA105" i="15"/>
  <c r="BG106" i="15"/>
  <c r="BH105" i="15"/>
  <c r="BG104" i="14"/>
  <c r="BF105" i="14"/>
  <c r="BH103" i="14"/>
  <c r="BH103" i="13"/>
  <c r="BF105" i="13"/>
  <c r="AY106" i="13"/>
  <c r="AZ106" i="13" s="1"/>
  <c r="BA104" i="13"/>
  <c r="AT107" i="13"/>
  <c r="AR109" i="13"/>
  <c r="AS109" i="13" s="1"/>
  <c r="AL104" i="16"/>
  <c r="AM104" i="16" s="1"/>
  <c r="AK105" i="16"/>
  <c r="Y103" i="16"/>
  <c r="X104" i="16"/>
  <c r="W105" i="16"/>
  <c r="AL104" i="14"/>
  <c r="AM104" i="14" s="1"/>
  <c r="AK105" i="14"/>
  <c r="AD105" i="33"/>
  <c r="AE104" i="33"/>
  <c r="AF103" i="33"/>
  <c r="X107" i="33"/>
  <c r="W108" i="33"/>
  <c r="AM105" i="33"/>
  <c r="Y106" i="33"/>
  <c r="AK107" i="33"/>
  <c r="AL106" i="33"/>
  <c r="AM105" i="17"/>
  <c r="AL106" i="17"/>
  <c r="AK107" i="17"/>
  <c r="X105" i="17"/>
  <c r="W106" i="17"/>
  <c r="Y104" i="17"/>
  <c r="AD105" i="17"/>
  <c r="AE104" i="17"/>
  <c r="AF103" i="17"/>
  <c r="AE105" i="16"/>
  <c r="AD106" i="16"/>
  <c r="AF104" i="16"/>
  <c r="AK106" i="15"/>
  <c r="AL105" i="15"/>
  <c r="AD109" i="15"/>
  <c r="AE108" i="15"/>
  <c r="AM104" i="15"/>
  <c r="X106" i="15"/>
  <c r="W107" i="15"/>
  <c r="AF107" i="15"/>
  <c r="Y105" i="15"/>
  <c r="Y105" i="14"/>
  <c r="AD108" i="14"/>
  <c r="AE107" i="14"/>
  <c r="X106" i="14"/>
  <c r="W107" i="14"/>
  <c r="AF106" i="14"/>
  <c r="AM103" i="13"/>
  <c r="AK105" i="13"/>
  <c r="AL105" i="13" s="1"/>
  <c r="AD106" i="13"/>
  <c r="AE106" i="13" s="1"/>
  <c r="AF104" i="13"/>
  <c r="K103" i="16"/>
  <c r="J104" i="16"/>
  <c r="I105" i="16"/>
  <c r="Q104" i="16"/>
  <c r="P105" i="16"/>
  <c r="R103" i="16"/>
  <c r="K105" i="33"/>
  <c r="I107" i="33"/>
  <c r="J106" i="33"/>
  <c r="D104" i="33"/>
  <c r="P108" i="33"/>
  <c r="Q107" i="33"/>
  <c r="R106" i="33"/>
  <c r="C105" i="33"/>
  <c r="B106" i="33"/>
  <c r="D107" i="16"/>
  <c r="B109" i="16"/>
  <c r="C108" i="16"/>
  <c r="J104" i="17"/>
  <c r="I105" i="17"/>
  <c r="D104" i="17"/>
  <c r="C105" i="17"/>
  <c r="B106" i="17"/>
  <c r="P106" i="17"/>
  <c r="Q105" i="17"/>
  <c r="R104" i="17"/>
  <c r="K103" i="17"/>
  <c r="P106" i="14"/>
  <c r="Q105" i="14"/>
  <c r="R104" i="14"/>
  <c r="K103" i="14"/>
  <c r="J104" i="14"/>
  <c r="I105" i="14"/>
  <c r="B106" i="14"/>
  <c r="C105" i="14"/>
  <c r="D104" i="14"/>
  <c r="P106" i="13"/>
  <c r="Q105" i="13"/>
  <c r="R104" i="13"/>
  <c r="K105" i="13"/>
  <c r="J106" i="13"/>
  <c r="I107" i="13"/>
  <c r="D104" i="13"/>
  <c r="B106" i="13"/>
  <c r="C105" i="13"/>
  <c r="P106" i="15"/>
  <c r="Q105" i="15"/>
  <c r="R104" i="15"/>
  <c r="K105" i="15"/>
  <c r="J106" i="15"/>
  <c r="I107" i="15"/>
  <c r="B105" i="15"/>
  <c r="C104" i="15"/>
  <c r="D103" i="15"/>
  <c r="AR107" i="14" l="1"/>
  <c r="AS106" i="14"/>
  <c r="AT106" i="14" s="1"/>
  <c r="AY108" i="14"/>
  <c r="AZ107" i="14"/>
  <c r="BA107" i="14" s="1"/>
  <c r="AR107" i="33"/>
  <c r="AS106" i="33"/>
  <c r="BH106" i="33"/>
  <c r="AT105" i="33"/>
  <c r="BA106" i="33"/>
  <c r="AY108" i="33"/>
  <c r="AZ107" i="33"/>
  <c r="BG107" i="33"/>
  <c r="BF108" i="33"/>
  <c r="BH108" i="17"/>
  <c r="BA107" i="17"/>
  <c r="AS107" i="17"/>
  <c r="AR108" i="17"/>
  <c r="BG109" i="17"/>
  <c r="AT106" i="17"/>
  <c r="AY109" i="17"/>
  <c r="AZ108" i="17"/>
  <c r="BA105" i="16"/>
  <c r="AS106" i="16"/>
  <c r="BH105" i="16"/>
  <c r="AZ106" i="16"/>
  <c r="AY107" i="16"/>
  <c r="AT105" i="16"/>
  <c r="BG106" i="16"/>
  <c r="BF107" i="16"/>
  <c r="AY108" i="15"/>
  <c r="AZ107" i="15"/>
  <c r="BA106" i="15"/>
  <c r="AS107" i="15"/>
  <c r="AR108" i="15"/>
  <c r="AT106" i="15"/>
  <c r="BH106" i="15"/>
  <c r="BG107" i="15"/>
  <c r="BF106" i="14"/>
  <c r="BG105" i="14"/>
  <c r="BH104" i="14"/>
  <c r="BF106" i="13"/>
  <c r="BH104" i="13"/>
  <c r="AY107" i="13"/>
  <c r="AZ107" i="13" s="1"/>
  <c r="BA105" i="13"/>
  <c r="AT108" i="13"/>
  <c r="AR110" i="13"/>
  <c r="AS110" i="13" s="1"/>
  <c r="AK106" i="16"/>
  <c r="AL105" i="16"/>
  <c r="AM105" i="16" s="1"/>
  <c r="W106" i="16"/>
  <c r="X105" i="16"/>
  <c r="Y104" i="16"/>
  <c r="AL105" i="14"/>
  <c r="AM105" i="14" s="1"/>
  <c r="AK106" i="14"/>
  <c r="AF104" i="33"/>
  <c r="AE105" i="33"/>
  <c r="AD106" i="33"/>
  <c r="AM106" i="33"/>
  <c r="AK108" i="33"/>
  <c r="AL107" i="33"/>
  <c r="W109" i="33"/>
  <c r="X108" i="33"/>
  <c r="Y107" i="33"/>
  <c r="AF104" i="17"/>
  <c r="AE105" i="17"/>
  <c r="AD106" i="17"/>
  <c r="AL107" i="17"/>
  <c r="AK108" i="17"/>
  <c r="W107" i="17"/>
  <c r="X106" i="17"/>
  <c r="Y105" i="17"/>
  <c r="AM106" i="17"/>
  <c r="AF105" i="16"/>
  <c r="AE106" i="16"/>
  <c r="AD107" i="16"/>
  <c r="Y106" i="15"/>
  <c r="AF108" i="15"/>
  <c r="W108" i="15"/>
  <c r="X107" i="15"/>
  <c r="AM105" i="15"/>
  <c r="AD110" i="15"/>
  <c r="AE109" i="15"/>
  <c r="AL106" i="15"/>
  <c r="AK107" i="15"/>
  <c r="X107" i="14"/>
  <c r="W108" i="14"/>
  <c r="Y106" i="14"/>
  <c r="AF107" i="14"/>
  <c r="AE108" i="14"/>
  <c r="AD109" i="14"/>
  <c r="AK106" i="13"/>
  <c r="AL106" i="13" s="1"/>
  <c r="AM104" i="13"/>
  <c r="AF105" i="13"/>
  <c r="AD107" i="13"/>
  <c r="AE107" i="13" s="1"/>
  <c r="K104" i="16"/>
  <c r="J105" i="16"/>
  <c r="I106" i="16"/>
  <c r="P106" i="16"/>
  <c r="Q105" i="16"/>
  <c r="R104" i="16"/>
  <c r="R107" i="33"/>
  <c r="K106" i="33"/>
  <c r="Q108" i="33"/>
  <c r="P109" i="33"/>
  <c r="J107" i="33"/>
  <c r="I108" i="33"/>
  <c r="C106" i="33"/>
  <c r="B107" i="33"/>
  <c r="D105" i="33"/>
  <c r="D108" i="16"/>
  <c r="C109" i="16"/>
  <c r="B110" i="16"/>
  <c r="R105" i="17"/>
  <c r="C106" i="17"/>
  <c r="B107" i="17"/>
  <c r="I106" i="17"/>
  <c r="J105" i="17"/>
  <c r="P107" i="17"/>
  <c r="Q106" i="17"/>
  <c r="K104" i="17"/>
  <c r="D105" i="17"/>
  <c r="R105" i="14"/>
  <c r="Q106" i="14"/>
  <c r="P107" i="14"/>
  <c r="I106" i="14"/>
  <c r="J105" i="14"/>
  <c r="K104" i="14"/>
  <c r="D105" i="14"/>
  <c r="C106" i="14"/>
  <c r="B107" i="14"/>
  <c r="R105" i="13"/>
  <c r="P107" i="13"/>
  <c r="Q106" i="13"/>
  <c r="K106" i="13"/>
  <c r="J107" i="13"/>
  <c r="I108" i="13"/>
  <c r="D105" i="13"/>
  <c r="C106" i="13"/>
  <c r="B107" i="13"/>
  <c r="R105" i="15"/>
  <c r="Q106" i="15"/>
  <c r="P107" i="15"/>
  <c r="J107" i="15"/>
  <c r="I108" i="15"/>
  <c r="K106" i="15"/>
  <c r="D104" i="15"/>
  <c r="C105" i="15"/>
  <c r="B106" i="15"/>
  <c r="AR108" i="14" l="1"/>
  <c r="AS107" i="14"/>
  <c r="AT107" i="14" s="1"/>
  <c r="AY109" i="14"/>
  <c r="AZ108" i="14"/>
  <c r="BA108" i="14" s="1"/>
  <c r="AT106" i="33"/>
  <c r="AS107" i="33"/>
  <c r="AR108" i="33"/>
  <c r="BF109" i="33"/>
  <c r="BG108" i="33"/>
  <c r="BA107" i="33"/>
  <c r="AY109" i="33"/>
  <c r="AZ108" i="33"/>
  <c r="BH107" i="33"/>
  <c r="AT107" i="17"/>
  <c r="AZ109" i="17"/>
  <c r="AY110" i="17"/>
  <c r="BH109" i="17"/>
  <c r="BG110" i="17"/>
  <c r="AR109" i="17"/>
  <c r="AS108" i="17"/>
  <c r="BA108" i="17"/>
  <c r="AS107" i="16"/>
  <c r="BF108" i="16"/>
  <c r="BG107" i="16"/>
  <c r="BH106" i="16"/>
  <c r="AY108" i="16"/>
  <c r="AZ107" i="16"/>
  <c r="BA106" i="16"/>
  <c r="AT106" i="16"/>
  <c r="AT107" i="15"/>
  <c r="BG108" i="15"/>
  <c r="AZ108" i="15"/>
  <c r="AY109" i="15"/>
  <c r="BH107" i="15"/>
  <c r="BA107" i="15"/>
  <c r="AR109" i="15"/>
  <c r="AS108" i="15"/>
  <c r="BF107" i="14"/>
  <c r="BG106" i="14"/>
  <c r="BH105" i="14"/>
  <c r="BH105" i="13"/>
  <c r="BF107" i="13"/>
  <c r="AY108" i="13"/>
  <c r="AZ108" i="13" s="1"/>
  <c r="BA106" i="13"/>
  <c r="AR111" i="13"/>
  <c r="AS111" i="13" s="1"/>
  <c r="AT109" i="13"/>
  <c r="AL106" i="16"/>
  <c r="AM106" i="16" s="1"/>
  <c r="AK107" i="16"/>
  <c r="X106" i="16"/>
  <c r="W107" i="16"/>
  <c r="Y105" i="16"/>
  <c r="AL106" i="14"/>
  <c r="AM106" i="14" s="1"/>
  <c r="AK107" i="14"/>
  <c r="X109" i="33"/>
  <c r="W110" i="33"/>
  <c r="AK109" i="33"/>
  <c r="AL108" i="33"/>
  <c r="Y108" i="33"/>
  <c r="AM107" i="33"/>
  <c r="AF105" i="33"/>
  <c r="AE106" i="33"/>
  <c r="AD107" i="33"/>
  <c r="AE106" i="17"/>
  <c r="AD107" i="17"/>
  <c r="AF105" i="17"/>
  <c r="Y106" i="17"/>
  <c r="AK109" i="17"/>
  <c r="AL108" i="17"/>
  <c r="AM107" i="17"/>
  <c r="W108" i="17"/>
  <c r="X107" i="17"/>
  <c r="AD108" i="16"/>
  <c r="AE107" i="16"/>
  <c r="AF106" i="16"/>
  <c r="Y107" i="15"/>
  <c r="W109" i="15"/>
  <c r="X108" i="15"/>
  <c r="AL107" i="15"/>
  <c r="AK108" i="15"/>
  <c r="AM106" i="15"/>
  <c r="AD111" i="15"/>
  <c r="AE110" i="15"/>
  <c r="AF109" i="15"/>
  <c r="Y107" i="14"/>
  <c r="W109" i="14"/>
  <c r="X108" i="14"/>
  <c r="AE109" i="14"/>
  <c r="AD110" i="14"/>
  <c r="AF108" i="14"/>
  <c r="AM105" i="13"/>
  <c r="AK107" i="13"/>
  <c r="AL107" i="13" s="1"/>
  <c r="AF106" i="13"/>
  <c r="AD108" i="13"/>
  <c r="AE108" i="13" s="1"/>
  <c r="K105" i="16"/>
  <c r="J106" i="16"/>
  <c r="I107" i="16"/>
  <c r="R105" i="16"/>
  <c r="Q106" i="16"/>
  <c r="P107" i="16"/>
  <c r="D106" i="33"/>
  <c r="I109" i="33"/>
  <c r="J108" i="33"/>
  <c r="Q109" i="33"/>
  <c r="P110" i="33"/>
  <c r="R108" i="33"/>
  <c r="C107" i="33"/>
  <c r="B108" i="33"/>
  <c r="K107" i="33"/>
  <c r="C110" i="16"/>
  <c r="B111" i="16"/>
  <c r="D109" i="16"/>
  <c r="R106" i="17"/>
  <c r="K105" i="17"/>
  <c r="B108" i="17"/>
  <c r="C107" i="17"/>
  <c r="P108" i="17"/>
  <c r="Q107" i="17"/>
  <c r="I107" i="17"/>
  <c r="J106" i="17"/>
  <c r="D106" i="17"/>
  <c r="P108" i="14"/>
  <c r="Q107" i="14"/>
  <c r="R106" i="14"/>
  <c r="K105" i="14"/>
  <c r="J106" i="14"/>
  <c r="I107" i="14"/>
  <c r="D106" i="14"/>
  <c r="B108" i="14"/>
  <c r="C107" i="14"/>
  <c r="R106" i="13"/>
  <c r="Q107" i="13"/>
  <c r="P108" i="13"/>
  <c r="I109" i="13"/>
  <c r="J108" i="13"/>
  <c r="K107" i="13"/>
  <c r="B108" i="13"/>
  <c r="C107" i="13"/>
  <c r="D106" i="13"/>
  <c r="P108" i="15"/>
  <c r="Q107" i="15"/>
  <c r="R106" i="15"/>
  <c r="I109" i="15"/>
  <c r="J108" i="15"/>
  <c r="K107" i="15"/>
  <c r="C106" i="15"/>
  <c r="B107" i="15"/>
  <c r="D105" i="15"/>
  <c r="AS108" i="14" l="1"/>
  <c r="AT108" i="14" s="1"/>
  <c r="AR109" i="14"/>
  <c r="AY110" i="14"/>
  <c r="AZ109" i="14"/>
  <c r="BA109" i="14" s="1"/>
  <c r="BA108" i="33"/>
  <c r="AS108" i="33"/>
  <c r="AR109" i="33"/>
  <c r="AZ109" i="33"/>
  <c r="AY110" i="33"/>
  <c r="BH108" i="33"/>
  <c r="AT107" i="33"/>
  <c r="BF110" i="33"/>
  <c r="BG109" i="33"/>
  <c r="AT108" i="17"/>
  <c r="BA109" i="17"/>
  <c r="BH110" i="17"/>
  <c r="AS109" i="17"/>
  <c r="AR110" i="17"/>
  <c r="BG111" i="17"/>
  <c r="AZ110" i="17"/>
  <c r="AY111" i="17"/>
  <c r="BF109" i="16"/>
  <c r="BG108" i="16"/>
  <c r="BA107" i="16"/>
  <c r="AT107" i="16"/>
  <c r="AS108" i="16"/>
  <c r="AY109" i="16"/>
  <c r="AZ108" i="16"/>
  <c r="BH107" i="16"/>
  <c r="AT108" i="15"/>
  <c r="AZ109" i="15"/>
  <c r="AY110" i="15"/>
  <c r="BA108" i="15"/>
  <c r="BH108" i="15"/>
  <c r="BG109" i="15"/>
  <c r="AR110" i="15"/>
  <c r="AS109" i="15"/>
  <c r="BH106" i="14"/>
  <c r="BG107" i="14"/>
  <c r="BF108" i="14"/>
  <c r="BF108" i="13"/>
  <c r="BH106" i="13"/>
  <c r="AY109" i="13"/>
  <c r="AZ109" i="13" s="1"/>
  <c r="BA107" i="13"/>
  <c r="AT110" i="13"/>
  <c r="AR112" i="13"/>
  <c r="AS112" i="13" s="1"/>
  <c r="AL107" i="16"/>
  <c r="AM107" i="16" s="1"/>
  <c r="AK108" i="16"/>
  <c r="X107" i="16"/>
  <c r="W108" i="16"/>
  <c r="Y106" i="16"/>
  <c r="AL107" i="14"/>
  <c r="AM107" i="14" s="1"/>
  <c r="AK108" i="14"/>
  <c r="AF106" i="33"/>
  <c r="W111" i="33"/>
  <c r="X110" i="33"/>
  <c r="AM108" i="33"/>
  <c r="Y109" i="33"/>
  <c r="AK110" i="33"/>
  <c r="AL109" i="33"/>
  <c r="AD108" i="33"/>
  <c r="AE107" i="33"/>
  <c r="Y107" i="17"/>
  <c r="W109" i="17"/>
  <c r="X108" i="17"/>
  <c r="AD108" i="17"/>
  <c r="AE107" i="17"/>
  <c r="AF106" i="17"/>
  <c r="AM108" i="17"/>
  <c r="AK110" i="17"/>
  <c r="AL109" i="17"/>
  <c r="AF107" i="16"/>
  <c r="AD109" i="16"/>
  <c r="AE108" i="16"/>
  <c r="AM107" i="15"/>
  <c r="AD112" i="15"/>
  <c r="AE111" i="15"/>
  <c r="Y108" i="15"/>
  <c r="AF110" i="15"/>
  <c r="X109" i="15"/>
  <c r="W110" i="15"/>
  <c r="AL108" i="15"/>
  <c r="AK109" i="15"/>
  <c r="W110" i="14"/>
  <c r="X109" i="14"/>
  <c r="Y108" i="14"/>
  <c r="AF109" i="14"/>
  <c r="AD111" i="14"/>
  <c r="AE110" i="14"/>
  <c r="AM106" i="13"/>
  <c r="AK108" i="13"/>
  <c r="AL108" i="13" s="1"/>
  <c r="AD109" i="13"/>
  <c r="AE109" i="13" s="1"/>
  <c r="AF107" i="13"/>
  <c r="K106" i="16"/>
  <c r="I108" i="16"/>
  <c r="J107" i="16"/>
  <c r="R106" i="16"/>
  <c r="P108" i="16"/>
  <c r="Q107" i="16"/>
  <c r="I110" i="33"/>
  <c r="J109" i="33"/>
  <c r="B109" i="33"/>
  <c r="C108" i="33"/>
  <c r="D107" i="33"/>
  <c r="P111" i="33"/>
  <c r="Q110" i="33"/>
  <c r="K108" i="33"/>
  <c r="R109" i="33"/>
  <c r="B112" i="16"/>
  <c r="C111" i="16"/>
  <c r="D110" i="16"/>
  <c r="K106" i="17"/>
  <c r="I108" i="17"/>
  <c r="J107" i="17"/>
  <c r="D107" i="17"/>
  <c r="R107" i="17"/>
  <c r="C108" i="17"/>
  <c r="B109" i="17"/>
  <c r="Q108" i="17"/>
  <c r="P109" i="17"/>
  <c r="R107" i="14"/>
  <c r="P109" i="14"/>
  <c r="Q108" i="14"/>
  <c r="K106" i="14"/>
  <c r="I108" i="14"/>
  <c r="J107" i="14"/>
  <c r="D107" i="14"/>
  <c r="B109" i="14"/>
  <c r="C108" i="14"/>
  <c r="R107" i="13"/>
  <c r="Q108" i="13"/>
  <c r="P109" i="13"/>
  <c r="K108" i="13"/>
  <c r="J109" i="13"/>
  <c r="I110" i="13"/>
  <c r="D107" i="13"/>
  <c r="B109" i="13"/>
  <c r="C108" i="13"/>
  <c r="R107" i="15"/>
  <c r="P109" i="15"/>
  <c r="Q108" i="15"/>
  <c r="K108" i="15"/>
  <c r="J109" i="15"/>
  <c r="I110" i="15"/>
  <c r="C107" i="15"/>
  <c r="B108" i="15"/>
  <c r="D106" i="15"/>
  <c r="AS109" i="14" l="1"/>
  <c r="AT109" i="14" s="1"/>
  <c r="AR110" i="14"/>
  <c r="AY111" i="14"/>
  <c r="AZ110" i="14"/>
  <c r="BA110" i="14" s="1"/>
  <c r="AZ110" i="33"/>
  <c r="AY111" i="33"/>
  <c r="BA109" i="33"/>
  <c r="AS109" i="33"/>
  <c r="AR110" i="33"/>
  <c r="AT108" i="33"/>
  <c r="BG110" i="33"/>
  <c r="BF111" i="33"/>
  <c r="BH109" i="33"/>
  <c r="AT109" i="17"/>
  <c r="BH111" i="17"/>
  <c r="AS110" i="17"/>
  <c r="AR111" i="17"/>
  <c r="BG112" i="17"/>
  <c r="AY112" i="17"/>
  <c r="AZ111" i="17"/>
  <c r="BA110" i="17"/>
  <c r="AS109" i="16"/>
  <c r="AT108" i="16"/>
  <c r="BH108" i="16"/>
  <c r="BA108" i="16"/>
  <c r="BF110" i="16"/>
  <c r="BG109" i="16"/>
  <c r="AY110" i="16"/>
  <c r="AZ109" i="16"/>
  <c r="BA109" i="15"/>
  <c r="AT109" i="15"/>
  <c r="AR111" i="15"/>
  <c r="AS110" i="15"/>
  <c r="BH109" i="15"/>
  <c r="AZ110" i="15"/>
  <c r="AY111" i="15"/>
  <c r="BG110" i="15"/>
  <c r="BF109" i="14"/>
  <c r="BG108" i="14"/>
  <c r="BH107" i="14"/>
  <c r="BH107" i="13"/>
  <c r="BF109" i="13"/>
  <c r="AY110" i="13"/>
  <c r="AZ110" i="13" s="1"/>
  <c r="BA108" i="13"/>
  <c r="AR113" i="13"/>
  <c r="AS113" i="13" s="1"/>
  <c r="AT111" i="13"/>
  <c r="AL108" i="16"/>
  <c r="AM108" i="16" s="1"/>
  <c r="AK109" i="16"/>
  <c r="W109" i="16"/>
  <c r="X108" i="16"/>
  <c r="Y107" i="16"/>
  <c r="AL108" i="14"/>
  <c r="AM108" i="14" s="1"/>
  <c r="AK109" i="14"/>
  <c r="Y110" i="33"/>
  <c r="AF107" i="33"/>
  <c r="X111" i="33"/>
  <c r="W112" i="33"/>
  <c r="AE108" i="33"/>
  <c r="AD109" i="33"/>
  <c r="AM109" i="33"/>
  <c r="AK111" i="33"/>
  <c r="AL110" i="33"/>
  <c r="X109" i="17"/>
  <c r="W110" i="17"/>
  <c r="AM109" i="17"/>
  <c r="AK111" i="17"/>
  <c r="AL110" i="17"/>
  <c r="AF107" i="17"/>
  <c r="AD109" i="17"/>
  <c r="AE108" i="17"/>
  <c r="Y108" i="17"/>
  <c r="AD110" i="16"/>
  <c r="AE109" i="16"/>
  <c r="AF108" i="16"/>
  <c r="Y109" i="15"/>
  <c r="AF111" i="15"/>
  <c r="AE112" i="15"/>
  <c r="AD113" i="15"/>
  <c r="AK110" i="15"/>
  <c r="AL109" i="15"/>
  <c r="X110" i="15"/>
  <c r="W111" i="15"/>
  <c r="AM108" i="15"/>
  <c r="AD112" i="14"/>
  <c r="AE111" i="14"/>
  <c r="Y109" i="14"/>
  <c r="W111" i="14"/>
  <c r="X110" i="14"/>
  <c r="AF110" i="14"/>
  <c r="AK109" i="13"/>
  <c r="AL109" i="13" s="1"/>
  <c r="AM107" i="13"/>
  <c r="AF108" i="13"/>
  <c r="AD110" i="13"/>
  <c r="AE110" i="13" s="1"/>
  <c r="K107" i="16"/>
  <c r="J108" i="16"/>
  <c r="I109" i="16"/>
  <c r="R107" i="16"/>
  <c r="P109" i="16"/>
  <c r="Q108" i="16"/>
  <c r="R110" i="33"/>
  <c r="K109" i="33"/>
  <c r="I111" i="33"/>
  <c r="J110" i="33"/>
  <c r="D108" i="33"/>
  <c r="P112" i="33"/>
  <c r="Q111" i="33"/>
  <c r="B110" i="33"/>
  <c r="C109" i="33"/>
  <c r="D111" i="16"/>
  <c r="B113" i="16"/>
  <c r="C112" i="16"/>
  <c r="P110" i="17"/>
  <c r="Q109" i="17"/>
  <c r="R108" i="17"/>
  <c r="C109" i="17"/>
  <c r="B110" i="17"/>
  <c r="K107" i="17"/>
  <c r="D108" i="17"/>
  <c r="J108" i="17"/>
  <c r="I109" i="17"/>
  <c r="R108" i="14"/>
  <c r="Q109" i="14"/>
  <c r="P110" i="14"/>
  <c r="K107" i="14"/>
  <c r="I109" i="14"/>
  <c r="J108" i="14"/>
  <c r="C109" i="14"/>
  <c r="B110" i="14"/>
  <c r="D108" i="14"/>
  <c r="Q109" i="13"/>
  <c r="P110" i="13"/>
  <c r="R108" i="13"/>
  <c r="I111" i="13"/>
  <c r="J110" i="13"/>
  <c r="K109" i="13"/>
  <c r="C109" i="13"/>
  <c r="B110" i="13"/>
  <c r="D108" i="13"/>
  <c r="R108" i="15"/>
  <c r="Q109" i="15"/>
  <c r="P110" i="15"/>
  <c r="I111" i="15"/>
  <c r="J110" i="15"/>
  <c r="K109" i="15"/>
  <c r="D107" i="15"/>
  <c r="B109" i="15"/>
  <c r="C108" i="15"/>
  <c r="AS110" i="14" l="1"/>
  <c r="AT110" i="14" s="1"/>
  <c r="AR111" i="14"/>
  <c r="AY112" i="14"/>
  <c r="AZ111" i="14"/>
  <c r="BA111" i="14" s="1"/>
  <c r="AT109" i="33"/>
  <c r="AS110" i="33"/>
  <c r="AR111" i="33"/>
  <c r="AY112" i="33"/>
  <c r="AZ111" i="33"/>
  <c r="BA110" i="33"/>
  <c r="BF112" i="33"/>
  <c r="BG111" i="33"/>
  <c r="BH110" i="33"/>
  <c r="BH112" i="17"/>
  <c r="AR112" i="17"/>
  <c r="AS111" i="17"/>
  <c r="BA111" i="17"/>
  <c r="AT110" i="17"/>
  <c r="AY113" i="17"/>
  <c r="AZ112" i="17"/>
  <c r="BG113" i="17"/>
  <c r="BG110" i="16"/>
  <c r="BF111" i="16"/>
  <c r="AZ110" i="16"/>
  <c r="AY111" i="16"/>
  <c r="AS110" i="16"/>
  <c r="AT109" i="16"/>
  <c r="BH109" i="16"/>
  <c r="BA109" i="16"/>
  <c r="BH110" i="15"/>
  <c r="BA110" i="15"/>
  <c r="AS111" i="15"/>
  <c r="AR112" i="15"/>
  <c r="AT110" i="15"/>
  <c r="AY112" i="15"/>
  <c r="AZ111" i="15"/>
  <c r="BG111" i="15"/>
  <c r="BH108" i="14"/>
  <c r="BF110" i="14"/>
  <c r="BG109" i="14"/>
  <c r="BH108" i="13"/>
  <c r="BF110" i="13"/>
  <c r="AY111" i="13"/>
  <c r="AZ111" i="13" s="1"/>
  <c r="BA109" i="13"/>
  <c r="AT112" i="13"/>
  <c r="AR114" i="13"/>
  <c r="AS114" i="13" s="1"/>
  <c r="AK110" i="16"/>
  <c r="AL109" i="16"/>
  <c r="AM109" i="16" s="1"/>
  <c r="Y108" i="16"/>
  <c r="W110" i="16"/>
  <c r="X109" i="16"/>
  <c r="AK110" i="14"/>
  <c r="AL109" i="14"/>
  <c r="AM109" i="14" s="1"/>
  <c r="Y111" i="33"/>
  <c r="AM110" i="33"/>
  <c r="AE109" i="33"/>
  <c r="AD110" i="33"/>
  <c r="AK112" i="33"/>
  <c r="AL111" i="33"/>
  <c r="AF108" i="33"/>
  <c r="X112" i="33"/>
  <c r="W113" i="33"/>
  <c r="AF108" i="17"/>
  <c r="AD110" i="17"/>
  <c r="AE109" i="17"/>
  <c r="W111" i="17"/>
  <c r="X110" i="17"/>
  <c r="Y109" i="17"/>
  <c r="AM110" i="17"/>
  <c r="AK112" i="17"/>
  <c r="AL111" i="17"/>
  <c r="AD111" i="16"/>
  <c r="AE110" i="16"/>
  <c r="AF109" i="16"/>
  <c r="AE113" i="15"/>
  <c r="AD114" i="15"/>
  <c r="AK111" i="15"/>
  <c r="AL110" i="15"/>
  <c r="AF112" i="15"/>
  <c r="Y110" i="15"/>
  <c r="AM109" i="15"/>
  <c r="X111" i="15"/>
  <c r="W112" i="15"/>
  <c r="Y110" i="14"/>
  <c r="AF111" i="14"/>
  <c r="X111" i="14"/>
  <c r="W112" i="14"/>
  <c r="AE112" i="14"/>
  <c r="AD113" i="14"/>
  <c r="AM108" i="13"/>
  <c r="AK110" i="13"/>
  <c r="AL110" i="13" s="1"/>
  <c r="AD111" i="13"/>
  <c r="AE111" i="13" s="1"/>
  <c r="AF109" i="13"/>
  <c r="K108" i="16"/>
  <c r="I110" i="16"/>
  <c r="J109" i="16"/>
  <c r="R108" i="16"/>
  <c r="Q109" i="16"/>
  <c r="P110" i="16"/>
  <c r="K110" i="33"/>
  <c r="D109" i="33"/>
  <c r="J111" i="33"/>
  <c r="I112" i="33"/>
  <c r="B111" i="33"/>
  <c r="C110" i="33"/>
  <c r="R111" i="33"/>
  <c r="P113" i="33"/>
  <c r="Q112" i="33"/>
  <c r="D112" i="16"/>
  <c r="B114" i="16"/>
  <c r="C113" i="16"/>
  <c r="K108" i="17"/>
  <c r="Q110" i="17"/>
  <c r="P111" i="17"/>
  <c r="I110" i="17"/>
  <c r="J109" i="17"/>
  <c r="B111" i="17"/>
  <c r="C110" i="17"/>
  <c r="R109" i="17"/>
  <c r="D109" i="17"/>
  <c r="P111" i="14"/>
  <c r="Q110" i="14"/>
  <c r="R109" i="14"/>
  <c r="K108" i="14"/>
  <c r="J109" i="14"/>
  <c r="I110" i="14"/>
  <c r="B111" i="14"/>
  <c r="C110" i="14"/>
  <c r="D109" i="14"/>
  <c r="Q110" i="13"/>
  <c r="P111" i="13"/>
  <c r="R109" i="13"/>
  <c r="K110" i="13"/>
  <c r="J111" i="13"/>
  <c r="I112" i="13"/>
  <c r="B111" i="13"/>
  <c r="C110" i="13"/>
  <c r="D109" i="13"/>
  <c r="P111" i="15"/>
  <c r="Q110" i="15"/>
  <c r="R109" i="15"/>
  <c r="K110" i="15"/>
  <c r="J111" i="15"/>
  <c r="I112" i="15"/>
  <c r="D108" i="15"/>
  <c r="C109" i="15"/>
  <c r="B110" i="15"/>
  <c r="AS111" i="14" l="1"/>
  <c r="AT111" i="14" s="1"/>
  <c r="AR112" i="14"/>
  <c r="AY113" i="14"/>
  <c r="AZ112" i="14"/>
  <c r="BA112" i="14" s="1"/>
  <c r="BH111" i="33"/>
  <c r="AR112" i="33"/>
  <c r="AS111" i="33"/>
  <c r="BF113" i="33"/>
  <c r="BG112" i="33"/>
  <c r="AT110" i="33"/>
  <c r="BA111" i="33"/>
  <c r="AY113" i="33"/>
  <c r="AZ112" i="33"/>
  <c r="AR113" i="17"/>
  <c r="AS112" i="17"/>
  <c r="BH113" i="17"/>
  <c r="BG114" i="17"/>
  <c r="BA112" i="17"/>
  <c r="AZ113" i="17"/>
  <c r="AY114" i="17"/>
  <c r="AT111" i="17"/>
  <c r="AT110" i="16"/>
  <c r="AZ111" i="16"/>
  <c r="AY112" i="16"/>
  <c r="BA110" i="16"/>
  <c r="BF112" i="16"/>
  <c r="BG111" i="16"/>
  <c r="BH110" i="16"/>
  <c r="AS111" i="16"/>
  <c r="AT111" i="15"/>
  <c r="BA111" i="15"/>
  <c r="AZ112" i="15"/>
  <c r="AY113" i="15"/>
  <c r="BH111" i="15"/>
  <c r="BG112" i="15"/>
  <c r="AR113" i="15"/>
  <c r="AS112" i="15"/>
  <c r="BH109" i="14"/>
  <c r="BF111" i="14"/>
  <c r="BG110" i="14"/>
  <c r="BF111" i="13"/>
  <c r="BH109" i="13"/>
  <c r="AY112" i="13"/>
  <c r="AZ112" i="13" s="1"/>
  <c r="BA110" i="13"/>
  <c r="AR115" i="13"/>
  <c r="AS115" i="13" s="1"/>
  <c r="AT113" i="13"/>
  <c r="AK111" i="16"/>
  <c r="AL110" i="16"/>
  <c r="AM110" i="16" s="1"/>
  <c r="X110" i="16"/>
  <c r="W111" i="16"/>
  <c r="Y109" i="16"/>
  <c r="AL110" i="14"/>
  <c r="AM110" i="14" s="1"/>
  <c r="AK111" i="14"/>
  <c r="Y112" i="33"/>
  <c r="AL112" i="33"/>
  <c r="AK113" i="33"/>
  <c r="AF109" i="33"/>
  <c r="AM111" i="33"/>
  <c r="X113" i="33"/>
  <c r="W114" i="33"/>
  <c r="AE110" i="33"/>
  <c r="AD111" i="33"/>
  <c r="AK113" i="17"/>
  <c r="AL112" i="17"/>
  <c r="AF109" i="17"/>
  <c r="AD111" i="17"/>
  <c r="AE110" i="17"/>
  <c r="Y110" i="17"/>
  <c r="X111" i="17"/>
  <c r="W112" i="17"/>
  <c r="AM111" i="17"/>
  <c r="AF110" i="16"/>
  <c r="AD112" i="16"/>
  <c r="AE111" i="16"/>
  <c r="AD115" i="15"/>
  <c r="AE114" i="15"/>
  <c r="X112" i="15"/>
  <c r="W113" i="15"/>
  <c r="Y111" i="15"/>
  <c r="AK112" i="15"/>
  <c r="AL111" i="15"/>
  <c r="AF113" i="15"/>
  <c r="AM110" i="15"/>
  <c r="AE113" i="14"/>
  <c r="AD114" i="14"/>
  <c r="AF112" i="14"/>
  <c r="X112" i="14"/>
  <c r="W113" i="14"/>
  <c r="Y111" i="14"/>
  <c r="AK111" i="13"/>
  <c r="AL111" i="13" s="1"/>
  <c r="AM109" i="13"/>
  <c r="AF110" i="13"/>
  <c r="AD112" i="13"/>
  <c r="AE112" i="13" s="1"/>
  <c r="K109" i="16"/>
  <c r="I111" i="16"/>
  <c r="J110" i="16"/>
  <c r="P111" i="16"/>
  <c r="Q110" i="16"/>
  <c r="R109" i="16"/>
  <c r="J112" i="33"/>
  <c r="I113" i="33"/>
  <c r="K111" i="33"/>
  <c r="C111" i="33"/>
  <c r="B112" i="33"/>
  <c r="R112" i="33"/>
  <c r="D110" i="33"/>
  <c r="P114" i="33"/>
  <c r="Q113" i="33"/>
  <c r="D113" i="16"/>
  <c r="B115" i="16"/>
  <c r="C114" i="16"/>
  <c r="R110" i="17"/>
  <c r="D110" i="17"/>
  <c r="Q111" i="17"/>
  <c r="P112" i="17"/>
  <c r="K109" i="17"/>
  <c r="C111" i="17"/>
  <c r="B112" i="17"/>
  <c r="I111" i="17"/>
  <c r="J110" i="17"/>
  <c r="R110" i="14"/>
  <c r="Q111" i="14"/>
  <c r="P112" i="14"/>
  <c r="I111" i="14"/>
  <c r="J110" i="14"/>
  <c r="K109" i="14"/>
  <c r="C111" i="14"/>
  <c r="B112" i="14"/>
  <c r="D110" i="14"/>
  <c r="P112" i="13"/>
  <c r="Q111" i="13"/>
  <c r="R110" i="13"/>
  <c r="K111" i="13"/>
  <c r="J112" i="13"/>
  <c r="I113" i="13"/>
  <c r="C111" i="13"/>
  <c r="B112" i="13"/>
  <c r="D110" i="13"/>
  <c r="R110" i="15"/>
  <c r="Q111" i="15"/>
  <c r="P112" i="15"/>
  <c r="I113" i="15"/>
  <c r="J112" i="15"/>
  <c r="K111" i="15"/>
  <c r="C110" i="15"/>
  <c r="B111" i="15"/>
  <c r="D109" i="15"/>
  <c r="AS112" i="14" l="1"/>
  <c r="AT112" i="14" s="1"/>
  <c r="AR113" i="14"/>
  <c r="AZ113" i="14"/>
  <c r="BA113" i="14" s="1"/>
  <c r="AY114" i="14"/>
  <c r="BF114" i="33"/>
  <c r="BG113" i="33"/>
  <c r="AR113" i="33"/>
  <c r="AS112" i="33"/>
  <c r="BA112" i="33"/>
  <c r="AT111" i="33"/>
  <c r="AY114" i="33"/>
  <c r="AZ113" i="33"/>
  <c r="BH112" i="33"/>
  <c r="BA113" i="17"/>
  <c r="AT112" i="17"/>
  <c r="AR114" i="17"/>
  <c r="AS113" i="17"/>
  <c r="BH114" i="17"/>
  <c r="BG115" i="17"/>
  <c r="AZ114" i="17"/>
  <c r="AY115" i="17"/>
  <c r="BH111" i="16"/>
  <c r="BF113" i="16"/>
  <c r="BG112" i="16"/>
  <c r="AY113" i="16"/>
  <c r="AZ112" i="16"/>
  <c r="AT111" i="16"/>
  <c r="BA111" i="16"/>
  <c r="AS112" i="16"/>
  <c r="AT112" i="15"/>
  <c r="AS113" i="15"/>
  <c r="AR114" i="15"/>
  <c r="BG113" i="15"/>
  <c r="AY114" i="15"/>
  <c r="AZ113" i="15"/>
  <c r="BH112" i="15"/>
  <c r="BA112" i="15"/>
  <c r="BH110" i="14"/>
  <c r="BG111" i="14"/>
  <c r="BF112" i="14"/>
  <c r="BH110" i="13"/>
  <c r="BF112" i="13"/>
  <c r="BA111" i="13"/>
  <c r="AY113" i="13"/>
  <c r="AZ113" i="13" s="1"/>
  <c r="AT114" i="13"/>
  <c r="AR116" i="13"/>
  <c r="AS116" i="13" s="1"/>
  <c r="AL111" i="16"/>
  <c r="AM111" i="16" s="1"/>
  <c r="AK112" i="16"/>
  <c r="X111" i="16"/>
  <c r="W112" i="16"/>
  <c r="Y110" i="16"/>
  <c r="AL111" i="14"/>
  <c r="AM111" i="14" s="1"/>
  <c r="AK112" i="14"/>
  <c r="Y113" i="33"/>
  <c r="AK114" i="33"/>
  <c r="AL113" i="33"/>
  <c r="AM112" i="33"/>
  <c r="AF110" i="33"/>
  <c r="X114" i="33"/>
  <c r="W115" i="33"/>
  <c r="AD112" i="33"/>
  <c r="AE111" i="33"/>
  <c r="Y111" i="17"/>
  <c r="AF110" i="17"/>
  <c r="AD112" i="17"/>
  <c r="AE111" i="17"/>
  <c r="X112" i="17"/>
  <c r="W113" i="17"/>
  <c r="AM112" i="17"/>
  <c r="AK114" i="17"/>
  <c r="AL113" i="17"/>
  <c r="AD113" i="16"/>
  <c r="AE112" i="16"/>
  <c r="AF111" i="16"/>
  <c r="AM111" i="15"/>
  <c r="AL112" i="15"/>
  <c r="AK113" i="15"/>
  <c r="AF114" i="15"/>
  <c r="AD116" i="15"/>
  <c r="AE115" i="15"/>
  <c r="X113" i="15"/>
  <c r="W114" i="15"/>
  <c r="Y112" i="15"/>
  <c r="AD115" i="14"/>
  <c r="AE114" i="14"/>
  <c r="AF113" i="14"/>
  <c r="X113" i="14"/>
  <c r="W114" i="14"/>
  <c r="Y112" i="14"/>
  <c r="AM110" i="13"/>
  <c r="AK112" i="13"/>
  <c r="AL112" i="13" s="1"/>
  <c r="AD113" i="13"/>
  <c r="AE113" i="13" s="1"/>
  <c r="AF111" i="13"/>
  <c r="K110" i="16"/>
  <c r="J111" i="16"/>
  <c r="I112" i="16"/>
  <c r="R110" i="16"/>
  <c r="Q111" i="16"/>
  <c r="P112" i="16"/>
  <c r="K112" i="33"/>
  <c r="B113" i="33"/>
  <c r="C112" i="33"/>
  <c r="D111" i="33"/>
  <c r="R113" i="33"/>
  <c r="P115" i="33"/>
  <c r="Q114" i="33"/>
  <c r="J113" i="33"/>
  <c r="I114" i="33"/>
  <c r="D114" i="16"/>
  <c r="B116" i="16"/>
  <c r="C115" i="16"/>
  <c r="D111" i="17"/>
  <c r="K110" i="17"/>
  <c r="Q112" i="17"/>
  <c r="P113" i="17"/>
  <c r="I112" i="17"/>
  <c r="J111" i="17"/>
  <c r="R111" i="17"/>
  <c r="B113" i="17"/>
  <c r="C112" i="17"/>
  <c r="R111" i="14"/>
  <c r="P113" i="14"/>
  <c r="Q112" i="14"/>
  <c r="K110" i="14"/>
  <c r="J111" i="14"/>
  <c r="I112" i="14"/>
  <c r="C112" i="14"/>
  <c r="B113" i="14"/>
  <c r="D111" i="14"/>
  <c r="R111" i="13"/>
  <c r="P113" i="13"/>
  <c r="Q112" i="13"/>
  <c r="K112" i="13"/>
  <c r="I114" i="13"/>
  <c r="J113" i="13"/>
  <c r="D111" i="13"/>
  <c r="C112" i="13"/>
  <c r="B113" i="13"/>
  <c r="P113" i="15"/>
  <c r="Q112" i="15"/>
  <c r="R111" i="15"/>
  <c r="K112" i="15"/>
  <c r="I114" i="15"/>
  <c r="J113" i="15"/>
  <c r="B112" i="15"/>
  <c r="C111" i="15"/>
  <c r="D110" i="15"/>
  <c r="AS113" i="14" l="1"/>
  <c r="AT113" i="14" s="1"/>
  <c r="AR114" i="14"/>
  <c r="AZ114" i="14"/>
  <c r="BA114" i="14" s="1"/>
  <c r="AY115" i="14"/>
  <c r="BA113" i="33"/>
  <c r="AZ114" i="33"/>
  <c r="AY115" i="33"/>
  <c r="AT112" i="33"/>
  <c r="AS113" i="33"/>
  <c r="AR114" i="33"/>
  <c r="BH113" i="33"/>
  <c r="BF115" i="33"/>
  <c r="BG114" i="33"/>
  <c r="BA114" i="17"/>
  <c r="BH115" i="17"/>
  <c r="AS114" i="17"/>
  <c r="AR115" i="17"/>
  <c r="AZ115" i="17"/>
  <c r="AY116" i="17"/>
  <c r="BG116" i="17"/>
  <c r="AT113" i="17"/>
  <c r="BF114" i="16"/>
  <c r="BG113" i="16"/>
  <c r="AT112" i="16"/>
  <c r="AY114" i="16"/>
  <c r="AZ113" i="16"/>
  <c r="BA112" i="16"/>
  <c r="AS113" i="16"/>
  <c r="BH112" i="16"/>
  <c r="AR115" i="15"/>
  <c r="AS114" i="15"/>
  <c r="AT113" i="15"/>
  <c r="BA113" i="15"/>
  <c r="AY115" i="15"/>
  <c r="AZ114" i="15"/>
  <c r="BG114" i="15"/>
  <c r="BH113" i="15"/>
  <c r="BG112" i="14"/>
  <c r="BF113" i="14"/>
  <c r="BH111" i="14"/>
  <c r="BF113" i="13"/>
  <c r="BH111" i="13"/>
  <c r="AY114" i="13"/>
  <c r="AZ114" i="13" s="1"/>
  <c r="BA112" i="13"/>
  <c r="AT115" i="13"/>
  <c r="AR117" i="13"/>
  <c r="AS117" i="13" s="1"/>
  <c r="AK113" i="16"/>
  <c r="AL112" i="16"/>
  <c r="AM112" i="16" s="1"/>
  <c r="X112" i="16"/>
  <c r="W113" i="16"/>
  <c r="Y111" i="16"/>
  <c r="AL112" i="14"/>
  <c r="AM112" i="14" s="1"/>
  <c r="AK113" i="14"/>
  <c r="AM113" i="33"/>
  <c r="AK115" i="33"/>
  <c r="AL114" i="33"/>
  <c r="AF111" i="33"/>
  <c r="Y114" i="33"/>
  <c r="W116" i="33"/>
  <c r="X115" i="33"/>
  <c r="AE112" i="33"/>
  <c r="AD113" i="33"/>
  <c r="AM113" i="17"/>
  <c r="AE112" i="17"/>
  <c r="AD113" i="17"/>
  <c r="AF111" i="17"/>
  <c r="AL114" i="17"/>
  <c r="AK115" i="17"/>
  <c r="X113" i="17"/>
  <c r="W114" i="17"/>
  <c r="Y112" i="17"/>
  <c r="AF112" i="16"/>
  <c r="AD114" i="16"/>
  <c r="AE113" i="16"/>
  <c r="AK114" i="15"/>
  <c r="AL113" i="15"/>
  <c r="AF115" i="15"/>
  <c r="Y113" i="15"/>
  <c r="AM112" i="15"/>
  <c r="W115" i="15"/>
  <c r="X114" i="15"/>
  <c r="AD117" i="15"/>
  <c r="AE116" i="15"/>
  <c r="Y113" i="14"/>
  <c r="AF114" i="14"/>
  <c r="AD116" i="14"/>
  <c r="AE115" i="14"/>
  <c r="W115" i="14"/>
  <c r="X114" i="14"/>
  <c r="AM111" i="13"/>
  <c r="AK113" i="13"/>
  <c r="AL113" i="13" s="1"/>
  <c r="AD114" i="13"/>
  <c r="AE114" i="13" s="1"/>
  <c r="AF112" i="13"/>
  <c r="K111" i="16"/>
  <c r="I113" i="16"/>
  <c r="J112" i="16"/>
  <c r="P113" i="16"/>
  <c r="Q112" i="16"/>
  <c r="R111" i="16"/>
  <c r="Q115" i="33"/>
  <c r="P116" i="33"/>
  <c r="D112" i="33"/>
  <c r="R114" i="33"/>
  <c r="K113" i="33"/>
  <c r="B114" i="33"/>
  <c r="C113" i="33"/>
  <c r="J114" i="33"/>
  <c r="I115" i="33"/>
  <c r="D115" i="16"/>
  <c r="B117" i="16"/>
  <c r="C116" i="16"/>
  <c r="C113" i="17"/>
  <c r="B114" i="17"/>
  <c r="P114" i="17"/>
  <c r="Q113" i="17"/>
  <c r="R112" i="17"/>
  <c r="I113" i="17"/>
  <c r="J112" i="17"/>
  <c r="K111" i="17"/>
  <c r="D112" i="17"/>
  <c r="R112" i="14"/>
  <c r="P114" i="14"/>
  <c r="Q113" i="14"/>
  <c r="J112" i="14"/>
  <c r="I113" i="14"/>
  <c r="K111" i="14"/>
  <c r="D112" i="14"/>
  <c r="B114" i="14"/>
  <c r="C113" i="14"/>
  <c r="R112" i="13"/>
  <c r="Q113" i="13"/>
  <c r="P114" i="13"/>
  <c r="K113" i="13"/>
  <c r="I115" i="13"/>
  <c r="J114" i="13"/>
  <c r="B114" i="13"/>
  <c r="C113" i="13"/>
  <c r="D112" i="13"/>
  <c r="R112" i="15"/>
  <c r="P114" i="15"/>
  <c r="Q113" i="15"/>
  <c r="J114" i="15"/>
  <c r="I115" i="15"/>
  <c r="K113" i="15"/>
  <c r="D111" i="15"/>
  <c r="B113" i="15"/>
  <c r="C112" i="15"/>
  <c r="AS114" i="14" l="1"/>
  <c r="AT114" i="14" s="1"/>
  <c r="AR115" i="14"/>
  <c r="AZ115" i="14"/>
  <c r="BA115" i="14" s="1"/>
  <c r="AY116" i="14"/>
  <c r="AS114" i="33"/>
  <c r="AR115" i="33"/>
  <c r="BF116" i="33"/>
  <c r="BG115" i="33"/>
  <c r="AT113" i="33"/>
  <c r="AZ115" i="33"/>
  <c r="AY116" i="33"/>
  <c r="BA114" i="33"/>
  <c r="BH114" i="33"/>
  <c r="AT114" i="17"/>
  <c r="BG117" i="17"/>
  <c r="AY117" i="17"/>
  <c r="AZ116" i="17"/>
  <c r="BH116" i="17"/>
  <c r="BA115" i="17"/>
  <c r="AS115" i="17"/>
  <c r="AR116" i="17"/>
  <c r="BA113" i="16"/>
  <c r="AZ114" i="16"/>
  <c r="AY115" i="16"/>
  <c r="BF115" i="16"/>
  <c r="BG114" i="16"/>
  <c r="AS114" i="16"/>
  <c r="BH113" i="16"/>
  <c r="AT113" i="16"/>
  <c r="AT114" i="15"/>
  <c r="BG115" i="15"/>
  <c r="AS115" i="15"/>
  <c r="AR116" i="15"/>
  <c r="BA114" i="15"/>
  <c r="BH114" i="15"/>
  <c r="AY116" i="15"/>
  <c r="AZ115" i="15"/>
  <c r="BG113" i="14"/>
  <c r="BF114" i="14"/>
  <c r="BH112" i="14"/>
  <c r="BH112" i="13"/>
  <c r="BF114" i="13"/>
  <c r="BA113" i="13"/>
  <c r="AY115" i="13"/>
  <c r="AZ115" i="13" s="1"/>
  <c r="AR118" i="13"/>
  <c r="AS118" i="13" s="1"/>
  <c r="AT116" i="13"/>
  <c r="AL113" i="16"/>
  <c r="AM113" i="16" s="1"/>
  <c r="AK114" i="16"/>
  <c r="W114" i="16"/>
  <c r="X113" i="16"/>
  <c r="Y112" i="16"/>
  <c r="AK114" i="14"/>
  <c r="AL113" i="14"/>
  <c r="AM113" i="14" s="1"/>
  <c r="AM114" i="33"/>
  <c r="AK116" i="33"/>
  <c r="AL115" i="33"/>
  <c r="AF112" i="33"/>
  <c r="AE113" i="33"/>
  <c r="AD114" i="33"/>
  <c r="Y115" i="33"/>
  <c r="W117" i="33"/>
  <c r="X116" i="33"/>
  <c r="AL115" i="17"/>
  <c r="AK116" i="17"/>
  <c r="AE113" i="17"/>
  <c r="AD114" i="17"/>
  <c r="AF112" i="17"/>
  <c r="AM114" i="17"/>
  <c r="W115" i="17"/>
  <c r="X114" i="17"/>
  <c r="Y113" i="17"/>
  <c r="AD115" i="16"/>
  <c r="AE114" i="16"/>
  <c r="AF113" i="16"/>
  <c r="AM113" i="15"/>
  <c r="AF116" i="15"/>
  <c r="AL114" i="15"/>
  <c r="AK115" i="15"/>
  <c r="AE117" i="15"/>
  <c r="AD118" i="15"/>
  <c r="Y114" i="15"/>
  <c r="W116" i="15"/>
  <c r="X115" i="15"/>
  <c r="AF115" i="14"/>
  <c r="AD117" i="14"/>
  <c r="AE116" i="14"/>
  <c r="Y114" i="14"/>
  <c r="W116" i="14"/>
  <c r="X115" i="14"/>
  <c r="AM112" i="13"/>
  <c r="AK114" i="13"/>
  <c r="AL114" i="13" s="1"/>
  <c r="AF113" i="13"/>
  <c r="AD115" i="13"/>
  <c r="AE115" i="13" s="1"/>
  <c r="K112" i="16"/>
  <c r="I114" i="16"/>
  <c r="J113" i="16"/>
  <c r="R112" i="16"/>
  <c r="P114" i="16"/>
  <c r="Q113" i="16"/>
  <c r="D113" i="33"/>
  <c r="J115" i="33"/>
  <c r="I116" i="33"/>
  <c r="R115" i="33"/>
  <c r="K114" i="33"/>
  <c r="B115" i="33"/>
  <c r="C114" i="33"/>
  <c r="Q116" i="33"/>
  <c r="P117" i="33"/>
  <c r="D116" i="16"/>
  <c r="C117" i="16"/>
  <c r="B118" i="16"/>
  <c r="K112" i="17"/>
  <c r="R113" i="17"/>
  <c r="P115" i="17"/>
  <c r="Q114" i="17"/>
  <c r="B115" i="17"/>
  <c r="C114" i="17"/>
  <c r="D113" i="17"/>
  <c r="I114" i="17"/>
  <c r="J113" i="17"/>
  <c r="P115" i="14"/>
  <c r="Q114" i="14"/>
  <c r="R113" i="14"/>
  <c r="I114" i="14"/>
  <c r="J113" i="14"/>
  <c r="K112" i="14"/>
  <c r="C114" i="14"/>
  <c r="B115" i="14"/>
  <c r="D113" i="14"/>
  <c r="P115" i="13"/>
  <c r="Q114" i="13"/>
  <c r="R113" i="13"/>
  <c r="K114" i="13"/>
  <c r="I116" i="13"/>
  <c r="J115" i="13"/>
  <c r="B115" i="13"/>
  <c r="C114" i="13"/>
  <c r="D113" i="13"/>
  <c r="R113" i="15"/>
  <c r="Q114" i="15"/>
  <c r="P115" i="15"/>
  <c r="K114" i="15"/>
  <c r="I116" i="15"/>
  <c r="J115" i="15"/>
  <c r="D112" i="15"/>
  <c r="B114" i="15"/>
  <c r="C113" i="15"/>
  <c r="AS115" i="14" l="1"/>
  <c r="AT115" i="14" s="1"/>
  <c r="AR116" i="14"/>
  <c r="AY117" i="14"/>
  <c r="AZ116" i="14"/>
  <c r="BA116" i="14" s="1"/>
  <c r="BH115" i="33"/>
  <c r="AR116" i="33"/>
  <c r="AS115" i="33"/>
  <c r="BA115" i="33"/>
  <c r="AY117" i="33"/>
  <c r="AZ116" i="33"/>
  <c r="BF117" i="33"/>
  <c r="BG116" i="33"/>
  <c r="AT114" i="33"/>
  <c r="AR117" i="17"/>
  <c r="AS116" i="17"/>
  <c r="AY118" i="17"/>
  <c r="AZ117" i="17"/>
  <c r="BA116" i="17"/>
  <c r="AT115" i="17"/>
  <c r="BG118" i="17"/>
  <c r="BH117" i="17"/>
  <c r="AS115" i="16"/>
  <c r="BH114" i="16"/>
  <c r="BG115" i="16"/>
  <c r="BF116" i="16"/>
  <c r="BA114" i="16"/>
  <c r="AZ115" i="16"/>
  <c r="AY116" i="16"/>
  <c r="AT114" i="16"/>
  <c r="AZ116" i="15"/>
  <c r="AY117" i="15"/>
  <c r="BA115" i="15"/>
  <c r="AR117" i="15"/>
  <c r="AS116" i="15"/>
  <c r="BH115" i="15"/>
  <c r="BG116" i="15"/>
  <c r="AT115" i="15"/>
  <c r="BF115" i="14"/>
  <c r="BG114" i="14"/>
  <c r="BH113" i="14"/>
  <c r="BF115" i="13"/>
  <c r="BH113" i="13"/>
  <c r="AY116" i="13"/>
  <c r="AZ116" i="13" s="1"/>
  <c r="BA114" i="13"/>
  <c r="AR119" i="13"/>
  <c r="AS119" i="13" s="1"/>
  <c r="AT117" i="13"/>
  <c r="AK115" i="16"/>
  <c r="AL114" i="16"/>
  <c r="AM114" i="16" s="1"/>
  <c r="X114" i="16"/>
  <c r="W115" i="16"/>
  <c r="Y113" i="16"/>
  <c r="AL114" i="14"/>
  <c r="AM114" i="14" s="1"/>
  <c r="AK115" i="14"/>
  <c r="AD115" i="33"/>
  <c r="AE114" i="33"/>
  <c r="Y116" i="33"/>
  <c r="X117" i="33"/>
  <c r="W118" i="33"/>
  <c r="AM115" i="33"/>
  <c r="AL116" i="33"/>
  <c r="AK117" i="33"/>
  <c r="AF113" i="33"/>
  <c r="Y114" i="17"/>
  <c r="AD115" i="17"/>
  <c r="AE114" i="17"/>
  <c r="AF113" i="17"/>
  <c r="AL116" i="17"/>
  <c r="AK117" i="17"/>
  <c r="W116" i="17"/>
  <c r="X115" i="17"/>
  <c r="AM115" i="17"/>
  <c r="AD116" i="16"/>
  <c r="AE115" i="16"/>
  <c r="AF114" i="16"/>
  <c r="AE118" i="15"/>
  <c r="AD119" i="15"/>
  <c r="Y115" i="15"/>
  <c r="AM114" i="15"/>
  <c r="AF117" i="15"/>
  <c r="X116" i="15"/>
  <c r="W117" i="15"/>
  <c r="AK116" i="15"/>
  <c r="AL115" i="15"/>
  <c r="AD118" i="14"/>
  <c r="AE117" i="14"/>
  <c r="AF116" i="14"/>
  <c r="Y115" i="14"/>
  <c r="X116" i="14"/>
  <c r="W117" i="14"/>
  <c r="AM113" i="13"/>
  <c r="AK115" i="13"/>
  <c r="AL115" i="13" s="1"/>
  <c r="AF114" i="13"/>
  <c r="AD116" i="13"/>
  <c r="AE116" i="13" s="1"/>
  <c r="K113" i="16"/>
  <c r="J114" i="16"/>
  <c r="I115" i="16"/>
  <c r="Q114" i="16"/>
  <c r="P115" i="16"/>
  <c r="R113" i="16"/>
  <c r="C115" i="33"/>
  <c r="B116" i="33"/>
  <c r="I117" i="33"/>
  <c r="J116" i="33"/>
  <c r="K115" i="33"/>
  <c r="D114" i="33"/>
  <c r="P118" i="33"/>
  <c r="Q117" i="33"/>
  <c r="R116" i="33"/>
  <c r="B119" i="16"/>
  <c r="C118" i="16"/>
  <c r="D117" i="16"/>
  <c r="D114" i="17"/>
  <c r="K113" i="17"/>
  <c r="C115" i="17"/>
  <c r="B116" i="17"/>
  <c r="I115" i="17"/>
  <c r="J114" i="17"/>
  <c r="R114" i="17"/>
  <c r="Q115" i="17"/>
  <c r="P116" i="17"/>
  <c r="R114" i="14"/>
  <c r="P116" i="14"/>
  <c r="Q115" i="14"/>
  <c r="K113" i="14"/>
  <c r="I115" i="14"/>
  <c r="J114" i="14"/>
  <c r="B116" i="14"/>
  <c r="C115" i="14"/>
  <c r="D114" i="14"/>
  <c r="R114" i="13"/>
  <c r="Q115" i="13"/>
  <c r="P116" i="13"/>
  <c r="K115" i="13"/>
  <c r="J116" i="13"/>
  <c r="I117" i="13"/>
  <c r="D114" i="13"/>
  <c r="B116" i="13"/>
  <c r="C115" i="13"/>
  <c r="Q115" i="15"/>
  <c r="P116" i="15"/>
  <c r="R114" i="15"/>
  <c r="K115" i="15"/>
  <c r="J116" i="15"/>
  <c r="I117" i="15"/>
  <c r="D113" i="15"/>
  <c r="C114" i="15"/>
  <c r="B115" i="15"/>
  <c r="AS116" i="14" l="1"/>
  <c r="AT116" i="14" s="1"/>
  <c r="AR117" i="14"/>
  <c r="AY118" i="14"/>
  <c r="AZ117" i="14"/>
  <c r="BA117" i="14" s="1"/>
  <c r="BH116" i="33"/>
  <c r="AR117" i="33"/>
  <c r="AS116" i="33"/>
  <c r="BF118" i="33"/>
  <c r="BG117" i="33"/>
  <c r="AY118" i="33"/>
  <c r="AZ117" i="33"/>
  <c r="BA116" i="33"/>
  <c r="AT115" i="33"/>
  <c r="BA117" i="17"/>
  <c r="AT116" i="17"/>
  <c r="AR118" i="17"/>
  <c r="AS117" i="17"/>
  <c r="AZ118" i="17"/>
  <c r="AY119" i="17"/>
  <c r="BH118" i="17"/>
  <c r="BG119" i="17"/>
  <c r="BA115" i="16"/>
  <c r="BG116" i="16"/>
  <c r="BF117" i="16"/>
  <c r="AT115" i="16"/>
  <c r="BH115" i="16"/>
  <c r="AS116" i="16"/>
  <c r="AY117" i="16"/>
  <c r="AZ116" i="16"/>
  <c r="BH116" i="15"/>
  <c r="AT116" i="15"/>
  <c r="BG117" i="15"/>
  <c r="AR118" i="15"/>
  <c r="AS117" i="15"/>
  <c r="AZ117" i="15"/>
  <c r="AY118" i="15"/>
  <c r="BA116" i="15"/>
  <c r="BH114" i="14"/>
  <c r="BG115" i="14"/>
  <c r="BF116" i="14"/>
  <c r="BH114" i="13"/>
  <c r="BF116" i="13"/>
  <c r="BA115" i="13"/>
  <c r="AY117" i="13"/>
  <c r="AZ117" i="13" s="1"/>
  <c r="AT118" i="13"/>
  <c r="AR120" i="13"/>
  <c r="AS120" i="13" s="1"/>
  <c r="AL115" i="16"/>
  <c r="AM115" i="16" s="1"/>
  <c r="AK116" i="16"/>
  <c r="X115" i="16"/>
  <c r="W116" i="16"/>
  <c r="Y114" i="16"/>
  <c r="AL115" i="14"/>
  <c r="AM115" i="14" s="1"/>
  <c r="AK116" i="14"/>
  <c r="AK118" i="33"/>
  <c r="AL117" i="33"/>
  <c r="AM116" i="33"/>
  <c r="AF114" i="33"/>
  <c r="X118" i="33"/>
  <c r="W119" i="33"/>
  <c r="AE115" i="33"/>
  <c r="AD116" i="33"/>
  <c r="Y117" i="33"/>
  <c r="AF114" i="17"/>
  <c r="AM116" i="17"/>
  <c r="Y115" i="17"/>
  <c r="W117" i="17"/>
  <c r="X116" i="17"/>
  <c r="AD116" i="17"/>
  <c r="AE115" i="17"/>
  <c r="AK118" i="17"/>
  <c r="AL117" i="17"/>
  <c r="AF115" i="16"/>
  <c r="AD117" i="16"/>
  <c r="AE116" i="16"/>
  <c r="X117" i="15"/>
  <c r="W118" i="15"/>
  <c r="AF118" i="15"/>
  <c r="AM115" i="15"/>
  <c r="AE119" i="15"/>
  <c r="AD120" i="15"/>
  <c r="Y116" i="15"/>
  <c r="AL116" i="15"/>
  <c r="AK117" i="15"/>
  <c r="AF117" i="14"/>
  <c r="AD119" i="14"/>
  <c r="AE118" i="14"/>
  <c r="Y116" i="14"/>
  <c r="W118" i="14"/>
  <c r="X117" i="14"/>
  <c r="AM114" i="13"/>
  <c r="AK116" i="13"/>
  <c r="AL116" i="13" s="1"/>
  <c r="AF115" i="13"/>
  <c r="AD117" i="13"/>
  <c r="AE117" i="13" s="1"/>
  <c r="K114" i="16"/>
  <c r="I116" i="16"/>
  <c r="J115" i="16"/>
  <c r="P116" i="16"/>
  <c r="Q115" i="16"/>
  <c r="R114" i="16"/>
  <c r="K116" i="33"/>
  <c r="I118" i="33"/>
  <c r="J117" i="33"/>
  <c r="B117" i="33"/>
  <c r="C116" i="33"/>
  <c r="D115" i="33"/>
  <c r="R117" i="33"/>
  <c r="P119" i="33"/>
  <c r="Q118" i="33"/>
  <c r="D118" i="16"/>
  <c r="B120" i="16"/>
  <c r="C119" i="16"/>
  <c r="C116" i="17"/>
  <c r="B117" i="17"/>
  <c r="J115" i="17"/>
  <c r="I116" i="17"/>
  <c r="D115" i="17"/>
  <c r="P117" i="17"/>
  <c r="Q116" i="17"/>
  <c r="R115" i="17"/>
  <c r="K114" i="17"/>
  <c r="R115" i="14"/>
  <c r="Q116" i="14"/>
  <c r="P117" i="14"/>
  <c r="K114" i="14"/>
  <c r="I116" i="14"/>
  <c r="J115" i="14"/>
  <c r="D115" i="14"/>
  <c r="C116" i="14"/>
  <c r="B117" i="14"/>
  <c r="P117" i="13"/>
  <c r="Q116" i="13"/>
  <c r="R115" i="13"/>
  <c r="I118" i="13"/>
  <c r="J117" i="13"/>
  <c r="K116" i="13"/>
  <c r="D115" i="13"/>
  <c r="C116" i="13"/>
  <c r="B117" i="13"/>
  <c r="Q116" i="15"/>
  <c r="P117" i="15"/>
  <c r="R115" i="15"/>
  <c r="I118" i="15"/>
  <c r="J117" i="15"/>
  <c r="K116" i="15"/>
  <c r="C115" i="15"/>
  <c r="B116" i="15"/>
  <c r="D114" i="15"/>
  <c r="AR118" i="14" l="1"/>
  <c r="AS117" i="14"/>
  <c r="AT117" i="14" s="1"/>
  <c r="AZ118" i="14"/>
  <c r="BA118" i="14" s="1"/>
  <c r="AY119" i="14"/>
  <c r="AY119" i="33"/>
  <c r="AZ118" i="33"/>
  <c r="BH117" i="33"/>
  <c r="BF119" i="33"/>
  <c r="BG118" i="33"/>
  <c r="BA117" i="33"/>
  <c r="AT116" i="33"/>
  <c r="AS117" i="33"/>
  <c r="AR118" i="33"/>
  <c r="BG120" i="17"/>
  <c r="AZ119" i="17"/>
  <c r="AY120" i="17"/>
  <c r="BH119" i="17"/>
  <c r="BA118" i="17"/>
  <c r="AT117" i="17"/>
  <c r="AS118" i="17"/>
  <c r="AR119" i="17"/>
  <c r="AT116" i="16"/>
  <c r="BH116" i="16"/>
  <c r="BF118" i="16"/>
  <c r="BG117" i="16"/>
  <c r="AS117" i="16"/>
  <c r="BA116" i="16"/>
  <c r="AY118" i="16"/>
  <c r="AZ117" i="16"/>
  <c r="AZ118" i="15"/>
  <c r="AY119" i="15"/>
  <c r="AT117" i="15"/>
  <c r="BA117" i="15"/>
  <c r="AS118" i="15"/>
  <c r="AR119" i="15"/>
  <c r="BH117" i="15"/>
  <c r="BG118" i="15"/>
  <c r="BG116" i="14"/>
  <c r="BF117" i="14"/>
  <c r="BH115" i="14"/>
  <c r="BH115" i="13"/>
  <c r="BF117" i="13"/>
  <c r="AY118" i="13"/>
  <c r="AZ118" i="13" s="1"/>
  <c r="BA116" i="13"/>
  <c r="AT119" i="13"/>
  <c r="AR121" i="13"/>
  <c r="AS121" i="13" s="1"/>
  <c r="AL116" i="16"/>
  <c r="AM116" i="16" s="1"/>
  <c r="AK117" i="16"/>
  <c r="X116" i="16"/>
  <c r="W117" i="16"/>
  <c r="Y115" i="16"/>
  <c r="AK117" i="14"/>
  <c r="AL116" i="14"/>
  <c r="AM116" i="14" s="1"/>
  <c r="X119" i="33"/>
  <c r="W120" i="33"/>
  <c r="Y118" i="33"/>
  <c r="AM117" i="33"/>
  <c r="AE116" i="33"/>
  <c r="AD117" i="33"/>
  <c r="AK119" i="33"/>
  <c r="AL118" i="33"/>
  <c r="AF115" i="33"/>
  <c r="AM117" i="17"/>
  <c r="AK119" i="17"/>
  <c r="AL118" i="17"/>
  <c r="AF115" i="17"/>
  <c r="Y116" i="17"/>
  <c r="AD117" i="17"/>
  <c r="AE116" i="17"/>
  <c r="X117" i="17"/>
  <c r="W118" i="17"/>
  <c r="AD118" i="16"/>
  <c r="AE117" i="16"/>
  <c r="AF116" i="16"/>
  <c r="AF119" i="15"/>
  <c r="X118" i="15"/>
  <c r="W119" i="15"/>
  <c r="AK118" i="15"/>
  <c r="AL117" i="15"/>
  <c r="AM116" i="15"/>
  <c r="Y117" i="15"/>
  <c r="AE120" i="15"/>
  <c r="AD121" i="15"/>
  <c r="AD120" i="14"/>
  <c r="AE119" i="14"/>
  <c r="Y117" i="14"/>
  <c r="X118" i="14"/>
  <c r="W119" i="14"/>
  <c r="AF118" i="14"/>
  <c r="AM115" i="13"/>
  <c r="AK117" i="13"/>
  <c r="AL117" i="13" s="1"/>
  <c r="AD118" i="13"/>
  <c r="AE118" i="13" s="1"/>
  <c r="AF116" i="13"/>
  <c r="K115" i="16"/>
  <c r="J116" i="16"/>
  <c r="I117" i="16"/>
  <c r="R115" i="16"/>
  <c r="Q116" i="16"/>
  <c r="P117" i="16"/>
  <c r="I119" i="33"/>
  <c r="J118" i="33"/>
  <c r="R118" i="33"/>
  <c r="P120" i="33"/>
  <c r="Q119" i="33"/>
  <c r="D116" i="33"/>
  <c r="C117" i="33"/>
  <c r="B118" i="33"/>
  <c r="K117" i="33"/>
  <c r="D119" i="16"/>
  <c r="C120" i="16"/>
  <c r="B121" i="16"/>
  <c r="P118" i="17"/>
  <c r="Q117" i="17"/>
  <c r="C117" i="17"/>
  <c r="B118" i="17"/>
  <c r="D116" i="17"/>
  <c r="R116" i="17"/>
  <c r="I117" i="17"/>
  <c r="J116" i="17"/>
  <c r="K115" i="17"/>
  <c r="P118" i="14"/>
  <c r="Q117" i="14"/>
  <c r="R116" i="14"/>
  <c r="K115" i="14"/>
  <c r="J116" i="14"/>
  <c r="I117" i="14"/>
  <c r="B118" i="14"/>
  <c r="C117" i="14"/>
  <c r="D116" i="14"/>
  <c r="R116" i="13"/>
  <c r="P118" i="13"/>
  <c r="Q117" i="13"/>
  <c r="K117" i="13"/>
  <c r="J118" i="13"/>
  <c r="I119" i="13"/>
  <c r="B118" i="13"/>
  <c r="C117" i="13"/>
  <c r="D116" i="13"/>
  <c r="P118" i="15"/>
  <c r="Q117" i="15"/>
  <c r="R116" i="15"/>
  <c r="K117" i="15"/>
  <c r="J118" i="15"/>
  <c r="I119" i="15"/>
  <c r="B117" i="15"/>
  <c r="C116" i="15"/>
  <c r="D115" i="15"/>
  <c r="AS118" i="14" l="1"/>
  <c r="AT118" i="14" s="1"/>
  <c r="AR119" i="14"/>
  <c r="AZ119" i="14"/>
  <c r="BA119" i="14" s="1"/>
  <c r="AY120" i="14"/>
  <c r="BF120" i="33"/>
  <c r="BG119" i="33"/>
  <c r="BA118" i="33"/>
  <c r="AZ119" i="33"/>
  <c r="AY120" i="33"/>
  <c r="BH118" i="33"/>
  <c r="AR119" i="33"/>
  <c r="AS118" i="33"/>
  <c r="AT117" i="33"/>
  <c r="AS119" i="17"/>
  <c r="AR120" i="17"/>
  <c r="AY121" i="17"/>
  <c r="AZ120" i="17"/>
  <c r="AT118" i="17"/>
  <c r="BA119" i="17"/>
  <c r="BH120" i="17"/>
  <c r="BG121" i="17"/>
  <c r="BA117" i="16"/>
  <c r="AY119" i="16"/>
  <c r="AZ118" i="16"/>
  <c r="BH117" i="16"/>
  <c r="BF119" i="16"/>
  <c r="BG118" i="16"/>
  <c r="AS118" i="16"/>
  <c r="AT117" i="16"/>
  <c r="AS119" i="15"/>
  <c r="AR120" i="15"/>
  <c r="AT118" i="15"/>
  <c r="BG119" i="15"/>
  <c r="AY120" i="15"/>
  <c r="AZ119" i="15"/>
  <c r="BH118" i="15"/>
  <c r="BA118" i="15"/>
  <c r="BH116" i="14"/>
  <c r="BG117" i="14"/>
  <c r="BF118" i="14"/>
  <c r="BF118" i="13"/>
  <c r="BH116" i="13"/>
  <c r="BA117" i="13"/>
  <c r="AY119" i="13"/>
  <c r="AZ119" i="13" s="1"/>
  <c r="AT120" i="13"/>
  <c r="AR122" i="13"/>
  <c r="AS122" i="13" s="1"/>
  <c r="AL117" i="16"/>
  <c r="AM117" i="16" s="1"/>
  <c r="AK118" i="16"/>
  <c r="Y116" i="16"/>
  <c r="W118" i="16"/>
  <c r="X117" i="16"/>
  <c r="AL117" i="14"/>
  <c r="AM117" i="14" s="1"/>
  <c r="AK118" i="14"/>
  <c r="AM118" i="33"/>
  <c r="AL119" i="33"/>
  <c r="AK120" i="33"/>
  <c r="AE117" i="33"/>
  <c r="AD118" i="33"/>
  <c r="W121" i="33"/>
  <c r="X120" i="33"/>
  <c r="Y119" i="33"/>
  <c r="AF116" i="33"/>
  <c r="X118" i="17"/>
  <c r="W119" i="17"/>
  <c r="AF116" i="17"/>
  <c r="AE117" i="17"/>
  <c r="AD118" i="17"/>
  <c r="AM118" i="17"/>
  <c r="AK120" i="17"/>
  <c r="AL119" i="17"/>
  <c r="Y117" i="17"/>
  <c r="AD119" i="16"/>
  <c r="AE118" i="16"/>
  <c r="AF117" i="16"/>
  <c r="AM117" i="15"/>
  <c r="Y118" i="15"/>
  <c r="AD122" i="15"/>
  <c r="AE121" i="15"/>
  <c r="AL118" i="15"/>
  <c r="AK119" i="15"/>
  <c r="AF120" i="15"/>
  <c r="X119" i="15"/>
  <c r="W120" i="15"/>
  <c r="AF119" i="14"/>
  <c r="AE120" i="14"/>
  <c r="AD121" i="14"/>
  <c r="W120" i="14"/>
  <c r="X119" i="14"/>
  <c r="Y118" i="14"/>
  <c r="AK118" i="13"/>
  <c r="AL118" i="13" s="1"/>
  <c r="AM116" i="13"/>
  <c r="AF117" i="13"/>
  <c r="AD119" i="13"/>
  <c r="AE119" i="13" s="1"/>
  <c r="K116" i="16"/>
  <c r="I118" i="16"/>
  <c r="J117" i="16"/>
  <c r="R116" i="16"/>
  <c r="P118" i="16"/>
  <c r="Q117" i="16"/>
  <c r="D117" i="33"/>
  <c r="K118" i="33"/>
  <c r="J119" i="33"/>
  <c r="I120" i="33"/>
  <c r="R119" i="33"/>
  <c r="C118" i="33"/>
  <c r="B119" i="33"/>
  <c r="P121" i="33"/>
  <c r="Q120" i="33"/>
  <c r="B122" i="16"/>
  <c r="C121" i="16"/>
  <c r="D120" i="16"/>
  <c r="K116" i="17"/>
  <c r="C118" i="17"/>
  <c r="B119" i="17"/>
  <c r="D117" i="17"/>
  <c r="I118" i="17"/>
  <c r="J117" i="17"/>
  <c r="R117" i="17"/>
  <c r="Q118" i="17"/>
  <c r="P119" i="17"/>
  <c r="R117" i="14"/>
  <c r="Q118" i="14"/>
  <c r="P119" i="14"/>
  <c r="I118" i="14"/>
  <c r="J117" i="14"/>
  <c r="K116" i="14"/>
  <c r="D117" i="14"/>
  <c r="C118" i="14"/>
  <c r="B119" i="14"/>
  <c r="Q118" i="13"/>
  <c r="P119" i="13"/>
  <c r="R117" i="13"/>
  <c r="I120" i="13"/>
  <c r="J119" i="13"/>
  <c r="K118" i="13"/>
  <c r="D117" i="13"/>
  <c r="C118" i="13"/>
  <c r="B119" i="13"/>
  <c r="R117" i="15"/>
  <c r="Q118" i="15"/>
  <c r="P119" i="15"/>
  <c r="I120" i="15"/>
  <c r="J119" i="15"/>
  <c r="K118" i="15"/>
  <c r="D116" i="15"/>
  <c r="C117" i="15"/>
  <c r="B118" i="15"/>
  <c r="AR120" i="14" l="1"/>
  <c r="AS119" i="14"/>
  <c r="AT119" i="14" s="1"/>
  <c r="AY121" i="14"/>
  <c r="AZ120" i="14"/>
  <c r="BA120" i="14" s="1"/>
  <c r="AY121" i="33"/>
  <c r="AZ120" i="33"/>
  <c r="BA119" i="33"/>
  <c r="AT118" i="33"/>
  <c r="BH119" i="33"/>
  <c r="AS119" i="33"/>
  <c r="AR120" i="33"/>
  <c r="BF121" i="33"/>
  <c r="BG120" i="33"/>
  <c r="AY122" i="17"/>
  <c r="AZ121" i="17"/>
  <c r="AS120" i="17"/>
  <c r="AR121" i="17"/>
  <c r="AT119" i="17"/>
  <c r="BG122" i="17"/>
  <c r="BH121" i="17"/>
  <c r="BA120" i="17"/>
  <c r="BH118" i="16"/>
  <c r="BA118" i="16"/>
  <c r="AZ119" i="16"/>
  <c r="AY120" i="16"/>
  <c r="AS119" i="16"/>
  <c r="BF120" i="16"/>
  <c r="BG119" i="16"/>
  <c r="AT118" i="16"/>
  <c r="BH119" i="15"/>
  <c r="AY121" i="15"/>
  <c r="AZ120" i="15"/>
  <c r="AS120" i="15"/>
  <c r="AR121" i="15"/>
  <c r="AT119" i="15"/>
  <c r="BA119" i="15"/>
  <c r="BG120" i="15"/>
  <c r="BF119" i="14"/>
  <c r="BG118" i="14"/>
  <c r="BH117" i="14"/>
  <c r="BF119" i="13"/>
  <c r="BH117" i="13"/>
  <c r="BA118" i="13"/>
  <c r="AY120" i="13"/>
  <c r="AZ120" i="13" s="1"/>
  <c r="AR123" i="13"/>
  <c r="AS123" i="13" s="1"/>
  <c r="AT121" i="13"/>
  <c r="AK119" i="16"/>
  <c r="AL118" i="16"/>
  <c r="AM118" i="16" s="1"/>
  <c r="W119" i="16"/>
  <c r="X118" i="16"/>
  <c r="Y117" i="16"/>
  <c r="AL118" i="14"/>
  <c r="AM118" i="14" s="1"/>
  <c r="AK119" i="14"/>
  <c r="AD119" i="33"/>
  <c r="AE118" i="33"/>
  <c r="AF117" i="33"/>
  <c r="Y120" i="33"/>
  <c r="X121" i="33"/>
  <c r="W122" i="33"/>
  <c r="AL120" i="33"/>
  <c r="AK121" i="33"/>
  <c r="AM119" i="33"/>
  <c r="AM119" i="17"/>
  <c r="AF117" i="17"/>
  <c r="AK121" i="17"/>
  <c r="AL120" i="17"/>
  <c r="W120" i="17"/>
  <c r="X119" i="17"/>
  <c r="Y118" i="17"/>
  <c r="AD119" i="17"/>
  <c r="AE118" i="17"/>
  <c r="AF118" i="16"/>
  <c r="AD120" i="16"/>
  <c r="AE119" i="16"/>
  <c r="Y119" i="15"/>
  <c r="AM118" i="15"/>
  <c r="AF121" i="15"/>
  <c r="AD123" i="15"/>
  <c r="AE122" i="15"/>
  <c r="W121" i="15"/>
  <c r="X120" i="15"/>
  <c r="AL119" i="15"/>
  <c r="AK120" i="15"/>
  <c r="AD122" i="14"/>
  <c r="AE121" i="14"/>
  <c r="AF120" i="14"/>
  <c r="Y119" i="14"/>
  <c r="W121" i="14"/>
  <c r="X120" i="14"/>
  <c r="AM117" i="13"/>
  <c r="AK119" i="13"/>
  <c r="AL119" i="13" s="1"/>
  <c r="AD120" i="13"/>
  <c r="AE120" i="13" s="1"/>
  <c r="AF118" i="13"/>
  <c r="K117" i="16"/>
  <c r="J118" i="16"/>
  <c r="I119" i="16"/>
  <c r="R117" i="16"/>
  <c r="Q118" i="16"/>
  <c r="P119" i="16"/>
  <c r="Q121" i="33"/>
  <c r="P122" i="33"/>
  <c r="B120" i="33"/>
  <c r="C119" i="33"/>
  <c r="D118" i="33"/>
  <c r="R120" i="33"/>
  <c r="J120" i="33"/>
  <c r="I121" i="33"/>
  <c r="K119" i="33"/>
  <c r="D121" i="16"/>
  <c r="B123" i="16"/>
  <c r="C122" i="16"/>
  <c r="R118" i="17"/>
  <c r="B120" i="17"/>
  <c r="C119" i="17"/>
  <c r="D118" i="17"/>
  <c r="Q119" i="17"/>
  <c r="P120" i="17"/>
  <c r="K117" i="17"/>
  <c r="J118" i="17"/>
  <c r="I119" i="17"/>
  <c r="P120" i="14"/>
  <c r="Q119" i="14"/>
  <c r="R118" i="14"/>
  <c r="K117" i="14"/>
  <c r="J118" i="14"/>
  <c r="I119" i="14"/>
  <c r="B120" i="14"/>
  <c r="C119" i="14"/>
  <c r="D118" i="14"/>
  <c r="R118" i="13"/>
  <c r="P120" i="13"/>
  <c r="Q119" i="13"/>
  <c r="K119" i="13"/>
  <c r="I121" i="13"/>
  <c r="J120" i="13"/>
  <c r="B120" i="13"/>
  <c r="C119" i="13"/>
  <c r="D118" i="13"/>
  <c r="P120" i="15"/>
  <c r="Q119" i="15"/>
  <c r="R118" i="15"/>
  <c r="K119" i="15"/>
  <c r="I121" i="15"/>
  <c r="J120" i="15"/>
  <c r="D117" i="15"/>
  <c r="B119" i="15"/>
  <c r="C118" i="15"/>
  <c r="AS120" i="14" l="1"/>
  <c r="AT120" i="14" s="1"/>
  <c r="AR121" i="14"/>
  <c r="AZ121" i="14"/>
  <c r="BA121" i="14" s="1"/>
  <c r="AY122" i="14"/>
  <c r="AS120" i="33"/>
  <c r="AR121" i="33"/>
  <c r="AZ121" i="33"/>
  <c r="AY122" i="33"/>
  <c r="BF122" i="33"/>
  <c r="BG121" i="33"/>
  <c r="AT119" i="33"/>
  <c r="BH120" i="33"/>
  <c r="BA120" i="33"/>
  <c r="BA121" i="17"/>
  <c r="AZ122" i="17"/>
  <c r="AY123" i="17"/>
  <c r="BH122" i="17"/>
  <c r="BG123" i="17"/>
  <c r="AT120" i="17"/>
  <c r="AR122" i="17"/>
  <c r="AS121" i="17"/>
  <c r="AT119" i="16"/>
  <c r="AS120" i="16"/>
  <c r="AZ120" i="16"/>
  <c r="AY121" i="16"/>
  <c r="BG120" i="16"/>
  <c r="BF121" i="16"/>
  <c r="BA119" i="16"/>
  <c r="BH119" i="16"/>
  <c r="BA120" i="15"/>
  <c r="AS121" i="15"/>
  <c r="AR122" i="15"/>
  <c r="AT120" i="15"/>
  <c r="AY122" i="15"/>
  <c r="AZ121" i="15"/>
  <c r="BG121" i="15"/>
  <c r="BH120" i="15"/>
  <c r="BH118" i="14"/>
  <c r="BG119" i="14"/>
  <c r="BF120" i="14"/>
  <c r="BH118" i="13"/>
  <c r="BF120" i="13"/>
  <c r="AY121" i="13"/>
  <c r="AZ121" i="13" s="1"/>
  <c r="BA119" i="13"/>
  <c r="AR124" i="13"/>
  <c r="AS124" i="13" s="1"/>
  <c r="AT122" i="13"/>
  <c r="AL119" i="16"/>
  <c r="AM119" i="16" s="1"/>
  <c r="AK120" i="16"/>
  <c r="Y118" i="16"/>
  <c r="X119" i="16"/>
  <c r="W120" i="16"/>
  <c r="AK120" i="14"/>
  <c r="AL119" i="14"/>
  <c r="AM119" i="14" s="1"/>
  <c r="W123" i="33"/>
  <c r="X122" i="33"/>
  <c r="AE119" i="33"/>
  <c r="AD120" i="33"/>
  <c r="AK122" i="33"/>
  <c r="AL121" i="33"/>
  <c r="Y121" i="33"/>
  <c r="AM120" i="33"/>
  <c r="AF118" i="33"/>
  <c r="AF118" i="17"/>
  <c r="AD120" i="17"/>
  <c r="AE119" i="17"/>
  <c r="X120" i="17"/>
  <c r="W121" i="17"/>
  <c r="AM120" i="17"/>
  <c r="AK122" i="17"/>
  <c r="AL121" i="17"/>
  <c r="Y119" i="17"/>
  <c r="AD121" i="16"/>
  <c r="AE120" i="16"/>
  <c r="AF119" i="16"/>
  <c r="Y120" i="15"/>
  <c r="AF122" i="15"/>
  <c r="W122" i="15"/>
  <c r="X121" i="15"/>
  <c r="AD124" i="15"/>
  <c r="AE123" i="15"/>
  <c r="AK121" i="15"/>
  <c r="AL120" i="15"/>
  <c r="AM119" i="15"/>
  <c r="Y120" i="14"/>
  <c r="X121" i="14"/>
  <c r="W122" i="14"/>
  <c r="AF121" i="14"/>
  <c r="AD123" i="14"/>
  <c r="AE122" i="14"/>
  <c r="AM118" i="13"/>
  <c r="AK120" i="13"/>
  <c r="AL120" i="13" s="1"/>
  <c r="AF119" i="13"/>
  <c r="AD121" i="13"/>
  <c r="AE121" i="13" s="1"/>
  <c r="K118" i="16"/>
  <c r="I120" i="16"/>
  <c r="J119" i="16"/>
  <c r="Q119" i="16"/>
  <c r="P120" i="16"/>
  <c r="R118" i="16"/>
  <c r="D119" i="33"/>
  <c r="B121" i="33"/>
  <c r="C120" i="33"/>
  <c r="J121" i="33"/>
  <c r="I122" i="33"/>
  <c r="K120" i="33"/>
  <c r="P123" i="33"/>
  <c r="Q122" i="33"/>
  <c r="R121" i="33"/>
  <c r="B124" i="16"/>
  <c r="C123" i="16"/>
  <c r="D122" i="16"/>
  <c r="D119" i="17"/>
  <c r="C120" i="17"/>
  <c r="B121" i="17"/>
  <c r="I120" i="17"/>
  <c r="J119" i="17"/>
  <c r="Q120" i="17"/>
  <c r="P121" i="17"/>
  <c r="K118" i="17"/>
  <c r="R119" i="17"/>
  <c r="R119" i="14"/>
  <c r="P121" i="14"/>
  <c r="Q120" i="14"/>
  <c r="I120" i="14"/>
  <c r="J119" i="14"/>
  <c r="K118" i="14"/>
  <c r="D119" i="14"/>
  <c r="B121" i="14"/>
  <c r="C120" i="14"/>
  <c r="Q120" i="13"/>
  <c r="P121" i="13"/>
  <c r="R119" i="13"/>
  <c r="J121" i="13"/>
  <c r="I122" i="13"/>
  <c r="K120" i="13"/>
  <c r="D119" i="13"/>
  <c r="B121" i="13"/>
  <c r="C120" i="13"/>
  <c r="R119" i="15"/>
  <c r="P121" i="15"/>
  <c r="Q120" i="15"/>
  <c r="K120" i="15"/>
  <c r="J121" i="15"/>
  <c r="I122" i="15"/>
  <c r="D118" i="15"/>
  <c r="B120" i="15"/>
  <c r="C119" i="15"/>
  <c r="AS121" i="14" l="1"/>
  <c r="AT121" i="14" s="1"/>
  <c r="AR122" i="14"/>
  <c r="AY123" i="14"/>
  <c r="AZ122" i="14"/>
  <c r="BA122" i="14" s="1"/>
  <c r="AY123" i="33"/>
  <c r="AZ122" i="33"/>
  <c r="BA121" i="33"/>
  <c r="AS121" i="33"/>
  <c r="AR122" i="33"/>
  <c r="AT120" i="33"/>
  <c r="BH121" i="33"/>
  <c r="BF123" i="33"/>
  <c r="BG122" i="33"/>
  <c r="BH123" i="17"/>
  <c r="AZ123" i="17"/>
  <c r="AY124" i="17"/>
  <c r="BA122" i="17"/>
  <c r="AT121" i="17"/>
  <c r="BG124" i="17"/>
  <c r="AS122" i="17"/>
  <c r="AR123" i="17"/>
  <c r="AT120" i="16"/>
  <c r="AS121" i="16"/>
  <c r="BH120" i="16"/>
  <c r="AZ121" i="16"/>
  <c r="AY122" i="16"/>
  <c r="BA120" i="16"/>
  <c r="BF122" i="16"/>
  <c r="BG121" i="16"/>
  <c r="BA121" i="15"/>
  <c r="BG122" i="15"/>
  <c r="AY123" i="15"/>
  <c r="AZ122" i="15"/>
  <c r="AS122" i="15"/>
  <c r="AR123" i="15"/>
  <c r="AT121" i="15"/>
  <c r="BH121" i="15"/>
  <c r="BG120" i="14"/>
  <c r="BF121" i="14"/>
  <c r="BH119" i="14"/>
  <c r="BH119" i="13"/>
  <c r="BF121" i="13"/>
  <c r="BA120" i="13"/>
  <c r="AY122" i="13"/>
  <c r="AZ122" i="13" s="1"/>
  <c r="AT123" i="13"/>
  <c r="AR125" i="13"/>
  <c r="AS125" i="13" s="1"/>
  <c r="AK121" i="16"/>
  <c r="AL120" i="16"/>
  <c r="AM120" i="16" s="1"/>
  <c r="Y119" i="16"/>
  <c r="W121" i="16"/>
  <c r="X120" i="16"/>
  <c r="AL120" i="14"/>
  <c r="AM120" i="14" s="1"/>
  <c r="AK121" i="14"/>
  <c r="AK123" i="33"/>
  <c r="AL122" i="33"/>
  <c r="AM121" i="33"/>
  <c r="AE120" i="33"/>
  <c r="AD121" i="33"/>
  <c r="Y122" i="33"/>
  <c r="AF119" i="33"/>
  <c r="W124" i="33"/>
  <c r="X123" i="33"/>
  <c r="Y120" i="17"/>
  <c r="AM121" i="17"/>
  <c r="X121" i="17"/>
  <c r="W122" i="17"/>
  <c r="AK123" i="17"/>
  <c r="AL122" i="17"/>
  <c r="AF119" i="17"/>
  <c r="AE120" i="17"/>
  <c r="AD121" i="17"/>
  <c r="AF120" i="16"/>
  <c r="AD122" i="16"/>
  <c r="AE121" i="16"/>
  <c r="AF123" i="15"/>
  <c r="AM120" i="15"/>
  <c r="AE124" i="15"/>
  <c r="AD125" i="15"/>
  <c r="Y121" i="15"/>
  <c r="AK122" i="15"/>
  <c r="AL121" i="15"/>
  <c r="X122" i="15"/>
  <c r="W123" i="15"/>
  <c r="W123" i="14"/>
  <c r="X122" i="14"/>
  <c r="Y121" i="14"/>
  <c r="AD124" i="14"/>
  <c r="AE123" i="14"/>
  <c r="AF122" i="14"/>
  <c r="AK121" i="13"/>
  <c r="AL121" i="13" s="1"/>
  <c r="AM119" i="13"/>
  <c r="AD122" i="13"/>
  <c r="AE122" i="13" s="1"/>
  <c r="AF120" i="13"/>
  <c r="K119" i="16"/>
  <c r="I121" i="16"/>
  <c r="J120" i="16"/>
  <c r="R119" i="16"/>
  <c r="P121" i="16"/>
  <c r="Q120" i="16"/>
  <c r="R122" i="33"/>
  <c r="Q123" i="33"/>
  <c r="P124" i="33"/>
  <c r="D120" i="33"/>
  <c r="C121" i="33"/>
  <c r="B122" i="33"/>
  <c r="K121" i="33"/>
  <c r="J122" i="33"/>
  <c r="I123" i="33"/>
  <c r="D123" i="16"/>
  <c r="C124" i="16"/>
  <c r="B125" i="16"/>
  <c r="P122" i="17"/>
  <c r="Q121" i="17"/>
  <c r="C121" i="17"/>
  <c r="B122" i="17"/>
  <c r="D120" i="17"/>
  <c r="R120" i="17"/>
  <c r="I121" i="17"/>
  <c r="J120" i="17"/>
  <c r="K119" i="17"/>
  <c r="Q121" i="14"/>
  <c r="P122" i="14"/>
  <c r="R120" i="14"/>
  <c r="I121" i="14"/>
  <c r="J120" i="14"/>
  <c r="K119" i="14"/>
  <c r="D120" i="14"/>
  <c r="C121" i="14"/>
  <c r="B122" i="14"/>
  <c r="R120" i="13"/>
  <c r="Q121" i="13"/>
  <c r="P122" i="13"/>
  <c r="I123" i="13"/>
  <c r="J122" i="13"/>
  <c r="K121" i="13"/>
  <c r="C121" i="13"/>
  <c r="B122" i="13"/>
  <c r="D120" i="13"/>
  <c r="R120" i="15"/>
  <c r="Q121" i="15"/>
  <c r="P122" i="15"/>
  <c r="K121" i="15"/>
  <c r="I123" i="15"/>
  <c r="J122" i="15"/>
  <c r="D119" i="15"/>
  <c r="B121" i="15"/>
  <c r="C120" i="15"/>
  <c r="AS122" i="14" l="1"/>
  <c r="AT122" i="14" s="1"/>
  <c r="AR123" i="14"/>
  <c r="AY124" i="14"/>
  <c r="AZ123" i="14"/>
  <c r="BA123" i="14" s="1"/>
  <c r="BA122" i="33"/>
  <c r="BH122" i="33"/>
  <c r="BG123" i="33"/>
  <c r="BF124" i="33"/>
  <c r="AZ123" i="33"/>
  <c r="AY124" i="33"/>
  <c r="AR123" i="33"/>
  <c r="AS122" i="33"/>
  <c r="AT121" i="33"/>
  <c r="AY125" i="17"/>
  <c r="AZ124" i="17"/>
  <c r="BA123" i="17"/>
  <c r="AT122" i="17"/>
  <c r="BG125" i="17"/>
  <c r="BH124" i="17"/>
  <c r="AS123" i="17"/>
  <c r="AR124" i="17"/>
  <c r="BA121" i="16"/>
  <c r="AY123" i="16"/>
  <c r="AZ122" i="16"/>
  <c r="AS122" i="16"/>
  <c r="BH121" i="16"/>
  <c r="BF123" i="16"/>
  <c r="BG122" i="16"/>
  <c r="AT121" i="16"/>
  <c r="AT122" i="15"/>
  <c r="BG123" i="15"/>
  <c r="BH122" i="15"/>
  <c r="BA122" i="15"/>
  <c r="AR124" i="15"/>
  <c r="AS123" i="15"/>
  <c r="AY124" i="15"/>
  <c r="AZ123" i="15"/>
  <c r="BF122" i="14"/>
  <c r="BG121" i="14"/>
  <c r="BH120" i="14"/>
  <c r="BH120" i="13"/>
  <c r="BF122" i="13"/>
  <c r="AY123" i="13"/>
  <c r="AZ123" i="13" s="1"/>
  <c r="BA121" i="13"/>
  <c r="AR126" i="13"/>
  <c r="AS126" i="13" s="1"/>
  <c r="AT124" i="13"/>
  <c r="AK122" i="16"/>
  <c r="AL121" i="16"/>
  <c r="AM121" i="16" s="1"/>
  <c r="W122" i="16"/>
  <c r="X121" i="16"/>
  <c r="Y120" i="16"/>
  <c r="AL121" i="14"/>
  <c r="AM121" i="14" s="1"/>
  <c r="AK122" i="14"/>
  <c r="AD122" i="33"/>
  <c r="AE121" i="33"/>
  <c r="AM122" i="33"/>
  <c r="X124" i="33"/>
  <c r="W125" i="33"/>
  <c r="AF120" i="33"/>
  <c r="AL123" i="33"/>
  <c r="AK124" i="33"/>
  <c r="Y123" i="33"/>
  <c r="AF120" i="17"/>
  <c r="AD122" i="17"/>
  <c r="AE121" i="17"/>
  <c r="AM122" i="17"/>
  <c r="AL123" i="17"/>
  <c r="AK124" i="17"/>
  <c r="W123" i="17"/>
  <c r="X122" i="17"/>
  <c r="Y121" i="17"/>
  <c r="AD123" i="16"/>
  <c r="AE122" i="16"/>
  <c r="AF121" i="16"/>
  <c r="W124" i="15"/>
  <c r="X123" i="15"/>
  <c r="AM121" i="15"/>
  <c r="AK123" i="15"/>
  <c r="AL122" i="15"/>
  <c r="AF124" i="15"/>
  <c r="Y122" i="15"/>
  <c r="AE125" i="15"/>
  <c r="AD126" i="15"/>
  <c r="Y122" i="14"/>
  <c r="X123" i="14"/>
  <c r="W124" i="14"/>
  <c r="AD125" i="14"/>
  <c r="AE124" i="14"/>
  <c r="AF123" i="14"/>
  <c r="AM120" i="13"/>
  <c r="AK122" i="13"/>
  <c r="AL122" i="13" s="1"/>
  <c r="AD123" i="13"/>
  <c r="AE123" i="13" s="1"/>
  <c r="AF121" i="13"/>
  <c r="K120" i="16"/>
  <c r="J121" i="16"/>
  <c r="I122" i="16"/>
  <c r="Q121" i="16"/>
  <c r="P122" i="16"/>
  <c r="R120" i="16"/>
  <c r="J123" i="33"/>
  <c r="I124" i="33"/>
  <c r="D121" i="33"/>
  <c r="B123" i="33"/>
  <c r="C122" i="33"/>
  <c r="K122" i="33"/>
  <c r="P125" i="33"/>
  <c r="Q124" i="33"/>
  <c r="R123" i="33"/>
  <c r="D124" i="16"/>
  <c r="B126" i="16"/>
  <c r="C125" i="16"/>
  <c r="R121" i="17"/>
  <c r="I122" i="17"/>
  <c r="J121" i="17"/>
  <c r="C122" i="17"/>
  <c r="B123" i="17"/>
  <c r="Q122" i="17"/>
  <c r="P123" i="17"/>
  <c r="D121" i="17"/>
  <c r="K120" i="17"/>
  <c r="R121" i="14"/>
  <c r="P123" i="14"/>
  <c r="Q122" i="14"/>
  <c r="K120" i="14"/>
  <c r="J121" i="14"/>
  <c r="I122" i="14"/>
  <c r="B123" i="14"/>
  <c r="C122" i="14"/>
  <c r="D121" i="14"/>
  <c r="R121" i="13"/>
  <c r="Q122" i="13"/>
  <c r="P123" i="13"/>
  <c r="J123" i="13"/>
  <c r="I124" i="13"/>
  <c r="K122" i="13"/>
  <c r="D121" i="13"/>
  <c r="B123" i="13"/>
  <c r="C122" i="13"/>
  <c r="P123" i="15"/>
  <c r="Q122" i="15"/>
  <c r="R121" i="15"/>
  <c r="K122" i="15"/>
  <c r="J123" i="15"/>
  <c r="I124" i="15"/>
  <c r="D120" i="15"/>
  <c r="C121" i="15"/>
  <c r="B122" i="15"/>
  <c r="AS123" i="14" l="1"/>
  <c r="AT123" i="14" s="1"/>
  <c r="AR124" i="14"/>
  <c r="AY125" i="14"/>
  <c r="AZ124" i="14"/>
  <c r="BA124" i="14" s="1"/>
  <c r="AT122" i="33"/>
  <c r="BH123" i="33"/>
  <c r="BA123" i="33"/>
  <c r="BF125" i="33"/>
  <c r="BG124" i="33"/>
  <c r="AR124" i="33"/>
  <c r="AS123" i="33"/>
  <c r="AY125" i="33"/>
  <c r="AZ124" i="33"/>
  <c r="BH125" i="17"/>
  <c r="BG126" i="17"/>
  <c r="AS124" i="17"/>
  <c r="AR125" i="17"/>
  <c r="AT123" i="17"/>
  <c r="BA124" i="17"/>
  <c r="AY126" i="17"/>
  <c r="AZ125" i="17"/>
  <c r="BA122" i="16"/>
  <c r="AZ123" i="16"/>
  <c r="AY124" i="16"/>
  <c r="BG123" i="16"/>
  <c r="BF124" i="16"/>
  <c r="AS123" i="16"/>
  <c r="BH122" i="16"/>
  <c r="AT122" i="16"/>
  <c r="BA123" i="15"/>
  <c r="AZ124" i="15"/>
  <c r="AY125" i="15"/>
  <c r="BG124" i="15"/>
  <c r="BH123" i="15"/>
  <c r="AT123" i="15"/>
  <c r="AS124" i="15"/>
  <c r="AR125" i="15"/>
  <c r="BH121" i="14"/>
  <c r="BF123" i="14"/>
  <c r="BG122" i="14"/>
  <c r="BH121" i="13"/>
  <c r="BF123" i="13"/>
  <c r="AY124" i="13"/>
  <c r="AZ124" i="13" s="1"/>
  <c r="BA122" i="13"/>
  <c r="AT125" i="13"/>
  <c r="AR127" i="13"/>
  <c r="AS127" i="13" s="1"/>
  <c r="AK123" i="16"/>
  <c r="AL122" i="16"/>
  <c r="AM122" i="16" s="1"/>
  <c r="Y121" i="16"/>
  <c r="X122" i="16"/>
  <c r="W123" i="16"/>
  <c r="AL122" i="14"/>
  <c r="AM122" i="14" s="1"/>
  <c r="AK123" i="14"/>
  <c r="AD123" i="33"/>
  <c r="AE122" i="33"/>
  <c r="AM123" i="33"/>
  <c r="X125" i="33"/>
  <c r="W126" i="33"/>
  <c r="Y124" i="33"/>
  <c r="AL124" i="33"/>
  <c r="AK125" i="33"/>
  <c r="AF121" i="33"/>
  <c r="AL124" i="17"/>
  <c r="AK125" i="17"/>
  <c r="AM123" i="17"/>
  <c r="Y122" i="17"/>
  <c r="W124" i="17"/>
  <c r="X123" i="17"/>
  <c r="AF121" i="17"/>
  <c r="AE122" i="17"/>
  <c r="AD123" i="17"/>
  <c r="AF122" i="16"/>
  <c r="AE123" i="16"/>
  <c r="AD124" i="16"/>
  <c r="AF125" i="15"/>
  <c r="AE126" i="15"/>
  <c r="AD127" i="15"/>
  <c r="Y123" i="15"/>
  <c r="W125" i="15"/>
  <c r="X124" i="15"/>
  <c r="AM122" i="15"/>
  <c r="AL123" i="15"/>
  <c r="AK124" i="15"/>
  <c r="X124" i="14"/>
  <c r="W125" i="14"/>
  <c r="Y123" i="14"/>
  <c r="AD126" i="14"/>
  <c r="AE125" i="14"/>
  <c r="AF124" i="14"/>
  <c r="AK123" i="13"/>
  <c r="AL123" i="13" s="1"/>
  <c r="AM121" i="13"/>
  <c r="AD124" i="13"/>
  <c r="AE124" i="13" s="1"/>
  <c r="AF122" i="13"/>
  <c r="K121" i="16"/>
  <c r="I123" i="16"/>
  <c r="J122" i="16"/>
  <c r="P123" i="16"/>
  <c r="Q122" i="16"/>
  <c r="R121" i="16"/>
  <c r="J124" i="33"/>
  <c r="I125" i="33"/>
  <c r="K123" i="33"/>
  <c r="R124" i="33"/>
  <c r="D122" i="33"/>
  <c r="Q125" i="33"/>
  <c r="P126" i="33"/>
  <c r="C123" i="33"/>
  <c r="B124" i="33"/>
  <c r="D125" i="16"/>
  <c r="B127" i="16"/>
  <c r="C126" i="16"/>
  <c r="D122" i="17"/>
  <c r="R122" i="17"/>
  <c r="K121" i="17"/>
  <c r="J122" i="17"/>
  <c r="I123" i="17"/>
  <c r="C123" i="17"/>
  <c r="B124" i="17"/>
  <c r="P124" i="17"/>
  <c r="Q123" i="17"/>
  <c r="Q123" i="14"/>
  <c r="P124" i="14"/>
  <c r="R122" i="14"/>
  <c r="I123" i="14"/>
  <c r="J122" i="14"/>
  <c r="K121" i="14"/>
  <c r="D122" i="14"/>
  <c r="C123" i="14"/>
  <c r="B124" i="14"/>
  <c r="R122" i="13"/>
  <c r="P124" i="13"/>
  <c r="Q123" i="13"/>
  <c r="K123" i="13"/>
  <c r="J124" i="13"/>
  <c r="I125" i="13"/>
  <c r="C123" i="13"/>
  <c r="B124" i="13"/>
  <c r="D122" i="13"/>
  <c r="R122" i="15"/>
  <c r="Q123" i="15"/>
  <c r="P124" i="15"/>
  <c r="I125" i="15"/>
  <c r="J124" i="15"/>
  <c r="K123" i="15"/>
  <c r="B123" i="15"/>
  <c r="C122" i="15"/>
  <c r="D121" i="15"/>
  <c r="AR125" i="14" l="1"/>
  <c r="AS124" i="14"/>
  <c r="AT124" i="14" s="1"/>
  <c r="AZ125" i="14"/>
  <c r="BA125" i="14" s="1"/>
  <c r="AY126" i="14"/>
  <c r="BA124" i="33"/>
  <c r="AY126" i="33"/>
  <c r="AZ125" i="33"/>
  <c r="AT123" i="33"/>
  <c r="AR125" i="33"/>
  <c r="AS124" i="33"/>
  <c r="BH124" i="33"/>
  <c r="BF126" i="33"/>
  <c r="BG125" i="33"/>
  <c r="BG127" i="17"/>
  <c r="BH126" i="17"/>
  <c r="AZ126" i="17"/>
  <c r="AY127" i="17"/>
  <c r="AS125" i="17"/>
  <c r="AR126" i="17"/>
  <c r="BA125" i="17"/>
  <c r="AT124" i="17"/>
  <c r="BH123" i="16"/>
  <c r="AZ124" i="16"/>
  <c r="AY125" i="16"/>
  <c r="BA123" i="16"/>
  <c r="AT123" i="16"/>
  <c r="AS124" i="16"/>
  <c r="BF125" i="16"/>
  <c r="BG124" i="16"/>
  <c r="BA124" i="15"/>
  <c r="AS125" i="15"/>
  <c r="AR126" i="15"/>
  <c r="BG125" i="15"/>
  <c r="AT124" i="15"/>
  <c r="AZ125" i="15"/>
  <c r="AY126" i="15"/>
  <c r="BH124" i="15"/>
  <c r="BH122" i="14"/>
  <c r="BG123" i="14"/>
  <c r="BF124" i="14"/>
  <c r="BH122" i="13"/>
  <c r="BF124" i="13"/>
  <c r="AY125" i="13"/>
  <c r="AZ125" i="13" s="1"/>
  <c r="BA123" i="13"/>
  <c r="AR128" i="13"/>
  <c r="AS128" i="13" s="1"/>
  <c r="AT126" i="13"/>
  <c r="AL123" i="16"/>
  <c r="AM123" i="16" s="1"/>
  <c r="AK124" i="16"/>
  <c r="W124" i="16"/>
  <c r="X123" i="16"/>
  <c r="Y122" i="16"/>
  <c r="AK124" i="14"/>
  <c r="AL123" i="14"/>
  <c r="AM123" i="14" s="1"/>
  <c r="X126" i="33"/>
  <c r="W127" i="33"/>
  <c r="AM124" i="33"/>
  <c r="AK126" i="33"/>
  <c r="AL125" i="33"/>
  <c r="AF122" i="33"/>
  <c r="AE123" i="33"/>
  <c r="AD124" i="33"/>
  <c r="Y125" i="33"/>
  <c r="AE123" i="17"/>
  <c r="AD124" i="17"/>
  <c r="AF122" i="17"/>
  <c r="AK126" i="17"/>
  <c r="AL125" i="17"/>
  <c r="Y123" i="17"/>
  <c r="AM124" i="17"/>
  <c r="W125" i="17"/>
  <c r="X124" i="17"/>
  <c r="AD125" i="16"/>
  <c r="AE124" i="16"/>
  <c r="AF123" i="16"/>
  <c r="AM123" i="15"/>
  <c r="AE127" i="15"/>
  <c r="AD128" i="15"/>
  <c r="W126" i="15"/>
  <c r="X125" i="15"/>
  <c r="AF126" i="15"/>
  <c r="Y124" i="15"/>
  <c r="AK125" i="15"/>
  <c r="AL124" i="15"/>
  <c r="AD127" i="14"/>
  <c r="AE126" i="14"/>
  <c r="AF125" i="14"/>
  <c r="W126" i="14"/>
  <c r="X125" i="14"/>
  <c r="Y124" i="14"/>
  <c r="AK124" i="13"/>
  <c r="AL124" i="13" s="1"/>
  <c r="AM122" i="13"/>
  <c r="AD125" i="13"/>
  <c r="AE125" i="13" s="1"/>
  <c r="AF123" i="13"/>
  <c r="K122" i="16"/>
  <c r="J123" i="16"/>
  <c r="I124" i="16"/>
  <c r="Q123" i="16"/>
  <c r="P124" i="16"/>
  <c r="R122" i="16"/>
  <c r="I126" i="33"/>
  <c r="J125" i="33"/>
  <c r="B125" i="33"/>
  <c r="C124" i="33"/>
  <c r="D123" i="33"/>
  <c r="K124" i="33"/>
  <c r="P127" i="33"/>
  <c r="Q126" i="33"/>
  <c r="R125" i="33"/>
  <c r="D126" i="16"/>
  <c r="C127" i="16"/>
  <c r="B128" i="16"/>
  <c r="C124" i="17"/>
  <c r="B125" i="17"/>
  <c r="I124" i="17"/>
  <c r="J123" i="17"/>
  <c r="K122" i="17"/>
  <c r="R123" i="17"/>
  <c r="D123" i="17"/>
  <c r="P125" i="17"/>
  <c r="Q124" i="17"/>
  <c r="P125" i="14"/>
  <c r="Q124" i="14"/>
  <c r="R123" i="14"/>
  <c r="K122" i="14"/>
  <c r="J123" i="14"/>
  <c r="I124" i="14"/>
  <c r="D123" i="14"/>
  <c r="C124" i="14"/>
  <c r="B125" i="14"/>
  <c r="R123" i="13"/>
  <c r="P125" i="13"/>
  <c r="Q124" i="13"/>
  <c r="I126" i="13"/>
  <c r="J125" i="13"/>
  <c r="K124" i="13"/>
  <c r="C124" i="13"/>
  <c r="B125" i="13"/>
  <c r="D123" i="13"/>
  <c r="P125" i="15"/>
  <c r="Q124" i="15"/>
  <c r="R123" i="15"/>
  <c r="K124" i="15"/>
  <c r="I126" i="15"/>
  <c r="J125" i="15"/>
  <c r="D122" i="15"/>
  <c r="B124" i="15"/>
  <c r="C123" i="15"/>
  <c r="AS125" i="14" l="1"/>
  <c r="AT125" i="14" s="1"/>
  <c r="AR126" i="14"/>
  <c r="AZ126" i="14"/>
  <c r="BA126" i="14" s="1"/>
  <c r="AY127" i="14"/>
  <c r="BH125" i="33"/>
  <c r="BA125" i="33"/>
  <c r="BG126" i="33"/>
  <c r="BF127" i="33"/>
  <c r="AT124" i="33"/>
  <c r="AY127" i="33"/>
  <c r="AZ126" i="33"/>
  <c r="AS125" i="33"/>
  <c r="AR126" i="33"/>
  <c r="BA126" i="17"/>
  <c r="AS126" i="17"/>
  <c r="AR127" i="17"/>
  <c r="BH127" i="17"/>
  <c r="AT125" i="17"/>
  <c r="BG128" i="17"/>
  <c r="AZ127" i="17"/>
  <c r="AY128" i="17"/>
  <c r="BH124" i="16"/>
  <c r="BF126" i="16"/>
  <c r="BG125" i="16"/>
  <c r="AZ125" i="16"/>
  <c r="AY126" i="16"/>
  <c r="BA124" i="16"/>
  <c r="AT124" i="16"/>
  <c r="AS125" i="16"/>
  <c r="BG126" i="15"/>
  <c r="BH125" i="15"/>
  <c r="AZ126" i="15"/>
  <c r="AY127" i="15"/>
  <c r="BA125" i="15"/>
  <c r="AS126" i="15"/>
  <c r="AR127" i="15"/>
  <c r="AT125" i="15"/>
  <c r="BH123" i="14"/>
  <c r="BG124" i="14"/>
  <c r="BF125" i="14"/>
  <c r="BF125" i="13"/>
  <c r="BH123" i="13"/>
  <c r="BA124" i="13"/>
  <c r="AY126" i="13"/>
  <c r="AZ126" i="13" s="1"/>
  <c r="AT127" i="13"/>
  <c r="AR129" i="13"/>
  <c r="AS129" i="13" s="1"/>
  <c r="AL124" i="16"/>
  <c r="AM124" i="16" s="1"/>
  <c r="AK125" i="16"/>
  <c r="Y123" i="16"/>
  <c r="W125" i="16"/>
  <c r="X124" i="16"/>
  <c r="AL124" i="14"/>
  <c r="AM124" i="14" s="1"/>
  <c r="AK125" i="14"/>
  <c r="W128" i="33"/>
  <c r="X127" i="33"/>
  <c r="AE124" i="33"/>
  <c r="AD125" i="33"/>
  <c r="AF123" i="33"/>
  <c r="AM125" i="33"/>
  <c r="Y126" i="33"/>
  <c r="AL126" i="33"/>
  <c r="AK127" i="33"/>
  <c r="X125" i="17"/>
  <c r="W126" i="17"/>
  <c r="AM125" i="17"/>
  <c r="AK127" i="17"/>
  <c r="AL126" i="17"/>
  <c r="AE124" i="17"/>
  <c r="AD125" i="17"/>
  <c r="AF123" i="17"/>
  <c r="Y124" i="17"/>
  <c r="AF124" i="16"/>
  <c r="AD126" i="16"/>
  <c r="AE125" i="16"/>
  <c r="Y125" i="15"/>
  <c r="X126" i="15"/>
  <c r="W127" i="15"/>
  <c r="AF127" i="15"/>
  <c r="AM124" i="15"/>
  <c r="AK126" i="15"/>
  <c r="AL125" i="15"/>
  <c r="AE128" i="15"/>
  <c r="AD129" i="15"/>
  <c r="AF126" i="14"/>
  <c r="Y125" i="14"/>
  <c r="X126" i="14"/>
  <c r="W127" i="14"/>
  <c r="AD128" i="14"/>
  <c r="AE127" i="14"/>
  <c r="AK125" i="13"/>
  <c r="AL125" i="13" s="1"/>
  <c r="AM123" i="13"/>
  <c r="AF124" i="13"/>
  <c r="AD126" i="13"/>
  <c r="AE126" i="13" s="1"/>
  <c r="K123" i="16"/>
  <c r="I125" i="16"/>
  <c r="J124" i="16"/>
  <c r="P125" i="16"/>
  <c r="Q124" i="16"/>
  <c r="R123" i="16"/>
  <c r="I127" i="33"/>
  <c r="J126" i="33"/>
  <c r="R126" i="33"/>
  <c r="K125" i="33"/>
  <c r="D124" i="33"/>
  <c r="Q127" i="33"/>
  <c r="P128" i="33"/>
  <c r="C125" i="33"/>
  <c r="B126" i="33"/>
  <c r="C128" i="16"/>
  <c r="B129" i="16"/>
  <c r="D127" i="16"/>
  <c r="D124" i="17"/>
  <c r="C125" i="17"/>
  <c r="B126" i="17"/>
  <c r="R124" i="17"/>
  <c r="K123" i="17"/>
  <c r="P126" i="17"/>
  <c r="Q125" i="17"/>
  <c r="I125" i="17"/>
  <c r="J124" i="17"/>
  <c r="P126" i="14"/>
  <c r="Q125" i="14"/>
  <c r="R124" i="14"/>
  <c r="J124" i="14"/>
  <c r="I125" i="14"/>
  <c r="K123" i="14"/>
  <c r="B126" i="14"/>
  <c r="C125" i="14"/>
  <c r="D124" i="14"/>
  <c r="R124" i="13"/>
  <c r="Q125" i="13"/>
  <c r="P126" i="13"/>
  <c r="K125" i="13"/>
  <c r="I127" i="13"/>
  <c r="J126" i="13"/>
  <c r="B126" i="13"/>
  <c r="C125" i="13"/>
  <c r="D124" i="13"/>
  <c r="P126" i="15"/>
  <c r="Q125" i="15"/>
  <c r="R124" i="15"/>
  <c r="K125" i="15"/>
  <c r="J126" i="15"/>
  <c r="I127" i="15"/>
  <c r="D123" i="15"/>
  <c r="B125" i="15"/>
  <c r="C124" i="15"/>
  <c r="AR127" i="14" l="1"/>
  <c r="AS126" i="14"/>
  <c r="AT126" i="14" s="1"/>
  <c r="AZ127" i="14"/>
  <c r="BA127" i="14" s="1"/>
  <c r="AY128" i="14"/>
  <c r="AR127" i="33"/>
  <c r="AS126" i="33"/>
  <c r="AT125" i="33"/>
  <c r="BF128" i="33"/>
  <c r="BG127" i="33"/>
  <c r="BH126" i="33"/>
  <c r="AY128" i="33"/>
  <c r="AZ127" i="33"/>
  <c r="BA126" i="33"/>
  <c r="AY129" i="17"/>
  <c r="AZ128" i="17"/>
  <c r="BA127" i="17"/>
  <c r="AT126" i="17"/>
  <c r="BH128" i="17"/>
  <c r="BG129" i="17"/>
  <c r="AS127" i="17"/>
  <c r="AR128" i="17"/>
  <c r="AZ126" i="16"/>
  <c r="AY127" i="16"/>
  <c r="AS126" i="16"/>
  <c r="BA125" i="16"/>
  <c r="BH125" i="16"/>
  <c r="AT125" i="16"/>
  <c r="BG126" i="16"/>
  <c r="BF127" i="16"/>
  <c r="AY128" i="15"/>
  <c r="AZ127" i="15"/>
  <c r="BG127" i="15"/>
  <c r="BH126" i="15"/>
  <c r="BA126" i="15"/>
  <c r="AT126" i="15"/>
  <c r="AR128" i="15"/>
  <c r="AS127" i="15"/>
  <c r="BF126" i="14"/>
  <c r="BG125" i="14"/>
  <c r="BH124" i="14"/>
  <c r="BH124" i="13"/>
  <c r="BF126" i="13"/>
  <c r="BA125" i="13"/>
  <c r="AY127" i="13"/>
  <c r="AZ127" i="13" s="1"/>
  <c r="AT128" i="13"/>
  <c r="AR130" i="13"/>
  <c r="AS130" i="13" s="1"/>
  <c r="AL125" i="16"/>
  <c r="AM125" i="16" s="1"/>
  <c r="AK126" i="16"/>
  <c r="W126" i="16"/>
  <c r="X125" i="16"/>
  <c r="Y124" i="16"/>
  <c r="AK126" i="14"/>
  <c r="AL125" i="14"/>
  <c r="AM125" i="14" s="1"/>
  <c r="AF124" i="33"/>
  <c r="AD126" i="33"/>
  <c r="AE125" i="33"/>
  <c r="Y127" i="33"/>
  <c r="W129" i="33"/>
  <c r="X128" i="33"/>
  <c r="AL127" i="33"/>
  <c r="AK128" i="33"/>
  <c r="AM126" i="33"/>
  <c r="AD126" i="17"/>
  <c r="AE125" i="17"/>
  <c r="AF124" i="17"/>
  <c r="AM126" i="17"/>
  <c r="AK128" i="17"/>
  <c r="AL127" i="17"/>
  <c r="X126" i="17"/>
  <c r="W127" i="17"/>
  <c r="Y125" i="17"/>
  <c r="AD127" i="16"/>
  <c r="AE126" i="16"/>
  <c r="AF125" i="16"/>
  <c r="AM125" i="15"/>
  <c r="Y126" i="15"/>
  <c r="AL126" i="15"/>
  <c r="AK127" i="15"/>
  <c r="W128" i="15"/>
  <c r="X127" i="15"/>
  <c r="AD130" i="15"/>
  <c r="AE129" i="15"/>
  <c r="AF128" i="15"/>
  <c r="AF127" i="14"/>
  <c r="AD129" i="14"/>
  <c r="AE128" i="14"/>
  <c r="W128" i="14"/>
  <c r="X127" i="14"/>
  <c r="Y126" i="14"/>
  <c r="AM124" i="13"/>
  <c r="AK126" i="13"/>
  <c r="AL126" i="13" s="1"/>
  <c r="AF125" i="13"/>
  <c r="AD127" i="13"/>
  <c r="AE127" i="13" s="1"/>
  <c r="K124" i="16"/>
  <c r="I126" i="16"/>
  <c r="J125" i="16"/>
  <c r="R124" i="16"/>
  <c r="P126" i="16"/>
  <c r="Q125" i="16"/>
  <c r="D125" i="33"/>
  <c r="K126" i="33"/>
  <c r="Q128" i="33"/>
  <c r="P129" i="33"/>
  <c r="J127" i="33"/>
  <c r="I128" i="33"/>
  <c r="R127" i="33"/>
  <c r="C126" i="33"/>
  <c r="B127" i="33"/>
  <c r="B130" i="16"/>
  <c r="C129" i="16"/>
  <c r="D128" i="16"/>
  <c r="D125" i="17"/>
  <c r="R125" i="17"/>
  <c r="Q126" i="17"/>
  <c r="P127" i="17"/>
  <c r="B127" i="17"/>
  <c r="C126" i="17"/>
  <c r="K124" i="17"/>
  <c r="I126" i="17"/>
  <c r="J125" i="17"/>
  <c r="P127" i="14"/>
  <c r="Q126" i="14"/>
  <c r="R125" i="14"/>
  <c r="I126" i="14"/>
  <c r="J125" i="14"/>
  <c r="K124" i="14"/>
  <c r="D125" i="14"/>
  <c r="B127" i="14"/>
  <c r="C126" i="14"/>
  <c r="R125" i="13"/>
  <c r="P127" i="13"/>
  <c r="Q126" i="13"/>
  <c r="K126" i="13"/>
  <c r="I128" i="13"/>
  <c r="J127" i="13"/>
  <c r="B127" i="13"/>
  <c r="C126" i="13"/>
  <c r="D125" i="13"/>
  <c r="R125" i="15"/>
  <c r="Q126" i="15"/>
  <c r="P127" i="15"/>
  <c r="I128" i="15"/>
  <c r="J127" i="15"/>
  <c r="K126" i="15"/>
  <c r="D124" i="15"/>
  <c r="B126" i="15"/>
  <c r="C125" i="15"/>
  <c r="AS127" i="14" l="1"/>
  <c r="AT127" i="14" s="1"/>
  <c r="AR128" i="14"/>
  <c r="AY129" i="14"/>
  <c r="AZ128" i="14"/>
  <c r="BA128" i="14" s="1"/>
  <c r="AR128" i="33"/>
  <c r="AS127" i="33"/>
  <c r="BH127" i="33"/>
  <c r="AZ128" i="33"/>
  <c r="AY129" i="33"/>
  <c r="BA127" i="33"/>
  <c r="BG128" i="33"/>
  <c r="BF129" i="33"/>
  <c r="AT126" i="33"/>
  <c r="BH129" i="17"/>
  <c r="BG130" i="17"/>
  <c r="BA128" i="17"/>
  <c r="AR129" i="17"/>
  <c r="AS128" i="17"/>
  <c r="AZ129" i="17"/>
  <c r="AY130" i="17"/>
  <c r="AT127" i="17"/>
  <c r="AT126" i="16"/>
  <c r="AZ127" i="16"/>
  <c r="AY128" i="16"/>
  <c r="AS127" i="16"/>
  <c r="BF128" i="16"/>
  <c r="BG127" i="16"/>
  <c r="BA126" i="16"/>
  <c r="BH126" i="16"/>
  <c r="AR129" i="15"/>
  <c r="AS128" i="15"/>
  <c r="BG128" i="15"/>
  <c r="BA127" i="15"/>
  <c r="BH127" i="15"/>
  <c r="AY129" i="15"/>
  <c r="AZ128" i="15"/>
  <c r="AT127" i="15"/>
  <c r="BH125" i="14"/>
  <c r="BF127" i="14"/>
  <c r="BG126" i="14"/>
  <c r="BH125" i="13"/>
  <c r="BF127" i="13"/>
  <c r="BA126" i="13"/>
  <c r="AY128" i="13"/>
  <c r="AZ128" i="13" s="1"/>
  <c r="AT129" i="13"/>
  <c r="AR131" i="13"/>
  <c r="AS131" i="13" s="1"/>
  <c r="AK127" i="16"/>
  <c r="AL126" i="16"/>
  <c r="AM126" i="16" s="1"/>
  <c r="Y125" i="16"/>
  <c r="X126" i="16"/>
  <c r="W127" i="16"/>
  <c r="AL126" i="14"/>
  <c r="AM126" i="14" s="1"/>
  <c r="AK127" i="14"/>
  <c r="X129" i="33"/>
  <c r="W130" i="33"/>
  <c r="Y128" i="33"/>
  <c r="AF125" i="33"/>
  <c r="AK129" i="33"/>
  <c r="AL128" i="33"/>
  <c r="AM127" i="33"/>
  <c r="AD127" i="33"/>
  <c r="AE126" i="33"/>
  <c r="AL128" i="17"/>
  <c r="AK129" i="17"/>
  <c r="W128" i="17"/>
  <c r="X127" i="17"/>
  <c r="Y126" i="17"/>
  <c r="AF125" i="17"/>
  <c r="AD127" i="17"/>
  <c r="AE126" i="17"/>
  <c r="AM127" i="17"/>
  <c r="AF126" i="16"/>
  <c r="AD128" i="16"/>
  <c r="AE127" i="16"/>
  <c r="AD131" i="15"/>
  <c r="AE130" i="15"/>
  <c r="Y127" i="15"/>
  <c r="AK128" i="15"/>
  <c r="AL127" i="15"/>
  <c r="AF129" i="15"/>
  <c r="X128" i="15"/>
  <c r="W129" i="15"/>
  <c r="AM126" i="15"/>
  <c r="Y127" i="14"/>
  <c r="X128" i="14"/>
  <c r="W129" i="14"/>
  <c r="AF128" i="14"/>
  <c r="AD130" i="14"/>
  <c r="AE129" i="14"/>
  <c r="AM125" i="13"/>
  <c r="AK127" i="13"/>
  <c r="AL127" i="13" s="1"/>
  <c r="AD128" i="13"/>
  <c r="AE128" i="13" s="1"/>
  <c r="AF126" i="13"/>
  <c r="K125" i="16"/>
  <c r="I127" i="16"/>
  <c r="J126" i="16"/>
  <c r="R125" i="16"/>
  <c r="P127" i="16"/>
  <c r="Q126" i="16"/>
  <c r="D126" i="33"/>
  <c r="R128" i="33"/>
  <c r="I129" i="33"/>
  <c r="J128" i="33"/>
  <c r="K127" i="33"/>
  <c r="C127" i="33"/>
  <c r="B128" i="33"/>
  <c r="P130" i="33"/>
  <c r="Q129" i="33"/>
  <c r="D129" i="16"/>
  <c r="B131" i="16"/>
  <c r="C130" i="16"/>
  <c r="D126" i="17"/>
  <c r="C127" i="17"/>
  <c r="B128" i="17"/>
  <c r="J126" i="17"/>
  <c r="I127" i="17"/>
  <c r="P128" i="17"/>
  <c r="Q127" i="17"/>
  <c r="R126" i="17"/>
  <c r="K125" i="17"/>
  <c r="R126" i="14"/>
  <c r="P128" i="14"/>
  <c r="Q127" i="14"/>
  <c r="K125" i="14"/>
  <c r="I127" i="14"/>
  <c r="J126" i="14"/>
  <c r="D126" i="14"/>
  <c r="B128" i="14"/>
  <c r="C127" i="14"/>
  <c r="R126" i="13"/>
  <c r="P128" i="13"/>
  <c r="Q127" i="13"/>
  <c r="K127" i="13"/>
  <c r="J128" i="13"/>
  <c r="I129" i="13"/>
  <c r="D126" i="13"/>
  <c r="B128" i="13"/>
  <c r="C127" i="13"/>
  <c r="R126" i="15"/>
  <c r="P128" i="15"/>
  <c r="Q127" i="15"/>
  <c r="K127" i="15"/>
  <c r="J128" i="15"/>
  <c r="I129" i="15"/>
  <c r="B127" i="15"/>
  <c r="C126" i="15"/>
  <c r="D125" i="15"/>
  <c r="AS128" i="14" l="1"/>
  <c r="AT128" i="14" s="1"/>
  <c r="AR129" i="14"/>
  <c r="AZ129" i="14"/>
  <c r="BA129" i="14" s="1"/>
  <c r="AY130" i="14"/>
  <c r="AT127" i="33"/>
  <c r="AR129" i="33"/>
  <c r="AS128" i="33"/>
  <c r="BF130" i="33"/>
  <c r="BG129" i="33"/>
  <c r="BH128" i="33"/>
  <c r="BA128" i="33"/>
  <c r="AY130" i="33"/>
  <c r="AZ129" i="33"/>
  <c r="BH130" i="17"/>
  <c r="BG131" i="17"/>
  <c r="AY131" i="17"/>
  <c r="AZ130" i="17"/>
  <c r="BA129" i="17"/>
  <c r="AT128" i="17"/>
  <c r="AR130" i="17"/>
  <c r="AS129" i="17"/>
  <c r="BA127" i="16"/>
  <c r="AZ128" i="16"/>
  <c r="AY129" i="16"/>
  <c r="AS128" i="16"/>
  <c r="AT127" i="16"/>
  <c r="BH127" i="16"/>
  <c r="BF129" i="16"/>
  <c r="BG128" i="16"/>
  <c r="AT128" i="15"/>
  <c r="BG129" i="15"/>
  <c r="BH128" i="15"/>
  <c r="BA128" i="15"/>
  <c r="AY130" i="15"/>
  <c r="AZ129" i="15"/>
  <c r="AR130" i="15"/>
  <c r="AS129" i="15"/>
  <c r="BH126" i="14"/>
  <c r="BG127" i="14"/>
  <c r="BF128" i="14"/>
  <c r="BH126" i="13"/>
  <c r="BF128" i="13"/>
  <c r="BA127" i="13"/>
  <c r="AY129" i="13"/>
  <c r="AZ129" i="13" s="1"/>
  <c r="AT130" i="13"/>
  <c r="AR132" i="13"/>
  <c r="AS132" i="13" s="1"/>
  <c r="AL127" i="16"/>
  <c r="AM127" i="16" s="1"/>
  <c r="AK128" i="16"/>
  <c r="Y126" i="16"/>
  <c r="X127" i="16"/>
  <c r="W128" i="16"/>
  <c r="AK128" i="14"/>
  <c r="AL127" i="14"/>
  <c r="AM127" i="14" s="1"/>
  <c r="AD128" i="33"/>
  <c r="AE127" i="33"/>
  <c r="AM128" i="33"/>
  <c r="AK130" i="33"/>
  <c r="AL129" i="33"/>
  <c r="W131" i="33"/>
  <c r="X130" i="33"/>
  <c r="Y129" i="33"/>
  <c r="AF126" i="33"/>
  <c r="AF126" i="17"/>
  <c r="AE127" i="17"/>
  <c r="AD128" i="17"/>
  <c r="AK130" i="17"/>
  <c r="AL129" i="17"/>
  <c r="AM128" i="17"/>
  <c r="Y127" i="17"/>
  <c r="X128" i="17"/>
  <c r="W129" i="17"/>
  <c r="AF127" i="16"/>
  <c r="AD129" i="16"/>
  <c r="AE128" i="16"/>
  <c r="AK129" i="15"/>
  <c r="AL128" i="15"/>
  <c r="AF130" i="15"/>
  <c r="W130" i="15"/>
  <c r="X129" i="15"/>
  <c r="AM127" i="15"/>
  <c r="AD132" i="15"/>
  <c r="AE131" i="15"/>
  <c r="Y128" i="15"/>
  <c r="AF129" i="14"/>
  <c r="W130" i="14"/>
  <c r="X129" i="14"/>
  <c r="AD131" i="14"/>
  <c r="AE130" i="14"/>
  <c r="Y128" i="14"/>
  <c r="AK128" i="13"/>
  <c r="AL128" i="13" s="1"/>
  <c r="AM126" i="13"/>
  <c r="AD129" i="13"/>
  <c r="AE129" i="13" s="1"/>
  <c r="AF127" i="13"/>
  <c r="K126" i="16"/>
  <c r="I128" i="16"/>
  <c r="J127" i="16"/>
  <c r="P128" i="16"/>
  <c r="Q127" i="16"/>
  <c r="R126" i="16"/>
  <c r="Q130" i="33"/>
  <c r="P131" i="33"/>
  <c r="B129" i="33"/>
  <c r="C128" i="33"/>
  <c r="D127" i="33"/>
  <c r="K128" i="33"/>
  <c r="J129" i="33"/>
  <c r="I130" i="33"/>
  <c r="R129" i="33"/>
  <c r="D130" i="16"/>
  <c r="B132" i="16"/>
  <c r="C131" i="16"/>
  <c r="R127" i="17"/>
  <c r="P129" i="17"/>
  <c r="Q128" i="17"/>
  <c r="B129" i="17"/>
  <c r="C128" i="17"/>
  <c r="D127" i="17"/>
  <c r="I128" i="17"/>
  <c r="J127" i="17"/>
  <c r="K126" i="17"/>
  <c r="R127" i="14"/>
  <c r="Q128" i="14"/>
  <c r="P129" i="14"/>
  <c r="K126" i="14"/>
  <c r="I128" i="14"/>
  <c r="J127" i="14"/>
  <c r="D127" i="14"/>
  <c r="C128" i="14"/>
  <c r="B129" i="14"/>
  <c r="P129" i="13"/>
  <c r="Q128" i="13"/>
  <c r="R127" i="13"/>
  <c r="K128" i="13"/>
  <c r="I130" i="13"/>
  <c r="J129" i="13"/>
  <c r="D127" i="13"/>
  <c r="C128" i="13"/>
  <c r="B129" i="13"/>
  <c r="R127" i="15"/>
  <c r="Q128" i="15"/>
  <c r="P129" i="15"/>
  <c r="I130" i="15"/>
  <c r="J129" i="15"/>
  <c r="K128" i="15"/>
  <c r="D126" i="15"/>
  <c r="B128" i="15"/>
  <c r="C127" i="15"/>
  <c r="AR130" i="14" l="1"/>
  <c r="AS129" i="14"/>
  <c r="AT129" i="14" s="1"/>
  <c r="AY131" i="14"/>
  <c r="AZ130" i="14"/>
  <c r="BA130" i="14" s="1"/>
  <c r="BH129" i="33"/>
  <c r="BA129" i="33"/>
  <c r="BF131" i="33"/>
  <c r="BG130" i="33"/>
  <c r="AY131" i="33"/>
  <c r="AZ130" i="33"/>
  <c r="AS129" i="33"/>
  <c r="AR130" i="33"/>
  <c r="AT128" i="33"/>
  <c r="AY132" i="17"/>
  <c r="AZ131" i="17"/>
  <c r="BG132" i="17"/>
  <c r="AT129" i="17"/>
  <c r="BH131" i="17"/>
  <c r="BA130" i="17"/>
  <c r="AS130" i="17"/>
  <c r="AR131" i="17"/>
  <c r="BH128" i="16"/>
  <c r="AS129" i="16"/>
  <c r="BF130" i="16"/>
  <c r="BG129" i="16"/>
  <c r="AT128" i="16"/>
  <c r="BA128" i="16"/>
  <c r="AY130" i="16"/>
  <c r="AZ129" i="16"/>
  <c r="BA129" i="15"/>
  <c r="AT129" i="15"/>
  <c r="AR131" i="15"/>
  <c r="AS130" i="15"/>
  <c r="AY131" i="15"/>
  <c r="AZ130" i="15"/>
  <c r="BH129" i="15"/>
  <c r="BG130" i="15"/>
  <c r="BH127" i="14"/>
  <c r="BG128" i="14"/>
  <c r="BF129" i="14"/>
  <c r="BH127" i="13"/>
  <c r="BF129" i="13"/>
  <c r="AY130" i="13"/>
  <c r="AZ130" i="13" s="1"/>
  <c r="BA128" i="13"/>
  <c r="AT131" i="13"/>
  <c r="AR133" i="13"/>
  <c r="AS133" i="13" s="1"/>
  <c r="AL128" i="16"/>
  <c r="AM128" i="16" s="1"/>
  <c r="AK129" i="16"/>
  <c r="X128" i="16"/>
  <c r="W129" i="16"/>
  <c r="Y127" i="16"/>
  <c r="AL128" i="14"/>
  <c r="AM128" i="14" s="1"/>
  <c r="AK129" i="14"/>
  <c r="AM129" i="33"/>
  <c r="AL130" i="33"/>
  <c r="AK131" i="33"/>
  <c r="AF127" i="33"/>
  <c r="X131" i="33"/>
  <c r="W132" i="33"/>
  <c r="AD129" i="33"/>
  <c r="AE128" i="33"/>
  <c r="Y130" i="33"/>
  <c r="AM129" i="17"/>
  <c r="AL130" i="17"/>
  <c r="AK131" i="17"/>
  <c r="AD129" i="17"/>
  <c r="AE128" i="17"/>
  <c r="AF127" i="17"/>
  <c r="Y128" i="17"/>
  <c r="X129" i="17"/>
  <c r="W130" i="17"/>
  <c r="AF128" i="16"/>
  <c r="AE129" i="16"/>
  <c r="AD130" i="16"/>
  <c r="AF131" i="15"/>
  <c r="AE132" i="15"/>
  <c r="AD133" i="15"/>
  <c r="Y129" i="15"/>
  <c r="W131" i="15"/>
  <c r="X130" i="15"/>
  <c r="AM128" i="15"/>
  <c r="AK130" i="15"/>
  <c r="AL129" i="15"/>
  <c r="AD132" i="14"/>
  <c r="AE131" i="14"/>
  <c r="Y129" i="14"/>
  <c r="X130" i="14"/>
  <c r="W131" i="14"/>
  <c r="AF130" i="14"/>
  <c r="AM127" i="13"/>
  <c r="AK129" i="13"/>
  <c r="AL129" i="13" s="1"/>
  <c r="AF128" i="13"/>
  <c r="AD130" i="13"/>
  <c r="AE130" i="13" s="1"/>
  <c r="K127" i="16"/>
  <c r="J128" i="16"/>
  <c r="I129" i="16"/>
  <c r="R127" i="16"/>
  <c r="Q128" i="16"/>
  <c r="P129" i="16"/>
  <c r="Q131" i="33"/>
  <c r="P132" i="33"/>
  <c r="R130" i="33"/>
  <c r="D128" i="33"/>
  <c r="C129" i="33"/>
  <c r="B130" i="33"/>
  <c r="J130" i="33"/>
  <c r="I131" i="33"/>
  <c r="K129" i="33"/>
  <c r="D131" i="16"/>
  <c r="B133" i="16"/>
  <c r="C132" i="16"/>
  <c r="I129" i="17"/>
  <c r="J128" i="17"/>
  <c r="C129" i="17"/>
  <c r="B130" i="17"/>
  <c r="R128" i="17"/>
  <c r="D128" i="17"/>
  <c r="P130" i="17"/>
  <c r="Q129" i="17"/>
  <c r="K127" i="17"/>
  <c r="P130" i="14"/>
  <c r="Q129" i="14"/>
  <c r="R128" i="14"/>
  <c r="K127" i="14"/>
  <c r="J128" i="14"/>
  <c r="I129" i="14"/>
  <c r="B130" i="14"/>
  <c r="C129" i="14"/>
  <c r="D128" i="14"/>
  <c r="R128" i="13"/>
  <c r="P130" i="13"/>
  <c r="Q129" i="13"/>
  <c r="K129" i="13"/>
  <c r="J130" i="13"/>
  <c r="I131" i="13"/>
  <c r="D128" i="13"/>
  <c r="B130" i="13"/>
  <c r="C129" i="13"/>
  <c r="P130" i="15"/>
  <c r="Q129" i="15"/>
  <c r="R128" i="15"/>
  <c r="K129" i="15"/>
  <c r="J130" i="15"/>
  <c r="I131" i="15"/>
  <c r="B129" i="15"/>
  <c r="C128" i="15"/>
  <c r="D127" i="15"/>
  <c r="AS130" i="14" l="1"/>
  <c r="AT130" i="14" s="1"/>
  <c r="AR131" i="14"/>
  <c r="AZ131" i="14"/>
  <c r="BA131" i="14" s="1"/>
  <c r="AY132" i="14"/>
  <c r="BH130" i="33"/>
  <c r="BF132" i="33"/>
  <c r="BG131" i="33"/>
  <c r="BA130" i="33"/>
  <c r="AR131" i="33"/>
  <c r="AS130" i="33"/>
  <c r="AT129" i="33"/>
  <c r="AZ131" i="33"/>
  <c r="AY132" i="33"/>
  <c r="BA131" i="17"/>
  <c r="BG133" i="17"/>
  <c r="AS131" i="17"/>
  <c r="AR132" i="17"/>
  <c r="BH132" i="17"/>
  <c r="AY133" i="17"/>
  <c r="AZ132" i="17"/>
  <c r="AT130" i="17"/>
  <c r="BA129" i="16"/>
  <c r="BH129" i="16"/>
  <c r="BF131" i="16"/>
  <c r="BG130" i="16"/>
  <c r="AS130" i="16"/>
  <c r="AT129" i="16"/>
  <c r="AZ130" i="16"/>
  <c r="AY131" i="16"/>
  <c r="AT130" i="15"/>
  <c r="BH130" i="15"/>
  <c r="AS131" i="15"/>
  <c r="AR132" i="15"/>
  <c r="BG131" i="15"/>
  <c r="BA130" i="15"/>
  <c r="AY132" i="15"/>
  <c r="AZ131" i="15"/>
  <c r="BF130" i="14"/>
  <c r="BG129" i="14"/>
  <c r="BH128" i="14"/>
  <c r="BH128" i="13"/>
  <c r="BF130" i="13"/>
  <c r="BA129" i="13"/>
  <c r="AY131" i="13"/>
  <c r="AZ131" i="13" s="1"/>
  <c r="AR134" i="13"/>
  <c r="AS134" i="13" s="1"/>
  <c r="AT132" i="13"/>
  <c r="AK130" i="16"/>
  <c r="AL129" i="16"/>
  <c r="AM129" i="16" s="1"/>
  <c r="X129" i="16"/>
  <c r="W130" i="16"/>
  <c r="Y128" i="16"/>
  <c r="AK130" i="14"/>
  <c r="AL129" i="14"/>
  <c r="AM129" i="14" s="1"/>
  <c r="AL131" i="33"/>
  <c r="AK132" i="33"/>
  <c r="AM130" i="33"/>
  <c r="AF128" i="33"/>
  <c r="Y131" i="33"/>
  <c r="AD130" i="33"/>
  <c r="AE129" i="33"/>
  <c r="W133" i="33"/>
  <c r="X132" i="33"/>
  <c r="AF128" i="17"/>
  <c r="AE129" i="17"/>
  <c r="AD130" i="17"/>
  <c r="W131" i="17"/>
  <c r="X130" i="17"/>
  <c r="Y129" i="17"/>
  <c r="AL131" i="17"/>
  <c r="AK132" i="17"/>
  <c r="AM130" i="17"/>
  <c r="AE130" i="16"/>
  <c r="AD131" i="16"/>
  <c r="AF129" i="16"/>
  <c r="AM129" i="15"/>
  <c r="AL130" i="15"/>
  <c r="AK131" i="15"/>
  <c r="AE133" i="15"/>
  <c r="AD134" i="15"/>
  <c r="AF132" i="15"/>
  <c r="Y130" i="15"/>
  <c r="W132" i="15"/>
  <c r="X131" i="15"/>
  <c r="AD133" i="14"/>
  <c r="AE132" i="14"/>
  <c r="AF131" i="14"/>
  <c r="X131" i="14"/>
  <c r="W132" i="14"/>
  <c r="Y130" i="14"/>
  <c r="AK130" i="13"/>
  <c r="AL130" i="13" s="1"/>
  <c r="AM128" i="13"/>
  <c r="AF129" i="13"/>
  <c r="AD131" i="13"/>
  <c r="AE131" i="13" s="1"/>
  <c r="K128" i="16"/>
  <c r="I130" i="16"/>
  <c r="J129" i="16"/>
  <c r="P130" i="16"/>
  <c r="Q129" i="16"/>
  <c r="R128" i="16"/>
  <c r="C130" i="33"/>
  <c r="B131" i="33"/>
  <c r="K130" i="33"/>
  <c r="D129" i="33"/>
  <c r="Q132" i="33"/>
  <c r="P133" i="33"/>
  <c r="R131" i="33"/>
  <c r="J131" i="33"/>
  <c r="I132" i="33"/>
  <c r="B134" i="16"/>
  <c r="C133" i="16"/>
  <c r="D132" i="16"/>
  <c r="K128" i="17"/>
  <c r="B131" i="17"/>
  <c r="C130" i="17"/>
  <c r="D129" i="17"/>
  <c r="R129" i="17"/>
  <c r="P131" i="17"/>
  <c r="Q130" i="17"/>
  <c r="J129" i="17"/>
  <c r="I130" i="17"/>
  <c r="R129" i="14"/>
  <c r="Q130" i="14"/>
  <c r="P131" i="14"/>
  <c r="K128" i="14"/>
  <c r="I130" i="14"/>
  <c r="J129" i="14"/>
  <c r="D129" i="14"/>
  <c r="C130" i="14"/>
  <c r="B131" i="14"/>
  <c r="R129" i="13"/>
  <c r="Q130" i="13"/>
  <c r="P131" i="13"/>
  <c r="I132" i="13"/>
  <c r="J131" i="13"/>
  <c r="K130" i="13"/>
  <c r="D129" i="13"/>
  <c r="C130" i="13"/>
  <c r="B131" i="13"/>
  <c r="R129" i="15"/>
  <c r="Q130" i="15"/>
  <c r="P131" i="15"/>
  <c r="J131" i="15"/>
  <c r="I132" i="15"/>
  <c r="K130" i="15"/>
  <c r="D128" i="15"/>
  <c r="B130" i="15"/>
  <c r="C129" i="15"/>
  <c r="AS131" i="14" l="1"/>
  <c r="AT131" i="14" s="1"/>
  <c r="AR132" i="14"/>
  <c r="AY133" i="14"/>
  <c r="AZ132" i="14"/>
  <c r="BA132" i="14" s="1"/>
  <c r="BG132" i="33"/>
  <c r="BF133" i="33"/>
  <c r="AT130" i="33"/>
  <c r="BH131" i="33"/>
  <c r="AR132" i="33"/>
  <c r="AS131" i="33"/>
  <c r="AY133" i="33"/>
  <c r="AZ132" i="33"/>
  <c r="BA131" i="33"/>
  <c r="AS132" i="17"/>
  <c r="AR133" i="17"/>
  <c r="AT131" i="17"/>
  <c r="BG134" i="17"/>
  <c r="BH133" i="17"/>
  <c r="AZ133" i="17"/>
  <c r="AY134" i="17"/>
  <c r="BA132" i="17"/>
  <c r="AT130" i="16"/>
  <c r="BG131" i="16"/>
  <c r="BF132" i="16"/>
  <c r="AS131" i="16"/>
  <c r="BH130" i="16"/>
  <c r="AY132" i="16"/>
  <c r="AZ131" i="16"/>
  <c r="BA130" i="16"/>
  <c r="BH131" i="15"/>
  <c r="BG132" i="15"/>
  <c r="BA131" i="15"/>
  <c r="AZ132" i="15"/>
  <c r="AY133" i="15"/>
  <c r="AS132" i="15"/>
  <c r="AR133" i="15"/>
  <c r="AT131" i="15"/>
  <c r="BH129" i="14"/>
  <c r="BG130" i="14"/>
  <c r="BF131" i="14"/>
  <c r="BH129" i="13"/>
  <c r="BF131" i="13"/>
  <c r="AY132" i="13"/>
  <c r="AZ132" i="13" s="1"/>
  <c r="BA130" i="13"/>
  <c r="AR135" i="13"/>
  <c r="AS135" i="13" s="1"/>
  <c r="AT133" i="13"/>
  <c r="AL130" i="16"/>
  <c r="AM130" i="16" s="1"/>
  <c r="AK131" i="16"/>
  <c r="X130" i="16"/>
  <c r="W131" i="16"/>
  <c r="Y129" i="16"/>
  <c r="AL130" i="14"/>
  <c r="AM130" i="14" s="1"/>
  <c r="AK131" i="14"/>
  <c r="Y132" i="33"/>
  <c r="AF129" i="33"/>
  <c r="AE130" i="33"/>
  <c r="AD131" i="33"/>
  <c r="X133" i="33"/>
  <c r="W134" i="33"/>
  <c r="AK133" i="33"/>
  <c r="AL132" i="33"/>
  <c r="AM131" i="33"/>
  <c r="AE130" i="17"/>
  <c r="AD131" i="17"/>
  <c r="AF129" i="17"/>
  <c r="Y130" i="17"/>
  <c r="AK133" i="17"/>
  <c r="AL132" i="17"/>
  <c r="W132" i="17"/>
  <c r="X131" i="17"/>
  <c r="AM131" i="17"/>
  <c r="AE131" i="16"/>
  <c r="AD132" i="16"/>
  <c r="AF130" i="16"/>
  <c r="AD135" i="15"/>
  <c r="AE134" i="15"/>
  <c r="AK132" i="15"/>
  <c r="AL131" i="15"/>
  <c r="AM130" i="15"/>
  <c r="AF133" i="15"/>
  <c r="Y131" i="15"/>
  <c r="W133" i="15"/>
  <c r="X132" i="15"/>
  <c r="W133" i="14"/>
  <c r="X132" i="14"/>
  <c r="Y131" i="14"/>
  <c r="AF132" i="14"/>
  <c r="AD134" i="14"/>
  <c r="AE133" i="14"/>
  <c r="AM129" i="13"/>
  <c r="AK131" i="13"/>
  <c r="AL131" i="13" s="1"/>
  <c r="AF130" i="13"/>
  <c r="AD132" i="13"/>
  <c r="AE132" i="13" s="1"/>
  <c r="K129" i="16"/>
  <c r="J130" i="16"/>
  <c r="I131" i="16"/>
  <c r="R129" i="16"/>
  <c r="Q130" i="16"/>
  <c r="P131" i="16"/>
  <c r="R132" i="33"/>
  <c r="B132" i="33"/>
  <c r="C131" i="33"/>
  <c r="I133" i="33"/>
  <c r="J132" i="33"/>
  <c r="D130" i="33"/>
  <c r="K131" i="33"/>
  <c r="P134" i="33"/>
  <c r="Q133" i="33"/>
  <c r="D133" i="16"/>
  <c r="B135" i="16"/>
  <c r="C134" i="16"/>
  <c r="D130" i="17"/>
  <c r="I131" i="17"/>
  <c r="J130" i="17"/>
  <c r="R130" i="17"/>
  <c r="C131" i="17"/>
  <c r="B132" i="17"/>
  <c r="K129" i="17"/>
  <c r="P132" i="17"/>
  <c r="Q131" i="17"/>
  <c r="P132" i="14"/>
  <c r="Q131" i="14"/>
  <c r="R130" i="14"/>
  <c r="K129" i="14"/>
  <c r="J130" i="14"/>
  <c r="I131" i="14"/>
  <c r="B132" i="14"/>
  <c r="C131" i="14"/>
  <c r="D130" i="14"/>
  <c r="P132" i="13"/>
  <c r="Q131" i="13"/>
  <c r="R130" i="13"/>
  <c r="K131" i="13"/>
  <c r="I133" i="13"/>
  <c r="J132" i="13"/>
  <c r="B132" i="13"/>
  <c r="C131" i="13"/>
  <c r="D130" i="13"/>
  <c r="P132" i="15"/>
  <c r="Q131" i="15"/>
  <c r="R130" i="15"/>
  <c r="I133" i="15"/>
  <c r="J132" i="15"/>
  <c r="K131" i="15"/>
  <c r="B131" i="15"/>
  <c r="C130" i="15"/>
  <c r="D129" i="15"/>
  <c r="AS132" i="14" l="1"/>
  <c r="AT132" i="14" s="1"/>
  <c r="AR133" i="14"/>
  <c r="AZ133" i="14"/>
  <c r="BA133" i="14" s="1"/>
  <c r="AY134" i="14"/>
  <c r="BA132" i="33"/>
  <c r="AZ133" i="33"/>
  <c r="AY134" i="33"/>
  <c r="BF134" i="33"/>
  <c r="BG133" i="33"/>
  <c r="BH132" i="33"/>
  <c r="AT131" i="33"/>
  <c r="AR133" i="33"/>
  <c r="AS132" i="33"/>
  <c r="AZ134" i="17"/>
  <c r="AY135" i="17"/>
  <c r="BG135" i="17"/>
  <c r="BA133" i="17"/>
  <c r="AS133" i="17"/>
  <c r="AR134" i="17"/>
  <c r="AT132" i="17"/>
  <c r="BH134" i="17"/>
  <c r="BH131" i="16"/>
  <c r="AY133" i="16"/>
  <c r="AZ132" i="16"/>
  <c r="AT131" i="16"/>
  <c r="BA131" i="16"/>
  <c r="AS132" i="16"/>
  <c r="BG132" i="16"/>
  <c r="BF133" i="16"/>
  <c r="AZ133" i="15"/>
  <c r="AY134" i="15"/>
  <c r="BG133" i="15"/>
  <c r="BA132" i="15"/>
  <c r="AR134" i="15"/>
  <c r="AS133" i="15"/>
  <c r="AT132" i="15"/>
  <c r="BH132" i="15"/>
  <c r="BG131" i="14"/>
  <c r="BF132" i="14"/>
  <c r="BH130" i="14"/>
  <c r="BF132" i="13"/>
  <c r="BH130" i="13"/>
  <c r="AY133" i="13"/>
  <c r="AZ133" i="13" s="1"/>
  <c r="BA131" i="13"/>
  <c r="AR136" i="13"/>
  <c r="AS136" i="13" s="1"/>
  <c r="AT134" i="13"/>
  <c r="AL131" i="16"/>
  <c r="AM131" i="16" s="1"/>
  <c r="AK132" i="16"/>
  <c r="W132" i="16"/>
  <c r="X131" i="16"/>
  <c r="Y130" i="16"/>
  <c r="AL131" i="14"/>
  <c r="AM131" i="14" s="1"/>
  <c r="AK132" i="14"/>
  <c r="W135" i="33"/>
  <c r="X134" i="33"/>
  <c r="AM132" i="33"/>
  <c r="Y133" i="33"/>
  <c r="AK134" i="33"/>
  <c r="AL133" i="33"/>
  <c r="AE131" i="33"/>
  <c r="AD132" i="33"/>
  <c r="AF130" i="33"/>
  <c r="Y131" i="17"/>
  <c r="X132" i="17"/>
  <c r="W133" i="17"/>
  <c r="AD132" i="17"/>
  <c r="AE131" i="17"/>
  <c r="AM132" i="17"/>
  <c r="AF130" i="17"/>
  <c r="AK134" i="17"/>
  <c r="AL133" i="17"/>
  <c r="AD133" i="16"/>
  <c r="AE132" i="16"/>
  <c r="AF131" i="16"/>
  <c r="AM131" i="15"/>
  <c r="AF134" i="15"/>
  <c r="AD136" i="15"/>
  <c r="AE135" i="15"/>
  <c r="W134" i="15"/>
  <c r="X133" i="15"/>
  <c r="AK133" i="15"/>
  <c r="AL132" i="15"/>
  <c r="Y132" i="15"/>
  <c r="AF133" i="14"/>
  <c r="AE134" i="14"/>
  <c r="AD135" i="14"/>
  <c r="Y132" i="14"/>
  <c r="X133" i="14"/>
  <c r="W134" i="14"/>
  <c r="AK132" i="13"/>
  <c r="AL132" i="13" s="1"/>
  <c r="AM130" i="13"/>
  <c r="AF131" i="13"/>
  <c r="AD133" i="13"/>
  <c r="AE133" i="13" s="1"/>
  <c r="K130" i="16"/>
  <c r="I132" i="16"/>
  <c r="J131" i="16"/>
  <c r="P132" i="16"/>
  <c r="Q131" i="16"/>
  <c r="R130" i="16"/>
  <c r="Q134" i="33"/>
  <c r="P135" i="33"/>
  <c r="D131" i="33"/>
  <c r="B133" i="33"/>
  <c r="C132" i="33"/>
  <c r="R133" i="33"/>
  <c r="J133" i="33"/>
  <c r="I134" i="33"/>
  <c r="K132" i="33"/>
  <c r="D134" i="16"/>
  <c r="C135" i="16"/>
  <c r="B136" i="16"/>
  <c r="D131" i="17"/>
  <c r="I132" i="17"/>
  <c r="J131" i="17"/>
  <c r="R131" i="17"/>
  <c r="P133" i="17"/>
  <c r="Q132" i="17"/>
  <c r="C132" i="17"/>
  <c r="B133" i="17"/>
  <c r="K130" i="17"/>
  <c r="P133" i="14"/>
  <c r="Q132" i="14"/>
  <c r="R131" i="14"/>
  <c r="I132" i="14"/>
  <c r="J131" i="14"/>
  <c r="K130" i="14"/>
  <c r="D131" i="14"/>
  <c r="B133" i="14"/>
  <c r="C132" i="14"/>
  <c r="R131" i="13"/>
  <c r="Q132" i="13"/>
  <c r="P133" i="13"/>
  <c r="K132" i="13"/>
  <c r="J133" i="13"/>
  <c r="I134" i="13"/>
  <c r="D131" i="13"/>
  <c r="B133" i="13"/>
  <c r="C132" i="13"/>
  <c r="R131" i="15"/>
  <c r="P133" i="15"/>
  <c r="Q132" i="15"/>
  <c r="J133" i="15"/>
  <c r="I134" i="15"/>
  <c r="K132" i="15"/>
  <c r="D130" i="15"/>
  <c r="B132" i="15"/>
  <c r="C131" i="15"/>
  <c r="AR134" i="14" l="1"/>
  <c r="AS133" i="14"/>
  <c r="AT133" i="14" s="1"/>
  <c r="AZ134" i="14"/>
  <c r="BA134" i="14" s="1"/>
  <c r="AY135" i="14"/>
  <c r="BA133" i="33"/>
  <c r="BF135" i="33"/>
  <c r="BG134" i="33"/>
  <c r="AT132" i="33"/>
  <c r="AY135" i="33"/>
  <c r="AZ134" i="33"/>
  <c r="AS133" i="33"/>
  <c r="AR134" i="33"/>
  <c r="BH133" i="33"/>
  <c r="AS134" i="17"/>
  <c r="AR135" i="17"/>
  <c r="AT133" i="17"/>
  <c r="BH135" i="17"/>
  <c r="AZ135" i="17"/>
  <c r="AY136" i="17"/>
  <c r="BA134" i="17"/>
  <c r="BG136" i="17"/>
  <c r="AY134" i="16"/>
  <c r="AZ133" i="16"/>
  <c r="AT132" i="16"/>
  <c r="BF134" i="16"/>
  <c r="BG133" i="16"/>
  <c r="BA132" i="16"/>
  <c r="BH132" i="16"/>
  <c r="AS133" i="16"/>
  <c r="BG134" i="15"/>
  <c r="AY135" i="15"/>
  <c r="AZ134" i="15"/>
  <c r="AT133" i="15"/>
  <c r="BH133" i="15"/>
  <c r="BA133" i="15"/>
  <c r="AR135" i="15"/>
  <c r="AS134" i="15"/>
  <c r="BF133" i="14"/>
  <c r="BG132" i="14"/>
  <c r="BH131" i="14"/>
  <c r="BH131" i="13"/>
  <c r="BF133" i="13"/>
  <c r="BA132" i="13"/>
  <c r="AY134" i="13"/>
  <c r="AZ134" i="13" s="1"/>
  <c r="AT135" i="13"/>
  <c r="AR137" i="13"/>
  <c r="AS137" i="13" s="1"/>
  <c r="AL132" i="16"/>
  <c r="AM132" i="16" s="1"/>
  <c r="AK133" i="16"/>
  <c r="Y131" i="16"/>
  <c r="W133" i="16"/>
  <c r="X132" i="16"/>
  <c r="AK133" i="14"/>
  <c r="AL132" i="14"/>
  <c r="AM132" i="14" s="1"/>
  <c r="AF131" i="33"/>
  <c r="W136" i="33"/>
  <c r="X135" i="33"/>
  <c r="AD133" i="33"/>
  <c r="AE132" i="33"/>
  <c r="Y134" i="33"/>
  <c r="AM133" i="33"/>
  <c r="AL134" i="33"/>
  <c r="AK135" i="33"/>
  <c r="AM133" i="17"/>
  <c r="AD133" i="17"/>
  <c r="AE132" i="17"/>
  <c r="AK135" i="17"/>
  <c r="AL134" i="17"/>
  <c r="X133" i="17"/>
  <c r="W134" i="17"/>
  <c r="Y132" i="17"/>
  <c r="AF131" i="17"/>
  <c r="AF132" i="16"/>
  <c r="AD134" i="16"/>
  <c r="AE133" i="16"/>
  <c r="Y133" i="15"/>
  <c r="W135" i="15"/>
  <c r="X134" i="15"/>
  <c r="AM132" i="15"/>
  <c r="AK134" i="15"/>
  <c r="AL133" i="15"/>
  <c r="AF135" i="15"/>
  <c r="AE136" i="15"/>
  <c r="AD137" i="15"/>
  <c r="AD136" i="14"/>
  <c r="AE135" i="14"/>
  <c r="AF134" i="14"/>
  <c r="X134" i="14"/>
  <c r="W135" i="14"/>
  <c r="Y133" i="14"/>
  <c r="AM131" i="13"/>
  <c r="AK133" i="13"/>
  <c r="AL133" i="13" s="1"/>
  <c r="AD134" i="13"/>
  <c r="AE134" i="13" s="1"/>
  <c r="AF132" i="13"/>
  <c r="K131" i="16"/>
  <c r="I133" i="16"/>
  <c r="J132" i="16"/>
  <c r="R131" i="16"/>
  <c r="P133" i="16"/>
  <c r="Q132" i="16"/>
  <c r="D132" i="33"/>
  <c r="B134" i="33"/>
  <c r="C133" i="33"/>
  <c r="P136" i="33"/>
  <c r="Q135" i="33"/>
  <c r="K133" i="33"/>
  <c r="R134" i="33"/>
  <c r="J134" i="33"/>
  <c r="I135" i="33"/>
  <c r="C136" i="16"/>
  <c r="B137" i="16"/>
  <c r="D135" i="16"/>
  <c r="R132" i="17"/>
  <c r="P134" i="17"/>
  <c r="Q133" i="17"/>
  <c r="K131" i="17"/>
  <c r="J132" i="17"/>
  <c r="I133" i="17"/>
  <c r="C133" i="17"/>
  <c r="B134" i="17"/>
  <c r="D132" i="17"/>
  <c r="R132" i="14"/>
  <c r="Q133" i="14"/>
  <c r="P134" i="14"/>
  <c r="K131" i="14"/>
  <c r="I133" i="14"/>
  <c r="J132" i="14"/>
  <c r="D132" i="14"/>
  <c r="C133" i="14"/>
  <c r="B134" i="14"/>
  <c r="Q133" i="13"/>
  <c r="P134" i="13"/>
  <c r="R132" i="13"/>
  <c r="I135" i="13"/>
  <c r="J134" i="13"/>
  <c r="K133" i="13"/>
  <c r="C133" i="13"/>
  <c r="B134" i="13"/>
  <c r="D132" i="13"/>
  <c r="Q133" i="15"/>
  <c r="P134" i="15"/>
  <c r="R132" i="15"/>
  <c r="I135" i="15"/>
  <c r="J134" i="15"/>
  <c r="K133" i="15"/>
  <c r="D131" i="15"/>
  <c r="B133" i="15"/>
  <c r="C132" i="15"/>
  <c r="AR135" i="14" l="1"/>
  <c r="AS134" i="14"/>
  <c r="AT134" i="14" s="1"/>
  <c r="AY136" i="14"/>
  <c r="AZ135" i="14"/>
  <c r="BA135" i="14" s="1"/>
  <c r="BA134" i="33"/>
  <c r="AY136" i="33"/>
  <c r="AZ135" i="33"/>
  <c r="AR135" i="33"/>
  <c r="AS134" i="33"/>
  <c r="BH134" i="33"/>
  <c r="BF136" i="33"/>
  <c r="BG135" i="33"/>
  <c r="AT133" i="33"/>
  <c r="BH136" i="17"/>
  <c r="AS135" i="17"/>
  <c r="AR136" i="17"/>
  <c r="AT134" i="17"/>
  <c r="AY137" i="17"/>
  <c r="AZ136" i="17"/>
  <c r="BA135" i="17"/>
  <c r="BG137" i="17"/>
  <c r="AY135" i="16"/>
  <c r="AZ134" i="16"/>
  <c r="BA133" i="16"/>
  <c r="AS134" i="16"/>
  <c r="BG134" i="16"/>
  <c r="BF135" i="16"/>
  <c r="AT133" i="16"/>
  <c r="BH133" i="16"/>
  <c r="BH134" i="15"/>
  <c r="AS135" i="15"/>
  <c r="AR136" i="15"/>
  <c r="AT134" i="15"/>
  <c r="BA134" i="15"/>
  <c r="AY136" i="15"/>
  <c r="AZ135" i="15"/>
  <c r="BG135" i="15"/>
  <c r="BH132" i="14"/>
  <c r="BG133" i="14"/>
  <c r="BF134" i="14"/>
  <c r="BH132" i="13"/>
  <c r="BF134" i="13"/>
  <c r="BA133" i="13"/>
  <c r="AY135" i="13"/>
  <c r="AZ135" i="13" s="1"/>
  <c r="AT136" i="13"/>
  <c r="AR138" i="13"/>
  <c r="AS138" i="13" s="1"/>
  <c r="AL133" i="16"/>
  <c r="AM133" i="16" s="1"/>
  <c r="AK134" i="16"/>
  <c r="Y132" i="16"/>
  <c r="W134" i="16"/>
  <c r="X133" i="16"/>
  <c r="AL133" i="14"/>
  <c r="AM133" i="14" s="1"/>
  <c r="AK134" i="14"/>
  <c r="AD134" i="33"/>
  <c r="AE133" i="33"/>
  <c r="AK136" i="33"/>
  <c r="AL135" i="33"/>
  <c r="AM134" i="33"/>
  <c r="AF132" i="33"/>
  <c r="X136" i="33"/>
  <c r="W137" i="33"/>
  <c r="Y135" i="33"/>
  <c r="AK136" i="17"/>
  <c r="AL135" i="17"/>
  <c r="AF132" i="17"/>
  <c r="X134" i="17"/>
  <c r="W135" i="17"/>
  <c r="AD134" i="17"/>
  <c r="AE133" i="17"/>
  <c r="Y133" i="17"/>
  <c r="AM134" i="17"/>
  <c r="AF133" i="16"/>
  <c r="AE134" i="16"/>
  <c r="AD135" i="16"/>
  <c r="AL134" i="15"/>
  <c r="AK135" i="15"/>
  <c r="X135" i="15"/>
  <c r="W136" i="15"/>
  <c r="AF136" i="15"/>
  <c r="Y134" i="15"/>
  <c r="AM133" i="15"/>
  <c r="AE137" i="15"/>
  <c r="AD138" i="15"/>
  <c r="AF135" i="14"/>
  <c r="X135" i="14"/>
  <c r="W136" i="14"/>
  <c r="AE136" i="14"/>
  <c r="AD137" i="14"/>
  <c r="Y134" i="14"/>
  <c r="AK134" i="13"/>
  <c r="AL134" i="13" s="1"/>
  <c r="AM132" i="13"/>
  <c r="AD135" i="13"/>
  <c r="AE135" i="13" s="1"/>
  <c r="AF133" i="13"/>
  <c r="K132" i="16"/>
  <c r="J133" i="16"/>
  <c r="I134" i="16"/>
  <c r="Q133" i="16"/>
  <c r="P134" i="16"/>
  <c r="R132" i="16"/>
  <c r="D133" i="33"/>
  <c r="B135" i="33"/>
  <c r="C134" i="33"/>
  <c r="J135" i="33"/>
  <c r="I136" i="33"/>
  <c r="R135" i="33"/>
  <c r="K134" i="33"/>
  <c r="Q136" i="33"/>
  <c r="P137" i="33"/>
  <c r="D136" i="16"/>
  <c r="B138" i="16"/>
  <c r="C137" i="16"/>
  <c r="B135" i="17"/>
  <c r="C134" i="17"/>
  <c r="Q134" i="17"/>
  <c r="P135" i="17"/>
  <c r="D133" i="17"/>
  <c r="J133" i="17"/>
  <c r="I134" i="17"/>
  <c r="K132" i="17"/>
  <c r="R133" i="17"/>
  <c r="P135" i="14"/>
  <c r="Q134" i="14"/>
  <c r="R133" i="14"/>
  <c r="K132" i="14"/>
  <c r="J133" i="14"/>
  <c r="I134" i="14"/>
  <c r="B135" i="14"/>
  <c r="C134" i="14"/>
  <c r="D133" i="14"/>
  <c r="R133" i="13"/>
  <c r="P135" i="13"/>
  <c r="Q134" i="13"/>
  <c r="J135" i="13"/>
  <c r="I136" i="13"/>
  <c r="K134" i="13"/>
  <c r="B135" i="13"/>
  <c r="C134" i="13"/>
  <c r="D133" i="13"/>
  <c r="P135" i="15"/>
  <c r="Q134" i="15"/>
  <c r="R133" i="15"/>
  <c r="J135" i="15"/>
  <c r="I136" i="15"/>
  <c r="K134" i="15"/>
  <c r="D132" i="15"/>
  <c r="C133" i="15"/>
  <c r="B134" i="15"/>
  <c r="AS135" i="14" l="1"/>
  <c r="AT135" i="14" s="1"/>
  <c r="AR136" i="14"/>
  <c r="AY137" i="14"/>
  <c r="AZ136" i="14"/>
  <c r="BA136" i="14" s="1"/>
  <c r="BA135" i="33"/>
  <c r="BH135" i="33"/>
  <c r="AZ136" i="33"/>
  <c r="AY137" i="33"/>
  <c r="BF137" i="33"/>
  <c r="BG136" i="33"/>
  <c r="AT134" i="33"/>
  <c r="AS135" i="33"/>
  <c r="AR136" i="33"/>
  <c r="BG138" i="17"/>
  <c r="AR137" i="17"/>
  <c r="AS136" i="17"/>
  <c r="BA136" i="17"/>
  <c r="AT135" i="17"/>
  <c r="BH137" i="17"/>
  <c r="AY138" i="17"/>
  <c r="AZ137" i="17"/>
  <c r="BA134" i="16"/>
  <c r="BG135" i="16"/>
  <c r="BF136" i="16"/>
  <c r="AS135" i="16"/>
  <c r="AT134" i="16"/>
  <c r="AZ135" i="16"/>
  <c r="AY136" i="16"/>
  <c r="BH134" i="16"/>
  <c r="AZ136" i="15"/>
  <c r="AY137" i="15"/>
  <c r="BA135" i="15"/>
  <c r="AT135" i="15"/>
  <c r="AR137" i="15"/>
  <c r="AS136" i="15"/>
  <c r="BH135" i="15"/>
  <c r="BG136" i="15"/>
  <c r="BG134" i="14"/>
  <c r="BF135" i="14"/>
  <c r="BH133" i="14"/>
  <c r="BF135" i="13"/>
  <c r="BH133" i="13"/>
  <c r="AY136" i="13"/>
  <c r="AZ136" i="13" s="1"/>
  <c r="BA134" i="13"/>
  <c r="AT137" i="13"/>
  <c r="AR139" i="13"/>
  <c r="AS139" i="13" s="1"/>
  <c r="AK135" i="16"/>
  <c r="AL134" i="16"/>
  <c r="AM134" i="16" s="1"/>
  <c r="Y133" i="16"/>
  <c r="X134" i="16"/>
  <c r="W135" i="16"/>
  <c r="AL134" i="14"/>
  <c r="AM134" i="14" s="1"/>
  <c r="AK135" i="14"/>
  <c r="AK137" i="33"/>
  <c r="AL136" i="33"/>
  <c r="AD135" i="33"/>
  <c r="AE134" i="33"/>
  <c r="X137" i="33"/>
  <c r="W138" i="33"/>
  <c r="AF133" i="33"/>
  <c r="Y136" i="33"/>
  <c r="AM135" i="33"/>
  <c r="X135" i="17"/>
  <c r="W136" i="17"/>
  <c r="AD135" i="17"/>
  <c r="AE134" i="17"/>
  <c r="Y134" i="17"/>
  <c r="AM135" i="17"/>
  <c r="AK137" i="17"/>
  <c r="AL136" i="17"/>
  <c r="AF133" i="17"/>
  <c r="AE135" i="16"/>
  <c r="AD136" i="16"/>
  <c r="AF134" i="16"/>
  <c r="AK136" i="15"/>
  <c r="AL135" i="15"/>
  <c r="AM134" i="15"/>
  <c r="Y135" i="15"/>
  <c r="AD139" i="15"/>
  <c r="AE138" i="15"/>
  <c r="AF137" i="15"/>
  <c r="W137" i="15"/>
  <c r="X136" i="15"/>
  <c r="AD138" i="14"/>
  <c r="AE137" i="14"/>
  <c r="AF136" i="14"/>
  <c r="Y135" i="14"/>
  <c r="X136" i="14"/>
  <c r="W137" i="14"/>
  <c r="AM133" i="13"/>
  <c r="AK135" i="13"/>
  <c r="AL135" i="13" s="1"/>
  <c r="AD136" i="13"/>
  <c r="AE136" i="13" s="1"/>
  <c r="AF134" i="13"/>
  <c r="K133" i="16"/>
  <c r="I135" i="16"/>
  <c r="J134" i="16"/>
  <c r="P135" i="16"/>
  <c r="Q134" i="16"/>
  <c r="R133" i="16"/>
  <c r="Q137" i="33"/>
  <c r="P138" i="33"/>
  <c r="K135" i="33"/>
  <c r="B136" i="33"/>
  <c r="C135" i="33"/>
  <c r="R136" i="33"/>
  <c r="J136" i="33"/>
  <c r="I137" i="33"/>
  <c r="D134" i="33"/>
  <c r="C138" i="16"/>
  <c r="B139" i="16"/>
  <c r="D137" i="16"/>
  <c r="R134" i="17"/>
  <c r="I135" i="17"/>
  <c r="J134" i="17"/>
  <c r="D134" i="17"/>
  <c r="K133" i="17"/>
  <c r="B136" i="17"/>
  <c r="C135" i="17"/>
  <c r="P136" i="17"/>
  <c r="Q135" i="17"/>
  <c r="Q135" i="14"/>
  <c r="P136" i="14"/>
  <c r="R134" i="14"/>
  <c r="I135" i="14"/>
  <c r="J134" i="14"/>
  <c r="K133" i="14"/>
  <c r="D134" i="14"/>
  <c r="C135" i="14"/>
  <c r="B136" i="14"/>
  <c r="R134" i="13"/>
  <c r="Q135" i="13"/>
  <c r="P136" i="13"/>
  <c r="K135" i="13"/>
  <c r="I137" i="13"/>
  <c r="J136" i="13"/>
  <c r="C135" i="13"/>
  <c r="B136" i="13"/>
  <c r="D134" i="13"/>
  <c r="Q135" i="15"/>
  <c r="P136" i="15"/>
  <c r="R134" i="15"/>
  <c r="K135" i="15"/>
  <c r="I137" i="15"/>
  <c r="J136" i="15"/>
  <c r="B135" i="15"/>
  <c r="C134" i="15"/>
  <c r="D133" i="15"/>
  <c r="AR137" i="14" l="1"/>
  <c r="AS136" i="14"/>
  <c r="AT136" i="14" s="1"/>
  <c r="AY138" i="14"/>
  <c r="AZ137" i="14"/>
  <c r="BA137" i="14" s="1"/>
  <c r="AR137" i="33"/>
  <c r="AS136" i="33"/>
  <c r="AT135" i="33"/>
  <c r="BF138" i="33"/>
  <c r="BG137" i="33"/>
  <c r="BA136" i="33"/>
  <c r="AY138" i="33"/>
  <c r="AZ137" i="33"/>
  <c r="BH136" i="33"/>
  <c r="BH138" i="17"/>
  <c r="AT136" i="17"/>
  <c r="BG139" i="17"/>
  <c r="AR138" i="17"/>
  <c r="AS137" i="17"/>
  <c r="AY139" i="17"/>
  <c r="AZ138" i="17"/>
  <c r="BA137" i="17"/>
  <c r="BA135" i="16"/>
  <c r="BF137" i="16"/>
  <c r="BG136" i="16"/>
  <c r="AT135" i="16"/>
  <c r="AS136" i="16"/>
  <c r="BH135" i="16"/>
  <c r="AY137" i="16"/>
  <c r="AZ136" i="16"/>
  <c r="AT136" i="15"/>
  <c r="AR138" i="15"/>
  <c r="AS137" i="15"/>
  <c r="BG137" i="15"/>
  <c r="AZ137" i="15"/>
  <c r="AY138" i="15"/>
  <c r="BA136" i="15"/>
  <c r="BH136" i="15"/>
  <c r="BG135" i="14"/>
  <c r="BF136" i="14"/>
  <c r="BH134" i="14"/>
  <c r="BH134" i="13"/>
  <c r="BF136" i="13"/>
  <c r="AY137" i="13"/>
  <c r="AZ137" i="13" s="1"/>
  <c r="BA135" i="13"/>
  <c r="AR140" i="13"/>
  <c r="AS140" i="13" s="1"/>
  <c r="AT138" i="13"/>
  <c r="AL135" i="16"/>
  <c r="AM135" i="16" s="1"/>
  <c r="AK136" i="16"/>
  <c r="W136" i="16"/>
  <c r="X135" i="16"/>
  <c r="Y134" i="16"/>
  <c r="AL135" i="14"/>
  <c r="AM135" i="14" s="1"/>
  <c r="AK136" i="14"/>
  <c r="Y137" i="33"/>
  <c r="AF134" i="33"/>
  <c r="AD136" i="33"/>
  <c r="AE135" i="33"/>
  <c r="AM136" i="33"/>
  <c r="AK138" i="33"/>
  <c r="AL137" i="33"/>
  <c r="X138" i="33"/>
  <c r="W139" i="33"/>
  <c r="AF134" i="17"/>
  <c r="AD136" i="17"/>
  <c r="AE135" i="17"/>
  <c r="AM136" i="17"/>
  <c r="X136" i="17"/>
  <c r="W137" i="17"/>
  <c r="AK138" i="17"/>
  <c r="AL137" i="17"/>
  <c r="Y135" i="17"/>
  <c r="AD137" i="16"/>
  <c r="AE136" i="16"/>
  <c r="AF135" i="16"/>
  <c r="W138" i="15"/>
  <c r="X137" i="15"/>
  <c r="AM135" i="15"/>
  <c r="Y136" i="15"/>
  <c r="AF138" i="15"/>
  <c r="AE139" i="15"/>
  <c r="AD140" i="15"/>
  <c r="AK137" i="15"/>
  <c r="AL136" i="15"/>
  <c r="X137" i="14"/>
  <c r="W138" i="14"/>
  <c r="Y136" i="14"/>
  <c r="AF137" i="14"/>
  <c r="AE138" i="14"/>
  <c r="AD139" i="14"/>
  <c r="AM134" i="13"/>
  <c r="AK136" i="13"/>
  <c r="AL136" i="13" s="1"/>
  <c r="AF135" i="13"/>
  <c r="AD137" i="13"/>
  <c r="AE137" i="13" s="1"/>
  <c r="K134" i="16"/>
  <c r="J135" i="16"/>
  <c r="I136" i="16"/>
  <c r="R134" i="16"/>
  <c r="Q135" i="16"/>
  <c r="P136" i="16"/>
  <c r="J137" i="33"/>
  <c r="I138" i="33"/>
  <c r="P139" i="33"/>
  <c r="Q138" i="33"/>
  <c r="K136" i="33"/>
  <c r="D135" i="33"/>
  <c r="B137" i="33"/>
  <c r="C136" i="33"/>
  <c r="R137" i="33"/>
  <c r="D138" i="16"/>
  <c r="C139" i="16"/>
  <c r="B140" i="16"/>
  <c r="R135" i="17"/>
  <c r="Q136" i="17"/>
  <c r="P137" i="17"/>
  <c r="D135" i="17"/>
  <c r="B137" i="17"/>
  <c r="C136" i="17"/>
  <c r="K134" i="17"/>
  <c r="I136" i="17"/>
  <c r="J135" i="17"/>
  <c r="P137" i="14"/>
  <c r="Q136" i="14"/>
  <c r="R135" i="14"/>
  <c r="J135" i="14"/>
  <c r="I136" i="14"/>
  <c r="K134" i="14"/>
  <c r="B137" i="14"/>
  <c r="C136" i="14"/>
  <c r="D135" i="14"/>
  <c r="P137" i="13"/>
  <c r="Q136" i="13"/>
  <c r="R135" i="13"/>
  <c r="K136" i="13"/>
  <c r="I138" i="13"/>
  <c r="J137" i="13"/>
  <c r="B137" i="13"/>
  <c r="C136" i="13"/>
  <c r="D135" i="13"/>
  <c r="R135" i="15"/>
  <c r="P137" i="15"/>
  <c r="Q136" i="15"/>
  <c r="K136" i="15"/>
  <c r="I138" i="15"/>
  <c r="J137" i="15"/>
  <c r="D134" i="15"/>
  <c r="B136" i="15"/>
  <c r="C135" i="15"/>
  <c r="AR138" i="14" l="1"/>
  <c r="AS137" i="14"/>
  <c r="AT137" i="14" s="1"/>
  <c r="AY139" i="14"/>
  <c r="AZ138" i="14"/>
  <c r="BA138" i="14" s="1"/>
  <c r="AT136" i="33"/>
  <c r="AS137" i="33"/>
  <c r="AR138" i="33"/>
  <c r="BH137" i="33"/>
  <c r="BF139" i="33"/>
  <c r="BG138" i="33"/>
  <c r="BA137" i="33"/>
  <c r="AY139" i="33"/>
  <c r="AZ138" i="33"/>
  <c r="BH139" i="17"/>
  <c r="AS138" i="17"/>
  <c r="AR139" i="17"/>
  <c r="BG140" i="17"/>
  <c r="AT137" i="17"/>
  <c r="BA138" i="17"/>
  <c r="AY140" i="17"/>
  <c r="AZ139" i="17"/>
  <c r="BF138" i="16"/>
  <c r="BG137" i="16"/>
  <c r="AS137" i="16"/>
  <c r="BH136" i="16"/>
  <c r="AZ137" i="16"/>
  <c r="AY138" i="16"/>
  <c r="BA136" i="16"/>
  <c r="AT136" i="16"/>
  <c r="AY139" i="15"/>
  <c r="AZ138" i="15"/>
  <c r="AT137" i="15"/>
  <c r="AS138" i="15"/>
  <c r="AR139" i="15"/>
  <c r="BG138" i="15"/>
  <c r="BA137" i="15"/>
  <c r="BH137" i="15"/>
  <c r="BG136" i="14"/>
  <c r="BF137" i="14"/>
  <c r="BH135" i="14"/>
  <c r="BH135" i="13"/>
  <c r="BF137" i="13"/>
  <c r="AY138" i="13"/>
  <c r="AZ138" i="13" s="1"/>
  <c r="BA136" i="13"/>
  <c r="AT139" i="13"/>
  <c r="AR141" i="13"/>
  <c r="AS141" i="13" s="1"/>
  <c r="AK137" i="16"/>
  <c r="AL136" i="16"/>
  <c r="AM136" i="16" s="1"/>
  <c r="X136" i="16"/>
  <c r="W137" i="16"/>
  <c r="Y135" i="16"/>
  <c r="AL136" i="14"/>
  <c r="AM136" i="14" s="1"/>
  <c r="AK137" i="14"/>
  <c r="AL138" i="33"/>
  <c r="AK139" i="33"/>
  <c r="W140" i="33"/>
  <c r="X139" i="33"/>
  <c r="AF135" i="33"/>
  <c r="Y138" i="33"/>
  <c r="AD137" i="33"/>
  <c r="AE136" i="33"/>
  <c r="AM137" i="33"/>
  <c r="AM137" i="17"/>
  <c r="AL138" i="17"/>
  <c r="AK139" i="17"/>
  <c r="X137" i="17"/>
  <c r="W138" i="17"/>
  <c r="Y136" i="17"/>
  <c r="AF135" i="17"/>
  <c r="AE136" i="17"/>
  <c r="AD137" i="17"/>
  <c r="AF136" i="16"/>
  <c r="AE137" i="16"/>
  <c r="AD138" i="16"/>
  <c r="Y137" i="15"/>
  <c r="W139" i="15"/>
  <c r="X138" i="15"/>
  <c r="AE140" i="15"/>
  <c r="AD141" i="15"/>
  <c r="AM136" i="15"/>
  <c r="AK138" i="15"/>
  <c r="AL137" i="15"/>
  <c r="AF139" i="15"/>
  <c r="AF138" i="14"/>
  <c r="AD140" i="14"/>
  <c r="AE139" i="14"/>
  <c r="X138" i="14"/>
  <c r="W139" i="14"/>
  <c r="Y137" i="14"/>
  <c r="AM135" i="13"/>
  <c r="AK137" i="13"/>
  <c r="AL137" i="13" s="1"/>
  <c r="AF136" i="13"/>
  <c r="AD138" i="13"/>
  <c r="AE138" i="13" s="1"/>
  <c r="K135" i="16"/>
  <c r="J136" i="16"/>
  <c r="I137" i="16"/>
  <c r="P137" i="16"/>
  <c r="Q136" i="16"/>
  <c r="R135" i="16"/>
  <c r="I139" i="33"/>
  <c r="J138" i="33"/>
  <c r="D136" i="33"/>
  <c r="B138" i="33"/>
  <c r="C137" i="33"/>
  <c r="P140" i="33"/>
  <c r="Q139" i="33"/>
  <c r="R138" i="33"/>
  <c r="K137" i="33"/>
  <c r="B141" i="16"/>
  <c r="C140" i="16"/>
  <c r="D139" i="16"/>
  <c r="K135" i="17"/>
  <c r="D136" i="17"/>
  <c r="C137" i="17"/>
  <c r="B138" i="17"/>
  <c r="J136" i="17"/>
  <c r="I137" i="17"/>
  <c r="P138" i="17"/>
  <c r="Q137" i="17"/>
  <c r="R136" i="17"/>
  <c r="R136" i="14"/>
  <c r="P138" i="14"/>
  <c r="Q137" i="14"/>
  <c r="K135" i="14"/>
  <c r="I137" i="14"/>
  <c r="J136" i="14"/>
  <c r="D136" i="14"/>
  <c r="B138" i="14"/>
  <c r="C137" i="14"/>
  <c r="R136" i="13"/>
  <c r="Q137" i="13"/>
  <c r="P138" i="13"/>
  <c r="J138" i="13"/>
  <c r="I139" i="13"/>
  <c r="K137" i="13"/>
  <c r="B138" i="13"/>
  <c r="C137" i="13"/>
  <c r="D136" i="13"/>
  <c r="P138" i="15"/>
  <c r="Q137" i="15"/>
  <c r="R136" i="15"/>
  <c r="K137" i="15"/>
  <c r="J138" i="15"/>
  <c r="I139" i="15"/>
  <c r="B137" i="15"/>
  <c r="C136" i="15"/>
  <c r="D135" i="15"/>
  <c r="AS138" i="14" l="1"/>
  <c r="AT138" i="14" s="1"/>
  <c r="AR139" i="14"/>
  <c r="AZ139" i="14"/>
  <c r="BA139" i="14" s="1"/>
  <c r="AY140" i="14"/>
  <c r="AT137" i="33"/>
  <c r="BA138" i="33"/>
  <c r="AY140" i="33"/>
  <c r="AZ139" i="33"/>
  <c r="AR139" i="33"/>
  <c r="AS138" i="33"/>
  <c r="BH138" i="33"/>
  <c r="BF140" i="33"/>
  <c r="BG139" i="33"/>
  <c r="AS139" i="17"/>
  <c r="AR140" i="17"/>
  <c r="BA139" i="17"/>
  <c r="AT138" i="17"/>
  <c r="AY141" i="17"/>
  <c r="AZ140" i="17"/>
  <c r="BG141" i="17"/>
  <c r="BH140" i="17"/>
  <c r="AS138" i="16"/>
  <c r="AZ138" i="16"/>
  <c r="AY139" i="16"/>
  <c r="BH137" i="16"/>
  <c r="BA137" i="16"/>
  <c r="BF139" i="16"/>
  <c r="BG138" i="16"/>
  <c r="AT137" i="16"/>
  <c r="BH138" i="15"/>
  <c r="AT138" i="15"/>
  <c r="AY140" i="15"/>
  <c r="AZ139" i="15"/>
  <c r="AS139" i="15"/>
  <c r="AR140" i="15"/>
  <c r="BA138" i="15"/>
  <c r="BG139" i="15"/>
  <c r="BH136" i="14"/>
  <c r="BG137" i="14"/>
  <c r="BF138" i="14"/>
  <c r="BH136" i="13"/>
  <c r="BF138" i="13"/>
  <c r="BA137" i="13"/>
  <c r="AY139" i="13"/>
  <c r="AZ139" i="13" s="1"/>
  <c r="AT140" i="13"/>
  <c r="AR142" i="13"/>
  <c r="AS142" i="13" s="1"/>
  <c r="AK138" i="16"/>
  <c r="AL137" i="16"/>
  <c r="AM137" i="16" s="1"/>
  <c r="W138" i="16"/>
  <c r="X137" i="16"/>
  <c r="Y136" i="16"/>
  <c r="AK138" i="14"/>
  <c r="AL137" i="14"/>
  <c r="AM137" i="14" s="1"/>
  <c r="AF136" i="33"/>
  <c r="AE137" i="33"/>
  <c r="AD138" i="33"/>
  <c r="Y139" i="33"/>
  <c r="X140" i="33"/>
  <c r="W141" i="33"/>
  <c r="AK140" i="33"/>
  <c r="AL139" i="33"/>
  <c r="AM138" i="33"/>
  <c r="AD138" i="17"/>
  <c r="AE137" i="17"/>
  <c r="AF136" i="17"/>
  <c r="AK140" i="17"/>
  <c r="AL139" i="17"/>
  <c r="AM138" i="17"/>
  <c r="W139" i="17"/>
  <c r="X138" i="17"/>
  <c r="Y137" i="17"/>
  <c r="AE138" i="16"/>
  <c r="AD139" i="16"/>
  <c r="AF137" i="16"/>
  <c r="AM137" i="15"/>
  <c r="AD142" i="15"/>
  <c r="AE141" i="15"/>
  <c r="AF140" i="15"/>
  <c r="Y138" i="15"/>
  <c r="W140" i="15"/>
  <c r="X139" i="15"/>
  <c r="AL138" i="15"/>
  <c r="AK139" i="15"/>
  <c r="X139" i="14"/>
  <c r="W140" i="14"/>
  <c r="Y138" i="14"/>
  <c r="AF139" i="14"/>
  <c r="AD141" i="14"/>
  <c r="AE140" i="14"/>
  <c r="AK138" i="13"/>
  <c r="AL138" i="13" s="1"/>
  <c r="AM136" i="13"/>
  <c r="AF137" i="13"/>
  <c r="AD139" i="13"/>
  <c r="AE139" i="13" s="1"/>
  <c r="K136" i="16"/>
  <c r="I138" i="16"/>
  <c r="J137" i="16"/>
  <c r="R136" i="16"/>
  <c r="P138" i="16"/>
  <c r="Q137" i="16"/>
  <c r="R139" i="33"/>
  <c r="K138" i="33"/>
  <c r="Q140" i="33"/>
  <c r="P141" i="33"/>
  <c r="J139" i="33"/>
  <c r="I140" i="33"/>
  <c r="D137" i="33"/>
  <c r="B139" i="33"/>
  <c r="C138" i="33"/>
  <c r="D140" i="16"/>
  <c r="B142" i="16"/>
  <c r="C141" i="16"/>
  <c r="J137" i="17"/>
  <c r="I138" i="17"/>
  <c r="C138" i="17"/>
  <c r="B139" i="17"/>
  <c r="R137" i="17"/>
  <c r="K136" i="17"/>
  <c r="P139" i="17"/>
  <c r="Q138" i="17"/>
  <c r="D137" i="17"/>
  <c r="R137" i="14"/>
  <c r="P139" i="14"/>
  <c r="Q138" i="14"/>
  <c r="I138" i="14"/>
  <c r="J137" i="14"/>
  <c r="K136" i="14"/>
  <c r="B139" i="14"/>
  <c r="C138" i="14"/>
  <c r="D137" i="14"/>
  <c r="R137" i="13"/>
  <c r="Q138" i="13"/>
  <c r="P139" i="13"/>
  <c r="I140" i="13"/>
  <c r="J139" i="13"/>
  <c r="K138" i="13"/>
  <c r="D137" i="13"/>
  <c r="B139" i="13"/>
  <c r="C138" i="13"/>
  <c r="R137" i="15"/>
  <c r="P139" i="15"/>
  <c r="Q138" i="15"/>
  <c r="I140" i="15"/>
  <c r="J139" i="15"/>
  <c r="K138" i="15"/>
  <c r="D136" i="15"/>
  <c r="B138" i="15"/>
  <c r="C137" i="15"/>
  <c r="AR140" i="14" l="1"/>
  <c r="AS139" i="14"/>
  <c r="AT139" i="14" s="1"/>
  <c r="AY141" i="14"/>
  <c r="AZ140" i="14"/>
  <c r="BA140" i="14" s="1"/>
  <c r="BH139" i="33"/>
  <c r="BA139" i="33"/>
  <c r="AZ140" i="33"/>
  <c r="AY141" i="33"/>
  <c r="BG140" i="33"/>
  <c r="BF141" i="33"/>
  <c r="AT138" i="33"/>
  <c r="AR140" i="33"/>
  <c r="AS139" i="33"/>
  <c r="BH141" i="17"/>
  <c r="BA140" i="17"/>
  <c r="AR141" i="17"/>
  <c r="AS140" i="17"/>
  <c r="AY142" i="17"/>
  <c r="AZ141" i="17"/>
  <c r="AT139" i="17"/>
  <c r="BG142" i="17"/>
  <c r="BG139" i="16"/>
  <c r="BF140" i="16"/>
  <c r="AZ139" i="16"/>
  <c r="AY140" i="16"/>
  <c r="BA138" i="16"/>
  <c r="BH138" i="16"/>
  <c r="AT138" i="16"/>
  <c r="AS139" i="16"/>
  <c r="AS140" i="15"/>
  <c r="AR141" i="15"/>
  <c r="AT139" i="15"/>
  <c r="BH139" i="15"/>
  <c r="BA139" i="15"/>
  <c r="AY141" i="15"/>
  <c r="AZ140" i="15"/>
  <c r="BG140" i="15"/>
  <c r="BH137" i="14"/>
  <c r="BF139" i="14"/>
  <c r="BG138" i="14"/>
  <c r="BH137" i="13"/>
  <c r="BF139" i="13"/>
  <c r="BA138" i="13"/>
  <c r="AY140" i="13"/>
  <c r="AZ140" i="13" s="1"/>
  <c r="AT141" i="13"/>
  <c r="AR143" i="13"/>
  <c r="AS143" i="13" s="1"/>
  <c r="AK139" i="16"/>
  <c r="AL138" i="16"/>
  <c r="AM138" i="16" s="1"/>
  <c r="Y137" i="16"/>
  <c r="X138" i="16"/>
  <c r="W139" i="16"/>
  <c r="AL138" i="14"/>
  <c r="AM138" i="14" s="1"/>
  <c r="AK139" i="14"/>
  <c r="AF137" i="33"/>
  <c r="Y140" i="33"/>
  <c r="X141" i="33"/>
  <c r="W142" i="33"/>
  <c r="AM139" i="33"/>
  <c r="AK141" i="33"/>
  <c r="AL140" i="33"/>
  <c r="AE138" i="33"/>
  <c r="AD139" i="33"/>
  <c r="AL140" i="17"/>
  <c r="AK141" i="17"/>
  <c r="AF137" i="17"/>
  <c r="W140" i="17"/>
  <c r="X139" i="17"/>
  <c r="AD139" i="17"/>
  <c r="AE138" i="17"/>
  <c r="Y138" i="17"/>
  <c r="AM139" i="17"/>
  <c r="AF138" i="16"/>
  <c r="AE139" i="16"/>
  <c r="AD140" i="16"/>
  <c r="AK140" i="15"/>
  <c r="AL139" i="15"/>
  <c r="AF141" i="15"/>
  <c r="AM138" i="15"/>
  <c r="AD143" i="15"/>
  <c r="AE142" i="15"/>
  <c r="Y139" i="15"/>
  <c r="W141" i="15"/>
  <c r="X140" i="15"/>
  <c r="AE141" i="14"/>
  <c r="AD142" i="14"/>
  <c r="W141" i="14"/>
  <c r="X140" i="14"/>
  <c r="Y139" i="14"/>
  <c r="AF140" i="14"/>
  <c r="AM137" i="13"/>
  <c r="AK139" i="13"/>
  <c r="AL139" i="13" s="1"/>
  <c r="AF138" i="13"/>
  <c r="AD140" i="13"/>
  <c r="AE140" i="13" s="1"/>
  <c r="K137" i="16"/>
  <c r="J138" i="16"/>
  <c r="I139" i="16"/>
  <c r="Q138" i="16"/>
  <c r="P139" i="16"/>
  <c r="R137" i="16"/>
  <c r="Q141" i="33"/>
  <c r="P142" i="33"/>
  <c r="R140" i="33"/>
  <c r="D138" i="33"/>
  <c r="C139" i="33"/>
  <c r="B140" i="33"/>
  <c r="I141" i="33"/>
  <c r="J140" i="33"/>
  <c r="K139" i="33"/>
  <c r="D141" i="16"/>
  <c r="C142" i="16"/>
  <c r="B143" i="16"/>
  <c r="D138" i="17"/>
  <c r="P140" i="17"/>
  <c r="Q139" i="17"/>
  <c r="I139" i="17"/>
  <c r="J138" i="17"/>
  <c r="R138" i="17"/>
  <c r="K137" i="17"/>
  <c r="C139" i="17"/>
  <c r="B140" i="17"/>
  <c r="P140" i="14"/>
  <c r="Q139" i="14"/>
  <c r="R138" i="14"/>
  <c r="K137" i="14"/>
  <c r="J138" i="14"/>
  <c r="I139" i="14"/>
  <c r="D138" i="14"/>
  <c r="B140" i="14"/>
  <c r="C139" i="14"/>
  <c r="P140" i="13"/>
  <c r="Q139" i="13"/>
  <c r="R138" i="13"/>
  <c r="K139" i="13"/>
  <c r="J140" i="13"/>
  <c r="I141" i="13"/>
  <c r="B140" i="13"/>
  <c r="C139" i="13"/>
  <c r="D138" i="13"/>
  <c r="R138" i="15"/>
  <c r="P140" i="15"/>
  <c r="Q139" i="15"/>
  <c r="K139" i="15"/>
  <c r="J140" i="15"/>
  <c r="I141" i="15"/>
  <c r="D137" i="15"/>
  <c r="B139" i="15"/>
  <c r="C138" i="15"/>
  <c r="AR141" i="14" l="1"/>
  <c r="AS140" i="14"/>
  <c r="AT140" i="14" s="1"/>
  <c r="AY142" i="14"/>
  <c r="AZ141" i="14"/>
  <c r="BA141" i="14" s="1"/>
  <c r="AZ141" i="33"/>
  <c r="AY142" i="33"/>
  <c r="BA140" i="33"/>
  <c r="BH140" i="33"/>
  <c r="AT139" i="33"/>
  <c r="AR141" i="33"/>
  <c r="AS140" i="33"/>
  <c r="BF142" i="33"/>
  <c r="BG141" i="33"/>
  <c r="AT140" i="17"/>
  <c r="AZ142" i="17"/>
  <c r="AY143" i="17"/>
  <c r="BH142" i="17"/>
  <c r="BG143" i="17"/>
  <c r="AR142" i="17"/>
  <c r="AS141" i="17"/>
  <c r="BA141" i="17"/>
  <c r="AT139" i="16"/>
  <c r="BF141" i="16"/>
  <c r="BG140" i="16"/>
  <c r="AS140" i="16"/>
  <c r="BH139" i="16"/>
  <c r="BA139" i="16"/>
  <c r="AY141" i="16"/>
  <c r="AZ140" i="16"/>
  <c r="AT140" i="15"/>
  <c r="BA140" i="15"/>
  <c r="BG141" i="15"/>
  <c r="AY142" i="15"/>
  <c r="AZ141" i="15"/>
  <c r="BH140" i="15"/>
  <c r="AS141" i="15"/>
  <c r="AR142" i="15"/>
  <c r="BH138" i="14"/>
  <c r="BG139" i="14"/>
  <c r="BF140" i="14"/>
  <c r="BH138" i="13"/>
  <c r="BF140" i="13"/>
  <c r="BA139" i="13"/>
  <c r="AY141" i="13"/>
  <c r="AZ141" i="13" s="1"/>
  <c r="AT142" i="13"/>
  <c r="AR144" i="13"/>
  <c r="AS144" i="13" s="1"/>
  <c r="AL139" i="16"/>
  <c r="AM139" i="16" s="1"/>
  <c r="AK140" i="16"/>
  <c r="X139" i="16"/>
  <c r="W140" i="16"/>
  <c r="Y138" i="16"/>
  <c r="AK140" i="14"/>
  <c r="AL139" i="14"/>
  <c r="AM139" i="14" s="1"/>
  <c r="W143" i="33"/>
  <c r="X142" i="33"/>
  <c r="AK142" i="33"/>
  <c r="AL141" i="33"/>
  <c r="AF138" i="33"/>
  <c r="AM140" i="33"/>
  <c r="Y141" i="33"/>
  <c r="AD140" i="33"/>
  <c r="AE139" i="33"/>
  <c r="AM140" i="17"/>
  <c r="AF138" i="17"/>
  <c r="AD140" i="17"/>
  <c r="AE139" i="17"/>
  <c r="Y139" i="17"/>
  <c r="X140" i="17"/>
  <c r="W141" i="17"/>
  <c r="AK142" i="17"/>
  <c r="AL141" i="17"/>
  <c r="AD141" i="16"/>
  <c r="AE140" i="16"/>
  <c r="AF139" i="16"/>
  <c r="AF142" i="15"/>
  <c r="AD144" i="15"/>
  <c r="AE143" i="15"/>
  <c r="AM139" i="15"/>
  <c r="Y140" i="15"/>
  <c r="W142" i="15"/>
  <c r="X141" i="15"/>
  <c r="AK141" i="15"/>
  <c r="AL140" i="15"/>
  <c r="AE142" i="14"/>
  <c r="AD143" i="14"/>
  <c r="AF141" i="14"/>
  <c r="Y140" i="14"/>
  <c r="X141" i="14"/>
  <c r="W142" i="14"/>
  <c r="AM138" i="13"/>
  <c r="AK140" i="13"/>
  <c r="AL140" i="13" s="1"/>
  <c r="AF139" i="13"/>
  <c r="AD141" i="13"/>
  <c r="AE141" i="13" s="1"/>
  <c r="K138" i="16"/>
  <c r="I140" i="16"/>
  <c r="J139" i="16"/>
  <c r="P140" i="16"/>
  <c r="Q139" i="16"/>
  <c r="R138" i="16"/>
  <c r="B141" i="33"/>
  <c r="C140" i="33"/>
  <c r="K140" i="33"/>
  <c r="D139" i="33"/>
  <c r="R141" i="33"/>
  <c r="J141" i="33"/>
  <c r="I142" i="33"/>
  <c r="P143" i="33"/>
  <c r="Q142" i="33"/>
  <c r="C143" i="16"/>
  <c r="B144" i="16"/>
  <c r="D142" i="16"/>
  <c r="J139" i="17"/>
  <c r="I140" i="17"/>
  <c r="K138" i="17"/>
  <c r="R139" i="17"/>
  <c r="P141" i="17"/>
  <c r="Q140" i="17"/>
  <c r="B141" i="17"/>
  <c r="C140" i="17"/>
  <c r="D139" i="17"/>
  <c r="R139" i="14"/>
  <c r="Q140" i="14"/>
  <c r="P141" i="14"/>
  <c r="K138" i="14"/>
  <c r="I140" i="14"/>
  <c r="J139" i="14"/>
  <c r="C140" i="14"/>
  <c r="B141" i="14"/>
  <c r="D139" i="14"/>
  <c r="R139" i="13"/>
  <c r="P141" i="13"/>
  <c r="Q140" i="13"/>
  <c r="I142" i="13"/>
  <c r="J141" i="13"/>
  <c r="K140" i="13"/>
  <c r="D139" i="13"/>
  <c r="C140" i="13"/>
  <c r="B141" i="13"/>
  <c r="Q140" i="15"/>
  <c r="P141" i="15"/>
  <c r="R139" i="15"/>
  <c r="I142" i="15"/>
  <c r="J141" i="15"/>
  <c r="K140" i="15"/>
  <c r="B140" i="15"/>
  <c r="C139" i="15"/>
  <c r="D138" i="15"/>
  <c r="AR142" i="14" l="1"/>
  <c r="AS141" i="14"/>
  <c r="AT141" i="14" s="1"/>
  <c r="AZ142" i="14"/>
  <c r="BA142" i="14" s="1"/>
  <c r="AY143" i="14"/>
  <c r="AT140" i="33"/>
  <c r="AS141" i="33"/>
  <c r="AR142" i="33"/>
  <c r="BH141" i="33"/>
  <c r="BG142" i="33"/>
  <c r="BF143" i="33"/>
  <c r="AZ142" i="33"/>
  <c r="AY143" i="33"/>
  <c r="BA141" i="33"/>
  <c r="BA142" i="17"/>
  <c r="AY144" i="17"/>
  <c r="AZ143" i="17"/>
  <c r="BH143" i="17"/>
  <c r="AT141" i="17"/>
  <c r="AS142" i="17"/>
  <c r="AR143" i="17"/>
  <c r="BG144" i="17"/>
  <c r="AS141" i="16"/>
  <c r="BH140" i="16"/>
  <c r="BF142" i="16"/>
  <c r="BG141" i="16"/>
  <c r="BA140" i="16"/>
  <c r="AT140" i="16"/>
  <c r="AY142" i="16"/>
  <c r="AZ141" i="16"/>
  <c r="BG142" i="15"/>
  <c r="AS142" i="15"/>
  <c r="AR143" i="15"/>
  <c r="AY143" i="15"/>
  <c r="AZ142" i="15"/>
  <c r="BA141" i="15"/>
  <c r="AT141" i="15"/>
  <c r="BH141" i="15"/>
  <c r="BF141" i="14"/>
  <c r="BG140" i="14"/>
  <c r="BH139" i="14"/>
  <c r="BH139" i="13"/>
  <c r="BF141" i="13"/>
  <c r="AY142" i="13"/>
  <c r="AZ142" i="13" s="1"/>
  <c r="BA140" i="13"/>
  <c r="AR145" i="13"/>
  <c r="AS145" i="13" s="1"/>
  <c r="AT143" i="13"/>
  <c r="AK141" i="16"/>
  <c r="AL140" i="16"/>
  <c r="AM140" i="16" s="1"/>
  <c r="W141" i="16"/>
  <c r="X140" i="16"/>
  <c r="Y139" i="16"/>
  <c r="AL140" i="14"/>
  <c r="AM140" i="14" s="1"/>
  <c r="AK141" i="14"/>
  <c r="AF139" i="33"/>
  <c r="AM141" i="33"/>
  <c r="AK143" i="33"/>
  <c r="AL142" i="33"/>
  <c r="Y142" i="33"/>
  <c r="X143" i="33"/>
  <c r="W144" i="33"/>
  <c r="AD141" i="33"/>
  <c r="AE140" i="33"/>
  <c r="AF139" i="17"/>
  <c r="AD141" i="17"/>
  <c r="AE140" i="17"/>
  <c r="AM141" i="17"/>
  <c r="X141" i="17"/>
  <c r="W142" i="17"/>
  <c r="AL142" i="17"/>
  <c r="AK143" i="17"/>
  <c r="Y140" i="17"/>
  <c r="AF140" i="16"/>
  <c r="AD142" i="16"/>
  <c r="AE141" i="16"/>
  <c r="AM140" i="15"/>
  <c r="AF143" i="15"/>
  <c r="AE144" i="15"/>
  <c r="AD145" i="15"/>
  <c r="Y141" i="15"/>
  <c r="AK142" i="15"/>
  <c r="AL141" i="15"/>
  <c r="X142" i="15"/>
  <c r="W143" i="15"/>
  <c r="AD144" i="14"/>
  <c r="AE143" i="14"/>
  <c r="AF142" i="14"/>
  <c r="Y141" i="14"/>
  <c r="X142" i="14"/>
  <c r="W143" i="14"/>
  <c r="AM139" i="13"/>
  <c r="AK141" i="13"/>
  <c r="AL141" i="13" s="1"/>
  <c r="AD142" i="13"/>
  <c r="AE142" i="13" s="1"/>
  <c r="AF140" i="13"/>
  <c r="K139" i="16"/>
  <c r="J140" i="16"/>
  <c r="I141" i="16"/>
  <c r="R139" i="16"/>
  <c r="Q140" i="16"/>
  <c r="P141" i="16"/>
  <c r="I143" i="33"/>
  <c r="J142" i="33"/>
  <c r="K141" i="33"/>
  <c r="Q143" i="33"/>
  <c r="P144" i="33"/>
  <c r="D140" i="33"/>
  <c r="C141" i="33"/>
  <c r="B142" i="33"/>
  <c r="R142" i="33"/>
  <c r="B145" i="16"/>
  <c r="C144" i="16"/>
  <c r="D143" i="16"/>
  <c r="K139" i="17"/>
  <c r="R140" i="17"/>
  <c r="P142" i="17"/>
  <c r="Q141" i="17"/>
  <c r="J140" i="17"/>
  <c r="I141" i="17"/>
  <c r="D140" i="17"/>
  <c r="C141" i="17"/>
  <c r="B142" i="17"/>
  <c r="P142" i="14"/>
  <c r="Q141" i="14"/>
  <c r="R140" i="14"/>
  <c r="K139" i="14"/>
  <c r="J140" i="14"/>
  <c r="I141" i="14"/>
  <c r="B142" i="14"/>
  <c r="C141" i="14"/>
  <c r="D140" i="14"/>
  <c r="R140" i="13"/>
  <c r="P142" i="13"/>
  <c r="Q141" i="13"/>
  <c r="K141" i="13"/>
  <c r="J142" i="13"/>
  <c r="I143" i="13"/>
  <c r="D140" i="13"/>
  <c r="B142" i="13"/>
  <c r="C141" i="13"/>
  <c r="P142" i="15"/>
  <c r="Q141" i="15"/>
  <c r="R140" i="15"/>
  <c r="K141" i="15"/>
  <c r="J142" i="15"/>
  <c r="I143" i="15"/>
  <c r="D139" i="15"/>
  <c r="B141" i="15"/>
  <c r="C140" i="15"/>
  <c r="AR143" i="14" l="1"/>
  <c r="AS142" i="14"/>
  <c r="AT142" i="14" s="1"/>
  <c r="AY144" i="14"/>
  <c r="AZ143" i="14"/>
  <c r="BA143" i="14" s="1"/>
  <c r="BA142" i="33"/>
  <c r="BG143" i="33"/>
  <c r="BF144" i="33"/>
  <c r="AS142" i="33"/>
  <c r="AR143" i="33"/>
  <c r="BH142" i="33"/>
  <c r="AT141" i="33"/>
  <c r="AY144" i="33"/>
  <c r="AZ143" i="33"/>
  <c r="AS143" i="17"/>
  <c r="AR144" i="17"/>
  <c r="AT142" i="17"/>
  <c r="BA143" i="17"/>
  <c r="AY145" i="17"/>
  <c r="AZ144" i="17"/>
  <c r="BH144" i="17"/>
  <c r="BG145" i="17"/>
  <c r="BH141" i="16"/>
  <c r="BF143" i="16"/>
  <c r="BG142" i="16"/>
  <c r="BA141" i="16"/>
  <c r="AZ142" i="16"/>
  <c r="AY143" i="16"/>
  <c r="AS142" i="16"/>
  <c r="AT141" i="16"/>
  <c r="AT142" i="15"/>
  <c r="BG143" i="15"/>
  <c r="BH142" i="15"/>
  <c r="BA142" i="15"/>
  <c r="AY144" i="15"/>
  <c r="AZ143" i="15"/>
  <c r="AR144" i="15"/>
  <c r="AS143" i="15"/>
  <c r="BH140" i="14"/>
  <c r="BF142" i="14"/>
  <c r="BG141" i="14"/>
  <c r="BF142" i="13"/>
  <c r="BH140" i="13"/>
  <c r="AY143" i="13"/>
  <c r="AZ143" i="13" s="1"/>
  <c r="BA141" i="13"/>
  <c r="AR146" i="13"/>
  <c r="AS146" i="13" s="1"/>
  <c r="AT144" i="13"/>
  <c r="AL141" i="16"/>
  <c r="AM141" i="16" s="1"/>
  <c r="AK142" i="16"/>
  <c r="Y140" i="16"/>
  <c r="W142" i="16"/>
  <c r="X141" i="16"/>
  <c r="AK142" i="14"/>
  <c r="AL141" i="14"/>
  <c r="AM141" i="14" s="1"/>
  <c r="Y143" i="33"/>
  <c r="AF140" i="33"/>
  <c r="AD142" i="33"/>
  <c r="AE141" i="33"/>
  <c r="AK144" i="33"/>
  <c r="AL143" i="33"/>
  <c r="AM142" i="33"/>
  <c r="W145" i="33"/>
  <c r="X144" i="33"/>
  <c r="AF140" i="17"/>
  <c r="AD142" i="17"/>
  <c r="AE141" i="17"/>
  <c r="AK144" i="17"/>
  <c r="AL143" i="17"/>
  <c r="X142" i="17"/>
  <c r="W143" i="17"/>
  <c r="Y141" i="17"/>
  <c r="AM142" i="17"/>
  <c r="AF141" i="16"/>
  <c r="AD143" i="16"/>
  <c r="AE142" i="16"/>
  <c r="Y142" i="15"/>
  <c r="AD146" i="15"/>
  <c r="AE145" i="15"/>
  <c r="W144" i="15"/>
  <c r="X143" i="15"/>
  <c r="AF144" i="15"/>
  <c r="AM141" i="15"/>
  <c r="AL142" i="15"/>
  <c r="AK143" i="15"/>
  <c r="AF143" i="14"/>
  <c r="AE144" i="14"/>
  <c r="AD145" i="14"/>
  <c r="X143" i="14"/>
  <c r="W144" i="14"/>
  <c r="Y142" i="14"/>
  <c r="AK142" i="13"/>
  <c r="AL142" i="13" s="1"/>
  <c r="AM140" i="13"/>
  <c r="AD143" i="13"/>
  <c r="AE143" i="13" s="1"/>
  <c r="AF141" i="13"/>
  <c r="K140" i="16"/>
  <c r="I142" i="16"/>
  <c r="J141" i="16"/>
  <c r="R140" i="16"/>
  <c r="P142" i="16"/>
  <c r="Q141" i="16"/>
  <c r="J143" i="33"/>
  <c r="I144" i="33"/>
  <c r="Q144" i="33"/>
  <c r="P145" i="33"/>
  <c r="R143" i="33"/>
  <c r="K142" i="33"/>
  <c r="B143" i="33"/>
  <c r="C142" i="33"/>
  <c r="D141" i="33"/>
  <c r="D144" i="16"/>
  <c r="C145" i="16"/>
  <c r="B146" i="16"/>
  <c r="I142" i="17"/>
  <c r="J141" i="17"/>
  <c r="B143" i="17"/>
  <c r="C142" i="17"/>
  <c r="R141" i="17"/>
  <c r="P143" i="17"/>
  <c r="Q142" i="17"/>
  <c r="K140" i="17"/>
  <c r="D141" i="17"/>
  <c r="Q142" i="14"/>
  <c r="P143" i="14"/>
  <c r="R141" i="14"/>
  <c r="I142" i="14"/>
  <c r="J141" i="14"/>
  <c r="K140" i="14"/>
  <c r="D141" i="14"/>
  <c r="C142" i="14"/>
  <c r="B143" i="14"/>
  <c r="R141" i="13"/>
  <c r="P143" i="13"/>
  <c r="Q142" i="13"/>
  <c r="I144" i="13"/>
  <c r="J143" i="13"/>
  <c r="K142" i="13"/>
  <c r="D141" i="13"/>
  <c r="C142" i="13"/>
  <c r="B143" i="13"/>
  <c r="Q142" i="15"/>
  <c r="P143" i="15"/>
  <c r="R141" i="15"/>
  <c r="I144" i="15"/>
  <c r="J143" i="15"/>
  <c r="K142" i="15"/>
  <c r="D140" i="15"/>
  <c r="B142" i="15"/>
  <c r="C141" i="15"/>
  <c r="AR144" i="14" l="1"/>
  <c r="AS143" i="14"/>
  <c r="AT143" i="14" s="1"/>
  <c r="AY145" i="14"/>
  <c r="AZ144" i="14"/>
  <c r="BA144" i="14" s="1"/>
  <c r="BA143" i="33"/>
  <c r="AY145" i="33"/>
  <c r="AZ144" i="33"/>
  <c r="BG144" i="33"/>
  <c r="BF145" i="33"/>
  <c r="BH143" i="33"/>
  <c r="AR144" i="33"/>
  <c r="AS143" i="33"/>
  <c r="AT142" i="33"/>
  <c r="BA144" i="17"/>
  <c r="AZ145" i="17"/>
  <c r="AY146" i="17"/>
  <c r="BH145" i="17"/>
  <c r="AS144" i="17"/>
  <c r="AR145" i="17"/>
  <c r="BG146" i="17"/>
  <c r="AT143" i="17"/>
  <c r="AZ143" i="16"/>
  <c r="AY144" i="16"/>
  <c r="BA142" i="16"/>
  <c r="AT142" i="16"/>
  <c r="BH142" i="16"/>
  <c r="BG143" i="16"/>
  <c r="BF144" i="16"/>
  <c r="AS143" i="16"/>
  <c r="BG144" i="15"/>
  <c r="BH143" i="15"/>
  <c r="AT143" i="15"/>
  <c r="AY145" i="15"/>
  <c r="AZ144" i="15"/>
  <c r="AR145" i="15"/>
  <c r="AS144" i="15"/>
  <c r="BA143" i="15"/>
  <c r="BH141" i="14"/>
  <c r="BF143" i="14"/>
  <c r="BG142" i="14"/>
  <c r="BH141" i="13"/>
  <c r="BF143" i="13"/>
  <c r="BA142" i="13"/>
  <c r="AY144" i="13"/>
  <c r="AZ144" i="13" s="1"/>
  <c r="AR147" i="13"/>
  <c r="AS147" i="13" s="1"/>
  <c r="AT145" i="13"/>
  <c r="AK143" i="16"/>
  <c r="AL142" i="16"/>
  <c r="AM142" i="16" s="1"/>
  <c r="Y141" i="16"/>
  <c r="W143" i="16"/>
  <c r="X142" i="16"/>
  <c r="AL142" i="14"/>
  <c r="AM142" i="14" s="1"/>
  <c r="AK143" i="14"/>
  <c r="AE142" i="33"/>
  <c r="AD143" i="33"/>
  <c r="X145" i="33"/>
  <c r="W146" i="33"/>
  <c r="AF141" i="33"/>
  <c r="AK145" i="33"/>
  <c r="AL144" i="33"/>
  <c r="Y144" i="33"/>
  <c r="AM143" i="33"/>
  <c r="X143" i="17"/>
  <c r="W144" i="17"/>
  <c r="AM143" i="17"/>
  <c r="Y142" i="17"/>
  <c r="AK145" i="17"/>
  <c r="AL144" i="17"/>
  <c r="AF141" i="17"/>
  <c r="AD143" i="17"/>
  <c r="AE142" i="17"/>
  <c r="AF142" i="16"/>
  <c r="AD144" i="16"/>
  <c r="AE143" i="16"/>
  <c r="AF145" i="15"/>
  <c r="AK144" i="15"/>
  <c r="AL143" i="15"/>
  <c r="AD147" i="15"/>
  <c r="AE146" i="15"/>
  <c r="AM142" i="15"/>
  <c r="Y143" i="15"/>
  <c r="X144" i="15"/>
  <c r="W145" i="15"/>
  <c r="AE145" i="14"/>
  <c r="AD146" i="14"/>
  <c r="W145" i="14"/>
  <c r="X144" i="14"/>
  <c r="AF144" i="14"/>
  <c r="Y143" i="14"/>
  <c r="AM141" i="13"/>
  <c r="AK143" i="13"/>
  <c r="AL143" i="13" s="1"/>
  <c r="AD144" i="13"/>
  <c r="AE144" i="13" s="1"/>
  <c r="AF142" i="13"/>
  <c r="K141" i="16"/>
  <c r="J142" i="16"/>
  <c r="I143" i="16"/>
  <c r="R141" i="16"/>
  <c r="Q142" i="16"/>
  <c r="P143" i="16"/>
  <c r="C143" i="33"/>
  <c r="B144" i="33"/>
  <c r="J144" i="33"/>
  <c r="I145" i="33"/>
  <c r="K143" i="33"/>
  <c r="D142" i="33"/>
  <c r="R144" i="33"/>
  <c r="P146" i="33"/>
  <c r="Q145" i="33"/>
  <c r="B147" i="16"/>
  <c r="C146" i="16"/>
  <c r="D145" i="16"/>
  <c r="D142" i="17"/>
  <c r="B144" i="17"/>
  <c r="C143" i="17"/>
  <c r="R142" i="17"/>
  <c r="Q143" i="17"/>
  <c r="P144" i="17"/>
  <c r="K141" i="17"/>
  <c r="J142" i="17"/>
  <c r="I143" i="17"/>
  <c r="P144" i="14"/>
  <c r="Q143" i="14"/>
  <c r="R142" i="14"/>
  <c r="K141" i="14"/>
  <c r="J142" i="14"/>
  <c r="I143" i="14"/>
  <c r="D142" i="14"/>
  <c r="B144" i="14"/>
  <c r="C143" i="14"/>
  <c r="R142" i="13"/>
  <c r="P144" i="13"/>
  <c r="Q143" i="13"/>
  <c r="K143" i="13"/>
  <c r="I145" i="13"/>
  <c r="J144" i="13"/>
  <c r="C143" i="13"/>
  <c r="B144" i="13"/>
  <c r="D142" i="13"/>
  <c r="P144" i="15"/>
  <c r="Q143" i="15"/>
  <c r="R142" i="15"/>
  <c r="K143" i="15"/>
  <c r="I145" i="15"/>
  <c r="J144" i="15"/>
  <c r="C142" i="15"/>
  <c r="B143" i="15"/>
  <c r="D141" i="15"/>
  <c r="AS144" i="14" l="1"/>
  <c r="AT144" i="14" s="1"/>
  <c r="AR145" i="14"/>
  <c r="AZ145" i="14"/>
  <c r="BA145" i="14" s="1"/>
  <c r="AY146" i="14"/>
  <c r="AS144" i="33"/>
  <c r="AR145" i="33"/>
  <c r="BF146" i="33"/>
  <c r="BG145" i="33"/>
  <c r="AZ145" i="33"/>
  <c r="AY146" i="33"/>
  <c r="AT143" i="33"/>
  <c r="BA144" i="33"/>
  <c r="BH144" i="33"/>
  <c r="BH146" i="17"/>
  <c r="AR146" i="17"/>
  <c r="AS145" i="17"/>
  <c r="AT144" i="17"/>
  <c r="BG147" i="17"/>
  <c r="AZ146" i="17"/>
  <c r="AY147" i="17"/>
  <c r="BA145" i="17"/>
  <c r="AT143" i="16"/>
  <c r="AS144" i="16"/>
  <c r="BG144" i="16"/>
  <c r="BF145" i="16"/>
  <c r="AY145" i="16"/>
  <c r="AZ144" i="16"/>
  <c r="BA143" i="16"/>
  <c r="BH143" i="16"/>
  <c r="BA144" i="15"/>
  <c r="BG145" i="15"/>
  <c r="AZ145" i="15"/>
  <c r="AY146" i="15"/>
  <c r="BH144" i="15"/>
  <c r="AR146" i="15"/>
  <c r="AS145" i="15"/>
  <c r="AT144" i="15"/>
  <c r="BG143" i="14"/>
  <c r="BF144" i="14"/>
  <c r="BH142" i="14"/>
  <c r="BF144" i="13"/>
  <c r="BH142" i="13"/>
  <c r="AY145" i="13"/>
  <c r="AZ145" i="13" s="1"/>
  <c r="BA143" i="13"/>
  <c r="AR148" i="13"/>
  <c r="AS148" i="13" s="1"/>
  <c r="AT146" i="13"/>
  <c r="AL143" i="16"/>
  <c r="AM143" i="16" s="1"/>
  <c r="AK144" i="16"/>
  <c r="Y142" i="16"/>
  <c r="X143" i="16"/>
  <c r="W144" i="16"/>
  <c r="AL143" i="14"/>
  <c r="AM143" i="14" s="1"/>
  <c r="AK144" i="14"/>
  <c r="AM144" i="33"/>
  <c r="W147" i="33"/>
  <c r="X146" i="33"/>
  <c r="AK146" i="33"/>
  <c r="AL145" i="33"/>
  <c r="Y145" i="33"/>
  <c r="AD144" i="33"/>
  <c r="AE143" i="33"/>
  <c r="AF142" i="33"/>
  <c r="AF142" i="17"/>
  <c r="AD144" i="17"/>
  <c r="AE143" i="17"/>
  <c r="AM144" i="17"/>
  <c r="W145" i="17"/>
  <c r="X144" i="17"/>
  <c r="AK146" i="17"/>
  <c r="AL145" i="17"/>
  <c r="Y143" i="17"/>
  <c r="AF143" i="16"/>
  <c r="AD145" i="16"/>
  <c r="AE144" i="16"/>
  <c r="W146" i="15"/>
  <c r="X145" i="15"/>
  <c r="AD148" i="15"/>
  <c r="AE147" i="15"/>
  <c r="AK145" i="15"/>
  <c r="AL144" i="15"/>
  <c r="AF146" i="15"/>
  <c r="Y144" i="15"/>
  <c r="AM143" i="15"/>
  <c r="AF145" i="14"/>
  <c r="Y144" i="14"/>
  <c r="W146" i="14"/>
  <c r="X145" i="14"/>
  <c r="AD147" i="14"/>
  <c r="AE146" i="14"/>
  <c r="AM142" i="13"/>
  <c r="AK144" i="13"/>
  <c r="AL144" i="13" s="1"/>
  <c r="AD145" i="13"/>
  <c r="AE145" i="13" s="1"/>
  <c r="AF143" i="13"/>
  <c r="K142" i="16"/>
  <c r="I144" i="16"/>
  <c r="J143" i="16"/>
  <c r="P144" i="16"/>
  <c r="Q143" i="16"/>
  <c r="R142" i="16"/>
  <c r="B145" i="33"/>
  <c r="C144" i="33"/>
  <c r="I146" i="33"/>
  <c r="J145" i="33"/>
  <c r="K144" i="33"/>
  <c r="D143" i="33"/>
  <c r="R145" i="33"/>
  <c r="P147" i="33"/>
  <c r="Q146" i="33"/>
  <c r="D146" i="16"/>
  <c r="B148" i="16"/>
  <c r="C147" i="16"/>
  <c r="I144" i="17"/>
  <c r="J143" i="17"/>
  <c r="R143" i="17"/>
  <c r="K142" i="17"/>
  <c r="D143" i="17"/>
  <c r="Q144" i="17"/>
  <c r="P145" i="17"/>
  <c r="B145" i="17"/>
  <c r="C144" i="17"/>
  <c r="R143" i="14"/>
  <c r="P145" i="14"/>
  <c r="Q144" i="14"/>
  <c r="I144" i="14"/>
  <c r="J143" i="14"/>
  <c r="K142" i="14"/>
  <c r="D143" i="14"/>
  <c r="B145" i="14"/>
  <c r="C144" i="14"/>
  <c r="R143" i="13"/>
  <c r="Q144" i="13"/>
  <c r="P145" i="13"/>
  <c r="K144" i="13"/>
  <c r="J145" i="13"/>
  <c r="I146" i="13"/>
  <c r="B145" i="13"/>
  <c r="C144" i="13"/>
  <c r="D143" i="13"/>
  <c r="R143" i="15"/>
  <c r="P145" i="15"/>
  <c r="Q144" i="15"/>
  <c r="K144" i="15"/>
  <c r="J145" i="15"/>
  <c r="I146" i="15"/>
  <c r="D142" i="15"/>
  <c r="B144" i="15"/>
  <c r="C143" i="15"/>
  <c r="AS145" i="14" l="1"/>
  <c r="AT145" i="14" s="1"/>
  <c r="AR146" i="14"/>
  <c r="AY147" i="14"/>
  <c r="AZ146" i="14"/>
  <c r="BA146" i="14" s="1"/>
  <c r="AS145" i="33"/>
  <c r="AR146" i="33"/>
  <c r="AY147" i="33"/>
  <c r="AZ146" i="33"/>
  <c r="BA145" i="33"/>
  <c r="BH145" i="33"/>
  <c r="BG146" i="33"/>
  <c r="BF147" i="33"/>
  <c r="AT144" i="33"/>
  <c r="AY148" i="17"/>
  <c r="AZ147" i="17"/>
  <c r="BG148" i="17"/>
  <c r="BH147" i="17"/>
  <c r="BA146" i="17"/>
  <c r="AT145" i="17"/>
  <c r="AS146" i="17"/>
  <c r="AR147" i="17"/>
  <c r="AS145" i="16"/>
  <c r="AT144" i="16"/>
  <c r="BF146" i="16"/>
  <c r="BG145" i="16"/>
  <c r="BH144" i="16"/>
  <c r="AZ145" i="16"/>
  <c r="AY146" i="16"/>
  <c r="BA144" i="16"/>
  <c r="AY147" i="15"/>
  <c r="AZ146" i="15"/>
  <c r="BA145" i="15"/>
  <c r="BH145" i="15"/>
  <c r="BG146" i="15"/>
  <c r="AT145" i="15"/>
  <c r="AR147" i="15"/>
  <c r="AS146" i="15"/>
  <c r="BG144" i="14"/>
  <c r="BF145" i="14"/>
  <c r="BH143" i="14"/>
  <c r="BF145" i="13"/>
  <c r="BH143" i="13"/>
  <c r="AY146" i="13"/>
  <c r="AZ146" i="13" s="1"/>
  <c r="BA144" i="13"/>
  <c r="AR149" i="13"/>
  <c r="AS149" i="13" s="1"/>
  <c r="AT147" i="13"/>
  <c r="AK145" i="16"/>
  <c r="AL144" i="16"/>
  <c r="AM144" i="16" s="1"/>
  <c r="W145" i="16"/>
  <c r="X144" i="16"/>
  <c r="Y143" i="16"/>
  <c r="AK145" i="14"/>
  <c r="AL144" i="14"/>
  <c r="AM144" i="14" s="1"/>
  <c r="X147" i="33"/>
  <c r="W148" i="33"/>
  <c r="AE144" i="33"/>
  <c r="AD145" i="33"/>
  <c r="Y146" i="33"/>
  <c r="AM145" i="33"/>
  <c r="AF143" i="33"/>
  <c r="AK147" i="33"/>
  <c r="AL146" i="33"/>
  <c r="AM145" i="17"/>
  <c r="AK147" i="17"/>
  <c r="AL146" i="17"/>
  <c r="AF143" i="17"/>
  <c r="Y144" i="17"/>
  <c r="AE144" i="17"/>
  <c r="AD145" i="17"/>
  <c r="X145" i="17"/>
  <c r="W146" i="17"/>
  <c r="AF144" i="16"/>
  <c r="AD146" i="16"/>
  <c r="AE145" i="16"/>
  <c r="AF147" i="15"/>
  <c r="AE148" i="15"/>
  <c r="AD149" i="15"/>
  <c r="Y145" i="15"/>
  <c r="X146" i="15"/>
  <c r="W147" i="15"/>
  <c r="AM144" i="15"/>
  <c r="AK146" i="15"/>
  <c r="AL145" i="15"/>
  <c r="Y145" i="14"/>
  <c r="X146" i="14"/>
  <c r="W147" i="14"/>
  <c r="AF146" i="14"/>
  <c r="AD148" i="14"/>
  <c r="AE147" i="14"/>
  <c r="AM143" i="13"/>
  <c r="AK145" i="13"/>
  <c r="AL145" i="13" s="1"/>
  <c r="AD146" i="13"/>
  <c r="AE146" i="13" s="1"/>
  <c r="AF144" i="13"/>
  <c r="K143" i="16"/>
  <c r="I145" i="16"/>
  <c r="J144" i="16"/>
  <c r="R143" i="16"/>
  <c r="P145" i="16"/>
  <c r="Q144" i="16"/>
  <c r="I147" i="33"/>
  <c r="J146" i="33"/>
  <c r="D144" i="33"/>
  <c r="K145" i="33"/>
  <c r="R146" i="33"/>
  <c r="B146" i="33"/>
  <c r="C145" i="33"/>
  <c r="Q147" i="33"/>
  <c r="P148" i="33"/>
  <c r="D147" i="16"/>
  <c r="B149" i="16"/>
  <c r="C148" i="16"/>
  <c r="R144" i="17"/>
  <c r="P146" i="17"/>
  <c r="Q145" i="17"/>
  <c r="D144" i="17"/>
  <c r="K143" i="17"/>
  <c r="C145" i="17"/>
  <c r="B146" i="17"/>
  <c r="I145" i="17"/>
  <c r="J144" i="17"/>
  <c r="Q145" i="14"/>
  <c r="P146" i="14"/>
  <c r="R144" i="14"/>
  <c r="I145" i="14"/>
  <c r="J144" i="14"/>
  <c r="K143" i="14"/>
  <c r="D144" i="14"/>
  <c r="C145" i="14"/>
  <c r="B146" i="14"/>
  <c r="Q145" i="13"/>
  <c r="P146" i="13"/>
  <c r="R144" i="13"/>
  <c r="K145" i="13"/>
  <c r="I147" i="13"/>
  <c r="J146" i="13"/>
  <c r="D144" i="13"/>
  <c r="C145" i="13"/>
  <c r="B146" i="13"/>
  <c r="Q145" i="15"/>
  <c r="P146" i="15"/>
  <c r="R144" i="15"/>
  <c r="I147" i="15"/>
  <c r="J146" i="15"/>
  <c r="K145" i="15"/>
  <c r="D143" i="15"/>
  <c r="B145" i="15"/>
  <c r="C144" i="15"/>
  <c r="AR147" i="14" l="1"/>
  <c r="AS146" i="14"/>
  <c r="AT146" i="14" s="1"/>
  <c r="AY148" i="14"/>
  <c r="AZ147" i="14"/>
  <c r="BA147" i="14" s="1"/>
  <c r="AY148" i="33"/>
  <c r="AZ147" i="33"/>
  <c r="BG147" i="33"/>
  <c r="BF148" i="33"/>
  <c r="BH146" i="33"/>
  <c r="AR147" i="33"/>
  <c r="AS146" i="33"/>
  <c r="AT145" i="33"/>
  <c r="BA146" i="33"/>
  <c r="BH148" i="17"/>
  <c r="BG149" i="17"/>
  <c r="AS147" i="17"/>
  <c r="AR148" i="17"/>
  <c r="BA147" i="17"/>
  <c r="AT146" i="17"/>
  <c r="AY149" i="17"/>
  <c r="AZ148" i="17"/>
  <c r="AT145" i="16"/>
  <c r="AY147" i="16"/>
  <c r="AZ146" i="16"/>
  <c r="BA145" i="16"/>
  <c r="AS146" i="16"/>
  <c r="BH145" i="16"/>
  <c r="BG146" i="16"/>
  <c r="BF147" i="16"/>
  <c r="BA146" i="15"/>
  <c r="AT146" i="15"/>
  <c r="BG147" i="15"/>
  <c r="AY148" i="15"/>
  <c r="AZ147" i="15"/>
  <c r="BH146" i="15"/>
  <c r="AR148" i="15"/>
  <c r="AS147" i="15"/>
  <c r="BF146" i="14"/>
  <c r="BG145" i="14"/>
  <c r="BH144" i="14"/>
  <c r="BH144" i="13"/>
  <c r="BF146" i="13"/>
  <c r="AY147" i="13"/>
  <c r="AZ147" i="13" s="1"/>
  <c r="BA145" i="13"/>
  <c r="AR150" i="13"/>
  <c r="AS150" i="13" s="1"/>
  <c r="AT148" i="13"/>
  <c r="AK146" i="16"/>
  <c r="AL145" i="16"/>
  <c r="AM145" i="16" s="1"/>
  <c r="Y144" i="16"/>
  <c r="W146" i="16"/>
  <c r="X145" i="16"/>
  <c r="AL145" i="14"/>
  <c r="AM145" i="14" s="1"/>
  <c r="AK146" i="14"/>
  <c r="AF144" i="33"/>
  <c r="X148" i="33"/>
  <c r="W149" i="33"/>
  <c r="Y147" i="33"/>
  <c r="AM146" i="33"/>
  <c r="AK148" i="33"/>
  <c r="AL147" i="33"/>
  <c r="AE145" i="33"/>
  <c r="AD146" i="33"/>
  <c r="X146" i="17"/>
  <c r="W147" i="17"/>
  <c r="AM146" i="17"/>
  <c r="AL147" i="17"/>
  <c r="AK148" i="17"/>
  <c r="AD146" i="17"/>
  <c r="AE145" i="17"/>
  <c r="Y145" i="17"/>
  <c r="AF144" i="17"/>
  <c r="AF145" i="16"/>
  <c r="AE146" i="16"/>
  <c r="AD147" i="16"/>
  <c r="W148" i="15"/>
  <c r="X147" i="15"/>
  <c r="Y146" i="15"/>
  <c r="AD150" i="15"/>
  <c r="AE149" i="15"/>
  <c r="AF148" i="15"/>
  <c r="AM145" i="15"/>
  <c r="AK147" i="15"/>
  <c r="AL146" i="15"/>
  <c r="AF147" i="14"/>
  <c r="Y146" i="14"/>
  <c r="AD149" i="14"/>
  <c r="AE148" i="14"/>
  <c r="X147" i="14"/>
  <c r="W148" i="14"/>
  <c r="AM144" i="13"/>
  <c r="AK146" i="13"/>
  <c r="AL146" i="13" s="1"/>
  <c r="AD147" i="13"/>
  <c r="AE147" i="13" s="1"/>
  <c r="AF145" i="13"/>
  <c r="K144" i="16"/>
  <c r="J145" i="16"/>
  <c r="I146" i="16"/>
  <c r="Q145" i="16"/>
  <c r="P146" i="16"/>
  <c r="R144" i="16"/>
  <c r="D145" i="33"/>
  <c r="Q148" i="33"/>
  <c r="P149" i="33"/>
  <c r="C146" i="33"/>
  <c r="B147" i="33"/>
  <c r="K146" i="33"/>
  <c r="R147" i="33"/>
  <c r="J147" i="33"/>
  <c r="I148" i="33"/>
  <c r="D148" i="16"/>
  <c r="B150" i="16"/>
  <c r="C149" i="16"/>
  <c r="R145" i="17"/>
  <c r="D145" i="17"/>
  <c r="B147" i="17"/>
  <c r="C146" i="17"/>
  <c r="P147" i="17"/>
  <c r="Q146" i="17"/>
  <c r="K144" i="17"/>
  <c r="J145" i="17"/>
  <c r="I146" i="17"/>
  <c r="P147" i="14"/>
  <c r="Q146" i="14"/>
  <c r="R145" i="14"/>
  <c r="K144" i="14"/>
  <c r="J145" i="14"/>
  <c r="I146" i="14"/>
  <c r="B147" i="14"/>
  <c r="C146" i="14"/>
  <c r="D145" i="14"/>
  <c r="P147" i="13"/>
  <c r="Q146" i="13"/>
  <c r="R145" i="13"/>
  <c r="K146" i="13"/>
  <c r="J147" i="13"/>
  <c r="I148" i="13"/>
  <c r="D145" i="13"/>
  <c r="B147" i="13"/>
  <c r="C146" i="13"/>
  <c r="P147" i="15"/>
  <c r="Q146" i="15"/>
  <c r="R145" i="15"/>
  <c r="K146" i="15"/>
  <c r="J147" i="15"/>
  <c r="I148" i="15"/>
  <c r="C145" i="15"/>
  <c r="B146" i="15"/>
  <c r="D144" i="15"/>
  <c r="AS147" i="14" l="1"/>
  <c r="AT147" i="14" s="1"/>
  <c r="AR148" i="14"/>
  <c r="AY149" i="14"/>
  <c r="AZ148" i="14"/>
  <c r="BA148" i="14" s="1"/>
  <c r="AT146" i="33"/>
  <c r="AY149" i="33"/>
  <c r="AZ148" i="33"/>
  <c r="AR148" i="33"/>
  <c r="AS147" i="33"/>
  <c r="BA147" i="33"/>
  <c r="BG148" i="33"/>
  <c r="BF149" i="33"/>
  <c r="BH147" i="33"/>
  <c r="BA148" i="17"/>
  <c r="AZ149" i="17"/>
  <c r="AY150" i="17"/>
  <c r="AT147" i="17"/>
  <c r="BH149" i="17"/>
  <c r="BG150" i="17"/>
  <c r="AS148" i="17"/>
  <c r="AR149" i="17"/>
  <c r="BA146" i="16"/>
  <c r="AS147" i="16"/>
  <c r="AT146" i="16"/>
  <c r="AZ147" i="16"/>
  <c r="AY148" i="16"/>
  <c r="BF148" i="16"/>
  <c r="BG147" i="16"/>
  <c r="BH146" i="16"/>
  <c r="BH147" i="15"/>
  <c r="AY149" i="15"/>
  <c r="AZ148" i="15"/>
  <c r="BG148" i="15"/>
  <c r="AT147" i="15"/>
  <c r="AR149" i="15"/>
  <c r="AS148" i="15"/>
  <c r="BA147" i="15"/>
  <c r="BH145" i="14"/>
  <c r="BF147" i="14"/>
  <c r="BG146" i="14"/>
  <c r="BF147" i="13"/>
  <c r="BH145" i="13"/>
  <c r="AY148" i="13"/>
  <c r="AZ148" i="13" s="1"/>
  <c r="BA146" i="13"/>
  <c r="AR151" i="13"/>
  <c r="AS151" i="13" s="1"/>
  <c r="AT149" i="13"/>
  <c r="AK147" i="16"/>
  <c r="AL146" i="16"/>
  <c r="AM146" i="16" s="1"/>
  <c r="X146" i="16"/>
  <c r="W147" i="16"/>
  <c r="Y145" i="16"/>
  <c r="AL146" i="14"/>
  <c r="AM146" i="14" s="1"/>
  <c r="AK147" i="14"/>
  <c r="AM147" i="33"/>
  <c r="X149" i="33"/>
  <c r="W150" i="33"/>
  <c r="AD147" i="33"/>
  <c r="AE146" i="33"/>
  <c r="AF145" i="33"/>
  <c r="AL148" i="33"/>
  <c r="AK149" i="33"/>
  <c r="Y148" i="33"/>
  <c r="AF145" i="17"/>
  <c r="AE146" i="17"/>
  <c r="AD147" i="17"/>
  <c r="W148" i="17"/>
  <c r="X147" i="17"/>
  <c r="Y146" i="17"/>
  <c r="AL148" i="17"/>
  <c r="AK149" i="17"/>
  <c r="AM147" i="17"/>
  <c r="AF146" i="16"/>
  <c r="AE147" i="16"/>
  <c r="AD148" i="16"/>
  <c r="Y147" i="15"/>
  <c r="AF149" i="15"/>
  <c r="AE150" i="15"/>
  <c r="AD151" i="15"/>
  <c r="X148" i="15"/>
  <c r="W149" i="15"/>
  <c r="AM146" i="15"/>
  <c r="AK148" i="15"/>
  <c r="AL147" i="15"/>
  <c r="AE149" i="14"/>
  <c r="AD150" i="14"/>
  <c r="AF148" i="14"/>
  <c r="W149" i="14"/>
  <c r="X148" i="14"/>
  <c r="Y147" i="14"/>
  <c r="AK147" i="13"/>
  <c r="AL147" i="13" s="1"/>
  <c r="AM145" i="13"/>
  <c r="AF146" i="13"/>
  <c r="AD148" i="13"/>
  <c r="AE148" i="13" s="1"/>
  <c r="K145" i="16"/>
  <c r="I147" i="16"/>
  <c r="J146" i="16"/>
  <c r="P147" i="16"/>
  <c r="Q146" i="16"/>
  <c r="R145" i="16"/>
  <c r="Q149" i="33"/>
  <c r="P150" i="33"/>
  <c r="I149" i="33"/>
  <c r="J148" i="33"/>
  <c r="R148" i="33"/>
  <c r="B148" i="33"/>
  <c r="C147" i="33"/>
  <c r="K147" i="33"/>
  <c r="D146" i="33"/>
  <c r="D149" i="16"/>
  <c r="C150" i="16"/>
  <c r="B151" i="16"/>
  <c r="D146" i="17"/>
  <c r="I147" i="17"/>
  <c r="J146" i="17"/>
  <c r="R146" i="17"/>
  <c r="B148" i="17"/>
  <c r="C147" i="17"/>
  <c r="P148" i="17"/>
  <c r="Q147" i="17"/>
  <c r="K145" i="17"/>
  <c r="R146" i="14"/>
  <c r="Q147" i="14"/>
  <c r="P148" i="14"/>
  <c r="K145" i="14"/>
  <c r="I147" i="14"/>
  <c r="J146" i="14"/>
  <c r="D146" i="14"/>
  <c r="C147" i="14"/>
  <c r="B148" i="14"/>
  <c r="R146" i="13"/>
  <c r="Q147" i="13"/>
  <c r="P148" i="13"/>
  <c r="I149" i="13"/>
  <c r="J148" i="13"/>
  <c r="K147" i="13"/>
  <c r="C147" i="13"/>
  <c r="B148" i="13"/>
  <c r="D146" i="13"/>
  <c r="R146" i="15"/>
  <c r="Q147" i="15"/>
  <c r="P148" i="15"/>
  <c r="K147" i="15"/>
  <c r="I149" i="15"/>
  <c r="J148" i="15"/>
  <c r="B147" i="15"/>
  <c r="C146" i="15"/>
  <c r="D145" i="15"/>
  <c r="AR149" i="14" l="1"/>
  <c r="AS148" i="14"/>
  <c r="AT148" i="14" s="1"/>
  <c r="AY150" i="14"/>
  <c r="AZ149" i="14"/>
  <c r="BA149" i="14" s="1"/>
  <c r="BA148" i="33"/>
  <c r="AZ149" i="33"/>
  <c r="AY150" i="33"/>
  <c r="AT147" i="33"/>
  <c r="BF150" i="33"/>
  <c r="BG149" i="33"/>
  <c r="AR149" i="33"/>
  <c r="AS148" i="33"/>
  <c r="BH148" i="33"/>
  <c r="AR150" i="17"/>
  <c r="AS149" i="17"/>
  <c r="BH150" i="17"/>
  <c r="AT148" i="17"/>
  <c r="BG151" i="17"/>
  <c r="AY151" i="17"/>
  <c r="AZ150" i="17"/>
  <c r="BA149" i="17"/>
  <c r="AY149" i="16"/>
  <c r="AZ148" i="16"/>
  <c r="BA147" i="16"/>
  <c r="AS148" i="16"/>
  <c r="AT147" i="16"/>
  <c r="BH147" i="16"/>
  <c r="BF149" i="16"/>
  <c r="BG148" i="16"/>
  <c r="BG149" i="15"/>
  <c r="AT148" i="15"/>
  <c r="BH148" i="15"/>
  <c r="BA148" i="15"/>
  <c r="AS149" i="15"/>
  <c r="AR150" i="15"/>
  <c r="AY150" i="15"/>
  <c r="AZ149" i="15"/>
  <c r="BG147" i="14"/>
  <c r="BF148" i="14"/>
  <c r="BH146" i="14"/>
  <c r="BH146" i="13"/>
  <c r="BF148" i="13"/>
  <c r="AY149" i="13"/>
  <c r="AZ149" i="13" s="1"/>
  <c r="BA147" i="13"/>
  <c r="AT150" i="13"/>
  <c r="AR152" i="13"/>
  <c r="AS152" i="13" s="1"/>
  <c r="AK148" i="16"/>
  <c r="AL147" i="16"/>
  <c r="AM147" i="16" s="1"/>
  <c r="W148" i="16"/>
  <c r="X147" i="16"/>
  <c r="Y146" i="16"/>
  <c r="AL147" i="14"/>
  <c r="AM147" i="14" s="1"/>
  <c r="AK148" i="14"/>
  <c r="AF146" i="33"/>
  <c r="AD148" i="33"/>
  <c r="AE147" i="33"/>
  <c r="X150" i="33"/>
  <c r="W151" i="33"/>
  <c r="AK150" i="33"/>
  <c r="AL149" i="33"/>
  <c r="AM148" i="33"/>
  <c r="Y149" i="33"/>
  <c r="Y147" i="17"/>
  <c r="AF146" i="17"/>
  <c r="W149" i="17"/>
  <c r="X148" i="17"/>
  <c r="AK150" i="17"/>
  <c r="AL149" i="17"/>
  <c r="AM148" i="17"/>
  <c r="AD148" i="17"/>
  <c r="AE147" i="17"/>
  <c r="AF147" i="16"/>
  <c r="AD149" i="16"/>
  <c r="AE148" i="16"/>
  <c r="AE151" i="15"/>
  <c r="AD152" i="15"/>
  <c r="Y148" i="15"/>
  <c r="AF150" i="15"/>
  <c r="AM147" i="15"/>
  <c r="AK149" i="15"/>
  <c r="AL148" i="15"/>
  <c r="W150" i="15"/>
  <c r="X149" i="15"/>
  <c r="AE150" i="14"/>
  <c r="AD151" i="14"/>
  <c r="AF149" i="14"/>
  <c r="Y148" i="14"/>
  <c r="X149" i="14"/>
  <c r="W150" i="14"/>
  <c r="AM146" i="13"/>
  <c r="AK148" i="13"/>
  <c r="AL148" i="13" s="1"/>
  <c r="AF147" i="13"/>
  <c r="AD149" i="13"/>
  <c r="AE149" i="13" s="1"/>
  <c r="K146" i="16"/>
  <c r="J147" i="16"/>
  <c r="I148" i="16"/>
  <c r="Q147" i="16"/>
  <c r="P148" i="16"/>
  <c r="R146" i="16"/>
  <c r="I150" i="33"/>
  <c r="J149" i="33"/>
  <c r="D147" i="33"/>
  <c r="K148" i="33"/>
  <c r="B149" i="33"/>
  <c r="C148" i="33"/>
  <c r="P151" i="33"/>
  <c r="Q150" i="33"/>
  <c r="R149" i="33"/>
  <c r="B152" i="16"/>
  <c r="C151" i="16"/>
  <c r="D150" i="16"/>
  <c r="C148" i="17"/>
  <c r="B149" i="17"/>
  <c r="Q148" i="17"/>
  <c r="P149" i="17"/>
  <c r="R147" i="17"/>
  <c r="I148" i="17"/>
  <c r="J147" i="17"/>
  <c r="K146" i="17"/>
  <c r="D147" i="17"/>
  <c r="P149" i="14"/>
  <c r="Q148" i="14"/>
  <c r="R147" i="14"/>
  <c r="K146" i="14"/>
  <c r="J147" i="14"/>
  <c r="I148" i="14"/>
  <c r="B149" i="14"/>
  <c r="C148" i="14"/>
  <c r="D147" i="14"/>
  <c r="P149" i="13"/>
  <c r="Q148" i="13"/>
  <c r="R147" i="13"/>
  <c r="K148" i="13"/>
  <c r="I150" i="13"/>
  <c r="J149" i="13"/>
  <c r="B149" i="13"/>
  <c r="C148" i="13"/>
  <c r="D147" i="13"/>
  <c r="P149" i="15"/>
  <c r="Q148" i="15"/>
  <c r="R147" i="15"/>
  <c r="I150" i="15"/>
  <c r="J149" i="15"/>
  <c r="K148" i="15"/>
  <c r="D146" i="15"/>
  <c r="B148" i="15"/>
  <c r="C147" i="15"/>
  <c r="AS149" i="14" l="1"/>
  <c r="AT149" i="14" s="1"/>
  <c r="AR150" i="14"/>
  <c r="AZ150" i="14"/>
  <c r="BA150" i="14" s="1"/>
  <c r="AY151" i="14"/>
  <c r="AT148" i="33"/>
  <c r="AS149" i="33"/>
  <c r="AR150" i="33"/>
  <c r="AY151" i="33"/>
  <c r="AZ150" i="33"/>
  <c r="BA149" i="33"/>
  <c r="BH149" i="33"/>
  <c r="BG150" i="33"/>
  <c r="BF151" i="33"/>
  <c r="BA150" i="17"/>
  <c r="BH151" i="17"/>
  <c r="AY152" i="17"/>
  <c r="AZ151" i="17"/>
  <c r="AT149" i="17"/>
  <c r="AS150" i="17"/>
  <c r="AR151" i="17"/>
  <c r="BG152" i="17"/>
  <c r="BA148" i="16"/>
  <c r="AY150" i="16"/>
  <c r="AZ149" i="16"/>
  <c r="AT148" i="16"/>
  <c r="BH148" i="16"/>
  <c r="AS149" i="16"/>
  <c r="BF150" i="16"/>
  <c r="BG149" i="16"/>
  <c r="BA149" i="15"/>
  <c r="AZ150" i="15"/>
  <c r="AY151" i="15"/>
  <c r="AR151" i="15"/>
  <c r="AS150" i="15"/>
  <c r="AT149" i="15"/>
  <c r="BG150" i="15"/>
  <c r="BH149" i="15"/>
  <c r="BG148" i="14"/>
  <c r="BF149" i="14"/>
  <c r="BH147" i="14"/>
  <c r="BF149" i="13"/>
  <c r="BH147" i="13"/>
  <c r="AY150" i="13"/>
  <c r="AZ150" i="13" s="1"/>
  <c r="BA148" i="13"/>
  <c r="AT151" i="13"/>
  <c r="AR153" i="13"/>
  <c r="AS153" i="13" s="1"/>
  <c r="AL148" i="16"/>
  <c r="AM148" i="16" s="1"/>
  <c r="AK149" i="16"/>
  <c r="Y147" i="16"/>
  <c r="X148" i="16"/>
  <c r="W149" i="16"/>
  <c r="AL148" i="14"/>
  <c r="AM148" i="14" s="1"/>
  <c r="AK149" i="14"/>
  <c r="W152" i="33"/>
  <c r="X151" i="33"/>
  <c r="AM149" i="33"/>
  <c r="AD149" i="33"/>
  <c r="AE148" i="33"/>
  <c r="Y150" i="33"/>
  <c r="AK151" i="33"/>
  <c r="AL150" i="33"/>
  <c r="AF147" i="33"/>
  <c r="AF147" i="17"/>
  <c r="Y148" i="17"/>
  <c r="X149" i="17"/>
  <c r="W150" i="17"/>
  <c r="AM149" i="17"/>
  <c r="AD149" i="17"/>
  <c r="AE148" i="17"/>
  <c r="AK151" i="17"/>
  <c r="AL150" i="17"/>
  <c r="AF148" i="16"/>
  <c r="AD150" i="16"/>
  <c r="AE149" i="16"/>
  <c r="AF151" i="15"/>
  <c r="AE152" i="15"/>
  <c r="AD153" i="15"/>
  <c r="AK150" i="15"/>
  <c r="AL149" i="15"/>
  <c r="Y149" i="15"/>
  <c r="W151" i="15"/>
  <c r="X150" i="15"/>
  <c r="AM148" i="15"/>
  <c r="AD152" i="14"/>
  <c r="AE151" i="14"/>
  <c r="AF150" i="14"/>
  <c r="Y149" i="14"/>
  <c r="X150" i="14"/>
  <c r="W151" i="14"/>
  <c r="AK149" i="13"/>
  <c r="AL149" i="13" s="1"/>
  <c r="AM147" i="13"/>
  <c r="AF148" i="13"/>
  <c r="AD150" i="13"/>
  <c r="AE150" i="13" s="1"/>
  <c r="K147" i="16"/>
  <c r="I149" i="16"/>
  <c r="J148" i="16"/>
  <c r="P149" i="16"/>
  <c r="Q148" i="16"/>
  <c r="R147" i="16"/>
  <c r="D148" i="33"/>
  <c r="B150" i="33"/>
  <c r="C149" i="33"/>
  <c r="R150" i="33"/>
  <c r="P152" i="33"/>
  <c r="Q151" i="33"/>
  <c r="K149" i="33"/>
  <c r="J150" i="33"/>
  <c r="I151" i="33"/>
  <c r="D151" i="16"/>
  <c r="C152" i="16"/>
  <c r="B153" i="16"/>
  <c r="K147" i="17"/>
  <c r="R148" i="17"/>
  <c r="C149" i="17"/>
  <c r="B150" i="17"/>
  <c r="D148" i="17"/>
  <c r="P150" i="17"/>
  <c r="Q149" i="17"/>
  <c r="I149" i="17"/>
  <c r="J148" i="17"/>
  <c r="R148" i="14"/>
  <c r="P150" i="14"/>
  <c r="Q149" i="14"/>
  <c r="I149" i="14"/>
  <c r="J148" i="14"/>
  <c r="K147" i="14"/>
  <c r="D148" i="14"/>
  <c r="B150" i="14"/>
  <c r="C149" i="14"/>
  <c r="R148" i="13"/>
  <c r="Q149" i="13"/>
  <c r="P150" i="13"/>
  <c r="J150" i="13"/>
  <c r="I151" i="13"/>
  <c r="K149" i="13"/>
  <c r="D148" i="13"/>
  <c r="B150" i="13"/>
  <c r="C149" i="13"/>
  <c r="R148" i="15"/>
  <c r="P150" i="15"/>
  <c r="Q149" i="15"/>
  <c r="K149" i="15"/>
  <c r="J150" i="15"/>
  <c r="I151" i="15"/>
  <c r="D147" i="15"/>
  <c r="B149" i="15"/>
  <c r="C148" i="15"/>
  <c r="AS150" i="14" l="1"/>
  <c r="AT150" i="14" s="1"/>
  <c r="AR151" i="14"/>
  <c r="AZ151" i="14"/>
  <c r="BA151" i="14" s="1"/>
  <c r="AY152" i="14"/>
  <c r="BA150" i="33"/>
  <c r="AY152" i="33"/>
  <c r="AZ151" i="33"/>
  <c r="AT149" i="33"/>
  <c r="BG151" i="33"/>
  <c r="BF152" i="33"/>
  <c r="BH150" i="33"/>
  <c r="AS150" i="33"/>
  <c r="AR151" i="33"/>
  <c r="AY153" i="17"/>
  <c r="AZ152" i="17"/>
  <c r="AS151" i="17"/>
  <c r="AR152" i="17"/>
  <c r="BA151" i="17"/>
  <c r="AT150" i="17"/>
  <c r="BH152" i="17"/>
  <c r="BG153" i="17"/>
  <c r="BH149" i="16"/>
  <c r="BG150" i="16"/>
  <c r="BF151" i="16"/>
  <c r="AS150" i="16"/>
  <c r="BA149" i="16"/>
  <c r="AT149" i="16"/>
  <c r="AY151" i="16"/>
  <c r="AZ150" i="16"/>
  <c r="BA150" i="15"/>
  <c r="BG151" i="15"/>
  <c r="BH150" i="15"/>
  <c r="AT150" i="15"/>
  <c r="AR152" i="15"/>
  <c r="AS151" i="15"/>
  <c r="AY152" i="15"/>
  <c r="AZ151" i="15"/>
  <c r="BH148" i="14"/>
  <c r="BF150" i="14"/>
  <c r="BG149" i="14"/>
  <c r="BH148" i="13"/>
  <c r="BF150" i="13"/>
  <c r="AY151" i="13"/>
  <c r="AZ151" i="13" s="1"/>
  <c r="BA149" i="13"/>
  <c r="AR154" i="13"/>
  <c r="AS154" i="13" s="1"/>
  <c r="AT152" i="13"/>
  <c r="AL149" i="16"/>
  <c r="AM149" i="16" s="1"/>
  <c r="AK150" i="16"/>
  <c r="W150" i="16"/>
  <c r="X149" i="16"/>
  <c r="Y148" i="16"/>
  <c r="AL149" i="14"/>
  <c r="AM149" i="14" s="1"/>
  <c r="AK150" i="14"/>
  <c r="AE149" i="33"/>
  <c r="AD150" i="33"/>
  <c r="W153" i="33"/>
  <c r="X152" i="33"/>
  <c r="AM150" i="33"/>
  <c r="AK152" i="33"/>
  <c r="AL151" i="33"/>
  <c r="AF148" i="33"/>
  <c r="Y151" i="33"/>
  <c r="AD150" i="17"/>
  <c r="AE149" i="17"/>
  <c r="AK152" i="17"/>
  <c r="AL151" i="17"/>
  <c r="AM150" i="17"/>
  <c r="AF148" i="17"/>
  <c r="X150" i="17"/>
  <c r="W151" i="17"/>
  <c r="Y149" i="17"/>
  <c r="AD151" i="16"/>
  <c r="AE150" i="16"/>
  <c r="AF149" i="16"/>
  <c r="AD154" i="15"/>
  <c r="AE153" i="15"/>
  <c r="AK151" i="15"/>
  <c r="AL150" i="15"/>
  <c r="Y150" i="15"/>
  <c r="AM149" i="15"/>
  <c r="W152" i="15"/>
  <c r="X151" i="15"/>
  <c r="AF152" i="15"/>
  <c r="W152" i="14"/>
  <c r="X151" i="14"/>
  <c r="Y150" i="14"/>
  <c r="AF151" i="14"/>
  <c r="AD153" i="14"/>
  <c r="AE152" i="14"/>
  <c r="AM148" i="13"/>
  <c r="AK150" i="13"/>
  <c r="AL150" i="13" s="1"/>
  <c r="AF149" i="13"/>
  <c r="AD151" i="13"/>
  <c r="AE151" i="13" s="1"/>
  <c r="K148" i="16"/>
  <c r="I150" i="16"/>
  <c r="J149" i="16"/>
  <c r="R148" i="16"/>
  <c r="P150" i="16"/>
  <c r="Q149" i="16"/>
  <c r="J151" i="33"/>
  <c r="I152" i="33"/>
  <c r="K150" i="33"/>
  <c r="D149" i="33"/>
  <c r="B151" i="33"/>
  <c r="C150" i="33"/>
  <c r="R151" i="33"/>
  <c r="Q152" i="33"/>
  <c r="P153" i="33"/>
  <c r="B154" i="16"/>
  <c r="C153" i="16"/>
  <c r="D152" i="16"/>
  <c r="R149" i="17"/>
  <c r="Q150" i="17"/>
  <c r="P151" i="17"/>
  <c r="B151" i="17"/>
  <c r="C150" i="17"/>
  <c r="D149" i="17"/>
  <c r="K148" i="17"/>
  <c r="J149" i="17"/>
  <c r="I150" i="17"/>
  <c r="R149" i="14"/>
  <c r="Q150" i="14"/>
  <c r="P151" i="14"/>
  <c r="K148" i="14"/>
  <c r="I150" i="14"/>
  <c r="J149" i="14"/>
  <c r="D149" i="14"/>
  <c r="C150" i="14"/>
  <c r="B151" i="14"/>
  <c r="R149" i="13"/>
  <c r="P151" i="13"/>
  <c r="Q150" i="13"/>
  <c r="I152" i="13"/>
  <c r="J151" i="13"/>
  <c r="K150" i="13"/>
  <c r="B151" i="13"/>
  <c r="C150" i="13"/>
  <c r="D149" i="13"/>
  <c r="R149" i="15"/>
  <c r="P151" i="15"/>
  <c r="Q150" i="15"/>
  <c r="K150" i="15"/>
  <c r="I152" i="15"/>
  <c r="J151" i="15"/>
  <c r="D148" i="15"/>
  <c r="C149" i="15"/>
  <c r="B150" i="15"/>
  <c r="AR152" i="14" l="1"/>
  <c r="AS151" i="14"/>
  <c r="AT151" i="14" s="1"/>
  <c r="AY153" i="14"/>
  <c r="AZ152" i="14"/>
  <c r="BA152" i="14" s="1"/>
  <c r="BA151" i="33"/>
  <c r="AY153" i="33"/>
  <c r="AZ152" i="33"/>
  <c r="BG152" i="33"/>
  <c r="BF153" i="33"/>
  <c r="BH151" i="33"/>
  <c r="AT150" i="33"/>
  <c r="AS151" i="33"/>
  <c r="AR152" i="33"/>
  <c r="AS152" i="17"/>
  <c r="AR153" i="17"/>
  <c r="AT151" i="17"/>
  <c r="BA152" i="17"/>
  <c r="AZ153" i="17"/>
  <c r="AY154" i="17"/>
  <c r="BG154" i="17"/>
  <c r="BH153" i="17"/>
  <c r="BF152" i="16"/>
  <c r="BG151" i="16"/>
  <c r="BH150" i="16"/>
  <c r="AS151" i="16"/>
  <c r="BA150" i="16"/>
  <c r="AY152" i="16"/>
  <c r="AZ151" i="16"/>
  <c r="AT150" i="16"/>
  <c r="AT151" i="15"/>
  <c r="AS152" i="15"/>
  <c r="AR153" i="15"/>
  <c r="BA151" i="15"/>
  <c r="BG152" i="15"/>
  <c r="AZ152" i="15"/>
  <c r="AY153" i="15"/>
  <c r="BH151" i="15"/>
  <c r="BH149" i="14"/>
  <c r="BF151" i="14"/>
  <c r="BG150" i="14"/>
  <c r="BH149" i="13"/>
  <c r="BF151" i="13"/>
  <c r="BA150" i="13"/>
  <c r="AY152" i="13"/>
  <c r="AZ152" i="13" s="1"/>
  <c r="AT153" i="13"/>
  <c r="AR155" i="13"/>
  <c r="AS155" i="13" s="1"/>
  <c r="AK151" i="16"/>
  <c r="AL150" i="16"/>
  <c r="AM150" i="16" s="1"/>
  <c r="Y149" i="16"/>
  <c r="W151" i="16"/>
  <c r="X150" i="16"/>
  <c r="AL150" i="14"/>
  <c r="AM150" i="14" s="1"/>
  <c r="AK151" i="14"/>
  <c r="Y152" i="33"/>
  <c r="X153" i="33"/>
  <c r="W154" i="33"/>
  <c r="AD151" i="33"/>
  <c r="AE150" i="33"/>
  <c r="AF149" i="33"/>
  <c r="AM151" i="33"/>
  <c r="AK153" i="33"/>
  <c r="AL152" i="33"/>
  <c r="AM151" i="17"/>
  <c r="AK153" i="17"/>
  <c r="AL152" i="17"/>
  <c r="AF149" i="17"/>
  <c r="W152" i="17"/>
  <c r="X151" i="17"/>
  <c r="AE150" i="17"/>
  <c r="AD151" i="17"/>
  <c r="Y150" i="17"/>
  <c r="AF150" i="16"/>
  <c r="AD152" i="16"/>
  <c r="AE151" i="16"/>
  <c r="AE154" i="15"/>
  <c r="AD155" i="15"/>
  <c r="Y151" i="15"/>
  <c r="AM150" i="15"/>
  <c r="AK152" i="15"/>
  <c r="AL151" i="15"/>
  <c r="W153" i="15"/>
  <c r="X152" i="15"/>
  <c r="AF153" i="15"/>
  <c r="AF152" i="14"/>
  <c r="AE153" i="14"/>
  <c r="AD154" i="14"/>
  <c r="X152" i="14"/>
  <c r="W153" i="14"/>
  <c r="Y151" i="14"/>
  <c r="AM149" i="13"/>
  <c r="AK151" i="13"/>
  <c r="AL151" i="13" s="1"/>
  <c r="AD152" i="13"/>
  <c r="AE152" i="13" s="1"/>
  <c r="AF150" i="13"/>
  <c r="K149" i="16"/>
  <c r="I151" i="16"/>
  <c r="J150" i="16"/>
  <c r="R149" i="16"/>
  <c r="P151" i="16"/>
  <c r="Q150" i="16"/>
  <c r="Q153" i="33"/>
  <c r="P154" i="33"/>
  <c r="D150" i="33"/>
  <c r="J152" i="33"/>
  <c r="I153" i="33"/>
  <c r="R152" i="33"/>
  <c r="B152" i="33"/>
  <c r="C151" i="33"/>
  <c r="K151" i="33"/>
  <c r="D153" i="16"/>
  <c r="B155" i="16"/>
  <c r="C154" i="16"/>
  <c r="J150" i="17"/>
  <c r="I151" i="17"/>
  <c r="D150" i="17"/>
  <c r="R150" i="17"/>
  <c r="B152" i="17"/>
  <c r="C151" i="17"/>
  <c r="K149" i="17"/>
  <c r="Q151" i="17"/>
  <c r="P152" i="17"/>
  <c r="P152" i="14"/>
  <c r="Q151" i="14"/>
  <c r="R150" i="14"/>
  <c r="K149" i="14"/>
  <c r="J150" i="14"/>
  <c r="I151" i="14"/>
  <c r="B152" i="14"/>
  <c r="C151" i="14"/>
  <c r="D150" i="14"/>
  <c r="P152" i="13"/>
  <c r="Q151" i="13"/>
  <c r="R150" i="13"/>
  <c r="K151" i="13"/>
  <c r="J152" i="13"/>
  <c r="I153" i="13"/>
  <c r="D150" i="13"/>
  <c r="B152" i="13"/>
  <c r="C151" i="13"/>
  <c r="R150" i="15"/>
  <c r="P152" i="15"/>
  <c r="Q151" i="15"/>
  <c r="K151" i="15"/>
  <c r="J152" i="15"/>
  <c r="I153" i="15"/>
  <c r="D149" i="15"/>
  <c r="B151" i="15"/>
  <c r="C150" i="15"/>
  <c r="AS152" i="14" l="1"/>
  <c r="AT152" i="14" s="1"/>
  <c r="AR153" i="14"/>
  <c r="AZ153" i="14"/>
  <c r="BA153" i="14" s="1"/>
  <c r="AY154" i="14"/>
  <c r="BH152" i="33"/>
  <c r="BA152" i="33"/>
  <c r="AT151" i="33"/>
  <c r="BF154" i="33"/>
  <c r="BG153" i="33"/>
  <c r="AS152" i="33"/>
  <c r="AR153" i="33"/>
  <c r="AY154" i="33"/>
  <c r="AZ153" i="33"/>
  <c r="BH154" i="17"/>
  <c r="AR154" i="17"/>
  <c r="AS153" i="17"/>
  <c r="AT152" i="17"/>
  <c r="AZ154" i="17"/>
  <c r="AY155" i="17"/>
  <c r="BG155" i="17"/>
  <c r="BA153" i="17"/>
  <c r="BH151" i="16"/>
  <c r="BA151" i="16"/>
  <c r="BF153" i="16"/>
  <c r="BG152" i="16"/>
  <c r="AZ152" i="16"/>
  <c r="AY153" i="16"/>
  <c r="AS152" i="16"/>
  <c r="AT151" i="16"/>
  <c r="BA152" i="15"/>
  <c r="BG153" i="15"/>
  <c r="AR154" i="15"/>
  <c r="AS153" i="15"/>
  <c r="AT152" i="15"/>
  <c r="BH152" i="15"/>
  <c r="AZ153" i="15"/>
  <c r="AY154" i="15"/>
  <c r="BH150" i="14"/>
  <c r="BG151" i="14"/>
  <c r="BF152" i="14"/>
  <c r="BH150" i="13"/>
  <c r="BF152" i="13"/>
  <c r="BA151" i="13"/>
  <c r="AY153" i="13"/>
  <c r="AZ153" i="13" s="1"/>
  <c r="AT154" i="13"/>
  <c r="AR156" i="13"/>
  <c r="AS156" i="13" s="1"/>
  <c r="AL151" i="16"/>
  <c r="AM151" i="16" s="1"/>
  <c r="AK152" i="16"/>
  <c r="X151" i="16"/>
  <c r="W152" i="16"/>
  <c r="Y150" i="16"/>
  <c r="AK152" i="14"/>
  <c r="AL151" i="14"/>
  <c r="AM151" i="14" s="1"/>
  <c r="AK154" i="33"/>
  <c r="AL153" i="33"/>
  <c r="AM152" i="33"/>
  <c r="AF150" i="33"/>
  <c r="X154" i="33"/>
  <c r="W155" i="33"/>
  <c r="AD152" i="33"/>
  <c r="AE151" i="33"/>
  <c r="Y153" i="33"/>
  <c r="X152" i="17"/>
  <c r="W153" i="17"/>
  <c r="Y151" i="17"/>
  <c r="AM152" i="17"/>
  <c r="AE151" i="17"/>
  <c r="AD152" i="17"/>
  <c r="AK154" i="17"/>
  <c r="AL153" i="17"/>
  <c r="AF150" i="17"/>
  <c r="AD153" i="16"/>
  <c r="AE152" i="16"/>
  <c r="AF151" i="16"/>
  <c r="AM151" i="15"/>
  <c r="AL152" i="15"/>
  <c r="AK153" i="15"/>
  <c r="W154" i="15"/>
  <c r="X153" i="15"/>
  <c r="AE155" i="15"/>
  <c r="AD156" i="15"/>
  <c r="AF154" i="15"/>
  <c r="Y152" i="15"/>
  <c r="W154" i="14"/>
  <c r="X153" i="14"/>
  <c r="Y152" i="14"/>
  <c r="AE154" i="14"/>
  <c r="AD155" i="14"/>
  <c r="AF153" i="14"/>
  <c r="AM150" i="13"/>
  <c r="AK152" i="13"/>
  <c r="AL152" i="13" s="1"/>
  <c r="AF151" i="13"/>
  <c r="AD153" i="13"/>
  <c r="AE153" i="13" s="1"/>
  <c r="K150" i="16"/>
  <c r="I152" i="16"/>
  <c r="J151" i="16"/>
  <c r="R150" i="16"/>
  <c r="P152" i="16"/>
  <c r="Q151" i="16"/>
  <c r="D151" i="33"/>
  <c r="I154" i="33"/>
  <c r="J153" i="33"/>
  <c r="B153" i="33"/>
  <c r="C152" i="33"/>
  <c r="K152" i="33"/>
  <c r="Q154" i="33"/>
  <c r="P155" i="33"/>
  <c r="R153" i="33"/>
  <c r="D154" i="16"/>
  <c r="B156" i="16"/>
  <c r="C155" i="16"/>
  <c r="R151" i="17"/>
  <c r="I152" i="17"/>
  <c r="J151" i="17"/>
  <c r="P153" i="17"/>
  <c r="Q152" i="17"/>
  <c r="D151" i="17"/>
  <c r="K150" i="17"/>
  <c r="C152" i="17"/>
  <c r="B153" i="17"/>
  <c r="R151" i="14"/>
  <c r="Q152" i="14"/>
  <c r="P153" i="14"/>
  <c r="I152" i="14"/>
  <c r="J151" i="14"/>
  <c r="K150" i="14"/>
  <c r="D151" i="14"/>
  <c r="C152" i="14"/>
  <c r="B153" i="14"/>
  <c r="R151" i="13"/>
  <c r="P153" i="13"/>
  <c r="Q152" i="13"/>
  <c r="I154" i="13"/>
  <c r="J153" i="13"/>
  <c r="K152" i="13"/>
  <c r="D151" i="13"/>
  <c r="C152" i="13"/>
  <c r="B153" i="13"/>
  <c r="R151" i="15"/>
  <c r="Q152" i="15"/>
  <c r="P153" i="15"/>
  <c r="I154" i="15"/>
  <c r="J153" i="15"/>
  <c r="K152" i="15"/>
  <c r="D150" i="15"/>
  <c r="C151" i="15"/>
  <c r="B152" i="15"/>
  <c r="AR154" i="14" l="1"/>
  <c r="AS153" i="14"/>
  <c r="AT153" i="14" s="1"/>
  <c r="AY155" i="14"/>
  <c r="AZ154" i="14"/>
  <c r="BA154" i="14" s="1"/>
  <c r="AY155" i="33"/>
  <c r="AZ154" i="33"/>
  <c r="AT152" i="33"/>
  <c r="BG154" i="33"/>
  <c r="BF155" i="33"/>
  <c r="BH153" i="33"/>
  <c r="BA153" i="33"/>
  <c r="AS153" i="33"/>
  <c r="AR154" i="33"/>
  <c r="BG156" i="17"/>
  <c r="AT153" i="17"/>
  <c r="BH155" i="17"/>
  <c r="AS154" i="17"/>
  <c r="AR155" i="17"/>
  <c r="AZ155" i="17"/>
  <c r="AY156" i="17"/>
  <c r="BA154" i="17"/>
  <c r="BH152" i="16"/>
  <c r="BA152" i="16"/>
  <c r="BF154" i="16"/>
  <c r="BG153" i="16"/>
  <c r="AT152" i="16"/>
  <c r="AS153" i="16"/>
  <c r="AY154" i="16"/>
  <c r="AZ153" i="16"/>
  <c r="BA153" i="15"/>
  <c r="AY155" i="15"/>
  <c r="AZ154" i="15"/>
  <c r="BH153" i="15"/>
  <c r="AR155" i="15"/>
  <c r="AS154" i="15"/>
  <c r="BG154" i="15"/>
  <c r="AT153" i="15"/>
  <c r="BF153" i="14"/>
  <c r="BG152" i="14"/>
  <c r="BH151" i="14"/>
  <c r="BF153" i="13"/>
  <c r="BH151" i="13"/>
  <c r="AY154" i="13"/>
  <c r="AZ154" i="13" s="1"/>
  <c r="BA152" i="13"/>
  <c r="AT155" i="13"/>
  <c r="AR157" i="13"/>
  <c r="AS157" i="13" s="1"/>
  <c r="AK153" i="16"/>
  <c r="AL152" i="16"/>
  <c r="AM152" i="16" s="1"/>
  <c r="Y151" i="16"/>
  <c r="W153" i="16"/>
  <c r="X152" i="16"/>
  <c r="AL152" i="14"/>
  <c r="AM152" i="14" s="1"/>
  <c r="AK153" i="14"/>
  <c r="Y154" i="33"/>
  <c r="AF151" i="33"/>
  <c r="AM153" i="33"/>
  <c r="AE152" i="33"/>
  <c r="AD153" i="33"/>
  <c r="AK155" i="33"/>
  <c r="AL154" i="33"/>
  <c r="X155" i="33"/>
  <c r="W156" i="33"/>
  <c r="AL154" i="17"/>
  <c r="AK155" i="17"/>
  <c r="AD153" i="17"/>
  <c r="AE152" i="17"/>
  <c r="AM153" i="17"/>
  <c r="AF151" i="17"/>
  <c r="X153" i="17"/>
  <c r="W154" i="17"/>
  <c r="Y152" i="17"/>
  <c r="AF152" i="16"/>
  <c r="AD154" i="16"/>
  <c r="AE153" i="16"/>
  <c r="AE156" i="15"/>
  <c r="AD157" i="15"/>
  <c r="AM152" i="15"/>
  <c r="X154" i="15"/>
  <c r="W155" i="15"/>
  <c r="Y153" i="15"/>
  <c r="AF155" i="15"/>
  <c r="AK154" i="15"/>
  <c r="AL153" i="15"/>
  <c r="Y153" i="14"/>
  <c r="W155" i="14"/>
  <c r="X154" i="14"/>
  <c r="AD156" i="14"/>
  <c r="AE155" i="14"/>
  <c r="AF154" i="14"/>
  <c r="AK153" i="13"/>
  <c r="AL153" i="13" s="1"/>
  <c r="AM151" i="13"/>
  <c r="AD154" i="13"/>
  <c r="AE154" i="13" s="1"/>
  <c r="AF152" i="13"/>
  <c r="K151" i="16"/>
  <c r="J152" i="16"/>
  <c r="I153" i="16"/>
  <c r="Q152" i="16"/>
  <c r="P153" i="16"/>
  <c r="R151" i="16"/>
  <c r="K153" i="33"/>
  <c r="P156" i="33"/>
  <c r="Q155" i="33"/>
  <c r="I155" i="33"/>
  <c r="J154" i="33"/>
  <c r="C153" i="33"/>
  <c r="B154" i="33"/>
  <c r="R154" i="33"/>
  <c r="D152" i="33"/>
  <c r="D155" i="16"/>
  <c r="B157" i="16"/>
  <c r="C156" i="16"/>
  <c r="K151" i="17"/>
  <c r="R152" i="17"/>
  <c r="P154" i="17"/>
  <c r="Q153" i="17"/>
  <c r="I153" i="17"/>
  <c r="J152" i="17"/>
  <c r="C153" i="17"/>
  <c r="B154" i="17"/>
  <c r="D152" i="17"/>
  <c r="R152" i="14"/>
  <c r="P154" i="14"/>
  <c r="Q153" i="14"/>
  <c r="K151" i="14"/>
  <c r="J152" i="14"/>
  <c r="I153" i="14"/>
  <c r="D152" i="14"/>
  <c r="B154" i="14"/>
  <c r="C153" i="14"/>
  <c r="R152" i="13"/>
  <c r="P154" i="13"/>
  <c r="Q153" i="13"/>
  <c r="K153" i="13"/>
  <c r="J154" i="13"/>
  <c r="I155" i="13"/>
  <c r="B154" i="13"/>
  <c r="C153" i="13"/>
  <c r="D152" i="13"/>
  <c r="P154" i="15"/>
  <c r="Q153" i="15"/>
  <c r="R152" i="15"/>
  <c r="K153" i="15"/>
  <c r="J154" i="15"/>
  <c r="I155" i="15"/>
  <c r="D151" i="15"/>
  <c r="B153" i="15"/>
  <c r="C152" i="15"/>
  <c r="AS154" i="14" l="1"/>
  <c r="AT154" i="14" s="1"/>
  <c r="AR155" i="14"/>
  <c r="AZ155" i="14"/>
  <c r="BA155" i="14" s="1"/>
  <c r="AY156" i="14"/>
  <c r="AY156" i="33"/>
  <c r="AZ155" i="33"/>
  <c r="AS154" i="33"/>
  <c r="AR155" i="33"/>
  <c r="AT153" i="33"/>
  <c r="BF156" i="33"/>
  <c r="BG155" i="33"/>
  <c r="BH154" i="33"/>
  <c r="BA154" i="33"/>
  <c r="AY157" i="17"/>
  <c r="AZ156" i="17"/>
  <c r="BH156" i="17"/>
  <c r="AS155" i="17"/>
  <c r="AR156" i="17"/>
  <c r="AT154" i="17"/>
  <c r="BA155" i="17"/>
  <c r="BG157" i="17"/>
  <c r="BH153" i="16"/>
  <c r="BG154" i="16"/>
  <c r="BF155" i="16"/>
  <c r="BA153" i="16"/>
  <c r="AY155" i="16"/>
  <c r="AZ154" i="16"/>
  <c r="AS154" i="16"/>
  <c r="AT153" i="16"/>
  <c r="AT154" i="15"/>
  <c r="AR156" i="15"/>
  <c r="AS155" i="15"/>
  <c r="BH154" i="15"/>
  <c r="BA154" i="15"/>
  <c r="AY156" i="15"/>
  <c r="AZ155" i="15"/>
  <c r="BG155" i="15"/>
  <c r="BF154" i="14"/>
  <c r="BG153" i="14"/>
  <c r="BH152" i="14"/>
  <c r="BF154" i="13"/>
  <c r="BH152" i="13"/>
  <c r="BA153" i="13"/>
  <c r="AY155" i="13"/>
  <c r="AZ155" i="13" s="1"/>
  <c r="AT156" i="13"/>
  <c r="AR158" i="13"/>
  <c r="AS158" i="13" s="1"/>
  <c r="AK154" i="16"/>
  <c r="AL153" i="16"/>
  <c r="AM153" i="16" s="1"/>
  <c r="Y152" i="16"/>
  <c r="X153" i="16"/>
  <c r="W154" i="16"/>
  <c r="AL153" i="14"/>
  <c r="AM153" i="14" s="1"/>
  <c r="AK154" i="14"/>
  <c r="AL155" i="33"/>
  <c r="AK156" i="33"/>
  <c r="AM154" i="33"/>
  <c r="W157" i="33"/>
  <c r="X156" i="33"/>
  <c r="AD154" i="33"/>
  <c r="AE153" i="33"/>
  <c r="AF152" i="33"/>
  <c r="Y155" i="33"/>
  <c r="Y153" i="17"/>
  <c r="AL155" i="17"/>
  <c r="AK156" i="17"/>
  <c r="AF152" i="17"/>
  <c r="AM154" i="17"/>
  <c r="X154" i="17"/>
  <c r="W155" i="17"/>
  <c r="AE153" i="17"/>
  <c r="AD154" i="17"/>
  <c r="AF153" i="16"/>
  <c r="AE154" i="16"/>
  <c r="AD155" i="16"/>
  <c r="AM153" i="15"/>
  <c r="Y154" i="15"/>
  <c r="AE157" i="15"/>
  <c r="AD158" i="15"/>
  <c r="AF156" i="15"/>
  <c r="AK155" i="15"/>
  <c r="AL154" i="15"/>
  <c r="W156" i="15"/>
  <c r="X155" i="15"/>
  <c r="AE156" i="14"/>
  <c r="AD157" i="14"/>
  <c r="Y154" i="14"/>
  <c r="W156" i="14"/>
  <c r="X155" i="14"/>
  <c r="AF155" i="14"/>
  <c r="AK154" i="13"/>
  <c r="AL154" i="13" s="1"/>
  <c r="AM152" i="13"/>
  <c r="AD155" i="13"/>
  <c r="AE155" i="13" s="1"/>
  <c r="AF153" i="13"/>
  <c r="K152" i="16"/>
  <c r="I154" i="16"/>
  <c r="J153" i="16"/>
  <c r="P154" i="16"/>
  <c r="Q153" i="16"/>
  <c r="R152" i="16"/>
  <c r="R155" i="33"/>
  <c r="C154" i="33"/>
  <c r="B155" i="33"/>
  <c r="D153" i="33"/>
  <c r="P157" i="33"/>
  <c r="Q156" i="33"/>
  <c r="K154" i="33"/>
  <c r="J155" i="33"/>
  <c r="I156" i="33"/>
  <c r="D156" i="16"/>
  <c r="C157" i="16"/>
  <c r="B158" i="16"/>
  <c r="D153" i="17"/>
  <c r="K152" i="17"/>
  <c r="R153" i="17"/>
  <c r="P155" i="17"/>
  <c r="Q154" i="17"/>
  <c r="B155" i="17"/>
  <c r="C154" i="17"/>
  <c r="I154" i="17"/>
  <c r="J153" i="17"/>
  <c r="R153" i="14"/>
  <c r="Q154" i="14"/>
  <c r="P155" i="14"/>
  <c r="K152" i="14"/>
  <c r="I154" i="14"/>
  <c r="J153" i="14"/>
  <c r="D153" i="14"/>
  <c r="C154" i="14"/>
  <c r="B155" i="14"/>
  <c r="P155" i="13"/>
  <c r="Q154" i="13"/>
  <c r="R153" i="13"/>
  <c r="I156" i="13"/>
  <c r="J155" i="13"/>
  <c r="K154" i="13"/>
  <c r="D153" i="13"/>
  <c r="C154" i="13"/>
  <c r="B155" i="13"/>
  <c r="R153" i="15"/>
  <c r="Q154" i="15"/>
  <c r="P155" i="15"/>
  <c r="J155" i="15"/>
  <c r="I156" i="15"/>
  <c r="K154" i="15"/>
  <c r="B154" i="15"/>
  <c r="C153" i="15"/>
  <c r="D152" i="15"/>
  <c r="AR156" i="14" l="1"/>
  <c r="AS155" i="14"/>
  <c r="AT155" i="14" s="1"/>
  <c r="AY157" i="14"/>
  <c r="AZ156" i="14"/>
  <c r="BA156" i="14" s="1"/>
  <c r="AR156" i="33"/>
  <c r="AS155" i="33"/>
  <c r="BA155" i="33"/>
  <c r="AT154" i="33"/>
  <c r="AZ156" i="33"/>
  <c r="AY157" i="33"/>
  <c r="BH155" i="33"/>
  <c r="BF157" i="33"/>
  <c r="BG156" i="33"/>
  <c r="AZ157" i="17"/>
  <c r="AY158" i="17"/>
  <c r="BH157" i="17"/>
  <c r="AS156" i="17"/>
  <c r="AR157" i="17"/>
  <c r="BG158" i="17"/>
  <c r="AT155" i="17"/>
  <c r="BA156" i="17"/>
  <c r="AS155" i="16"/>
  <c r="BF156" i="16"/>
  <c r="BG155" i="16"/>
  <c r="BA154" i="16"/>
  <c r="AY156" i="16"/>
  <c r="AZ155" i="16"/>
  <c r="BH154" i="16"/>
  <c r="AT154" i="16"/>
  <c r="BH155" i="15"/>
  <c r="BA155" i="15"/>
  <c r="AT155" i="15"/>
  <c r="BG156" i="15"/>
  <c r="AY157" i="15"/>
  <c r="AZ156" i="15"/>
  <c r="AS156" i="15"/>
  <c r="AR157" i="15"/>
  <c r="BH153" i="14"/>
  <c r="BF155" i="14"/>
  <c r="BG154" i="14"/>
  <c r="BH153" i="13"/>
  <c r="BF155" i="13"/>
  <c r="AY156" i="13"/>
  <c r="AZ156" i="13" s="1"/>
  <c r="BA154" i="13"/>
  <c r="AR159" i="13"/>
  <c r="AS159" i="13" s="1"/>
  <c r="AT157" i="13"/>
  <c r="AK155" i="16"/>
  <c r="AL154" i="16"/>
  <c r="AM154" i="16" s="1"/>
  <c r="Y153" i="16"/>
  <c r="X154" i="16"/>
  <c r="W155" i="16"/>
  <c r="AL154" i="14"/>
  <c r="AM154" i="14" s="1"/>
  <c r="AK155" i="14"/>
  <c r="AF153" i="33"/>
  <c r="AK157" i="33"/>
  <c r="AL156" i="33"/>
  <c r="AE154" i="33"/>
  <c r="AD155" i="33"/>
  <c r="AM155" i="33"/>
  <c r="Y156" i="33"/>
  <c r="X157" i="33"/>
  <c r="W158" i="33"/>
  <c r="AM155" i="17"/>
  <c r="AE154" i="17"/>
  <c r="AD155" i="17"/>
  <c r="AF153" i="17"/>
  <c r="W156" i="17"/>
  <c r="X155" i="17"/>
  <c r="Y154" i="17"/>
  <c r="AK157" i="17"/>
  <c r="AL156" i="17"/>
  <c r="AF154" i="16"/>
  <c r="AD156" i="16"/>
  <c r="AE155" i="16"/>
  <c r="Y155" i="15"/>
  <c r="X156" i="15"/>
  <c r="W157" i="15"/>
  <c r="AK156" i="15"/>
  <c r="AL155" i="15"/>
  <c r="AE158" i="15"/>
  <c r="AD159" i="15"/>
  <c r="AM154" i="15"/>
  <c r="AF157" i="15"/>
  <c r="Y155" i="14"/>
  <c r="AE157" i="14"/>
  <c r="AD158" i="14"/>
  <c r="W157" i="14"/>
  <c r="X156" i="14"/>
  <c r="AF156" i="14"/>
  <c r="AM153" i="13"/>
  <c r="AK155" i="13"/>
  <c r="AL155" i="13" s="1"/>
  <c r="AD156" i="13"/>
  <c r="AE156" i="13" s="1"/>
  <c r="AF154" i="13"/>
  <c r="K153" i="16"/>
  <c r="J154" i="16"/>
  <c r="I155" i="16"/>
  <c r="R153" i="16"/>
  <c r="Q154" i="16"/>
  <c r="P155" i="16"/>
  <c r="R156" i="33"/>
  <c r="K155" i="33"/>
  <c r="Q157" i="33"/>
  <c r="P158" i="33"/>
  <c r="C155" i="33"/>
  <c r="B156" i="33"/>
  <c r="I157" i="33"/>
  <c r="J156" i="33"/>
  <c r="D154" i="33"/>
  <c r="B159" i="16"/>
  <c r="C158" i="16"/>
  <c r="D157" i="16"/>
  <c r="P156" i="17"/>
  <c r="Q155" i="17"/>
  <c r="K153" i="17"/>
  <c r="I155" i="17"/>
  <c r="J154" i="17"/>
  <c r="D154" i="17"/>
  <c r="B156" i="17"/>
  <c r="C155" i="17"/>
  <c r="R154" i="17"/>
  <c r="Q155" i="14"/>
  <c r="P156" i="14"/>
  <c r="R154" i="14"/>
  <c r="K153" i="14"/>
  <c r="J154" i="14"/>
  <c r="I155" i="14"/>
  <c r="B156" i="14"/>
  <c r="C155" i="14"/>
  <c r="D154" i="14"/>
  <c r="R154" i="13"/>
  <c r="Q155" i="13"/>
  <c r="P156" i="13"/>
  <c r="K155" i="13"/>
  <c r="I157" i="13"/>
  <c r="J156" i="13"/>
  <c r="D154" i="13"/>
  <c r="B156" i="13"/>
  <c r="C155" i="13"/>
  <c r="R154" i="15"/>
  <c r="P156" i="15"/>
  <c r="Q155" i="15"/>
  <c r="I157" i="15"/>
  <c r="J156" i="15"/>
  <c r="K155" i="15"/>
  <c r="D153" i="15"/>
  <c r="C154" i="15"/>
  <c r="B155" i="15"/>
  <c r="AS156" i="14" l="1"/>
  <c r="AT156" i="14" s="1"/>
  <c r="AR157" i="14"/>
  <c r="AZ157" i="14"/>
  <c r="BA157" i="14" s="1"/>
  <c r="AY158" i="14"/>
  <c r="BA156" i="33"/>
  <c r="AZ157" i="33"/>
  <c r="AY158" i="33"/>
  <c r="AT155" i="33"/>
  <c r="BH156" i="33"/>
  <c r="AS156" i="33"/>
  <c r="AR157" i="33"/>
  <c r="BF158" i="33"/>
  <c r="BG157" i="33"/>
  <c r="BG159" i="17"/>
  <c r="AZ158" i="17"/>
  <c r="AY159" i="17"/>
  <c r="BH158" i="17"/>
  <c r="BA157" i="17"/>
  <c r="AR158" i="17"/>
  <c r="AS157" i="17"/>
  <c r="AT156" i="17"/>
  <c r="BH155" i="16"/>
  <c r="BF157" i="16"/>
  <c r="BG156" i="16"/>
  <c r="AY157" i="16"/>
  <c r="AZ156" i="16"/>
  <c r="AT155" i="16"/>
  <c r="AS156" i="16"/>
  <c r="BA155" i="16"/>
  <c r="BG157" i="15"/>
  <c r="BH156" i="15"/>
  <c r="AT156" i="15"/>
  <c r="AS157" i="15"/>
  <c r="AR158" i="15"/>
  <c r="BA156" i="15"/>
  <c r="AZ157" i="15"/>
  <c r="AY158" i="15"/>
  <c r="BH154" i="14"/>
  <c r="BG155" i="14"/>
  <c r="BF156" i="14"/>
  <c r="BF156" i="13"/>
  <c r="BH154" i="13"/>
  <c r="BA155" i="13"/>
  <c r="AY157" i="13"/>
  <c r="AZ157" i="13" s="1"/>
  <c r="AR160" i="13"/>
  <c r="AS160" i="13" s="1"/>
  <c r="AT158" i="13"/>
  <c r="AL155" i="16"/>
  <c r="AM155" i="16" s="1"/>
  <c r="AK156" i="16"/>
  <c r="W156" i="16"/>
  <c r="X155" i="16"/>
  <c r="Y154" i="16"/>
  <c r="AL155" i="14"/>
  <c r="AM155" i="14" s="1"/>
  <c r="AK156" i="14"/>
  <c r="Y157" i="33"/>
  <c r="AM156" i="33"/>
  <c r="W159" i="33"/>
  <c r="X158" i="33"/>
  <c r="AK158" i="33"/>
  <c r="AL157" i="33"/>
  <c r="AD156" i="33"/>
  <c r="AE155" i="33"/>
  <c r="AF154" i="33"/>
  <c r="AF154" i="17"/>
  <c r="AM156" i="17"/>
  <c r="Y155" i="17"/>
  <c r="AK158" i="17"/>
  <c r="AL157" i="17"/>
  <c r="W157" i="17"/>
  <c r="X156" i="17"/>
  <c r="AD156" i="17"/>
  <c r="AE155" i="17"/>
  <c r="AF155" i="16"/>
  <c r="AD157" i="16"/>
  <c r="AE156" i="16"/>
  <c r="W158" i="15"/>
  <c r="X157" i="15"/>
  <c r="Y156" i="15"/>
  <c r="AL156" i="15"/>
  <c r="AK157" i="15"/>
  <c r="AM155" i="15"/>
  <c r="AE159" i="15"/>
  <c r="AD160" i="15"/>
  <c r="AF158" i="15"/>
  <c r="Y156" i="14"/>
  <c r="X157" i="14"/>
  <c r="W158" i="14"/>
  <c r="AD159" i="14"/>
  <c r="AE158" i="14"/>
  <c r="AF157" i="14"/>
  <c r="AK156" i="13"/>
  <c r="AL156" i="13" s="1"/>
  <c r="AM154" i="13"/>
  <c r="AF155" i="13"/>
  <c r="AD157" i="13"/>
  <c r="AE157" i="13" s="1"/>
  <c r="K154" i="16"/>
  <c r="I156" i="16"/>
  <c r="J155" i="16"/>
  <c r="Q155" i="16"/>
  <c r="P156" i="16"/>
  <c r="R154" i="16"/>
  <c r="D155" i="33"/>
  <c r="R157" i="33"/>
  <c r="B157" i="33"/>
  <c r="C156" i="33"/>
  <c r="Q158" i="33"/>
  <c r="P159" i="33"/>
  <c r="J157" i="33"/>
  <c r="I158" i="33"/>
  <c r="K156" i="33"/>
  <c r="D158" i="16"/>
  <c r="B160" i="16"/>
  <c r="C159" i="16"/>
  <c r="D155" i="17"/>
  <c r="R155" i="17"/>
  <c r="B157" i="17"/>
  <c r="C156" i="17"/>
  <c r="K154" i="17"/>
  <c r="P157" i="17"/>
  <c r="Q156" i="17"/>
  <c r="I156" i="17"/>
  <c r="J155" i="17"/>
  <c r="R155" i="14"/>
  <c r="P157" i="14"/>
  <c r="Q156" i="14"/>
  <c r="K154" i="14"/>
  <c r="I156" i="14"/>
  <c r="J155" i="14"/>
  <c r="D155" i="14"/>
  <c r="B157" i="14"/>
  <c r="C156" i="14"/>
  <c r="Q156" i="13"/>
  <c r="P157" i="13"/>
  <c r="R155" i="13"/>
  <c r="K156" i="13"/>
  <c r="J157" i="13"/>
  <c r="I158" i="13"/>
  <c r="D155" i="13"/>
  <c r="B157" i="13"/>
  <c r="C156" i="13"/>
  <c r="R155" i="15"/>
  <c r="P157" i="15"/>
  <c r="Q156" i="15"/>
  <c r="K156" i="15"/>
  <c r="J157" i="15"/>
  <c r="I158" i="15"/>
  <c r="B156" i="15"/>
  <c r="C155" i="15"/>
  <c r="D154" i="15"/>
  <c r="AR158" i="14" l="1"/>
  <c r="AS157" i="14"/>
  <c r="AT157" i="14" s="1"/>
  <c r="AZ158" i="14"/>
  <c r="BA158" i="14" s="1"/>
  <c r="AY159" i="14"/>
  <c r="AR158" i="33"/>
  <c r="AS157" i="33"/>
  <c r="AZ158" i="33"/>
  <c r="AY159" i="33"/>
  <c r="BG158" i="33"/>
  <c r="BF159" i="33"/>
  <c r="AT156" i="33"/>
  <c r="BA157" i="33"/>
  <c r="BH157" i="33"/>
  <c r="BG160" i="17"/>
  <c r="AY160" i="17"/>
  <c r="AZ159" i="17"/>
  <c r="BH159" i="17"/>
  <c r="AT157" i="17"/>
  <c r="BA158" i="17"/>
  <c r="AS158" i="17"/>
  <c r="AR159" i="17"/>
  <c r="BF158" i="16"/>
  <c r="BG157" i="16"/>
  <c r="BA156" i="16"/>
  <c r="AS157" i="16"/>
  <c r="AT156" i="16"/>
  <c r="AY158" i="16"/>
  <c r="AZ157" i="16"/>
  <c r="BH156" i="16"/>
  <c r="AZ158" i="15"/>
  <c r="AY159" i="15"/>
  <c r="BA157" i="15"/>
  <c r="BG158" i="15"/>
  <c r="BH157" i="15"/>
  <c r="AT157" i="15"/>
  <c r="AR159" i="15"/>
  <c r="AS158" i="15"/>
  <c r="BH155" i="14"/>
  <c r="BG156" i="14"/>
  <c r="BF157" i="14"/>
  <c r="BF157" i="13"/>
  <c r="BH155" i="13"/>
  <c r="AY158" i="13"/>
  <c r="AZ158" i="13" s="1"/>
  <c r="BA156" i="13"/>
  <c r="AR161" i="13"/>
  <c r="AS161" i="13" s="1"/>
  <c r="AT159" i="13"/>
  <c r="AK157" i="16"/>
  <c r="AL156" i="16"/>
  <c r="AM156" i="16" s="1"/>
  <c r="Y155" i="16"/>
  <c r="X156" i="16"/>
  <c r="W157" i="16"/>
  <c r="AK157" i="14"/>
  <c r="AL156" i="14"/>
  <c r="AM156" i="14" s="1"/>
  <c r="AM157" i="33"/>
  <c r="AE156" i="33"/>
  <c r="AD157" i="33"/>
  <c r="W160" i="33"/>
  <c r="X159" i="33"/>
  <c r="AF155" i="33"/>
  <c r="Y158" i="33"/>
  <c r="AK159" i="33"/>
  <c r="AL158" i="33"/>
  <c r="Y156" i="17"/>
  <c r="X157" i="17"/>
  <c r="W158" i="17"/>
  <c r="AM157" i="17"/>
  <c r="AD157" i="17"/>
  <c r="AE156" i="17"/>
  <c r="AK159" i="17"/>
  <c r="AL158" i="17"/>
  <c r="AF155" i="17"/>
  <c r="AD158" i="16"/>
  <c r="AE157" i="16"/>
  <c r="AF156" i="16"/>
  <c r="AM156" i="15"/>
  <c r="W159" i="15"/>
  <c r="X158" i="15"/>
  <c r="Y157" i="15"/>
  <c r="AF159" i="15"/>
  <c r="AK158" i="15"/>
  <c r="AL157" i="15"/>
  <c r="AE160" i="15"/>
  <c r="AD161" i="15"/>
  <c r="W159" i="14"/>
  <c r="X158" i="14"/>
  <c r="Y157" i="14"/>
  <c r="AF158" i="14"/>
  <c r="AD160" i="14"/>
  <c r="AE159" i="14"/>
  <c r="AK157" i="13"/>
  <c r="AL157" i="13" s="1"/>
  <c r="AM155" i="13"/>
  <c r="AD158" i="13"/>
  <c r="AE158" i="13" s="1"/>
  <c r="AF156" i="13"/>
  <c r="K155" i="16"/>
  <c r="J156" i="16"/>
  <c r="I157" i="16"/>
  <c r="P157" i="16"/>
  <c r="Q156" i="16"/>
  <c r="R155" i="16"/>
  <c r="D156" i="33"/>
  <c r="Q159" i="33"/>
  <c r="P160" i="33"/>
  <c r="R158" i="33"/>
  <c r="K157" i="33"/>
  <c r="B158" i="33"/>
  <c r="C157" i="33"/>
  <c r="J158" i="33"/>
  <c r="I159" i="33"/>
  <c r="D159" i="16"/>
  <c r="B161" i="16"/>
  <c r="C160" i="16"/>
  <c r="J156" i="17"/>
  <c r="I157" i="17"/>
  <c r="R156" i="17"/>
  <c r="P158" i="17"/>
  <c r="Q157" i="17"/>
  <c r="C157" i="17"/>
  <c r="B158" i="17"/>
  <c r="D156" i="17"/>
  <c r="K155" i="17"/>
  <c r="R156" i="14"/>
  <c r="Q157" i="14"/>
  <c r="P158" i="14"/>
  <c r="K155" i="14"/>
  <c r="I157" i="14"/>
  <c r="J156" i="14"/>
  <c r="D156" i="14"/>
  <c r="C157" i="14"/>
  <c r="B158" i="14"/>
  <c r="Q157" i="13"/>
  <c r="P158" i="13"/>
  <c r="R156" i="13"/>
  <c r="I159" i="13"/>
  <c r="J158" i="13"/>
  <c r="K157" i="13"/>
  <c r="D156" i="13"/>
  <c r="C157" i="13"/>
  <c r="B158" i="13"/>
  <c r="R156" i="15"/>
  <c r="Q157" i="15"/>
  <c r="P158" i="15"/>
  <c r="I159" i="15"/>
  <c r="J158" i="15"/>
  <c r="K157" i="15"/>
  <c r="D155" i="15"/>
  <c r="B157" i="15"/>
  <c r="C156" i="15"/>
  <c r="AS158" i="14" l="1"/>
  <c r="AT158" i="14" s="1"/>
  <c r="AR159" i="14"/>
  <c r="AZ159" i="14"/>
  <c r="BA159" i="14" s="1"/>
  <c r="AY160" i="14"/>
  <c r="AY160" i="33"/>
  <c r="AZ159" i="33"/>
  <c r="BA158" i="33"/>
  <c r="BG159" i="33"/>
  <c r="BF160" i="33"/>
  <c r="AT157" i="33"/>
  <c r="BH158" i="33"/>
  <c r="AS158" i="33"/>
  <c r="AR159" i="33"/>
  <c r="AY161" i="17"/>
  <c r="AZ160" i="17"/>
  <c r="BH160" i="17"/>
  <c r="AS159" i="17"/>
  <c r="AR160" i="17"/>
  <c r="BG161" i="17"/>
  <c r="AT158" i="17"/>
  <c r="BA159" i="17"/>
  <c r="AZ158" i="16"/>
  <c r="AY159" i="16"/>
  <c r="BG158" i="16"/>
  <c r="BF159" i="16"/>
  <c r="BA157" i="16"/>
  <c r="AS158" i="16"/>
  <c r="AT157" i="16"/>
  <c r="BH157" i="16"/>
  <c r="AT158" i="15"/>
  <c r="AY160" i="15"/>
  <c r="AZ159" i="15"/>
  <c r="BG159" i="15"/>
  <c r="BA158" i="15"/>
  <c r="AS159" i="15"/>
  <c r="AR160" i="15"/>
  <c r="BH158" i="15"/>
  <c r="BH156" i="14"/>
  <c r="BG157" i="14"/>
  <c r="BF158" i="14"/>
  <c r="BH156" i="13"/>
  <c r="BF158" i="13"/>
  <c r="AY159" i="13"/>
  <c r="AZ159" i="13" s="1"/>
  <c r="BA157" i="13"/>
  <c r="AT160" i="13"/>
  <c r="AR162" i="13"/>
  <c r="AS162" i="13" s="1"/>
  <c r="AL157" i="16"/>
  <c r="AM157" i="16" s="1"/>
  <c r="AK158" i="16"/>
  <c r="X157" i="16"/>
  <c r="W158" i="16"/>
  <c r="Y156" i="16"/>
  <c r="AK158" i="14"/>
  <c r="AL157" i="14"/>
  <c r="AM157" i="14" s="1"/>
  <c r="Y159" i="33"/>
  <c r="AD158" i="33"/>
  <c r="AE157" i="33"/>
  <c r="AF156" i="33"/>
  <c r="AM158" i="33"/>
  <c r="AK160" i="33"/>
  <c r="AL159" i="33"/>
  <c r="W161" i="33"/>
  <c r="X160" i="33"/>
  <c r="AM158" i="17"/>
  <c r="AK160" i="17"/>
  <c r="AL159" i="17"/>
  <c r="AF156" i="17"/>
  <c r="AE157" i="17"/>
  <c r="AD158" i="17"/>
  <c r="W159" i="17"/>
  <c r="X158" i="17"/>
  <c r="Y157" i="17"/>
  <c r="AD159" i="16"/>
  <c r="AE158" i="16"/>
  <c r="AF157" i="16"/>
  <c r="Y158" i="15"/>
  <c r="AE161" i="15"/>
  <c r="AD162" i="15"/>
  <c r="AM157" i="15"/>
  <c r="AF160" i="15"/>
  <c r="X159" i="15"/>
  <c r="W160" i="15"/>
  <c r="AK159" i="15"/>
  <c r="AL158" i="15"/>
  <c r="AF159" i="14"/>
  <c r="AE160" i="14"/>
  <c r="AD161" i="14"/>
  <c r="Y158" i="14"/>
  <c r="W160" i="14"/>
  <c r="X159" i="14"/>
  <c r="AM156" i="13"/>
  <c r="AK158" i="13"/>
  <c r="AL158" i="13" s="1"/>
  <c r="AD159" i="13"/>
  <c r="AE159" i="13" s="1"/>
  <c r="AF157" i="13"/>
  <c r="K156" i="16"/>
  <c r="J157" i="16"/>
  <c r="I158" i="16"/>
  <c r="R156" i="16"/>
  <c r="Q157" i="16"/>
  <c r="P158" i="16"/>
  <c r="B159" i="33"/>
  <c r="C158" i="33"/>
  <c r="P161" i="33"/>
  <c r="Q160" i="33"/>
  <c r="R159" i="33"/>
  <c r="J159" i="33"/>
  <c r="I160" i="33"/>
  <c r="K158" i="33"/>
  <c r="D157" i="33"/>
  <c r="D160" i="16"/>
  <c r="B162" i="16"/>
  <c r="C161" i="16"/>
  <c r="R157" i="17"/>
  <c r="K156" i="17"/>
  <c r="P159" i="17"/>
  <c r="Q158" i="17"/>
  <c r="B159" i="17"/>
  <c r="C158" i="17"/>
  <c r="D157" i="17"/>
  <c r="J157" i="17"/>
  <c r="I158" i="17"/>
  <c r="P159" i="14"/>
  <c r="Q158" i="14"/>
  <c r="R157" i="14"/>
  <c r="J157" i="14"/>
  <c r="I158" i="14"/>
  <c r="K156" i="14"/>
  <c r="B159" i="14"/>
  <c r="C158" i="14"/>
  <c r="D157" i="14"/>
  <c r="P159" i="13"/>
  <c r="Q158" i="13"/>
  <c r="R157" i="13"/>
  <c r="K158" i="13"/>
  <c r="J159" i="13"/>
  <c r="I160" i="13"/>
  <c r="B159" i="13"/>
  <c r="C158" i="13"/>
  <c r="D157" i="13"/>
  <c r="P159" i="15"/>
  <c r="Q158" i="15"/>
  <c r="R157" i="15"/>
  <c r="J159" i="15"/>
  <c r="I160" i="15"/>
  <c r="K158" i="15"/>
  <c r="B158" i="15"/>
  <c r="C157" i="15"/>
  <c r="D156" i="15"/>
  <c r="AR160" i="14" l="1"/>
  <c r="AS159" i="14"/>
  <c r="AT159" i="14" s="1"/>
  <c r="AY161" i="14"/>
  <c r="AZ160" i="14"/>
  <c r="BA160" i="14" s="1"/>
  <c r="BH159" i="33"/>
  <c r="AT158" i="33"/>
  <c r="BA159" i="33"/>
  <c r="AZ160" i="33"/>
  <c r="AY161" i="33"/>
  <c r="BG160" i="33"/>
  <c r="BF161" i="33"/>
  <c r="AR160" i="33"/>
  <c r="AS159" i="33"/>
  <c r="AZ161" i="17"/>
  <c r="AY162" i="17"/>
  <c r="AS160" i="17"/>
  <c r="AR161" i="17"/>
  <c r="AT159" i="17"/>
  <c r="BH161" i="17"/>
  <c r="BG162" i="17"/>
  <c r="BA160" i="17"/>
  <c r="BH158" i="16"/>
  <c r="AT158" i="16"/>
  <c r="AY160" i="16"/>
  <c r="AZ159" i="16"/>
  <c r="BA158" i="16"/>
  <c r="BF160" i="16"/>
  <c r="BG159" i="16"/>
  <c r="AS159" i="16"/>
  <c r="BH159" i="15"/>
  <c r="BG160" i="15"/>
  <c r="BA159" i="15"/>
  <c r="AZ160" i="15"/>
  <c r="AY161" i="15"/>
  <c r="AR161" i="15"/>
  <c r="AS160" i="15"/>
  <c r="AT159" i="15"/>
  <c r="BF159" i="14"/>
  <c r="BG158" i="14"/>
  <c r="BH157" i="14"/>
  <c r="BH157" i="13"/>
  <c r="BF159" i="13"/>
  <c r="BA158" i="13"/>
  <c r="AY160" i="13"/>
  <c r="AZ160" i="13" s="1"/>
  <c r="AT161" i="13"/>
  <c r="AR163" i="13"/>
  <c r="AS163" i="13" s="1"/>
  <c r="AK159" i="16"/>
  <c r="AL158" i="16"/>
  <c r="AM158" i="16" s="1"/>
  <c r="Y157" i="16"/>
  <c r="X158" i="16"/>
  <c r="W159" i="16"/>
  <c r="AL158" i="14"/>
  <c r="AM158" i="14" s="1"/>
  <c r="AK159" i="14"/>
  <c r="AM159" i="33"/>
  <c r="AD159" i="33"/>
  <c r="AE158" i="33"/>
  <c r="X161" i="33"/>
  <c r="W162" i="33"/>
  <c r="Y160" i="33"/>
  <c r="AL160" i="33"/>
  <c r="AK161" i="33"/>
  <c r="AF157" i="33"/>
  <c r="AM159" i="17"/>
  <c r="Y158" i="17"/>
  <c r="AK161" i="17"/>
  <c r="AL160" i="17"/>
  <c r="X159" i="17"/>
  <c r="W160" i="17"/>
  <c r="AD159" i="17"/>
  <c r="AE158" i="17"/>
  <c r="AF157" i="17"/>
  <c r="AF158" i="16"/>
  <c r="AD160" i="16"/>
  <c r="AE159" i="16"/>
  <c r="AM158" i="15"/>
  <c r="AK160" i="15"/>
  <c r="AL159" i="15"/>
  <c r="W161" i="15"/>
  <c r="X160" i="15"/>
  <c r="AE162" i="15"/>
  <c r="AD163" i="15"/>
  <c r="AF161" i="15"/>
  <c r="Y159" i="15"/>
  <c r="AE161" i="14"/>
  <c r="AD162" i="14"/>
  <c r="AF160" i="14"/>
  <c r="Y159" i="14"/>
  <c r="X160" i="14"/>
  <c r="W161" i="14"/>
  <c r="AK159" i="13"/>
  <c r="AL159" i="13" s="1"/>
  <c r="AM157" i="13"/>
  <c r="AD160" i="13"/>
  <c r="AE160" i="13" s="1"/>
  <c r="AF158" i="13"/>
  <c r="K157" i="16"/>
  <c r="I159" i="16"/>
  <c r="J158" i="16"/>
  <c r="P159" i="16"/>
  <c r="Q158" i="16"/>
  <c r="R157" i="16"/>
  <c r="J160" i="33"/>
  <c r="I161" i="33"/>
  <c r="K159" i="33"/>
  <c r="R160" i="33"/>
  <c r="P162" i="33"/>
  <c r="Q161" i="33"/>
  <c r="D158" i="33"/>
  <c r="C159" i="33"/>
  <c r="B160" i="33"/>
  <c r="D161" i="16"/>
  <c r="B163" i="16"/>
  <c r="C162" i="16"/>
  <c r="D158" i="17"/>
  <c r="C159" i="17"/>
  <c r="B160" i="17"/>
  <c r="R158" i="17"/>
  <c r="I159" i="17"/>
  <c r="J158" i="17"/>
  <c r="P160" i="17"/>
  <c r="Q159" i="17"/>
  <c r="K157" i="17"/>
  <c r="R158" i="14"/>
  <c r="Q159" i="14"/>
  <c r="P160" i="14"/>
  <c r="I159" i="14"/>
  <c r="J158" i="14"/>
  <c r="K157" i="14"/>
  <c r="D158" i="14"/>
  <c r="C159" i="14"/>
  <c r="B160" i="14"/>
  <c r="P160" i="13"/>
  <c r="Q159" i="13"/>
  <c r="R158" i="13"/>
  <c r="J160" i="13"/>
  <c r="I161" i="13"/>
  <c r="K159" i="13"/>
  <c r="D158" i="13"/>
  <c r="C159" i="13"/>
  <c r="B160" i="13"/>
  <c r="R158" i="15"/>
  <c r="Q159" i="15"/>
  <c r="P160" i="15"/>
  <c r="I161" i="15"/>
  <c r="J160" i="15"/>
  <c r="K159" i="15"/>
  <c r="D157" i="15"/>
  <c r="C158" i="15"/>
  <c r="B159" i="15"/>
  <c r="AR161" i="14" l="1"/>
  <c r="AS160" i="14"/>
  <c r="AT160" i="14" s="1"/>
  <c r="AY162" i="14"/>
  <c r="AZ161" i="14"/>
  <c r="BA161" i="14" s="1"/>
  <c r="AS160" i="33"/>
  <c r="AR161" i="33"/>
  <c r="BF162" i="33"/>
  <c r="BG161" i="33"/>
  <c r="BH160" i="33"/>
  <c r="AY162" i="33"/>
  <c r="AZ161" i="33"/>
  <c r="BA160" i="33"/>
  <c r="AT159" i="33"/>
  <c r="BG163" i="17"/>
  <c r="AR162" i="17"/>
  <c r="AS161" i="17"/>
  <c r="AT160" i="17"/>
  <c r="BH162" i="17"/>
  <c r="AZ162" i="17"/>
  <c r="AY163" i="17"/>
  <c r="BA161" i="17"/>
  <c r="BA159" i="16"/>
  <c r="AY161" i="16"/>
  <c r="AZ160" i="16"/>
  <c r="BG160" i="16"/>
  <c r="BF161" i="16"/>
  <c r="AS160" i="16"/>
  <c r="BH159" i="16"/>
  <c r="AT159" i="16"/>
  <c r="AR162" i="15"/>
  <c r="AS161" i="15"/>
  <c r="BH160" i="15"/>
  <c r="AT160" i="15"/>
  <c r="BG161" i="15"/>
  <c r="AY162" i="15"/>
  <c r="AZ161" i="15"/>
  <c r="BA160" i="15"/>
  <c r="BH158" i="14"/>
  <c r="BG159" i="14"/>
  <c r="BF160" i="14"/>
  <c r="BF160" i="13"/>
  <c r="BH158" i="13"/>
  <c r="AY161" i="13"/>
  <c r="AZ161" i="13" s="1"/>
  <c r="BA159" i="13"/>
  <c r="AT162" i="13"/>
  <c r="AR164" i="13"/>
  <c r="AS164" i="13" s="1"/>
  <c r="AL159" i="16"/>
  <c r="AM159" i="16" s="1"/>
  <c r="AK160" i="16"/>
  <c r="Y158" i="16"/>
  <c r="X159" i="16"/>
  <c r="W160" i="16"/>
  <c r="AK160" i="14"/>
  <c r="AL159" i="14"/>
  <c r="AM159" i="14" s="1"/>
  <c r="AK162" i="33"/>
  <c r="AL161" i="33"/>
  <c r="AM160" i="33"/>
  <c r="X162" i="33"/>
  <c r="W163" i="33"/>
  <c r="Y161" i="33"/>
  <c r="AF158" i="33"/>
  <c r="AE159" i="33"/>
  <c r="AD160" i="33"/>
  <c r="Y159" i="17"/>
  <c r="AM160" i="17"/>
  <c r="AK162" i="17"/>
  <c r="AL161" i="17"/>
  <c r="AF158" i="17"/>
  <c r="AD160" i="17"/>
  <c r="AE159" i="17"/>
  <c r="W161" i="17"/>
  <c r="X160" i="17"/>
  <c r="AF159" i="16"/>
  <c r="AD161" i="16"/>
  <c r="AE160" i="16"/>
  <c r="AF162" i="15"/>
  <c r="AM159" i="15"/>
  <c r="AD164" i="15"/>
  <c r="AE163" i="15"/>
  <c r="Y160" i="15"/>
  <c r="AL160" i="15"/>
  <c r="AK161" i="15"/>
  <c r="W162" i="15"/>
  <c r="X161" i="15"/>
  <c r="Y160" i="14"/>
  <c r="AD163" i="14"/>
  <c r="AE162" i="14"/>
  <c r="AF161" i="14"/>
  <c r="X161" i="14"/>
  <c r="W162" i="14"/>
  <c r="AK160" i="13"/>
  <c r="AL160" i="13" s="1"/>
  <c r="AM158" i="13"/>
  <c r="AD161" i="13"/>
  <c r="AE161" i="13" s="1"/>
  <c r="AF159" i="13"/>
  <c r="K158" i="16"/>
  <c r="J159" i="16"/>
  <c r="I160" i="16"/>
  <c r="R158" i="16"/>
  <c r="Q159" i="16"/>
  <c r="P160" i="16"/>
  <c r="B161" i="33"/>
  <c r="C160" i="33"/>
  <c r="R161" i="33"/>
  <c r="D159" i="33"/>
  <c r="I162" i="33"/>
  <c r="J161" i="33"/>
  <c r="K160" i="33"/>
  <c r="P163" i="33"/>
  <c r="Q162" i="33"/>
  <c r="D162" i="16"/>
  <c r="B164" i="16"/>
  <c r="C163" i="16"/>
  <c r="B161" i="17"/>
  <c r="C160" i="17"/>
  <c r="D159" i="17"/>
  <c r="I160" i="17"/>
  <c r="J159" i="17"/>
  <c r="Q160" i="17"/>
  <c r="P161" i="17"/>
  <c r="R159" i="17"/>
  <c r="K158" i="17"/>
  <c r="P161" i="14"/>
  <c r="Q160" i="14"/>
  <c r="R159" i="14"/>
  <c r="J159" i="14"/>
  <c r="I160" i="14"/>
  <c r="K158" i="14"/>
  <c r="B161" i="14"/>
  <c r="C160" i="14"/>
  <c r="D159" i="14"/>
  <c r="R159" i="13"/>
  <c r="P161" i="13"/>
  <c r="Q160" i="13"/>
  <c r="I162" i="13"/>
  <c r="J161" i="13"/>
  <c r="K160" i="13"/>
  <c r="B161" i="13"/>
  <c r="C160" i="13"/>
  <c r="D159" i="13"/>
  <c r="P161" i="15"/>
  <c r="Q160" i="15"/>
  <c r="R159" i="15"/>
  <c r="K160" i="15"/>
  <c r="I162" i="15"/>
  <c r="J161" i="15"/>
  <c r="D158" i="15"/>
  <c r="B160" i="15"/>
  <c r="C159" i="15"/>
  <c r="AR162" i="14" l="1"/>
  <c r="AS161" i="14"/>
  <c r="AT161" i="14" s="1"/>
  <c r="AY163" i="14"/>
  <c r="AZ162" i="14"/>
  <c r="BA162" i="14" s="1"/>
  <c r="BH161" i="33"/>
  <c r="AR162" i="33"/>
  <c r="AS161" i="33"/>
  <c r="AT160" i="33"/>
  <c r="BG162" i="33"/>
  <c r="BF163" i="33"/>
  <c r="BA161" i="33"/>
  <c r="AY163" i="33"/>
  <c r="AZ162" i="33"/>
  <c r="BA162" i="17"/>
  <c r="AT161" i="17"/>
  <c r="BH163" i="17"/>
  <c r="AS162" i="17"/>
  <c r="AR163" i="17"/>
  <c r="BG164" i="17"/>
  <c r="AY164" i="17"/>
  <c r="AZ163" i="17"/>
  <c r="BH160" i="16"/>
  <c r="AT160" i="16"/>
  <c r="AS161" i="16"/>
  <c r="BA160" i="16"/>
  <c r="AZ161" i="16"/>
  <c r="AY162" i="16"/>
  <c r="BF162" i="16"/>
  <c r="BG161" i="16"/>
  <c r="AT161" i="15"/>
  <c r="AR163" i="15"/>
  <c r="AS162" i="15"/>
  <c r="BA161" i="15"/>
  <c r="BG162" i="15"/>
  <c r="AY163" i="15"/>
  <c r="AZ162" i="15"/>
  <c r="BH161" i="15"/>
  <c r="BH159" i="14"/>
  <c r="BG160" i="14"/>
  <c r="BF161" i="14"/>
  <c r="BF161" i="13"/>
  <c r="BH159" i="13"/>
  <c r="BA160" i="13"/>
  <c r="AY162" i="13"/>
  <c r="AZ162" i="13" s="1"/>
  <c r="AT163" i="13"/>
  <c r="AR165" i="13"/>
  <c r="AS165" i="13" s="1"/>
  <c r="AL160" i="16"/>
  <c r="AM160" i="16" s="1"/>
  <c r="AK161" i="16"/>
  <c r="W161" i="16"/>
  <c r="X160" i="16"/>
  <c r="Y159" i="16"/>
  <c r="AL160" i="14"/>
  <c r="AM160" i="14" s="1"/>
  <c r="AK161" i="14"/>
  <c r="AD161" i="33"/>
  <c r="AE160" i="33"/>
  <c r="AM161" i="33"/>
  <c r="AL162" i="33"/>
  <c r="AK163" i="33"/>
  <c r="W164" i="33"/>
  <c r="X163" i="33"/>
  <c r="AF159" i="33"/>
  <c r="Y162" i="33"/>
  <c r="AE160" i="17"/>
  <c r="AD161" i="17"/>
  <c r="AF159" i="17"/>
  <c r="AM161" i="17"/>
  <c r="AL162" i="17"/>
  <c r="AK163" i="17"/>
  <c r="Y160" i="17"/>
  <c r="X161" i="17"/>
  <c r="W162" i="17"/>
  <c r="AF160" i="16"/>
  <c r="AE161" i="16"/>
  <c r="AD162" i="16"/>
  <c r="AM160" i="15"/>
  <c r="Y161" i="15"/>
  <c r="AK162" i="15"/>
  <c r="AL161" i="15"/>
  <c r="W163" i="15"/>
  <c r="X162" i="15"/>
  <c r="AF163" i="15"/>
  <c r="AE164" i="15"/>
  <c r="AD165" i="15"/>
  <c r="W163" i="14"/>
  <c r="X162" i="14"/>
  <c r="AF162" i="14"/>
  <c r="Y161" i="14"/>
  <c r="AD164" i="14"/>
  <c r="AE163" i="14"/>
  <c r="AK161" i="13"/>
  <c r="AL161" i="13" s="1"/>
  <c r="AM159" i="13"/>
  <c r="AF160" i="13"/>
  <c r="AD162" i="13"/>
  <c r="AE162" i="13" s="1"/>
  <c r="K159" i="16"/>
  <c r="I161" i="16"/>
  <c r="J160" i="16"/>
  <c r="R159" i="16"/>
  <c r="P161" i="16"/>
  <c r="Q160" i="16"/>
  <c r="R162" i="33"/>
  <c r="P164" i="33"/>
  <c r="Q163" i="33"/>
  <c r="D160" i="33"/>
  <c r="B162" i="33"/>
  <c r="C161" i="33"/>
  <c r="K161" i="33"/>
  <c r="J162" i="33"/>
  <c r="I163" i="33"/>
  <c r="D163" i="16"/>
  <c r="B165" i="16"/>
  <c r="C164" i="16"/>
  <c r="P162" i="17"/>
  <c r="Q161" i="17"/>
  <c r="K159" i="17"/>
  <c r="I161" i="17"/>
  <c r="J160" i="17"/>
  <c r="R160" i="17"/>
  <c r="D160" i="17"/>
  <c r="C161" i="17"/>
  <c r="B162" i="17"/>
  <c r="P162" i="14"/>
  <c r="Q161" i="14"/>
  <c r="R160" i="14"/>
  <c r="I161" i="14"/>
  <c r="J160" i="14"/>
  <c r="K159" i="14"/>
  <c r="B162" i="14"/>
  <c r="C161" i="14"/>
  <c r="D160" i="14"/>
  <c r="R160" i="13"/>
  <c r="P162" i="13"/>
  <c r="Q161" i="13"/>
  <c r="J162" i="13"/>
  <c r="I163" i="13"/>
  <c r="K161" i="13"/>
  <c r="D160" i="13"/>
  <c r="B162" i="13"/>
  <c r="C161" i="13"/>
  <c r="P162" i="15"/>
  <c r="Q161" i="15"/>
  <c r="R160" i="15"/>
  <c r="K161" i="15"/>
  <c r="J162" i="15"/>
  <c r="I163" i="15"/>
  <c r="D159" i="15"/>
  <c r="B161" i="15"/>
  <c r="C160" i="15"/>
  <c r="AS162" i="14" l="1"/>
  <c r="AT162" i="14" s="1"/>
  <c r="AR163" i="14"/>
  <c r="AZ163" i="14"/>
  <c r="BA163" i="14" s="1"/>
  <c r="AY164" i="14"/>
  <c r="BH162" i="33"/>
  <c r="AS162" i="33"/>
  <c r="AR163" i="33"/>
  <c r="AT161" i="33"/>
  <c r="BF164" i="33"/>
  <c r="BG163" i="33"/>
  <c r="BA162" i="33"/>
  <c r="AY164" i="33"/>
  <c r="AZ163" i="33"/>
  <c r="AS163" i="17"/>
  <c r="AR164" i="17"/>
  <c r="BA163" i="17"/>
  <c r="AT162" i="17"/>
  <c r="BG166" i="17"/>
  <c r="BG165" i="17"/>
  <c r="AY165" i="17"/>
  <c r="AZ164" i="17"/>
  <c r="BH164" i="17"/>
  <c r="AT161" i="16"/>
  <c r="BA161" i="16"/>
  <c r="AS162" i="16"/>
  <c r="BF163" i="16"/>
  <c r="BG162" i="16"/>
  <c r="BH161" i="16"/>
  <c r="AZ162" i="16"/>
  <c r="AY163" i="16"/>
  <c r="BA162" i="15"/>
  <c r="AS163" i="15"/>
  <c r="AR164" i="15"/>
  <c r="BG163" i="15"/>
  <c r="BH162" i="15"/>
  <c r="AT162" i="15"/>
  <c r="AY164" i="15"/>
  <c r="AZ163" i="15"/>
  <c r="BH160" i="14"/>
  <c r="BG161" i="14"/>
  <c r="BF162" i="14"/>
  <c r="BH160" i="13"/>
  <c r="BF162" i="13"/>
  <c r="AY163" i="13"/>
  <c r="AZ163" i="13" s="1"/>
  <c r="BA161" i="13"/>
  <c r="AT164" i="13"/>
  <c r="AR166" i="13"/>
  <c r="AS166" i="13" s="1"/>
  <c r="AK162" i="16"/>
  <c r="AL161" i="16"/>
  <c r="AM161" i="16" s="1"/>
  <c r="Y160" i="16"/>
  <c r="W162" i="16"/>
  <c r="X161" i="16"/>
  <c r="AL161" i="14"/>
  <c r="AM161" i="14" s="1"/>
  <c r="AK162" i="14"/>
  <c r="Y163" i="33"/>
  <c r="AM162" i="33"/>
  <c r="W165" i="33"/>
  <c r="X164" i="33"/>
  <c r="AF160" i="33"/>
  <c r="AE161" i="33"/>
  <c r="AD162" i="33"/>
  <c r="AK164" i="33"/>
  <c r="AL163" i="33"/>
  <c r="AF160" i="17"/>
  <c r="AK164" i="17"/>
  <c r="AL163" i="17"/>
  <c r="AM162" i="17"/>
  <c r="W163" i="17"/>
  <c r="X162" i="17"/>
  <c r="Y161" i="17"/>
  <c r="AE161" i="17"/>
  <c r="AD162" i="17"/>
  <c r="AF161" i="16"/>
  <c r="AE162" i="16"/>
  <c r="AD163" i="16"/>
  <c r="AL162" i="15"/>
  <c r="AK163" i="15"/>
  <c r="AF164" i="15"/>
  <c r="AE165" i="15"/>
  <c r="AD166" i="15"/>
  <c r="AE166" i="15" s="1"/>
  <c r="Y162" i="15"/>
  <c r="X163" i="15"/>
  <c r="W164" i="15"/>
  <c r="AM161" i="15"/>
  <c r="W164" i="14"/>
  <c r="X163" i="14"/>
  <c r="Y162" i="14"/>
  <c r="AF163" i="14"/>
  <c r="AD165" i="14"/>
  <c r="AE164" i="14"/>
  <c r="AM160" i="13"/>
  <c r="AK162" i="13"/>
  <c r="AL162" i="13" s="1"/>
  <c r="AD163" i="13"/>
  <c r="AE163" i="13" s="1"/>
  <c r="AF161" i="13"/>
  <c r="K160" i="16"/>
  <c r="I162" i="16"/>
  <c r="J161" i="16"/>
  <c r="P162" i="16"/>
  <c r="Q161" i="16"/>
  <c r="R160" i="16"/>
  <c r="J163" i="33"/>
  <c r="I164" i="33"/>
  <c r="C162" i="33"/>
  <c r="B163" i="33"/>
  <c r="K162" i="33"/>
  <c r="D161" i="33"/>
  <c r="R163" i="33"/>
  <c r="P165" i="33"/>
  <c r="Q164" i="33"/>
  <c r="D164" i="16"/>
  <c r="B166" i="16"/>
  <c r="C166" i="16" s="1"/>
  <c r="C165" i="16"/>
  <c r="P163" i="17"/>
  <c r="Q162" i="17"/>
  <c r="C162" i="17"/>
  <c r="B163" i="17"/>
  <c r="D161" i="17"/>
  <c r="K160" i="17"/>
  <c r="I162" i="17"/>
  <c r="J161" i="17"/>
  <c r="R161" i="17"/>
  <c r="R161" i="14"/>
  <c r="P163" i="14"/>
  <c r="Q162" i="14"/>
  <c r="K160" i="14"/>
  <c r="I162" i="14"/>
  <c r="J161" i="14"/>
  <c r="D161" i="14"/>
  <c r="C162" i="14"/>
  <c r="B163" i="14"/>
  <c r="Q162" i="13"/>
  <c r="P163" i="13"/>
  <c r="R161" i="13"/>
  <c r="K162" i="13"/>
  <c r="I164" i="13"/>
  <c r="J163" i="13"/>
  <c r="C162" i="13"/>
  <c r="B163" i="13"/>
  <c r="D161" i="13"/>
  <c r="R161" i="15"/>
  <c r="Q162" i="15"/>
  <c r="P163" i="15"/>
  <c r="I164" i="15"/>
  <c r="J163" i="15"/>
  <c r="K162" i="15"/>
  <c r="D160" i="15"/>
  <c r="C161" i="15"/>
  <c r="B162" i="15"/>
  <c r="AS163" i="14" l="1"/>
  <c r="AT163" i="14" s="1"/>
  <c r="AR164" i="14"/>
  <c r="AY165" i="14"/>
  <c r="AZ164" i="14"/>
  <c r="BA164" i="14" s="1"/>
  <c r="BH163" i="33"/>
  <c r="AS163" i="33"/>
  <c r="AR164" i="33"/>
  <c r="BF165" i="33"/>
  <c r="BG164" i="33"/>
  <c r="BA163" i="33"/>
  <c r="AZ164" i="33"/>
  <c r="AY165" i="33"/>
  <c r="AT162" i="33"/>
  <c r="BA164" i="17"/>
  <c r="AZ165" i="17"/>
  <c r="AY166" i="17"/>
  <c r="AZ166" i="17" s="1"/>
  <c r="AT163" i="17"/>
  <c r="BI95" i="17" a="1"/>
  <c r="BI95" i="17" s="1"/>
  <c r="BI44" i="17" a="1"/>
  <c r="BI44" i="17" s="1"/>
  <c r="BI139" i="17" a="1"/>
  <c r="BI139" i="17" s="1"/>
  <c r="BI109" i="17" a="1"/>
  <c r="BI109" i="17" s="1"/>
  <c r="BI153" i="17" a="1"/>
  <c r="BI153" i="17" s="1"/>
  <c r="BH165" i="17"/>
  <c r="BI51" i="17" s="1" a="1"/>
  <c r="BI51" i="17" s="1"/>
  <c r="AS164" i="17"/>
  <c r="AR165" i="17"/>
  <c r="BH166" i="17"/>
  <c r="BI86" i="17" a="1"/>
  <c r="BI86" i="17" s="1"/>
  <c r="BI60" i="17" a="1"/>
  <c r="BI60" i="17" s="1"/>
  <c r="AY164" i="16"/>
  <c r="AZ163" i="16"/>
  <c r="BA162" i="16"/>
  <c r="AS163" i="16"/>
  <c r="AT162" i="16"/>
  <c r="BH162" i="16"/>
  <c r="BG163" i="16"/>
  <c r="BF164" i="16"/>
  <c r="BG164" i="15"/>
  <c r="BH163" i="15"/>
  <c r="BA163" i="15"/>
  <c r="AR165" i="15"/>
  <c r="AS164" i="15"/>
  <c r="AY165" i="15"/>
  <c r="AZ164" i="15"/>
  <c r="AT163" i="15"/>
  <c r="BF163" i="14"/>
  <c r="BG162" i="14"/>
  <c r="BH161" i="14"/>
  <c r="BH161" i="13"/>
  <c r="BF163" i="13"/>
  <c r="AY164" i="13"/>
  <c r="AZ164" i="13" s="1"/>
  <c r="BA162" i="13"/>
  <c r="AT165" i="13"/>
  <c r="AU128" i="13" s="1" a="1"/>
  <c r="AU128" i="13" s="1"/>
  <c r="AT166" i="13"/>
  <c r="AU69" i="13" s="1" a="1"/>
  <c r="AU69" i="13" s="1"/>
  <c r="AU150" i="13" a="1"/>
  <c r="AU150" i="13" s="1"/>
  <c r="AU124" i="13" a="1"/>
  <c r="AU124" i="13" s="1"/>
  <c r="AU90" i="13" a="1"/>
  <c r="AU90" i="13" s="1"/>
  <c r="AU43" i="13" a="1"/>
  <c r="AU43" i="13" s="1"/>
  <c r="AU133" i="13" a="1"/>
  <c r="AU133" i="13" s="1"/>
  <c r="AU113" i="13" a="1"/>
  <c r="AU113" i="13" s="1"/>
  <c r="AU152" i="13" a="1"/>
  <c r="AU152" i="13" s="1"/>
  <c r="AU146" i="13" a="1"/>
  <c r="AU146" i="13" s="1"/>
  <c r="AU131" i="13" a="1"/>
  <c r="AU131" i="13" s="1"/>
  <c r="AU78" i="13" a="1"/>
  <c r="AU78" i="13" s="1"/>
  <c r="AU57" i="13" a="1"/>
  <c r="AU57" i="13" s="1"/>
  <c r="AU96" i="13" a="1"/>
  <c r="AU96" i="13" s="1"/>
  <c r="AK163" i="16"/>
  <c r="AL162" i="16"/>
  <c r="AM162" i="16" s="1"/>
  <c r="Y161" i="16"/>
  <c r="X162" i="16"/>
  <c r="W163" i="16"/>
  <c r="AL162" i="14"/>
  <c r="AM162" i="14" s="1"/>
  <c r="AK163" i="14"/>
  <c r="Y164" i="33"/>
  <c r="AD163" i="33"/>
  <c r="AE162" i="33"/>
  <c r="X165" i="33"/>
  <c r="W166" i="33"/>
  <c r="X166" i="33" s="1"/>
  <c r="AM163" i="33"/>
  <c r="AL164" i="33"/>
  <c r="AK165" i="33"/>
  <c r="AF161" i="33"/>
  <c r="Y162" i="17"/>
  <c r="W164" i="17"/>
  <c r="X163" i="17"/>
  <c r="AD163" i="17"/>
  <c r="AE162" i="17"/>
  <c r="AM163" i="17"/>
  <c r="AF161" i="17"/>
  <c r="AL164" i="17"/>
  <c r="AK165" i="17"/>
  <c r="AF162" i="16"/>
  <c r="AD164" i="16"/>
  <c r="AE163" i="16"/>
  <c r="AF166" i="15"/>
  <c r="AG166" i="15" s="1" a="1"/>
  <c r="AG166" i="15" s="1"/>
  <c r="AF165" i="15"/>
  <c r="AG46" i="15" s="1" a="1"/>
  <c r="AG46" i="15" s="1"/>
  <c r="AG165" i="15" a="1"/>
  <c r="AG165" i="15" s="1"/>
  <c r="AG156" i="15" a="1"/>
  <c r="AG156" i="15" s="1"/>
  <c r="AG134" i="15" a="1"/>
  <c r="AG134" i="15" s="1"/>
  <c r="AG102" i="15" a="1"/>
  <c r="AG102" i="15" s="1"/>
  <c r="AG106" i="15" a="1"/>
  <c r="AG106" i="15" s="1"/>
  <c r="AG68" i="15" a="1"/>
  <c r="AG68" i="15" s="1"/>
  <c r="AG148" i="15" a="1"/>
  <c r="AG148" i="15" s="1"/>
  <c r="AG65" i="15" a="1"/>
  <c r="AG65" i="15" s="1"/>
  <c r="AG51" i="15" a="1"/>
  <c r="AG51" i="15" s="1"/>
  <c r="AG67" i="15" a="1"/>
  <c r="AG67" i="15" s="1"/>
  <c r="AG83" i="15" a="1"/>
  <c r="AG83" i="15" s="1"/>
  <c r="AG57" i="15" a="1"/>
  <c r="AG57" i="15" s="1"/>
  <c r="AG118" i="15" a="1"/>
  <c r="AG118" i="15" s="1"/>
  <c r="AG41" i="15" a="1"/>
  <c r="AG41" i="15" s="1"/>
  <c r="AG54" i="15" a="1"/>
  <c r="AG54" i="15" s="1"/>
  <c r="AG150" i="15" a="1"/>
  <c r="AG150" i="15" s="1"/>
  <c r="AG154" i="15" a="1"/>
  <c r="AG154" i="15" s="1"/>
  <c r="AG92" i="15" a="1"/>
  <c r="AG92" i="15" s="1"/>
  <c r="AG159" i="15" a="1"/>
  <c r="AG159" i="15" s="1"/>
  <c r="Y163" i="15"/>
  <c r="AG35" i="15" a="1"/>
  <c r="AG35" i="15" s="1"/>
  <c r="AG164" i="15" a="1"/>
  <c r="AG164" i="15" s="1"/>
  <c r="AG123" i="15" a="1"/>
  <c r="AG123" i="15" s="1"/>
  <c r="AG73" i="15" a="1"/>
  <c r="AG73" i="15" s="1"/>
  <c r="AG81" i="15" a="1"/>
  <c r="AG81" i="15" s="1"/>
  <c r="AK164" i="15"/>
  <c r="AL163" i="15"/>
  <c r="AG109" i="15" a="1"/>
  <c r="AG109" i="15" s="1"/>
  <c r="AG43" i="15" a="1"/>
  <c r="AG43" i="15" s="1"/>
  <c r="AG129" i="15" a="1"/>
  <c r="AG129" i="15" s="1"/>
  <c r="AG119" i="15" a="1"/>
  <c r="AG119" i="15" s="1"/>
  <c r="AM162" i="15"/>
  <c r="X164" i="15"/>
  <c r="W165" i="15"/>
  <c r="AG97" i="15" a="1"/>
  <c r="AG97" i="15" s="1"/>
  <c r="AG66" i="15" a="1"/>
  <c r="AG66" i="15" s="1"/>
  <c r="AG125" i="15" a="1"/>
  <c r="AG125" i="15" s="1"/>
  <c r="AG42" i="15" a="1"/>
  <c r="AG42" i="15" s="1"/>
  <c r="AG86" i="15" a="1"/>
  <c r="AG86" i="15" s="1"/>
  <c r="AG131" i="15" a="1"/>
  <c r="AG131" i="15" s="1"/>
  <c r="AG141" i="15" a="1"/>
  <c r="AG141" i="15" s="1"/>
  <c r="AG120" i="15" a="1"/>
  <c r="AG120" i="15" s="1"/>
  <c r="AG60" i="15" a="1"/>
  <c r="AG60" i="15" s="1"/>
  <c r="AG58" i="15" a="1"/>
  <c r="AG58" i="15" s="1"/>
  <c r="AG104" i="15" a="1"/>
  <c r="AG104" i="15" s="1"/>
  <c r="AG48" i="15" a="1"/>
  <c r="AG48" i="15" s="1"/>
  <c r="AG89" i="15" a="1"/>
  <c r="AG89" i="15" s="1"/>
  <c r="AG138" i="15" a="1"/>
  <c r="AG138" i="15" s="1"/>
  <c r="AG110" i="15" a="1"/>
  <c r="AG110" i="15" s="1"/>
  <c r="AG114" i="15" a="1"/>
  <c r="AG114" i="15" s="1"/>
  <c r="AG100" i="15" a="1"/>
  <c r="AG100" i="15" s="1"/>
  <c r="AG91" i="15" a="1"/>
  <c r="AG91" i="15" s="1"/>
  <c r="AF164" i="14"/>
  <c r="AD166" i="14"/>
  <c r="AE166" i="14" s="1"/>
  <c r="AE165" i="14"/>
  <c r="Y163" i="14"/>
  <c r="X164" i="14"/>
  <c r="W165" i="14"/>
  <c r="AM161" i="13"/>
  <c r="AK163" i="13"/>
  <c r="AL163" i="13" s="1"/>
  <c r="AF162" i="13"/>
  <c r="AD164" i="13"/>
  <c r="AE164" i="13" s="1"/>
  <c r="K161" i="16"/>
  <c r="I163" i="16"/>
  <c r="J162" i="16"/>
  <c r="R161" i="16"/>
  <c r="Q162" i="16"/>
  <c r="P163" i="16"/>
  <c r="B164" i="33"/>
  <c r="C163" i="33"/>
  <c r="D162" i="33"/>
  <c r="I165" i="33"/>
  <c r="J164" i="33"/>
  <c r="K163" i="33"/>
  <c r="R164" i="33"/>
  <c r="P166" i="33"/>
  <c r="Q166" i="33" s="1"/>
  <c r="Q165" i="33"/>
  <c r="D165" i="16"/>
  <c r="D166" i="16"/>
  <c r="B164" i="17"/>
  <c r="C163" i="17"/>
  <c r="D162" i="17"/>
  <c r="R162" i="17"/>
  <c r="Q163" i="17"/>
  <c r="P164" i="17"/>
  <c r="K161" i="17"/>
  <c r="I163" i="17"/>
  <c r="J162" i="17"/>
  <c r="R162" i="14"/>
  <c r="P164" i="14"/>
  <c r="Q163" i="14"/>
  <c r="J162" i="14"/>
  <c r="I163" i="14"/>
  <c r="K161" i="14"/>
  <c r="B164" i="14"/>
  <c r="C163" i="14"/>
  <c r="D162" i="14"/>
  <c r="P164" i="13"/>
  <c r="Q163" i="13"/>
  <c r="R162" i="13"/>
  <c r="K163" i="13"/>
  <c r="J164" i="13"/>
  <c r="I165" i="13"/>
  <c r="B164" i="13"/>
  <c r="C163" i="13"/>
  <c r="D162" i="13"/>
  <c r="P164" i="15"/>
  <c r="Q163" i="15"/>
  <c r="R162" i="15"/>
  <c r="K163" i="15"/>
  <c r="J164" i="15"/>
  <c r="I165" i="15"/>
  <c r="B163" i="15"/>
  <c r="C162" i="15"/>
  <c r="D161" i="15"/>
  <c r="AU136" i="13" l="1" a="1"/>
  <c r="AU136" i="13" s="1"/>
  <c r="AU52" i="13" a="1"/>
  <c r="AU52" i="13" s="1"/>
  <c r="AU117" i="13" a="1"/>
  <c r="AU117" i="13" s="1"/>
  <c r="AU55" i="13" a="1"/>
  <c r="AU55" i="13" s="1"/>
  <c r="BI166" i="17" a="1"/>
  <c r="BI166" i="17" s="1"/>
  <c r="BI97" i="17" a="1"/>
  <c r="BI97" i="17" s="1"/>
  <c r="BI85" i="17" a="1"/>
  <c r="BI85" i="17" s="1"/>
  <c r="BI63" i="17" a="1"/>
  <c r="BI63" i="17" s="1"/>
  <c r="BI56" i="17" a="1"/>
  <c r="BI56" i="17" s="1"/>
  <c r="BI129" i="17" a="1"/>
  <c r="BI129" i="17" s="1"/>
  <c r="BI64" i="17" a="1"/>
  <c r="BI64" i="17" s="1"/>
  <c r="BI74" i="17" a="1"/>
  <c r="BI74" i="17" s="1"/>
  <c r="BI132" i="17" a="1"/>
  <c r="BI132" i="17" s="1"/>
  <c r="BI135" i="17" a="1"/>
  <c r="BI135" i="17" s="1"/>
  <c r="BI115" i="17" a="1"/>
  <c r="BI115" i="17" s="1"/>
  <c r="BI36" i="17" a="1"/>
  <c r="BI36" i="17" s="1"/>
  <c r="BI58" i="17" a="1"/>
  <c r="BI58" i="17" s="1"/>
  <c r="BI54" i="17" a="1"/>
  <c r="BI54" i="17" s="1"/>
  <c r="BI130" i="17" a="1"/>
  <c r="BI130" i="17" s="1"/>
  <c r="BI47" i="17" a="1"/>
  <c r="BI47" i="17" s="1"/>
  <c r="BI131" i="17" a="1"/>
  <c r="BI131" i="17" s="1"/>
  <c r="BI38" i="17" a="1"/>
  <c r="BI38" i="17" s="1"/>
  <c r="BI72" i="17" a="1"/>
  <c r="BI72" i="17" s="1"/>
  <c r="BI92" i="17" a="1"/>
  <c r="BI92" i="17" s="1"/>
  <c r="BI106" i="17" a="1"/>
  <c r="BI106" i="17" s="1"/>
  <c r="BI100" i="17" a="1"/>
  <c r="BI100" i="17" s="1"/>
  <c r="BI70" i="17" a="1"/>
  <c r="BI70" i="17" s="1"/>
  <c r="AR165" i="14"/>
  <c r="AS164" i="14"/>
  <c r="AZ165" i="14"/>
  <c r="BA165" i="14" s="1"/>
  <c r="AY166" i="14"/>
  <c r="AZ166" i="14" s="1"/>
  <c r="BA166" i="14" s="1"/>
  <c r="BB115" i="14" s="1" a="1"/>
  <c r="BB115" i="14" s="1"/>
  <c r="BH164" i="33"/>
  <c r="BF166" i="33"/>
  <c r="BG166" i="33" s="1"/>
  <c r="BG165" i="33"/>
  <c r="AS164" i="33"/>
  <c r="AR165" i="33"/>
  <c r="AT163" i="33"/>
  <c r="AZ165" i="33"/>
  <c r="AY166" i="33"/>
  <c r="AZ166" i="33" s="1"/>
  <c r="BA164" i="33"/>
  <c r="BI48" i="17" a="1"/>
  <c r="BI48" i="17" s="1"/>
  <c r="BI37" i="17" a="1"/>
  <c r="BI37" i="17" s="1"/>
  <c r="BI79" i="17" a="1"/>
  <c r="BI79" i="17" s="1"/>
  <c r="BI118" i="17" a="1"/>
  <c r="BI118" i="17" s="1"/>
  <c r="BI110" i="17" a="1"/>
  <c r="BI110" i="17" s="1"/>
  <c r="BI108" i="17" a="1"/>
  <c r="BI108" i="17" s="1"/>
  <c r="BI121" i="17" a="1"/>
  <c r="BI121" i="17" s="1"/>
  <c r="BI150" i="17" a="1"/>
  <c r="BI150" i="17" s="1"/>
  <c r="BI87" i="17" a="1"/>
  <c r="BI87" i="17" s="1"/>
  <c r="BI61" i="17" a="1"/>
  <c r="BI61" i="17" s="1"/>
  <c r="BI99" i="17" a="1"/>
  <c r="BI99" i="17" s="1"/>
  <c r="BI152" i="17" a="1"/>
  <c r="BI152" i="17" s="1"/>
  <c r="BI78" i="17" a="1"/>
  <c r="BI78" i="17" s="1"/>
  <c r="BI91" i="17" a="1"/>
  <c r="BI91" i="17" s="1"/>
  <c r="BI107" i="17" a="1"/>
  <c r="BI107" i="17" s="1"/>
  <c r="BI158" i="17" a="1"/>
  <c r="BI158" i="17" s="1"/>
  <c r="BI84" i="17" a="1"/>
  <c r="BI84" i="17" s="1"/>
  <c r="BI93" i="17" a="1"/>
  <c r="BI93" i="17" s="1"/>
  <c r="BI142" i="17" a="1"/>
  <c r="BI142" i="17" s="1"/>
  <c r="BI89" i="17" a="1"/>
  <c r="BI89" i="17" s="1"/>
  <c r="BI165" i="17" a="1"/>
  <c r="BI165" i="17" s="1"/>
  <c r="BI154" i="17" a="1"/>
  <c r="BI154" i="17" s="1"/>
  <c r="BI103" i="17" a="1"/>
  <c r="BI103" i="17" s="1"/>
  <c r="BI161" i="17" a="1"/>
  <c r="BI161" i="17" s="1"/>
  <c r="BI55" i="17" a="1"/>
  <c r="BI55" i="17" s="1"/>
  <c r="BI59" i="17" a="1"/>
  <c r="BI59" i="17" s="1"/>
  <c r="BA166" i="17"/>
  <c r="BB142" i="17" s="1" a="1"/>
  <c r="BB142" i="17" s="1"/>
  <c r="BI134" i="17" a="1"/>
  <c r="BI134" i="17" s="1"/>
  <c r="BI143" i="17" a="1"/>
  <c r="BI143" i="17" s="1"/>
  <c r="BI88" i="17" a="1"/>
  <c r="BI88" i="17" s="1"/>
  <c r="BI53" i="17" a="1"/>
  <c r="BI53" i="17" s="1"/>
  <c r="BI68" i="17" a="1"/>
  <c r="BI68" i="17" s="1"/>
  <c r="BI159" i="17" a="1"/>
  <c r="BI159" i="17" s="1"/>
  <c r="BI35" i="17" a="1"/>
  <c r="BI35" i="17" s="1"/>
  <c r="BI119" i="17" a="1"/>
  <c r="BI119" i="17" s="1"/>
  <c r="BI133" i="17" a="1"/>
  <c r="BI133" i="17" s="1"/>
  <c r="BI39" i="17" a="1"/>
  <c r="BI39" i="17" s="1"/>
  <c r="BA165" i="17"/>
  <c r="BI76" i="17" a="1"/>
  <c r="BI76" i="17" s="1"/>
  <c r="BI41" i="17" a="1"/>
  <c r="BI41" i="17" s="1"/>
  <c r="BI126" i="17" a="1"/>
  <c r="BI126" i="17" s="1"/>
  <c r="AR166" i="17"/>
  <c r="AS166" i="17" s="1"/>
  <c r="AS165" i="17"/>
  <c r="BI141" i="17" a="1"/>
  <c r="BI141" i="17" s="1"/>
  <c r="BI66" i="17" a="1"/>
  <c r="BI66" i="17" s="1"/>
  <c r="BI125" i="17" a="1"/>
  <c r="BI125" i="17" s="1"/>
  <c r="BI111" i="17" a="1"/>
  <c r="BI111" i="17" s="1"/>
  <c r="BI146" i="17" a="1"/>
  <c r="BI146" i="17" s="1"/>
  <c r="BI147" i="17" a="1"/>
  <c r="BI147" i="17" s="1"/>
  <c r="BI75" i="17" a="1"/>
  <c r="BI75" i="17" s="1"/>
  <c r="BI62" i="17" a="1"/>
  <c r="BI62" i="17" s="1"/>
  <c r="BI83" i="17" a="1"/>
  <c r="BI83" i="17" s="1"/>
  <c r="BI94" i="17" a="1"/>
  <c r="BI94" i="17" s="1"/>
  <c r="BI116" i="17" a="1"/>
  <c r="BI116" i="17" s="1"/>
  <c r="BI137" i="17" a="1"/>
  <c r="BI137" i="17" s="1"/>
  <c r="BI163" i="17" a="1"/>
  <c r="BI163" i="17" s="1"/>
  <c r="BI138" i="17" a="1"/>
  <c r="BI138" i="17" s="1"/>
  <c r="BI90" i="17" a="1"/>
  <c r="BI90" i="17" s="1"/>
  <c r="BI81" i="17" a="1"/>
  <c r="BI81" i="17" s="1"/>
  <c r="BI122" i="17" a="1"/>
  <c r="BI122" i="17" s="1"/>
  <c r="BI114" i="17" a="1"/>
  <c r="BI114" i="17" s="1"/>
  <c r="BI117" i="17" a="1"/>
  <c r="BI117" i="17" s="1"/>
  <c r="BI71" i="17" a="1"/>
  <c r="BI71" i="17" s="1"/>
  <c r="BB163" i="17" a="1"/>
  <c r="BB163" i="17" s="1"/>
  <c r="BI46" i="17" a="1"/>
  <c r="BI46" i="17" s="1"/>
  <c r="BI149" i="17" a="1"/>
  <c r="BI149" i="17" s="1"/>
  <c r="BI105" i="17" a="1"/>
  <c r="BI105" i="17" s="1"/>
  <c r="BI43" i="17" a="1"/>
  <c r="BI43" i="17" s="1"/>
  <c r="BI151" i="17" a="1"/>
  <c r="BI151" i="17" s="1"/>
  <c r="BI155" i="17" a="1"/>
  <c r="BI155" i="17" s="1"/>
  <c r="BI49" i="17" a="1"/>
  <c r="BI49" i="17" s="1"/>
  <c r="BI123" i="17" a="1"/>
  <c r="BI123" i="17" s="1"/>
  <c r="BI102" i="17" a="1"/>
  <c r="BI102" i="17" s="1"/>
  <c r="BI96" i="17" a="1"/>
  <c r="BI96" i="17" s="1"/>
  <c r="BI127" i="17" a="1"/>
  <c r="BI127" i="17" s="1"/>
  <c r="BI162" i="17" a="1"/>
  <c r="BI162" i="17" s="1"/>
  <c r="BB160" i="17" a="1"/>
  <c r="BB160" i="17" s="1"/>
  <c r="BI45" i="17" a="1"/>
  <c r="BI45" i="17" s="1"/>
  <c r="BI157" i="17" a="1"/>
  <c r="BI157" i="17" s="1"/>
  <c r="BI104" i="17" a="1"/>
  <c r="BI104" i="17" s="1"/>
  <c r="BI124" i="17" a="1"/>
  <c r="BI124" i="17" s="1"/>
  <c r="BI77" i="17" a="1"/>
  <c r="BI77" i="17" s="1"/>
  <c r="AT164" i="17"/>
  <c r="BI69" i="17" a="1"/>
  <c r="BI69" i="17" s="1"/>
  <c r="BI82" i="17" a="1"/>
  <c r="BI82" i="17" s="1"/>
  <c r="BI156" i="17" a="1"/>
  <c r="BI156" i="17" s="1"/>
  <c r="BI128" i="17" a="1"/>
  <c r="BI128" i="17" s="1"/>
  <c r="BI113" i="17" a="1"/>
  <c r="BI113" i="17" s="1"/>
  <c r="BI148" i="17" a="1"/>
  <c r="BI148" i="17" s="1"/>
  <c r="BI40" i="17" a="1"/>
  <c r="BI40" i="17" s="1"/>
  <c r="BI80" i="17" a="1"/>
  <c r="BI80" i="17" s="1"/>
  <c r="BI101" i="17" a="1"/>
  <c r="BI101" i="17" s="1"/>
  <c r="BI144" i="17" a="1"/>
  <c r="BI144" i="17" s="1"/>
  <c r="BI52" i="17" a="1"/>
  <c r="BI52" i="17" s="1"/>
  <c r="BI73" i="17" a="1"/>
  <c r="BI73" i="17" s="1"/>
  <c r="BI160" i="17" a="1"/>
  <c r="BI160" i="17" s="1"/>
  <c r="BI112" i="17" a="1"/>
  <c r="BI112" i="17" s="1"/>
  <c r="BI136" i="17" a="1"/>
  <c r="BI136" i="17" s="1"/>
  <c r="BI120" i="17" a="1"/>
  <c r="BI120" i="17" s="1"/>
  <c r="BI42" i="17" a="1"/>
  <c r="BI42" i="17" s="1"/>
  <c r="BI67" i="17" a="1"/>
  <c r="BI67" i="17" s="1"/>
  <c r="BI145" i="17" a="1"/>
  <c r="BI145" i="17" s="1"/>
  <c r="BI140" i="17" a="1"/>
  <c r="BI140" i="17" s="1"/>
  <c r="BI65" i="17" a="1"/>
  <c r="BI65" i="17" s="1"/>
  <c r="BB101" i="17" a="1"/>
  <c r="BB101" i="17" s="1"/>
  <c r="BB151" i="17" a="1"/>
  <c r="BB151" i="17" s="1"/>
  <c r="BI50" i="17" a="1"/>
  <c r="BI50" i="17" s="1"/>
  <c r="BI98" i="17" a="1"/>
  <c r="BI98" i="17" s="1"/>
  <c r="BI57" i="17" a="1"/>
  <c r="BI57" i="17" s="1"/>
  <c r="BI164" i="17" a="1"/>
  <c r="BI164" i="17" s="1"/>
  <c r="BH163" i="16"/>
  <c r="AT163" i="16"/>
  <c r="AS164" i="16"/>
  <c r="BA163" i="16"/>
  <c r="AY165" i="16"/>
  <c r="AZ164" i="16"/>
  <c r="BF165" i="16"/>
  <c r="BG164" i="16"/>
  <c r="AT164" i="15"/>
  <c r="BH164" i="15"/>
  <c r="BG166" i="15"/>
  <c r="BG165" i="15"/>
  <c r="BA164" i="15"/>
  <c r="AZ165" i="15"/>
  <c r="AY166" i="15"/>
  <c r="AZ166" i="15" s="1"/>
  <c r="AR166" i="15"/>
  <c r="AS166" i="15" s="1"/>
  <c r="AS165" i="15"/>
  <c r="BB137" i="14" a="1"/>
  <c r="BB137" i="14" s="1"/>
  <c r="BB100" i="14" a="1"/>
  <c r="BB100" i="14" s="1"/>
  <c r="BH162" i="14"/>
  <c r="BG163" i="14"/>
  <c r="BF164" i="14"/>
  <c r="BB116" i="14" a="1"/>
  <c r="BB116" i="14" s="1"/>
  <c r="BB146" i="14" a="1"/>
  <c r="BB146" i="14" s="1"/>
  <c r="BB140" i="14" a="1"/>
  <c r="BB140" i="14" s="1"/>
  <c r="BB58" i="14" a="1"/>
  <c r="BB58" i="14" s="1"/>
  <c r="BB138" i="14" a="1"/>
  <c r="BB138" i="14" s="1"/>
  <c r="BB57" i="14" a="1"/>
  <c r="BB57" i="14" s="1"/>
  <c r="BB107" i="14" a="1"/>
  <c r="BB107" i="14" s="1"/>
  <c r="BB134" i="14" a="1"/>
  <c r="BB134" i="14" s="1"/>
  <c r="BB75" i="14" a="1"/>
  <c r="BB75" i="14" s="1"/>
  <c r="BB60" i="14" a="1"/>
  <c r="BB60" i="14" s="1"/>
  <c r="BB153" i="14" a="1"/>
  <c r="BB153" i="14" s="1"/>
  <c r="BB163" i="14" a="1"/>
  <c r="BB163" i="14" s="1"/>
  <c r="BB149" i="14" a="1"/>
  <c r="BB149" i="14" s="1"/>
  <c r="BB91" i="14" a="1"/>
  <c r="BB91" i="14" s="1"/>
  <c r="BB106" i="14" a="1"/>
  <c r="BB106" i="14" s="1"/>
  <c r="BB121" i="14" a="1"/>
  <c r="BB121" i="14" s="1"/>
  <c r="BF164" i="13"/>
  <c r="BH162" i="13"/>
  <c r="BA163" i="13"/>
  <c r="AY165" i="13"/>
  <c r="AZ165" i="13" s="1"/>
  <c r="AU140" i="13" a="1"/>
  <c r="AU140" i="13" s="1"/>
  <c r="AU84" i="13" a="1"/>
  <c r="AU84" i="13" s="1"/>
  <c r="AU143" i="13" a="1"/>
  <c r="AU143" i="13" s="1"/>
  <c r="AU151" i="13" a="1"/>
  <c r="AU151" i="13" s="1"/>
  <c r="AU36" i="13" a="1"/>
  <c r="AU36" i="13" s="1"/>
  <c r="AU105" i="13" a="1"/>
  <c r="AU105" i="13" s="1"/>
  <c r="AU72" i="13" a="1"/>
  <c r="AU72" i="13" s="1"/>
  <c r="AU41" i="13" a="1"/>
  <c r="AU41" i="13" s="1"/>
  <c r="AU158" i="13" a="1"/>
  <c r="AU158" i="13" s="1"/>
  <c r="AU89" i="13" a="1"/>
  <c r="AU89" i="13" s="1"/>
  <c r="AU82" i="13" a="1"/>
  <c r="AU82" i="13" s="1"/>
  <c r="AU101" i="13" a="1"/>
  <c r="AU101" i="13" s="1"/>
  <c r="AU144" i="13" a="1"/>
  <c r="AU144" i="13" s="1"/>
  <c r="AU141" i="13" a="1"/>
  <c r="AU141" i="13" s="1"/>
  <c r="AU62" i="13" a="1"/>
  <c r="AU62" i="13" s="1"/>
  <c r="AU66" i="13" a="1"/>
  <c r="AU66" i="13" s="1"/>
  <c r="AU44" i="13" a="1"/>
  <c r="AU44" i="13" s="1"/>
  <c r="AU94" i="13" a="1"/>
  <c r="AU94" i="13" s="1"/>
  <c r="AU50" i="13" a="1"/>
  <c r="AU50" i="13" s="1"/>
  <c r="AU38" i="13" a="1"/>
  <c r="AU38" i="13" s="1"/>
  <c r="AU109" i="13" a="1"/>
  <c r="AU109" i="13" s="1"/>
  <c r="AU157" i="13" a="1"/>
  <c r="AU157" i="13" s="1"/>
  <c r="AU137" i="13" a="1"/>
  <c r="AU137" i="13" s="1"/>
  <c r="AU37" i="13" a="1"/>
  <c r="AU37" i="13" s="1"/>
  <c r="AU111" i="13" a="1"/>
  <c r="AU111" i="13" s="1"/>
  <c r="AU49" i="13" a="1"/>
  <c r="AU49" i="13" s="1"/>
  <c r="AU71" i="13" a="1"/>
  <c r="AU71" i="13" s="1"/>
  <c r="AU70" i="13" a="1"/>
  <c r="AU70" i="13" s="1"/>
  <c r="AU139" i="13" a="1"/>
  <c r="AU139" i="13" s="1"/>
  <c r="AU112" i="13" a="1"/>
  <c r="AU112" i="13" s="1"/>
  <c r="AU110" i="13" a="1"/>
  <c r="AU110" i="13" s="1"/>
  <c r="AU64" i="13" a="1"/>
  <c r="AU64" i="13" s="1"/>
  <c r="AU100" i="13" a="1"/>
  <c r="AU100" i="13" s="1"/>
  <c r="AU61" i="13" a="1"/>
  <c r="AU61" i="13" s="1"/>
  <c r="AU54" i="13" a="1"/>
  <c r="AU54" i="13" s="1"/>
  <c r="AU106" i="13" a="1"/>
  <c r="AU106" i="13" s="1"/>
  <c r="AU121" i="13" a="1"/>
  <c r="AU121" i="13" s="1"/>
  <c r="AU122" i="13" a="1"/>
  <c r="AU122" i="13" s="1"/>
  <c r="AU39" i="13" a="1"/>
  <c r="AU39" i="13" s="1"/>
  <c r="AU115" i="13" a="1"/>
  <c r="AU115" i="13" s="1"/>
  <c r="AU97" i="13" a="1"/>
  <c r="AU97" i="13" s="1"/>
  <c r="AU51" i="13" a="1"/>
  <c r="AU51" i="13" s="1"/>
  <c r="AU99" i="13" a="1"/>
  <c r="AU99" i="13" s="1"/>
  <c r="AU60" i="13" a="1"/>
  <c r="AU60" i="13" s="1"/>
  <c r="AU134" i="13" a="1"/>
  <c r="AU134" i="13" s="1"/>
  <c r="AU81" i="13" a="1"/>
  <c r="AU81" i="13" s="1"/>
  <c r="AU161" i="13" a="1"/>
  <c r="AU161" i="13" s="1"/>
  <c r="AU75" i="13" a="1"/>
  <c r="AU75" i="13" s="1"/>
  <c r="AU86" i="13" a="1"/>
  <c r="AU86" i="13" s="1"/>
  <c r="AU130" i="13" a="1"/>
  <c r="AU130" i="13" s="1"/>
  <c r="AU108" i="13" a="1"/>
  <c r="AU108" i="13" s="1"/>
  <c r="AU164" i="13" a="1"/>
  <c r="AU164" i="13" s="1"/>
  <c r="AU40" i="13" a="1"/>
  <c r="AU40" i="13" s="1"/>
  <c r="AU73" i="13" a="1"/>
  <c r="AU73" i="13" s="1"/>
  <c r="AU148" i="13" a="1"/>
  <c r="AU148" i="13" s="1"/>
  <c r="AU35" i="13" a="1"/>
  <c r="AU35" i="13" s="1"/>
  <c r="AU59" i="13" a="1"/>
  <c r="AU59" i="13" s="1"/>
  <c r="AU153" i="13" a="1"/>
  <c r="AU153" i="13" s="1"/>
  <c r="AU63" i="13" a="1"/>
  <c r="AU63" i="13" s="1"/>
  <c r="AU74" i="13" a="1"/>
  <c r="AU74" i="13" s="1"/>
  <c r="AU163" i="13" a="1"/>
  <c r="AU163" i="13" s="1"/>
  <c r="AU47" i="13" a="1"/>
  <c r="AU47" i="13" s="1"/>
  <c r="AU118" i="13" a="1"/>
  <c r="AU118" i="13" s="1"/>
  <c r="AU116" i="13" a="1"/>
  <c r="AU116" i="13" s="1"/>
  <c r="AU107" i="13" a="1"/>
  <c r="AU107" i="13" s="1"/>
  <c r="AU92" i="13" a="1"/>
  <c r="AU92" i="13" s="1"/>
  <c r="AU45" i="13" a="1"/>
  <c r="AU45" i="13" s="1"/>
  <c r="AU147" i="13" a="1"/>
  <c r="AU147" i="13" s="1"/>
  <c r="AU138" i="13" a="1"/>
  <c r="AU138" i="13" s="1"/>
  <c r="AU154" i="13" a="1"/>
  <c r="AU154" i="13" s="1"/>
  <c r="AU129" i="13" a="1"/>
  <c r="AU129" i="13" s="1"/>
  <c r="AU104" i="13" a="1"/>
  <c r="AU104" i="13" s="1"/>
  <c r="AU85" i="13" a="1"/>
  <c r="AU85" i="13" s="1"/>
  <c r="AU162" i="13" a="1"/>
  <c r="AU162" i="13" s="1"/>
  <c r="AU65" i="13" a="1"/>
  <c r="AU65" i="13" s="1"/>
  <c r="AU135" i="13" a="1"/>
  <c r="AU135" i="13" s="1"/>
  <c r="AU46" i="13" a="1"/>
  <c r="AU46" i="13" s="1"/>
  <c r="AU114" i="13" a="1"/>
  <c r="AU114" i="13" s="1"/>
  <c r="AU77" i="13" a="1"/>
  <c r="AU77" i="13" s="1"/>
  <c r="AU68" i="13" a="1"/>
  <c r="AU68" i="13" s="1"/>
  <c r="AU87" i="13" a="1"/>
  <c r="AU87" i="13" s="1"/>
  <c r="AU103" i="13" a="1"/>
  <c r="AU103" i="13" s="1"/>
  <c r="AU142" i="13" a="1"/>
  <c r="AU142" i="13" s="1"/>
  <c r="AU160" i="13" a="1"/>
  <c r="AU160" i="13" s="1"/>
  <c r="AU79" i="13" a="1"/>
  <c r="AU79" i="13" s="1"/>
  <c r="AU145" i="13" a="1"/>
  <c r="AU145" i="13" s="1"/>
  <c r="AU166" i="13" a="1"/>
  <c r="AU166" i="13" s="1"/>
  <c r="AU149" i="13" a="1"/>
  <c r="AU149" i="13" s="1"/>
  <c r="AU159" i="13" a="1"/>
  <c r="AU159" i="13" s="1"/>
  <c r="AU67" i="13" a="1"/>
  <c r="AU67" i="13" s="1"/>
  <c r="AU165" i="13" a="1"/>
  <c r="AU165" i="13" s="1"/>
  <c r="AU58" i="13" a="1"/>
  <c r="AU58" i="13" s="1"/>
  <c r="AU53" i="13" a="1"/>
  <c r="AU53" i="13" s="1"/>
  <c r="AU88" i="13" a="1"/>
  <c r="AU88" i="13" s="1"/>
  <c r="AU80" i="13" a="1"/>
  <c r="AU80" i="13" s="1"/>
  <c r="AU91" i="13" a="1"/>
  <c r="AU91" i="13" s="1"/>
  <c r="AU83" i="13" a="1"/>
  <c r="AU83" i="13" s="1"/>
  <c r="AU132" i="13" a="1"/>
  <c r="AU132" i="13" s="1"/>
  <c r="AU125" i="13" a="1"/>
  <c r="AU125" i="13" s="1"/>
  <c r="AU93" i="13" a="1"/>
  <c r="AU93" i="13" s="1"/>
  <c r="AU126" i="13" a="1"/>
  <c r="AU126" i="13" s="1"/>
  <c r="AU42" i="13" a="1"/>
  <c r="AU42" i="13" s="1"/>
  <c r="AU98" i="13" a="1"/>
  <c r="AU98" i="13" s="1"/>
  <c r="AU127" i="13" a="1"/>
  <c r="AU127" i="13" s="1"/>
  <c r="AU156" i="13" a="1"/>
  <c r="AU156" i="13" s="1"/>
  <c r="AU48" i="13" a="1"/>
  <c r="AU48" i="13" s="1"/>
  <c r="AU119" i="13" a="1"/>
  <c r="AU119" i="13" s="1"/>
  <c r="AU56" i="13" a="1"/>
  <c r="AU56" i="13" s="1"/>
  <c r="AU76" i="13" a="1"/>
  <c r="AU76" i="13" s="1"/>
  <c r="AU95" i="13" a="1"/>
  <c r="AU95" i="13" s="1"/>
  <c r="AU123" i="13" a="1"/>
  <c r="AU123" i="13" s="1"/>
  <c r="AU102" i="13" a="1"/>
  <c r="AU102" i="13" s="1"/>
  <c r="AU120" i="13" a="1"/>
  <c r="AU120" i="13" s="1"/>
  <c r="AU155" i="13" a="1"/>
  <c r="AU155" i="13" s="1"/>
  <c r="AL163" i="16"/>
  <c r="AM163" i="16" s="1"/>
  <c r="AK164" i="16"/>
  <c r="W164" i="16"/>
  <c r="X163" i="16"/>
  <c r="Y162" i="16"/>
  <c r="AG77" i="15" a="1"/>
  <c r="AG77" i="15" s="1"/>
  <c r="AG107" i="15" a="1"/>
  <c r="AG107" i="15" s="1"/>
  <c r="AG47" i="15" a="1"/>
  <c r="AG47" i="15" s="1"/>
  <c r="AG121" i="15" a="1"/>
  <c r="AG121" i="15" s="1"/>
  <c r="AG79" i="15" a="1"/>
  <c r="AG79" i="15" s="1"/>
  <c r="AG155" i="15" a="1"/>
  <c r="AG155" i="15" s="1"/>
  <c r="AG112" i="15" a="1"/>
  <c r="AG112" i="15" s="1"/>
  <c r="AG158" i="15" a="1"/>
  <c r="AG158" i="15" s="1"/>
  <c r="AG87" i="15" a="1"/>
  <c r="AG87" i="15" s="1"/>
  <c r="AG88" i="15" a="1"/>
  <c r="AG88" i="15" s="1"/>
  <c r="AG45" i="15" a="1"/>
  <c r="AG45" i="15" s="1"/>
  <c r="AG162" i="15" a="1"/>
  <c r="AG162" i="15" s="1"/>
  <c r="AG63" i="15" a="1"/>
  <c r="AG63" i="15" s="1"/>
  <c r="AG140" i="15" a="1"/>
  <c r="AG140" i="15" s="1"/>
  <c r="AG85" i="15" a="1"/>
  <c r="AG85" i="15" s="1"/>
  <c r="AG59" i="15" a="1"/>
  <c r="AG59" i="15" s="1"/>
  <c r="AG71" i="15" a="1"/>
  <c r="AG71" i="15" s="1"/>
  <c r="AG145" i="15" a="1"/>
  <c r="AG145" i="15" s="1"/>
  <c r="AG78" i="15" a="1"/>
  <c r="AG78" i="15" s="1"/>
  <c r="AG137" i="15" a="1"/>
  <c r="AG137" i="15" s="1"/>
  <c r="AG61" i="15" a="1"/>
  <c r="AG61" i="15" s="1"/>
  <c r="AG52" i="15" a="1"/>
  <c r="AG52" i="15" s="1"/>
  <c r="AG56" i="15" a="1"/>
  <c r="AG56" i="15" s="1"/>
  <c r="AG111" i="15" a="1"/>
  <c r="AG111" i="15" s="1"/>
  <c r="AG147" i="15" a="1"/>
  <c r="AG147" i="15" s="1"/>
  <c r="AG149" i="15" a="1"/>
  <c r="AG149" i="15" s="1"/>
  <c r="AG115" i="15" a="1"/>
  <c r="AG115" i="15" s="1"/>
  <c r="AG36" i="15" a="1"/>
  <c r="AG36" i="15" s="1"/>
  <c r="N8" i="15" s="1" a="1"/>
  <c r="N8" i="15" s="1"/>
  <c r="AG44" i="15" a="1"/>
  <c r="AG44" i="15" s="1"/>
  <c r="AG90" i="15" a="1"/>
  <c r="AG90" i="15" s="1"/>
  <c r="AG126" i="15" a="1"/>
  <c r="AG126" i="15" s="1"/>
  <c r="AG160" i="15" a="1"/>
  <c r="AG160" i="15" s="1"/>
  <c r="AG82" i="15" a="1"/>
  <c r="AG82" i="15" s="1"/>
  <c r="AG157" i="15" a="1"/>
  <c r="AG157" i="15" s="1"/>
  <c r="AG70" i="15" a="1"/>
  <c r="AG70" i="15" s="1"/>
  <c r="AG74" i="15" a="1"/>
  <c r="AG74" i="15" s="1"/>
  <c r="AG144" i="15" a="1"/>
  <c r="AG144" i="15" s="1"/>
  <c r="AG113" i="15" a="1"/>
  <c r="AG113" i="15" s="1"/>
  <c r="AG64" i="15" a="1"/>
  <c r="AG64" i="15" s="1"/>
  <c r="AG96" i="15" a="1"/>
  <c r="AG96" i="15" s="1"/>
  <c r="AG133" i="15" a="1"/>
  <c r="AG133" i="15" s="1"/>
  <c r="AG161" i="15" a="1"/>
  <c r="AG161" i="15" s="1"/>
  <c r="AG108" i="15" a="1"/>
  <c r="AG108" i="15" s="1"/>
  <c r="AG103" i="15" a="1"/>
  <c r="AG103" i="15" s="1"/>
  <c r="AG117" i="15" a="1"/>
  <c r="AG117" i="15" s="1"/>
  <c r="AG55" i="15" a="1"/>
  <c r="AG55" i="15" s="1"/>
  <c r="AG72" i="15" a="1"/>
  <c r="AG72" i="15" s="1"/>
  <c r="AG62" i="15" a="1"/>
  <c r="AG62" i="15" s="1"/>
  <c r="AG105" i="15" a="1"/>
  <c r="AG105" i="15" s="1"/>
  <c r="AG49" i="15" a="1"/>
  <c r="AG49" i="15" s="1"/>
  <c r="AG95" i="15" a="1"/>
  <c r="AG95" i="15" s="1"/>
  <c r="AG93" i="15" a="1"/>
  <c r="AG93" i="15" s="1"/>
  <c r="AG122" i="15" a="1"/>
  <c r="AG122" i="15" s="1"/>
  <c r="AG53" i="15" a="1"/>
  <c r="AG53" i="15" s="1"/>
  <c r="AG50" i="15" a="1"/>
  <c r="AG50" i="15" s="1"/>
  <c r="AG142" i="15" a="1"/>
  <c r="AG142" i="15" s="1"/>
  <c r="AG130" i="15" a="1"/>
  <c r="AG130" i="15" s="1"/>
  <c r="AG98" i="15" a="1"/>
  <c r="AG98" i="15" s="1"/>
  <c r="AL163" i="14"/>
  <c r="AK164" i="14"/>
  <c r="AF162" i="33"/>
  <c r="AM164" i="33"/>
  <c r="AE163" i="33"/>
  <c r="AD164" i="33"/>
  <c r="AK166" i="33"/>
  <c r="AL166" i="33" s="1"/>
  <c r="AL165" i="33"/>
  <c r="Y166" i="33"/>
  <c r="Z43" i="33" s="1" a="1"/>
  <c r="Z43" i="33" s="1"/>
  <c r="Z114" i="33" a="1"/>
  <c r="Z114" i="33" s="1"/>
  <c r="Z70" i="33" a="1"/>
  <c r="Z70" i="33" s="1"/>
  <c r="Z131" i="33" a="1"/>
  <c r="Z131" i="33" s="1"/>
  <c r="Z38" i="33" a="1"/>
  <c r="Z38" i="33" s="1"/>
  <c r="Z110" i="33" a="1"/>
  <c r="Z110" i="33" s="1"/>
  <c r="Z89" i="33" a="1"/>
  <c r="Z89" i="33" s="1"/>
  <c r="Z76" i="33" a="1"/>
  <c r="Z76" i="33" s="1"/>
  <c r="Z95" i="33" a="1"/>
  <c r="Z95" i="33" s="1"/>
  <c r="Z159" i="33" a="1"/>
  <c r="Z159" i="33" s="1"/>
  <c r="Z120" i="33" a="1"/>
  <c r="Z120" i="33" s="1"/>
  <c r="Z80" i="33" a="1"/>
  <c r="Z80" i="33" s="1"/>
  <c r="Z48" i="33" a="1"/>
  <c r="Z48" i="33" s="1"/>
  <c r="Z130" i="33" a="1"/>
  <c r="Z130" i="33" s="1"/>
  <c r="Z162" i="33" a="1"/>
  <c r="Z162" i="33" s="1"/>
  <c r="Z146" i="33" a="1"/>
  <c r="Z146" i="33" s="1"/>
  <c r="Z160" i="33" a="1"/>
  <c r="Z160" i="33" s="1"/>
  <c r="Z118" i="33" a="1"/>
  <c r="Z118" i="33" s="1"/>
  <c r="Z100" i="33" a="1"/>
  <c r="Z100" i="33" s="1"/>
  <c r="Z35" i="33" a="1"/>
  <c r="Z35" i="33" s="1"/>
  <c r="Z134" i="33" a="1"/>
  <c r="Z134" i="33" s="1"/>
  <c r="Z53" i="33" a="1"/>
  <c r="Z53" i="33" s="1"/>
  <c r="Z98" i="33" a="1"/>
  <c r="Z98" i="33" s="1"/>
  <c r="Z97" i="33" a="1"/>
  <c r="Z97" i="33" s="1"/>
  <c r="Z55" i="33" a="1"/>
  <c r="Z55" i="33" s="1"/>
  <c r="Z57" i="33" a="1"/>
  <c r="Z57" i="33" s="1"/>
  <c r="Z155" i="33" a="1"/>
  <c r="Z155" i="33" s="1"/>
  <c r="Z101" i="33" a="1"/>
  <c r="Z101" i="33" s="1"/>
  <c r="Z140" i="33" a="1"/>
  <c r="Z140" i="33" s="1"/>
  <c r="Z103" i="33" a="1"/>
  <c r="Z103" i="33" s="1"/>
  <c r="Z105" i="33" a="1"/>
  <c r="Z105" i="33" s="1"/>
  <c r="Z99" i="33" a="1"/>
  <c r="Z99" i="33" s="1"/>
  <c r="Z143" i="33" a="1"/>
  <c r="Z143" i="33" s="1"/>
  <c r="Z124" i="33" a="1"/>
  <c r="Z124" i="33" s="1"/>
  <c r="Z87" i="33" a="1"/>
  <c r="Z87" i="33" s="1"/>
  <c r="Z126" i="33" a="1"/>
  <c r="Z126" i="33" s="1"/>
  <c r="Z121" i="33" a="1"/>
  <c r="Z121" i="33" s="1"/>
  <c r="Z156" i="33" a="1"/>
  <c r="Z156" i="33" s="1"/>
  <c r="Z73" i="33" a="1"/>
  <c r="Z73" i="33" s="1"/>
  <c r="Z152" i="33" a="1"/>
  <c r="Z152" i="33" s="1"/>
  <c r="Z58" i="33" a="1"/>
  <c r="Z58" i="33" s="1"/>
  <c r="Z71" i="33" a="1"/>
  <c r="Z71" i="33" s="1"/>
  <c r="Z67" i="33" a="1"/>
  <c r="Z67" i="33" s="1"/>
  <c r="Z81" i="33" a="1"/>
  <c r="Z81" i="33" s="1"/>
  <c r="Z104" i="33" a="1"/>
  <c r="Z104" i="33" s="1"/>
  <c r="Z85" i="33" a="1"/>
  <c r="Z85" i="33" s="1"/>
  <c r="Z83" i="33" a="1"/>
  <c r="Z83" i="33" s="1"/>
  <c r="Z63" i="33" a="1"/>
  <c r="Z63" i="33" s="1"/>
  <c r="Z93" i="33" a="1"/>
  <c r="Z93" i="33" s="1"/>
  <c r="Z60" i="33" a="1"/>
  <c r="Z60" i="33" s="1"/>
  <c r="Z128" i="33" a="1"/>
  <c r="Z128" i="33" s="1"/>
  <c r="Z139" i="33" a="1"/>
  <c r="Z139" i="33" s="1"/>
  <c r="Z49" i="33" a="1"/>
  <c r="Z49" i="33" s="1"/>
  <c r="Z66" i="33" a="1"/>
  <c r="Z66" i="33" s="1"/>
  <c r="Z112" i="33" a="1"/>
  <c r="Z112" i="33" s="1"/>
  <c r="Z94" i="33" a="1"/>
  <c r="Z94" i="33" s="1"/>
  <c r="Z88" i="33" a="1"/>
  <c r="Z88" i="33" s="1"/>
  <c r="Z86" i="33" a="1"/>
  <c r="Z86" i="33" s="1"/>
  <c r="Z50" i="33" a="1"/>
  <c r="Z50" i="33" s="1"/>
  <c r="Z133" i="33" a="1"/>
  <c r="Z133" i="33" s="1"/>
  <c r="Z148" i="33" a="1"/>
  <c r="Z148" i="33" s="1"/>
  <c r="Z69" i="33" a="1"/>
  <c r="Z69" i="33" s="1"/>
  <c r="Z90" i="33" a="1"/>
  <c r="Z90" i="33" s="1"/>
  <c r="Z72" i="33" a="1"/>
  <c r="Z72" i="33" s="1"/>
  <c r="Z79" i="33" a="1"/>
  <c r="Z79" i="33" s="1"/>
  <c r="Z157" i="33" a="1"/>
  <c r="Z157" i="33" s="1"/>
  <c r="Z75" i="33" a="1"/>
  <c r="Z75" i="33" s="1"/>
  <c r="Z74" i="33" a="1"/>
  <c r="Z74" i="33" s="1"/>
  <c r="Z127" i="33" a="1"/>
  <c r="Z127" i="33" s="1"/>
  <c r="Z91" i="33" a="1"/>
  <c r="Z91" i="33" s="1"/>
  <c r="Z45" i="33" a="1"/>
  <c r="Z45" i="33" s="1"/>
  <c r="Z136" i="33" a="1"/>
  <c r="Z136" i="33" s="1"/>
  <c r="Z37" i="33" a="1"/>
  <c r="Z37" i="33" s="1"/>
  <c r="Z153" i="33" a="1"/>
  <c r="Z153" i="33" s="1"/>
  <c r="Z116" i="33" a="1"/>
  <c r="Z116" i="33" s="1"/>
  <c r="Z39" i="33" a="1"/>
  <c r="Z39" i="33" s="1"/>
  <c r="Y165" i="33"/>
  <c r="Z142" i="33" s="1" a="1"/>
  <c r="Z142" i="33" s="1"/>
  <c r="Z164" i="33" a="1"/>
  <c r="Z164" i="33" s="1"/>
  <c r="Z132" i="33" a="1"/>
  <c r="Z132" i="33" s="1"/>
  <c r="Y163" i="17"/>
  <c r="W165" i="17"/>
  <c r="X164" i="17"/>
  <c r="AF162" i="17"/>
  <c r="AD164" i="17"/>
  <c r="AE163" i="17"/>
  <c r="AK166" i="17"/>
  <c r="AL166" i="17" s="1"/>
  <c r="AL165" i="17"/>
  <c r="AM164" i="17"/>
  <c r="AD165" i="16"/>
  <c r="AE164" i="16"/>
  <c r="AF163" i="16"/>
  <c r="AG80" i="15" a="1"/>
  <c r="AG80" i="15" s="1"/>
  <c r="AG76" i="15" a="1"/>
  <c r="AG76" i="15" s="1"/>
  <c r="AG143" i="15" a="1"/>
  <c r="AG143" i="15" s="1"/>
  <c r="AG37" i="15" a="1"/>
  <c r="AG37" i="15" s="1"/>
  <c r="AG127" i="15" a="1"/>
  <c r="AG127" i="15" s="1"/>
  <c r="AG128" i="15" a="1"/>
  <c r="AG128" i="15" s="1"/>
  <c r="AG69" i="15" a="1"/>
  <c r="AG69" i="15" s="1"/>
  <c r="AG38" i="15" a="1"/>
  <c r="AG38" i="15" s="1"/>
  <c r="AG101" i="15" a="1"/>
  <c r="AG101" i="15" s="1"/>
  <c r="AG135" i="15" a="1"/>
  <c r="AG135" i="15" s="1"/>
  <c r="AG116" i="15" a="1"/>
  <c r="AG116" i="15" s="1"/>
  <c r="AG99" i="15" a="1"/>
  <c r="AG99" i="15" s="1"/>
  <c r="AG75" i="15" a="1"/>
  <c r="AG75" i="15" s="1"/>
  <c r="AG136" i="15" a="1"/>
  <c r="AG136" i="15" s="1"/>
  <c r="AG146" i="15" a="1"/>
  <c r="AG146" i="15" s="1"/>
  <c r="AG151" i="15" a="1"/>
  <c r="AG151" i="15" s="1"/>
  <c r="AG124" i="15" a="1"/>
  <c r="AG124" i="15" s="1"/>
  <c r="AG163" i="15" a="1"/>
  <c r="AG163" i="15" s="1"/>
  <c r="AG40" i="15" a="1"/>
  <c r="AG40" i="15" s="1"/>
  <c r="AG94" i="15" a="1"/>
  <c r="AG94" i="15" s="1"/>
  <c r="AG132" i="15" a="1"/>
  <c r="AG132" i="15" s="1"/>
  <c r="AG139" i="15" a="1"/>
  <c r="AG139" i="15" s="1"/>
  <c r="AG39" i="15" a="1"/>
  <c r="AG39" i="15" s="1"/>
  <c r="AG84" i="15" a="1"/>
  <c r="AG84" i="15" s="1"/>
  <c r="AG153" i="15" a="1"/>
  <c r="AG153" i="15" s="1"/>
  <c r="AG152" i="15" a="1"/>
  <c r="AG152" i="15" s="1"/>
  <c r="W166" i="15"/>
  <c r="X166" i="15" s="1"/>
  <c r="X165" i="15"/>
  <c r="Y164" i="15"/>
  <c r="AM163" i="15"/>
  <c r="AL164" i="15"/>
  <c r="AK165" i="15"/>
  <c r="Y164" i="14"/>
  <c r="AF165" i="14"/>
  <c r="AF166" i="14"/>
  <c r="AG65" i="14" a="1"/>
  <c r="AG65" i="14" s="1"/>
  <c r="AG161" i="14" a="1"/>
  <c r="AG161" i="14" s="1"/>
  <c r="W166" i="14"/>
  <c r="X166" i="14" s="1"/>
  <c r="X165" i="14"/>
  <c r="AG102" i="14" a="1"/>
  <c r="AG102" i="14" s="1"/>
  <c r="AK164" i="13"/>
  <c r="AL164" i="13" s="1"/>
  <c r="AM162" i="13"/>
  <c r="AF163" i="13"/>
  <c r="AD165" i="13"/>
  <c r="AE165" i="13" s="1"/>
  <c r="K162" i="16"/>
  <c r="I164" i="16"/>
  <c r="J163" i="16"/>
  <c r="P164" i="16"/>
  <c r="Q163" i="16"/>
  <c r="R162" i="16"/>
  <c r="R165" i="33"/>
  <c r="S165" i="33" s="1" a="1"/>
  <c r="S165" i="33" s="1"/>
  <c r="K164" i="33"/>
  <c r="S158" i="33" a="1"/>
  <c r="S158" i="33" s="1"/>
  <c r="I166" i="33"/>
  <c r="J166" i="33" s="1"/>
  <c r="J165" i="33"/>
  <c r="S114" i="33" a="1"/>
  <c r="S114" i="33" s="1"/>
  <c r="S61" i="33" a="1"/>
  <c r="S61" i="33" s="1"/>
  <c r="S125" i="33" a="1"/>
  <c r="S125" i="33" s="1"/>
  <c r="S157" i="33" a="1"/>
  <c r="S157" i="33" s="1"/>
  <c r="S65" i="33" a="1"/>
  <c r="S65" i="33" s="1"/>
  <c r="S126" i="33" a="1"/>
  <c r="S126" i="33" s="1"/>
  <c r="S106" i="33" a="1"/>
  <c r="S106" i="33" s="1"/>
  <c r="S117" i="33" a="1"/>
  <c r="S117" i="33" s="1"/>
  <c r="S68" i="33" a="1"/>
  <c r="S68" i="33" s="1"/>
  <c r="S147" i="33" a="1"/>
  <c r="S147" i="33" s="1"/>
  <c r="S150" i="33" a="1"/>
  <c r="S150" i="33" s="1"/>
  <c r="S139" i="33" a="1"/>
  <c r="S139" i="33" s="1"/>
  <c r="S44" i="33" a="1"/>
  <c r="S44" i="33" s="1"/>
  <c r="S60" i="33" a="1"/>
  <c r="S60" i="33" s="1"/>
  <c r="S46" i="33" a="1"/>
  <c r="S46" i="33" s="1"/>
  <c r="S122" i="33" a="1"/>
  <c r="S122" i="33" s="1"/>
  <c r="S62" i="33" a="1"/>
  <c r="S62" i="33" s="1"/>
  <c r="S53" i="33" a="1"/>
  <c r="S53" i="33" s="1"/>
  <c r="S153" i="33" a="1"/>
  <c r="S153" i="33" s="1"/>
  <c r="S103" i="33" a="1"/>
  <c r="S103" i="33" s="1"/>
  <c r="S51" i="33" a="1"/>
  <c r="S51" i="33" s="1"/>
  <c r="S91" i="33" a="1"/>
  <c r="S91" i="33" s="1"/>
  <c r="S136" i="33" a="1"/>
  <c r="S136" i="33" s="1"/>
  <c r="S105" i="33" a="1"/>
  <c r="S105" i="33" s="1"/>
  <c r="S162" i="33" a="1"/>
  <c r="S162" i="33" s="1"/>
  <c r="S107" i="33" a="1"/>
  <c r="S107" i="33" s="1"/>
  <c r="S128" i="33" a="1"/>
  <c r="S128" i="33" s="1"/>
  <c r="S148" i="33" a="1"/>
  <c r="S148" i="33" s="1"/>
  <c r="S135" i="33" a="1"/>
  <c r="S135" i="33" s="1"/>
  <c r="S151" i="33" a="1"/>
  <c r="S151" i="33" s="1"/>
  <c r="R166" i="33"/>
  <c r="S79" i="33" s="1" a="1"/>
  <c r="S79" i="33" s="1"/>
  <c r="S78" i="33" a="1"/>
  <c r="S78" i="33" s="1"/>
  <c r="S93" i="33" a="1"/>
  <c r="S93" i="33" s="1"/>
  <c r="D163" i="33"/>
  <c r="S102" i="33" a="1"/>
  <c r="S102" i="33" s="1"/>
  <c r="B165" i="33"/>
  <c r="C164" i="33"/>
  <c r="S115" i="33" a="1"/>
  <c r="S115" i="33" s="1"/>
  <c r="S77" i="33" a="1"/>
  <c r="S77" i="33" s="1"/>
  <c r="S35" i="33" a="1"/>
  <c r="S35" i="33" s="1"/>
  <c r="S95" i="33" a="1"/>
  <c r="S95" i="33" s="1"/>
  <c r="S92" i="33" a="1"/>
  <c r="S92" i="33" s="1"/>
  <c r="S100" i="33" a="1"/>
  <c r="S100" i="33" s="1"/>
  <c r="S70" i="33" a="1"/>
  <c r="S70" i="33" s="1"/>
  <c r="S132" i="33" a="1"/>
  <c r="S132" i="33" s="1"/>
  <c r="S82" i="33" a="1"/>
  <c r="S82" i="33" s="1"/>
  <c r="P165" i="17"/>
  <c r="Q164" i="17"/>
  <c r="D163" i="17"/>
  <c r="R163" i="17"/>
  <c r="B165" i="17"/>
  <c r="C164" i="17"/>
  <c r="K162" i="17"/>
  <c r="J163" i="17"/>
  <c r="I164" i="17"/>
  <c r="Q164" i="14"/>
  <c r="P165" i="14"/>
  <c r="R163" i="14"/>
  <c r="I164" i="14"/>
  <c r="J163" i="14"/>
  <c r="K162" i="14"/>
  <c r="C164" i="14"/>
  <c r="B165" i="14"/>
  <c r="D163" i="14"/>
  <c r="R163" i="13"/>
  <c r="Q164" i="13"/>
  <c r="P165" i="13"/>
  <c r="I166" i="13"/>
  <c r="J166" i="13" s="1"/>
  <c r="J165" i="13"/>
  <c r="K164" i="13"/>
  <c r="C164" i="13"/>
  <c r="B165" i="13"/>
  <c r="D163" i="13"/>
  <c r="R163" i="15"/>
  <c r="Q164" i="15"/>
  <c r="P165" i="15"/>
  <c r="I166" i="15"/>
  <c r="J166" i="15" s="1"/>
  <c r="J165" i="15"/>
  <c r="K164" i="15"/>
  <c r="D162" i="15"/>
  <c r="B164" i="15"/>
  <c r="C163" i="15"/>
  <c r="AG165" i="14" l="1" a="1"/>
  <c r="AG165" i="14" s="1"/>
  <c r="AG129" i="14" a="1"/>
  <c r="AG129" i="14" s="1"/>
  <c r="AG113" i="14" a="1"/>
  <c r="AG113" i="14" s="1"/>
  <c r="AG119" i="14" a="1"/>
  <c r="AG119" i="14" s="1"/>
  <c r="AG141" i="14" a="1"/>
  <c r="AG141" i="14" s="1"/>
  <c r="AG110" i="14" a="1"/>
  <c r="AG110" i="14" s="1"/>
  <c r="AG41" i="14" a="1"/>
  <c r="AG41" i="14" s="1"/>
  <c r="AG100" i="14" a="1"/>
  <c r="AG100" i="14" s="1"/>
  <c r="AG132" i="14" a="1"/>
  <c r="AG132" i="14" s="1"/>
  <c r="AG137" i="14" a="1"/>
  <c r="AG137" i="14" s="1"/>
  <c r="AG115" i="14" a="1"/>
  <c r="AG115" i="14" s="1"/>
  <c r="AG103" i="14" a="1"/>
  <c r="AG103" i="14" s="1"/>
  <c r="AG123" i="14" a="1"/>
  <c r="AG123" i="14" s="1"/>
  <c r="AG106" i="14" a="1"/>
  <c r="AG106" i="14" s="1"/>
  <c r="AG56" i="14" a="1"/>
  <c r="AG56" i="14" s="1"/>
  <c r="AG93" i="14" a="1"/>
  <c r="AG93" i="14" s="1"/>
  <c r="AG159" i="14" a="1"/>
  <c r="AG159" i="14" s="1"/>
  <c r="AG61" i="14" a="1"/>
  <c r="AG61" i="14" s="1"/>
  <c r="AG48" i="14" a="1"/>
  <c r="AG48" i="14" s="1"/>
  <c r="AG154" i="14" a="1"/>
  <c r="AG154" i="14" s="1"/>
  <c r="AG51" i="14" a="1"/>
  <c r="AG51" i="14" s="1"/>
  <c r="AG114" i="14" a="1"/>
  <c r="AG114" i="14" s="1"/>
  <c r="AG155" i="14" a="1"/>
  <c r="AG155" i="14" s="1"/>
  <c r="AG97" i="14" a="1"/>
  <c r="AG97" i="14" s="1"/>
  <c r="AG118" i="14" a="1"/>
  <c r="AG118" i="14" s="1"/>
  <c r="AG62" i="14" a="1"/>
  <c r="AG62" i="14" s="1"/>
  <c r="AG39" i="14" a="1"/>
  <c r="AG39" i="14" s="1"/>
  <c r="AG164" i="14" a="1"/>
  <c r="AG164" i="14" s="1"/>
  <c r="AG116" i="14" a="1"/>
  <c r="AG116" i="14" s="1"/>
  <c r="AG71" i="14" a="1"/>
  <c r="AG71" i="14" s="1"/>
  <c r="AG38" i="14" a="1"/>
  <c r="AG38" i="14" s="1"/>
  <c r="AG144" i="14" a="1"/>
  <c r="AG144" i="14" s="1"/>
  <c r="AG152" i="14" a="1"/>
  <c r="AG152" i="14" s="1"/>
  <c r="AG80" i="14" a="1"/>
  <c r="AG80" i="14" s="1"/>
  <c r="AG94" i="14" a="1"/>
  <c r="AG94" i="14" s="1"/>
  <c r="AG76" i="14" a="1"/>
  <c r="AG76" i="14" s="1"/>
  <c r="AG50" i="14" a="1"/>
  <c r="AG50" i="14" s="1"/>
  <c r="AG162" i="14" a="1"/>
  <c r="AG162" i="14" s="1"/>
  <c r="AG49" i="14" a="1"/>
  <c r="AG49" i="14" s="1"/>
  <c r="AG145" i="14" a="1"/>
  <c r="AG145" i="14" s="1"/>
  <c r="AG70" i="14" a="1"/>
  <c r="AG70" i="14" s="1"/>
  <c r="AG47" i="14" a="1"/>
  <c r="AG47" i="14" s="1"/>
  <c r="AG90" i="14" a="1"/>
  <c r="AG90" i="14" s="1"/>
  <c r="U13" i="17" a="1"/>
  <c r="U13" i="17" s="1"/>
  <c r="T13" i="17" a="1"/>
  <c r="T13" i="17" s="1"/>
  <c r="S13" i="17" s="1" a="1"/>
  <c r="S13" i="17" s="1"/>
  <c r="BB92" i="17" a="1"/>
  <c r="BB92" i="17" s="1"/>
  <c r="BB112" i="17" a="1"/>
  <c r="BB112" i="17" s="1"/>
  <c r="BB98" i="17" a="1"/>
  <c r="BB98" i="17" s="1"/>
  <c r="BB64" i="17" a="1"/>
  <c r="BB64" i="17" s="1"/>
  <c r="BB140" i="17" a="1"/>
  <c r="BB140" i="17" s="1"/>
  <c r="BB147" i="17" a="1"/>
  <c r="BB147" i="17" s="1"/>
  <c r="BB73" i="17" a="1"/>
  <c r="BB73" i="17" s="1"/>
  <c r="BB105" i="17" a="1"/>
  <c r="BB105" i="17" s="1"/>
  <c r="AR166" i="14"/>
  <c r="AS166" i="14" s="1"/>
  <c r="AS165" i="14"/>
  <c r="AT164" i="14"/>
  <c r="BB79" i="14" a="1"/>
  <c r="BB79" i="14" s="1"/>
  <c r="BB36" i="14" a="1"/>
  <c r="BB36" i="14" s="1"/>
  <c r="BB98" i="14" a="1"/>
  <c r="BB98" i="14" s="1"/>
  <c r="BB152" i="14" a="1"/>
  <c r="BB152" i="14" s="1"/>
  <c r="BB164" i="14" a="1"/>
  <c r="BB164" i="14" s="1"/>
  <c r="BB122" i="14" a="1"/>
  <c r="BB122" i="14" s="1"/>
  <c r="BB144" i="14" a="1"/>
  <c r="BB144" i="14" s="1"/>
  <c r="BB43" i="14" a="1"/>
  <c r="BB43" i="14" s="1"/>
  <c r="BB109" i="14" a="1"/>
  <c r="BB109" i="14" s="1"/>
  <c r="BB151" i="14" a="1"/>
  <c r="BB151" i="14" s="1"/>
  <c r="BB88" i="14" a="1"/>
  <c r="BB88" i="14" s="1"/>
  <c r="BB93" i="14" a="1"/>
  <c r="BB93" i="14" s="1"/>
  <c r="BB50" i="14" a="1"/>
  <c r="BB50" i="14" s="1"/>
  <c r="BB46" i="14" a="1"/>
  <c r="BB46" i="14" s="1"/>
  <c r="BB35" i="14" a="1"/>
  <c r="BB35" i="14" s="1"/>
  <c r="BB133" i="14" a="1"/>
  <c r="BB133" i="14" s="1"/>
  <c r="BB131" i="14" a="1"/>
  <c r="BB131" i="14" s="1"/>
  <c r="BB154" i="14" a="1"/>
  <c r="BB154" i="14" s="1"/>
  <c r="BB162" i="14" a="1"/>
  <c r="BB162" i="14" s="1"/>
  <c r="BB41" i="14" a="1"/>
  <c r="BB41" i="14" s="1"/>
  <c r="BB90" i="14" a="1"/>
  <c r="BB90" i="14" s="1"/>
  <c r="BB56" i="14" a="1"/>
  <c r="BB56" i="14" s="1"/>
  <c r="BB47" i="14" a="1"/>
  <c r="BB47" i="14" s="1"/>
  <c r="BB89" i="14" a="1"/>
  <c r="BB89" i="14" s="1"/>
  <c r="BB124" i="14" a="1"/>
  <c r="BB124" i="14" s="1"/>
  <c r="BB94" i="14" a="1"/>
  <c r="BB94" i="14" s="1"/>
  <c r="BB74" i="14" a="1"/>
  <c r="BB74" i="14" s="1"/>
  <c r="BB82" i="14" a="1"/>
  <c r="BB82" i="14" s="1"/>
  <c r="BB130" i="14" a="1"/>
  <c r="BB130" i="14" s="1"/>
  <c r="BB125" i="14" a="1"/>
  <c r="BB125" i="14" s="1"/>
  <c r="BB160" i="14" a="1"/>
  <c r="BB160" i="14" s="1"/>
  <c r="BB110" i="14" a="1"/>
  <c r="BB110" i="14" s="1"/>
  <c r="BB51" i="14" a="1"/>
  <c r="BB51" i="14" s="1"/>
  <c r="BB48" i="14" a="1"/>
  <c r="BB48" i="14" s="1"/>
  <c r="BB38" i="14" a="1"/>
  <c r="BB38" i="14" s="1"/>
  <c r="BB141" i="14" a="1"/>
  <c r="BB141" i="14" s="1"/>
  <c r="BB143" i="14" a="1"/>
  <c r="BB143" i="14" s="1"/>
  <c r="BB145" i="14" a="1"/>
  <c r="BB145" i="14" s="1"/>
  <c r="BB108" i="14" a="1"/>
  <c r="BB108" i="14" s="1"/>
  <c r="BB73" i="14" a="1"/>
  <c r="BB73" i="14" s="1"/>
  <c r="BB85" i="14" a="1"/>
  <c r="BB85" i="14" s="1"/>
  <c r="BB67" i="14" a="1"/>
  <c r="BB67" i="14" s="1"/>
  <c r="BB148" i="14" a="1"/>
  <c r="BB148" i="14" s="1"/>
  <c r="BB136" i="14" a="1"/>
  <c r="BB136" i="14" s="1"/>
  <c r="BB111" i="14" a="1"/>
  <c r="BB111" i="14" s="1"/>
  <c r="BB95" i="14" a="1"/>
  <c r="BB95" i="14" s="1"/>
  <c r="BB84" i="14" a="1"/>
  <c r="BB84" i="14" s="1"/>
  <c r="BB99" i="14" a="1"/>
  <c r="BB99" i="14" s="1"/>
  <c r="BB166" i="14" a="1"/>
  <c r="BB166" i="14" s="1"/>
  <c r="BB70" i="14" a="1"/>
  <c r="BB70" i="14" s="1"/>
  <c r="BB64" i="14" a="1"/>
  <c r="BB64" i="14" s="1"/>
  <c r="BB78" i="14" a="1"/>
  <c r="BB78" i="14" s="1"/>
  <c r="BB112" i="14" a="1"/>
  <c r="BB112" i="14" s="1"/>
  <c r="BB159" i="14" a="1"/>
  <c r="BB159" i="14" s="1"/>
  <c r="BB39" i="14" a="1"/>
  <c r="BB39" i="14" s="1"/>
  <c r="BB127" i="14" a="1"/>
  <c r="BB127" i="14" s="1"/>
  <c r="BB113" i="14" a="1"/>
  <c r="BB113" i="14" s="1"/>
  <c r="BB101" i="14" a="1"/>
  <c r="BB101" i="14" s="1"/>
  <c r="BB102" i="14" a="1"/>
  <c r="BB102" i="14" s="1"/>
  <c r="BB165" i="14" a="1"/>
  <c r="BB165" i="14" s="1"/>
  <c r="BB150" i="14" a="1"/>
  <c r="BB150" i="14" s="1"/>
  <c r="BB142" i="14" a="1"/>
  <c r="BB142" i="14" s="1"/>
  <c r="BB157" i="14" a="1"/>
  <c r="BB157" i="14" s="1"/>
  <c r="BB65" i="14" a="1"/>
  <c r="BB65" i="14" s="1"/>
  <c r="BB123" i="14" a="1"/>
  <c r="BB123" i="14" s="1"/>
  <c r="BB103" i="14" a="1"/>
  <c r="BB103" i="14" s="1"/>
  <c r="BB69" i="14" a="1"/>
  <c r="BB69" i="14" s="1"/>
  <c r="BB76" i="14" a="1"/>
  <c r="BB76" i="14" s="1"/>
  <c r="BB42" i="14" a="1"/>
  <c r="BB42" i="14" s="1"/>
  <c r="BB87" i="14" a="1"/>
  <c r="BB87" i="14" s="1"/>
  <c r="BB63" i="14" a="1"/>
  <c r="BB63" i="14" s="1"/>
  <c r="BB155" i="14" a="1"/>
  <c r="BB155" i="14" s="1"/>
  <c r="BB52" i="14" a="1"/>
  <c r="BB52" i="14" s="1"/>
  <c r="BB53" i="14" a="1"/>
  <c r="BB53" i="14" s="1"/>
  <c r="BB37" i="14" a="1"/>
  <c r="BB37" i="14" s="1"/>
  <c r="BB97" i="14" a="1"/>
  <c r="BB97" i="14" s="1"/>
  <c r="BB40" i="14" a="1"/>
  <c r="BB40" i="14" s="1"/>
  <c r="BB62" i="14" a="1"/>
  <c r="BB62" i="14" s="1"/>
  <c r="BB135" i="14" a="1"/>
  <c r="BB135" i="14" s="1"/>
  <c r="BB49" i="14" a="1"/>
  <c r="BB49" i="14" s="1"/>
  <c r="BB92" i="14" a="1"/>
  <c r="BB92" i="14" s="1"/>
  <c r="BB54" i="14" a="1"/>
  <c r="BB54" i="14" s="1"/>
  <c r="BB86" i="14" a="1"/>
  <c r="BB86" i="14" s="1"/>
  <c r="BB72" i="14" a="1"/>
  <c r="BB72" i="14" s="1"/>
  <c r="BB117" i="14" a="1"/>
  <c r="BB117" i="14" s="1"/>
  <c r="BB156" i="14" a="1"/>
  <c r="BB156" i="14" s="1"/>
  <c r="BB96" i="14" a="1"/>
  <c r="BB96" i="14" s="1"/>
  <c r="BB147" i="14" a="1"/>
  <c r="BB147" i="14" s="1"/>
  <c r="BB114" i="14" a="1"/>
  <c r="BB114" i="14" s="1"/>
  <c r="BB59" i="14" a="1"/>
  <c r="BB59" i="14" s="1"/>
  <c r="BB118" i="14" a="1"/>
  <c r="BB118" i="14" s="1"/>
  <c r="BB71" i="14" a="1"/>
  <c r="BB71" i="14" s="1"/>
  <c r="BB158" i="14" a="1"/>
  <c r="BB158" i="14" s="1"/>
  <c r="BB80" i="14" a="1"/>
  <c r="BB80" i="14" s="1"/>
  <c r="BB68" i="14" a="1"/>
  <c r="BB68" i="14" s="1"/>
  <c r="BB104" i="14" a="1"/>
  <c r="BB104" i="14" s="1"/>
  <c r="BB120" i="14" a="1"/>
  <c r="BB120" i="14" s="1"/>
  <c r="BB119" i="14" a="1"/>
  <c r="BB119" i="14" s="1"/>
  <c r="BB128" i="14" a="1"/>
  <c r="BB128" i="14" s="1"/>
  <c r="BB129" i="14" a="1"/>
  <c r="BB129" i="14" s="1"/>
  <c r="BB45" i="14" a="1"/>
  <c r="BB45" i="14" s="1"/>
  <c r="BB81" i="14" a="1"/>
  <c r="BB81" i="14" s="1"/>
  <c r="BB66" i="14" a="1"/>
  <c r="BB66" i="14" s="1"/>
  <c r="BB83" i="14" a="1"/>
  <c r="BB83" i="14" s="1"/>
  <c r="BB55" i="14" a="1"/>
  <c r="BB55" i="14" s="1"/>
  <c r="BB77" i="14" a="1"/>
  <c r="BB77" i="14" s="1"/>
  <c r="BB126" i="14" a="1"/>
  <c r="BB126" i="14" s="1"/>
  <c r="BB105" i="14" a="1"/>
  <c r="BB105" i="14" s="1"/>
  <c r="BB139" i="14" a="1"/>
  <c r="BB139" i="14" s="1"/>
  <c r="BB132" i="14" a="1"/>
  <c r="BB132" i="14" s="1"/>
  <c r="BB61" i="14" a="1"/>
  <c r="BB61" i="14" s="1"/>
  <c r="BB44" i="14" a="1"/>
  <c r="BB44" i="14" s="1"/>
  <c r="BB161" i="14" a="1"/>
  <c r="BB161" i="14" s="1"/>
  <c r="BA166" i="33"/>
  <c r="BB104" i="33" s="1" a="1"/>
  <c r="BB104" i="33" s="1"/>
  <c r="AR166" i="33"/>
  <c r="AS166" i="33" s="1"/>
  <c r="AS165" i="33"/>
  <c r="BA165" i="33"/>
  <c r="AT164" i="33"/>
  <c r="BI80" i="33" a="1"/>
  <c r="BI80" i="33" s="1"/>
  <c r="BI122" i="33" a="1"/>
  <c r="BI122" i="33" s="1"/>
  <c r="BI77" i="33" a="1"/>
  <c r="BI77" i="33" s="1"/>
  <c r="BI60" i="33" a="1"/>
  <c r="BI60" i="33" s="1"/>
  <c r="BI89" i="33" a="1"/>
  <c r="BI89" i="33" s="1"/>
  <c r="BB71" i="33" a="1"/>
  <c r="BB71" i="33" s="1"/>
  <c r="BB132" i="33" a="1"/>
  <c r="BB132" i="33" s="1"/>
  <c r="BB161" i="33" a="1"/>
  <c r="BB161" i="33" s="1"/>
  <c r="BH166" i="33"/>
  <c r="BI154" i="33" s="1" a="1"/>
  <c r="BI154" i="33" s="1"/>
  <c r="BI166" i="33" a="1"/>
  <c r="BI166" i="33" s="1"/>
  <c r="BB122" i="33" a="1"/>
  <c r="BB122" i="33" s="1"/>
  <c r="BI165" i="33" a="1"/>
  <c r="BI165" i="33" s="1"/>
  <c r="BH165" i="33"/>
  <c r="BB157" i="33" a="1"/>
  <c r="BB157" i="33" s="1"/>
  <c r="BB56" i="33" a="1"/>
  <c r="BB56" i="33" s="1"/>
  <c r="BI146" i="33" a="1"/>
  <c r="BI146" i="33" s="1"/>
  <c r="BB162" i="33" a="1"/>
  <c r="BB162" i="33" s="1"/>
  <c r="BB54" i="33" a="1"/>
  <c r="BB54" i="33" s="1"/>
  <c r="BB50" i="33" a="1"/>
  <c r="BB50" i="33" s="1"/>
  <c r="BI162" i="33" a="1"/>
  <c r="BI162" i="33" s="1"/>
  <c r="BI44" i="33" a="1"/>
  <c r="BI44" i="33" s="1"/>
  <c r="BI51" i="33" a="1"/>
  <c r="BI51" i="33" s="1"/>
  <c r="BI58" i="33" a="1"/>
  <c r="BI58" i="33" s="1"/>
  <c r="BI133" i="33" a="1"/>
  <c r="BI133" i="33" s="1"/>
  <c r="BI115" i="33" a="1"/>
  <c r="BI115" i="33" s="1"/>
  <c r="BB48" i="33" a="1"/>
  <c r="BB48" i="33" s="1"/>
  <c r="BB93" i="33" a="1"/>
  <c r="BB93" i="33" s="1"/>
  <c r="BB83" i="33" a="1"/>
  <c r="BB83" i="33" s="1"/>
  <c r="BB102" i="17" a="1"/>
  <c r="BB102" i="17" s="1"/>
  <c r="BB166" i="17" a="1"/>
  <c r="BB166" i="17" s="1"/>
  <c r="BB47" i="17" a="1"/>
  <c r="BB47" i="17" s="1"/>
  <c r="BB103" i="17" a="1"/>
  <c r="BB103" i="17" s="1"/>
  <c r="BB81" i="17" a="1"/>
  <c r="BB81" i="17" s="1"/>
  <c r="BB68" i="17" a="1"/>
  <c r="BB68" i="17" s="1"/>
  <c r="BB41" i="17" a="1"/>
  <c r="BB41" i="17" s="1"/>
  <c r="BB85" i="17" a="1"/>
  <c r="BB85" i="17" s="1"/>
  <c r="BB46" i="17" a="1"/>
  <c r="BB46" i="17" s="1"/>
  <c r="BB77" i="17" a="1"/>
  <c r="BB77" i="17" s="1"/>
  <c r="BB55" i="17" a="1"/>
  <c r="BB55" i="17" s="1"/>
  <c r="BB93" i="17" a="1"/>
  <c r="BB93" i="17" s="1"/>
  <c r="BB119" i="17" a="1"/>
  <c r="BB119" i="17" s="1"/>
  <c r="BB107" i="17" a="1"/>
  <c r="BB107" i="17" s="1"/>
  <c r="BB165" i="17" a="1"/>
  <c r="BB165" i="17" s="1"/>
  <c r="BB145" i="17" a="1"/>
  <c r="BB145" i="17" s="1"/>
  <c r="BB131" i="17" a="1"/>
  <c r="BB131" i="17" s="1"/>
  <c r="BB49" i="17" a="1"/>
  <c r="BB49" i="17" s="1"/>
  <c r="BB83" i="17" a="1"/>
  <c r="BB83" i="17" s="1"/>
  <c r="BB56" i="17" a="1"/>
  <c r="BB56" i="17" s="1"/>
  <c r="BB136" i="17" a="1"/>
  <c r="BB136" i="17" s="1"/>
  <c r="BB40" i="17" a="1"/>
  <c r="BB40" i="17" s="1"/>
  <c r="BB116" i="17" a="1"/>
  <c r="BB116" i="17" s="1"/>
  <c r="BB94" i="17" a="1"/>
  <c r="BB94" i="17" s="1"/>
  <c r="BB66" i="17" a="1"/>
  <c r="BB66" i="17" s="1"/>
  <c r="BB39" i="17" a="1"/>
  <c r="BB39" i="17" s="1"/>
  <c r="BB149" i="17" a="1"/>
  <c r="BB149" i="17" s="1"/>
  <c r="BB87" i="17" a="1"/>
  <c r="BB87" i="17" s="1"/>
  <c r="BB71" i="17" a="1"/>
  <c r="BB71" i="17" s="1"/>
  <c r="BB111" i="17" a="1"/>
  <c r="BB111" i="17" s="1"/>
  <c r="BB42" i="17" a="1"/>
  <c r="BB42" i="17" s="1"/>
  <c r="BB154" i="17" a="1"/>
  <c r="BB154" i="17" s="1"/>
  <c r="BB53" i="17" a="1"/>
  <c r="BB53" i="17" s="1"/>
  <c r="BB38" i="17" a="1"/>
  <c r="BB38" i="17" s="1"/>
  <c r="BB57" i="17" a="1"/>
  <c r="BB57" i="17" s="1"/>
  <c r="BB54" i="17" a="1"/>
  <c r="BB54" i="17" s="1"/>
  <c r="BB152" i="17" a="1"/>
  <c r="BB152" i="17" s="1"/>
  <c r="BB161" i="17" a="1"/>
  <c r="BB161" i="17" s="1"/>
  <c r="BB60" i="17" a="1"/>
  <c r="BB60" i="17" s="1"/>
  <c r="BB95" i="17" a="1"/>
  <c r="BB95" i="17" s="1"/>
  <c r="BB58" i="17" a="1"/>
  <c r="BB58" i="17" s="1"/>
  <c r="AT165" i="17"/>
  <c r="BB122" i="17" a="1"/>
  <c r="BB122" i="17" s="1"/>
  <c r="BB106" i="17" a="1"/>
  <c r="BB106" i="17" s="1"/>
  <c r="BB144" i="17" a="1"/>
  <c r="BB144" i="17" s="1"/>
  <c r="BB43" i="17" a="1"/>
  <c r="BB43" i="17" s="1"/>
  <c r="BB115" i="17" a="1"/>
  <c r="BB115" i="17" s="1"/>
  <c r="BB100" i="17" a="1"/>
  <c r="BB100" i="17" s="1"/>
  <c r="BB146" i="17" a="1"/>
  <c r="BB146" i="17" s="1"/>
  <c r="BB121" i="17" a="1"/>
  <c r="BB121" i="17" s="1"/>
  <c r="BB128" i="17" a="1"/>
  <c r="BB128" i="17" s="1"/>
  <c r="AT166" i="17"/>
  <c r="AU166" i="17" a="1"/>
  <c r="AU166" i="17" s="1"/>
  <c r="BB159" i="17" a="1"/>
  <c r="BB159" i="17" s="1"/>
  <c r="BB67" i="17" a="1"/>
  <c r="BB67" i="17" s="1"/>
  <c r="BB148" i="17" a="1"/>
  <c r="BB148" i="17" s="1"/>
  <c r="BB70" i="17" a="1"/>
  <c r="BB70" i="17" s="1"/>
  <c r="BB69" i="17" a="1"/>
  <c r="BB69" i="17" s="1"/>
  <c r="BB110" i="17" a="1"/>
  <c r="BB110" i="17" s="1"/>
  <c r="BB127" i="17" a="1"/>
  <c r="BB127" i="17" s="1"/>
  <c r="BB109" i="17" a="1"/>
  <c r="BB109" i="17" s="1"/>
  <c r="BB89" i="17" a="1"/>
  <c r="BB89" i="17" s="1"/>
  <c r="BB124" i="17" a="1"/>
  <c r="BB124" i="17" s="1"/>
  <c r="BB35" i="17" a="1"/>
  <c r="BB35" i="17" s="1"/>
  <c r="BB80" i="17" a="1"/>
  <c r="BB80" i="17" s="1"/>
  <c r="BB141" i="17" a="1"/>
  <c r="BB141" i="17" s="1"/>
  <c r="BB88" i="17" a="1"/>
  <c r="BB88" i="17" s="1"/>
  <c r="BB164" i="17" a="1"/>
  <c r="BB164" i="17" s="1"/>
  <c r="BB143" i="17" a="1"/>
  <c r="BB143" i="17" s="1"/>
  <c r="BB82" i="17" a="1"/>
  <c r="BB82" i="17" s="1"/>
  <c r="BB84" i="17" a="1"/>
  <c r="BB84" i="17" s="1"/>
  <c r="BB63" i="17" a="1"/>
  <c r="BB63" i="17" s="1"/>
  <c r="BB133" i="17" a="1"/>
  <c r="BB133" i="17" s="1"/>
  <c r="BB153" i="17" a="1"/>
  <c r="BB153" i="17" s="1"/>
  <c r="BB155" i="17" a="1"/>
  <c r="BB155" i="17" s="1"/>
  <c r="BB72" i="17" a="1"/>
  <c r="BB72" i="17" s="1"/>
  <c r="BB74" i="17" a="1"/>
  <c r="BB74" i="17" s="1"/>
  <c r="BB132" i="17" a="1"/>
  <c r="BB132" i="17" s="1"/>
  <c r="BB45" i="17" a="1"/>
  <c r="BB45" i="17" s="1"/>
  <c r="BB51" i="17" a="1"/>
  <c r="BB51" i="17" s="1"/>
  <c r="BB76" i="17" a="1"/>
  <c r="BB76" i="17" s="1"/>
  <c r="BB156" i="17" a="1"/>
  <c r="BB156" i="17" s="1"/>
  <c r="BB120" i="17" a="1"/>
  <c r="BB120" i="17" s="1"/>
  <c r="BB75" i="17" a="1"/>
  <c r="BB75" i="17" s="1"/>
  <c r="BB118" i="17" a="1"/>
  <c r="BB118" i="17" s="1"/>
  <c r="BB125" i="17" a="1"/>
  <c r="BB125" i="17" s="1"/>
  <c r="BB62" i="17" a="1"/>
  <c r="BB62" i="17" s="1"/>
  <c r="BB126" i="17" a="1"/>
  <c r="BB126" i="17" s="1"/>
  <c r="BB96" i="17" a="1"/>
  <c r="BB96" i="17" s="1"/>
  <c r="BB135" i="17" a="1"/>
  <c r="BB135" i="17" s="1"/>
  <c r="BB59" i="17" a="1"/>
  <c r="BB59" i="17" s="1"/>
  <c r="BB61" i="17" a="1"/>
  <c r="BB61" i="17" s="1"/>
  <c r="BB157" i="17" a="1"/>
  <c r="BB157" i="17" s="1"/>
  <c r="BB65" i="17" a="1"/>
  <c r="BB65" i="17" s="1"/>
  <c r="BB52" i="17" a="1"/>
  <c r="BB52" i="17" s="1"/>
  <c r="BB108" i="17" a="1"/>
  <c r="BB108" i="17" s="1"/>
  <c r="BB129" i="17" a="1"/>
  <c r="BB129" i="17" s="1"/>
  <c r="BB50" i="17" a="1"/>
  <c r="BB50" i="17" s="1"/>
  <c r="BB48" i="17" a="1"/>
  <c r="BB48" i="17" s="1"/>
  <c r="BB130" i="17" a="1"/>
  <c r="BB130" i="17" s="1"/>
  <c r="BB91" i="17" a="1"/>
  <c r="BB91" i="17" s="1"/>
  <c r="BB138" i="17" a="1"/>
  <c r="BB138" i="17" s="1"/>
  <c r="BB44" i="17" a="1"/>
  <c r="BB44" i="17" s="1"/>
  <c r="BB97" i="17" a="1"/>
  <c r="BB97" i="17" s="1"/>
  <c r="BB117" i="17" a="1"/>
  <c r="BB117" i="17" s="1"/>
  <c r="BB79" i="17" a="1"/>
  <c r="BB79" i="17" s="1"/>
  <c r="BB158" i="17" a="1"/>
  <c r="BB158" i="17" s="1"/>
  <c r="BB150" i="17" a="1"/>
  <c r="BB150" i="17" s="1"/>
  <c r="BB123" i="17" a="1"/>
  <c r="BB123" i="17" s="1"/>
  <c r="BB78" i="17" a="1"/>
  <c r="BB78" i="17" s="1"/>
  <c r="BB113" i="17" a="1"/>
  <c r="BB113" i="17" s="1"/>
  <c r="BB139" i="17" a="1"/>
  <c r="BB139" i="17" s="1"/>
  <c r="BB86" i="17" a="1"/>
  <c r="BB86" i="17" s="1"/>
  <c r="BB137" i="17" a="1"/>
  <c r="BB137" i="17" s="1"/>
  <c r="BB114" i="17" a="1"/>
  <c r="BB114" i="17" s="1"/>
  <c r="BB162" i="17" a="1"/>
  <c r="BB162" i="17" s="1"/>
  <c r="BB104" i="17" a="1"/>
  <c r="BB104" i="17" s="1"/>
  <c r="BB90" i="17" a="1"/>
  <c r="BB90" i="17" s="1"/>
  <c r="BB134" i="17" a="1"/>
  <c r="BB134" i="17" s="1"/>
  <c r="BB36" i="17" a="1"/>
  <c r="BB36" i="17" s="1"/>
  <c r="BB37" i="17" a="1"/>
  <c r="BB37" i="17" s="1"/>
  <c r="BB99" i="17" a="1"/>
  <c r="BB99" i="17" s="1"/>
  <c r="AS165" i="16"/>
  <c r="AS166" i="16"/>
  <c r="BF166" i="16"/>
  <c r="BG166" i="16" s="1"/>
  <c r="BG165" i="16"/>
  <c r="AT164" i="16"/>
  <c r="BA164" i="16"/>
  <c r="AY166" i="16"/>
  <c r="AZ166" i="16" s="1"/>
  <c r="AZ165" i="16"/>
  <c r="BH164" i="16"/>
  <c r="BH166" i="15"/>
  <c r="BI131" i="15" s="1" a="1"/>
  <c r="BI131" i="15" s="1"/>
  <c r="AT166" i="15"/>
  <c r="AT165" i="15"/>
  <c r="BA166" i="15"/>
  <c r="BA165" i="15"/>
  <c r="BB105" i="15" s="1" a="1"/>
  <c r="BB105" i="15" s="1"/>
  <c r="BI86" i="15" a="1"/>
  <c r="BI86" i="15" s="1"/>
  <c r="BI70" i="15" a="1"/>
  <c r="BI70" i="15" s="1"/>
  <c r="BI63" i="15" a="1"/>
  <c r="BI63" i="15" s="1"/>
  <c r="BI146" i="15" a="1"/>
  <c r="BI146" i="15" s="1"/>
  <c r="BI143" i="15" a="1"/>
  <c r="BI143" i="15" s="1"/>
  <c r="BI139" i="15" a="1"/>
  <c r="BI139" i="15" s="1"/>
  <c r="BI59" i="15" a="1"/>
  <c r="BI59" i="15" s="1"/>
  <c r="BI163" i="15" a="1"/>
  <c r="BI163" i="15" s="1"/>
  <c r="BI130" i="15" a="1"/>
  <c r="BI130" i="15" s="1"/>
  <c r="BI91" i="15" a="1"/>
  <c r="BI91" i="15" s="1"/>
  <c r="BI150" i="15" a="1"/>
  <c r="BI150" i="15" s="1"/>
  <c r="BH165" i="15"/>
  <c r="BH163" i="14"/>
  <c r="BG164" i="14"/>
  <c r="BF165" i="14"/>
  <c r="G13" i="13" a="1"/>
  <c r="G13" i="13" s="1"/>
  <c r="F13" i="13" a="1"/>
  <c r="F13" i="13" s="1"/>
  <c r="E13" i="13" s="1" a="1"/>
  <c r="E13" i="13" s="1"/>
  <c r="BH163" i="13"/>
  <c r="BF165" i="13"/>
  <c r="BA164" i="13"/>
  <c r="AY166" i="13"/>
  <c r="AZ166" i="13" s="1"/>
  <c r="AL164" i="16"/>
  <c r="AM164" i="16" s="1"/>
  <c r="AK165" i="16"/>
  <c r="Y163" i="16"/>
  <c r="W165" i="16"/>
  <c r="X164" i="16"/>
  <c r="M8" i="15" a="1"/>
  <c r="M8" i="15" s="1"/>
  <c r="L8" i="15" s="1" a="1"/>
  <c r="L8" i="15" s="1"/>
  <c r="AK165" i="14"/>
  <c r="AL164" i="14"/>
  <c r="AM163" i="14"/>
  <c r="Z123" i="33" a="1"/>
  <c r="Z123" i="33" s="1"/>
  <c r="Z61" i="33" a="1"/>
  <c r="Z61" i="33" s="1"/>
  <c r="Z108" i="33" a="1"/>
  <c r="Z108" i="33" s="1"/>
  <c r="Z77" i="33" a="1"/>
  <c r="Z77" i="33" s="1"/>
  <c r="Z151" i="33" a="1"/>
  <c r="Z151" i="33" s="1"/>
  <c r="Z54" i="33" a="1"/>
  <c r="Z54" i="33" s="1"/>
  <c r="AM166" i="33"/>
  <c r="AN166" i="33" s="1" a="1"/>
  <c r="AN166" i="33" s="1"/>
  <c r="AN154" i="33" a="1"/>
  <c r="AN154" i="33" s="1"/>
  <c r="AN62" i="33" a="1"/>
  <c r="AN62" i="33" s="1"/>
  <c r="AM165" i="33"/>
  <c r="AN79" i="33" s="1" a="1"/>
  <c r="AN79" i="33" s="1"/>
  <c r="Z59" i="33" a="1"/>
  <c r="Z59" i="33" s="1"/>
  <c r="Z47" i="33" a="1"/>
  <c r="Z47" i="33" s="1"/>
  <c r="Z137" i="33" a="1"/>
  <c r="Z137" i="33" s="1"/>
  <c r="Z65" i="33" a="1"/>
  <c r="Z65" i="33" s="1"/>
  <c r="Z78" i="33" a="1"/>
  <c r="Z78" i="33" s="1"/>
  <c r="AN106" i="33" a="1"/>
  <c r="AN106" i="33" s="1"/>
  <c r="AN156" i="33" a="1"/>
  <c r="AN156" i="33" s="1"/>
  <c r="Z165" i="33" a="1"/>
  <c r="Z165" i="33" s="1"/>
  <c r="Z84" i="33" a="1"/>
  <c r="Z84" i="33" s="1"/>
  <c r="Z135" i="33" a="1"/>
  <c r="Z135" i="33" s="1"/>
  <c r="Z52" i="33" a="1"/>
  <c r="Z52" i="33" s="1"/>
  <c r="Z147" i="33" a="1"/>
  <c r="Z147" i="33" s="1"/>
  <c r="Z46" i="33" a="1"/>
  <c r="Z46" i="33" s="1"/>
  <c r="Z113" i="33" a="1"/>
  <c r="Z113" i="33" s="1"/>
  <c r="Z68" i="33" a="1"/>
  <c r="Z68" i="33" s="1"/>
  <c r="Z51" i="33" a="1"/>
  <c r="Z51" i="33" s="1"/>
  <c r="Z107" i="33" a="1"/>
  <c r="Z107" i="33" s="1"/>
  <c r="Z41" i="33" a="1"/>
  <c r="Z41" i="33" s="1"/>
  <c r="Z166" i="33" a="1"/>
  <c r="Z166" i="33" s="1"/>
  <c r="AD165" i="33"/>
  <c r="AE164" i="33"/>
  <c r="AN100" i="33" a="1"/>
  <c r="AN100" i="33" s="1"/>
  <c r="Z129" i="33" a="1"/>
  <c r="Z129" i="33" s="1"/>
  <c r="Z109" i="33" a="1"/>
  <c r="Z109" i="33" s="1"/>
  <c r="Z119" i="33" a="1"/>
  <c r="Z119" i="33" s="1"/>
  <c r="AF163" i="33"/>
  <c r="AN58" i="33" a="1"/>
  <c r="AN58" i="33" s="1"/>
  <c r="Z163" i="33" a="1"/>
  <c r="Z163" i="33" s="1"/>
  <c r="Z56" i="33" a="1"/>
  <c r="Z56" i="33" s="1"/>
  <c r="Z144" i="33" a="1"/>
  <c r="Z144" i="33" s="1"/>
  <c r="Z42" i="33" a="1"/>
  <c r="Z42" i="33" s="1"/>
  <c r="Z102" i="33" a="1"/>
  <c r="Z102" i="33" s="1"/>
  <c r="Z122" i="33" a="1"/>
  <c r="Z122" i="33" s="1"/>
  <c r="Z82" i="33" a="1"/>
  <c r="Z82" i="33" s="1"/>
  <c r="Z138" i="33" a="1"/>
  <c r="Z138" i="33" s="1"/>
  <c r="Z141" i="33" a="1"/>
  <c r="Z141" i="33" s="1"/>
  <c r="Z154" i="33" a="1"/>
  <c r="Z154" i="33" s="1"/>
  <c r="Z150" i="33" a="1"/>
  <c r="Z150" i="33" s="1"/>
  <c r="Z149" i="33" a="1"/>
  <c r="Z149" i="33" s="1"/>
  <c r="Z115" i="33" a="1"/>
  <c r="Z115" i="33" s="1"/>
  <c r="Z36" i="33" a="1"/>
  <c r="Z36" i="33" s="1"/>
  <c r="Z44" i="33" a="1"/>
  <c r="Z44" i="33" s="1"/>
  <c r="Z117" i="33" a="1"/>
  <c r="Z117" i="33" s="1"/>
  <c r="Z96" i="33" a="1"/>
  <c r="Z96" i="33" s="1"/>
  <c r="Z125" i="33" a="1"/>
  <c r="Z125" i="33" s="1"/>
  <c r="Z161" i="33" a="1"/>
  <c r="Z161" i="33" s="1"/>
  <c r="Z40" i="33" a="1"/>
  <c r="Z40" i="33" s="1"/>
  <c r="Z111" i="33" a="1"/>
  <c r="Z111" i="33" s="1"/>
  <c r="Z158" i="33" a="1"/>
  <c r="Z158" i="33" s="1"/>
  <c r="AN41" i="33" a="1"/>
  <c r="AN41" i="33" s="1"/>
  <c r="AN74" i="33" a="1"/>
  <c r="AN74" i="33" s="1"/>
  <c r="AN76" i="33" a="1"/>
  <c r="AN76" i="33" s="1"/>
  <c r="AN163" i="33" a="1"/>
  <c r="AN163" i="33" s="1"/>
  <c r="AN101" i="33" a="1"/>
  <c r="AN101" i="33" s="1"/>
  <c r="AN135" i="33" a="1"/>
  <c r="AN135" i="33" s="1"/>
  <c r="AN153" i="33" a="1"/>
  <c r="AN153" i="33" s="1"/>
  <c r="AN69" i="33" a="1"/>
  <c r="AN69" i="33" s="1"/>
  <c r="AN142" i="33" a="1"/>
  <c r="AN142" i="33" s="1"/>
  <c r="AN95" i="33" a="1"/>
  <c r="AN95" i="33" s="1"/>
  <c r="AN105" i="33" a="1"/>
  <c r="AN105" i="33" s="1"/>
  <c r="AN81" i="33" a="1"/>
  <c r="AN81" i="33" s="1"/>
  <c r="AN161" i="33" a="1"/>
  <c r="AN161" i="33" s="1"/>
  <c r="AN36" i="33" a="1"/>
  <c r="AN36" i="33" s="1"/>
  <c r="AN70" i="33" a="1"/>
  <c r="AN70" i="33" s="1"/>
  <c r="AN65" i="33" a="1"/>
  <c r="AN65" i="33" s="1"/>
  <c r="AN86" i="33" a="1"/>
  <c r="AN86" i="33" s="1"/>
  <c r="AN147" i="33" a="1"/>
  <c r="AN147" i="33" s="1"/>
  <c r="AN71" i="33" a="1"/>
  <c r="AN71" i="33" s="1"/>
  <c r="AN94" i="33" a="1"/>
  <c r="AN94" i="33" s="1"/>
  <c r="AN130" i="33" a="1"/>
  <c r="AN130" i="33" s="1"/>
  <c r="AN47" i="33" a="1"/>
  <c r="AN47" i="33" s="1"/>
  <c r="AN53" i="33" a="1"/>
  <c r="AN53" i="33" s="1"/>
  <c r="AN129" i="33" a="1"/>
  <c r="AN129" i="33" s="1"/>
  <c r="AN98" i="33" a="1"/>
  <c r="AN98" i="33" s="1"/>
  <c r="AN117" i="33" a="1"/>
  <c r="AN117" i="33" s="1"/>
  <c r="AN158" i="33" a="1"/>
  <c r="AN158" i="33" s="1"/>
  <c r="AN52" i="33" a="1"/>
  <c r="AN52" i="33" s="1"/>
  <c r="AN116" i="33" a="1"/>
  <c r="AN116" i="33" s="1"/>
  <c r="AN141" i="33" a="1"/>
  <c r="AN141" i="33" s="1"/>
  <c r="AN102" i="33" a="1"/>
  <c r="AN102" i="33" s="1"/>
  <c r="AN128" i="33" a="1"/>
  <c r="AN128" i="33" s="1"/>
  <c r="AN93" i="33" a="1"/>
  <c r="AN93" i="33" s="1"/>
  <c r="AN89" i="33" a="1"/>
  <c r="AN89" i="33" s="1"/>
  <c r="AN127" i="33" a="1"/>
  <c r="AN127" i="33" s="1"/>
  <c r="AN152" i="33" a="1"/>
  <c r="AN152" i="33" s="1"/>
  <c r="AN115" i="33" a="1"/>
  <c r="AN115" i="33" s="1"/>
  <c r="AN82" i="33" a="1"/>
  <c r="AN82" i="33" s="1"/>
  <c r="AN155" i="33" a="1"/>
  <c r="AN155" i="33" s="1"/>
  <c r="AN60" i="33" a="1"/>
  <c r="AN60" i="33" s="1"/>
  <c r="AN148" i="33" a="1"/>
  <c r="AN148" i="33" s="1"/>
  <c r="AN77" i="33" a="1"/>
  <c r="AN77" i="33" s="1"/>
  <c r="AN110" i="33" a="1"/>
  <c r="AN110" i="33" s="1"/>
  <c r="AN108" i="33" a="1"/>
  <c r="AN108" i="33" s="1"/>
  <c r="AN146" i="33" a="1"/>
  <c r="AN146" i="33" s="1"/>
  <c r="AN111" i="33" a="1"/>
  <c r="AN111" i="33" s="1"/>
  <c r="AN56" i="33" a="1"/>
  <c r="AN56" i="33" s="1"/>
  <c r="AN45" i="33" a="1"/>
  <c r="AN45" i="33" s="1"/>
  <c r="AN103" i="33" a="1"/>
  <c r="AN103" i="33" s="1"/>
  <c r="AN138" i="33" a="1"/>
  <c r="AN138" i="33" s="1"/>
  <c r="AN149" i="33" a="1"/>
  <c r="AN149" i="33" s="1"/>
  <c r="AN72" i="33" a="1"/>
  <c r="AN72" i="33" s="1"/>
  <c r="AN99" i="33" a="1"/>
  <c r="AN99" i="33" s="1"/>
  <c r="AN109" i="33" a="1"/>
  <c r="AN109" i="33" s="1"/>
  <c r="AN126" i="33" a="1"/>
  <c r="AN126" i="33" s="1"/>
  <c r="AN112" i="33" a="1"/>
  <c r="AN112" i="33" s="1"/>
  <c r="AN68" i="33" a="1"/>
  <c r="AN68" i="33" s="1"/>
  <c r="AN85" i="33" a="1"/>
  <c r="AN85" i="33" s="1"/>
  <c r="Z106" i="33" a="1"/>
  <c r="Z106" i="33" s="1"/>
  <c r="Z62" i="33" a="1"/>
  <c r="Z62" i="33" s="1"/>
  <c r="Z64" i="33" a="1"/>
  <c r="Z64" i="33" s="1"/>
  <c r="Z145" i="33" a="1"/>
  <c r="Z145" i="33" s="1"/>
  <c r="Z92" i="33" a="1"/>
  <c r="Z92" i="33" s="1"/>
  <c r="AN164" i="33" a="1"/>
  <c r="AN164" i="33" s="1"/>
  <c r="AN90" i="33" a="1"/>
  <c r="AN90" i="33" s="1"/>
  <c r="AN75" i="33" a="1"/>
  <c r="AN75" i="33" s="1"/>
  <c r="AF163" i="17"/>
  <c r="AE164" i="17"/>
  <c r="AD165" i="17"/>
  <c r="Y164" i="17"/>
  <c r="X165" i="17"/>
  <c r="W166" i="17"/>
  <c r="X166" i="17" s="1"/>
  <c r="AM165" i="17"/>
  <c r="AN56" i="17" s="1" a="1"/>
  <c r="AN56" i="17" s="1"/>
  <c r="AM166" i="17"/>
  <c r="AF164" i="16"/>
  <c r="AE165" i="16"/>
  <c r="AD166" i="16"/>
  <c r="AE166" i="16" s="1"/>
  <c r="AM164" i="15"/>
  <c r="Y166" i="15"/>
  <c r="Z157" i="15" a="1"/>
  <c r="Z157" i="15" s="1"/>
  <c r="Z152" i="15" a="1"/>
  <c r="Z152" i="15" s="1"/>
  <c r="Z117" i="15" a="1"/>
  <c r="Z117" i="15" s="1"/>
  <c r="AK166" i="15"/>
  <c r="AL166" i="15" s="1"/>
  <c r="AL165" i="15"/>
  <c r="Y165" i="15"/>
  <c r="Z45" i="15" s="1" a="1"/>
  <c r="Z45" i="15" s="1"/>
  <c r="Z161" i="15" a="1"/>
  <c r="Z161" i="15" s="1"/>
  <c r="Z156" i="15" a="1"/>
  <c r="Z156" i="15" s="1"/>
  <c r="Z112" i="15" a="1"/>
  <c r="Z112" i="15" s="1"/>
  <c r="Z133" i="15" a="1"/>
  <c r="Z133" i="15" s="1"/>
  <c r="Z71" i="15" a="1"/>
  <c r="Z71" i="15" s="1"/>
  <c r="Z87" i="15" a="1"/>
  <c r="Z87" i="15" s="1"/>
  <c r="Z77" i="15" a="1"/>
  <c r="Z77" i="15" s="1"/>
  <c r="Z142" i="15" a="1"/>
  <c r="Z142" i="15" s="1"/>
  <c r="Z160" i="15" a="1"/>
  <c r="Z160" i="15" s="1"/>
  <c r="Z131" i="15" a="1"/>
  <c r="Z131" i="15" s="1"/>
  <c r="Z136" i="15" a="1"/>
  <c r="Z136" i="15" s="1"/>
  <c r="Z64" i="15" a="1"/>
  <c r="Z64" i="15" s="1"/>
  <c r="Z127" i="15" a="1"/>
  <c r="Z127" i="15" s="1"/>
  <c r="Z105" i="15" a="1"/>
  <c r="Z105" i="15" s="1"/>
  <c r="Z92" i="15" a="1"/>
  <c r="Z92" i="15" s="1"/>
  <c r="Z158" i="15" a="1"/>
  <c r="Z158" i="15" s="1"/>
  <c r="Z79" i="15" a="1"/>
  <c r="Z79" i="15" s="1"/>
  <c r="Z35" i="15" a="1"/>
  <c r="Z35" i="15" s="1"/>
  <c r="Z73" i="15" a="1"/>
  <c r="Z73" i="15" s="1"/>
  <c r="Z62" i="15" a="1"/>
  <c r="Z62" i="15" s="1"/>
  <c r="Z54" i="15" a="1"/>
  <c r="Z54" i="15" s="1"/>
  <c r="Z39" i="15" a="1"/>
  <c r="Z39" i="15" s="1"/>
  <c r="Z65" i="15" a="1"/>
  <c r="Z65" i="15" s="1"/>
  <c r="Z46" i="15" a="1"/>
  <c r="Z46" i="15" s="1"/>
  <c r="Z48" i="15" a="1"/>
  <c r="Z48" i="15" s="1"/>
  <c r="Z126" i="15" a="1"/>
  <c r="Z126" i="15" s="1"/>
  <c r="Z76" i="15" a="1"/>
  <c r="Z76" i="15" s="1"/>
  <c r="Z52" i="15" a="1"/>
  <c r="Z52" i="15" s="1"/>
  <c r="Z122" i="15" a="1"/>
  <c r="Z122" i="15" s="1"/>
  <c r="Z100" i="15" a="1"/>
  <c r="Z100" i="15" s="1"/>
  <c r="Z56" i="15" a="1"/>
  <c r="Z56" i="15" s="1"/>
  <c r="Z70" i="15" a="1"/>
  <c r="Z70" i="15" s="1"/>
  <c r="Z47" i="15" a="1"/>
  <c r="Z47" i="15" s="1"/>
  <c r="Z74" i="15" a="1"/>
  <c r="Z74" i="15" s="1"/>
  <c r="Z63" i="15" a="1"/>
  <c r="Z63" i="15" s="1"/>
  <c r="Z81" i="15" a="1"/>
  <c r="Z81" i="15" s="1"/>
  <c r="Z85" i="15" a="1"/>
  <c r="Z85" i="15" s="1"/>
  <c r="Z140" i="15" a="1"/>
  <c r="Z140" i="15" s="1"/>
  <c r="Z68" i="15" a="1"/>
  <c r="Z68" i="15" s="1"/>
  <c r="AG89" i="14" a="1"/>
  <c r="AG89" i="14" s="1"/>
  <c r="AG117" i="14" a="1"/>
  <c r="AG117" i="14" s="1"/>
  <c r="Y166" i="14"/>
  <c r="AG121" i="14" a="1"/>
  <c r="AG121" i="14" s="1"/>
  <c r="AG43" i="14" a="1"/>
  <c r="AG43" i="14" s="1"/>
  <c r="AG153" i="14" a="1"/>
  <c r="AG153" i="14" s="1"/>
  <c r="AG91" i="14" a="1"/>
  <c r="AG91" i="14" s="1"/>
  <c r="AG149" i="14" a="1"/>
  <c r="AG149" i="14" s="1"/>
  <c r="AG128" i="14" a="1"/>
  <c r="AG128" i="14" s="1"/>
  <c r="AG126" i="14" a="1"/>
  <c r="AG126" i="14" s="1"/>
  <c r="AG138" i="14" a="1"/>
  <c r="AG138" i="14" s="1"/>
  <c r="AG147" i="14" a="1"/>
  <c r="AG147" i="14" s="1"/>
  <c r="AG42" i="14" a="1"/>
  <c r="AG42" i="14" s="1"/>
  <c r="AG85" i="14" a="1"/>
  <c r="AG85" i="14" s="1"/>
  <c r="AG63" i="14" a="1"/>
  <c r="AG63" i="14" s="1"/>
  <c r="AG37" i="14" a="1"/>
  <c r="AG37" i="14" s="1"/>
  <c r="AG40" i="14" a="1"/>
  <c r="AG40" i="14" s="1"/>
  <c r="AG60" i="14" a="1"/>
  <c r="AG60" i="14" s="1"/>
  <c r="AG44" i="14" a="1"/>
  <c r="AG44" i="14" s="1"/>
  <c r="AG156" i="14" a="1"/>
  <c r="AG156" i="14" s="1"/>
  <c r="AG86" i="14" a="1"/>
  <c r="AG86" i="14" s="1"/>
  <c r="AG82" i="14" a="1"/>
  <c r="AG82" i="14" s="1"/>
  <c r="AG104" i="14" a="1"/>
  <c r="AG104" i="14" s="1"/>
  <c r="AG75" i="14" a="1"/>
  <c r="AG75" i="14" s="1"/>
  <c r="AG79" i="14" a="1"/>
  <c r="AG79" i="14" s="1"/>
  <c r="AG67" i="14" a="1"/>
  <c r="AG67" i="14" s="1"/>
  <c r="AG83" i="14" a="1"/>
  <c r="AG83" i="14" s="1"/>
  <c r="AG108" i="14" a="1"/>
  <c r="AG108" i="14" s="1"/>
  <c r="AG124" i="14" a="1"/>
  <c r="AG124" i="14" s="1"/>
  <c r="AG109" i="14" a="1"/>
  <c r="AG109" i="14" s="1"/>
  <c r="AG99" i="14" a="1"/>
  <c r="AG99" i="14" s="1"/>
  <c r="AG96" i="14" a="1"/>
  <c r="AG96" i="14" s="1"/>
  <c r="AG105" i="14" a="1"/>
  <c r="AG105" i="14" s="1"/>
  <c r="AG55" i="14" a="1"/>
  <c r="AG55" i="14" s="1"/>
  <c r="AG120" i="14" a="1"/>
  <c r="AG120" i="14" s="1"/>
  <c r="AG53" i="14" a="1"/>
  <c r="AG53" i="14" s="1"/>
  <c r="AG46" i="14" a="1"/>
  <c r="AG46" i="14" s="1"/>
  <c r="AG74" i="14" a="1"/>
  <c r="AG74" i="14" s="1"/>
  <c r="AG143" i="14" a="1"/>
  <c r="AG143" i="14" s="1"/>
  <c r="AG133" i="14" a="1"/>
  <c r="AG133" i="14" s="1"/>
  <c r="AG130" i="14" a="1"/>
  <c r="AG130" i="14" s="1"/>
  <c r="AG52" i="14" a="1"/>
  <c r="AG52" i="14" s="1"/>
  <c r="AG73" i="14" a="1"/>
  <c r="AG73" i="14" s="1"/>
  <c r="AG111" i="14" a="1"/>
  <c r="AG111" i="14" s="1"/>
  <c r="AG107" i="14" a="1"/>
  <c r="AG107" i="14" s="1"/>
  <c r="AG98" i="14" a="1"/>
  <c r="AG98" i="14" s="1"/>
  <c r="AG78" i="14" a="1"/>
  <c r="AG78" i="14" s="1"/>
  <c r="AG142" i="14" a="1"/>
  <c r="AG142" i="14" s="1"/>
  <c r="AG36" i="14" a="1"/>
  <c r="AG36" i="14" s="1"/>
  <c r="AG150" i="14" a="1"/>
  <c r="AG150" i="14" s="1"/>
  <c r="AG92" i="14" a="1"/>
  <c r="AG92" i="14" s="1"/>
  <c r="AG69" i="14" a="1"/>
  <c r="AG69" i="14" s="1"/>
  <c r="AG57" i="14" a="1"/>
  <c r="AG57" i="14" s="1"/>
  <c r="AG151" i="14" a="1"/>
  <c r="AG151" i="14" s="1"/>
  <c r="AG68" i="14" a="1"/>
  <c r="AG68" i="14" s="1"/>
  <c r="AG77" i="14" a="1"/>
  <c r="AG77" i="14" s="1"/>
  <c r="AG81" i="14" a="1"/>
  <c r="AG81" i="14" s="1"/>
  <c r="AG158" i="14" a="1"/>
  <c r="AG158" i="14" s="1"/>
  <c r="AG136" i="14" a="1"/>
  <c r="AG136" i="14" s="1"/>
  <c r="AG64" i="14" a="1"/>
  <c r="AG64" i="14" s="1"/>
  <c r="AG122" i="14" a="1"/>
  <c r="AG122" i="14" s="1"/>
  <c r="AG139" i="14" a="1"/>
  <c r="AG139" i="14" s="1"/>
  <c r="AG54" i="14" a="1"/>
  <c r="AG54" i="14" s="1"/>
  <c r="AG163" i="14" a="1"/>
  <c r="AG163" i="14" s="1"/>
  <c r="AG140" i="14" a="1"/>
  <c r="AG140" i="14" s="1"/>
  <c r="AG59" i="14" a="1"/>
  <c r="AG59" i="14" s="1"/>
  <c r="AG127" i="14" a="1"/>
  <c r="AG127" i="14" s="1"/>
  <c r="AG35" i="14" a="1"/>
  <c r="AG35" i="14" s="1"/>
  <c r="AG95" i="14" a="1"/>
  <c r="AG95" i="14" s="1"/>
  <c r="AG157" i="14" a="1"/>
  <c r="AG157" i="14" s="1"/>
  <c r="AG135" i="14" a="1"/>
  <c r="AG135" i="14" s="1"/>
  <c r="AG125" i="14" a="1"/>
  <c r="AG125" i="14" s="1"/>
  <c r="AG101" i="14" a="1"/>
  <c r="AG101" i="14" s="1"/>
  <c r="AG146" i="14" a="1"/>
  <c r="AG146" i="14" s="1"/>
  <c r="AG148" i="14" a="1"/>
  <c r="AG148" i="14" s="1"/>
  <c r="AG45" i="14" a="1"/>
  <c r="AG45" i="14" s="1"/>
  <c r="AG88" i="14" a="1"/>
  <c r="AG88" i="14" s="1"/>
  <c r="AG160" i="14" a="1"/>
  <c r="AG160" i="14" s="1"/>
  <c r="AG134" i="14" a="1"/>
  <c r="AG134" i="14" s="1"/>
  <c r="AG58" i="14" a="1"/>
  <c r="AG58" i="14" s="1"/>
  <c r="AG84" i="14" a="1"/>
  <c r="AG84" i="14" s="1"/>
  <c r="AG66" i="14" a="1"/>
  <c r="AG66" i="14" s="1"/>
  <c r="AG131" i="14" a="1"/>
  <c r="AG131" i="14" s="1"/>
  <c r="AG112" i="14" a="1"/>
  <c r="AG112" i="14" s="1"/>
  <c r="AG87" i="14" a="1"/>
  <c r="AG87" i="14" s="1"/>
  <c r="Z156" i="14" a="1"/>
  <c r="Z156" i="14" s="1"/>
  <c r="Z143" i="14" a="1"/>
  <c r="Z143" i="14" s="1"/>
  <c r="Z128" i="14" a="1"/>
  <c r="Z128" i="14" s="1"/>
  <c r="Z140" i="14" a="1"/>
  <c r="Z140" i="14" s="1"/>
  <c r="Z163" i="14" a="1"/>
  <c r="Z163" i="14" s="1"/>
  <c r="Z150" i="14" a="1"/>
  <c r="Z150" i="14" s="1"/>
  <c r="Z56" i="14" a="1"/>
  <c r="Z56" i="14" s="1"/>
  <c r="Z119" i="14" a="1"/>
  <c r="Z119" i="14" s="1"/>
  <c r="Z78" i="14" a="1"/>
  <c r="Z78" i="14" s="1"/>
  <c r="Z130" i="14" a="1"/>
  <c r="Z130" i="14" s="1"/>
  <c r="Z120" i="14" a="1"/>
  <c r="Z120" i="14" s="1"/>
  <c r="Z53" i="14" a="1"/>
  <c r="Z53" i="14" s="1"/>
  <c r="Z107" i="14" a="1"/>
  <c r="Z107" i="14" s="1"/>
  <c r="Z37" i="14" a="1"/>
  <c r="Z37" i="14" s="1"/>
  <c r="Z116" i="14" a="1"/>
  <c r="Z116" i="14" s="1"/>
  <c r="Z77" i="14" a="1"/>
  <c r="Z77" i="14" s="1"/>
  <c r="Z48" i="14" a="1"/>
  <c r="Z48" i="14" s="1"/>
  <c r="Z97" i="14" a="1"/>
  <c r="Z97" i="14" s="1"/>
  <c r="Z113" i="14" a="1"/>
  <c r="Z113" i="14" s="1"/>
  <c r="Z39" i="14" a="1"/>
  <c r="Z39" i="14" s="1"/>
  <c r="Z164" i="14" a="1"/>
  <c r="Z164" i="14" s="1"/>
  <c r="Z134" i="14" a="1"/>
  <c r="Z134" i="14" s="1"/>
  <c r="Y165" i="14"/>
  <c r="Z124" i="14" s="1" a="1"/>
  <c r="Z124" i="14" s="1"/>
  <c r="Z165" i="14" a="1"/>
  <c r="Z165" i="14" s="1"/>
  <c r="AG166" i="14" a="1"/>
  <c r="AG166" i="14" s="1"/>
  <c r="Z111" i="14" a="1"/>
  <c r="Z111" i="14" s="1"/>
  <c r="Z159" i="14" a="1"/>
  <c r="Z159" i="14" s="1"/>
  <c r="Z72" i="14" a="1"/>
  <c r="Z72" i="14" s="1"/>
  <c r="Z83" i="14" a="1"/>
  <c r="Z83" i="14" s="1"/>
  <c r="Z160" i="14" a="1"/>
  <c r="Z160" i="14" s="1"/>
  <c r="Z61" i="14" a="1"/>
  <c r="Z61" i="14" s="1"/>
  <c r="Z50" i="14" a="1"/>
  <c r="Z50" i="14" s="1"/>
  <c r="Z92" i="14" a="1"/>
  <c r="Z92" i="14" s="1"/>
  <c r="Z59" i="14" a="1"/>
  <c r="Z59" i="14" s="1"/>
  <c r="Z90" i="14" a="1"/>
  <c r="Z90" i="14" s="1"/>
  <c r="AG72" i="14" a="1"/>
  <c r="AG72" i="14" s="1"/>
  <c r="AM163" i="13"/>
  <c r="AK165" i="13"/>
  <c r="AL165" i="13" s="1"/>
  <c r="AD166" i="13"/>
  <c r="AE166" i="13" s="1"/>
  <c r="AF164" i="13"/>
  <c r="K163" i="16"/>
  <c r="J164" i="16"/>
  <c r="I165" i="16"/>
  <c r="Q164" i="16"/>
  <c r="P165" i="16"/>
  <c r="R163" i="16"/>
  <c r="C165" i="33"/>
  <c r="B166" i="33"/>
  <c r="C166" i="33" s="1"/>
  <c r="S66" i="33" a="1"/>
  <c r="S66" i="33" s="1"/>
  <c r="S96" i="33" a="1"/>
  <c r="S96" i="33" s="1"/>
  <c r="S163" i="33" a="1"/>
  <c r="S163" i="33" s="1"/>
  <c r="S159" i="33" a="1"/>
  <c r="S159" i="33" s="1"/>
  <c r="S160" i="33" a="1"/>
  <c r="S160" i="33" s="1"/>
  <c r="S131" i="33" a="1"/>
  <c r="S131" i="33" s="1"/>
  <c r="S87" i="33" a="1"/>
  <c r="S87" i="33" s="1"/>
  <c r="S161" i="33" a="1"/>
  <c r="S161" i="33" s="1"/>
  <c r="L104" i="33" a="1"/>
  <c r="L104" i="33" s="1"/>
  <c r="L145" i="33" a="1"/>
  <c r="L145" i="33" s="1"/>
  <c r="L43" i="33" a="1"/>
  <c r="L43" i="33" s="1"/>
  <c r="S112" i="33" a="1"/>
  <c r="S112" i="33" s="1"/>
  <c r="S55" i="33" a="1"/>
  <c r="S55" i="33" s="1"/>
  <c r="S155" i="33" a="1"/>
  <c r="S155" i="33" s="1"/>
  <c r="S154" i="33" a="1"/>
  <c r="S154" i="33" s="1"/>
  <c r="S133" i="33" a="1"/>
  <c r="S133" i="33" s="1"/>
  <c r="L117" i="33" a="1"/>
  <c r="L117" i="33" s="1"/>
  <c r="S166" i="33" a="1"/>
  <c r="S166" i="33" s="1"/>
  <c r="S124" i="33" a="1"/>
  <c r="S124" i="33" s="1"/>
  <c r="S110" i="33" a="1"/>
  <c r="S110" i="33" s="1"/>
  <c r="S52" i="33" a="1"/>
  <c r="S52" i="33" s="1"/>
  <c r="S76" i="33" a="1"/>
  <c r="S76" i="33" s="1"/>
  <c r="S71" i="33" a="1"/>
  <c r="S71" i="33" s="1"/>
  <c r="S143" i="33" a="1"/>
  <c r="S143" i="33" s="1"/>
  <c r="S89" i="33" a="1"/>
  <c r="S89" i="33" s="1"/>
  <c r="S40" i="33" a="1"/>
  <c r="S40" i="33" s="1"/>
  <c r="S41" i="33" a="1"/>
  <c r="S41" i="33" s="1"/>
  <c r="L68" i="33" a="1"/>
  <c r="L68" i="33" s="1"/>
  <c r="L78" i="33" a="1"/>
  <c r="L78" i="33" s="1"/>
  <c r="S101" i="33" a="1"/>
  <c r="S101" i="33" s="1"/>
  <c r="S127" i="33" a="1"/>
  <c r="S127" i="33" s="1"/>
  <c r="S45" i="33" a="1"/>
  <c r="S45" i="33" s="1"/>
  <c r="S152" i="33" a="1"/>
  <c r="S152" i="33" s="1"/>
  <c r="S120" i="33" a="1"/>
  <c r="S120" i="33" s="1"/>
  <c r="S94" i="33" a="1"/>
  <c r="S94" i="33" s="1"/>
  <c r="S85" i="33" a="1"/>
  <c r="S85" i="33" s="1"/>
  <c r="S81" i="33" a="1"/>
  <c r="S81" i="33" s="1"/>
  <c r="S108" i="33" a="1"/>
  <c r="S108" i="33" s="1"/>
  <c r="S144" i="33" a="1"/>
  <c r="S144" i="33" s="1"/>
  <c r="S56" i="33" a="1"/>
  <c r="S56" i="33" s="1"/>
  <c r="L158" i="33" a="1"/>
  <c r="L158" i="33" s="1"/>
  <c r="L140" i="33" a="1"/>
  <c r="L140" i="33" s="1"/>
  <c r="S119" i="33" a="1"/>
  <c r="S119" i="33" s="1"/>
  <c r="S39" i="33" a="1"/>
  <c r="S39" i="33" s="1"/>
  <c r="S138" i="33" a="1"/>
  <c r="S138" i="33" s="1"/>
  <c r="S74" i="33" a="1"/>
  <c r="S74" i="33" s="1"/>
  <c r="S38" i="33" a="1"/>
  <c r="S38" i="33" s="1"/>
  <c r="S109" i="33" a="1"/>
  <c r="S109" i="33" s="1"/>
  <c r="S43" i="33" a="1"/>
  <c r="S43" i="33" s="1"/>
  <c r="S75" i="33" a="1"/>
  <c r="S75" i="33" s="1"/>
  <c r="S86" i="33" a="1"/>
  <c r="S86" i="33" s="1"/>
  <c r="S63" i="33" a="1"/>
  <c r="S63" i="33" s="1"/>
  <c r="S141" i="33" a="1"/>
  <c r="S141" i="33" s="1"/>
  <c r="S49" i="33" a="1"/>
  <c r="S49" i="33" s="1"/>
  <c r="S149" i="33" a="1"/>
  <c r="S149" i="33" s="1"/>
  <c r="S48" i="33" a="1"/>
  <c r="S48" i="33" s="1"/>
  <c r="S69" i="33" a="1"/>
  <c r="S69" i="33" s="1"/>
  <c r="S164" i="33" a="1"/>
  <c r="S164" i="33" s="1"/>
  <c r="S156" i="33" a="1"/>
  <c r="S156" i="33" s="1"/>
  <c r="S83" i="33" a="1"/>
  <c r="S83" i="33" s="1"/>
  <c r="S142" i="33" a="1"/>
  <c r="S142" i="33" s="1"/>
  <c r="S80" i="33" a="1"/>
  <c r="S80" i="33" s="1"/>
  <c r="S129" i="33" a="1"/>
  <c r="S129" i="33" s="1"/>
  <c r="S67" i="33" a="1"/>
  <c r="S67" i="33" s="1"/>
  <c r="S116" i="33" a="1"/>
  <c r="S116" i="33" s="1"/>
  <c r="S98" i="33" a="1"/>
  <c r="S98" i="33" s="1"/>
  <c r="S84" i="33" a="1"/>
  <c r="S84" i="33" s="1"/>
  <c r="S54" i="33" a="1"/>
  <c r="S54" i="33" s="1"/>
  <c r="S73" i="33" a="1"/>
  <c r="S73" i="33" s="1"/>
  <c r="L125" i="33" a="1"/>
  <c r="L125" i="33" s="1"/>
  <c r="L103" i="33" a="1"/>
  <c r="L103" i="33" s="1"/>
  <c r="S123" i="33" a="1"/>
  <c r="S123" i="33" s="1"/>
  <c r="S97" i="33" a="1"/>
  <c r="S97" i="33" s="1"/>
  <c r="S113" i="33" a="1"/>
  <c r="S113" i="33" s="1"/>
  <c r="S104" i="33" a="1"/>
  <c r="S104" i="33" s="1"/>
  <c r="S50" i="33" a="1"/>
  <c r="S50" i="33" s="1"/>
  <c r="S88" i="33" a="1"/>
  <c r="S88" i="33" s="1"/>
  <c r="S90" i="33" a="1"/>
  <c r="S90" i="33" s="1"/>
  <c r="S137" i="33" a="1"/>
  <c r="S137" i="33" s="1"/>
  <c r="L87" i="33" a="1"/>
  <c r="L87" i="33" s="1"/>
  <c r="L97" i="33" a="1"/>
  <c r="L97" i="33" s="1"/>
  <c r="S118" i="33" a="1"/>
  <c r="S118" i="33" s="1"/>
  <c r="S64" i="33" a="1"/>
  <c r="S64" i="33" s="1"/>
  <c r="S72" i="33" a="1"/>
  <c r="S72" i="33" s="1"/>
  <c r="S36" i="33" a="1"/>
  <c r="S36" i="33" s="1"/>
  <c r="S121" i="33" a="1"/>
  <c r="S121" i="33" s="1"/>
  <c r="S140" i="33" a="1"/>
  <c r="S140" i="33" s="1"/>
  <c r="S57" i="33" a="1"/>
  <c r="S57" i="33" s="1"/>
  <c r="S111" i="33" a="1"/>
  <c r="S111" i="33" s="1"/>
  <c r="S37" i="33" a="1"/>
  <c r="S37" i="33" s="1"/>
  <c r="K165" i="33"/>
  <c r="L54" i="33" s="1" a="1"/>
  <c r="L54" i="33" s="1"/>
  <c r="S145" i="33" a="1"/>
  <c r="S145" i="33" s="1"/>
  <c r="L118" i="33" a="1"/>
  <c r="L118" i="33" s="1"/>
  <c r="L157" i="33" a="1"/>
  <c r="L157" i="33" s="1"/>
  <c r="L77" i="33" a="1"/>
  <c r="L77" i="33" s="1"/>
  <c r="L127" i="33" a="1"/>
  <c r="L127" i="33" s="1"/>
  <c r="L151" i="33" a="1"/>
  <c r="L151" i="33" s="1"/>
  <c r="L92" i="33" a="1"/>
  <c r="L92" i="33" s="1"/>
  <c r="D164" i="33"/>
  <c r="S130" i="33" a="1"/>
  <c r="S130" i="33" s="1"/>
  <c r="L155" i="33" a="1"/>
  <c r="L155" i="33" s="1"/>
  <c r="S99" i="33" a="1"/>
  <c r="S99" i="33" s="1"/>
  <c r="S146" i="33" a="1"/>
  <c r="S146" i="33" s="1"/>
  <c r="S59" i="33" a="1"/>
  <c r="S59" i="33" s="1"/>
  <c r="S58" i="33" a="1"/>
  <c r="S58" i="33" s="1"/>
  <c r="S134" i="33" a="1"/>
  <c r="S134" i="33" s="1"/>
  <c r="S42" i="33" a="1"/>
  <c r="S42" i="33" s="1"/>
  <c r="K166" i="33"/>
  <c r="L119" i="33" s="1" a="1"/>
  <c r="L119" i="33" s="1"/>
  <c r="L80" i="33" a="1"/>
  <c r="L80" i="33" s="1"/>
  <c r="S47" i="33" a="1"/>
  <c r="S47" i="33" s="1"/>
  <c r="D164" i="17"/>
  <c r="I165" i="17"/>
  <c r="J164" i="17"/>
  <c r="R164" i="17"/>
  <c r="C165" i="17"/>
  <c r="B166" i="17"/>
  <c r="C166" i="17" s="1"/>
  <c r="K163" i="17"/>
  <c r="P166" i="17"/>
  <c r="Q166" i="17" s="1"/>
  <c r="Q165" i="17"/>
  <c r="P166" i="14"/>
  <c r="Q166" i="14" s="1"/>
  <c r="Q165" i="14"/>
  <c r="R164" i="14"/>
  <c r="J164" i="14"/>
  <c r="I165" i="14"/>
  <c r="K163" i="14"/>
  <c r="B166" i="14"/>
  <c r="C166" i="14" s="1"/>
  <c r="C165" i="14"/>
  <c r="D164" i="14"/>
  <c r="P166" i="13"/>
  <c r="Q166" i="13" s="1"/>
  <c r="Q165" i="13"/>
  <c r="R164" i="13"/>
  <c r="L60" i="13" a="1"/>
  <c r="L60" i="13" s="1"/>
  <c r="L36" i="13" a="1"/>
  <c r="L36" i="13" s="1"/>
  <c r="K165" i="13"/>
  <c r="L86" i="13" s="1" a="1"/>
  <c r="L86" i="13" s="1"/>
  <c r="K166" i="13"/>
  <c r="L125" i="13" s="1" a="1"/>
  <c r="L125" i="13" s="1"/>
  <c r="L82" i="13" a="1"/>
  <c r="L82" i="13" s="1"/>
  <c r="B166" i="13"/>
  <c r="C166" i="13" s="1"/>
  <c r="C165" i="13"/>
  <c r="D164" i="13"/>
  <c r="P166" i="15"/>
  <c r="Q166" i="15" s="1"/>
  <c r="Q165" i="15"/>
  <c r="R164" i="15"/>
  <c r="K166" i="15"/>
  <c r="L150" i="15" s="1" a="1"/>
  <c r="L150" i="15" s="1"/>
  <c r="L136" i="15" a="1"/>
  <c r="L136" i="15" s="1"/>
  <c r="L108" i="15" a="1"/>
  <c r="L108" i="15" s="1"/>
  <c r="L148" i="15" a="1"/>
  <c r="L148" i="15" s="1"/>
  <c r="L138" i="15" a="1"/>
  <c r="L138" i="15" s="1"/>
  <c r="L110" i="15" a="1"/>
  <c r="L110" i="15" s="1"/>
  <c r="L128" i="15" a="1"/>
  <c r="L128" i="15" s="1"/>
  <c r="L102" i="15" a="1"/>
  <c r="L102" i="15" s="1"/>
  <c r="L56" i="15" a="1"/>
  <c r="L56" i="15" s="1"/>
  <c r="L104" i="15" a="1"/>
  <c r="L104" i="15" s="1"/>
  <c r="L103" i="15" a="1"/>
  <c r="L103" i="15" s="1"/>
  <c r="L78" i="15" a="1"/>
  <c r="L78" i="15" s="1"/>
  <c r="L50" i="15" a="1"/>
  <c r="L50" i="15" s="1"/>
  <c r="L77" i="15" a="1"/>
  <c r="L77" i="15" s="1"/>
  <c r="L125" i="15" a="1"/>
  <c r="L125" i="15" s="1"/>
  <c r="L151" i="15" a="1"/>
  <c r="L151" i="15" s="1"/>
  <c r="L90" i="15" a="1"/>
  <c r="L90" i="15" s="1"/>
  <c r="L113" i="15" a="1"/>
  <c r="L113" i="15" s="1"/>
  <c r="L140" i="15" a="1"/>
  <c r="L140" i="15" s="1"/>
  <c r="L115" i="15" a="1"/>
  <c r="L115" i="15" s="1"/>
  <c r="K165" i="15"/>
  <c r="L43" i="15" s="1" a="1"/>
  <c r="L43" i="15" s="1"/>
  <c r="L82" i="15" a="1"/>
  <c r="L82" i="15" s="1"/>
  <c r="L67" i="15" a="1"/>
  <c r="L67" i="15" s="1"/>
  <c r="L61" i="15" a="1"/>
  <c r="L61" i="15" s="1"/>
  <c r="B165" i="15"/>
  <c r="C164" i="15"/>
  <c r="D163" i="15"/>
  <c r="AU166" i="15" l="1" a="1"/>
  <c r="AU166" i="15" s="1"/>
  <c r="BB133" i="33" a="1"/>
  <c r="BB133" i="33" s="1"/>
  <c r="BB70" i="33" a="1"/>
  <c r="BB70" i="33" s="1"/>
  <c r="BB131" i="33" a="1"/>
  <c r="BB131" i="33" s="1"/>
  <c r="BB89" i="33" a="1"/>
  <c r="BB89" i="33" s="1"/>
  <c r="BB79" i="33" a="1"/>
  <c r="BB79" i="33" s="1"/>
  <c r="BB53" i="33" a="1"/>
  <c r="BB53" i="33" s="1"/>
  <c r="BB101" i="33" a="1"/>
  <c r="BB101" i="33" s="1"/>
  <c r="BB127" i="33" a="1"/>
  <c r="BB127" i="33" s="1"/>
  <c r="BB152" i="33" a="1"/>
  <c r="BB152" i="33" s="1"/>
  <c r="BB111" i="33" a="1"/>
  <c r="BB111" i="33" s="1"/>
  <c r="BB69" i="33" a="1"/>
  <c r="BB69" i="33" s="1"/>
  <c r="BB136" i="33" a="1"/>
  <c r="BB136" i="33" s="1"/>
  <c r="BB121" i="33" a="1"/>
  <c r="BB121" i="33" s="1"/>
  <c r="BB47" i="33" a="1"/>
  <c r="BB47" i="33" s="1"/>
  <c r="BB55" i="33" a="1"/>
  <c r="BB55" i="33" s="1"/>
  <c r="BB61" i="33" a="1"/>
  <c r="BB61" i="33" s="1"/>
  <c r="BB49" i="33" a="1"/>
  <c r="BB49" i="33" s="1"/>
  <c r="BB91" i="33" a="1"/>
  <c r="BB91" i="33" s="1"/>
  <c r="BB36" i="33" a="1"/>
  <c r="BB36" i="33" s="1"/>
  <c r="BB118" i="33" a="1"/>
  <c r="BB118" i="33" s="1"/>
  <c r="BB139" i="33" a="1"/>
  <c r="BB139" i="33" s="1"/>
  <c r="BB81" i="33" a="1"/>
  <c r="BB81" i="33" s="1"/>
  <c r="BB166" i="33" a="1"/>
  <c r="BB166" i="33" s="1"/>
  <c r="BB67" i="33" a="1"/>
  <c r="BB67" i="33" s="1"/>
  <c r="BB126" i="33" a="1"/>
  <c r="BB126" i="33" s="1"/>
  <c r="AU42" i="17" a="1"/>
  <c r="AU42" i="17" s="1"/>
  <c r="BI133" i="15" a="1"/>
  <c r="BI133" i="15" s="1"/>
  <c r="BI158" i="15" a="1"/>
  <c r="BI158" i="15" s="1"/>
  <c r="BI62" i="15" a="1"/>
  <c r="BI62" i="15" s="1"/>
  <c r="BI89" i="15" a="1"/>
  <c r="BI89" i="15" s="1"/>
  <c r="BI122" i="15" a="1"/>
  <c r="BI122" i="15" s="1"/>
  <c r="BI112" i="15" a="1"/>
  <c r="BI112" i="15" s="1"/>
  <c r="BI42" i="15" a="1"/>
  <c r="BI42" i="15" s="1"/>
  <c r="BI90" i="15" a="1"/>
  <c r="BI90" i="15" s="1"/>
  <c r="BI54" i="15" a="1"/>
  <c r="BI54" i="15" s="1"/>
  <c r="BI135" i="15" a="1"/>
  <c r="BI135" i="15" s="1"/>
  <c r="BI61" i="15" a="1"/>
  <c r="BI61" i="15" s="1"/>
  <c r="BI69" i="15" a="1"/>
  <c r="BI69" i="15" s="1"/>
  <c r="BI138" i="15" a="1"/>
  <c r="BI138" i="15" s="1"/>
  <c r="BI65" i="15" a="1"/>
  <c r="BI65" i="15" s="1"/>
  <c r="BI110" i="15" a="1"/>
  <c r="BI110" i="15" s="1"/>
  <c r="BI149" i="15" a="1"/>
  <c r="BI149" i="15" s="1"/>
  <c r="BI51" i="15" a="1"/>
  <c r="BI51" i="15" s="1"/>
  <c r="BI117" i="15" a="1"/>
  <c r="BI117" i="15" s="1"/>
  <c r="BI81" i="15" a="1"/>
  <c r="BI81" i="15" s="1"/>
  <c r="BI53" i="15" a="1"/>
  <c r="BI53" i="15" s="1"/>
  <c r="BI115" i="15" a="1"/>
  <c r="BI115" i="15" s="1"/>
  <c r="BI73" i="15" a="1"/>
  <c r="BI73" i="15" s="1"/>
  <c r="BI49" i="15" a="1"/>
  <c r="BI49" i="15" s="1"/>
  <c r="BI111" i="15" a="1"/>
  <c r="BI111" i="15" s="1"/>
  <c r="BI136" i="15" a="1"/>
  <c r="BI136" i="15" s="1"/>
  <c r="BI165" i="15" a="1"/>
  <c r="BI165" i="15" s="1"/>
  <c r="BI60" i="15" a="1"/>
  <c r="BI60" i="15" s="1"/>
  <c r="BI58" i="15" a="1"/>
  <c r="BI58" i="15" s="1"/>
  <c r="BI88" i="15" a="1"/>
  <c r="BI88" i="15" s="1"/>
  <c r="BI161" i="15" a="1"/>
  <c r="BI161" i="15" s="1"/>
  <c r="BI71" i="15" a="1"/>
  <c r="BI71" i="15" s="1"/>
  <c r="BI121" i="15" a="1"/>
  <c r="BI121" i="15" s="1"/>
  <c r="BI57" i="15" a="1"/>
  <c r="BI57" i="15" s="1"/>
  <c r="BI107" i="15" a="1"/>
  <c r="BI107" i="15" s="1"/>
  <c r="BI114" i="15" a="1"/>
  <c r="BI114" i="15" s="1"/>
  <c r="BI116" i="15" a="1"/>
  <c r="BI116" i="15" s="1"/>
  <c r="BI160" i="15" a="1"/>
  <c r="BI160" i="15" s="1"/>
  <c r="BI52" i="15" a="1"/>
  <c r="BI52" i="15" s="1"/>
  <c r="BI106" i="15" a="1"/>
  <c r="BI106" i="15" s="1"/>
  <c r="BI92" i="15" a="1"/>
  <c r="BI92" i="15" s="1"/>
  <c r="BI137" i="15" a="1"/>
  <c r="BI137" i="15" s="1"/>
  <c r="BI50" i="15" a="1"/>
  <c r="BI50" i="15" s="1"/>
  <c r="BI38" i="15" a="1"/>
  <c r="BI38" i="15" s="1"/>
  <c r="BI64" i="15" a="1"/>
  <c r="BI64" i="15" s="1"/>
  <c r="BI35" i="15" a="1"/>
  <c r="BI35" i="15" s="1"/>
  <c r="BI96" i="15" a="1"/>
  <c r="BI96" i="15" s="1"/>
  <c r="BI41" i="15" a="1"/>
  <c r="BI41" i="15" s="1"/>
  <c r="BI77" i="15" a="1"/>
  <c r="BI77" i="15" s="1"/>
  <c r="BI55" i="15" a="1"/>
  <c r="BI55" i="15" s="1"/>
  <c r="BI151" i="15" a="1"/>
  <c r="BI151" i="15" s="1"/>
  <c r="BI74" i="15" a="1"/>
  <c r="BI74" i="15" s="1"/>
  <c r="BI104" i="15" a="1"/>
  <c r="BI104" i="15" s="1"/>
  <c r="BI101" i="15" a="1"/>
  <c r="BI101" i="15" s="1"/>
  <c r="BI100" i="15" a="1"/>
  <c r="BI100" i="15" s="1"/>
  <c r="BI102" i="15" a="1"/>
  <c r="BI102" i="15" s="1"/>
  <c r="BI99" i="15" a="1"/>
  <c r="BI99" i="15" s="1"/>
  <c r="BI105" i="15" a="1"/>
  <c r="BI105" i="15" s="1"/>
  <c r="BI40" i="15" a="1"/>
  <c r="BI40" i="15" s="1"/>
  <c r="BI142" i="15" a="1"/>
  <c r="BI142" i="15" s="1"/>
  <c r="BI164" i="15" a="1"/>
  <c r="BI164" i="15" s="1"/>
  <c r="BI43" i="15" a="1"/>
  <c r="BI43" i="15" s="1"/>
  <c r="BI78" i="15" a="1"/>
  <c r="BI78" i="15" s="1"/>
  <c r="BI132" i="15" a="1"/>
  <c r="BI132" i="15" s="1"/>
  <c r="BI108" i="15" a="1"/>
  <c r="BI108" i="15" s="1"/>
  <c r="BI148" i="15" a="1"/>
  <c r="BI148" i="15" s="1"/>
  <c r="BI94" i="15" a="1"/>
  <c r="BI94" i="15" s="1"/>
  <c r="M8" i="14" a="1"/>
  <c r="M8" i="14" s="1"/>
  <c r="N8" i="14" a="1"/>
  <c r="N8" i="14" s="1"/>
  <c r="L8" i="14" a="1"/>
  <c r="L8" i="14" s="1"/>
  <c r="M13" i="17" a="1"/>
  <c r="M13" i="17" s="1"/>
  <c r="N13" i="17" a="1"/>
  <c r="N13" i="17" s="1"/>
  <c r="AU115" i="17" a="1"/>
  <c r="AU115" i="17" s="1"/>
  <c r="AU75" i="17" a="1"/>
  <c r="AU75" i="17" s="1"/>
  <c r="AU65" i="17" a="1"/>
  <c r="AU65" i="17" s="1"/>
  <c r="AU77" i="17" a="1"/>
  <c r="AU77" i="17" s="1"/>
  <c r="BB116" i="15" a="1"/>
  <c r="BB116" i="15" s="1"/>
  <c r="BB166" i="15" a="1"/>
  <c r="BB166" i="15" s="1"/>
  <c r="BB101" i="15" a="1"/>
  <c r="BB101" i="15" s="1"/>
  <c r="AU125" i="15" a="1"/>
  <c r="AU125" i="15" s="1"/>
  <c r="AU119" i="15" a="1"/>
  <c r="AU119" i="15" s="1"/>
  <c r="AU65" i="15" a="1"/>
  <c r="AU65" i="15" s="1"/>
  <c r="AU157" i="15" a="1"/>
  <c r="AU157" i="15" s="1"/>
  <c r="AU144" i="15" a="1"/>
  <c r="AU144" i="15" s="1"/>
  <c r="AU96" i="15" a="1"/>
  <c r="AU96" i="15" s="1"/>
  <c r="AU54" i="14" a="1"/>
  <c r="AU54" i="14" s="1"/>
  <c r="AU153" i="14" a="1"/>
  <c r="AU153" i="14" s="1"/>
  <c r="AU137" i="14" a="1"/>
  <c r="AU137" i="14" s="1"/>
  <c r="AU66" i="14" a="1"/>
  <c r="AU66" i="14" s="1"/>
  <c r="AU160" i="14" a="1"/>
  <c r="AU160" i="14" s="1"/>
  <c r="AU120" i="14" a="1"/>
  <c r="AU120" i="14" s="1"/>
  <c r="AU89" i="14" a="1"/>
  <c r="AU89" i="14" s="1"/>
  <c r="AU44" i="14" a="1"/>
  <c r="AU44" i="14" s="1"/>
  <c r="AU75" i="14" a="1"/>
  <c r="AU75" i="14" s="1"/>
  <c r="AU42" i="14" a="1"/>
  <c r="AU42" i="14" s="1"/>
  <c r="AT165" i="14"/>
  <c r="AT166" i="14"/>
  <c r="AU49" i="14" s="1" a="1"/>
  <c r="AU49" i="14" s="1"/>
  <c r="AU166" i="14" a="1"/>
  <c r="AU166" i="14" s="1"/>
  <c r="N13" i="14" a="1"/>
  <c r="N13" i="14" s="1"/>
  <c r="M13" i="14" a="1"/>
  <c r="M13" i="14" s="1"/>
  <c r="L13" i="14" s="1" a="1"/>
  <c r="L13" i="14" s="1"/>
  <c r="BI71" i="33" a="1"/>
  <c r="BI71" i="33" s="1"/>
  <c r="BI143" i="33" a="1"/>
  <c r="BI143" i="33" s="1"/>
  <c r="BB96" i="33" a="1"/>
  <c r="BB96" i="33" s="1"/>
  <c r="BB42" i="33" a="1"/>
  <c r="BB42" i="33" s="1"/>
  <c r="BB77" i="33" a="1"/>
  <c r="BB77" i="33" s="1"/>
  <c r="BB38" i="33" a="1"/>
  <c r="BB38" i="33" s="1"/>
  <c r="BB158" i="33" a="1"/>
  <c r="BB158" i="33" s="1"/>
  <c r="BB106" i="33" a="1"/>
  <c r="BB106" i="33" s="1"/>
  <c r="BB45" i="33" a="1"/>
  <c r="BB45" i="33" s="1"/>
  <c r="BB63" i="33" a="1"/>
  <c r="BB63" i="33" s="1"/>
  <c r="BB146" i="33" a="1"/>
  <c r="BB146" i="33" s="1"/>
  <c r="BB138" i="33" a="1"/>
  <c r="BB138" i="33" s="1"/>
  <c r="BB40" i="33" a="1"/>
  <c r="BB40" i="33" s="1"/>
  <c r="BB43" i="33" a="1"/>
  <c r="BB43" i="33" s="1"/>
  <c r="BB80" i="33" a="1"/>
  <c r="BB80" i="33" s="1"/>
  <c r="BB78" i="33" a="1"/>
  <c r="BB78" i="33" s="1"/>
  <c r="BB155" i="33" a="1"/>
  <c r="BB155" i="33" s="1"/>
  <c r="BB94" i="33" a="1"/>
  <c r="BB94" i="33" s="1"/>
  <c r="BB153" i="33" a="1"/>
  <c r="BB153" i="33" s="1"/>
  <c r="BB44" i="33" a="1"/>
  <c r="BB44" i="33" s="1"/>
  <c r="BB113" i="33" a="1"/>
  <c r="BB113" i="33" s="1"/>
  <c r="BB92" i="33" a="1"/>
  <c r="BB92" i="33" s="1"/>
  <c r="BB60" i="33" a="1"/>
  <c r="BB60" i="33" s="1"/>
  <c r="BB46" i="33" a="1"/>
  <c r="BB46" i="33" s="1"/>
  <c r="BB85" i="33" a="1"/>
  <c r="BB85" i="33" s="1"/>
  <c r="BB74" i="33" a="1"/>
  <c r="BB74" i="33" s="1"/>
  <c r="BB84" i="33" a="1"/>
  <c r="BB84" i="33" s="1"/>
  <c r="BB115" i="33" a="1"/>
  <c r="BB115" i="33" s="1"/>
  <c r="BB86" i="33" a="1"/>
  <c r="BB86" i="33" s="1"/>
  <c r="BB116" i="33" a="1"/>
  <c r="BB116" i="33" s="1"/>
  <c r="BB110" i="33" a="1"/>
  <c r="BB110" i="33" s="1"/>
  <c r="BB39" i="33" a="1"/>
  <c r="BB39" i="33" s="1"/>
  <c r="BB108" i="33" a="1"/>
  <c r="BB108" i="33" s="1"/>
  <c r="BB51" i="33" a="1"/>
  <c r="BB51" i="33" s="1"/>
  <c r="BB147" i="33" a="1"/>
  <c r="BB147" i="33" s="1"/>
  <c r="BB137" i="33" a="1"/>
  <c r="BB137" i="33" s="1"/>
  <c r="BB119" i="33" a="1"/>
  <c r="BB119" i="33" s="1"/>
  <c r="BB123" i="33" a="1"/>
  <c r="BB123" i="33" s="1"/>
  <c r="BB141" i="33" a="1"/>
  <c r="BB141" i="33" s="1"/>
  <c r="BB72" i="33" a="1"/>
  <c r="BB72" i="33" s="1"/>
  <c r="BB57" i="33" a="1"/>
  <c r="BB57" i="33" s="1"/>
  <c r="BB164" i="33" a="1"/>
  <c r="BB164" i="33" s="1"/>
  <c r="BB37" i="33" a="1"/>
  <c r="BB37" i="33" s="1"/>
  <c r="BB62" i="33" a="1"/>
  <c r="BB62" i="33" s="1"/>
  <c r="BB159" i="33" a="1"/>
  <c r="BB159" i="33" s="1"/>
  <c r="BB52" i="33" a="1"/>
  <c r="BB52" i="33" s="1"/>
  <c r="BB76" i="33" a="1"/>
  <c r="BB76" i="33" s="1"/>
  <c r="BB149" i="33" a="1"/>
  <c r="BB149" i="33" s="1"/>
  <c r="BB160" i="33" a="1"/>
  <c r="BB160" i="33" s="1"/>
  <c r="BB73" i="33" a="1"/>
  <c r="BB73" i="33" s="1"/>
  <c r="BB75" i="33" a="1"/>
  <c r="BB75" i="33" s="1"/>
  <c r="BB143" i="33" a="1"/>
  <c r="BB143" i="33" s="1"/>
  <c r="BB114" i="33" a="1"/>
  <c r="BB114" i="33" s="1"/>
  <c r="BB135" i="33" a="1"/>
  <c r="BB135" i="33" s="1"/>
  <c r="BB64" i="33" a="1"/>
  <c r="BB64" i="33" s="1"/>
  <c r="BB148" i="33" a="1"/>
  <c r="BB148" i="33" s="1"/>
  <c r="BB144" i="33" a="1"/>
  <c r="BB144" i="33" s="1"/>
  <c r="BB112" i="33" a="1"/>
  <c r="BB112" i="33" s="1"/>
  <c r="BB35" i="33" a="1"/>
  <c r="BB35" i="33" s="1"/>
  <c r="BB140" i="33" a="1"/>
  <c r="BB140" i="33" s="1"/>
  <c r="BB128" i="33" a="1"/>
  <c r="BB128" i="33" s="1"/>
  <c r="BB150" i="33" a="1"/>
  <c r="BB150" i="33" s="1"/>
  <c r="BB109" i="33" a="1"/>
  <c r="BB109" i="33" s="1"/>
  <c r="BB99" i="33" a="1"/>
  <c r="BB99" i="33" s="1"/>
  <c r="BB124" i="33" a="1"/>
  <c r="BB124" i="33" s="1"/>
  <c r="BB120" i="33" a="1"/>
  <c r="BB120" i="33" s="1"/>
  <c r="BB58" i="33" a="1"/>
  <c r="BB58" i="33" s="1"/>
  <c r="BB41" i="33" a="1"/>
  <c r="BB41" i="33" s="1"/>
  <c r="BB163" i="33" a="1"/>
  <c r="BB163" i="33" s="1"/>
  <c r="BI72" i="33" a="1"/>
  <c r="BI72" i="33" s="1"/>
  <c r="BB125" i="33" a="1"/>
  <c r="BB125" i="33" s="1"/>
  <c r="BI108" i="33" a="1"/>
  <c r="BI108" i="33" s="1"/>
  <c r="BI105" i="33" a="1"/>
  <c r="BI105" i="33" s="1"/>
  <c r="BI70" i="33" a="1"/>
  <c r="BI70" i="33" s="1"/>
  <c r="BI50" i="33" a="1"/>
  <c r="BI50" i="33" s="1"/>
  <c r="BI85" i="33" a="1"/>
  <c r="BI85" i="33" s="1"/>
  <c r="BI153" i="33" a="1"/>
  <c r="BI153" i="33" s="1"/>
  <c r="BI91" i="33" a="1"/>
  <c r="BI91" i="33" s="1"/>
  <c r="BI156" i="33" a="1"/>
  <c r="BI156" i="33" s="1"/>
  <c r="BI52" i="33" a="1"/>
  <c r="BI52" i="33" s="1"/>
  <c r="BI69" i="33" a="1"/>
  <c r="BI69" i="33" s="1"/>
  <c r="BI135" i="33" a="1"/>
  <c r="BI135" i="33" s="1"/>
  <c r="BI145" i="33" a="1"/>
  <c r="BI145" i="33" s="1"/>
  <c r="BI88" i="33" a="1"/>
  <c r="BI88" i="33" s="1"/>
  <c r="BI54" i="33" a="1"/>
  <c r="BI54" i="33" s="1"/>
  <c r="BI96" i="33" a="1"/>
  <c r="BI96" i="33" s="1"/>
  <c r="BI46" i="33" a="1"/>
  <c r="BI46" i="33" s="1"/>
  <c r="BI126" i="33" a="1"/>
  <c r="BI126" i="33" s="1"/>
  <c r="BI35" i="33" a="1"/>
  <c r="BI35" i="33" s="1"/>
  <c r="BI79" i="33" a="1"/>
  <c r="BI79" i="33" s="1"/>
  <c r="BI94" i="33" a="1"/>
  <c r="BI94" i="33" s="1"/>
  <c r="BI81" i="33" a="1"/>
  <c r="BI81" i="33" s="1"/>
  <c r="BI161" i="33" a="1"/>
  <c r="BI161" i="33" s="1"/>
  <c r="BI157" i="33" a="1"/>
  <c r="BI157" i="33" s="1"/>
  <c r="BI110" i="33" a="1"/>
  <c r="BI110" i="33" s="1"/>
  <c r="BI140" i="33" a="1"/>
  <c r="BI140" i="33" s="1"/>
  <c r="BI43" i="33" a="1"/>
  <c r="BI43" i="33" s="1"/>
  <c r="BI147" i="33" a="1"/>
  <c r="BI147" i="33" s="1"/>
  <c r="BI41" i="33" a="1"/>
  <c r="BI41" i="33" s="1"/>
  <c r="BI119" i="33" a="1"/>
  <c r="BI119" i="33" s="1"/>
  <c r="BI67" i="33" a="1"/>
  <c r="BI67" i="33" s="1"/>
  <c r="BI39" i="33" a="1"/>
  <c r="BI39" i="33" s="1"/>
  <c r="BI113" i="33" a="1"/>
  <c r="BI113" i="33" s="1"/>
  <c r="BI120" i="33" a="1"/>
  <c r="BI120" i="33" s="1"/>
  <c r="BI45" i="33" a="1"/>
  <c r="BI45" i="33" s="1"/>
  <c r="BI149" i="33" a="1"/>
  <c r="BI149" i="33" s="1"/>
  <c r="BI134" i="33" a="1"/>
  <c r="BI134" i="33" s="1"/>
  <c r="BI129" i="33" a="1"/>
  <c r="BI129" i="33" s="1"/>
  <c r="BI99" i="33" a="1"/>
  <c r="BI99" i="33" s="1"/>
  <c r="BI61" i="33" a="1"/>
  <c r="BI61" i="33" s="1"/>
  <c r="BI159" i="33" a="1"/>
  <c r="BI159" i="33" s="1"/>
  <c r="BI148" i="33" a="1"/>
  <c r="BI148" i="33" s="1"/>
  <c r="BI138" i="33" a="1"/>
  <c r="BI138" i="33" s="1"/>
  <c r="BI144" i="33" a="1"/>
  <c r="BI144" i="33" s="1"/>
  <c r="BI111" i="33" a="1"/>
  <c r="BI111" i="33" s="1"/>
  <c r="BI62" i="33" a="1"/>
  <c r="BI62" i="33" s="1"/>
  <c r="BI125" i="33" a="1"/>
  <c r="BI125" i="33" s="1"/>
  <c r="BI131" i="33" a="1"/>
  <c r="BI131" i="33" s="1"/>
  <c r="BI132" i="33" a="1"/>
  <c r="BI132" i="33" s="1"/>
  <c r="BI118" i="33" a="1"/>
  <c r="BI118" i="33" s="1"/>
  <c r="BI64" i="33" a="1"/>
  <c r="BI64" i="33" s="1"/>
  <c r="BI155" i="33" a="1"/>
  <c r="BI155" i="33" s="1"/>
  <c r="BI40" i="33" a="1"/>
  <c r="BI40" i="33" s="1"/>
  <c r="BI130" i="33" a="1"/>
  <c r="BI130" i="33" s="1"/>
  <c r="BI38" i="33" a="1"/>
  <c r="BI38" i="33" s="1"/>
  <c r="BI104" i="33" a="1"/>
  <c r="BI104" i="33" s="1"/>
  <c r="BI47" i="33" a="1"/>
  <c r="BI47" i="33" s="1"/>
  <c r="BI48" i="33" a="1"/>
  <c r="BI48" i="33" s="1"/>
  <c r="BI55" i="33" a="1"/>
  <c r="BI55" i="33" s="1"/>
  <c r="BI66" i="33" a="1"/>
  <c r="BI66" i="33" s="1"/>
  <c r="BI102" i="33" a="1"/>
  <c r="BI102" i="33" s="1"/>
  <c r="BI107" i="33" a="1"/>
  <c r="BI107" i="33" s="1"/>
  <c r="BI49" i="33" a="1"/>
  <c r="BI49" i="33" s="1"/>
  <c r="BI57" i="33" a="1"/>
  <c r="BI57" i="33" s="1"/>
  <c r="BI98" i="33" a="1"/>
  <c r="BI98" i="33" s="1"/>
  <c r="BI139" i="33" a="1"/>
  <c r="BI139" i="33" s="1"/>
  <c r="BI163" i="33" a="1"/>
  <c r="BI163" i="33" s="1"/>
  <c r="BI73" i="33" a="1"/>
  <c r="BI73" i="33" s="1"/>
  <c r="BI152" i="33" a="1"/>
  <c r="BI152" i="33" s="1"/>
  <c r="BI101" i="33" a="1"/>
  <c r="BI101" i="33" s="1"/>
  <c r="BI59" i="33" a="1"/>
  <c r="BI59" i="33" s="1"/>
  <c r="BI112" i="33" a="1"/>
  <c r="BI112" i="33" s="1"/>
  <c r="BI141" i="33" a="1"/>
  <c r="BI141" i="33" s="1"/>
  <c r="BI95" i="33" a="1"/>
  <c r="BI95" i="33" s="1"/>
  <c r="BI63" i="33" a="1"/>
  <c r="BI63" i="33" s="1"/>
  <c r="BI160" i="33" a="1"/>
  <c r="BI160" i="33" s="1"/>
  <c r="BI84" i="33" a="1"/>
  <c r="BI84" i="33" s="1"/>
  <c r="BI158" i="33" a="1"/>
  <c r="BI158" i="33" s="1"/>
  <c r="BI164" i="33" a="1"/>
  <c r="BI164" i="33" s="1"/>
  <c r="BI56" i="33" a="1"/>
  <c r="BI56" i="33" s="1"/>
  <c r="BI75" i="33" a="1"/>
  <c r="BI75" i="33" s="1"/>
  <c r="BI114" i="33" a="1"/>
  <c r="BI114" i="33" s="1"/>
  <c r="BI109" i="33" a="1"/>
  <c r="BI109" i="33" s="1"/>
  <c r="BI42" i="33" a="1"/>
  <c r="BI42" i="33" s="1"/>
  <c r="BI128" i="33" a="1"/>
  <c r="BI128" i="33" s="1"/>
  <c r="BI76" i="33" a="1"/>
  <c r="BI76" i="33" s="1"/>
  <c r="BI97" i="33" a="1"/>
  <c r="BI97" i="33" s="1"/>
  <c r="BI86" i="33" a="1"/>
  <c r="BI86" i="33" s="1"/>
  <c r="BI116" i="33" a="1"/>
  <c r="BI116" i="33" s="1"/>
  <c r="BI37" i="33" a="1"/>
  <c r="BI37" i="33" s="1"/>
  <c r="BI150" i="33" a="1"/>
  <c r="BI150" i="33" s="1"/>
  <c r="BI121" i="33" a="1"/>
  <c r="BI121" i="33" s="1"/>
  <c r="BI65" i="33" a="1"/>
  <c r="BI65" i="33" s="1"/>
  <c r="BI93" i="33" a="1"/>
  <c r="BI93" i="33" s="1"/>
  <c r="BI103" i="33" a="1"/>
  <c r="BI103" i="33" s="1"/>
  <c r="BI123" i="33" a="1"/>
  <c r="BI123" i="33" s="1"/>
  <c r="BI151" i="33" a="1"/>
  <c r="BI151" i="33" s="1"/>
  <c r="BI82" i="33" a="1"/>
  <c r="BI82" i="33" s="1"/>
  <c r="BI117" i="33" a="1"/>
  <c r="BI117" i="33" s="1"/>
  <c r="BI90" i="33" a="1"/>
  <c r="BI90" i="33" s="1"/>
  <c r="BB142" i="33" a="1"/>
  <c r="BB142" i="33" s="1"/>
  <c r="BB154" i="33" a="1"/>
  <c r="BB154" i="33" s="1"/>
  <c r="BB90" i="33" a="1"/>
  <c r="BB90" i="33" s="1"/>
  <c r="BI36" i="33" a="1"/>
  <c r="BI36" i="33" s="1"/>
  <c r="BI100" i="33" a="1"/>
  <c r="BI100" i="33" s="1"/>
  <c r="BB165" i="33" a="1"/>
  <c r="BB165" i="33" s="1"/>
  <c r="BI124" i="33" a="1"/>
  <c r="BI124" i="33" s="1"/>
  <c r="BB87" i="33" a="1"/>
  <c r="BB87" i="33" s="1"/>
  <c r="BI68" i="33" a="1"/>
  <c r="BI68" i="33" s="1"/>
  <c r="BI78" i="33" a="1"/>
  <c r="BI78" i="33" s="1"/>
  <c r="BI92" i="33" a="1"/>
  <c r="BI92" i="33" s="1"/>
  <c r="BI53" i="33" a="1"/>
  <c r="BI53" i="33" s="1"/>
  <c r="BB117" i="33" a="1"/>
  <c r="BB117" i="33" s="1"/>
  <c r="BB107" i="33" a="1"/>
  <c r="BB107" i="33" s="1"/>
  <c r="BI74" i="33" a="1"/>
  <c r="BI74" i="33" s="1"/>
  <c r="BI106" i="33" a="1"/>
  <c r="BI106" i="33" s="1"/>
  <c r="AT165" i="33"/>
  <c r="BI127" i="33" a="1"/>
  <c r="BI127" i="33" s="1"/>
  <c r="BB66" i="33" a="1"/>
  <c r="BB66" i="33" s="1"/>
  <c r="BI83" i="33" a="1"/>
  <c r="BI83" i="33" s="1"/>
  <c r="BI87" i="33" a="1"/>
  <c r="BI87" i="33" s="1"/>
  <c r="AT166" i="33"/>
  <c r="AU53" i="33" s="1" a="1"/>
  <c r="AU53" i="33" s="1"/>
  <c r="BI137" i="33" a="1"/>
  <c r="BI137" i="33" s="1"/>
  <c r="BB103" i="33" a="1"/>
  <c r="BB103" i="33" s="1"/>
  <c r="BB156" i="33" a="1"/>
  <c r="BB156" i="33" s="1"/>
  <c r="BB59" i="33" a="1"/>
  <c r="BB59" i="33" s="1"/>
  <c r="BB95" i="33" a="1"/>
  <c r="BB95" i="33" s="1"/>
  <c r="BB129" i="33" a="1"/>
  <c r="BB129" i="33" s="1"/>
  <c r="BB145" i="33" a="1"/>
  <c r="BB145" i="33" s="1"/>
  <c r="BI142" i="33" a="1"/>
  <c r="BI142" i="33" s="1"/>
  <c r="BB82" i="33" a="1"/>
  <c r="BB82" i="33" s="1"/>
  <c r="BB130" i="33" a="1"/>
  <c r="BB130" i="33" s="1"/>
  <c r="BB151" i="33" a="1"/>
  <c r="BB151" i="33" s="1"/>
  <c r="AU129" i="33" a="1"/>
  <c r="AU129" i="33" s="1"/>
  <c r="BB134" i="33" a="1"/>
  <c r="BB134" i="33" s="1"/>
  <c r="BB102" i="33" a="1"/>
  <c r="BB102" i="33" s="1"/>
  <c r="BB97" i="33" a="1"/>
  <c r="BB97" i="33" s="1"/>
  <c r="BB88" i="33" a="1"/>
  <c r="BB88" i="33" s="1"/>
  <c r="BB65" i="33" a="1"/>
  <c r="BB65" i="33" s="1"/>
  <c r="BB68" i="33" a="1"/>
  <c r="BB68" i="33" s="1"/>
  <c r="BB100" i="33" a="1"/>
  <c r="BB100" i="33" s="1"/>
  <c r="BI136" i="33" a="1"/>
  <c r="BI136" i="33" s="1"/>
  <c r="BB105" i="33" a="1"/>
  <c r="BB105" i="33" s="1"/>
  <c r="BB98" i="33" a="1"/>
  <c r="BB98" i="33" s="1"/>
  <c r="AU151" i="17" a="1"/>
  <c r="AU151" i="17" s="1"/>
  <c r="AU79" i="17" a="1"/>
  <c r="AU79" i="17" s="1"/>
  <c r="AU40" i="17" a="1"/>
  <c r="AU40" i="17" s="1"/>
  <c r="AU147" i="17" a="1"/>
  <c r="AU147" i="17" s="1"/>
  <c r="AU83" i="17" a="1"/>
  <c r="AU83" i="17" s="1"/>
  <c r="AU85" i="17" a="1"/>
  <c r="AU85" i="17" s="1"/>
  <c r="AU71" i="17" a="1"/>
  <c r="AU71" i="17" s="1"/>
  <c r="AU139" i="17" a="1"/>
  <c r="AU139" i="17" s="1"/>
  <c r="AU50" i="17" a="1"/>
  <c r="AU50" i="17" s="1"/>
  <c r="AU63" i="17" a="1"/>
  <c r="AU63" i="17" s="1"/>
  <c r="AU95" i="17" a="1"/>
  <c r="AU95" i="17" s="1"/>
  <c r="AU124" i="17" a="1"/>
  <c r="AU124" i="17" s="1"/>
  <c r="AU128" i="17" a="1"/>
  <c r="AU128" i="17" s="1"/>
  <c r="AU125" i="17" a="1"/>
  <c r="AU125" i="17" s="1"/>
  <c r="AU160" i="17" a="1"/>
  <c r="AU160" i="17" s="1"/>
  <c r="AU111" i="17" a="1"/>
  <c r="AU111" i="17" s="1"/>
  <c r="AU53" i="17" a="1"/>
  <c r="AU53" i="17" s="1"/>
  <c r="AU49" i="17" a="1"/>
  <c r="AU49" i="17" s="1"/>
  <c r="AU37" i="17" a="1"/>
  <c r="AU37" i="17" s="1"/>
  <c r="AU123" i="17" a="1"/>
  <c r="AU123" i="17" s="1"/>
  <c r="AU155" i="17" a="1"/>
  <c r="AU155" i="17" s="1"/>
  <c r="AU45" i="17" a="1"/>
  <c r="AU45" i="17" s="1"/>
  <c r="AU107" i="17" a="1"/>
  <c r="AU107" i="17" s="1"/>
  <c r="AU73" i="17" a="1"/>
  <c r="AU73" i="17" s="1"/>
  <c r="AU96" i="17" a="1"/>
  <c r="AU96" i="17" s="1"/>
  <c r="AU152" i="17" a="1"/>
  <c r="AU152" i="17" s="1"/>
  <c r="AU148" i="17" a="1"/>
  <c r="AU148" i="17" s="1"/>
  <c r="AU47" i="17" a="1"/>
  <c r="AU47" i="17" s="1"/>
  <c r="AU156" i="17" a="1"/>
  <c r="AU156" i="17" s="1"/>
  <c r="AU104" i="17" a="1"/>
  <c r="AU104" i="17" s="1"/>
  <c r="AU131" i="17" a="1"/>
  <c r="AU131" i="17" s="1"/>
  <c r="AU92" i="17" a="1"/>
  <c r="AU92" i="17" s="1"/>
  <c r="AU137" i="17" a="1"/>
  <c r="AU137" i="17" s="1"/>
  <c r="AU105" i="17" a="1"/>
  <c r="AU105" i="17" s="1"/>
  <c r="AU48" i="17" a="1"/>
  <c r="AU48" i="17" s="1"/>
  <c r="AU64" i="17" a="1"/>
  <c r="AU64" i="17" s="1"/>
  <c r="AU35" i="17" a="1"/>
  <c r="AU35" i="17" s="1"/>
  <c r="AU134" i="17" a="1"/>
  <c r="AU134" i="17" s="1"/>
  <c r="AU121" i="17" a="1"/>
  <c r="AU121" i="17" s="1"/>
  <c r="AU39" i="17" a="1"/>
  <c r="AU39" i="17" s="1"/>
  <c r="AU146" i="17" a="1"/>
  <c r="AU146" i="17" s="1"/>
  <c r="AU153" i="17" a="1"/>
  <c r="AU153" i="17" s="1"/>
  <c r="AU129" i="17" a="1"/>
  <c r="AU129" i="17" s="1"/>
  <c r="AU87" i="17" a="1"/>
  <c r="AU87" i="17" s="1"/>
  <c r="AU99" i="17" a="1"/>
  <c r="AU99" i="17" s="1"/>
  <c r="AU81" i="17" a="1"/>
  <c r="AU81" i="17" s="1"/>
  <c r="AU103" i="17" a="1"/>
  <c r="AU103" i="17" s="1"/>
  <c r="AU94" i="17" a="1"/>
  <c r="AU94" i="17" s="1"/>
  <c r="AU46" i="17" a="1"/>
  <c r="AU46" i="17" s="1"/>
  <c r="AU142" i="17" a="1"/>
  <c r="AU142" i="17" s="1"/>
  <c r="AU164" i="17" a="1"/>
  <c r="AU164" i="17" s="1"/>
  <c r="AU93" i="17" a="1"/>
  <c r="AU93" i="17" s="1"/>
  <c r="AU138" i="17" a="1"/>
  <c r="AU138" i="17" s="1"/>
  <c r="AU97" i="17" a="1"/>
  <c r="AU97" i="17" s="1"/>
  <c r="AU135" i="17" a="1"/>
  <c r="AU135" i="17" s="1"/>
  <c r="AU98" i="17" a="1"/>
  <c r="AU98" i="17" s="1"/>
  <c r="AU86" i="17" a="1"/>
  <c r="AU86" i="17" s="1"/>
  <c r="AU122" i="17" a="1"/>
  <c r="AU122" i="17" s="1"/>
  <c r="AU109" i="17" a="1"/>
  <c r="AU109" i="17" s="1"/>
  <c r="AU55" i="17" a="1"/>
  <c r="AU55" i="17" s="1"/>
  <c r="AU158" i="17" a="1"/>
  <c r="AU158" i="17" s="1"/>
  <c r="AU100" i="17" a="1"/>
  <c r="AU100" i="17" s="1"/>
  <c r="AU133" i="17" a="1"/>
  <c r="AU133" i="17" s="1"/>
  <c r="AU41" i="17" a="1"/>
  <c r="AU41" i="17" s="1"/>
  <c r="AU88" i="17" a="1"/>
  <c r="AU88" i="17" s="1"/>
  <c r="AU108" i="17" a="1"/>
  <c r="AU108" i="17" s="1"/>
  <c r="AU144" i="17" a="1"/>
  <c r="AU144" i="17" s="1"/>
  <c r="AU44" i="17" a="1"/>
  <c r="AU44" i="17" s="1"/>
  <c r="AU118" i="17" a="1"/>
  <c r="AU118" i="17" s="1"/>
  <c r="AU112" i="17" a="1"/>
  <c r="AU112" i="17" s="1"/>
  <c r="AU102" i="17" a="1"/>
  <c r="AU102" i="17" s="1"/>
  <c r="AU54" i="17" a="1"/>
  <c r="AU54" i="17" s="1"/>
  <c r="AU91" i="17" a="1"/>
  <c r="AU91" i="17" s="1"/>
  <c r="AU59" i="17" a="1"/>
  <c r="AU59" i="17" s="1"/>
  <c r="AU90" i="17" a="1"/>
  <c r="AU90" i="17" s="1"/>
  <c r="AU145" i="17" a="1"/>
  <c r="AU145" i="17" s="1"/>
  <c r="AU162" i="17" a="1"/>
  <c r="AU162" i="17" s="1"/>
  <c r="AU130" i="17" a="1"/>
  <c r="AU130" i="17" s="1"/>
  <c r="AU141" i="17" a="1"/>
  <c r="AU141" i="17" s="1"/>
  <c r="AU57" i="17" a="1"/>
  <c r="AU57" i="17" s="1"/>
  <c r="AU114" i="17" a="1"/>
  <c r="AU114" i="17" s="1"/>
  <c r="AU78" i="17" a="1"/>
  <c r="AU78" i="17" s="1"/>
  <c r="AU161" i="17" a="1"/>
  <c r="AU161" i="17" s="1"/>
  <c r="AU52" i="17" a="1"/>
  <c r="AU52" i="17" s="1"/>
  <c r="AU120" i="17" a="1"/>
  <c r="AU120" i="17" s="1"/>
  <c r="AU143" i="17" a="1"/>
  <c r="AU143" i="17" s="1"/>
  <c r="AU58" i="17" a="1"/>
  <c r="AU58" i="17" s="1"/>
  <c r="AU163" i="17" a="1"/>
  <c r="AU163" i="17" s="1"/>
  <c r="AU165" i="17" a="1"/>
  <c r="AU165" i="17" s="1"/>
  <c r="AU154" i="17" a="1"/>
  <c r="AU154" i="17" s="1"/>
  <c r="AU56" i="17" a="1"/>
  <c r="AU56" i="17" s="1"/>
  <c r="AU51" i="17" a="1"/>
  <c r="AU51" i="17" s="1"/>
  <c r="AU38" i="17" a="1"/>
  <c r="AU38" i="17" s="1"/>
  <c r="AU72" i="17" a="1"/>
  <c r="AU72" i="17" s="1"/>
  <c r="AU89" i="17" a="1"/>
  <c r="AU89" i="17" s="1"/>
  <c r="AU136" i="17" a="1"/>
  <c r="AU136" i="17" s="1"/>
  <c r="AU76" i="17" a="1"/>
  <c r="AU76" i="17" s="1"/>
  <c r="AU132" i="17" a="1"/>
  <c r="AU132" i="17" s="1"/>
  <c r="AU150" i="17" a="1"/>
  <c r="AU150" i="17" s="1"/>
  <c r="AU67" i="17" a="1"/>
  <c r="AU67" i="17" s="1"/>
  <c r="AU61" i="17" a="1"/>
  <c r="AU61" i="17" s="1"/>
  <c r="AU43" i="17" a="1"/>
  <c r="AU43" i="17" s="1"/>
  <c r="AU149" i="17" a="1"/>
  <c r="AU149" i="17" s="1"/>
  <c r="AU110" i="17" a="1"/>
  <c r="AU110" i="17" s="1"/>
  <c r="AU69" i="17" a="1"/>
  <c r="AU69" i="17" s="1"/>
  <c r="AU113" i="17" a="1"/>
  <c r="AU113" i="17" s="1"/>
  <c r="AU157" i="17" a="1"/>
  <c r="AU157" i="17" s="1"/>
  <c r="AU70" i="17" a="1"/>
  <c r="AU70" i="17" s="1"/>
  <c r="AU80" i="17" a="1"/>
  <c r="AU80" i="17" s="1"/>
  <c r="AU106" i="17" a="1"/>
  <c r="AU106" i="17" s="1"/>
  <c r="AU60" i="17" a="1"/>
  <c r="AU60" i="17" s="1"/>
  <c r="AU66" i="17" a="1"/>
  <c r="AU66" i="17" s="1"/>
  <c r="AU101" i="17" a="1"/>
  <c r="AU101" i="17" s="1"/>
  <c r="AU68" i="17" a="1"/>
  <c r="AU68" i="17" s="1"/>
  <c r="AU159" i="17" a="1"/>
  <c r="AU159" i="17" s="1"/>
  <c r="AU119" i="17" a="1"/>
  <c r="AU119" i="17" s="1"/>
  <c r="AU84" i="17" a="1"/>
  <c r="AU84" i="17" s="1"/>
  <c r="AU36" i="17" a="1"/>
  <c r="AU36" i="17" s="1"/>
  <c r="AU117" i="17" a="1"/>
  <c r="AU117" i="17" s="1"/>
  <c r="AU116" i="17" a="1"/>
  <c r="AU116" i="17" s="1"/>
  <c r="AU126" i="17" a="1"/>
  <c r="AU126" i="17" s="1"/>
  <c r="AU74" i="17" a="1"/>
  <c r="AU74" i="17" s="1"/>
  <c r="AU140" i="17" a="1"/>
  <c r="AU140" i="17" s="1"/>
  <c r="AU127" i="17" a="1"/>
  <c r="AU127" i="17" s="1"/>
  <c r="AU82" i="17" a="1"/>
  <c r="AU82" i="17" s="1"/>
  <c r="AU62" i="17" a="1"/>
  <c r="AU62" i="17" s="1"/>
  <c r="BA165" i="16"/>
  <c r="BB134" i="16" s="1" a="1"/>
  <c r="BB134" i="16" s="1"/>
  <c r="BH166" i="16"/>
  <c r="BI58" i="16" s="1" a="1"/>
  <c r="BI58" i="16" s="1"/>
  <c r="BB48" i="16" a="1"/>
  <c r="BB48" i="16" s="1"/>
  <c r="AT166" i="16"/>
  <c r="AT165" i="16"/>
  <c r="BA166" i="16"/>
  <c r="BB156" i="16" a="1"/>
  <c r="BB156" i="16" s="1"/>
  <c r="BH165" i="16"/>
  <c r="BB61" i="16" a="1"/>
  <c r="BB61" i="16" s="1"/>
  <c r="BB44" i="16" a="1"/>
  <c r="BB44" i="16" s="1"/>
  <c r="AU130" i="15" a="1"/>
  <c r="AU130" i="15" s="1"/>
  <c r="BB57" i="15" a="1"/>
  <c r="BB57" i="15" s="1"/>
  <c r="AU76" i="15" a="1"/>
  <c r="AU76" i="15" s="1"/>
  <c r="AU140" i="15" a="1"/>
  <c r="AU140" i="15" s="1"/>
  <c r="AU57" i="15" a="1"/>
  <c r="AU57" i="15" s="1"/>
  <c r="AU132" i="15" a="1"/>
  <c r="AU132" i="15" s="1"/>
  <c r="AU58" i="15" a="1"/>
  <c r="AU58" i="15" s="1"/>
  <c r="AU38" i="15" a="1"/>
  <c r="AU38" i="15" s="1"/>
  <c r="BI72" i="15" a="1"/>
  <c r="BI72" i="15" s="1"/>
  <c r="AU131" i="15" a="1"/>
  <c r="AU131" i="15" s="1"/>
  <c r="AU94" i="15" a="1"/>
  <c r="AU94" i="15" s="1"/>
  <c r="AU106" i="15" a="1"/>
  <c r="AU106" i="15" s="1"/>
  <c r="AU113" i="15" a="1"/>
  <c r="AU113" i="15" s="1"/>
  <c r="BB93" i="15" a="1"/>
  <c r="BB93" i="15" s="1"/>
  <c r="AU98" i="15" a="1"/>
  <c r="AU98" i="15" s="1"/>
  <c r="BI126" i="15" a="1"/>
  <c r="BI126" i="15" s="1"/>
  <c r="BI129" i="15" a="1"/>
  <c r="BI129" i="15" s="1"/>
  <c r="BI109" i="15" a="1"/>
  <c r="BI109" i="15" s="1"/>
  <c r="AU79" i="15" a="1"/>
  <c r="AU79" i="15" s="1"/>
  <c r="AU110" i="15" a="1"/>
  <c r="AU110" i="15" s="1"/>
  <c r="AU145" i="15" a="1"/>
  <c r="AU145" i="15" s="1"/>
  <c r="AU165" i="15" a="1"/>
  <c r="AU165" i="15" s="1"/>
  <c r="AU136" i="15" a="1"/>
  <c r="AU136" i="15" s="1"/>
  <c r="AU164" i="15" a="1"/>
  <c r="AU164" i="15" s="1"/>
  <c r="AU159" i="15" a="1"/>
  <c r="AU159" i="15" s="1"/>
  <c r="AU108" i="15" a="1"/>
  <c r="AU108" i="15" s="1"/>
  <c r="AU160" i="15" a="1"/>
  <c r="AU160" i="15" s="1"/>
  <c r="AU89" i="15" a="1"/>
  <c r="AU89" i="15" s="1"/>
  <c r="AU158" i="15" a="1"/>
  <c r="AU158" i="15" s="1"/>
  <c r="AU104" i="15" a="1"/>
  <c r="AU104" i="15" s="1"/>
  <c r="BB64" i="15" a="1"/>
  <c r="BB64" i="15" s="1"/>
  <c r="AU60" i="15" a="1"/>
  <c r="AU60" i="15" s="1"/>
  <c r="BB165" i="15" a="1"/>
  <c r="BB165" i="15" s="1"/>
  <c r="AU51" i="15" a="1"/>
  <c r="AU51" i="15" s="1"/>
  <c r="AU153" i="15" a="1"/>
  <c r="AU153" i="15" s="1"/>
  <c r="AU121" i="15" a="1"/>
  <c r="AU121" i="15" s="1"/>
  <c r="AU85" i="15" a="1"/>
  <c r="AU85" i="15" s="1"/>
  <c r="AU49" i="15" a="1"/>
  <c r="AU49" i="15" s="1"/>
  <c r="AU143" i="15" a="1"/>
  <c r="AU143" i="15" s="1"/>
  <c r="BI156" i="15" a="1"/>
  <c r="BI156" i="15" s="1"/>
  <c r="BI76" i="15" a="1"/>
  <c r="BI76" i="15" s="1"/>
  <c r="BI97" i="15" a="1"/>
  <c r="BI97" i="15" s="1"/>
  <c r="BI36" i="15" a="1"/>
  <c r="BI36" i="15" s="1"/>
  <c r="BI124" i="15" a="1"/>
  <c r="BI124" i="15" s="1"/>
  <c r="BI153" i="15" a="1"/>
  <c r="BI153" i="15" s="1"/>
  <c r="BI75" i="15" a="1"/>
  <c r="BI75" i="15" s="1"/>
  <c r="BI79" i="15" a="1"/>
  <c r="BI79" i="15" s="1"/>
  <c r="BI56" i="15" a="1"/>
  <c r="BI56" i="15" s="1"/>
  <c r="BI87" i="15" a="1"/>
  <c r="BI87" i="15" s="1"/>
  <c r="BI83" i="15" a="1"/>
  <c r="BI83" i="15" s="1"/>
  <c r="BI118" i="15" a="1"/>
  <c r="BI118" i="15" s="1"/>
  <c r="BI85" i="15" a="1"/>
  <c r="BI85" i="15" s="1"/>
  <c r="BI93" i="15" a="1"/>
  <c r="BI93" i="15" s="1"/>
  <c r="BI162" i="15" a="1"/>
  <c r="BI162" i="15" s="1"/>
  <c r="BI147" i="15" a="1"/>
  <c r="BI147" i="15" s="1"/>
  <c r="BI125" i="15" a="1"/>
  <c r="BI125" i="15" s="1"/>
  <c r="BI152" i="15" a="1"/>
  <c r="BI152" i="15" s="1"/>
  <c r="BI82" i="15" a="1"/>
  <c r="BI82" i="15" s="1"/>
  <c r="BI145" i="15" a="1"/>
  <c r="BI145" i="15" s="1"/>
  <c r="BI134" i="15" a="1"/>
  <c r="BI134" i="15" s="1"/>
  <c r="BI123" i="15" a="1"/>
  <c r="BI123" i="15" s="1"/>
  <c r="BI46" i="15" a="1"/>
  <c r="BI46" i="15" s="1"/>
  <c r="BI84" i="15" a="1"/>
  <c r="BI84" i="15" s="1"/>
  <c r="BI45" i="15" a="1"/>
  <c r="BI45" i="15" s="1"/>
  <c r="BI66" i="15" a="1"/>
  <c r="BI66" i="15" s="1"/>
  <c r="BI47" i="15" a="1"/>
  <c r="BI47" i="15" s="1"/>
  <c r="BI113" i="15" a="1"/>
  <c r="BI113" i="15" s="1"/>
  <c r="AU156" i="15" a="1"/>
  <c r="AU156" i="15" s="1"/>
  <c r="BB118" i="15" a="1"/>
  <c r="BB118" i="15" s="1"/>
  <c r="BI155" i="15" a="1"/>
  <c r="BI155" i="15" s="1"/>
  <c r="BI159" i="15" a="1"/>
  <c r="BI159" i="15" s="1"/>
  <c r="BI144" i="15" a="1"/>
  <c r="BI144" i="15" s="1"/>
  <c r="BI39" i="15" a="1"/>
  <c r="BI39" i="15" s="1"/>
  <c r="BI128" i="15" a="1"/>
  <c r="BI128" i="15" s="1"/>
  <c r="BI95" i="15" a="1"/>
  <c r="BI95" i="15" s="1"/>
  <c r="AU100" i="15" a="1"/>
  <c r="AU100" i="15" s="1"/>
  <c r="AU91" i="15" a="1"/>
  <c r="AU91" i="15" s="1"/>
  <c r="BB149" i="15" a="1"/>
  <c r="BB149" i="15" s="1"/>
  <c r="BI154" i="15" a="1"/>
  <c r="BI154" i="15" s="1"/>
  <c r="AU129" i="15" a="1"/>
  <c r="AU129" i="15" s="1"/>
  <c r="BB131" i="15" a="1"/>
  <c r="BB131" i="15" s="1"/>
  <c r="AU111" i="15" a="1"/>
  <c r="AU111" i="15" s="1"/>
  <c r="BI157" i="15" a="1"/>
  <c r="BI157" i="15" s="1"/>
  <c r="AU75" i="15" a="1"/>
  <c r="AU75" i="15" s="1"/>
  <c r="AU46" i="15" a="1"/>
  <c r="AU46" i="15" s="1"/>
  <c r="AU80" i="15" a="1"/>
  <c r="AU80" i="15" s="1"/>
  <c r="AU64" i="15" a="1"/>
  <c r="AU64" i="15" s="1"/>
  <c r="AU47" i="15" a="1"/>
  <c r="AU47" i="15" s="1"/>
  <c r="BI48" i="15" a="1"/>
  <c r="BI48" i="15" s="1"/>
  <c r="BI140" i="15" a="1"/>
  <c r="BI140" i="15" s="1"/>
  <c r="AU116" i="15" a="1"/>
  <c r="AU116" i="15" s="1"/>
  <c r="BI127" i="15" a="1"/>
  <c r="BI127" i="15" s="1"/>
  <c r="AU97" i="15" a="1"/>
  <c r="AU97" i="15" s="1"/>
  <c r="AU137" i="15" a="1"/>
  <c r="AU137" i="15" s="1"/>
  <c r="AU139" i="15" a="1"/>
  <c r="AU139" i="15" s="1"/>
  <c r="AU45" i="15" a="1"/>
  <c r="AU45" i="15" s="1"/>
  <c r="AU115" i="15" a="1"/>
  <c r="AU115" i="15" s="1"/>
  <c r="AU87" i="15" a="1"/>
  <c r="AU87" i="15" s="1"/>
  <c r="AU109" i="15" a="1"/>
  <c r="AU109" i="15" s="1"/>
  <c r="AU146" i="15" a="1"/>
  <c r="AU146" i="15" s="1"/>
  <c r="AU66" i="15" a="1"/>
  <c r="AU66" i="15" s="1"/>
  <c r="AU141" i="15" a="1"/>
  <c r="AU141" i="15" s="1"/>
  <c r="AU102" i="15" a="1"/>
  <c r="AU102" i="15" s="1"/>
  <c r="AU39" i="15" a="1"/>
  <c r="AU39" i="15" s="1"/>
  <c r="AU150" i="15" a="1"/>
  <c r="AU150" i="15" s="1"/>
  <c r="AU37" i="15" a="1"/>
  <c r="AU37" i="15" s="1"/>
  <c r="AU44" i="15" a="1"/>
  <c r="AU44" i="15" s="1"/>
  <c r="AU162" i="15" a="1"/>
  <c r="AU162" i="15" s="1"/>
  <c r="AU152" i="15" a="1"/>
  <c r="AU152" i="15" s="1"/>
  <c r="AU154" i="15" a="1"/>
  <c r="AU154" i="15" s="1"/>
  <c r="AU138" i="15" a="1"/>
  <c r="AU138" i="15" s="1"/>
  <c r="AU99" i="15" a="1"/>
  <c r="AU99" i="15" s="1"/>
  <c r="AU90" i="15" a="1"/>
  <c r="AU90" i="15" s="1"/>
  <c r="AU107" i="15" a="1"/>
  <c r="AU107" i="15" s="1"/>
  <c r="AU112" i="15" a="1"/>
  <c r="AU112" i="15" s="1"/>
  <c r="AU124" i="15" a="1"/>
  <c r="AU124" i="15" s="1"/>
  <c r="AU40" i="15" a="1"/>
  <c r="AU40" i="15" s="1"/>
  <c r="AU50" i="15" a="1"/>
  <c r="AU50" i="15" s="1"/>
  <c r="AU63" i="15" a="1"/>
  <c r="AU63" i="15" s="1"/>
  <c r="AU53" i="15" a="1"/>
  <c r="AU53" i="15" s="1"/>
  <c r="BI44" i="15" a="1"/>
  <c r="BI44" i="15" s="1"/>
  <c r="AU114" i="15" a="1"/>
  <c r="AU114" i="15" s="1"/>
  <c r="AU103" i="15" a="1"/>
  <c r="AU103" i="15" s="1"/>
  <c r="AU105" i="15" a="1"/>
  <c r="AU105" i="15" s="1"/>
  <c r="AU88" i="15" a="1"/>
  <c r="AU88" i="15" s="1"/>
  <c r="AU127" i="15" a="1"/>
  <c r="AU127" i="15" s="1"/>
  <c r="AU84" i="15" a="1"/>
  <c r="AU84" i="15" s="1"/>
  <c r="AU78" i="15" a="1"/>
  <c r="AU78" i="15" s="1"/>
  <c r="BB143" i="15" a="1"/>
  <c r="BB143" i="15" s="1"/>
  <c r="AU86" i="15" a="1"/>
  <c r="AU86" i="15" s="1"/>
  <c r="BI141" i="15" a="1"/>
  <c r="BI141" i="15" s="1"/>
  <c r="BI68" i="15" a="1"/>
  <c r="BI68" i="15" s="1"/>
  <c r="BI67" i="15" a="1"/>
  <c r="BI67" i="15" s="1"/>
  <c r="AU93" i="15" a="1"/>
  <c r="AU93" i="15" s="1"/>
  <c r="AU70" i="15" a="1"/>
  <c r="AU70" i="15" s="1"/>
  <c r="AU117" i="15" a="1"/>
  <c r="AU117" i="15" s="1"/>
  <c r="BI98" i="15" a="1"/>
  <c r="BI98" i="15" s="1"/>
  <c r="AU77" i="15" a="1"/>
  <c r="AU77" i="15" s="1"/>
  <c r="AU83" i="15" a="1"/>
  <c r="AU83" i="15" s="1"/>
  <c r="AU68" i="15" a="1"/>
  <c r="AU68" i="15" s="1"/>
  <c r="AU36" i="15" a="1"/>
  <c r="AU36" i="15" s="1"/>
  <c r="AU73" i="15" a="1"/>
  <c r="AU73" i="15" s="1"/>
  <c r="AU163" i="15" a="1"/>
  <c r="AU163" i="15" s="1"/>
  <c r="AU101" i="15" a="1"/>
  <c r="AU101" i="15" s="1"/>
  <c r="AU148" i="15" a="1"/>
  <c r="AU148" i="15" s="1"/>
  <c r="AU74" i="15" a="1"/>
  <c r="AU74" i="15" s="1"/>
  <c r="AU149" i="15" a="1"/>
  <c r="AU149" i="15" s="1"/>
  <c r="BI37" i="15" a="1"/>
  <c r="BI37" i="15" s="1"/>
  <c r="AU54" i="15" a="1"/>
  <c r="AU54" i="15" s="1"/>
  <c r="BI80" i="15" a="1"/>
  <c r="BI80" i="15" s="1"/>
  <c r="AU82" i="15" a="1"/>
  <c r="AU82" i="15" s="1"/>
  <c r="AU134" i="15" a="1"/>
  <c r="AU134" i="15" s="1"/>
  <c r="AU161" i="15" a="1"/>
  <c r="AU161" i="15" s="1"/>
  <c r="AU123" i="15" a="1"/>
  <c r="AU123" i="15" s="1"/>
  <c r="BI166" i="15" a="1"/>
  <c r="BI166" i="15" s="1"/>
  <c r="AU71" i="15" a="1"/>
  <c r="AU71" i="15" s="1"/>
  <c r="BB77" i="15" a="1"/>
  <c r="BB77" i="15" s="1"/>
  <c r="BB82" i="15" a="1"/>
  <c r="BB82" i="15" s="1"/>
  <c r="BB106" i="15" a="1"/>
  <c r="BB106" i="15" s="1"/>
  <c r="BB119" i="15" a="1"/>
  <c r="BB119" i="15" s="1"/>
  <c r="BB79" i="15" a="1"/>
  <c r="BB79" i="15" s="1"/>
  <c r="BB117" i="15" a="1"/>
  <c r="BB117" i="15" s="1"/>
  <c r="BB97" i="15" a="1"/>
  <c r="BB97" i="15" s="1"/>
  <c r="BB162" i="15" a="1"/>
  <c r="BB162" i="15" s="1"/>
  <c r="BB122" i="15" a="1"/>
  <c r="BB122" i="15" s="1"/>
  <c r="BB38" i="15" a="1"/>
  <c r="BB38" i="15" s="1"/>
  <c r="BB92" i="15" a="1"/>
  <c r="BB92" i="15" s="1"/>
  <c r="BB103" i="15" a="1"/>
  <c r="BB103" i="15" s="1"/>
  <c r="BB46" i="15" a="1"/>
  <c r="BB46" i="15" s="1"/>
  <c r="BB129" i="15" a="1"/>
  <c r="BB129" i="15" s="1"/>
  <c r="BB76" i="15" a="1"/>
  <c r="BB76" i="15" s="1"/>
  <c r="BB134" i="15" a="1"/>
  <c r="BB134" i="15" s="1"/>
  <c r="BB95" i="15" a="1"/>
  <c r="BB95" i="15" s="1"/>
  <c r="BB100" i="15" a="1"/>
  <c r="BB100" i="15" s="1"/>
  <c r="BB137" i="15" a="1"/>
  <c r="BB137" i="15" s="1"/>
  <c r="BB45" i="15" a="1"/>
  <c r="BB45" i="15" s="1"/>
  <c r="BB109" i="15" a="1"/>
  <c r="BB109" i="15" s="1"/>
  <c r="BB53" i="15" a="1"/>
  <c r="BB53" i="15" s="1"/>
  <c r="BB113" i="15" a="1"/>
  <c r="BB113" i="15" s="1"/>
  <c r="BB69" i="15" a="1"/>
  <c r="BB69" i="15" s="1"/>
  <c r="BB115" i="15" a="1"/>
  <c r="BB115" i="15" s="1"/>
  <c r="BB164" i="15" a="1"/>
  <c r="BB164" i="15" s="1"/>
  <c r="BB104" i="15" a="1"/>
  <c r="BB104" i="15" s="1"/>
  <c r="BB51" i="15" a="1"/>
  <c r="BB51" i="15" s="1"/>
  <c r="BB61" i="15" a="1"/>
  <c r="BB61" i="15" s="1"/>
  <c r="BB81" i="15" a="1"/>
  <c r="BB81" i="15" s="1"/>
  <c r="BB78" i="15" a="1"/>
  <c r="BB78" i="15" s="1"/>
  <c r="BB155" i="15" a="1"/>
  <c r="BB155" i="15" s="1"/>
  <c r="BB84" i="15" a="1"/>
  <c r="BB84" i="15" s="1"/>
  <c r="BB89" i="15" a="1"/>
  <c r="BB89" i="15" s="1"/>
  <c r="BB140" i="15" a="1"/>
  <c r="BB140" i="15" s="1"/>
  <c r="BB98" i="15" a="1"/>
  <c r="BB98" i="15" s="1"/>
  <c r="BB80" i="15" a="1"/>
  <c r="BB80" i="15" s="1"/>
  <c r="BB128" i="15" a="1"/>
  <c r="BB128" i="15" s="1"/>
  <c r="BB152" i="15" a="1"/>
  <c r="BB152" i="15" s="1"/>
  <c r="BB83" i="15" a="1"/>
  <c r="BB83" i="15" s="1"/>
  <c r="BB135" i="15" a="1"/>
  <c r="BB135" i="15" s="1"/>
  <c r="BB58" i="15" a="1"/>
  <c r="BB58" i="15" s="1"/>
  <c r="BB124" i="15" a="1"/>
  <c r="BB124" i="15" s="1"/>
  <c r="BB147" i="15" a="1"/>
  <c r="BB147" i="15" s="1"/>
  <c r="BB86" i="15" a="1"/>
  <c r="BB86" i="15" s="1"/>
  <c r="BB41" i="15" a="1"/>
  <c r="BB41" i="15" s="1"/>
  <c r="BB148" i="15" a="1"/>
  <c r="BB148" i="15" s="1"/>
  <c r="BB94" i="15" a="1"/>
  <c r="BB94" i="15" s="1"/>
  <c r="BB139" i="15" a="1"/>
  <c r="BB139" i="15" s="1"/>
  <c r="BB42" i="15" a="1"/>
  <c r="BB42" i="15" s="1"/>
  <c r="BB40" i="15" a="1"/>
  <c r="BB40" i="15" s="1"/>
  <c r="BB99" i="15" a="1"/>
  <c r="BB99" i="15" s="1"/>
  <c r="BB132" i="15" a="1"/>
  <c r="BB132" i="15" s="1"/>
  <c r="BB107" i="15" a="1"/>
  <c r="BB107" i="15" s="1"/>
  <c r="BB154" i="15" a="1"/>
  <c r="BB154" i="15" s="1"/>
  <c r="BB63" i="15" a="1"/>
  <c r="BB63" i="15" s="1"/>
  <c r="BB49" i="15" a="1"/>
  <c r="BB49" i="15" s="1"/>
  <c r="BB142" i="15" a="1"/>
  <c r="BB142" i="15" s="1"/>
  <c r="BB151" i="15" a="1"/>
  <c r="BB151" i="15" s="1"/>
  <c r="BB127" i="15" a="1"/>
  <c r="BB127" i="15" s="1"/>
  <c r="BB47" i="15" a="1"/>
  <c r="BB47" i="15" s="1"/>
  <c r="BB35" i="15" a="1"/>
  <c r="BB35" i="15" s="1"/>
  <c r="BB112" i="15" a="1"/>
  <c r="BB112" i="15" s="1"/>
  <c r="BB146" i="15" a="1"/>
  <c r="BB146" i="15" s="1"/>
  <c r="BB156" i="15" a="1"/>
  <c r="BB156" i="15" s="1"/>
  <c r="BB138" i="15" a="1"/>
  <c r="BB138" i="15" s="1"/>
  <c r="BB43" i="15" a="1"/>
  <c r="BB43" i="15" s="1"/>
  <c r="BB150" i="15" a="1"/>
  <c r="BB150" i="15" s="1"/>
  <c r="BB158" i="15" a="1"/>
  <c r="BB158" i="15" s="1"/>
  <c r="BB120" i="15" a="1"/>
  <c r="BB120" i="15" s="1"/>
  <c r="BB163" i="15" a="1"/>
  <c r="BB163" i="15" s="1"/>
  <c r="BB71" i="15" a="1"/>
  <c r="BB71" i="15" s="1"/>
  <c r="BB161" i="15" a="1"/>
  <c r="BB161" i="15" s="1"/>
  <c r="BB55" i="15" a="1"/>
  <c r="BB55" i="15" s="1"/>
  <c r="BB88" i="15" a="1"/>
  <c r="BB88" i="15" s="1"/>
  <c r="BB136" i="15" a="1"/>
  <c r="BB136" i="15" s="1"/>
  <c r="BB66" i="15" a="1"/>
  <c r="BB66" i="15" s="1"/>
  <c r="BB37" i="15" a="1"/>
  <c r="BB37" i="15" s="1"/>
  <c r="BB75" i="15" a="1"/>
  <c r="BB75" i="15" s="1"/>
  <c r="BB126" i="15" a="1"/>
  <c r="BB126" i="15" s="1"/>
  <c r="BB125" i="15" a="1"/>
  <c r="BB125" i="15" s="1"/>
  <c r="BB160" i="15" a="1"/>
  <c r="BB160" i="15" s="1"/>
  <c r="BB65" i="15" a="1"/>
  <c r="BB65" i="15" s="1"/>
  <c r="BB145" i="15" a="1"/>
  <c r="BB145" i="15" s="1"/>
  <c r="BB110" i="15" a="1"/>
  <c r="BB110" i="15" s="1"/>
  <c r="BB159" i="15" a="1"/>
  <c r="BB159" i="15" s="1"/>
  <c r="BB91" i="15" a="1"/>
  <c r="BB91" i="15" s="1"/>
  <c r="BB67" i="15" a="1"/>
  <c r="BB67" i="15" s="1"/>
  <c r="BB153" i="15" a="1"/>
  <c r="BB153" i="15" s="1"/>
  <c r="BB87" i="15" a="1"/>
  <c r="BB87" i="15" s="1"/>
  <c r="BB54" i="15" a="1"/>
  <c r="BB54" i="15" s="1"/>
  <c r="BB123" i="15" a="1"/>
  <c r="BB123" i="15" s="1"/>
  <c r="BB74" i="15" a="1"/>
  <c r="BB74" i="15" s="1"/>
  <c r="BB68" i="15" a="1"/>
  <c r="BB68" i="15" s="1"/>
  <c r="BB44" i="15" a="1"/>
  <c r="BB44" i="15" s="1"/>
  <c r="BB59" i="15" a="1"/>
  <c r="BB59" i="15" s="1"/>
  <c r="BB52" i="15" a="1"/>
  <c r="BB52" i="15" s="1"/>
  <c r="BB85" i="15" a="1"/>
  <c r="BB85" i="15" s="1"/>
  <c r="BB111" i="15" a="1"/>
  <c r="BB111" i="15" s="1"/>
  <c r="BB60" i="15" a="1"/>
  <c r="BB60" i="15" s="1"/>
  <c r="BB130" i="15" a="1"/>
  <c r="BB130" i="15" s="1"/>
  <c r="BB114" i="15" a="1"/>
  <c r="BB114" i="15" s="1"/>
  <c r="BB56" i="15" a="1"/>
  <c r="BB56" i="15" s="1"/>
  <c r="BB141" i="15" a="1"/>
  <c r="BB141" i="15" s="1"/>
  <c r="BB70" i="15" a="1"/>
  <c r="BB70" i="15" s="1"/>
  <c r="BB39" i="15" a="1"/>
  <c r="BB39" i="15" s="1"/>
  <c r="BB73" i="15" a="1"/>
  <c r="BB73" i="15" s="1"/>
  <c r="BB48" i="15" a="1"/>
  <c r="BB48" i="15" s="1"/>
  <c r="BB72" i="15" a="1"/>
  <c r="BB72" i="15" s="1"/>
  <c r="BB121" i="15" a="1"/>
  <c r="BB121" i="15" s="1"/>
  <c r="BB108" i="15" a="1"/>
  <c r="BB108" i="15" s="1"/>
  <c r="BB50" i="15" a="1"/>
  <c r="BB50" i="15" s="1"/>
  <c r="BB96" i="15" a="1"/>
  <c r="BB96" i="15" s="1"/>
  <c r="BB62" i="15" a="1"/>
  <c r="BB62" i="15" s="1"/>
  <c r="BB102" i="15" a="1"/>
  <c r="BB102" i="15" s="1"/>
  <c r="BB157" i="15" a="1"/>
  <c r="BB157" i="15" s="1"/>
  <c r="AU126" i="15" a="1"/>
  <c r="AU126" i="15" s="1"/>
  <c r="AU69" i="15" a="1"/>
  <c r="AU69" i="15" s="1"/>
  <c r="AU147" i="15" a="1"/>
  <c r="AU147" i="15" s="1"/>
  <c r="AU42" i="15" a="1"/>
  <c r="AU42" i="15" s="1"/>
  <c r="BI120" i="15" a="1"/>
  <c r="BI120" i="15" s="1"/>
  <c r="AU67" i="15" a="1"/>
  <c r="AU67" i="15" s="1"/>
  <c r="AU118" i="15" a="1"/>
  <c r="AU118" i="15" s="1"/>
  <c r="AU81" i="15" a="1"/>
  <c r="AU81" i="15" s="1"/>
  <c r="AU135" i="15" a="1"/>
  <c r="AU135" i="15" s="1"/>
  <c r="AU41" i="15" a="1"/>
  <c r="AU41" i="15" s="1"/>
  <c r="AU95" i="15" a="1"/>
  <c r="AU95" i="15" s="1"/>
  <c r="BI119" i="15" a="1"/>
  <c r="BI119" i="15" s="1"/>
  <c r="AU43" i="15" a="1"/>
  <c r="AU43" i="15" s="1"/>
  <c r="AU62" i="15" a="1"/>
  <c r="AU62" i="15" s="1"/>
  <c r="AU48" i="15" a="1"/>
  <c r="AU48" i="15" s="1"/>
  <c r="BB144" i="15" a="1"/>
  <c r="BB144" i="15" s="1"/>
  <c r="AU128" i="15" a="1"/>
  <c r="AU128" i="15" s="1"/>
  <c r="AU133" i="15" a="1"/>
  <c r="AU133" i="15" s="1"/>
  <c r="AU61" i="15" a="1"/>
  <c r="AU61" i="15" s="1"/>
  <c r="BB133" i="15" a="1"/>
  <c r="BB133" i="15" s="1"/>
  <c r="AU122" i="15" a="1"/>
  <c r="AU122" i="15" s="1"/>
  <c r="AU92" i="15" a="1"/>
  <c r="AU92" i="15" s="1"/>
  <c r="BB36" i="15" a="1"/>
  <c r="BB36" i="15" s="1"/>
  <c r="AU35" i="15" a="1"/>
  <c r="AU35" i="15" s="1"/>
  <c r="AU120" i="15" a="1"/>
  <c r="AU120" i="15" s="1"/>
  <c r="AU56" i="15" a="1"/>
  <c r="AU56" i="15" s="1"/>
  <c r="AU142" i="15" a="1"/>
  <c r="AU142" i="15" s="1"/>
  <c r="AU151" i="15" a="1"/>
  <c r="AU151" i="15" s="1"/>
  <c r="AU55" i="15" a="1"/>
  <c r="AU55" i="15" s="1"/>
  <c r="AU155" i="15" a="1"/>
  <c r="AU155" i="15" s="1"/>
  <c r="BI103" i="15" a="1"/>
  <c r="BI103" i="15" s="1"/>
  <c r="AU72" i="15" a="1"/>
  <c r="AU72" i="15" s="1"/>
  <c r="AU59" i="15" a="1"/>
  <c r="AU59" i="15" s="1"/>
  <c r="AU52" i="15" a="1"/>
  <c r="AU52" i="15" s="1"/>
  <c r="BB90" i="15" a="1"/>
  <c r="BB90" i="15" s="1"/>
  <c r="BH164" i="14"/>
  <c r="BG165" i="14"/>
  <c r="BF166" i="14"/>
  <c r="BG166" i="14" s="1"/>
  <c r="BF166" i="13"/>
  <c r="BH164" i="13"/>
  <c r="BA166" i="13"/>
  <c r="BA165" i="13"/>
  <c r="BB48" i="13" s="1" a="1"/>
  <c r="BB48" i="13" s="1"/>
  <c r="BB64" i="13" a="1"/>
  <c r="BB64" i="13" s="1"/>
  <c r="AK166" i="16"/>
  <c r="AL165" i="16"/>
  <c r="AM165" i="16" s="1"/>
  <c r="Y164" i="16"/>
  <c r="X165" i="16"/>
  <c r="W166" i="16"/>
  <c r="AM164" i="14"/>
  <c r="AL165" i="14"/>
  <c r="AK166" i="14"/>
  <c r="AL166" i="14" s="1"/>
  <c r="AN50" i="33" a="1"/>
  <c r="AN50" i="33" s="1"/>
  <c r="AN67" i="33" a="1"/>
  <c r="AN67" i="33" s="1"/>
  <c r="AN162" i="33" a="1"/>
  <c r="AN162" i="33" s="1"/>
  <c r="AN37" i="33" a="1"/>
  <c r="AN37" i="33" s="1"/>
  <c r="AN131" i="33" a="1"/>
  <c r="AN131" i="33" s="1"/>
  <c r="AN113" i="33" a="1"/>
  <c r="AN113" i="33" s="1"/>
  <c r="AN51" i="33" a="1"/>
  <c r="AN51" i="33" s="1"/>
  <c r="AN49" i="33" a="1"/>
  <c r="AN49" i="33" s="1"/>
  <c r="AN83" i="33" a="1"/>
  <c r="AN83" i="33" s="1"/>
  <c r="AN73" i="33" a="1"/>
  <c r="AN73" i="33" s="1"/>
  <c r="AN145" i="33" a="1"/>
  <c r="AN145" i="33" s="1"/>
  <c r="AN150" i="33" a="1"/>
  <c r="AN150" i="33" s="1"/>
  <c r="AN139" i="33" a="1"/>
  <c r="AN139" i="33" s="1"/>
  <c r="AN39" i="33" a="1"/>
  <c r="AN39" i="33" s="1"/>
  <c r="AN132" i="33" a="1"/>
  <c r="AN132" i="33" s="1"/>
  <c r="AN91" i="33" a="1"/>
  <c r="AN91" i="33" s="1"/>
  <c r="AN137" i="33" a="1"/>
  <c r="AN137" i="33" s="1"/>
  <c r="AN63" i="33" a="1"/>
  <c r="AN63" i="33" s="1"/>
  <c r="AN120" i="33" a="1"/>
  <c r="AN120" i="33" s="1"/>
  <c r="AN87" i="33" a="1"/>
  <c r="AN87" i="33" s="1"/>
  <c r="AN35" i="33" a="1"/>
  <c r="AN35" i="33" s="1"/>
  <c r="AN160" i="33" a="1"/>
  <c r="AN160" i="33" s="1"/>
  <c r="AN157" i="33" a="1"/>
  <c r="AN157" i="33" s="1"/>
  <c r="AN124" i="33" a="1"/>
  <c r="AN124" i="33" s="1"/>
  <c r="AN43" i="33" a="1"/>
  <c r="AN43" i="33" s="1"/>
  <c r="AN80" i="33" a="1"/>
  <c r="AN80" i="33" s="1"/>
  <c r="AN123" i="33" a="1"/>
  <c r="AN123" i="33" s="1"/>
  <c r="AN57" i="33" a="1"/>
  <c r="AN57" i="33" s="1"/>
  <c r="AN159" i="33" a="1"/>
  <c r="AN159" i="33" s="1"/>
  <c r="AN42" i="33" a="1"/>
  <c r="AN42" i="33" s="1"/>
  <c r="AN140" i="33" a="1"/>
  <c r="AN140" i="33" s="1"/>
  <c r="AN61" i="33" a="1"/>
  <c r="AN61" i="33" s="1"/>
  <c r="AN144" i="33" a="1"/>
  <c r="AN144" i="33" s="1"/>
  <c r="AN88" i="33" a="1"/>
  <c r="AN88" i="33" s="1"/>
  <c r="AN40" i="33" a="1"/>
  <c r="AN40" i="33" s="1"/>
  <c r="AN54" i="33" a="1"/>
  <c r="AN54" i="33" s="1"/>
  <c r="AN96" i="33" a="1"/>
  <c r="AN96" i="33" s="1"/>
  <c r="AN118" i="33" a="1"/>
  <c r="AN118" i="33" s="1"/>
  <c r="AN107" i="33" a="1"/>
  <c r="AN107" i="33" s="1"/>
  <c r="AN84" i="33" a="1"/>
  <c r="AN84" i="33" s="1"/>
  <c r="AN38" i="33" a="1"/>
  <c r="AN38" i="33" s="1"/>
  <c r="AN114" i="33" a="1"/>
  <c r="AN114" i="33" s="1"/>
  <c r="AN121" i="33" a="1"/>
  <c r="AN121" i="33" s="1"/>
  <c r="AN136" i="33" a="1"/>
  <c r="AN136" i="33" s="1"/>
  <c r="AN92" i="33" a="1"/>
  <c r="AN92" i="33" s="1"/>
  <c r="AN66" i="33" a="1"/>
  <c r="AN66" i="33" s="1"/>
  <c r="AN97" i="33" a="1"/>
  <c r="AN97" i="33" s="1"/>
  <c r="AN134" i="33" a="1"/>
  <c r="AN134" i="33" s="1"/>
  <c r="AN64" i="33" a="1"/>
  <c r="AN64" i="33" s="1"/>
  <c r="AN104" i="33" a="1"/>
  <c r="AN104" i="33" s="1"/>
  <c r="AN48" i="33" a="1"/>
  <c r="AN48" i="33" s="1"/>
  <c r="AN125" i="33" a="1"/>
  <c r="AN125" i="33" s="1"/>
  <c r="AN165" i="33" a="1"/>
  <c r="AN165" i="33" s="1"/>
  <c r="AN143" i="33" a="1"/>
  <c r="AN143" i="33" s="1"/>
  <c r="AF164" i="33"/>
  <c r="AD166" i="33"/>
  <c r="AE166" i="33" s="1"/>
  <c r="AE165" i="33"/>
  <c r="AN46" i="33" a="1"/>
  <c r="AN46" i="33" s="1"/>
  <c r="AN151" i="33" a="1"/>
  <c r="AN151" i="33" s="1"/>
  <c r="AN122" i="33" a="1"/>
  <c r="AN122" i="33" s="1"/>
  <c r="AN133" i="33" a="1"/>
  <c r="AN133" i="33" s="1"/>
  <c r="AN59" i="33" a="1"/>
  <c r="AN59" i="33" s="1"/>
  <c r="AN119" i="33" a="1"/>
  <c r="AN119" i="33" s="1"/>
  <c r="AN44" i="33" a="1"/>
  <c r="AN44" i="33" s="1"/>
  <c r="AN78" i="33" a="1"/>
  <c r="AN78" i="33" s="1"/>
  <c r="AN55" i="33" a="1"/>
  <c r="AN55" i="33" s="1"/>
  <c r="AN113" i="17" a="1"/>
  <c r="AN113" i="17" s="1"/>
  <c r="Y165" i="17"/>
  <c r="Z98" i="17" s="1" a="1"/>
  <c r="Z98" i="17" s="1"/>
  <c r="AN51" i="17" a="1"/>
  <c r="AN51" i="17" s="1"/>
  <c r="AN97" i="17" a="1"/>
  <c r="AN97" i="17" s="1"/>
  <c r="AN86" i="17" a="1"/>
  <c r="AN86" i="17" s="1"/>
  <c r="AN123" i="17" a="1"/>
  <c r="AN123" i="17" s="1"/>
  <c r="AN152" i="17" a="1"/>
  <c r="AN152" i="17" s="1"/>
  <c r="AN107" i="17" a="1"/>
  <c r="AN107" i="17" s="1"/>
  <c r="AN80" i="17" a="1"/>
  <c r="AN80" i="17" s="1"/>
  <c r="AN48" i="17" a="1"/>
  <c r="AN48" i="17" s="1"/>
  <c r="AN96" i="17" a="1"/>
  <c r="AN96" i="17" s="1"/>
  <c r="AN35" i="17" a="1"/>
  <c r="AN35" i="17" s="1"/>
  <c r="AN122" i="17" a="1"/>
  <c r="AN122" i="17" s="1"/>
  <c r="AN135" i="17" a="1"/>
  <c r="AN135" i="17" s="1"/>
  <c r="AN36" i="17" a="1"/>
  <c r="AN36" i="17" s="1"/>
  <c r="AN136" i="17" a="1"/>
  <c r="AN136" i="17" s="1"/>
  <c r="AN111" i="17" a="1"/>
  <c r="AN111" i="17" s="1"/>
  <c r="AN49" i="17" a="1"/>
  <c r="AN49" i="17" s="1"/>
  <c r="AN44" i="17" a="1"/>
  <c r="AN44" i="17" s="1"/>
  <c r="AN104" i="17" a="1"/>
  <c r="AN104" i="17" s="1"/>
  <c r="AN81" i="17" a="1"/>
  <c r="AN81" i="17" s="1"/>
  <c r="AN37" i="17" a="1"/>
  <c r="AN37" i="17" s="1"/>
  <c r="AN95" i="17" a="1"/>
  <c r="AN95" i="17" s="1"/>
  <c r="AN105" i="17" a="1"/>
  <c r="AN105" i="17" s="1"/>
  <c r="AN132" i="17" a="1"/>
  <c r="AN132" i="17" s="1"/>
  <c r="AN73" i="17" a="1"/>
  <c r="AN73" i="17" s="1"/>
  <c r="AN94" i="17" a="1"/>
  <c r="AN94" i="17" s="1"/>
  <c r="AN127" i="17" a="1"/>
  <c r="AN127" i="17" s="1"/>
  <c r="AN143" i="17" a="1"/>
  <c r="AN143" i="17" s="1"/>
  <c r="AN62" i="17" a="1"/>
  <c r="AN62" i="17" s="1"/>
  <c r="AN146" i="17" a="1"/>
  <c r="AN146" i="17" s="1"/>
  <c r="AN117" i="17" a="1"/>
  <c r="AN117" i="17" s="1"/>
  <c r="AN53" i="17" a="1"/>
  <c r="AN53" i="17" s="1"/>
  <c r="AN148" i="17" a="1"/>
  <c r="AN148" i="17" s="1"/>
  <c r="AN101" i="17" a="1"/>
  <c r="AN101" i="17" s="1"/>
  <c r="AN74" i="17" a="1"/>
  <c r="AN74" i="17" s="1"/>
  <c r="AN64" i="17" a="1"/>
  <c r="AN64" i="17" s="1"/>
  <c r="AN102" i="17" a="1"/>
  <c r="AN102" i="17" s="1"/>
  <c r="AN145" i="17" a="1"/>
  <c r="AN145" i="17" s="1"/>
  <c r="AN128" i="17" a="1"/>
  <c r="AN128" i="17" s="1"/>
  <c r="AN84" i="17" a="1"/>
  <c r="AN84" i="17" s="1"/>
  <c r="AN130" i="17" a="1"/>
  <c r="AN130" i="17" s="1"/>
  <c r="AD166" i="17"/>
  <c r="AE166" i="17" s="1"/>
  <c r="AE165" i="17"/>
  <c r="AN65" i="17" a="1"/>
  <c r="AN65" i="17" s="1"/>
  <c r="AN50" i="17" a="1"/>
  <c r="AN50" i="17" s="1"/>
  <c r="AN88" i="17" a="1"/>
  <c r="AN88" i="17" s="1"/>
  <c r="AN52" i="17" a="1"/>
  <c r="AN52" i="17" s="1"/>
  <c r="AN159" i="17" a="1"/>
  <c r="AN159" i="17" s="1"/>
  <c r="AN61" i="17" a="1"/>
  <c r="AN61" i="17" s="1"/>
  <c r="AN165" i="17" a="1"/>
  <c r="AN165" i="17" s="1"/>
  <c r="AN85" i="17" a="1"/>
  <c r="AN85" i="17" s="1"/>
  <c r="AN92" i="17" a="1"/>
  <c r="AN92" i="17" s="1"/>
  <c r="AN158" i="17" a="1"/>
  <c r="AN158" i="17" s="1"/>
  <c r="AF164" i="17"/>
  <c r="AN126" i="17" a="1"/>
  <c r="AN126" i="17" s="1"/>
  <c r="AN160" i="17" a="1"/>
  <c r="AN160" i="17" s="1"/>
  <c r="AN55" i="17" a="1"/>
  <c r="AN55" i="17" s="1"/>
  <c r="AN99" i="17" a="1"/>
  <c r="AN99" i="17" s="1"/>
  <c r="AN45" i="17" a="1"/>
  <c r="AN45" i="17" s="1"/>
  <c r="AN106" i="17" a="1"/>
  <c r="AN106" i="17" s="1"/>
  <c r="AN38" i="17" a="1"/>
  <c r="AN38" i="17" s="1"/>
  <c r="AN46" i="17" a="1"/>
  <c r="AN46" i="17" s="1"/>
  <c r="AN166" i="17" a="1"/>
  <c r="AN166" i="17" s="1"/>
  <c r="AN133" i="17" a="1"/>
  <c r="AN133" i="17" s="1"/>
  <c r="AN98" i="17" a="1"/>
  <c r="AN98" i="17" s="1"/>
  <c r="AN110" i="17" a="1"/>
  <c r="AN110" i="17" s="1"/>
  <c r="AN142" i="17" a="1"/>
  <c r="AN142" i="17" s="1"/>
  <c r="AN115" i="17" a="1"/>
  <c r="AN115" i="17" s="1"/>
  <c r="AN72" i="17" a="1"/>
  <c r="AN72" i="17" s="1"/>
  <c r="AN157" i="17" a="1"/>
  <c r="AN157" i="17" s="1"/>
  <c r="AN87" i="17" a="1"/>
  <c r="AN87" i="17" s="1"/>
  <c r="AN77" i="17" a="1"/>
  <c r="AN77" i="17" s="1"/>
  <c r="AN93" i="17" a="1"/>
  <c r="AN93" i="17" s="1"/>
  <c r="AN69" i="17" a="1"/>
  <c r="AN69" i="17" s="1"/>
  <c r="AN60" i="17" a="1"/>
  <c r="AN60" i="17" s="1"/>
  <c r="AN54" i="17" a="1"/>
  <c r="AN54" i="17" s="1"/>
  <c r="AN76" i="17" a="1"/>
  <c r="AN76" i="17" s="1"/>
  <c r="AN63" i="17" a="1"/>
  <c r="AN63" i="17" s="1"/>
  <c r="AN124" i="17" a="1"/>
  <c r="AN124" i="17" s="1"/>
  <c r="AN139" i="17" a="1"/>
  <c r="AN139" i="17" s="1"/>
  <c r="AN138" i="17" a="1"/>
  <c r="AN138" i="17" s="1"/>
  <c r="AN59" i="17" a="1"/>
  <c r="AN59" i="17" s="1"/>
  <c r="AN82" i="17" a="1"/>
  <c r="AN82" i="17" s="1"/>
  <c r="AN67" i="17" a="1"/>
  <c r="AN67" i="17" s="1"/>
  <c r="AN103" i="17" a="1"/>
  <c r="AN103" i="17" s="1"/>
  <c r="AN68" i="17" a="1"/>
  <c r="AN68" i="17" s="1"/>
  <c r="AN147" i="17" a="1"/>
  <c r="AN147" i="17" s="1"/>
  <c r="AN156" i="17" a="1"/>
  <c r="AN156" i="17" s="1"/>
  <c r="AN134" i="17" a="1"/>
  <c r="AN134" i="17" s="1"/>
  <c r="AN71" i="17" a="1"/>
  <c r="AN71" i="17" s="1"/>
  <c r="AN75" i="17" a="1"/>
  <c r="AN75" i="17" s="1"/>
  <c r="AN120" i="17" a="1"/>
  <c r="AN120" i="17" s="1"/>
  <c r="AN39" i="17" a="1"/>
  <c r="AN39" i="17" s="1"/>
  <c r="AN154" i="17" a="1"/>
  <c r="AN154" i="17" s="1"/>
  <c r="AN161" i="17" a="1"/>
  <c r="AN161" i="17" s="1"/>
  <c r="AN43" i="17" a="1"/>
  <c r="AN43" i="17" s="1"/>
  <c r="AN42" i="17" a="1"/>
  <c r="AN42" i="17" s="1"/>
  <c r="AN153" i="17" a="1"/>
  <c r="AN153" i="17" s="1"/>
  <c r="AN125" i="17" a="1"/>
  <c r="AN125" i="17" s="1"/>
  <c r="AN78" i="17" a="1"/>
  <c r="AN78" i="17" s="1"/>
  <c r="AN79" i="17" a="1"/>
  <c r="AN79" i="17" s="1"/>
  <c r="AN40" i="17" a="1"/>
  <c r="AN40" i="17" s="1"/>
  <c r="AN116" i="17" a="1"/>
  <c r="AN116" i="17" s="1"/>
  <c r="AN109" i="17" a="1"/>
  <c r="AN109" i="17" s="1"/>
  <c r="AN70" i="17" a="1"/>
  <c r="AN70" i="17" s="1"/>
  <c r="AN83" i="17" a="1"/>
  <c r="AN83" i="17" s="1"/>
  <c r="AN149" i="17" a="1"/>
  <c r="AN149" i="17" s="1"/>
  <c r="AN66" i="17" a="1"/>
  <c r="AN66" i="17" s="1"/>
  <c r="AN163" i="17" a="1"/>
  <c r="AN163" i="17" s="1"/>
  <c r="AN141" i="17" a="1"/>
  <c r="AN141" i="17" s="1"/>
  <c r="AN100" i="17" a="1"/>
  <c r="AN100" i="17" s="1"/>
  <c r="AN108" i="17" a="1"/>
  <c r="AN108" i="17" s="1"/>
  <c r="AN91" i="17" a="1"/>
  <c r="AN91" i="17" s="1"/>
  <c r="AN57" i="17" a="1"/>
  <c r="AN57" i="17" s="1"/>
  <c r="AN151" i="17" a="1"/>
  <c r="AN151" i="17" s="1"/>
  <c r="AN162" i="17" a="1"/>
  <c r="AN162" i="17" s="1"/>
  <c r="AN121" i="17" a="1"/>
  <c r="AN121" i="17" s="1"/>
  <c r="AN47" i="17" a="1"/>
  <c r="AN47" i="17" s="1"/>
  <c r="AN131" i="17" a="1"/>
  <c r="AN131" i="17" s="1"/>
  <c r="AN58" i="17" a="1"/>
  <c r="AN58" i="17" s="1"/>
  <c r="AN90" i="17" a="1"/>
  <c r="AN90" i="17" s="1"/>
  <c r="AN118" i="17" a="1"/>
  <c r="AN118" i="17" s="1"/>
  <c r="AN144" i="17" a="1"/>
  <c r="AN144" i="17" s="1"/>
  <c r="AN164" i="17" a="1"/>
  <c r="AN164" i="17" s="1"/>
  <c r="Z123" i="17" a="1"/>
  <c r="Z123" i="17" s="1"/>
  <c r="Z99" i="17" a="1"/>
  <c r="Z99" i="17" s="1"/>
  <c r="Z109" i="17" a="1"/>
  <c r="Z109" i="17" s="1"/>
  <c r="Z122" i="17" a="1"/>
  <c r="Z122" i="17" s="1"/>
  <c r="Z152" i="17" a="1"/>
  <c r="Z152" i="17" s="1"/>
  <c r="AN89" i="17" a="1"/>
  <c r="AN89" i="17" s="1"/>
  <c r="AN150" i="17" a="1"/>
  <c r="AN150" i="17" s="1"/>
  <c r="Z112" i="17" a="1"/>
  <c r="Z112" i="17" s="1"/>
  <c r="AN119" i="17" a="1"/>
  <c r="AN119" i="17" s="1"/>
  <c r="AN129" i="17" a="1"/>
  <c r="AN129" i="17" s="1"/>
  <c r="AN140" i="17" a="1"/>
  <c r="AN140" i="17" s="1"/>
  <c r="Y166" i="17"/>
  <c r="Z117" i="17" s="1" a="1"/>
  <c r="Z117" i="17" s="1"/>
  <c r="Z166" i="17" a="1"/>
  <c r="Z166" i="17" s="1"/>
  <c r="AN137" i="17" a="1"/>
  <c r="AN137" i="17" s="1"/>
  <c r="AN155" i="17" a="1"/>
  <c r="AN155" i="17" s="1"/>
  <c r="Z114" i="17" a="1"/>
  <c r="Z114" i="17" s="1"/>
  <c r="Z83" i="17" a="1"/>
  <c r="Z83" i="17" s="1"/>
  <c r="Z67" i="17" a="1"/>
  <c r="Z67" i="17" s="1"/>
  <c r="Z144" i="17" a="1"/>
  <c r="Z144" i="17" s="1"/>
  <c r="Z159" i="17" a="1"/>
  <c r="Z159" i="17" s="1"/>
  <c r="Z100" i="17" a="1"/>
  <c r="Z100" i="17" s="1"/>
  <c r="Z96" i="17" a="1"/>
  <c r="Z96" i="17" s="1"/>
  <c r="AN112" i="17" a="1"/>
  <c r="AN112" i="17" s="1"/>
  <c r="AN114" i="17" a="1"/>
  <c r="AN114" i="17" s="1"/>
  <c r="AN41" i="17" a="1"/>
  <c r="AN41" i="17" s="1"/>
  <c r="AF165" i="16"/>
  <c r="AG145" i="16" s="1" a="1"/>
  <c r="AG145" i="16" s="1"/>
  <c r="AF166" i="16"/>
  <c r="Z99" i="15" a="1"/>
  <c r="Z99" i="15" s="1"/>
  <c r="Z41" i="15" a="1"/>
  <c r="Z41" i="15" s="1"/>
  <c r="Z162" i="15" a="1"/>
  <c r="Z162" i="15" s="1"/>
  <c r="Z42" i="15" a="1"/>
  <c r="Z42" i="15" s="1"/>
  <c r="Z104" i="15" a="1"/>
  <c r="Z104" i="15" s="1"/>
  <c r="Z159" i="15" a="1"/>
  <c r="Z159" i="15" s="1"/>
  <c r="Z134" i="15" a="1"/>
  <c r="Z134" i="15" s="1"/>
  <c r="Z84" i="15" a="1"/>
  <c r="Z84" i="15" s="1"/>
  <c r="Z40" i="15" a="1"/>
  <c r="Z40" i="15" s="1"/>
  <c r="Z86" i="15" a="1"/>
  <c r="Z86" i="15" s="1"/>
  <c r="Z165" i="15" a="1"/>
  <c r="Z165" i="15" s="1"/>
  <c r="Z111" i="15" a="1"/>
  <c r="Z111" i="15" s="1"/>
  <c r="Z144" i="15" a="1"/>
  <c r="Z144" i="15" s="1"/>
  <c r="Z115" i="15" a="1"/>
  <c r="Z115" i="15" s="1"/>
  <c r="Z43" i="15" a="1"/>
  <c r="Z43" i="15" s="1"/>
  <c r="Z145" i="15" a="1"/>
  <c r="Z145" i="15" s="1"/>
  <c r="Z51" i="15" a="1"/>
  <c r="Z51" i="15" s="1"/>
  <c r="Z130" i="15" a="1"/>
  <c r="Z130" i="15" s="1"/>
  <c r="Z72" i="15" a="1"/>
  <c r="Z72" i="15" s="1"/>
  <c r="Z154" i="15" a="1"/>
  <c r="Z154" i="15" s="1"/>
  <c r="Z123" i="15" a="1"/>
  <c r="Z123" i="15" s="1"/>
  <c r="AM165" i="15"/>
  <c r="Z164" i="15" a="1"/>
  <c r="Z164" i="15" s="1"/>
  <c r="Z143" i="15" a="1"/>
  <c r="Z143" i="15" s="1"/>
  <c r="Z82" i="15" a="1"/>
  <c r="Z82" i="15" s="1"/>
  <c r="Z49" i="15" a="1"/>
  <c r="Z49" i="15" s="1"/>
  <c r="Z153" i="15" a="1"/>
  <c r="Z153" i="15" s="1"/>
  <c r="Z109" i="15" a="1"/>
  <c r="Z109" i="15" s="1"/>
  <c r="Z78" i="15" a="1"/>
  <c r="Z78" i="15" s="1"/>
  <c r="Z67" i="15" a="1"/>
  <c r="Z67" i="15" s="1"/>
  <c r="Z80" i="15" a="1"/>
  <c r="Z80" i="15" s="1"/>
  <c r="AM166" i="15"/>
  <c r="Z166" i="15" a="1"/>
  <c r="Z166" i="15" s="1"/>
  <c r="Z138" i="15" a="1"/>
  <c r="Z138" i="15" s="1"/>
  <c r="Z110" i="15" a="1"/>
  <c r="Z110" i="15" s="1"/>
  <c r="Z139" i="15" a="1"/>
  <c r="Z139" i="15" s="1"/>
  <c r="Z148" i="15" a="1"/>
  <c r="Z148" i="15" s="1"/>
  <c r="Z89" i="15" a="1"/>
  <c r="Z89" i="15" s="1"/>
  <c r="Z36" i="15" a="1"/>
  <c r="Z36" i="15" s="1"/>
  <c r="Z108" i="15" a="1"/>
  <c r="Z108" i="15" s="1"/>
  <c r="Z124" i="15" a="1"/>
  <c r="Z124" i="15" s="1"/>
  <c r="Z53" i="15" a="1"/>
  <c r="Z53" i="15" s="1"/>
  <c r="Z98" i="15" a="1"/>
  <c r="Z98" i="15" s="1"/>
  <c r="Z114" i="15" a="1"/>
  <c r="Z114" i="15" s="1"/>
  <c r="Z91" i="15" a="1"/>
  <c r="Z91" i="15" s="1"/>
  <c r="Z163" i="15" a="1"/>
  <c r="Z163" i="15" s="1"/>
  <c r="Z146" i="15" a="1"/>
  <c r="Z146" i="15" s="1"/>
  <c r="Z102" i="15" a="1"/>
  <c r="Z102" i="15" s="1"/>
  <c r="Z94" i="15" a="1"/>
  <c r="Z94" i="15" s="1"/>
  <c r="Z149" i="15" a="1"/>
  <c r="Z149" i="15" s="1"/>
  <c r="Z37" i="15" a="1"/>
  <c r="Z37" i="15" s="1"/>
  <c r="Z66" i="15" a="1"/>
  <c r="Z66" i="15" s="1"/>
  <c r="Z61" i="15" a="1"/>
  <c r="Z61" i="15" s="1"/>
  <c r="Z113" i="15" a="1"/>
  <c r="Z113" i="15" s="1"/>
  <c r="Z151" i="15" a="1"/>
  <c r="Z151" i="15" s="1"/>
  <c r="Z141" i="15" a="1"/>
  <c r="Z141" i="15" s="1"/>
  <c r="Z83" i="15" a="1"/>
  <c r="Z83" i="15" s="1"/>
  <c r="Z125" i="15" a="1"/>
  <c r="Z125" i="15" s="1"/>
  <c r="Z135" i="15" a="1"/>
  <c r="Z135" i="15" s="1"/>
  <c r="Z44" i="15" a="1"/>
  <c r="Z44" i="15" s="1"/>
  <c r="Z118" i="15" a="1"/>
  <c r="Z118" i="15" s="1"/>
  <c r="Z119" i="15" a="1"/>
  <c r="Z119" i="15" s="1"/>
  <c r="Z57" i="15" a="1"/>
  <c r="Z57" i="15" s="1"/>
  <c r="Z59" i="15" a="1"/>
  <c r="Z59" i="15" s="1"/>
  <c r="Z55" i="15" a="1"/>
  <c r="Z55" i="15" s="1"/>
  <c r="Z150" i="15" a="1"/>
  <c r="Z150" i="15" s="1"/>
  <c r="Z155" i="15" a="1"/>
  <c r="Z155" i="15" s="1"/>
  <c r="Z120" i="15" a="1"/>
  <c r="Z120" i="15" s="1"/>
  <c r="Z101" i="15" a="1"/>
  <c r="Z101" i="15" s="1"/>
  <c r="Z107" i="15" a="1"/>
  <c r="Z107" i="15" s="1"/>
  <c r="Z58" i="15" a="1"/>
  <c r="Z58" i="15" s="1"/>
  <c r="Z50" i="15" a="1"/>
  <c r="Z50" i="15" s="1"/>
  <c r="Z96" i="15" a="1"/>
  <c r="Z96" i="15" s="1"/>
  <c r="Z129" i="15" a="1"/>
  <c r="Z129" i="15" s="1"/>
  <c r="Z128" i="15" a="1"/>
  <c r="Z128" i="15" s="1"/>
  <c r="Z60" i="15" a="1"/>
  <c r="Z60" i="15" s="1"/>
  <c r="Z106" i="15" a="1"/>
  <c r="Z106" i="15" s="1"/>
  <c r="Z103" i="15" a="1"/>
  <c r="Z103" i="15" s="1"/>
  <c r="Z137" i="15" a="1"/>
  <c r="Z137" i="15" s="1"/>
  <c r="Z69" i="15" a="1"/>
  <c r="Z69" i="15" s="1"/>
  <c r="Z38" i="15" a="1"/>
  <c r="Z38" i="15" s="1"/>
  <c r="Z147" i="15" a="1"/>
  <c r="Z147" i="15" s="1"/>
  <c r="Z93" i="15" a="1"/>
  <c r="Z93" i="15" s="1"/>
  <c r="Z132" i="15" a="1"/>
  <c r="Z132" i="15" s="1"/>
  <c r="Z75" i="15" a="1"/>
  <c r="Z75" i="15" s="1"/>
  <c r="Z95" i="15" a="1"/>
  <c r="Z95" i="15" s="1"/>
  <c r="Z88" i="15" a="1"/>
  <c r="Z88" i="15" s="1"/>
  <c r="Z116" i="15" a="1"/>
  <c r="Z116" i="15" s="1"/>
  <c r="Z90" i="15" a="1"/>
  <c r="Z90" i="15" s="1"/>
  <c r="Z97" i="15" a="1"/>
  <c r="Z97" i="15" s="1"/>
  <c r="Z121" i="15" a="1"/>
  <c r="Z121" i="15" s="1"/>
  <c r="Z51" i="14" a="1"/>
  <c r="Z51" i="14" s="1"/>
  <c r="Z106" i="14" a="1"/>
  <c r="Z106" i="14" s="1"/>
  <c r="Z110" i="14" a="1"/>
  <c r="Z110" i="14" s="1"/>
  <c r="Z44" i="14" a="1"/>
  <c r="Z44" i="14" s="1"/>
  <c r="Z88" i="14" a="1"/>
  <c r="Z88" i="14" s="1"/>
  <c r="Z166" i="14" a="1"/>
  <c r="Z166" i="14" s="1"/>
  <c r="Z153" i="14" a="1"/>
  <c r="Z153" i="14" s="1"/>
  <c r="Z87" i="14" a="1"/>
  <c r="Z87" i="14" s="1"/>
  <c r="Z86" i="14" a="1"/>
  <c r="Z86" i="14" s="1"/>
  <c r="Z161" i="14" a="1"/>
  <c r="Z161" i="14" s="1"/>
  <c r="Z64" i="14" a="1"/>
  <c r="Z64" i="14" s="1"/>
  <c r="Z114" i="14" a="1"/>
  <c r="Z114" i="14" s="1"/>
  <c r="Z46" i="14" a="1"/>
  <c r="Z46" i="14" s="1"/>
  <c r="Z112" i="14" a="1"/>
  <c r="Z112" i="14" s="1"/>
  <c r="Z115" i="14" a="1"/>
  <c r="Z115" i="14" s="1"/>
  <c r="Z99" i="14" a="1"/>
  <c r="Z99" i="14" s="1"/>
  <c r="Z79" i="14" a="1"/>
  <c r="Z79" i="14" s="1"/>
  <c r="Z108" i="14" a="1"/>
  <c r="Z108" i="14" s="1"/>
  <c r="Z47" i="14" a="1"/>
  <c r="Z47" i="14" s="1"/>
  <c r="Z123" i="14" a="1"/>
  <c r="Z123" i="14" s="1"/>
  <c r="Z103" i="14" a="1"/>
  <c r="Z103" i="14" s="1"/>
  <c r="Z132" i="14" a="1"/>
  <c r="Z132" i="14" s="1"/>
  <c r="Z91" i="14" a="1"/>
  <c r="Z91" i="14" s="1"/>
  <c r="Z148" i="14" a="1"/>
  <c r="Z148" i="14" s="1"/>
  <c r="Z42" i="14" a="1"/>
  <c r="Z42" i="14" s="1"/>
  <c r="Z57" i="14" a="1"/>
  <c r="Z57" i="14" s="1"/>
  <c r="Z49" i="14" a="1"/>
  <c r="Z49" i="14" s="1"/>
  <c r="Z71" i="14" a="1"/>
  <c r="Z71" i="14" s="1"/>
  <c r="Z144" i="14" a="1"/>
  <c r="Z144" i="14" s="1"/>
  <c r="Z43" i="14" a="1"/>
  <c r="Z43" i="14" s="1"/>
  <c r="Z147" i="14" a="1"/>
  <c r="Z147" i="14" s="1"/>
  <c r="Z137" i="14" a="1"/>
  <c r="Z137" i="14" s="1"/>
  <c r="Z54" i="14" a="1"/>
  <c r="Z54" i="14" s="1"/>
  <c r="Z68" i="14" a="1"/>
  <c r="Z68" i="14" s="1"/>
  <c r="Z55" i="14" a="1"/>
  <c r="Z55" i="14" s="1"/>
  <c r="Z139" i="14" a="1"/>
  <c r="Z139" i="14" s="1"/>
  <c r="Z109" i="14" a="1"/>
  <c r="Z109" i="14" s="1"/>
  <c r="Z81" i="14" a="1"/>
  <c r="Z81" i="14" s="1"/>
  <c r="Z65" i="14" a="1"/>
  <c r="Z65" i="14" s="1"/>
  <c r="Z100" i="14" a="1"/>
  <c r="Z100" i="14" s="1"/>
  <c r="Z141" i="14" a="1"/>
  <c r="Z141" i="14" s="1"/>
  <c r="Z122" i="14" a="1"/>
  <c r="Z122" i="14" s="1"/>
  <c r="Z149" i="14" a="1"/>
  <c r="Z149" i="14" s="1"/>
  <c r="Z129" i="14" a="1"/>
  <c r="Z129" i="14" s="1"/>
  <c r="Z52" i="14" a="1"/>
  <c r="Z52" i="14" s="1"/>
  <c r="Z135" i="14" a="1"/>
  <c r="Z135" i="14" s="1"/>
  <c r="Z126" i="14" a="1"/>
  <c r="Z126" i="14" s="1"/>
  <c r="Z66" i="14" a="1"/>
  <c r="Z66" i="14" s="1"/>
  <c r="Z138" i="14" a="1"/>
  <c r="Z138" i="14" s="1"/>
  <c r="Z96" i="14" a="1"/>
  <c r="Z96" i="14" s="1"/>
  <c r="Z162" i="14" a="1"/>
  <c r="Z162" i="14" s="1"/>
  <c r="Z127" i="14" a="1"/>
  <c r="Z127" i="14" s="1"/>
  <c r="Z38" i="14" a="1"/>
  <c r="Z38" i="14" s="1"/>
  <c r="Z75" i="14" a="1"/>
  <c r="Z75" i="14" s="1"/>
  <c r="Z142" i="14" a="1"/>
  <c r="Z142" i="14" s="1"/>
  <c r="Z70" i="14" a="1"/>
  <c r="Z70" i="14" s="1"/>
  <c r="Z40" i="14" a="1"/>
  <c r="Z40" i="14" s="1"/>
  <c r="Z41" i="14" a="1"/>
  <c r="Z41" i="14" s="1"/>
  <c r="Z154" i="14" a="1"/>
  <c r="Z154" i="14" s="1"/>
  <c r="Z67" i="14" a="1"/>
  <c r="Z67" i="14" s="1"/>
  <c r="Z45" i="14" a="1"/>
  <c r="Z45" i="14" s="1"/>
  <c r="Z62" i="14" a="1"/>
  <c r="Z62" i="14" s="1"/>
  <c r="Z58" i="14" a="1"/>
  <c r="Z58" i="14" s="1"/>
  <c r="Z94" i="14" a="1"/>
  <c r="Z94" i="14" s="1"/>
  <c r="Z105" i="14" a="1"/>
  <c r="Z105" i="14" s="1"/>
  <c r="Z102" i="14" a="1"/>
  <c r="Z102" i="14" s="1"/>
  <c r="Z121" i="14" a="1"/>
  <c r="Z121" i="14" s="1"/>
  <c r="Z152" i="14" a="1"/>
  <c r="Z152" i="14" s="1"/>
  <c r="Z93" i="14" a="1"/>
  <c r="Z93" i="14" s="1"/>
  <c r="Z131" i="14" a="1"/>
  <c r="Z131" i="14" s="1"/>
  <c r="Z82" i="14" a="1"/>
  <c r="Z82" i="14" s="1"/>
  <c r="Z85" i="14" a="1"/>
  <c r="Z85" i="14" s="1"/>
  <c r="Z98" i="14" a="1"/>
  <c r="Z98" i="14" s="1"/>
  <c r="Z101" i="14" a="1"/>
  <c r="Z101" i="14" s="1"/>
  <c r="Z146" i="14" a="1"/>
  <c r="Z146" i="14" s="1"/>
  <c r="Z80" i="14" a="1"/>
  <c r="Z80" i="14" s="1"/>
  <c r="Z133" i="14" a="1"/>
  <c r="Z133" i="14" s="1"/>
  <c r="Z104" i="14" a="1"/>
  <c r="Z104" i="14" s="1"/>
  <c r="Z158" i="14" a="1"/>
  <c r="Z158" i="14" s="1"/>
  <c r="Z36" i="14" a="1"/>
  <c r="Z36" i="14" s="1"/>
  <c r="Z35" i="14" a="1"/>
  <c r="Z35" i="14" s="1"/>
  <c r="Z95" i="14" a="1"/>
  <c r="Z95" i="14" s="1"/>
  <c r="Z151" i="14" a="1"/>
  <c r="Z151" i="14" s="1"/>
  <c r="Z145" i="14" a="1"/>
  <c r="Z145" i="14" s="1"/>
  <c r="Z84" i="14" a="1"/>
  <c r="Z84" i="14" s="1"/>
  <c r="Z69" i="14" a="1"/>
  <c r="Z69" i="14" s="1"/>
  <c r="Z155" i="14" a="1"/>
  <c r="Z155" i="14" s="1"/>
  <c r="Z157" i="14" a="1"/>
  <c r="Z157" i="14" s="1"/>
  <c r="Z60" i="14" a="1"/>
  <c r="Z60" i="14" s="1"/>
  <c r="Z76" i="14" a="1"/>
  <c r="Z76" i="14" s="1"/>
  <c r="Z125" i="14" a="1"/>
  <c r="Z125" i="14" s="1"/>
  <c r="Z74" i="14" a="1"/>
  <c r="Z74" i="14" s="1"/>
  <c r="Z117" i="14" a="1"/>
  <c r="Z117" i="14" s="1"/>
  <c r="Z118" i="14" a="1"/>
  <c r="Z118" i="14" s="1"/>
  <c r="Z89" i="14" a="1"/>
  <c r="Z89" i="14" s="1"/>
  <c r="Z136" i="14" a="1"/>
  <c r="Z136" i="14" s="1"/>
  <c r="Z63" i="14" a="1"/>
  <c r="Z63" i="14" s="1"/>
  <c r="Z73" i="14" a="1"/>
  <c r="Z73" i="14" s="1"/>
  <c r="AK166" i="13"/>
  <c r="AL166" i="13" s="1"/>
  <c r="AM164" i="13"/>
  <c r="AF165" i="13"/>
  <c r="AF166" i="13"/>
  <c r="AG74" i="13" s="1" a="1"/>
  <c r="AG74" i="13" s="1"/>
  <c r="K164" i="16"/>
  <c r="I166" i="16"/>
  <c r="J166" i="16" s="1"/>
  <c r="J165" i="16"/>
  <c r="R164" i="16"/>
  <c r="P166" i="16"/>
  <c r="Q165" i="16"/>
  <c r="L48" i="33" a="1"/>
  <c r="L48" i="33" s="1"/>
  <c r="L45" i="33" a="1"/>
  <c r="L45" i="33" s="1"/>
  <c r="L159" i="33" a="1"/>
  <c r="L159" i="33" s="1"/>
  <c r="L165" i="33" a="1"/>
  <c r="L165" i="33" s="1"/>
  <c r="L81" i="33" a="1"/>
  <c r="L81" i="33" s="1"/>
  <c r="L58" i="33" a="1"/>
  <c r="L58" i="33" s="1"/>
  <c r="L122" i="33" a="1"/>
  <c r="L122" i="33" s="1"/>
  <c r="L128" i="33" a="1"/>
  <c r="L128" i="33" s="1"/>
  <c r="L134" i="33" a="1"/>
  <c r="L134" i="33" s="1"/>
  <c r="E41" i="33" a="1"/>
  <c r="E41" i="33" s="1"/>
  <c r="E78" i="33" a="1"/>
  <c r="E78" i="33" s="1"/>
  <c r="L93" i="33" a="1"/>
  <c r="L93" i="33" s="1"/>
  <c r="L137" i="33" a="1"/>
  <c r="L137" i="33" s="1"/>
  <c r="L69" i="33" a="1"/>
  <c r="L69" i="33" s="1"/>
  <c r="L156" i="33" a="1"/>
  <c r="L156" i="33" s="1"/>
  <c r="L139" i="33" a="1"/>
  <c r="L139" i="33" s="1"/>
  <c r="L112" i="33" a="1"/>
  <c r="L112" i="33" s="1"/>
  <c r="L111" i="33" a="1"/>
  <c r="L111" i="33" s="1"/>
  <c r="L95" i="33" a="1"/>
  <c r="L95" i="33" s="1"/>
  <c r="L98" i="33" a="1"/>
  <c r="L98" i="33" s="1"/>
  <c r="L113" i="33" a="1"/>
  <c r="L113" i="33" s="1"/>
  <c r="L46" i="33" a="1"/>
  <c r="L46" i="33" s="1"/>
  <c r="L106" i="33" a="1"/>
  <c r="L106" i="33" s="1"/>
  <c r="L53" i="33" a="1"/>
  <c r="L53" i="33" s="1"/>
  <c r="L130" i="33" a="1"/>
  <c r="L130" i="33" s="1"/>
  <c r="L142" i="33" a="1"/>
  <c r="L142" i="33" s="1"/>
  <c r="L161" i="33" a="1"/>
  <c r="L161" i="33" s="1"/>
  <c r="L132" i="33" a="1"/>
  <c r="L132" i="33" s="1"/>
  <c r="E54" i="33" a="1"/>
  <c r="E54" i="33" s="1"/>
  <c r="E67" i="33" a="1"/>
  <c r="E67" i="33" s="1"/>
  <c r="L62" i="33" a="1"/>
  <c r="L62" i="33" s="1"/>
  <c r="L40" i="33" a="1"/>
  <c r="L40" i="33" s="1"/>
  <c r="L89" i="33" a="1"/>
  <c r="L89" i="33" s="1"/>
  <c r="L115" i="33" a="1"/>
  <c r="L115" i="33" s="1"/>
  <c r="L42" i="33" a="1"/>
  <c r="L42" i="33" s="1"/>
  <c r="L35" i="33" a="1"/>
  <c r="L35" i="33" s="1"/>
  <c r="L147" i="33" a="1"/>
  <c r="L147" i="33" s="1"/>
  <c r="L94" i="33" a="1"/>
  <c r="L94" i="33" s="1"/>
  <c r="L73" i="33" a="1"/>
  <c r="L73" i="33" s="1"/>
  <c r="L133" i="33" a="1"/>
  <c r="L133" i="33" s="1"/>
  <c r="E130" i="33" a="1"/>
  <c r="E130" i="33" s="1"/>
  <c r="L129" i="33" a="1"/>
  <c r="L129" i="33" s="1"/>
  <c r="L101" i="33" a="1"/>
  <c r="L101" i="33" s="1"/>
  <c r="L37" i="33" a="1"/>
  <c r="L37" i="33" s="1"/>
  <c r="L146" i="33" a="1"/>
  <c r="L146" i="33" s="1"/>
  <c r="L50" i="33" a="1"/>
  <c r="L50" i="33" s="1"/>
  <c r="L79" i="33" a="1"/>
  <c r="L79" i="33" s="1"/>
  <c r="E101" i="33" a="1"/>
  <c r="E101" i="33" s="1"/>
  <c r="E82" i="33" a="1"/>
  <c r="E82" i="33" s="1"/>
  <c r="E112" i="33" a="1"/>
  <c r="E112" i="33" s="1"/>
  <c r="L49" i="33" a="1"/>
  <c r="L49" i="33" s="1"/>
  <c r="L114" i="33" a="1"/>
  <c r="L114" i="33" s="1"/>
  <c r="L86" i="33" a="1"/>
  <c r="L86" i="33" s="1"/>
  <c r="L82" i="33" a="1"/>
  <c r="L82" i="33" s="1"/>
  <c r="L36" i="33" a="1"/>
  <c r="L36" i="33" s="1"/>
  <c r="L123" i="33" a="1"/>
  <c r="L123" i="33" s="1"/>
  <c r="L74" i="33" a="1"/>
  <c r="L74" i="33" s="1"/>
  <c r="L60" i="33" a="1"/>
  <c r="L60" i="33" s="1"/>
  <c r="L39" i="33" a="1"/>
  <c r="L39" i="33" s="1"/>
  <c r="L138" i="33" a="1"/>
  <c r="L138" i="33" s="1"/>
  <c r="L164" i="33" a="1"/>
  <c r="L164" i="33" s="1"/>
  <c r="L144" i="33" a="1"/>
  <c r="L144" i="33" s="1"/>
  <c r="L126" i="33" a="1"/>
  <c r="L126" i="33" s="1"/>
  <c r="L110" i="33" a="1"/>
  <c r="L110" i="33" s="1"/>
  <c r="L148" i="33" a="1"/>
  <c r="L148" i="33" s="1"/>
  <c r="E153" i="33" a="1"/>
  <c r="E153" i="33" s="1"/>
  <c r="L108" i="33" a="1"/>
  <c r="L108" i="33" s="1"/>
  <c r="E156" i="33" a="1"/>
  <c r="E156" i="33" s="1"/>
  <c r="L83" i="33" a="1"/>
  <c r="L83" i="33" s="1"/>
  <c r="L135" i="33" a="1"/>
  <c r="L135" i="33" s="1"/>
  <c r="L141" i="33" a="1"/>
  <c r="L141" i="33" s="1"/>
  <c r="E158" i="33" a="1"/>
  <c r="E158" i="33" s="1"/>
  <c r="E79" i="33" a="1"/>
  <c r="E79" i="33" s="1"/>
  <c r="E73" i="33" a="1"/>
  <c r="E73" i="33" s="1"/>
  <c r="L57" i="33" a="1"/>
  <c r="L57" i="33" s="1"/>
  <c r="L163" i="33" a="1"/>
  <c r="L163" i="33" s="1"/>
  <c r="L143" i="33" a="1"/>
  <c r="L143" i="33" s="1"/>
  <c r="L152" i="33" a="1"/>
  <c r="L152" i="33" s="1"/>
  <c r="L162" i="33" a="1"/>
  <c r="L162" i="33" s="1"/>
  <c r="L75" i="33" a="1"/>
  <c r="L75" i="33" s="1"/>
  <c r="E53" i="33" a="1"/>
  <c r="E53" i="33" s="1"/>
  <c r="L96" i="33" a="1"/>
  <c r="L96" i="33" s="1"/>
  <c r="L154" i="33" a="1"/>
  <c r="L154" i="33" s="1"/>
  <c r="L55" i="33" a="1"/>
  <c r="L55" i="33" s="1"/>
  <c r="L124" i="33" a="1"/>
  <c r="L124" i="33" s="1"/>
  <c r="L160" i="33" a="1"/>
  <c r="L160" i="33" s="1"/>
  <c r="L99" i="33" a="1"/>
  <c r="L99" i="33" s="1"/>
  <c r="L88" i="33" a="1"/>
  <c r="L88" i="33" s="1"/>
  <c r="E37" i="33" a="1"/>
  <c r="E37" i="33" s="1"/>
  <c r="D166" i="33"/>
  <c r="E99" i="33" s="1" a="1"/>
  <c r="E99" i="33" s="1"/>
  <c r="D165" i="33"/>
  <c r="E152" i="33" s="1" a="1"/>
  <c r="E152" i="33" s="1"/>
  <c r="L63" i="33" a="1"/>
  <c r="L63" i="33" s="1"/>
  <c r="L41" i="33" a="1"/>
  <c r="L41" i="33" s="1"/>
  <c r="L166" i="33" a="1"/>
  <c r="L166" i="33" s="1"/>
  <c r="E55" i="33" a="1"/>
  <c r="E55" i="33" s="1"/>
  <c r="E49" i="33" a="1"/>
  <c r="E49" i="33" s="1"/>
  <c r="E113" i="33" a="1"/>
  <c r="E113" i="33" s="1"/>
  <c r="E120" i="33" a="1"/>
  <c r="E120" i="33" s="1"/>
  <c r="E111" i="33" a="1"/>
  <c r="E111" i="33" s="1"/>
  <c r="E126" i="33" a="1"/>
  <c r="E126" i="33" s="1"/>
  <c r="E114" i="33" a="1"/>
  <c r="E114" i="33" s="1"/>
  <c r="E51" i="33" a="1"/>
  <c r="E51" i="33" s="1"/>
  <c r="L107" i="33" a="1"/>
  <c r="L107" i="33" s="1"/>
  <c r="L52" i="33" a="1"/>
  <c r="L52" i="33" s="1"/>
  <c r="L90" i="33" a="1"/>
  <c r="L90" i="33" s="1"/>
  <c r="E145" i="33" a="1"/>
  <c r="E145" i="33" s="1"/>
  <c r="L84" i="33" a="1"/>
  <c r="L84" i="33" s="1"/>
  <c r="E136" i="33" a="1"/>
  <c r="E136" i="33" s="1"/>
  <c r="L61" i="33" a="1"/>
  <c r="L61" i="33" s="1"/>
  <c r="L102" i="33" a="1"/>
  <c r="L102" i="33" s="1"/>
  <c r="L131" i="33" a="1"/>
  <c r="L131" i="33" s="1"/>
  <c r="L91" i="33" a="1"/>
  <c r="L91" i="33" s="1"/>
  <c r="L116" i="33" a="1"/>
  <c r="L116" i="33" s="1"/>
  <c r="L51" i="33" a="1"/>
  <c r="L51" i="33" s="1"/>
  <c r="L70" i="33" a="1"/>
  <c r="L70" i="33" s="1"/>
  <c r="L66" i="33" a="1"/>
  <c r="L66" i="33" s="1"/>
  <c r="L59" i="33" a="1"/>
  <c r="L59" i="33" s="1"/>
  <c r="L149" i="33" a="1"/>
  <c r="L149" i="33" s="1"/>
  <c r="L38" i="33" a="1"/>
  <c r="L38" i="33" s="1"/>
  <c r="L153" i="33" a="1"/>
  <c r="L153" i="33" s="1"/>
  <c r="L120" i="33" a="1"/>
  <c r="L120" i="33" s="1"/>
  <c r="L56" i="33" a="1"/>
  <c r="L56" i="33" s="1"/>
  <c r="L67" i="33" a="1"/>
  <c r="L67" i="33" s="1"/>
  <c r="L72" i="33" a="1"/>
  <c r="L72" i="33" s="1"/>
  <c r="L150" i="33" a="1"/>
  <c r="L150" i="33" s="1"/>
  <c r="L109" i="33" a="1"/>
  <c r="L109" i="33" s="1"/>
  <c r="L121" i="33" a="1"/>
  <c r="L121" i="33" s="1"/>
  <c r="L100" i="33" a="1"/>
  <c r="L100" i="33" s="1"/>
  <c r="L76" i="33" a="1"/>
  <c r="L76" i="33" s="1"/>
  <c r="L47" i="33" a="1"/>
  <c r="L47" i="33" s="1"/>
  <c r="L105" i="33" a="1"/>
  <c r="L105" i="33" s="1"/>
  <c r="L136" i="33" a="1"/>
  <c r="L136" i="33" s="1"/>
  <c r="E150" i="33" a="1"/>
  <c r="E150" i="33" s="1"/>
  <c r="E157" i="33" a="1"/>
  <c r="E157" i="33" s="1"/>
  <c r="E44" i="33" a="1"/>
  <c r="E44" i="33" s="1"/>
  <c r="L85" i="33" a="1"/>
  <c r="L85" i="33" s="1"/>
  <c r="E142" i="33" a="1"/>
  <c r="E142" i="33" s="1"/>
  <c r="L64" i="33" a="1"/>
  <c r="L64" i="33" s="1"/>
  <c r="L71" i="33" a="1"/>
  <c r="L71" i="33" s="1"/>
  <c r="L44" i="33" a="1"/>
  <c r="L44" i="33" s="1"/>
  <c r="L65" i="33" a="1"/>
  <c r="L65" i="33" s="1"/>
  <c r="K164" i="17"/>
  <c r="I166" i="17"/>
  <c r="J166" i="17" s="1"/>
  <c r="J165" i="17"/>
  <c r="D166" i="17"/>
  <c r="E166" i="17" s="1" a="1"/>
  <c r="E166" i="17" s="1"/>
  <c r="D165" i="17"/>
  <c r="E143" i="17" s="1" a="1"/>
  <c r="E143" i="17" s="1"/>
  <c r="E165" i="17" a="1"/>
  <c r="E165" i="17" s="1"/>
  <c r="S143" i="17" a="1"/>
  <c r="S143" i="17" s="1"/>
  <c r="S58" i="17" a="1"/>
  <c r="S58" i="17" s="1"/>
  <c r="S146" i="17" a="1"/>
  <c r="S146" i="17" s="1"/>
  <c r="S159" i="17" a="1"/>
  <c r="S159" i="17" s="1"/>
  <c r="E46" i="17" a="1"/>
  <c r="E46" i="17" s="1"/>
  <c r="E45" i="17" a="1"/>
  <c r="E45" i="17" s="1"/>
  <c r="S165" i="17" a="1"/>
  <c r="S165" i="17" s="1"/>
  <c r="R165" i="17"/>
  <c r="S92" i="17" a="1"/>
  <c r="S92" i="17" s="1"/>
  <c r="E164" i="17" a="1"/>
  <c r="E164" i="17" s="1"/>
  <c r="R166" i="17"/>
  <c r="S99" i="17" s="1" a="1"/>
  <c r="S99" i="17" s="1"/>
  <c r="R165" i="14"/>
  <c r="S126" i="14" s="1" a="1"/>
  <c r="S126" i="14" s="1"/>
  <c r="S121" i="14" a="1"/>
  <c r="S121" i="14" s="1"/>
  <c r="S54" i="14" a="1"/>
  <c r="S54" i="14" s="1"/>
  <c r="S124" i="14" a="1"/>
  <c r="S124" i="14" s="1"/>
  <c r="S119" i="14" a="1"/>
  <c r="S119" i="14" s="1"/>
  <c r="S90" i="14" a="1"/>
  <c r="S90" i="14" s="1"/>
  <c r="R166" i="14"/>
  <c r="K164" i="14"/>
  <c r="I166" i="14"/>
  <c r="J166" i="14" s="1"/>
  <c r="J165" i="14"/>
  <c r="D166" i="14"/>
  <c r="E166" i="14" s="1" a="1"/>
  <c r="E166" i="14" s="1"/>
  <c r="D165" i="14"/>
  <c r="E135" i="14" s="1" a="1"/>
  <c r="E135" i="14" s="1"/>
  <c r="E165" i="14" a="1"/>
  <c r="E165" i="14" s="1"/>
  <c r="E75" i="14" a="1"/>
  <c r="E75" i="14" s="1"/>
  <c r="E150" i="14" a="1"/>
  <c r="E150" i="14" s="1"/>
  <c r="E105" i="14" a="1"/>
  <c r="E105" i="14" s="1"/>
  <c r="E139" i="14" a="1"/>
  <c r="E139" i="14" s="1"/>
  <c r="E68" i="14" a="1"/>
  <c r="E68" i="14" s="1"/>
  <c r="E160" i="14" a="1"/>
  <c r="E160" i="14" s="1"/>
  <c r="E156" i="14" a="1"/>
  <c r="E156" i="14" s="1"/>
  <c r="E141" i="14" a="1"/>
  <c r="E141" i="14" s="1"/>
  <c r="E125" i="14" a="1"/>
  <c r="E125" i="14" s="1"/>
  <c r="E158" i="14" a="1"/>
  <c r="E158" i="14" s="1"/>
  <c r="E134" i="14" a="1"/>
  <c r="E134" i="14" s="1"/>
  <c r="E112" i="14" a="1"/>
  <c r="E112" i="14" s="1"/>
  <c r="E153" i="14" a="1"/>
  <c r="E153" i="14" s="1"/>
  <c r="E36" i="14" a="1"/>
  <c r="E36" i="14" s="1"/>
  <c r="E111" i="14" a="1"/>
  <c r="E111" i="14" s="1"/>
  <c r="E162" i="14" a="1"/>
  <c r="E162" i="14" s="1"/>
  <c r="E142" i="14" a="1"/>
  <c r="E142" i="14" s="1"/>
  <c r="E69" i="14" a="1"/>
  <c r="E69" i="14" s="1"/>
  <c r="E117" i="14" a="1"/>
  <c r="E117" i="14" s="1"/>
  <c r="S141" i="13" a="1"/>
  <c r="S141" i="13" s="1"/>
  <c r="S113" i="13" a="1"/>
  <c r="S113" i="13" s="1"/>
  <c r="S158" i="13" a="1"/>
  <c r="S158" i="13" s="1"/>
  <c r="S147" i="13" a="1"/>
  <c r="S147" i="13" s="1"/>
  <c r="S64" i="13" a="1"/>
  <c r="S64" i="13" s="1"/>
  <c r="S120" i="13" a="1"/>
  <c r="S120" i="13" s="1"/>
  <c r="S150" i="13" a="1"/>
  <c r="S150" i="13" s="1"/>
  <c r="S140" i="13" a="1"/>
  <c r="S140" i="13" s="1"/>
  <c r="S66" i="13" a="1"/>
  <c r="S66" i="13" s="1"/>
  <c r="S88" i="13" a="1"/>
  <c r="S88" i="13" s="1"/>
  <c r="S44" i="13" a="1"/>
  <c r="S44" i="13" s="1"/>
  <c r="S144" i="13" a="1"/>
  <c r="S144" i="13" s="1"/>
  <c r="S128" i="13" a="1"/>
  <c r="S128" i="13" s="1"/>
  <c r="S36" i="13" a="1"/>
  <c r="S36" i="13" s="1"/>
  <c r="S89" i="13" a="1"/>
  <c r="S89" i="13" s="1"/>
  <c r="S125" i="13" a="1"/>
  <c r="S125" i="13" s="1"/>
  <c r="S65" i="13" a="1"/>
  <c r="S65" i="13" s="1"/>
  <c r="S129" i="13" a="1"/>
  <c r="S129" i="13" s="1"/>
  <c r="S151" i="13" a="1"/>
  <c r="S151" i="13" s="1"/>
  <c r="S82" i="13" a="1"/>
  <c r="S82" i="13" s="1"/>
  <c r="S117" i="13" a="1"/>
  <c r="S117" i="13" s="1"/>
  <c r="S133" i="13" a="1"/>
  <c r="S133" i="13" s="1"/>
  <c r="S148" i="13" a="1"/>
  <c r="S148" i="13" s="1"/>
  <c r="S101" i="13" a="1"/>
  <c r="S101" i="13" s="1"/>
  <c r="S139" i="13" a="1"/>
  <c r="S139" i="13" s="1"/>
  <c r="S46" i="13" a="1"/>
  <c r="S46" i="13" s="1"/>
  <c r="S108" i="13" a="1"/>
  <c r="S108" i="13" s="1"/>
  <c r="S71" i="13" a="1"/>
  <c r="S71" i="13" s="1"/>
  <c r="S131" i="13" a="1"/>
  <c r="S131" i="13" s="1"/>
  <c r="S61" i="13" a="1"/>
  <c r="S61" i="13" s="1"/>
  <c r="S98" i="13" a="1"/>
  <c r="S98" i="13" s="1"/>
  <c r="S114" i="13" a="1"/>
  <c r="S114" i="13" s="1"/>
  <c r="S78" i="13" a="1"/>
  <c r="S78" i="13" s="1"/>
  <c r="S164" i="13" a="1"/>
  <c r="S164" i="13" s="1"/>
  <c r="S53" i="13" a="1"/>
  <c r="S53" i="13" s="1"/>
  <c r="S60" i="13" a="1"/>
  <c r="S60" i="13" s="1"/>
  <c r="S85" i="13" a="1"/>
  <c r="S85" i="13" s="1"/>
  <c r="S37" i="13" a="1"/>
  <c r="S37" i="13" s="1"/>
  <c r="S122" i="13" a="1"/>
  <c r="S122" i="13" s="1"/>
  <c r="S51" i="13" a="1"/>
  <c r="S51" i="13" s="1"/>
  <c r="R166" i="13"/>
  <c r="S68" i="13" s="1" a="1"/>
  <c r="S68" i="13" s="1"/>
  <c r="S59" i="13" a="1"/>
  <c r="S59" i="13" s="1"/>
  <c r="S107" i="13" a="1"/>
  <c r="S107" i="13" s="1"/>
  <c r="S143" i="13" a="1"/>
  <c r="S143" i="13" s="1"/>
  <c r="S70" i="13" a="1"/>
  <c r="S70" i="13" s="1"/>
  <c r="S149" i="13" a="1"/>
  <c r="S149" i="13" s="1"/>
  <c r="R165" i="13"/>
  <c r="S127" i="13" s="1" a="1"/>
  <c r="S127" i="13" s="1"/>
  <c r="S52" i="13" a="1"/>
  <c r="S52" i="13" s="1"/>
  <c r="S161" i="13" a="1"/>
  <c r="S161" i="13" s="1"/>
  <c r="S72" i="13" a="1"/>
  <c r="S72" i="13" s="1"/>
  <c r="S48" i="13" a="1"/>
  <c r="S48" i="13" s="1"/>
  <c r="S112" i="13" a="1"/>
  <c r="S112" i="13" s="1"/>
  <c r="S145" i="13" a="1"/>
  <c r="S145" i="13" s="1"/>
  <c r="S83" i="13" a="1"/>
  <c r="S83" i="13" s="1"/>
  <c r="S103" i="13" a="1"/>
  <c r="S103" i="13" s="1"/>
  <c r="S86" i="13" a="1"/>
  <c r="S86" i="13" s="1"/>
  <c r="S62" i="13" a="1"/>
  <c r="S62" i="13" s="1"/>
  <c r="S56" i="13" a="1"/>
  <c r="S56" i="13" s="1"/>
  <c r="S136" i="13" a="1"/>
  <c r="S136" i="13" s="1"/>
  <c r="S124" i="13" a="1"/>
  <c r="S124" i="13" s="1"/>
  <c r="L108" i="13" a="1"/>
  <c r="L108" i="13" s="1"/>
  <c r="L158" i="13" a="1"/>
  <c r="L158" i="13" s="1"/>
  <c r="L70" i="13" a="1"/>
  <c r="L70" i="13" s="1"/>
  <c r="L165" i="13" a="1"/>
  <c r="L165" i="13" s="1"/>
  <c r="L45" i="13" a="1"/>
  <c r="L45" i="13" s="1"/>
  <c r="L135" i="13" a="1"/>
  <c r="L135" i="13" s="1"/>
  <c r="L65" i="13" a="1"/>
  <c r="L65" i="13" s="1"/>
  <c r="L72" i="13" a="1"/>
  <c r="L72" i="13" s="1"/>
  <c r="L144" i="13" a="1"/>
  <c r="L144" i="13" s="1"/>
  <c r="L162" i="13" a="1"/>
  <c r="L162" i="13" s="1"/>
  <c r="L40" i="13" a="1"/>
  <c r="L40" i="13" s="1"/>
  <c r="L46" i="13" a="1"/>
  <c r="L46" i="13" s="1"/>
  <c r="L120" i="13" a="1"/>
  <c r="L120" i="13" s="1"/>
  <c r="L107" i="13" a="1"/>
  <c r="L107" i="13" s="1"/>
  <c r="L57" i="13" a="1"/>
  <c r="L57" i="13" s="1"/>
  <c r="L131" i="13" a="1"/>
  <c r="L131" i="13" s="1"/>
  <c r="L80" i="13" a="1"/>
  <c r="L80" i="13" s="1"/>
  <c r="L105" i="13" a="1"/>
  <c r="L105" i="13" s="1"/>
  <c r="L95" i="13" a="1"/>
  <c r="L95" i="13" s="1"/>
  <c r="L127" i="13" a="1"/>
  <c r="L127" i="13" s="1"/>
  <c r="L138" i="13" a="1"/>
  <c r="L138" i="13" s="1"/>
  <c r="L51" i="13" a="1"/>
  <c r="L51" i="13" s="1"/>
  <c r="L64" i="13" a="1"/>
  <c r="L64" i="13" s="1"/>
  <c r="L35" i="13" a="1"/>
  <c r="L35" i="13" s="1"/>
  <c r="L134" i="13" a="1"/>
  <c r="L134" i="13" s="1"/>
  <c r="L121" i="13" a="1"/>
  <c r="L121" i="13" s="1"/>
  <c r="L109" i="13" a="1"/>
  <c r="L109" i="13" s="1"/>
  <c r="L53" i="13" a="1"/>
  <c r="L53" i="13" s="1"/>
  <c r="L37" i="13" a="1"/>
  <c r="L37" i="13" s="1"/>
  <c r="L81" i="13" a="1"/>
  <c r="L81" i="13" s="1"/>
  <c r="L112" i="13" a="1"/>
  <c r="L112" i="13" s="1"/>
  <c r="L160" i="13" a="1"/>
  <c r="L160" i="13" s="1"/>
  <c r="L48" i="13" a="1"/>
  <c r="L48" i="13" s="1"/>
  <c r="L163" i="13" a="1"/>
  <c r="L163" i="13" s="1"/>
  <c r="L104" i="13" a="1"/>
  <c r="L104" i="13" s="1"/>
  <c r="L124" i="13" a="1"/>
  <c r="L124" i="13" s="1"/>
  <c r="L87" i="13" a="1"/>
  <c r="L87" i="13" s="1"/>
  <c r="L129" i="13" a="1"/>
  <c r="L129" i="13" s="1"/>
  <c r="L148" i="13" a="1"/>
  <c r="L148" i="13" s="1"/>
  <c r="L156" i="13" a="1"/>
  <c r="L156" i="13" s="1"/>
  <c r="L39" i="13" a="1"/>
  <c r="L39" i="13" s="1"/>
  <c r="L101" i="13" a="1"/>
  <c r="L101" i="13" s="1"/>
  <c r="L67" i="13" a="1"/>
  <c r="L67" i="13" s="1"/>
  <c r="L56" i="13" a="1"/>
  <c r="L56" i="13" s="1"/>
  <c r="L133" i="13" a="1"/>
  <c r="L133" i="13" s="1"/>
  <c r="L92" i="13" a="1"/>
  <c r="L92" i="13" s="1"/>
  <c r="L136" i="13" a="1"/>
  <c r="L136" i="13" s="1"/>
  <c r="L90" i="13" a="1"/>
  <c r="L90" i="13" s="1"/>
  <c r="L41" i="13" a="1"/>
  <c r="L41" i="13" s="1"/>
  <c r="L147" i="13" a="1"/>
  <c r="L147" i="13" s="1"/>
  <c r="L54" i="13" a="1"/>
  <c r="L54" i="13" s="1"/>
  <c r="L78" i="13" a="1"/>
  <c r="L78" i="13" s="1"/>
  <c r="L155" i="13" a="1"/>
  <c r="L155" i="13" s="1"/>
  <c r="L106" i="13" a="1"/>
  <c r="L106" i="13" s="1"/>
  <c r="L62" i="13" a="1"/>
  <c r="L62" i="13" s="1"/>
  <c r="L123" i="13" a="1"/>
  <c r="L123" i="13" s="1"/>
  <c r="L113" i="13" a="1"/>
  <c r="L113" i="13" s="1"/>
  <c r="L38" i="13" a="1"/>
  <c r="L38" i="13" s="1"/>
  <c r="L49" i="13" a="1"/>
  <c r="L49" i="13" s="1"/>
  <c r="L152" i="13" a="1"/>
  <c r="L152" i="13" s="1"/>
  <c r="L126" i="13" a="1"/>
  <c r="L126" i="13" s="1"/>
  <c r="L100" i="13" a="1"/>
  <c r="L100" i="13" s="1"/>
  <c r="L130" i="13" a="1"/>
  <c r="L130" i="13" s="1"/>
  <c r="L102" i="13" a="1"/>
  <c r="L102" i="13" s="1"/>
  <c r="L97" i="13" a="1"/>
  <c r="L97" i="13" s="1"/>
  <c r="L96" i="13" a="1"/>
  <c r="L96" i="13" s="1"/>
  <c r="L74" i="13" a="1"/>
  <c r="L74" i="13" s="1"/>
  <c r="L55" i="13" a="1"/>
  <c r="L55" i="13" s="1"/>
  <c r="L145" i="13" a="1"/>
  <c r="L145" i="13" s="1"/>
  <c r="L98" i="13" a="1"/>
  <c r="L98" i="13" s="1"/>
  <c r="L122" i="13" a="1"/>
  <c r="L122" i="13" s="1"/>
  <c r="L94" i="13" a="1"/>
  <c r="L94" i="13" s="1"/>
  <c r="L47" i="13" a="1"/>
  <c r="L47" i="13" s="1"/>
  <c r="L153" i="13" a="1"/>
  <c r="L153" i="13" s="1"/>
  <c r="L114" i="13" a="1"/>
  <c r="L114" i="13" s="1"/>
  <c r="L69" i="13" a="1"/>
  <c r="L69" i="13" s="1"/>
  <c r="L157" i="13" a="1"/>
  <c r="L157" i="13" s="1"/>
  <c r="L44" i="13" a="1"/>
  <c r="L44" i="13" s="1"/>
  <c r="L117" i="13" a="1"/>
  <c r="L117" i="13" s="1"/>
  <c r="L143" i="13" a="1"/>
  <c r="L143" i="13" s="1"/>
  <c r="L88" i="13" a="1"/>
  <c r="L88" i="13" s="1"/>
  <c r="L159" i="13" a="1"/>
  <c r="L159" i="13" s="1"/>
  <c r="L140" i="13" a="1"/>
  <c r="L140" i="13" s="1"/>
  <c r="L77" i="13" a="1"/>
  <c r="L77" i="13" s="1"/>
  <c r="L58" i="13" a="1"/>
  <c r="L58" i="13" s="1"/>
  <c r="L71" i="13" a="1"/>
  <c r="L71" i="13" s="1"/>
  <c r="L93" i="13" a="1"/>
  <c r="L93" i="13" s="1"/>
  <c r="L118" i="13" a="1"/>
  <c r="L118" i="13" s="1"/>
  <c r="L128" i="13" a="1"/>
  <c r="L128" i="13" s="1"/>
  <c r="L85" i="13" a="1"/>
  <c r="L85" i="13" s="1"/>
  <c r="L68" i="13" a="1"/>
  <c r="L68" i="13" s="1"/>
  <c r="L42" i="13" a="1"/>
  <c r="L42" i="13" s="1"/>
  <c r="L151" i="13" a="1"/>
  <c r="L151" i="13" s="1"/>
  <c r="L59" i="13" a="1"/>
  <c r="L59" i="13" s="1"/>
  <c r="L79" i="13" a="1"/>
  <c r="L79" i="13" s="1"/>
  <c r="L115" i="13" a="1"/>
  <c r="L115" i="13" s="1"/>
  <c r="L89" i="13" a="1"/>
  <c r="L89" i="13" s="1"/>
  <c r="L161" i="13" a="1"/>
  <c r="L161" i="13" s="1"/>
  <c r="L137" i="13" a="1"/>
  <c r="L137" i="13" s="1"/>
  <c r="L132" i="13" a="1"/>
  <c r="L132" i="13" s="1"/>
  <c r="L66" i="13" a="1"/>
  <c r="L66" i="13" s="1"/>
  <c r="L73" i="13" a="1"/>
  <c r="L73" i="13" s="1"/>
  <c r="L43" i="13" a="1"/>
  <c r="L43" i="13" s="1"/>
  <c r="L116" i="13" a="1"/>
  <c r="L116" i="13" s="1"/>
  <c r="L103" i="13" a="1"/>
  <c r="L103" i="13" s="1"/>
  <c r="L111" i="13" a="1"/>
  <c r="L111" i="13" s="1"/>
  <c r="L110" i="13" a="1"/>
  <c r="L110" i="13" s="1"/>
  <c r="L150" i="13" a="1"/>
  <c r="L150" i="13" s="1"/>
  <c r="L149" i="13" a="1"/>
  <c r="L149" i="13" s="1"/>
  <c r="L50" i="13" a="1"/>
  <c r="L50" i="13" s="1"/>
  <c r="L63" i="13" a="1"/>
  <c r="L63" i="13" s="1"/>
  <c r="L76" i="13" a="1"/>
  <c r="L76" i="13" s="1"/>
  <c r="L75" i="13" a="1"/>
  <c r="L75" i="13" s="1"/>
  <c r="L61" i="13" a="1"/>
  <c r="L61" i="13" s="1"/>
  <c r="L99" i="13" a="1"/>
  <c r="L99" i="13" s="1"/>
  <c r="L154" i="13" a="1"/>
  <c r="L154" i="13" s="1"/>
  <c r="L166" i="13" a="1"/>
  <c r="L166" i="13" s="1"/>
  <c r="L139" i="13" a="1"/>
  <c r="L139" i="13" s="1"/>
  <c r="L141" i="13" a="1"/>
  <c r="L141" i="13" s="1"/>
  <c r="L142" i="13" a="1"/>
  <c r="L142" i="13" s="1"/>
  <c r="L91" i="13" a="1"/>
  <c r="L91" i="13" s="1"/>
  <c r="L119" i="13" a="1"/>
  <c r="L119" i="13" s="1"/>
  <c r="L146" i="13" a="1"/>
  <c r="L146" i="13" s="1"/>
  <c r="L52" i="13" a="1"/>
  <c r="L52" i="13" s="1"/>
  <c r="L84" i="13" a="1"/>
  <c r="L84" i="13" s="1"/>
  <c r="L83" i="13" a="1"/>
  <c r="L83" i="13" s="1"/>
  <c r="L164" i="13" a="1"/>
  <c r="L164" i="13" s="1"/>
  <c r="D165" i="13"/>
  <c r="E118" i="13" a="1"/>
  <c r="E118" i="13" s="1"/>
  <c r="E75" i="13" a="1"/>
  <c r="E75" i="13" s="1"/>
  <c r="E159" i="13" a="1"/>
  <c r="E159" i="13" s="1"/>
  <c r="D166" i="13"/>
  <c r="E166" i="13" s="1" a="1"/>
  <c r="E166" i="13" s="1"/>
  <c r="E149" i="13" a="1"/>
  <c r="E149" i="13" s="1"/>
  <c r="E40" i="13" a="1"/>
  <c r="E40" i="13" s="1"/>
  <c r="E156" i="13" a="1"/>
  <c r="E156" i="13" s="1"/>
  <c r="E81" i="13" a="1"/>
  <c r="E81" i="13" s="1"/>
  <c r="E115" i="13" a="1"/>
  <c r="E115" i="13" s="1"/>
  <c r="E71" i="13" a="1"/>
  <c r="E71" i="13" s="1"/>
  <c r="E57" i="13" a="1"/>
  <c r="E57" i="13" s="1"/>
  <c r="E141" i="13" a="1"/>
  <c r="E141" i="13" s="1"/>
  <c r="E94" i="13" a="1"/>
  <c r="E94" i="13" s="1"/>
  <c r="E86" i="13" a="1"/>
  <c r="E86" i="13" s="1"/>
  <c r="E80" i="13" a="1"/>
  <c r="E80" i="13" s="1"/>
  <c r="E64" i="13" a="1"/>
  <c r="E64" i="13" s="1"/>
  <c r="E48" i="13" a="1"/>
  <c r="E48" i="13" s="1"/>
  <c r="E145" i="13" a="1"/>
  <c r="E145" i="13" s="1"/>
  <c r="E114" i="13" a="1"/>
  <c r="E114" i="13" s="1"/>
  <c r="E36" i="13" a="1"/>
  <c r="E36" i="13" s="1"/>
  <c r="E147" i="13" a="1"/>
  <c r="E147" i="13" s="1"/>
  <c r="E67" i="13" a="1"/>
  <c r="E67" i="13" s="1"/>
  <c r="E42" i="13" a="1"/>
  <c r="E42" i="13" s="1"/>
  <c r="E95" i="13" a="1"/>
  <c r="E95" i="13" s="1"/>
  <c r="E100" i="13" a="1"/>
  <c r="E100" i="13" s="1"/>
  <c r="E133" i="13" a="1"/>
  <c r="E133" i="13" s="1"/>
  <c r="E37" i="13" a="1"/>
  <c r="E37" i="13" s="1"/>
  <c r="E126" i="13" a="1"/>
  <c r="E126" i="13" s="1"/>
  <c r="E45" i="13" a="1"/>
  <c r="E45" i="13" s="1"/>
  <c r="E127" i="13" a="1"/>
  <c r="E127" i="13" s="1"/>
  <c r="E96" i="13" a="1"/>
  <c r="E96" i="13" s="1"/>
  <c r="E89" i="13" a="1"/>
  <c r="E89" i="13" s="1"/>
  <c r="E91" i="13" a="1"/>
  <c r="E91" i="13" s="1"/>
  <c r="E158" i="13" a="1"/>
  <c r="E158" i="13" s="1"/>
  <c r="E55" i="13" a="1"/>
  <c r="E55" i="13" s="1"/>
  <c r="S161" i="15" a="1"/>
  <c r="S161" i="15" s="1"/>
  <c r="S42" i="15" a="1"/>
  <c r="S42" i="15" s="1"/>
  <c r="R165" i="15"/>
  <c r="S74" i="15" s="1" a="1"/>
  <c r="S74" i="15" s="1"/>
  <c r="R166" i="15"/>
  <c r="S78" i="15" s="1" a="1"/>
  <c r="S78" i="15" s="1"/>
  <c r="S64" i="15" a="1"/>
  <c r="S64" i="15" s="1"/>
  <c r="S160" i="15" a="1"/>
  <c r="S160" i="15" s="1"/>
  <c r="S134" i="15" a="1"/>
  <c r="S134" i="15" s="1"/>
  <c r="S154" i="15" a="1"/>
  <c r="S154" i="15" s="1"/>
  <c r="S129" i="15" a="1"/>
  <c r="S129" i="15" s="1"/>
  <c r="S39" i="15" a="1"/>
  <c r="S39" i="15" s="1"/>
  <c r="S152" i="15" a="1"/>
  <c r="S152" i="15" s="1"/>
  <c r="S54" i="15" a="1"/>
  <c r="S54" i="15" s="1"/>
  <c r="S115" i="15" a="1"/>
  <c r="S115" i="15" s="1"/>
  <c r="S66" i="15" a="1"/>
  <c r="S66" i="15" s="1"/>
  <c r="S135" i="15" a="1"/>
  <c r="S135" i="15" s="1"/>
  <c r="S125" i="15" a="1"/>
  <c r="S125" i="15" s="1"/>
  <c r="S82" i="15" a="1"/>
  <c r="S82" i="15" s="1"/>
  <c r="S98" i="15" a="1"/>
  <c r="S98" i="15" s="1"/>
  <c r="S56" i="15" a="1"/>
  <c r="S56" i="15" s="1"/>
  <c r="S147" i="15" a="1"/>
  <c r="S147" i="15" s="1"/>
  <c r="S90" i="15" a="1"/>
  <c r="S90" i="15" s="1"/>
  <c r="S136" i="15" a="1"/>
  <c r="S136" i="15" s="1"/>
  <c r="S145" i="15" a="1"/>
  <c r="S145" i="15" s="1"/>
  <c r="S131" i="15" a="1"/>
  <c r="S131" i="15" s="1"/>
  <c r="S151" i="15" a="1"/>
  <c r="S151" i="15" s="1"/>
  <c r="S108" i="15" a="1"/>
  <c r="S108" i="15" s="1"/>
  <c r="S85" i="15" a="1"/>
  <c r="S85" i="15" s="1"/>
  <c r="S89" i="15" a="1"/>
  <c r="S89" i="15" s="1"/>
  <c r="S153" i="15" a="1"/>
  <c r="S153" i="15" s="1"/>
  <c r="S58" i="15" a="1"/>
  <c r="S58" i="15" s="1"/>
  <c r="S84" i="15" a="1"/>
  <c r="S84" i="15" s="1"/>
  <c r="S141" i="15" a="1"/>
  <c r="S141" i="15" s="1"/>
  <c r="S150" i="15" a="1"/>
  <c r="S150" i="15" s="1"/>
  <c r="S156" i="15" a="1"/>
  <c r="S156" i="15" s="1"/>
  <c r="S73" i="15" a="1"/>
  <c r="S73" i="15" s="1"/>
  <c r="S80" i="15" a="1"/>
  <c r="S80" i="15" s="1"/>
  <c r="S81" i="15" a="1"/>
  <c r="S81" i="15" s="1"/>
  <c r="S113" i="15" a="1"/>
  <c r="S113" i="15" s="1"/>
  <c r="S83" i="15" a="1"/>
  <c r="S83" i="15" s="1"/>
  <c r="S126" i="15" a="1"/>
  <c r="S126" i="15" s="1"/>
  <c r="S162" i="15" a="1"/>
  <c r="S162" i="15" s="1"/>
  <c r="S140" i="15" a="1"/>
  <c r="S140" i="15" s="1"/>
  <c r="S103" i="15" a="1"/>
  <c r="S103" i="15" s="1"/>
  <c r="S77" i="15" a="1"/>
  <c r="S77" i="15" s="1"/>
  <c r="S111" i="15" a="1"/>
  <c r="S111" i="15" s="1"/>
  <c r="S124" i="15" a="1"/>
  <c r="S124" i="15" s="1"/>
  <c r="S72" i="15" a="1"/>
  <c r="S72" i="15" s="1"/>
  <c r="S36" i="15" a="1"/>
  <c r="S36" i="15" s="1"/>
  <c r="S44" i="15" a="1"/>
  <c r="S44" i="15" s="1"/>
  <c r="S163" i="15" a="1"/>
  <c r="S163" i="15" s="1"/>
  <c r="S121" i="15" a="1"/>
  <c r="S121" i="15" s="1"/>
  <c r="S119" i="15" a="1"/>
  <c r="S119" i="15" s="1"/>
  <c r="S117" i="15" a="1"/>
  <c r="S117" i="15" s="1"/>
  <c r="S133" i="15" a="1"/>
  <c r="S133" i="15" s="1"/>
  <c r="S132" i="15" a="1"/>
  <c r="S132" i="15" s="1"/>
  <c r="S96" i="15" a="1"/>
  <c r="S96" i="15" s="1"/>
  <c r="S57" i="15" a="1"/>
  <c r="S57" i="15" s="1"/>
  <c r="S43" i="15" a="1"/>
  <c r="S43" i="15" s="1"/>
  <c r="S71" i="15" a="1"/>
  <c r="S71" i="15" s="1"/>
  <c r="S91" i="15" a="1"/>
  <c r="S91" i="15" s="1"/>
  <c r="S107" i="15" a="1"/>
  <c r="S107" i="15" s="1"/>
  <c r="S100" i="15" a="1"/>
  <c r="S100" i="15" s="1"/>
  <c r="L105" i="15" a="1"/>
  <c r="L105" i="15" s="1"/>
  <c r="L159" i="15" a="1"/>
  <c r="L159" i="15" s="1"/>
  <c r="L158" i="15" a="1"/>
  <c r="L158" i="15" s="1"/>
  <c r="L51" i="15" a="1"/>
  <c r="L51" i="15" s="1"/>
  <c r="L135" i="15" a="1"/>
  <c r="L135" i="15" s="1"/>
  <c r="L100" i="15" a="1"/>
  <c r="L100" i="15" s="1"/>
  <c r="L153" i="15" a="1"/>
  <c r="L153" i="15" s="1"/>
  <c r="L116" i="15" a="1"/>
  <c r="L116" i="15" s="1"/>
  <c r="L84" i="15" a="1"/>
  <c r="L84" i="15" s="1"/>
  <c r="L94" i="15" a="1"/>
  <c r="L94" i="15" s="1"/>
  <c r="L112" i="15" a="1"/>
  <c r="L112" i="15" s="1"/>
  <c r="L38" i="15" a="1"/>
  <c r="L38" i="15" s="1"/>
  <c r="L87" i="15" a="1"/>
  <c r="L87" i="15" s="1"/>
  <c r="L166" i="15" a="1"/>
  <c r="L166" i="15" s="1"/>
  <c r="L79" i="15" a="1"/>
  <c r="L79" i="15" s="1"/>
  <c r="L91" i="15" a="1"/>
  <c r="L91" i="15" s="1"/>
  <c r="L53" i="15" a="1"/>
  <c r="L53" i="15" s="1"/>
  <c r="L156" i="15" a="1"/>
  <c r="L156" i="15" s="1"/>
  <c r="L58" i="15" a="1"/>
  <c r="L58" i="15" s="1"/>
  <c r="L96" i="15" a="1"/>
  <c r="L96" i="15" s="1"/>
  <c r="L80" i="15" a="1"/>
  <c r="L80" i="15" s="1"/>
  <c r="L48" i="15" a="1"/>
  <c r="L48" i="15" s="1"/>
  <c r="L144" i="15" a="1"/>
  <c r="L144" i="15" s="1"/>
  <c r="L45" i="15" a="1"/>
  <c r="L45" i="15" s="1"/>
  <c r="L95" i="15" a="1"/>
  <c r="L95" i="15" s="1"/>
  <c r="L106" i="15" a="1"/>
  <c r="L106" i="15" s="1"/>
  <c r="L146" i="15" a="1"/>
  <c r="L146" i="15" s="1"/>
  <c r="L89" i="15" a="1"/>
  <c r="L89" i="15" s="1"/>
  <c r="L164" i="15" a="1"/>
  <c r="L164" i="15" s="1"/>
  <c r="L165" i="15" a="1"/>
  <c r="L165" i="15" s="1"/>
  <c r="L86" i="15" a="1"/>
  <c r="L86" i="15" s="1"/>
  <c r="L122" i="15" a="1"/>
  <c r="L122" i="15" s="1"/>
  <c r="L44" i="15" a="1"/>
  <c r="L44" i="15" s="1"/>
  <c r="L41" i="15" a="1"/>
  <c r="L41" i="15" s="1"/>
  <c r="L98" i="15" a="1"/>
  <c r="L98" i="15" s="1"/>
  <c r="L134" i="15" a="1"/>
  <c r="L134" i="15" s="1"/>
  <c r="L130" i="15" a="1"/>
  <c r="L130" i="15" s="1"/>
  <c r="L126" i="15" a="1"/>
  <c r="L126" i="15" s="1"/>
  <c r="L49" i="15" a="1"/>
  <c r="L49" i="15" s="1"/>
  <c r="L142" i="15" a="1"/>
  <c r="L142" i="15" s="1"/>
  <c r="L152" i="15" a="1"/>
  <c r="L152" i="15" s="1"/>
  <c r="L155" i="15" a="1"/>
  <c r="L155" i="15" s="1"/>
  <c r="L109" i="15" a="1"/>
  <c r="L109" i="15" s="1"/>
  <c r="L129" i="15" a="1"/>
  <c r="L129" i="15" s="1"/>
  <c r="L139" i="15" a="1"/>
  <c r="L139" i="15" s="1"/>
  <c r="L149" i="15" a="1"/>
  <c r="L149" i="15" s="1"/>
  <c r="L36" i="15" a="1"/>
  <c r="L36" i="15" s="1"/>
  <c r="L117" i="15" a="1"/>
  <c r="L117" i="15" s="1"/>
  <c r="L93" i="15" a="1"/>
  <c r="L93" i="15" s="1"/>
  <c r="L46" i="15" a="1"/>
  <c r="L46" i="15" s="1"/>
  <c r="L85" i="15" a="1"/>
  <c r="L85" i="15" s="1"/>
  <c r="L127" i="15" a="1"/>
  <c r="L127" i="15" s="1"/>
  <c r="L47" i="15" a="1"/>
  <c r="L47" i="15" s="1"/>
  <c r="L133" i="15" a="1"/>
  <c r="L133" i="15" s="1"/>
  <c r="L145" i="15" a="1"/>
  <c r="L145" i="15" s="1"/>
  <c r="L162" i="15" a="1"/>
  <c r="L162" i="15" s="1"/>
  <c r="L62" i="15" a="1"/>
  <c r="L62" i="15" s="1"/>
  <c r="L132" i="15" a="1"/>
  <c r="L132" i="15" s="1"/>
  <c r="L161" i="15" a="1"/>
  <c r="L161" i="15" s="1"/>
  <c r="L111" i="15" a="1"/>
  <c r="L111" i="15" s="1"/>
  <c r="L107" i="15" a="1"/>
  <c r="L107" i="15" s="1"/>
  <c r="L76" i="15" a="1"/>
  <c r="L76" i="15" s="1"/>
  <c r="L65" i="15" a="1"/>
  <c r="L65" i="15" s="1"/>
  <c r="L101" i="15" a="1"/>
  <c r="L101" i="15" s="1"/>
  <c r="L75" i="15" a="1"/>
  <c r="L75" i="15" s="1"/>
  <c r="L52" i="15" a="1"/>
  <c r="L52" i="15" s="1"/>
  <c r="L66" i="15" a="1"/>
  <c r="L66" i="15" s="1"/>
  <c r="L160" i="15" a="1"/>
  <c r="L160" i="15" s="1"/>
  <c r="L154" i="15" a="1"/>
  <c r="L154" i="15" s="1"/>
  <c r="L70" i="15" a="1"/>
  <c r="L70" i="15" s="1"/>
  <c r="L73" i="15" a="1"/>
  <c r="L73" i="15" s="1"/>
  <c r="L54" i="15" a="1"/>
  <c r="L54" i="15" s="1"/>
  <c r="L121" i="15" a="1"/>
  <c r="L121" i="15" s="1"/>
  <c r="L143" i="15" a="1"/>
  <c r="L143" i="15" s="1"/>
  <c r="L57" i="15" a="1"/>
  <c r="L57" i="15" s="1"/>
  <c r="L42" i="15" a="1"/>
  <c r="L42" i="15" s="1"/>
  <c r="L141" i="15" a="1"/>
  <c r="L141" i="15" s="1"/>
  <c r="L88" i="15" a="1"/>
  <c r="L88" i="15" s="1"/>
  <c r="L64" i="15" a="1"/>
  <c r="L64" i="15" s="1"/>
  <c r="L39" i="15" a="1"/>
  <c r="L39" i="15" s="1"/>
  <c r="L114" i="15" a="1"/>
  <c r="L114" i="15" s="1"/>
  <c r="L68" i="15" a="1"/>
  <c r="L68" i="15" s="1"/>
  <c r="L74" i="15" a="1"/>
  <c r="L74" i="15" s="1"/>
  <c r="L131" i="15" a="1"/>
  <c r="L131" i="15" s="1"/>
  <c r="L118" i="15" a="1"/>
  <c r="L118" i="15" s="1"/>
  <c r="L157" i="15" a="1"/>
  <c r="L157" i="15" s="1"/>
  <c r="L92" i="15" a="1"/>
  <c r="L92" i="15" s="1"/>
  <c r="L55" i="15" a="1"/>
  <c r="L55" i="15" s="1"/>
  <c r="L63" i="15" a="1"/>
  <c r="L63" i="15" s="1"/>
  <c r="L137" i="15" a="1"/>
  <c r="L137" i="15" s="1"/>
  <c r="L83" i="15" a="1"/>
  <c r="L83" i="15" s="1"/>
  <c r="L69" i="15" a="1"/>
  <c r="L69" i="15" s="1"/>
  <c r="L71" i="15" a="1"/>
  <c r="L71" i="15" s="1"/>
  <c r="L163" i="15" a="1"/>
  <c r="L163" i="15" s="1"/>
  <c r="L37" i="15" a="1"/>
  <c r="L37" i="15" s="1"/>
  <c r="L123" i="15" a="1"/>
  <c r="L123" i="15" s="1"/>
  <c r="L81" i="15" a="1"/>
  <c r="L81" i="15" s="1"/>
  <c r="L59" i="15" a="1"/>
  <c r="L59" i="15" s="1"/>
  <c r="L120" i="15" a="1"/>
  <c r="L120" i="15" s="1"/>
  <c r="L124" i="15" a="1"/>
  <c r="L124" i="15" s="1"/>
  <c r="L97" i="15" a="1"/>
  <c r="L97" i="15" s="1"/>
  <c r="L72" i="15" a="1"/>
  <c r="L72" i="15" s="1"/>
  <c r="L119" i="15" a="1"/>
  <c r="L119" i="15" s="1"/>
  <c r="L35" i="15" a="1"/>
  <c r="L35" i="15" s="1"/>
  <c r="L147" i="15" a="1"/>
  <c r="L147" i="15" s="1"/>
  <c r="L99" i="15" a="1"/>
  <c r="L99" i="15" s="1"/>
  <c r="L40" i="15" a="1"/>
  <c r="L40" i="15" s="1"/>
  <c r="L60" i="15" a="1"/>
  <c r="L60" i="15" s="1"/>
  <c r="D164" i="15"/>
  <c r="C165" i="15"/>
  <c r="B166" i="15"/>
  <c r="C166" i="15" s="1"/>
  <c r="BB54" i="13" l="1" a="1"/>
  <c r="BB54" i="13" s="1"/>
  <c r="BB151" i="13" a="1"/>
  <c r="BB151" i="13" s="1"/>
  <c r="BB106" i="13" a="1"/>
  <c r="BB106" i="13" s="1"/>
  <c r="BB154" i="13" a="1"/>
  <c r="BB154" i="13" s="1"/>
  <c r="BB129" i="13" a="1"/>
  <c r="BB129" i="13" s="1"/>
  <c r="BB90" i="13" a="1"/>
  <c r="BB90" i="13" s="1"/>
  <c r="BB53" i="13" a="1"/>
  <c r="BB53" i="13" s="1"/>
  <c r="BB43" i="13" a="1"/>
  <c r="BB43" i="13" s="1"/>
  <c r="BB73" i="13" a="1"/>
  <c r="BB73" i="13" s="1"/>
  <c r="BB74" i="13" a="1"/>
  <c r="BB74" i="13" s="1"/>
  <c r="BB66" i="13" a="1"/>
  <c r="BB66" i="13" s="1"/>
  <c r="BB141" i="13" a="1"/>
  <c r="BB141" i="13" s="1"/>
  <c r="BB156" i="13" a="1"/>
  <c r="BB156" i="13" s="1"/>
  <c r="BB163" i="13" a="1"/>
  <c r="BB163" i="13" s="1"/>
  <c r="BB80" i="13" a="1"/>
  <c r="BB80" i="13" s="1"/>
  <c r="BB113" i="13" a="1"/>
  <c r="BB113" i="13" s="1"/>
  <c r="BB133" i="13" a="1"/>
  <c r="BB133" i="13" s="1"/>
  <c r="BB110" i="13" a="1"/>
  <c r="BB110" i="13" s="1"/>
  <c r="BB61" i="13" a="1"/>
  <c r="BB61" i="13" s="1"/>
  <c r="M5" i="33" a="1"/>
  <c r="M5" i="33" s="1"/>
  <c r="N5" i="33" a="1"/>
  <c r="N5" i="33" s="1"/>
  <c r="M13" i="33" a="1"/>
  <c r="M13" i="33" s="1"/>
  <c r="N13" i="33" a="1"/>
  <c r="N13" i="33" s="1"/>
  <c r="AG84" i="16" a="1"/>
  <c r="AG84" i="16" s="1"/>
  <c r="AN154" i="15" a="1"/>
  <c r="AN154" i="15" s="1"/>
  <c r="T13" i="15" a="1"/>
  <c r="T13" i="15" s="1"/>
  <c r="U13" i="15" a="1"/>
  <c r="U13" i="15" s="1"/>
  <c r="S13" i="15" s="1" a="1"/>
  <c r="S13" i="15" s="1"/>
  <c r="AG88" i="13" a="1"/>
  <c r="AG88" i="13" s="1"/>
  <c r="AG103" i="13" a="1"/>
  <c r="AG103" i="13" s="1"/>
  <c r="M5" i="13" a="1"/>
  <c r="M5" i="13" s="1"/>
  <c r="N5" i="13" a="1"/>
  <c r="N5" i="13" s="1"/>
  <c r="L13" i="17" a="1"/>
  <c r="L13" i="17" s="1"/>
  <c r="G13" i="17" a="1"/>
  <c r="G13" i="17" s="1"/>
  <c r="F13" i="17" a="1"/>
  <c r="F13" i="17" s="1"/>
  <c r="E13" i="17" s="1" a="1"/>
  <c r="E13" i="17" s="1"/>
  <c r="BI166" i="16" a="1"/>
  <c r="BI166" i="16" s="1"/>
  <c r="BI121" i="16" a="1"/>
  <c r="BI121" i="16" s="1"/>
  <c r="BI124" i="16" a="1"/>
  <c r="BI124" i="16" s="1"/>
  <c r="BI113" i="16" a="1"/>
  <c r="BI113" i="16" s="1"/>
  <c r="BI86" i="16" a="1"/>
  <c r="BI86" i="16" s="1"/>
  <c r="BI141" i="16" a="1"/>
  <c r="BI141" i="16" s="1"/>
  <c r="BI114" i="16" a="1"/>
  <c r="BI114" i="16" s="1"/>
  <c r="BI36" i="16" a="1"/>
  <c r="BI36" i="16" s="1"/>
  <c r="BI45" i="16" a="1"/>
  <c r="BI45" i="16" s="1"/>
  <c r="BI117" i="16" a="1"/>
  <c r="BI117" i="16" s="1"/>
  <c r="BI148" i="16" a="1"/>
  <c r="BI148" i="16" s="1"/>
  <c r="BI134" i="16" a="1"/>
  <c r="BI134" i="16" s="1"/>
  <c r="BI136" i="16" a="1"/>
  <c r="BI136" i="16" s="1"/>
  <c r="BI135" i="16" a="1"/>
  <c r="BI135" i="16" s="1"/>
  <c r="BI62" i="16" a="1"/>
  <c r="BI62" i="16" s="1"/>
  <c r="BI154" i="16" a="1"/>
  <c r="BI154" i="16" s="1"/>
  <c r="BI126" i="16" a="1"/>
  <c r="BI126" i="16" s="1"/>
  <c r="BI138" i="16" a="1"/>
  <c r="BI138" i="16" s="1"/>
  <c r="BI161" i="16" a="1"/>
  <c r="BI161" i="16" s="1"/>
  <c r="BI49" i="16" a="1"/>
  <c r="BI49" i="16" s="1"/>
  <c r="BI143" i="16" a="1"/>
  <c r="BI143" i="16" s="1"/>
  <c r="BI123" i="16" a="1"/>
  <c r="BI123" i="16" s="1"/>
  <c r="BI37" i="16" a="1"/>
  <c r="BI37" i="16" s="1"/>
  <c r="BI119" i="16" a="1"/>
  <c r="BI119" i="16" s="1"/>
  <c r="BI85" i="16" a="1"/>
  <c r="BI85" i="16" s="1"/>
  <c r="BI67" i="16" a="1"/>
  <c r="BI67" i="16" s="1"/>
  <c r="BI80" i="16" a="1"/>
  <c r="BI80" i="16" s="1"/>
  <c r="BI159" i="16" a="1"/>
  <c r="BI159" i="16" s="1"/>
  <c r="BI158" i="16" a="1"/>
  <c r="BI158" i="16" s="1"/>
  <c r="BI151" i="16" a="1"/>
  <c r="BI151" i="16" s="1"/>
  <c r="BI102" i="16" a="1"/>
  <c r="BI102" i="16" s="1"/>
  <c r="BI35" i="16" a="1"/>
  <c r="BI35" i="16" s="1"/>
  <c r="BI144" i="16" a="1"/>
  <c r="BI144" i="16" s="1"/>
  <c r="BI153" i="16" a="1"/>
  <c r="BI153" i="16" s="1"/>
  <c r="BI108" i="16" a="1"/>
  <c r="BI108" i="16" s="1"/>
  <c r="BI39" i="16" a="1"/>
  <c r="BI39" i="16" s="1"/>
  <c r="BI82" i="16" a="1"/>
  <c r="BI82" i="16" s="1"/>
  <c r="BI50" i="16" a="1"/>
  <c r="BI50" i="16" s="1"/>
  <c r="BI70" i="16" a="1"/>
  <c r="BI70" i="16" s="1"/>
  <c r="BI109" i="16" a="1"/>
  <c r="BI109" i="16" s="1"/>
  <c r="BI77" i="16" a="1"/>
  <c r="BI77" i="16" s="1"/>
  <c r="BI47" i="16" a="1"/>
  <c r="BI47" i="16" s="1"/>
  <c r="BI55" i="16" a="1"/>
  <c r="BI55" i="16" s="1"/>
  <c r="BI53" i="16" a="1"/>
  <c r="BI53" i="16" s="1"/>
  <c r="BI54" i="16" a="1"/>
  <c r="BI54" i="16" s="1"/>
  <c r="BI111" i="16" a="1"/>
  <c r="BI111" i="16" s="1"/>
  <c r="BI97" i="16" a="1"/>
  <c r="BI97" i="16" s="1"/>
  <c r="BI160" i="16" a="1"/>
  <c r="BI160" i="16" s="1"/>
  <c r="BI140" i="16" a="1"/>
  <c r="BI140" i="16" s="1"/>
  <c r="BI107" i="16" a="1"/>
  <c r="BI107" i="16" s="1"/>
  <c r="BI63" i="16" a="1"/>
  <c r="BI63" i="16" s="1"/>
  <c r="BI150" i="16" a="1"/>
  <c r="BI150" i="16" s="1"/>
  <c r="BI61" i="16" a="1"/>
  <c r="BI61" i="16" s="1"/>
  <c r="BI145" i="16" a="1"/>
  <c r="BI145" i="16" s="1"/>
  <c r="BI92" i="16" a="1"/>
  <c r="BI92" i="16" s="1"/>
  <c r="BI87" i="16" a="1"/>
  <c r="BI87" i="16" s="1"/>
  <c r="BI52" i="16" a="1"/>
  <c r="BI52" i="16" s="1"/>
  <c r="BI149" i="16" a="1"/>
  <c r="BI149" i="16" s="1"/>
  <c r="BI81" i="16" a="1"/>
  <c r="BI81" i="16" s="1"/>
  <c r="BI112" i="16" a="1"/>
  <c r="BI112" i="16" s="1"/>
  <c r="BI56" i="16" a="1"/>
  <c r="BI56" i="16" s="1"/>
  <c r="BI132" i="16" a="1"/>
  <c r="BI132" i="16" s="1"/>
  <c r="BI51" i="16" a="1"/>
  <c r="BI51" i="16" s="1"/>
  <c r="BI78" i="16" a="1"/>
  <c r="BI78" i="16" s="1"/>
  <c r="BI104" i="16" a="1"/>
  <c r="BI104" i="16" s="1"/>
  <c r="BI103" i="16" a="1"/>
  <c r="BI103" i="16" s="1"/>
  <c r="BI152" i="16" a="1"/>
  <c r="BI152" i="16" s="1"/>
  <c r="BI120" i="16" a="1"/>
  <c r="BI120" i="16" s="1"/>
  <c r="BI71" i="16" a="1"/>
  <c r="BI71" i="16" s="1"/>
  <c r="BI64" i="16" a="1"/>
  <c r="BI64" i="16" s="1"/>
  <c r="BI129" i="16" a="1"/>
  <c r="BI129" i="16" s="1"/>
  <c r="BI38" i="16" a="1"/>
  <c r="BI38" i="16" s="1"/>
  <c r="BI69" i="16" a="1"/>
  <c r="BI69" i="16" s="1"/>
  <c r="BI142" i="16" a="1"/>
  <c r="BI142" i="16" s="1"/>
  <c r="BI147" i="16" a="1"/>
  <c r="BI147" i="16" s="1"/>
  <c r="BI122" i="16" a="1"/>
  <c r="BI122" i="16" s="1"/>
  <c r="BI60" i="16" a="1"/>
  <c r="BI60" i="16" s="1"/>
  <c r="BI128" i="16" a="1"/>
  <c r="BI128" i="16" s="1"/>
  <c r="BI93" i="16" a="1"/>
  <c r="BI93" i="16" s="1"/>
  <c r="BI44" i="16" a="1"/>
  <c r="BI44" i="16" s="1"/>
  <c r="BI41" i="16" a="1"/>
  <c r="BI41" i="16" s="1"/>
  <c r="BI165" i="16" a="1"/>
  <c r="BI165" i="16" s="1"/>
  <c r="BI96" i="16" a="1"/>
  <c r="BI96" i="16" s="1"/>
  <c r="BI43" i="16" a="1"/>
  <c r="BI43" i="16" s="1"/>
  <c r="BI101" i="16" a="1"/>
  <c r="BI101" i="16" s="1"/>
  <c r="BI162" i="16" a="1"/>
  <c r="BI162" i="16" s="1"/>
  <c r="BI115" i="16" a="1"/>
  <c r="BI115" i="16" s="1"/>
  <c r="BI66" i="16" a="1"/>
  <c r="BI66" i="16" s="1"/>
  <c r="BI89" i="16" a="1"/>
  <c r="BI89" i="16" s="1"/>
  <c r="BI157" i="16" a="1"/>
  <c r="BI157" i="16" s="1"/>
  <c r="BI130" i="16" a="1"/>
  <c r="BI130" i="16" s="1"/>
  <c r="BI73" i="16" a="1"/>
  <c r="BI73" i="16" s="1"/>
  <c r="BI65" i="16" a="1"/>
  <c r="BI65" i="16" s="1"/>
  <c r="BI79" i="16" a="1"/>
  <c r="BI79" i="16" s="1"/>
  <c r="BI42" i="16" a="1"/>
  <c r="BI42" i="16" s="1"/>
  <c r="BI94" i="16" a="1"/>
  <c r="BI94" i="16" s="1"/>
  <c r="BI100" i="16" a="1"/>
  <c r="BI100" i="16" s="1"/>
  <c r="BI91" i="16" a="1"/>
  <c r="BI91" i="16" s="1"/>
  <c r="BI74" i="16" a="1"/>
  <c r="BI74" i="16" s="1"/>
  <c r="BI116" i="16" a="1"/>
  <c r="BI116" i="16" s="1"/>
  <c r="BI155" i="16" a="1"/>
  <c r="BI155" i="16" s="1"/>
  <c r="BI95" i="16" a="1"/>
  <c r="BI95" i="16" s="1"/>
  <c r="BI156" i="16" a="1"/>
  <c r="BI156" i="16" s="1"/>
  <c r="BI68" i="16" a="1"/>
  <c r="BI68" i="16" s="1"/>
  <c r="BI83" i="16" a="1"/>
  <c r="BI83" i="16" s="1"/>
  <c r="BI127" i="16" a="1"/>
  <c r="BI127" i="16" s="1"/>
  <c r="BI133" i="16" a="1"/>
  <c r="BI133" i="16" s="1"/>
  <c r="BB160" i="16" a="1"/>
  <c r="BB160" i="16" s="1"/>
  <c r="BB41" i="16" a="1"/>
  <c r="BB41" i="16" s="1"/>
  <c r="BB145" i="16" a="1"/>
  <c r="BB145" i="16" s="1"/>
  <c r="BB54" i="16" a="1"/>
  <c r="BB54" i="16" s="1"/>
  <c r="BB110" i="16" a="1"/>
  <c r="BB110" i="16" s="1"/>
  <c r="BB107" i="16" a="1"/>
  <c r="BB107" i="16" s="1"/>
  <c r="BB63" i="16" a="1"/>
  <c r="BB63" i="16" s="1"/>
  <c r="BB139" i="16" a="1"/>
  <c r="BB139" i="16" s="1"/>
  <c r="BB140" i="16" a="1"/>
  <c r="BB140" i="16" s="1"/>
  <c r="BB94" i="16" a="1"/>
  <c r="BB94" i="16" s="1"/>
  <c r="BB97" i="16" a="1"/>
  <c r="BB97" i="16" s="1"/>
  <c r="BB146" i="16" a="1"/>
  <c r="BB146" i="16" s="1"/>
  <c r="BB67" i="16" a="1"/>
  <c r="BB67" i="16" s="1"/>
  <c r="BB138" i="16" a="1"/>
  <c r="BB138" i="16" s="1"/>
  <c r="BB143" i="16" a="1"/>
  <c r="BB143" i="16" s="1"/>
  <c r="BB113" i="16" a="1"/>
  <c r="BB113" i="16" s="1"/>
  <c r="BB62" i="16" a="1"/>
  <c r="BB62" i="16" s="1"/>
  <c r="BB114" i="16" a="1"/>
  <c r="BB114" i="16" s="1"/>
  <c r="BB147" i="16" a="1"/>
  <c r="BB147" i="16" s="1"/>
  <c r="BB119" i="16" a="1"/>
  <c r="BB119" i="16" s="1"/>
  <c r="BB162" i="16" a="1"/>
  <c r="BB162" i="16" s="1"/>
  <c r="BB50" i="16" a="1"/>
  <c r="BB50" i="16" s="1"/>
  <c r="BB111" i="16" a="1"/>
  <c r="BB111" i="16" s="1"/>
  <c r="BB117" i="16" a="1"/>
  <c r="BB117" i="16" s="1"/>
  <c r="BB86" i="16" a="1"/>
  <c r="BB86" i="16" s="1"/>
  <c r="BB148" i="16" a="1"/>
  <c r="BB148" i="16" s="1"/>
  <c r="BB130" i="16" a="1"/>
  <c r="BB130" i="16" s="1"/>
  <c r="BB76" i="16" a="1"/>
  <c r="BB76" i="16" s="1"/>
  <c r="BB60" i="16" a="1"/>
  <c r="BB60" i="16" s="1"/>
  <c r="BB152" i="16" a="1"/>
  <c r="BB152" i="16" s="1"/>
  <c r="BB132" i="16" a="1"/>
  <c r="BB132" i="16" s="1"/>
  <c r="BB137" i="16" a="1"/>
  <c r="BB137" i="16" s="1"/>
  <c r="BB69" i="16" a="1"/>
  <c r="BB69" i="16" s="1"/>
  <c r="BB65" i="16" a="1"/>
  <c r="BB65" i="16" s="1"/>
  <c r="BB58" i="16" a="1"/>
  <c r="BB58" i="16" s="1"/>
  <c r="BB89" i="16" a="1"/>
  <c r="BB89" i="16" s="1"/>
  <c r="BB153" i="16" a="1"/>
  <c r="BB153" i="16" s="1"/>
  <c r="BB105" i="16" a="1"/>
  <c r="BB105" i="16" s="1"/>
  <c r="BB108" i="16" a="1"/>
  <c r="BB108" i="16" s="1"/>
  <c r="BB157" i="16" a="1"/>
  <c r="BB157" i="16" s="1"/>
  <c r="BB103" i="16" a="1"/>
  <c r="BB103" i="16" s="1"/>
  <c r="BB46" i="16" a="1"/>
  <c r="BB46" i="16" s="1"/>
  <c r="BB106" i="16" a="1"/>
  <c r="BB106" i="16" s="1"/>
  <c r="BB39" i="16" a="1"/>
  <c r="BB39" i="16" s="1"/>
  <c r="BB38" i="16" a="1"/>
  <c r="BB38" i="16" s="1"/>
  <c r="BB40" i="16" a="1"/>
  <c r="BB40" i="16" s="1"/>
  <c r="BB164" i="16" a="1"/>
  <c r="BB164" i="16" s="1"/>
  <c r="BB93" i="16" a="1"/>
  <c r="BB93" i="16" s="1"/>
  <c r="BB73" i="16" a="1"/>
  <c r="BB73" i="16" s="1"/>
  <c r="BB151" i="16" a="1"/>
  <c r="BB151" i="16" s="1"/>
  <c r="BB163" i="16" a="1"/>
  <c r="BB163" i="16" s="1"/>
  <c r="BB84" i="16" a="1"/>
  <c r="BB84" i="16" s="1"/>
  <c r="BB68" i="16" a="1"/>
  <c r="BB68" i="16" s="1"/>
  <c r="BB43" i="16" a="1"/>
  <c r="BB43" i="16" s="1"/>
  <c r="BB150" i="16" a="1"/>
  <c r="BB150" i="16" s="1"/>
  <c r="BB100" i="16" a="1"/>
  <c r="BB100" i="16" s="1"/>
  <c r="BB78" i="16" a="1"/>
  <c r="BB78" i="16" s="1"/>
  <c r="BB85" i="16" a="1"/>
  <c r="BB85" i="16" s="1"/>
  <c r="BB53" i="16" a="1"/>
  <c r="BB53" i="16" s="1"/>
  <c r="BB88" i="16" a="1"/>
  <c r="BB88" i="16" s="1"/>
  <c r="BB77" i="16" a="1"/>
  <c r="BB77" i="16" s="1"/>
  <c r="AU67" i="16" a="1"/>
  <c r="AU67" i="16" s="1"/>
  <c r="AU98" i="16" a="1"/>
  <c r="AU98" i="16" s="1"/>
  <c r="AU78" i="16" a="1"/>
  <c r="AU78" i="16" s="1"/>
  <c r="AU144" i="16" a="1"/>
  <c r="AU144" i="16" s="1"/>
  <c r="AU142" i="16" a="1"/>
  <c r="AU142" i="16" s="1"/>
  <c r="AU152" i="16" a="1"/>
  <c r="AU152" i="16" s="1"/>
  <c r="AU158" i="16" a="1"/>
  <c r="AU158" i="16" s="1"/>
  <c r="AU132" i="16" a="1"/>
  <c r="AU132" i="16" s="1"/>
  <c r="AU58" i="16" a="1"/>
  <c r="AU58" i="16" s="1"/>
  <c r="AU115" i="16" a="1"/>
  <c r="AU115" i="16" s="1"/>
  <c r="AU63" i="16" a="1"/>
  <c r="AU63" i="16" s="1"/>
  <c r="AU38" i="16" a="1"/>
  <c r="AU38" i="16" s="1"/>
  <c r="AU35" i="16" a="1"/>
  <c r="AU35" i="16" s="1"/>
  <c r="AU122" i="16" a="1"/>
  <c r="AU122" i="16" s="1"/>
  <c r="AU126" i="16" a="1"/>
  <c r="AU126" i="16" s="1"/>
  <c r="AU70" i="16" a="1"/>
  <c r="AU70" i="16" s="1"/>
  <c r="AU90" i="16" a="1"/>
  <c r="AU90" i="16" s="1"/>
  <c r="AU123" i="16" a="1"/>
  <c r="AU123" i="16" s="1"/>
  <c r="AU57" i="16" a="1"/>
  <c r="AU57" i="16" s="1"/>
  <c r="AU48" i="16" a="1"/>
  <c r="AU48" i="16" s="1"/>
  <c r="AU114" i="16" a="1"/>
  <c r="AU114" i="16" s="1"/>
  <c r="AU53" i="16" a="1"/>
  <c r="AU53" i="16" s="1"/>
  <c r="AU75" i="16" a="1"/>
  <c r="AU75" i="16" s="1"/>
  <c r="AU100" i="16" a="1"/>
  <c r="AU100" i="16" s="1"/>
  <c r="AU121" i="16" a="1"/>
  <c r="AU121" i="16" s="1"/>
  <c r="AU146" i="16" a="1"/>
  <c r="AU146" i="16" s="1"/>
  <c r="AU73" i="16" a="1"/>
  <c r="AU73" i="16" s="1"/>
  <c r="AU43" i="16" a="1"/>
  <c r="AU43" i="16" s="1"/>
  <c r="AU94" i="16" a="1"/>
  <c r="AU94" i="16" s="1"/>
  <c r="AU145" i="16" a="1"/>
  <c r="AU145" i="16" s="1"/>
  <c r="AU81" i="16" a="1"/>
  <c r="AU81" i="16" s="1"/>
  <c r="AU106" i="16" a="1"/>
  <c r="AU106" i="16" s="1"/>
  <c r="AU104" i="16" a="1"/>
  <c r="AU104" i="16" s="1"/>
  <c r="AU151" i="16" a="1"/>
  <c r="AU151" i="16" s="1"/>
  <c r="AU103" i="16" a="1"/>
  <c r="AU103" i="16" s="1"/>
  <c r="AU40" i="16" a="1"/>
  <c r="AU40" i="16" s="1"/>
  <c r="AU156" i="16" a="1"/>
  <c r="AU156" i="16" s="1"/>
  <c r="AU161" i="16" a="1"/>
  <c r="AU161" i="16" s="1"/>
  <c r="AU45" i="16" a="1"/>
  <c r="AU45" i="16" s="1"/>
  <c r="AU111" i="16" a="1"/>
  <c r="AU111" i="16" s="1"/>
  <c r="AU60" i="16" a="1"/>
  <c r="AU60" i="16" s="1"/>
  <c r="AU154" i="16" a="1"/>
  <c r="AU154" i="16" s="1"/>
  <c r="AU99" i="16" a="1"/>
  <c r="AU99" i="16" s="1"/>
  <c r="AU84" i="16" a="1"/>
  <c r="AU84" i="16" s="1"/>
  <c r="AU42" i="16" a="1"/>
  <c r="AU42" i="16" s="1"/>
  <c r="AU110" i="16" a="1"/>
  <c r="AU110" i="16" s="1"/>
  <c r="AU91" i="16" a="1"/>
  <c r="AU91" i="16" s="1"/>
  <c r="AU54" i="16" a="1"/>
  <c r="AU54" i="16" s="1"/>
  <c r="AU46" i="16" a="1"/>
  <c r="AU46" i="16" s="1"/>
  <c r="AU77" i="16" a="1"/>
  <c r="AU77" i="16" s="1"/>
  <c r="AU82" i="16" a="1"/>
  <c r="AU82" i="16" s="1"/>
  <c r="AU95" i="16" a="1"/>
  <c r="AU95" i="16" s="1"/>
  <c r="AU49" i="16" a="1"/>
  <c r="AU49" i="16" s="1"/>
  <c r="AU86" i="16" a="1"/>
  <c r="AU86" i="16" s="1"/>
  <c r="AU133" i="16" a="1"/>
  <c r="AU133" i="16" s="1"/>
  <c r="AU74" i="16" a="1"/>
  <c r="AU74" i="16" s="1"/>
  <c r="AU97" i="16" a="1"/>
  <c r="AU97" i="16" s="1"/>
  <c r="AU166" i="16" a="1"/>
  <c r="AU166" i="16" s="1"/>
  <c r="AU128" i="16" a="1"/>
  <c r="AU128" i="16" s="1"/>
  <c r="AU80" i="16" a="1"/>
  <c r="AU80" i="16" s="1"/>
  <c r="AU157" i="16" a="1"/>
  <c r="AU157" i="16" s="1"/>
  <c r="AU125" i="16" a="1"/>
  <c r="AU125" i="16" s="1"/>
  <c r="AU92" i="16" a="1"/>
  <c r="AU92" i="16" s="1"/>
  <c r="AU105" i="16" a="1"/>
  <c r="AU105" i="16" s="1"/>
  <c r="AU108" i="16" a="1"/>
  <c r="AU108" i="16" s="1"/>
  <c r="AU165" i="16" a="1"/>
  <c r="AU165" i="16" s="1"/>
  <c r="N13" i="15" a="1"/>
  <c r="N13" i="15" s="1"/>
  <c r="M13" i="15" a="1"/>
  <c r="M13" i="15" s="1"/>
  <c r="L13" i="15" s="1" a="1"/>
  <c r="L13" i="15" s="1"/>
  <c r="G13" i="15" a="1"/>
  <c r="G13" i="15" s="1"/>
  <c r="F13" i="15" a="1"/>
  <c r="F13" i="15" s="1"/>
  <c r="E13" i="15" s="1" a="1"/>
  <c r="E13" i="15" s="1"/>
  <c r="AU55" i="14" a="1"/>
  <c r="AU55" i="14" s="1"/>
  <c r="AU141" i="14" a="1"/>
  <c r="AU141" i="14" s="1"/>
  <c r="AU40" i="14" a="1"/>
  <c r="AU40" i="14" s="1"/>
  <c r="AU100" i="14" a="1"/>
  <c r="AU100" i="14" s="1"/>
  <c r="AU92" i="14" a="1"/>
  <c r="AU92" i="14" s="1"/>
  <c r="AU117" i="14" a="1"/>
  <c r="AU117" i="14" s="1"/>
  <c r="AU124" i="14" a="1"/>
  <c r="AU124" i="14" s="1"/>
  <c r="AU155" i="14" a="1"/>
  <c r="AU155" i="14" s="1"/>
  <c r="AU48" i="14" a="1"/>
  <c r="AU48" i="14" s="1"/>
  <c r="AU106" i="14" a="1"/>
  <c r="AU106" i="14" s="1"/>
  <c r="AU150" i="14" a="1"/>
  <c r="AU150" i="14" s="1"/>
  <c r="AU97" i="14" a="1"/>
  <c r="AU97" i="14" s="1"/>
  <c r="AU125" i="14" a="1"/>
  <c r="AU125" i="14" s="1"/>
  <c r="AU128" i="14" a="1"/>
  <c r="AU128" i="14" s="1"/>
  <c r="AU157" i="14" a="1"/>
  <c r="AU157" i="14" s="1"/>
  <c r="AU81" i="14" a="1"/>
  <c r="AU81" i="14" s="1"/>
  <c r="AU127" i="14" a="1"/>
  <c r="AU127" i="14" s="1"/>
  <c r="AU71" i="14" a="1"/>
  <c r="AU71" i="14" s="1"/>
  <c r="AU84" i="14" a="1"/>
  <c r="AU84" i="14" s="1"/>
  <c r="AU105" i="14" a="1"/>
  <c r="AU105" i="14" s="1"/>
  <c r="AU111" i="14" a="1"/>
  <c r="AU111" i="14" s="1"/>
  <c r="AU51" i="14" a="1"/>
  <c r="AU51" i="14" s="1"/>
  <c r="AU159" i="14" a="1"/>
  <c r="AU159" i="14" s="1"/>
  <c r="AU59" i="14" a="1"/>
  <c r="AU59" i="14" s="1"/>
  <c r="AU78" i="14" a="1"/>
  <c r="AU78" i="14" s="1"/>
  <c r="AU82" i="14" a="1"/>
  <c r="AU82" i="14" s="1"/>
  <c r="AU93" i="14" a="1"/>
  <c r="AU93" i="14" s="1"/>
  <c r="AU52" i="14" a="1"/>
  <c r="AU52" i="14" s="1"/>
  <c r="AU56" i="14" a="1"/>
  <c r="AU56" i="14" s="1"/>
  <c r="AU140" i="14" a="1"/>
  <c r="AU140" i="14" s="1"/>
  <c r="AU104" i="14" a="1"/>
  <c r="AU104" i="14" s="1"/>
  <c r="AU43" i="14" a="1"/>
  <c r="AU43" i="14" s="1"/>
  <c r="AU148" i="14" a="1"/>
  <c r="AU148" i="14" s="1"/>
  <c r="AU39" i="14" a="1"/>
  <c r="AU39" i="14" s="1"/>
  <c r="AU163" i="14" a="1"/>
  <c r="AU163" i="14" s="1"/>
  <c r="AU132" i="14" a="1"/>
  <c r="AU132" i="14" s="1"/>
  <c r="AU68" i="14" a="1"/>
  <c r="AU68" i="14" s="1"/>
  <c r="AU63" i="14" a="1"/>
  <c r="AU63" i="14" s="1"/>
  <c r="AU86" i="14" a="1"/>
  <c r="AU86" i="14" s="1"/>
  <c r="AU121" i="14" a="1"/>
  <c r="AU121" i="14" s="1"/>
  <c r="AU102" i="14" a="1"/>
  <c r="AU102" i="14" s="1"/>
  <c r="AU138" i="14" a="1"/>
  <c r="AU138" i="14" s="1"/>
  <c r="AU129" i="14" a="1"/>
  <c r="AU129" i="14" s="1"/>
  <c r="AU110" i="14" a="1"/>
  <c r="AU110" i="14" s="1"/>
  <c r="AU122" i="14" a="1"/>
  <c r="AU122" i="14" s="1"/>
  <c r="AU74" i="14" a="1"/>
  <c r="AU74" i="14" s="1"/>
  <c r="AU80" i="14" a="1"/>
  <c r="AU80" i="14" s="1"/>
  <c r="AU36" i="14" a="1"/>
  <c r="AU36" i="14" s="1"/>
  <c r="AU156" i="14" a="1"/>
  <c r="AU156" i="14" s="1"/>
  <c r="AU45" i="14" a="1"/>
  <c r="AU45" i="14" s="1"/>
  <c r="AU145" i="14" a="1"/>
  <c r="AU145" i="14" s="1"/>
  <c r="AU35" i="14" a="1"/>
  <c r="AU35" i="14" s="1"/>
  <c r="AU139" i="14" a="1"/>
  <c r="AU139" i="14" s="1"/>
  <c r="AU149" i="14" a="1"/>
  <c r="AU149" i="14" s="1"/>
  <c r="AU58" i="14" a="1"/>
  <c r="AU58" i="14" s="1"/>
  <c r="AU136" i="14" a="1"/>
  <c r="AU136" i="14" s="1"/>
  <c r="AU46" i="14" a="1"/>
  <c r="AU46" i="14" s="1"/>
  <c r="AU142" i="14" a="1"/>
  <c r="AU142" i="14" s="1"/>
  <c r="AU95" i="14" a="1"/>
  <c r="AU95" i="14" s="1"/>
  <c r="AU119" i="14" a="1"/>
  <c r="AU119" i="14" s="1"/>
  <c r="AU67" i="14" a="1"/>
  <c r="AU67" i="14" s="1"/>
  <c r="AU108" i="14" a="1"/>
  <c r="AU108" i="14" s="1"/>
  <c r="AU47" i="14" a="1"/>
  <c r="AU47" i="14" s="1"/>
  <c r="AU69" i="14" a="1"/>
  <c r="AU69" i="14" s="1"/>
  <c r="AU65" i="14" a="1"/>
  <c r="AU65" i="14" s="1"/>
  <c r="AU130" i="14" a="1"/>
  <c r="AU130" i="14" s="1"/>
  <c r="AU133" i="14" a="1"/>
  <c r="AU133" i="14" s="1"/>
  <c r="AU158" i="14" a="1"/>
  <c r="AU158" i="14" s="1"/>
  <c r="AU114" i="14" a="1"/>
  <c r="AU114" i="14" s="1"/>
  <c r="AU161" i="14" a="1"/>
  <c r="AU161" i="14" s="1"/>
  <c r="AU112" i="14" a="1"/>
  <c r="AU112" i="14" s="1"/>
  <c r="AU116" i="14" a="1"/>
  <c r="AU116" i="14" s="1"/>
  <c r="AU72" i="14" a="1"/>
  <c r="AU72" i="14" s="1"/>
  <c r="AU146" i="14" a="1"/>
  <c r="AU146" i="14" s="1"/>
  <c r="AU123" i="14" a="1"/>
  <c r="AU123" i="14" s="1"/>
  <c r="AU147" i="14" a="1"/>
  <c r="AU147" i="14" s="1"/>
  <c r="AU96" i="14" a="1"/>
  <c r="AU96" i="14" s="1"/>
  <c r="AU118" i="14" a="1"/>
  <c r="AU118" i="14" s="1"/>
  <c r="AU135" i="14" a="1"/>
  <c r="AU135" i="14" s="1"/>
  <c r="AU144" i="14" a="1"/>
  <c r="AU144" i="14" s="1"/>
  <c r="AU107" i="14" a="1"/>
  <c r="AU107" i="14" s="1"/>
  <c r="AU165" i="14" a="1"/>
  <c r="AU165" i="14" s="1"/>
  <c r="AU90" i="14" a="1"/>
  <c r="AU90" i="14" s="1"/>
  <c r="AU70" i="14" a="1"/>
  <c r="AU70" i="14" s="1"/>
  <c r="AU57" i="14" a="1"/>
  <c r="AU57" i="14" s="1"/>
  <c r="AU154" i="14" a="1"/>
  <c r="AU154" i="14" s="1"/>
  <c r="AU134" i="14" a="1"/>
  <c r="AU134" i="14" s="1"/>
  <c r="AU53" i="14" a="1"/>
  <c r="AU53" i="14" s="1"/>
  <c r="AU50" i="14" a="1"/>
  <c r="AU50" i="14" s="1"/>
  <c r="AU101" i="14" a="1"/>
  <c r="AU101" i="14" s="1"/>
  <c r="AU103" i="14" a="1"/>
  <c r="AU103" i="14" s="1"/>
  <c r="AU143" i="14" a="1"/>
  <c r="AU143" i="14" s="1"/>
  <c r="AU64" i="14" a="1"/>
  <c r="AU64" i="14" s="1"/>
  <c r="AU60" i="14" a="1"/>
  <c r="AU60" i="14" s="1"/>
  <c r="AU109" i="14" a="1"/>
  <c r="AU109" i="14" s="1"/>
  <c r="AU79" i="14" a="1"/>
  <c r="AU79" i="14" s="1"/>
  <c r="AU131" i="14" a="1"/>
  <c r="AU131" i="14" s="1"/>
  <c r="AU37" i="14" a="1"/>
  <c r="AU37" i="14" s="1"/>
  <c r="AU99" i="14" a="1"/>
  <c r="AU99" i="14" s="1"/>
  <c r="AU85" i="14" a="1"/>
  <c r="AU85" i="14" s="1"/>
  <c r="AU151" i="14" a="1"/>
  <c r="AU151" i="14" s="1"/>
  <c r="AU62" i="14" a="1"/>
  <c r="AU62" i="14" s="1"/>
  <c r="AU162" i="14" a="1"/>
  <c r="AU162" i="14" s="1"/>
  <c r="AU76" i="14" a="1"/>
  <c r="AU76" i="14" s="1"/>
  <c r="AU38" i="14" a="1"/>
  <c r="AU38" i="14" s="1"/>
  <c r="AU83" i="14" a="1"/>
  <c r="AU83" i="14" s="1"/>
  <c r="AU87" i="14" a="1"/>
  <c r="AU87" i="14" s="1"/>
  <c r="AU152" i="14" a="1"/>
  <c r="AU152" i="14" s="1"/>
  <c r="AU94" i="14" a="1"/>
  <c r="AU94" i="14" s="1"/>
  <c r="AU41" i="14" a="1"/>
  <c r="AU41" i="14" s="1"/>
  <c r="AU73" i="14" a="1"/>
  <c r="AU73" i="14" s="1"/>
  <c r="AU115" i="14" a="1"/>
  <c r="AU115" i="14" s="1"/>
  <c r="AU98" i="14" a="1"/>
  <c r="AU98" i="14" s="1"/>
  <c r="AU61" i="14" a="1"/>
  <c r="AU61" i="14" s="1"/>
  <c r="AU88" i="14" a="1"/>
  <c r="AU88" i="14" s="1"/>
  <c r="AU77" i="14" a="1"/>
  <c r="AU77" i="14" s="1"/>
  <c r="AU126" i="14" a="1"/>
  <c r="AU126" i="14" s="1"/>
  <c r="AU113" i="14" a="1"/>
  <c r="AU113" i="14" s="1"/>
  <c r="AU91" i="14" a="1"/>
  <c r="AU91" i="14" s="1"/>
  <c r="AU164" i="14" a="1"/>
  <c r="AU164" i="14" s="1"/>
  <c r="AU97" i="33" a="1"/>
  <c r="AU97" i="33" s="1"/>
  <c r="AU166" i="33" a="1"/>
  <c r="AU166" i="33" s="1"/>
  <c r="AU37" i="33" a="1"/>
  <c r="AU37" i="33" s="1"/>
  <c r="AU112" i="33" a="1"/>
  <c r="AU112" i="33" s="1"/>
  <c r="AU145" i="33" a="1"/>
  <c r="AU145" i="33" s="1"/>
  <c r="AU114" i="33" a="1"/>
  <c r="AU114" i="33" s="1"/>
  <c r="AU95" i="33" a="1"/>
  <c r="AU95" i="33" s="1"/>
  <c r="AU102" i="33" a="1"/>
  <c r="AU102" i="33" s="1"/>
  <c r="AU104" i="33" a="1"/>
  <c r="AU104" i="33" s="1"/>
  <c r="AU51" i="33" a="1"/>
  <c r="AU51" i="33" s="1"/>
  <c r="AU126" i="33" a="1"/>
  <c r="AU126" i="33" s="1"/>
  <c r="AU58" i="33" a="1"/>
  <c r="AU58" i="33" s="1"/>
  <c r="AU142" i="33" a="1"/>
  <c r="AU142" i="33" s="1"/>
  <c r="AU125" i="33" a="1"/>
  <c r="AU125" i="33" s="1"/>
  <c r="AU83" i="33" a="1"/>
  <c r="AU83" i="33" s="1"/>
  <c r="AU60" i="33" a="1"/>
  <c r="AU60" i="33" s="1"/>
  <c r="AU88" i="33" a="1"/>
  <c r="AU88" i="33" s="1"/>
  <c r="AU148" i="33" a="1"/>
  <c r="AU148" i="33" s="1"/>
  <c r="AU94" i="33" a="1"/>
  <c r="AU94" i="33" s="1"/>
  <c r="AU128" i="33" a="1"/>
  <c r="AU128" i="33" s="1"/>
  <c r="AU163" i="33" a="1"/>
  <c r="AU163" i="33" s="1"/>
  <c r="AU156" i="33" a="1"/>
  <c r="AU156" i="33" s="1"/>
  <c r="AU70" i="33" a="1"/>
  <c r="AU70" i="33" s="1"/>
  <c r="AU75" i="33" a="1"/>
  <c r="AU75" i="33" s="1"/>
  <c r="AU100" i="33" a="1"/>
  <c r="AU100" i="33" s="1"/>
  <c r="AU54" i="33" a="1"/>
  <c r="AU54" i="33" s="1"/>
  <c r="AU47" i="33" a="1"/>
  <c r="AU47" i="33" s="1"/>
  <c r="AU71" i="33" a="1"/>
  <c r="AU71" i="33" s="1"/>
  <c r="AU87" i="33" a="1"/>
  <c r="AU87" i="33" s="1"/>
  <c r="AU122" i="33" a="1"/>
  <c r="AU122" i="33" s="1"/>
  <c r="AU133" i="33" a="1"/>
  <c r="AU133" i="33" s="1"/>
  <c r="AU130" i="33" a="1"/>
  <c r="AU130" i="33" s="1"/>
  <c r="AU134" i="33" a="1"/>
  <c r="AU134" i="33" s="1"/>
  <c r="AU113" i="33" a="1"/>
  <c r="AU113" i="33" s="1"/>
  <c r="AU160" i="33" a="1"/>
  <c r="AU160" i="33" s="1"/>
  <c r="AU76" i="33" a="1"/>
  <c r="AU76" i="33" s="1"/>
  <c r="AU35" i="33" a="1"/>
  <c r="AU35" i="33" s="1"/>
  <c r="AU90" i="33" a="1"/>
  <c r="AU90" i="33" s="1"/>
  <c r="AU61" i="33" a="1"/>
  <c r="AU61" i="33" s="1"/>
  <c r="AU119" i="33" a="1"/>
  <c r="AU119" i="33" s="1"/>
  <c r="AU67" i="33" a="1"/>
  <c r="AU67" i="33" s="1"/>
  <c r="AU55" i="33" a="1"/>
  <c r="AU55" i="33" s="1"/>
  <c r="AU127" i="33" a="1"/>
  <c r="AU127" i="33" s="1"/>
  <c r="AU155" i="33" a="1"/>
  <c r="AU155" i="33" s="1"/>
  <c r="AU39" i="33" a="1"/>
  <c r="AU39" i="33" s="1"/>
  <c r="AU36" i="33" a="1"/>
  <c r="AU36" i="33" s="1"/>
  <c r="AU82" i="33" a="1"/>
  <c r="AU82" i="33" s="1"/>
  <c r="AU64" i="33" a="1"/>
  <c r="AU64" i="33" s="1"/>
  <c r="AU107" i="33" a="1"/>
  <c r="AU107" i="33" s="1"/>
  <c r="AU66" i="33" a="1"/>
  <c r="AU66" i="33" s="1"/>
  <c r="AU164" i="33" a="1"/>
  <c r="AU164" i="33" s="1"/>
  <c r="AU154" i="33" a="1"/>
  <c r="AU154" i="33" s="1"/>
  <c r="AU50" i="33" a="1"/>
  <c r="AU50" i="33" s="1"/>
  <c r="AU150" i="33" a="1"/>
  <c r="AU150" i="33" s="1"/>
  <c r="AU139" i="33" a="1"/>
  <c r="AU139" i="33" s="1"/>
  <c r="AU52" i="33" a="1"/>
  <c r="AU52" i="33" s="1"/>
  <c r="AU109" i="33" a="1"/>
  <c r="AU109" i="33" s="1"/>
  <c r="AU158" i="33" a="1"/>
  <c r="AU158" i="33" s="1"/>
  <c r="AU92" i="33" a="1"/>
  <c r="AU92" i="33" s="1"/>
  <c r="AU56" i="33" a="1"/>
  <c r="AU56" i="33" s="1"/>
  <c r="AU72" i="33" a="1"/>
  <c r="AU72" i="33" s="1"/>
  <c r="AU41" i="33" a="1"/>
  <c r="AU41" i="33" s="1"/>
  <c r="AU136" i="33" a="1"/>
  <c r="AU136" i="33" s="1"/>
  <c r="AU105" i="33" a="1"/>
  <c r="AU105" i="33" s="1"/>
  <c r="AU118" i="33" a="1"/>
  <c r="AU118" i="33" s="1"/>
  <c r="AU162" i="33" a="1"/>
  <c r="AU162" i="33" s="1"/>
  <c r="AU89" i="33" a="1"/>
  <c r="AU89" i="33" s="1"/>
  <c r="AU44" i="33" a="1"/>
  <c r="AU44" i="33" s="1"/>
  <c r="AU38" i="33" a="1"/>
  <c r="AU38" i="33" s="1"/>
  <c r="AU40" i="33" a="1"/>
  <c r="AU40" i="33" s="1"/>
  <c r="AU69" i="33" a="1"/>
  <c r="AU69" i="33" s="1"/>
  <c r="AU153" i="33" a="1"/>
  <c r="AU153" i="33" s="1"/>
  <c r="AU138" i="33" a="1"/>
  <c r="AU138" i="33" s="1"/>
  <c r="AU84" i="33" a="1"/>
  <c r="AU84" i="33" s="1"/>
  <c r="AU77" i="33" a="1"/>
  <c r="AU77" i="33" s="1"/>
  <c r="AU74" i="33" a="1"/>
  <c r="AU74" i="33" s="1"/>
  <c r="AU141" i="33" a="1"/>
  <c r="AU141" i="33" s="1"/>
  <c r="AU157" i="33" a="1"/>
  <c r="AU157" i="33" s="1"/>
  <c r="AU80" i="33" a="1"/>
  <c r="AU80" i="33" s="1"/>
  <c r="AU103" i="33" a="1"/>
  <c r="AU103" i="33" s="1"/>
  <c r="AU63" i="33" a="1"/>
  <c r="AU63" i="33" s="1"/>
  <c r="AU117" i="33" a="1"/>
  <c r="AU117" i="33" s="1"/>
  <c r="AU101" i="33" a="1"/>
  <c r="AU101" i="33" s="1"/>
  <c r="AU106" i="33" a="1"/>
  <c r="AU106" i="33" s="1"/>
  <c r="AU151" i="33" a="1"/>
  <c r="AU151" i="33" s="1"/>
  <c r="AU161" i="33" a="1"/>
  <c r="AU161" i="33" s="1"/>
  <c r="AU48" i="33" a="1"/>
  <c r="AU48" i="33" s="1"/>
  <c r="AU108" i="33" a="1"/>
  <c r="AU108" i="33" s="1"/>
  <c r="AU96" i="33" a="1"/>
  <c r="AU96" i="33" s="1"/>
  <c r="AU79" i="33" a="1"/>
  <c r="AU79" i="33" s="1"/>
  <c r="AU165" i="33" a="1"/>
  <c r="AU165" i="33" s="1"/>
  <c r="AU110" i="33" a="1"/>
  <c r="AU110" i="33" s="1"/>
  <c r="AU124" i="33" a="1"/>
  <c r="AU124" i="33" s="1"/>
  <c r="AU86" i="33" a="1"/>
  <c r="AU86" i="33" s="1"/>
  <c r="AU149" i="33" a="1"/>
  <c r="AU149" i="33" s="1"/>
  <c r="AU137" i="33" a="1"/>
  <c r="AU137" i="33" s="1"/>
  <c r="AU116" i="33" a="1"/>
  <c r="AU116" i="33" s="1"/>
  <c r="AU121" i="33" a="1"/>
  <c r="AU121" i="33" s="1"/>
  <c r="AU147" i="33" a="1"/>
  <c r="AU147" i="33" s="1"/>
  <c r="AU46" i="33" a="1"/>
  <c r="AU46" i="33" s="1"/>
  <c r="AU42" i="33" a="1"/>
  <c r="AU42" i="33" s="1"/>
  <c r="AU91" i="33" a="1"/>
  <c r="AU91" i="33" s="1"/>
  <c r="AU49" i="33" a="1"/>
  <c r="AU49" i="33" s="1"/>
  <c r="AU131" i="33" a="1"/>
  <c r="AU131" i="33" s="1"/>
  <c r="AU146" i="33" a="1"/>
  <c r="AU146" i="33" s="1"/>
  <c r="AU62" i="33" a="1"/>
  <c r="AU62" i="33" s="1"/>
  <c r="AU45" i="33" a="1"/>
  <c r="AU45" i="33" s="1"/>
  <c r="AU59" i="33" a="1"/>
  <c r="AU59" i="33" s="1"/>
  <c r="AU43" i="33" a="1"/>
  <c r="AU43" i="33" s="1"/>
  <c r="AU132" i="33" a="1"/>
  <c r="AU132" i="33" s="1"/>
  <c r="AU98" i="33" a="1"/>
  <c r="AU98" i="33" s="1"/>
  <c r="AU123" i="33" a="1"/>
  <c r="AU123" i="33" s="1"/>
  <c r="AU81" i="33" a="1"/>
  <c r="AU81" i="33" s="1"/>
  <c r="AU135" i="33" a="1"/>
  <c r="AU135" i="33" s="1"/>
  <c r="AU57" i="33" a="1"/>
  <c r="AU57" i="33" s="1"/>
  <c r="AU159" i="33" a="1"/>
  <c r="AU159" i="33" s="1"/>
  <c r="AU68" i="33" a="1"/>
  <c r="AU68" i="33" s="1"/>
  <c r="AU140" i="33" a="1"/>
  <c r="AU140" i="33" s="1"/>
  <c r="AU78" i="33" a="1"/>
  <c r="AU78" i="33" s="1"/>
  <c r="AU65" i="33" a="1"/>
  <c r="AU65" i="33" s="1"/>
  <c r="AU93" i="33" a="1"/>
  <c r="AU93" i="33" s="1"/>
  <c r="AU144" i="33" a="1"/>
  <c r="AU144" i="33" s="1"/>
  <c r="AU115" i="33" a="1"/>
  <c r="AU115" i="33" s="1"/>
  <c r="AU143" i="33" a="1"/>
  <c r="AU143" i="33" s="1"/>
  <c r="AU73" i="33" a="1"/>
  <c r="AU73" i="33" s="1"/>
  <c r="AU111" i="33" a="1"/>
  <c r="AU111" i="33" s="1"/>
  <c r="AU99" i="33" a="1"/>
  <c r="AU99" i="33" s="1"/>
  <c r="AU152" i="33" a="1"/>
  <c r="AU152" i="33" s="1"/>
  <c r="AU120" i="33" a="1"/>
  <c r="AU120" i="33" s="1"/>
  <c r="AU85" i="33" a="1"/>
  <c r="AU85" i="33" s="1"/>
  <c r="BB87" i="16" a="1"/>
  <c r="BB87" i="16" s="1"/>
  <c r="BI40" i="16" a="1"/>
  <c r="BI40" i="16" s="1"/>
  <c r="BI137" i="16" a="1"/>
  <c r="BI137" i="16" s="1"/>
  <c r="BI99" i="16" a="1"/>
  <c r="BI99" i="16" s="1"/>
  <c r="BI163" i="16" a="1"/>
  <c r="BI163" i="16" s="1"/>
  <c r="BI76" i="16" a="1"/>
  <c r="BI76" i="16" s="1"/>
  <c r="BI118" i="16" a="1"/>
  <c r="BI118" i="16" s="1"/>
  <c r="BI110" i="16" a="1"/>
  <c r="BI110" i="16" s="1"/>
  <c r="BI164" i="16" a="1"/>
  <c r="BI164" i="16" s="1"/>
  <c r="AU159" i="16" a="1"/>
  <c r="AU159" i="16" s="1"/>
  <c r="AU79" i="16" a="1"/>
  <c r="AU79" i="16" s="1"/>
  <c r="AU68" i="16" a="1"/>
  <c r="AU68" i="16" s="1"/>
  <c r="AU56" i="16" a="1"/>
  <c r="AU56" i="16" s="1"/>
  <c r="AU61" i="16" a="1"/>
  <c r="AU61" i="16" s="1"/>
  <c r="BB52" i="16" a="1"/>
  <c r="BB52" i="16" s="1"/>
  <c r="AU113" i="16" a="1"/>
  <c r="AU113" i="16" s="1"/>
  <c r="AU85" i="16" a="1"/>
  <c r="AU85" i="16" s="1"/>
  <c r="BB112" i="16" a="1"/>
  <c r="BB112" i="16" s="1"/>
  <c r="AU66" i="16" a="1"/>
  <c r="AU66" i="16" s="1"/>
  <c r="BB45" i="16" a="1"/>
  <c r="BB45" i="16" s="1"/>
  <c r="AU129" i="16" a="1"/>
  <c r="AU129" i="16" s="1"/>
  <c r="BB144" i="16" a="1"/>
  <c r="BB144" i="16" s="1"/>
  <c r="BB56" i="16" a="1"/>
  <c r="BB56" i="16" s="1"/>
  <c r="AU163" i="16" a="1"/>
  <c r="AU163" i="16" s="1"/>
  <c r="AU124" i="16" a="1"/>
  <c r="AU124" i="16" s="1"/>
  <c r="BB115" i="16" a="1"/>
  <c r="BB115" i="16" s="1"/>
  <c r="AU55" i="16" a="1"/>
  <c r="AU55" i="16" s="1"/>
  <c r="BI46" i="16" a="1"/>
  <c r="BI46" i="16" s="1"/>
  <c r="BB121" i="16" a="1"/>
  <c r="BB121" i="16" s="1"/>
  <c r="BI131" i="16" a="1"/>
  <c r="BI131" i="16" s="1"/>
  <c r="BB166" i="16" a="1"/>
  <c r="BB166" i="16" s="1"/>
  <c r="BB133" i="16" a="1"/>
  <c r="BB133" i="16" s="1"/>
  <c r="AU116" i="16" a="1"/>
  <c r="AU116" i="16" s="1"/>
  <c r="BB136" i="16" a="1"/>
  <c r="BB136" i="16" s="1"/>
  <c r="BB161" i="16" a="1"/>
  <c r="BB161" i="16" s="1"/>
  <c r="AU130" i="16" a="1"/>
  <c r="AU130" i="16" s="1"/>
  <c r="BB155" i="16" a="1"/>
  <c r="BB155" i="16" s="1"/>
  <c r="BB36" i="16" a="1"/>
  <c r="BB36" i="16" s="1"/>
  <c r="BB154" i="16" a="1"/>
  <c r="BB154" i="16" s="1"/>
  <c r="BB101" i="16" a="1"/>
  <c r="BB101" i="16" s="1"/>
  <c r="BB64" i="16" a="1"/>
  <c r="BB64" i="16" s="1"/>
  <c r="BB59" i="16" a="1"/>
  <c r="BB59" i="16" s="1"/>
  <c r="BB102" i="16" a="1"/>
  <c r="BB102" i="16" s="1"/>
  <c r="BB57" i="16" a="1"/>
  <c r="BB57" i="16" s="1"/>
  <c r="BB127" i="16" a="1"/>
  <c r="BB127" i="16" s="1"/>
  <c r="BB81" i="16" a="1"/>
  <c r="BB81" i="16" s="1"/>
  <c r="BB72" i="16" a="1"/>
  <c r="BB72" i="16" s="1"/>
  <c r="BB141" i="16" a="1"/>
  <c r="BB141" i="16" s="1"/>
  <c r="BB131" i="16" a="1"/>
  <c r="BB131" i="16" s="1"/>
  <c r="BB124" i="16" a="1"/>
  <c r="BB124" i="16" s="1"/>
  <c r="BB149" i="16" a="1"/>
  <c r="BB149" i="16" s="1"/>
  <c r="BB51" i="16" a="1"/>
  <c r="BB51" i="16" s="1"/>
  <c r="BB129" i="16" a="1"/>
  <c r="BB129" i="16" s="1"/>
  <c r="BB47" i="16" a="1"/>
  <c r="BB47" i="16" s="1"/>
  <c r="BB99" i="16" a="1"/>
  <c r="BB99" i="16" s="1"/>
  <c r="BB126" i="16" a="1"/>
  <c r="BB126" i="16" s="1"/>
  <c r="BB75" i="16" a="1"/>
  <c r="BB75" i="16" s="1"/>
  <c r="BB83" i="16" a="1"/>
  <c r="BB83" i="16" s="1"/>
  <c r="BB42" i="16" a="1"/>
  <c r="BB42" i="16" s="1"/>
  <c r="AU52" i="16" a="1"/>
  <c r="AU52" i="16" s="1"/>
  <c r="AU44" i="16" a="1"/>
  <c r="AU44" i="16" s="1"/>
  <c r="AU76" i="16" a="1"/>
  <c r="AU76" i="16" s="1"/>
  <c r="AU72" i="16" a="1"/>
  <c r="AU72" i="16" s="1"/>
  <c r="AU162" i="16" a="1"/>
  <c r="AU162" i="16" s="1"/>
  <c r="AU141" i="16" a="1"/>
  <c r="AU141" i="16" s="1"/>
  <c r="AU164" i="16" a="1"/>
  <c r="AU164" i="16" s="1"/>
  <c r="AU160" i="16" a="1"/>
  <c r="AU160" i="16" s="1"/>
  <c r="AU51" i="16" a="1"/>
  <c r="AU51" i="16" s="1"/>
  <c r="AU39" i="16" a="1"/>
  <c r="AU39" i="16" s="1"/>
  <c r="AU69" i="16" a="1"/>
  <c r="AU69" i="16" s="1"/>
  <c r="AU88" i="16" a="1"/>
  <c r="AU88" i="16" s="1"/>
  <c r="AU127" i="16" a="1"/>
  <c r="AU127" i="16" s="1"/>
  <c r="AU155" i="16" a="1"/>
  <c r="AU155" i="16" s="1"/>
  <c r="AU89" i="16" a="1"/>
  <c r="AU89" i="16" s="1"/>
  <c r="AU41" i="16" a="1"/>
  <c r="AU41" i="16" s="1"/>
  <c r="AU37" i="16" a="1"/>
  <c r="AU37" i="16" s="1"/>
  <c r="AU83" i="16" a="1"/>
  <c r="AU83" i="16" s="1"/>
  <c r="AU138" i="16" a="1"/>
  <c r="AU138" i="16" s="1"/>
  <c r="AU139" i="16" a="1"/>
  <c r="AU139" i="16" s="1"/>
  <c r="AU107" i="16" a="1"/>
  <c r="AU107" i="16" s="1"/>
  <c r="AU131" i="16" a="1"/>
  <c r="AU131" i="16" s="1"/>
  <c r="AU120" i="16" a="1"/>
  <c r="AU120" i="16" s="1"/>
  <c r="AU112" i="16" a="1"/>
  <c r="AU112" i="16" s="1"/>
  <c r="BB70" i="16" a="1"/>
  <c r="BB70" i="16" s="1"/>
  <c r="BB104" i="16" a="1"/>
  <c r="BB104" i="16" s="1"/>
  <c r="AU148" i="16" a="1"/>
  <c r="AU148" i="16" s="1"/>
  <c r="AU150" i="16" a="1"/>
  <c r="AU150" i="16" s="1"/>
  <c r="BB165" i="16" a="1"/>
  <c r="BB165" i="16" s="1"/>
  <c r="AU36" i="16" a="1"/>
  <c r="AU36" i="16" s="1"/>
  <c r="BB128" i="16" a="1"/>
  <c r="BB128" i="16" s="1"/>
  <c r="AU96" i="16" a="1"/>
  <c r="AU96" i="16" s="1"/>
  <c r="BB120" i="16" a="1"/>
  <c r="BB120" i="16" s="1"/>
  <c r="AU93" i="16" a="1"/>
  <c r="AU93" i="16" s="1"/>
  <c r="AU109" i="16" a="1"/>
  <c r="AU109" i="16" s="1"/>
  <c r="BB37" i="16" a="1"/>
  <c r="BB37" i="16" s="1"/>
  <c r="AU65" i="16" a="1"/>
  <c r="AU65" i="16" s="1"/>
  <c r="BB95" i="16" a="1"/>
  <c r="BB95" i="16" s="1"/>
  <c r="BI75" i="16" a="1"/>
  <c r="BI75" i="16" s="1"/>
  <c r="BB49" i="16" a="1"/>
  <c r="BB49" i="16" s="1"/>
  <c r="BB116" i="16" a="1"/>
  <c r="BB116" i="16" s="1"/>
  <c r="BB91" i="16" a="1"/>
  <c r="BB91" i="16" s="1"/>
  <c r="AU101" i="16" a="1"/>
  <c r="AU101" i="16" s="1"/>
  <c r="AU149" i="16" a="1"/>
  <c r="AU149" i="16" s="1"/>
  <c r="AU137" i="16" a="1"/>
  <c r="AU137" i="16" s="1"/>
  <c r="BB74" i="16" a="1"/>
  <c r="BB74" i="16" s="1"/>
  <c r="AU47" i="16" a="1"/>
  <c r="AU47" i="16" s="1"/>
  <c r="BB35" i="16" a="1"/>
  <c r="BB35" i="16" s="1"/>
  <c r="BB79" i="16" a="1"/>
  <c r="BB79" i="16" s="1"/>
  <c r="AU134" i="16" a="1"/>
  <c r="AU134" i="16" s="1"/>
  <c r="BB123" i="16" a="1"/>
  <c r="BB123" i="16" s="1"/>
  <c r="AU71" i="16" a="1"/>
  <c r="AU71" i="16" s="1"/>
  <c r="BI48" i="16" a="1"/>
  <c r="BI48" i="16" s="1"/>
  <c r="BI106" i="16" a="1"/>
  <c r="BI106" i="16" s="1"/>
  <c r="BI105" i="16" a="1"/>
  <c r="BI105" i="16" s="1"/>
  <c r="BI72" i="16" a="1"/>
  <c r="BI72" i="16" s="1"/>
  <c r="BI125" i="16" a="1"/>
  <c r="BI125" i="16" s="1"/>
  <c r="BI90" i="16" a="1"/>
  <c r="BI90" i="16" s="1"/>
  <c r="BI57" i="16" a="1"/>
  <c r="BI57" i="16" s="1"/>
  <c r="BI146" i="16" a="1"/>
  <c r="BI146" i="16" s="1"/>
  <c r="BB159" i="16" a="1"/>
  <c r="BB159" i="16" s="1"/>
  <c r="BI139" i="16" a="1"/>
  <c r="BI139" i="16" s="1"/>
  <c r="AU64" i="16" a="1"/>
  <c r="AU64" i="16" s="1"/>
  <c r="BB96" i="16" a="1"/>
  <c r="BB96" i="16" s="1"/>
  <c r="AU50" i="16" a="1"/>
  <c r="AU50" i="16" s="1"/>
  <c r="AU62" i="16" a="1"/>
  <c r="AU62" i="16" s="1"/>
  <c r="AU140" i="16" a="1"/>
  <c r="AU140" i="16" s="1"/>
  <c r="AU59" i="16" a="1"/>
  <c r="AU59" i="16" s="1"/>
  <c r="BI98" i="16" a="1"/>
  <c r="BI98" i="16" s="1"/>
  <c r="AU135" i="16" a="1"/>
  <c r="AU135" i="16" s="1"/>
  <c r="BB109" i="16" a="1"/>
  <c r="BB109" i="16" s="1"/>
  <c r="AU119" i="16" a="1"/>
  <c r="AU119" i="16" s="1"/>
  <c r="AU102" i="16" a="1"/>
  <c r="AU102" i="16" s="1"/>
  <c r="BB142" i="16" a="1"/>
  <c r="BB142" i="16" s="1"/>
  <c r="BB158" i="16" a="1"/>
  <c r="BB158" i="16" s="1"/>
  <c r="BB71" i="16" a="1"/>
  <c r="BB71" i="16" s="1"/>
  <c r="BB122" i="16" a="1"/>
  <c r="BB122" i="16" s="1"/>
  <c r="BB125" i="16" a="1"/>
  <c r="BB125" i="16" s="1"/>
  <c r="BB80" i="16" a="1"/>
  <c r="BB80" i="16" s="1"/>
  <c r="AU153" i="16" a="1"/>
  <c r="AU153" i="16" s="1"/>
  <c r="BB98" i="16" a="1"/>
  <c r="BB98" i="16" s="1"/>
  <c r="BI84" i="16" a="1"/>
  <c r="BI84" i="16" s="1"/>
  <c r="BB90" i="16" a="1"/>
  <c r="BB90" i="16" s="1"/>
  <c r="AU87" i="16" a="1"/>
  <c r="AU87" i="16" s="1"/>
  <c r="AU117" i="16" a="1"/>
  <c r="AU117" i="16" s="1"/>
  <c r="AU143" i="16" a="1"/>
  <c r="AU143" i="16" s="1"/>
  <c r="AU118" i="16" a="1"/>
  <c r="AU118" i="16" s="1"/>
  <c r="AU136" i="16" a="1"/>
  <c r="AU136" i="16" s="1"/>
  <c r="BB55" i="16" a="1"/>
  <c r="BB55" i="16" s="1"/>
  <c r="BI59" i="16" a="1"/>
  <c r="BI59" i="16" s="1"/>
  <c r="BB135" i="16" a="1"/>
  <c r="BB135" i="16" s="1"/>
  <c r="BB66" i="16" a="1"/>
  <c r="BB66" i="16" s="1"/>
  <c r="BB82" i="16" a="1"/>
  <c r="BB82" i="16" s="1"/>
  <c r="BB92" i="16" a="1"/>
  <c r="BB92" i="16" s="1"/>
  <c r="AU147" i="16" a="1"/>
  <c r="AU147" i="16" s="1"/>
  <c r="BB118" i="16" a="1"/>
  <c r="BB118" i="16" s="1"/>
  <c r="BI88" i="16" a="1"/>
  <c r="BI88" i="16" s="1"/>
  <c r="BH166" i="14"/>
  <c r="BI82" i="14" s="1" a="1"/>
  <c r="BI82" i="14" s="1"/>
  <c r="BI166" i="14" a="1"/>
  <c r="BI166" i="14" s="1"/>
  <c r="BH165" i="14"/>
  <c r="BI70" i="14" a="1"/>
  <c r="BI70" i="14" s="1"/>
  <c r="BI152" i="14" a="1"/>
  <c r="BI152" i="14" s="1"/>
  <c r="BI80" i="14" a="1"/>
  <c r="BI80" i="14" s="1"/>
  <c r="BI161" i="14" a="1"/>
  <c r="BI161" i="14" s="1"/>
  <c r="BI89" i="14" a="1"/>
  <c r="BI89" i="14" s="1"/>
  <c r="BI102" i="14" a="1"/>
  <c r="BI102" i="14" s="1"/>
  <c r="BI44" i="14" a="1"/>
  <c r="BI44" i="14" s="1"/>
  <c r="BI73" i="14" a="1"/>
  <c r="BI73" i="14" s="1"/>
  <c r="BB72" i="13" a="1"/>
  <c r="BB72" i="13" s="1"/>
  <c r="BB51" i="13" a="1"/>
  <c r="BB51" i="13" s="1"/>
  <c r="BB97" i="13" a="1"/>
  <c r="BB97" i="13" s="1"/>
  <c r="BB143" i="13" a="1"/>
  <c r="BB143" i="13" s="1"/>
  <c r="BB94" i="13" a="1"/>
  <c r="BB94" i="13" s="1"/>
  <c r="BB93" i="13" a="1"/>
  <c r="BB93" i="13" s="1"/>
  <c r="BB63" i="13" a="1"/>
  <c r="BB63" i="13" s="1"/>
  <c r="BB41" i="13" a="1"/>
  <c r="BB41" i="13" s="1"/>
  <c r="BB104" i="13" a="1"/>
  <c r="BB104" i="13" s="1"/>
  <c r="BB62" i="13" a="1"/>
  <c r="BB62" i="13" s="1"/>
  <c r="BB76" i="13" a="1"/>
  <c r="BB76" i="13" s="1"/>
  <c r="BB68" i="13" a="1"/>
  <c r="BB68" i="13" s="1"/>
  <c r="BB119" i="13" a="1"/>
  <c r="BB119" i="13" s="1"/>
  <c r="BB132" i="13" a="1"/>
  <c r="BB132" i="13" s="1"/>
  <c r="BB165" i="13" a="1"/>
  <c r="BB165" i="13" s="1"/>
  <c r="BB144" i="13" a="1"/>
  <c r="BB144" i="13" s="1"/>
  <c r="BB56" i="13" a="1"/>
  <c r="BB56" i="13" s="1"/>
  <c r="BB45" i="13" a="1"/>
  <c r="BB45" i="13" s="1"/>
  <c r="BB139" i="13" a="1"/>
  <c r="BB139" i="13" s="1"/>
  <c r="BB157" i="13" a="1"/>
  <c r="BB157" i="13" s="1"/>
  <c r="BB160" i="13" a="1"/>
  <c r="BB160" i="13" s="1"/>
  <c r="BH165" i="13"/>
  <c r="BI142" i="13" s="1" a="1"/>
  <c r="BI142" i="13" s="1"/>
  <c r="BH166" i="13"/>
  <c r="BB128" i="13" a="1"/>
  <c r="BB128" i="13" s="1"/>
  <c r="BB88" i="13" a="1"/>
  <c r="BB88" i="13" s="1"/>
  <c r="BB44" i="13" a="1"/>
  <c r="BB44" i="13" s="1"/>
  <c r="BB159" i="13" a="1"/>
  <c r="BB159" i="13" s="1"/>
  <c r="BB57" i="13" a="1"/>
  <c r="BB57" i="13" s="1"/>
  <c r="BB162" i="13" a="1"/>
  <c r="BB162" i="13" s="1"/>
  <c r="BB153" i="13" a="1"/>
  <c r="BB153" i="13" s="1"/>
  <c r="BB59" i="13" a="1"/>
  <c r="BB59" i="13" s="1"/>
  <c r="BB65" i="13" a="1"/>
  <c r="BB65" i="13" s="1"/>
  <c r="BB95" i="13" a="1"/>
  <c r="BB95" i="13" s="1"/>
  <c r="BB60" i="13" a="1"/>
  <c r="BB60" i="13" s="1"/>
  <c r="BB42" i="13" a="1"/>
  <c r="BB42" i="13" s="1"/>
  <c r="BB145" i="13" a="1"/>
  <c r="BB145" i="13" s="1"/>
  <c r="BB78" i="13" a="1"/>
  <c r="BB78" i="13" s="1"/>
  <c r="BB138" i="13" a="1"/>
  <c r="BB138" i="13" s="1"/>
  <c r="BB46" i="13" a="1"/>
  <c r="BB46" i="13" s="1"/>
  <c r="BB115" i="13" a="1"/>
  <c r="BB115" i="13" s="1"/>
  <c r="BB92" i="13" a="1"/>
  <c r="BB92" i="13" s="1"/>
  <c r="BB70" i="13" a="1"/>
  <c r="BB70" i="13" s="1"/>
  <c r="BB103" i="13" a="1"/>
  <c r="BB103" i="13" s="1"/>
  <c r="BB122" i="13" a="1"/>
  <c r="BB122" i="13" s="1"/>
  <c r="BB50" i="13" a="1"/>
  <c r="BB50" i="13" s="1"/>
  <c r="BB101" i="13" a="1"/>
  <c r="BB101" i="13" s="1"/>
  <c r="BB140" i="13" a="1"/>
  <c r="BB140" i="13" s="1"/>
  <c r="BB100" i="13" a="1"/>
  <c r="BB100" i="13" s="1"/>
  <c r="BB155" i="13" a="1"/>
  <c r="BB155" i="13" s="1"/>
  <c r="BB109" i="13" a="1"/>
  <c r="BB109" i="13" s="1"/>
  <c r="BB83" i="13" a="1"/>
  <c r="BB83" i="13" s="1"/>
  <c r="BB75" i="13" a="1"/>
  <c r="BB75" i="13" s="1"/>
  <c r="BB71" i="13" a="1"/>
  <c r="BB71" i="13" s="1"/>
  <c r="BB152" i="13" a="1"/>
  <c r="BB152" i="13" s="1"/>
  <c r="BB58" i="13" a="1"/>
  <c r="BB58" i="13" s="1"/>
  <c r="BB112" i="13" a="1"/>
  <c r="BB112" i="13" s="1"/>
  <c r="BB137" i="13" a="1"/>
  <c r="BB137" i="13" s="1"/>
  <c r="BB121" i="13" a="1"/>
  <c r="BB121" i="13" s="1"/>
  <c r="BB86" i="13" a="1"/>
  <c r="BB86" i="13" s="1"/>
  <c r="BB126" i="13" a="1"/>
  <c r="BB126" i="13" s="1"/>
  <c r="BB82" i="13" a="1"/>
  <c r="BB82" i="13" s="1"/>
  <c r="BB79" i="13" a="1"/>
  <c r="BB79" i="13" s="1"/>
  <c r="BB125" i="13" a="1"/>
  <c r="BB125" i="13" s="1"/>
  <c r="BB149" i="13" a="1"/>
  <c r="BB149" i="13" s="1"/>
  <c r="BB67" i="13" a="1"/>
  <c r="BB67" i="13" s="1"/>
  <c r="BB38" i="13" a="1"/>
  <c r="BB38" i="13" s="1"/>
  <c r="BB52" i="13" a="1"/>
  <c r="BB52" i="13" s="1"/>
  <c r="BB118" i="13" a="1"/>
  <c r="BB118" i="13" s="1"/>
  <c r="BB120" i="13" a="1"/>
  <c r="BB120" i="13" s="1"/>
  <c r="BB77" i="13" a="1"/>
  <c r="BB77" i="13" s="1"/>
  <c r="BB98" i="13" a="1"/>
  <c r="BB98" i="13" s="1"/>
  <c r="BB55" i="13" a="1"/>
  <c r="BB55" i="13" s="1"/>
  <c r="BB127" i="13" a="1"/>
  <c r="BB127" i="13" s="1"/>
  <c r="BB164" i="13" a="1"/>
  <c r="BB164" i="13" s="1"/>
  <c r="BB69" i="13" a="1"/>
  <c r="BB69" i="13" s="1"/>
  <c r="BB136" i="13" a="1"/>
  <c r="BB136" i="13" s="1"/>
  <c r="BB102" i="13" a="1"/>
  <c r="BB102" i="13" s="1"/>
  <c r="BB111" i="13" a="1"/>
  <c r="BB111" i="13" s="1"/>
  <c r="BB47" i="13" a="1"/>
  <c r="BB47" i="13" s="1"/>
  <c r="BB84" i="13" a="1"/>
  <c r="BB84" i="13" s="1"/>
  <c r="BB150" i="13" a="1"/>
  <c r="BB150" i="13" s="1"/>
  <c r="BB131" i="13" a="1"/>
  <c r="BB131" i="13" s="1"/>
  <c r="BB81" i="13" a="1"/>
  <c r="BB81" i="13" s="1"/>
  <c r="BB134" i="13" a="1"/>
  <c r="BB134" i="13" s="1"/>
  <c r="BB130" i="13" a="1"/>
  <c r="BB130" i="13" s="1"/>
  <c r="BB40" i="13" a="1"/>
  <c r="BB40" i="13" s="1"/>
  <c r="BB161" i="13" a="1"/>
  <c r="BB161" i="13" s="1"/>
  <c r="BB96" i="13" a="1"/>
  <c r="BB96" i="13" s="1"/>
  <c r="BB87" i="13" a="1"/>
  <c r="BB87" i="13" s="1"/>
  <c r="BB117" i="13" a="1"/>
  <c r="BB117" i="13" s="1"/>
  <c r="BB91" i="13" a="1"/>
  <c r="BB91" i="13" s="1"/>
  <c r="BB107" i="13" a="1"/>
  <c r="BB107" i="13" s="1"/>
  <c r="BB37" i="13" a="1"/>
  <c r="BB37" i="13" s="1"/>
  <c r="BB49" i="13" a="1"/>
  <c r="BB49" i="13" s="1"/>
  <c r="BB89" i="13" a="1"/>
  <c r="BB89" i="13" s="1"/>
  <c r="BB108" i="13" a="1"/>
  <c r="BB108" i="13" s="1"/>
  <c r="BB99" i="13" a="1"/>
  <c r="BB99" i="13" s="1"/>
  <c r="BB114" i="13" a="1"/>
  <c r="BB114" i="13" s="1"/>
  <c r="BB135" i="13" a="1"/>
  <c r="BB135" i="13" s="1"/>
  <c r="BB147" i="13" a="1"/>
  <c r="BB147" i="13" s="1"/>
  <c r="BB123" i="13" a="1"/>
  <c r="BB123" i="13" s="1"/>
  <c r="BB142" i="13" a="1"/>
  <c r="BB142" i="13" s="1"/>
  <c r="BB85" i="13" a="1"/>
  <c r="BB85" i="13" s="1"/>
  <c r="BB158" i="13" a="1"/>
  <c r="BB158" i="13" s="1"/>
  <c r="BB148" i="13" a="1"/>
  <c r="BB148" i="13" s="1"/>
  <c r="BB39" i="13" a="1"/>
  <c r="BB39" i="13" s="1"/>
  <c r="BB36" i="13" a="1"/>
  <c r="BB36" i="13" s="1"/>
  <c r="BB116" i="13" a="1"/>
  <c r="BB116" i="13" s="1"/>
  <c r="BB166" i="13" a="1"/>
  <c r="BB166" i="13" s="1"/>
  <c r="BB105" i="13" a="1"/>
  <c r="BB105" i="13" s="1"/>
  <c r="BB146" i="13" a="1"/>
  <c r="BB146" i="13" s="1"/>
  <c r="BB124" i="13" a="1"/>
  <c r="BB124" i="13" s="1"/>
  <c r="BB35" i="13" a="1"/>
  <c r="BB35" i="13" s="1"/>
  <c r="U8" i="17" a="1"/>
  <c r="U8" i="17" s="1"/>
  <c r="T8" i="17" a="1"/>
  <c r="T8" i="17" s="1"/>
  <c r="AL166" i="16"/>
  <c r="AK167" i="16"/>
  <c r="AG44" i="16" a="1"/>
  <c r="AG44" i="16" s="1"/>
  <c r="AG85" i="16" a="1"/>
  <c r="AG85" i="16" s="1"/>
  <c r="AG42" i="16" a="1"/>
  <c r="AG42" i="16" s="1"/>
  <c r="AG105" i="16" a="1"/>
  <c r="AG105" i="16" s="1"/>
  <c r="AG75" i="16" a="1"/>
  <c r="AG75" i="16" s="1"/>
  <c r="AG121" i="16" a="1"/>
  <c r="AG121" i="16" s="1"/>
  <c r="AG61" i="16" a="1"/>
  <c r="AG61" i="16" s="1"/>
  <c r="AG58" i="16" a="1"/>
  <c r="AG58" i="16" s="1"/>
  <c r="AG35" i="16" a="1"/>
  <c r="AG35" i="16" s="1"/>
  <c r="AG150" i="16" a="1"/>
  <c r="AG150" i="16" s="1"/>
  <c r="AG124" i="16" a="1"/>
  <c r="AG124" i="16" s="1"/>
  <c r="AG76" i="16" a="1"/>
  <c r="AG76" i="16" s="1"/>
  <c r="AG117" i="16" a="1"/>
  <c r="AG117" i="16" s="1"/>
  <c r="AG108" i="16" a="1"/>
  <c r="AG108" i="16" s="1"/>
  <c r="AG115" i="16" a="1"/>
  <c r="AG115" i="16" s="1"/>
  <c r="AG80" i="16" a="1"/>
  <c r="AG80" i="16" s="1"/>
  <c r="AG67" i="16" a="1"/>
  <c r="AG67" i="16" s="1"/>
  <c r="AG101" i="16" a="1"/>
  <c r="AG101" i="16" s="1"/>
  <c r="AG99" i="16" a="1"/>
  <c r="AG99" i="16" s="1"/>
  <c r="AG40" i="16" a="1"/>
  <c r="AG40" i="16" s="1"/>
  <c r="AG140" i="16" a="1"/>
  <c r="AG140" i="16" s="1"/>
  <c r="AG66" i="16" a="1"/>
  <c r="AG66" i="16" s="1"/>
  <c r="AG81" i="16" a="1"/>
  <c r="AG81" i="16" s="1"/>
  <c r="AG118" i="16" a="1"/>
  <c r="AG118" i="16" s="1"/>
  <c r="AG103" i="16" a="1"/>
  <c r="AG103" i="16" s="1"/>
  <c r="AG114" i="16" a="1"/>
  <c r="AG114" i="16" s="1"/>
  <c r="AG132" i="16" a="1"/>
  <c r="AG132" i="16" s="1"/>
  <c r="AG47" i="16" a="1"/>
  <c r="AG47" i="16" s="1"/>
  <c r="AG135" i="16" a="1"/>
  <c r="AG135" i="16" s="1"/>
  <c r="AG141" i="16" a="1"/>
  <c r="AG141" i="16" s="1"/>
  <c r="AG55" i="16" a="1"/>
  <c r="AG55" i="16" s="1"/>
  <c r="AG62" i="16" a="1"/>
  <c r="AG62" i="16" s="1"/>
  <c r="AG43" i="16" a="1"/>
  <c r="AG43" i="16" s="1"/>
  <c r="AG64" i="16" a="1"/>
  <c r="AG64" i="16" s="1"/>
  <c r="AG136" i="16" a="1"/>
  <c r="AG136" i="16" s="1"/>
  <c r="AG156" i="16" a="1"/>
  <c r="AG156" i="16" s="1"/>
  <c r="AG91" i="16" a="1"/>
  <c r="AG91" i="16" s="1"/>
  <c r="AG50" i="16" a="1"/>
  <c r="AG50" i="16" s="1"/>
  <c r="AG45" i="16" a="1"/>
  <c r="AG45" i="16" s="1"/>
  <c r="AG159" i="16" a="1"/>
  <c r="AG159" i="16" s="1"/>
  <c r="AG46" i="16" a="1"/>
  <c r="AG46" i="16" s="1"/>
  <c r="AG133" i="16" a="1"/>
  <c r="AG133" i="16" s="1"/>
  <c r="AG57" i="16" a="1"/>
  <c r="AG57" i="16" s="1"/>
  <c r="AG120" i="16" a="1"/>
  <c r="AG120" i="16" s="1"/>
  <c r="AG160" i="16" a="1"/>
  <c r="AG160" i="16" s="1"/>
  <c r="AG116" i="16" a="1"/>
  <c r="AG116" i="16" s="1"/>
  <c r="AG94" i="16" a="1"/>
  <c r="AG94" i="16" s="1"/>
  <c r="AG165" i="16" a="1"/>
  <c r="AG165" i="16" s="1"/>
  <c r="AG139" i="16" a="1"/>
  <c r="AG139" i="16" s="1"/>
  <c r="AG155" i="16" a="1"/>
  <c r="AG155" i="16" s="1"/>
  <c r="AG74" i="16" a="1"/>
  <c r="AG74" i="16" s="1"/>
  <c r="AG56" i="16" a="1"/>
  <c r="AG56" i="16" s="1"/>
  <c r="AG127" i="16" a="1"/>
  <c r="AG127" i="16" s="1"/>
  <c r="AG87" i="16" a="1"/>
  <c r="AG87" i="16" s="1"/>
  <c r="AG51" i="16" a="1"/>
  <c r="AG51" i="16" s="1"/>
  <c r="AG39" i="16" a="1"/>
  <c r="AG39" i="16" s="1"/>
  <c r="AG152" i="16" a="1"/>
  <c r="AG152" i="16" s="1"/>
  <c r="AG86" i="16" a="1"/>
  <c r="AG86" i="16" s="1"/>
  <c r="AG143" i="16" a="1"/>
  <c r="AG143" i="16" s="1"/>
  <c r="AG70" i="16" a="1"/>
  <c r="AG70" i="16" s="1"/>
  <c r="AG142" i="16" a="1"/>
  <c r="AG142" i="16" s="1"/>
  <c r="AG166" i="16" a="1"/>
  <c r="AG166" i="16" s="1"/>
  <c r="AG109" i="16" a="1"/>
  <c r="AG109" i="16" s="1"/>
  <c r="AG38" i="16" a="1"/>
  <c r="AG38" i="16" s="1"/>
  <c r="X166" i="16"/>
  <c r="W167" i="16"/>
  <c r="Y165" i="16"/>
  <c r="AN122" i="15" a="1"/>
  <c r="AN122" i="15" s="1"/>
  <c r="AN142" i="15" a="1"/>
  <c r="AN142" i="15" s="1"/>
  <c r="AN111" i="15" a="1"/>
  <c r="AN111" i="15" s="1"/>
  <c r="AN127" i="15" a="1"/>
  <c r="AN127" i="15" s="1"/>
  <c r="M5" i="15" a="1"/>
  <c r="M5" i="15" s="1"/>
  <c r="N5" i="15" a="1"/>
  <c r="N5" i="15" s="1"/>
  <c r="S71" i="14" a="1"/>
  <c r="S71" i="14" s="1"/>
  <c r="S145" i="14" a="1"/>
  <c r="S145" i="14" s="1"/>
  <c r="S166" i="14" a="1"/>
  <c r="S166" i="14" s="1"/>
  <c r="AM165" i="14"/>
  <c r="AM166" i="14"/>
  <c r="AN140" i="14" s="1" a="1"/>
  <c r="AN140" i="14" s="1"/>
  <c r="AN121" i="14" a="1"/>
  <c r="AN121" i="14" s="1"/>
  <c r="AN119" i="14" a="1"/>
  <c r="AN119" i="14" s="1"/>
  <c r="AN161" i="14" a="1"/>
  <c r="AN161" i="14" s="1"/>
  <c r="AN39" i="14" a="1"/>
  <c r="AN39" i="14" s="1"/>
  <c r="AN89" i="14" a="1"/>
  <c r="AN89" i="14" s="1"/>
  <c r="AN152" i="14" a="1"/>
  <c r="AN152" i="14" s="1"/>
  <c r="AN130" i="14" a="1"/>
  <c r="AN130" i="14" s="1"/>
  <c r="AN128" i="14" a="1"/>
  <c r="AN128" i="14" s="1"/>
  <c r="AF165" i="33"/>
  <c r="AG103" i="33" s="1" a="1"/>
  <c r="AG103" i="33" s="1"/>
  <c r="AG90" i="33" a="1"/>
  <c r="AG90" i="33" s="1"/>
  <c r="AG123" i="33" a="1"/>
  <c r="AG123" i="33" s="1"/>
  <c r="AG166" i="33" a="1"/>
  <c r="AG166" i="33" s="1"/>
  <c r="AF166" i="33"/>
  <c r="AG130" i="33" a="1"/>
  <c r="AG130" i="33" s="1"/>
  <c r="AG59" i="33" a="1"/>
  <c r="AG59" i="33" s="1"/>
  <c r="AG144" i="33" a="1"/>
  <c r="AG144" i="33" s="1"/>
  <c r="AG68" i="33" a="1"/>
  <c r="AG68" i="33" s="1"/>
  <c r="AG43" i="33" a="1"/>
  <c r="AG43" i="33" s="1"/>
  <c r="AG120" i="33" a="1"/>
  <c r="AG120" i="33" s="1"/>
  <c r="AG113" i="33" a="1"/>
  <c r="AG113" i="33" s="1"/>
  <c r="AG126" i="33" a="1"/>
  <c r="AG126" i="33" s="1"/>
  <c r="AG56" i="33" a="1"/>
  <c r="AG56" i="33" s="1"/>
  <c r="AG146" i="33" a="1"/>
  <c r="AG146" i="33" s="1"/>
  <c r="AG79" i="33" a="1"/>
  <c r="AG79" i="33" s="1"/>
  <c r="AG38" i="33" a="1"/>
  <c r="AG38" i="33" s="1"/>
  <c r="AG93" i="33" a="1"/>
  <c r="AG93" i="33" s="1"/>
  <c r="AG129" i="33" a="1"/>
  <c r="AG129" i="33" s="1"/>
  <c r="AG97" i="33" a="1"/>
  <c r="AG97" i="33" s="1"/>
  <c r="AG142" i="33" a="1"/>
  <c r="AG142" i="33" s="1"/>
  <c r="AG84" i="33" a="1"/>
  <c r="AG84" i="33" s="1"/>
  <c r="AG92" i="33" a="1"/>
  <c r="AG92" i="33" s="1"/>
  <c r="AG125" i="33" a="1"/>
  <c r="AG125" i="33" s="1"/>
  <c r="AG63" i="33" a="1"/>
  <c r="AG63" i="33" s="1"/>
  <c r="AG152" i="33" a="1"/>
  <c r="AG152" i="33" s="1"/>
  <c r="AG151" i="33" a="1"/>
  <c r="AG151" i="33" s="1"/>
  <c r="AG36" i="33" a="1"/>
  <c r="AG36" i="33" s="1"/>
  <c r="AG158" i="33" a="1"/>
  <c r="AG158" i="33" s="1"/>
  <c r="AG143" i="33" a="1"/>
  <c r="AG143" i="33" s="1"/>
  <c r="AG52" i="33" a="1"/>
  <c r="AG52" i="33" s="1"/>
  <c r="AG35" i="33" a="1"/>
  <c r="AG35" i="33" s="1"/>
  <c r="AG37" i="33" a="1"/>
  <c r="AG37" i="33" s="1"/>
  <c r="AG55" i="33" a="1"/>
  <c r="AG55" i="33" s="1"/>
  <c r="AG161" i="33" a="1"/>
  <c r="AG161" i="33" s="1"/>
  <c r="AG96" i="33" a="1"/>
  <c r="AG96" i="33" s="1"/>
  <c r="AG116" i="33" a="1"/>
  <c r="AG116" i="33" s="1"/>
  <c r="AG47" i="33" a="1"/>
  <c r="AG47" i="33" s="1"/>
  <c r="AG140" i="33" a="1"/>
  <c r="AG140" i="33" s="1"/>
  <c r="AG99" i="33" a="1"/>
  <c r="AG99" i="33" s="1"/>
  <c r="AG50" i="33" a="1"/>
  <c r="AG50" i="33" s="1"/>
  <c r="AG62" i="33" a="1"/>
  <c r="AG62" i="33" s="1"/>
  <c r="AG110" i="33" a="1"/>
  <c r="AG110" i="33" s="1"/>
  <c r="AG74" i="33" a="1"/>
  <c r="AG74" i="33" s="1"/>
  <c r="AG141" i="33" a="1"/>
  <c r="AG141" i="33" s="1"/>
  <c r="AG135" i="33" a="1"/>
  <c r="AG135" i="33" s="1"/>
  <c r="AG108" i="33" a="1"/>
  <c r="AG108" i="33" s="1"/>
  <c r="AG156" i="33" a="1"/>
  <c r="AG156" i="33" s="1"/>
  <c r="AG85" i="33" a="1"/>
  <c r="AG85" i="33" s="1"/>
  <c r="AG115" i="33" a="1"/>
  <c r="AG115" i="33" s="1"/>
  <c r="AG61" i="33" a="1"/>
  <c r="AG61" i="33" s="1"/>
  <c r="AG82" i="33" a="1"/>
  <c r="AG82" i="33" s="1"/>
  <c r="AG132" i="33" a="1"/>
  <c r="AG132" i="33" s="1"/>
  <c r="AG77" i="33" a="1"/>
  <c r="AG77" i="33" s="1"/>
  <c r="AG154" i="33" a="1"/>
  <c r="AG154" i="33" s="1"/>
  <c r="AG71" i="33" a="1"/>
  <c r="AG71" i="33" s="1"/>
  <c r="AG114" i="33" a="1"/>
  <c r="AG114" i="33" s="1"/>
  <c r="AG150" i="33" a="1"/>
  <c r="AG150" i="33" s="1"/>
  <c r="AG57" i="33" a="1"/>
  <c r="AG57" i="33" s="1"/>
  <c r="AG105" i="33" a="1"/>
  <c r="AG105" i="33" s="1"/>
  <c r="AG159" i="33" a="1"/>
  <c r="AG159" i="33" s="1"/>
  <c r="AG121" i="33" a="1"/>
  <c r="AG121" i="33" s="1"/>
  <c r="AG67" i="33" a="1"/>
  <c r="AG67" i="33" s="1"/>
  <c r="AG81" i="33" a="1"/>
  <c r="AG81" i="33" s="1"/>
  <c r="Z56" i="17" a="1"/>
  <c r="Z56" i="17" s="1"/>
  <c r="Z102" i="17" a="1"/>
  <c r="Z102" i="17" s="1"/>
  <c r="Z36" i="17" a="1"/>
  <c r="Z36" i="17" s="1"/>
  <c r="Z134" i="17" a="1"/>
  <c r="Z134" i="17" s="1"/>
  <c r="Z118" i="17" a="1"/>
  <c r="Z118" i="17" s="1"/>
  <c r="Z160" i="17" a="1"/>
  <c r="Z160" i="17" s="1"/>
  <c r="Z125" i="17" a="1"/>
  <c r="Z125" i="17" s="1"/>
  <c r="Z128" i="17" a="1"/>
  <c r="Z128" i="17" s="1"/>
  <c r="Z158" i="17" a="1"/>
  <c r="Z158" i="17" s="1"/>
  <c r="Z76" i="17" a="1"/>
  <c r="Z76" i="17" s="1"/>
  <c r="Z153" i="17" a="1"/>
  <c r="Z153" i="17" s="1"/>
  <c r="Z42" i="17" a="1"/>
  <c r="Z42" i="17" s="1"/>
  <c r="Z72" i="17" a="1"/>
  <c r="Z72" i="17" s="1"/>
  <c r="Z90" i="17" a="1"/>
  <c r="Z90" i="17" s="1"/>
  <c r="Z92" i="17" a="1"/>
  <c r="Z92" i="17" s="1"/>
  <c r="Z107" i="17" a="1"/>
  <c r="Z107" i="17" s="1"/>
  <c r="Z80" i="17" a="1"/>
  <c r="Z80" i="17" s="1"/>
  <c r="Z84" i="17" a="1"/>
  <c r="Z84" i="17" s="1"/>
  <c r="Z150" i="17" a="1"/>
  <c r="Z150" i="17" s="1"/>
  <c r="Z85" i="17" a="1"/>
  <c r="Z85" i="17" s="1"/>
  <c r="Z65" i="17" a="1"/>
  <c r="Z65" i="17" s="1"/>
  <c r="Z63" i="17" a="1"/>
  <c r="Z63" i="17" s="1"/>
  <c r="Z131" i="17" a="1"/>
  <c r="Z131" i="17" s="1"/>
  <c r="Z68" i="17" a="1"/>
  <c r="Z68" i="17" s="1"/>
  <c r="Z133" i="17" a="1"/>
  <c r="Z133" i="17" s="1"/>
  <c r="Z81" i="17" a="1"/>
  <c r="Z81" i="17" s="1"/>
  <c r="Z78" i="17" a="1"/>
  <c r="Z78" i="17" s="1"/>
  <c r="Z146" i="17" a="1"/>
  <c r="Z146" i="17" s="1"/>
  <c r="Z74" i="17" a="1"/>
  <c r="Z74" i="17" s="1"/>
  <c r="Z75" i="17" a="1"/>
  <c r="Z75" i="17" s="1"/>
  <c r="Z41" i="17" a="1"/>
  <c r="Z41" i="17" s="1"/>
  <c r="Z126" i="17" a="1"/>
  <c r="Z126" i="17" s="1"/>
  <c r="Z50" i="17" a="1"/>
  <c r="Z50" i="17" s="1"/>
  <c r="Z38" i="17" a="1"/>
  <c r="Z38" i="17" s="1"/>
  <c r="Z88" i="17" a="1"/>
  <c r="Z88" i="17" s="1"/>
  <c r="AF165" i="17"/>
  <c r="AG119" i="17" s="1" a="1"/>
  <c r="AG119" i="17" s="1"/>
  <c r="Z77" i="17" a="1"/>
  <c r="Z77" i="17" s="1"/>
  <c r="Z119" i="17" a="1"/>
  <c r="Z119" i="17" s="1"/>
  <c r="AG127" i="17" a="1"/>
  <c r="AG127" i="17" s="1"/>
  <c r="Z87" i="17" a="1"/>
  <c r="Z87" i="17" s="1"/>
  <c r="Z62" i="17" a="1"/>
  <c r="Z62" i="17" s="1"/>
  <c r="Z106" i="17" a="1"/>
  <c r="Z106" i="17" s="1"/>
  <c r="Z105" i="17" a="1"/>
  <c r="Z105" i="17" s="1"/>
  <c r="AF166" i="17"/>
  <c r="Z147" i="17" a="1"/>
  <c r="Z147" i="17" s="1"/>
  <c r="Z103" i="17" a="1"/>
  <c r="Z103" i="17" s="1"/>
  <c r="Z52" i="17" a="1"/>
  <c r="Z52" i="17" s="1"/>
  <c r="Z54" i="17" a="1"/>
  <c r="Z54" i="17" s="1"/>
  <c r="Z130" i="17" a="1"/>
  <c r="Z130" i="17" s="1"/>
  <c r="Z127" i="17" a="1"/>
  <c r="Z127" i="17" s="1"/>
  <c r="Z155" i="17" a="1"/>
  <c r="Z155" i="17" s="1"/>
  <c r="Z135" i="17" a="1"/>
  <c r="Z135" i="17" s="1"/>
  <c r="Z93" i="17" a="1"/>
  <c r="Z93" i="17" s="1"/>
  <c r="Z149" i="17" a="1"/>
  <c r="Z149" i="17" s="1"/>
  <c r="Z43" i="17" a="1"/>
  <c r="Z43" i="17" s="1"/>
  <c r="Z111" i="17" a="1"/>
  <c r="Z111" i="17" s="1"/>
  <c r="Z113" i="17" a="1"/>
  <c r="Z113" i="17" s="1"/>
  <c r="Z161" i="17" a="1"/>
  <c r="Z161" i="17" s="1"/>
  <c r="Z94" i="17" a="1"/>
  <c r="Z94" i="17" s="1"/>
  <c r="AG76" i="17" a="1"/>
  <c r="AG76" i="17" s="1"/>
  <c r="Z35" i="17" a="1"/>
  <c r="Z35" i="17" s="1"/>
  <c r="Z89" i="17" a="1"/>
  <c r="Z89" i="17" s="1"/>
  <c r="Z44" i="17" a="1"/>
  <c r="Z44" i="17" s="1"/>
  <c r="Z39" i="17" a="1"/>
  <c r="Z39" i="17" s="1"/>
  <c r="Z136" i="17" a="1"/>
  <c r="Z136" i="17" s="1"/>
  <c r="Z141" i="17" a="1"/>
  <c r="Z141" i="17" s="1"/>
  <c r="Z51" i="17" a="1"/>
  <c r="Z51" i="17" s="1"/>
  <c r="Z139" i="17" a="1"/>
  <c r="Z139" i="17" s="1"/>
  <c r="Z156" i="17" a="1"/>
  <c r="Z156" i="17" s="1"/>
  <c r="Z55" i="17" a="1"/>
  <c r="Z55" i="17" s="1"/>
  <c r="Z140" i="17" a="1"/>
  <c r="Z140" i="17" s="1"/>
  <c r="Z45" i="17" a="1"/>
  <c r="Z45" i="17" s="1"/>
  <c r="Z59" i="17" a="1"/>
  <c r="Z59" i="17" s="1"/>
  <c r="Z151" i="17" a="1"/>
  <c r="Z151" i="17" s="1"/>
  <c r="Z129" i="17" a="1"/>
  <c r="Z129" i="17" s="1"/>
  <c r="Z47" i="17" a="1"/>
  <c r="Z47" i="17" s="1"/>
  <c r="Z101" i="17" a="1"/>
  <c r="Z101" i="17" s="1"/>
  <c r="Z70" i="17" a="1"/>
  <c r="Z70" i="17" s="1"/>
  <c r="Z37" i="17" a="1"/>
  <c r="Z37" i="17" s="1"/>
  <c r="Z48" i="17" a="1"/>
  <c r="Z48" i="17" s="1"/>
  <c r="Z145" i="17" a="1"/>
  <c r="Z145" i="17" s="1"/>
  <c r="Z138" i="17" a="1"/>
  <c r="Z138" i="17" s="1"/>
  <c r="Z137" i="17" a="1"/>
  <c r="Z137" i="17" s="1"/>
  <c r="Z110" i="17" a="1"/>
  <c r="Z110" i="17" s="1"/>
  <c r="Z95" i="17" a="1"/>
  <c r="Z95" i="17" s="1"/>
  <c r="Z120" i="17" a="1"/>
  <c r="Z120" i="17" s="1"/>
  <c r="Z115" i="17" a="1"/>
  <c r="Z115" i="17" s="1"/>
  <c r="Z104" i="17" a="1"/>
  <c r="Z104" i="17" s="1"/>
  <c r="Z40" i="17" a="1"/>
  <c r="Z40" i="17" s="1"/>
  <c r="Z61" i="17" a="1"/>
  <c r="Z61" i="17" s="1"/>
  <c r="Z60" i="17" a="1"/>
  <c r="Z60" i="17" s="1"/>
  <c r="Z46" i="17" a="1"/>
  <c r="Z46" i="17" s="1"/>
  <c r="Z164" i="17" a="1"/>
  <c r="Z164" i="17" s="1"/>
  <c r="Z69" i="17" a="1"/>
  <c r="Z69" i="17" s="1"/>
  <c r="Z91" i="17" a="1"/>
  <c r="Z91" i="17" s="1"/>
  <c r="Z79" i="17" a="1"/>
  <c r="Z79" i="17" s="1"/>
  <c r="Z82" i="17" a="1"/>
  <c r="Z82" i="17" s="1"/>
  <c r="Z124" i="17" a="1"/>
  <c r="Z124" i="17" s="1"/>
  <c r="Z58" i="17" a="1"/>
  <c r="Z58" i="17" s="1"/>
  <c r="Z64" i="17" a="1"/>
  <c r="Z64" i="17" s="1"/>
  <c r="Z121" i="17" a="1"/>
  <c r="Z121" i="17" s="1"/>
  <c r="Z162" i="17" a="1"/>
  <c r="Z162" i="17" s="1"/>
  <c r="Z165" i="17" a="1"/>
  <c r="Z165" i="17" s="1"/>
  <c r="Z97" i="17" a="1"/>
  <c r="Z97" i="17" s="1"/>
  <c r="Z143" i="17" a="1"/>
  <c r="Z143" i="17" s="1"/>
  <c r="Z86" i="17" a="1"/>
  <c r="Z86" i="17" s="1"/>
  <c r="Z57" i="17" a="1"/>
  <c r="Z57" i="17" s="1"/>
  <c r="Z71" i="17" a="1"/>
  <c r="Z71" i="17" s="1"/>
  <c r="Z116" i="17" a="1"/>
  <c r="Z116" i="17" s="1"/>
  <c r="Z66" i="17" a="1"/>
  <c r="Z66" i="17" s="1"/>
  <c r="Z154" i="17" a="1"/>
  <c r="Z154" i="17" s="1"/>
  <c r="Z73" i="17" a="1"/>
  <c r="Z73" i="17" s="1"/>
  <c r="Z163" i="17" a="1"/>
  <c r="Z163" i="17" s="1"/>
  <c r="Z53" i="17" a="1"/>
  <c r="Z53" i="17" s="1"/>
  <c r="Z49" i="17" a="1"/>
  <c r="Z49" i="17" s="1"/>
  <c r="AG93" i="17" a="1"/>
  <c r="AG93" i="17" s="1"/>
  <c r="AG36" i="17" a="1"/>
  <c r="AG36" i="17" s="1"/>
  <c r="AG142" i="17" a="1"/>
  <c r="AG142" i="17" s="1"/>
  <c r="Z132" i="17" a="1"/>
  <c r="Z132" i="17" s="1"/>
  <c r="Z108" i="17" a="1"/>
  <c r="Z108" i="17" s="1"/>
  <c r="Z148" i="17" a="1"/>
  <c r="Z148" i="17" s="1"/>
  <c r="Z157" i="17" a="1"/>
  <c r="Z157" i="17" s="1"/>
  <c r="Z142" i="17" a="1"/>
  <c r="Z142" i="17" s="1"/>
  <c r="AG88" i="16" a="1"/>
  <c r="AG88" i="16" s="1"/>
  <c r="AG126" i="16" a="1"/>
  <c r="AG126" i="16" s="1"/>
  <c r="AG125" i="16" a="1"/>
  <c r="AG125" i="16" s="1"/>
  <c r="AG41" i="16" a="1"/>
  <c r="AG41" i="16" s="1"/>
  <c r="AG65" i="16" a="1"/>
  <c r="AG65" i="16" s="1"/>
  <c r="AG119" i="16" a="1"/>
  <c r="AG119" i="16" s="1"/>
  <c r="AG68" i="16" a="1"/>
  <c r="AG68" i="16" s="1"/>
  <c r="AG73" i="16" a="1"/>
  <c r="AG73" i="16" s="1"/>
  <c r="AG95" i="16" a="1"/>
  <c r="AG95" i="16" s="1"/>
  <c r="AG122" i="16" a="1"/>
  <c r="AG122" i="16" s="1"/>
  <c r="AG100" i="16" a="1"/>
  <c r="AG100" i="16" s="1"/>
  <c r="AG111" i="16" a="1"/>
  <c r="AG111" i="16" s="1"/>
  <c r="AG137" i="16" a="1"/>
  <c r="AG137" i="16" s="1"/>
  <c r="AG110" i="16" a="1"/>
  <c r="AG110" i="16" s="1"/>
  <c r="AG147" i="16" a="1"/>
  <c r="AG147" i="16" s="1"/>
  <c r="AG82" i="16" a="1"/>
  <c r="AG82" i="16" s="1"/>
  <c r="AG48" i="16" a="1"/>
  <c r="AG48" i="16" s="1"/>
  <c r="AG97" i="16" a="1"/>
  <c r="AG97" i="16" s="1"/>
  <c r="AG134" i="16" a="1"/>
  <c r="AG134" i="16" s="1"/>
  <c r="AG60" i="16" a="1"/>
  <c r="AG60" i="16" s="1"/>
  <c r="AG36" i="16" a="1"/>
  <c r="AG36" i="16" s="1"/>
  <c r="AG102" i="16" a="1"/>
  <c r="AG102" i="16" s="1"/>
  <c r="AG93" i="16" a="1"/>
  <c r="AG93" i="16" s="1"/>
  <c r="AG148" i="16" a="1"/>
  <c r="AG148" i="16" s="1"/>
  <c r="AG112" i="16" a="1"/>
  <c r="AG112" i="16" s="1"/>
  <c r="AG149" i="16" a="1"/>
  <c r="AG149" i="16" s="1"/>
  <c r="AG63" i="16" a="1"/>
  <c r="AG63" i="16" s="1"/>
  <c r="AG54" i="16" a="1"/>
  <c r="AG54" i="16" s="1"/>
  <c r="AG123" i="16" a="1"/>
  <c r="AG123" i="16" s="1"/>
  <c r="AG113" i="16" a="1"/>
  <c r="AG113" i="16" s="1"/>
  <c r="AG83" i="16" a="1"/>
  <c r="AG83" i="16" s="1"/>
  <c r="AG157" i="16" a="1"/>
  <c r="AG157" i="16" s="1"/>
  <c r="AG107" i="16" a="1"/>
  <c r="AG107" i="16" s="1"/>
  <c r="AG92" i="16" a="1"/>
  <c r="AG92" i="16" s="1"/>
  <c r="AG90" i="16" a="1"/>
  <c r="AG90" i="16" s="1"/>
  <c r="AG52" i="16" a="1"/>
  <c r="AG52" i="16" s="1"/>
  <c r="AG53" i="16" a="1"/>
  <c r="AG53" i="16" s="1"/>
  <c r="AG146" i="16" a="1"/>
  <c r="AG146" i="16" s="1"/>
  <c r="AG104" i="16" a="1"/>
  <c r="AG104" i="16" s="1"/>
  <c r="AG138" i="16" a="1"/>
  <c r="AG138" i="16" s="1"/>
  <c r="AG131" i="16" a="1"/>
  <c r="AG131" i="16" s="1"/>
  <c r="AG162" i="16" a="1"/>
  <c r="AG162" i="16" s="1"/>
  <c r="AG151" i="16" a="1"/>
  <c r="AG151" i="16" s="1"/>
  <c r="AG37" i="16" a="1"/>
  <c r="AG37" i="16" s="1"/>
  <c r="AG154" i="16" a="1"/>
  <c r="AG154" i="16" s="1"/>
  <c r="AG161" i="16" a="1"/>
  <c r="AG161" i="16" s="1"/>
  <c r="AG49" i="16" a="1"/>
  <c r="AG49" i="16" s="1"/>
  <c r="AG69" i="16" a="1"/>
  <c r="AG69" i="16" s="1"/>
  <c r="AG77" i="16" a="1"/>
  <c r="AG77" i="16" s="1"/>
  <c r="AG129" i="16" a="1"/>
  <c r="AG129" i="16" s="1"/>
  <c r="AG79" i="16" a="1"/>
  <c r="AG79" i="16" s="1"/>
  <c r="AG89" i="16" a="1"/>
  <c r="AG89" i="16" s="1"/>
  <c r="AG153" i="16" a="1"/>
  <c r="AG153" i="16" s="1"/>
  <c r="AG59" i="16" a="1"/>
  <c r="AG59" i="16" s="1"/>
  <c r="AG98" i="16" a="1"/>
  <c r="AG98" i="16" s="1"/>
  <c r="AG163" i="16" a="1"/>
  <c r="AG163" i="16" s="1"/>
  <c r="AG128" i="16" a="1"/>
  <c r="AG128" i="16" s="1"/>
  <c r="AG78" i="16" a="1"/>
  <c r="AG78" i="16" s="1"/>
  <c r="AG106" i="16" a="1"/>
  <c r="AG106" i="16" s="1"/>
  <c r="AG164" i="16" a="1"/>
  <c r="AG164" i="16" s="1"/>
  <c r="AG71" i="16" a="1"/>
  <c r="AG71" i="16" s="1"/>
  <c r="AG144" i="16" a="1"/>
  <c r="AG144" i="16" s="1"/>
  <c r="AG96" i="16" a="1"/>
  <c r="AG96" i="16" s="1"/>
  <c r="AG158" i="16" a="1"/>
  <c r="AG158" i="16" s="1"/>
  <c r="AG72" i="16" a="1"/>
  <c r="AG72" i="16" s="1"/>
  <c r="AG130" i="16" a="1"/>
  <c r="AG130" i="16" s="1"/>
  <c r="AN56" i="15" a="1"/>
  <c r="AN56" i="15" s="1"/>
  <c r="AN55" i="15" a="1"/>
  <c r="AN55" i="15" s="1"/>
  <c r="AN46" i="15" a="1"/>
  <c r="AN46" i="15" s="1"/>
  <c r="AN160" i="15" a="1"/>
  <c r="AN160" i="15" s="1"/>
  <c r="AN150" i="15" a="1"/>
  <c r="AN150" i="15" s="1"/>
  <c r="AN57" i="15" a="1"/>
  <c r="AN57" i="15" s="1"/>
  <c r="AN163" i="15" a="1"/>
  <c r="AN163" i="15" s="1"/>
  <c r="AN42" i="15" a="1"/>
  <c r="AN42" i="15" s="1"/>
  <c r="AN140" i="15" a="1"/>
  <c r="AN140" i="15" s="1"/>
  <c r="AN58" i="15" a="1"/>
  <c r="AN58" i="15" s="1"/>
  <c r="AN91" i="15" a="1"/>
  <c r="AN91" i="15" s="1"/>
  <c r="AN37" i="15" a="1"/>
  <c r="AN37" i="15" s="1"/>
  <c r="AN159" i="15" a="1"/>
  <c r="AN159" i="15" s="1"/>
  <c r="AN135" i="15" a="1"/>
  <c r="AN135" i="15" s="1"/>
  <c r="AN78" i="15" a="1"/>
  <c r="AN78" i="15" s="1"/>
  <c r="AN68" i="15" a="1"/>
  <c r="AN68" i="15" s="1"/>
  <c r="AN132" i="15" a="1"/>
  <c r="AN132" i="15" s="1"/>
  <c r="AN98" i="15" a="1"/>
  <c r="AN98" i="15" s="1"/>
  <c r="AN86" i="15" a="1"/>
  <c r="AN86" i="15" s="1"/>
  <c r="AN95" i="15" a="1"/>
  <c r="AN95" i="15" s="1"/>
  <c r="AN166" i="15" a="1"/>
  <c r="AN166" i="15" s="1"/>
  <c r="AN165" i="15" a="1"/>
  <c r="AN165" i="15" s="1"/>
  <c r="AN67" i="15" a="1"/>
  <c r="AN67" i="15" s="1"/>
  <c r="AN149" i="15" a="1"/>
  <c r="AN149" i="15" s="1"/>
  <c r="AN41" i="15" a="1"/>
  <c r="AN41" i="15" s="1"/>
  <c r="AN63" i="15" a="1"/>
  <c r="AN63" i="15" s="1"/>
  <c r="AN110" i="15" a="1"/>
  <c r="AN110" i="15" s="1"/>
  <c r="AN107" i="15" a="1"/>
  <c r="AN107" i="15" s="1"/>
  <c r="AN77" i="15" a="1"/>
  <c r="AN77" i="15" s="1"/>
  <c r="AN151" i="15" a="1"/>
  <c r="AN151" i="15" s="1"/>
  <c r="AN113" i="15" a="1"/>
  <c r="AN113" i="15" s="1"/>
  <c r="AN124" i="15" a="1"/>
  <c r="AN124" i="15" s="1"/>
  <c r="AN120" i="15" a="1"/>
  <c r="AN120" i="15" s="1"/>
  <c r="AN117" i="15" a="1"/>
  <c r="AN117" i="15" s="1"/>
  <c r="AN125" i="15" a="1"/>
  <c r="AN125" i="15" s="1"/>
  <c r="AN146" i="15" a="1"/>
  <c r="AN146" i="15" s="1"/>
  <c r="AN130" i="15" a="1"/>
  <c r="AN130" i="15" s="1"/>
  <c r="AN74" i="15" a="1"/>
  <c r="AN74" i="15" s="1"/>
  <c r="AN79" i="15" a="1"/>
  <c r="AN79" i="15" s="1"/>
  <c r="AN82" i="15" a="1"/>
  <c r="AN82" i="15" s="1"/>
  <c r="AN92" i="15" a="1"/>
  <c r="AN92" i="15" s="1"/>
  <c r="AN143" i="15" a="1"/>
  <c r="AN143" i="15" s="1"/>
  <c r="AN102" i="15" a="1"/>
  <c r="AN102" i="15" s="1"/>
  <c r="AN45" i="15" a="1"/>
  <c r="AN45" i="15" s="1"/>
  <c r="AN162" i="15" a="1"/>
  <c r="AN162" i="15" s="1"/>
  <c r="AN104" i="15" a="1"/>
  <c r="AN104" i="15" s="1"/>
  <c r="AN47" i="15" a="1"/>
  <c r="AN47" i="15" s="1"/>
  <c r="AN62" i="15" a="1"/>
  <c r="AN62" i="15" s="1"/>
  <c r="AN147" i="15" a="1"/>
  <c r="AN147" i="15" s="1"/>
  <c r="AN153" i="15" a="1"/>
  <c r="AN153" i="15" s="1"/>
  <c r="AN133" i="15" a="1"/>
  <c r="AN133" i="15" s="1"/>
  <c r="AN66" i="15" a="1"/>
  <c r="AN66" i="15" s="1"/>
  <c r="AN80" i="15" a="1"/>
  <c r="AN80" i="15" s="1"/>
  <c r="AN139" i="15" a="1"/>
  <c r="AN139" i="15" s="1"/>
  <c r="AN89" i="15" a="1"/>
  <c r="AN89" i="15" s="1"/>
  <c r="AN43" i="15" a="1"/>
  <c r="AN43" i="15" s="1"/>
  <c r="AN116" i="15" a="1"/>
  <c r="AN116" i="15" s="1"/>
  <c r="AN158" i="15" a="1"/>
  <c r="AN158" i="15" s="1"/>
  <c r="AN112" i="15" a="1"/>
  <c r="AN112" i="15" s="1"/>
  <c r="AN106" i="15" a="1"/>
  <c r="AN106" i="15" s="1"/>
  <c r="AN134" i="15" a="1"/>
  <c r="AN134" i="15" s="1"/>
  <c r="AN108" i="15" a="1"/>
  <c r="AN108" i="15" s="1"/>
  <c r="AN35" i="15" a="1"/>
  <c r="AN35" i="15" s="1"/>
  <c r="AN85" i="15" a="1"/>
  <c r="AN85" i="15" s="1"/>
  <c r="AN88" i="15" a="1"/>
  <c r="AN88" i="15" s="1"/>
  <c r="AN99" i="15" a="1"/>
  <c r="AN99" i="15" s="1"/>
  <c r="AN101" i="15" a="1"/>
  <c r="AN101" i="15" s="1"/>
  <c r="AN76" i="15" a="1"/>
  <c r="AN76" i="15" s="1"/>
  <c r="AN69" i="15" a="1"/>
  <c r="AN69" i="15" s="1"/>
  <c r="AN103" i="15" a="1"/>
  <c r="AN103" i="15" s="1"/>
  <c r="AN105" i="15" a="1"/>
  <c r="AN105" i="15" s="1"/>
  <c r="AN157" i="15" a="1"/>
  <c r="AN157" i="15" s="1"/>
  <c r="AN38" i="15" a="1"/>
  <c r="AN38" i="15" s="1"/>
  <c r="AN48" i="15" a="1"/>
  <c r="AN48" i="15" s="1"/>
  <c r="AN156" i="15" a="1"/>
  <c r="AN156" i="15" s="1"/>
  <c r="AN59" i="15" a="1"/>
  <c r="AN59" i="15" s="1"/>
  <c r="AN152" i="15" a="1"/>
  <c r="AN152" i="15" s="1"/>
  <c r="AN70" i="15" a="1"/>
  <c r="AN70" i="15" s="1"/>
  <c r="AN72" i="15" a="1"/>
  <c r="AN72" i="15" s="1"/>
  <c r="AN126" i="15" a="1"/>
  <c r="AN126" i="15" s="1"/>
  <c r="AN148" i="15" a="1"/>
  <c r="AN148" i="15" s="1"/>
  <c r="AN53" i="15" a="1"/>
  <c r="AN53" i="15" s="1"/>
  <c r="AN121" i="15" a="1"/>
  <c r="AN121" i="15" s="1"/>
  <c r="AN155" i="15" a="1"/>
  <c r="AN155" i="15" s="1"/>
  <c r="AN109" i="15" a="1"/>
  <c r="AN109" i="15" s="1"/>
  <c r="AN84" i="15" a="1"/>
  <c r="AN84" i="15" s="1"/>
  <c r="AN44" i="15" a="1"/>
  <c r="AN44" i="15" s="1"/>
  <c r="AN123" i="15" a="1"/>
  <c r="AN123" i="15" s="1"/>
  <c r="AN60" i="15" a="1"/>
  <c r="AN60" i="15" s="1"/>
  <c r="AN51" i="15" a="1"/>
  <c r="AN51" i="15" s="1"/>
  <c r="AN144" i="15" a="1"/>
  <c r="AN144" i="15" s="1"/>
  <c r="AN81" i="15" a="1"/>
  <c r="AN81" i="15" s="1"/>
  <c r="AN83" i="15" a="1"/>
  <c r="AN83" i="15" s="1"/>
  <c r="AN64" i="15" a="1"/>
  <c r="AN64" i="15" s="1"/>
  <c r="AN131" i="15" a="1"/>
  <c r="AN131" i="15" s="1"/>
  <c r="AN36" i="15" a="1"/>
  <c r="AN36" i="15" s="1"/>
  <c r="AN118" i="15" a="1"/>
  <c r="AN118" i="15" s="1"/>
  <c r="AN100" i="15" a="1"/>
  <c r="AN100" i="15" s="1"/>
  <c r="AN94" i="15" a="1"/>
  <c r="AN94" i="15" s="1"/>
  <c r="AN97" i="15" a="1"/>
  <c r="AN97" i="15" s="1"/>
  <c r="AN39" i="15" a="1"/>
  <c r="AN39" i="15" s="1"/>
  <c r="AN161" i="15" a="1"/>
  <c r="AN161" i="15" s="1"/>
  <c r="AN145" i="15" a="1"/>
  <c r="AN145" i="15" s="1"/>
  <c r="AN73" i="15" a="1"/>
  <c r="AN73" i="15" s="1"/>
  <c r="AN137" i="15" a="1"/>
  <c r="AN137" i="15" s="1"/>
  <c r="AN141" i="15" a="1"/>
  <c r="AN141" i="15" s="1"/>
  <c r="AN49" i="15" a="1"/>
  <c r="AN49" i="15" s="1"/>
  <c r="AN65" i="15" a="1"/>
  <c r="AN65" i="15" s="1"/>
  <c r="AN75" i="15" a="1"/>
  <c r="AN75" i="15" s="1"/>
  <c r="AN71" i="15" a="1"/>
  <c r="AN71" i="15" s="1"/>
  <c r="AN90" i="15" a="1"/>
  <c r="AN90" i="15" s="1"/>
  <c r="AN54" i="15" a="1"/>
  <c r="AN54" i="15" s="1"/>
  <c r="AN128" i="15" a="1"/>
  <c r="AN128" i="15" s="1"/>
  <c r="AN115" i="15" a="1"/>
  <c r="AN115" i="15" s="1"/>
  <c r="AN50" i="15" a="1"/>
  <c r="AN50" i="15" s="1"/>
  <c r="AN52" i="15" a="1"/>
  <c r="AN52" i="15" s="1"/>
  <c r="AN61" i="15" a="1"/>
  <c r="AN61" i="15" s="1"/>
  <c r="AN164" i="15" a="1"/>
  <c r="AN164" i="15" s="1"/>
  <c r="AN96" i="15" a="1"/>
  <c r="AN96" i="15" s="1"/>
  <c r="AN119" i="15" a="1"/>
  <c r="AN119" i="15" s="1"/>
  <c r="AN114" i="15" a="1"/>
  <c r="AN114" i="15" s="1"/>
  <c r="AN40" i="15" a="1"/>
  <c r="AN40" i="15" s="1"/>
  <c r="AN93" i="15" a="1"/>
  <c r="AN93" i="15" s="1"/>
  <c r="AN87" i="15" a="1"/>
  <c r="AN87" i="15" s="1"/>
  <c r="AN136" i="15" a="1"/>
  <c r="AN136" i="15" s="1"/>
  <c r="AN138" i="15" a="1"/>
  <c r="AN138" i="15" s="1"/>
  <c r="AN129" i="15" a="1"/>
  <c r="AN129" i="15" s="1"/>
  <c r="AM165" i="13"/>
  <c r="AN74" i="13" s="1" a="1"/>
  <c r="AN74" i="13" s="1"/>
  <c r="AM166" i="13"/>
  <c r="AN165" i="13" s="1" a="1"/>
  <c r="AN165" i="13" s="1"/>
  <c r="AG54" i="13" a="1"/>
  <c r="AG54" i="13" s="1"/>
  <c r="AG159" i="13" a="1"/>
  <c r="AG159" i="13" s="1"/>
  <c r="AG82" i="13" a="1"/>
  <c r="AG82" i="13" s="1"/>
  <c r="AG56" i="13" a="1"/>
  <c r="AG56" i="13" s="1"/>
  <c r="AG160" i="13" a="1"/>
  <c r="AG160" i="13" s="1"/>
  <c r="AG130" i="13" a="1"/>
  <c r="AG130" i="13" s="1"/>
  <c r="AG115" i="13" a="1"/>
  <c r="AG115" i="13" s="1"/>
  <c r="AG76" i="13" a="1"/>
  <c r="AG76" i="13" s="1"/>
  <c r="AG145" i="13" a="1"/>
  <c r="AG145" i="13" s="1"/>
  <c r="AG49" i="13" a="1"/>
  <c r="AG49" i="13" s="1"/>
  <c r="AG120" i="13" a="1"/>
  <c r="AG120" i="13" s="1"/>
  <c r="AG157" i="13" a="1"/>
  <c r="AG157" i="13" s="1"/>
  <c r="AG63" i="13" a="1"/>
  <c r="AG63" i="13" s="1"/>
  <c r="AG162" i="13" a="1"/>
  <c r="AG162" i="13" s="1"/>
  <c r="AG141" i="13" a="1"/>
  <c r="AG141" i="13" s="1"/>
  <c r="AG40" i="13" a="1"/>
  <c r="AG40" i="13" s="1"/>
  <c r="AG123" i="13" a="1"/>
  <c r="AG123" i="13" s="1"/>
  <c r="AG72" i="13" a="1"/>
  <c r="AG72" i="13" s="1"/>
  <c r="AG100" i="13" a="1"/>
  <c r="AG100" i="13" s="1"/>
  <c r="AG35" i="13" a="1"/>
  <c r="AG35" i="13" s="1"/>
  <c r="AG101" i="13" a="1"/>
  <c r="AG101" i="13" s="1"/>
  <c r="AG94" i="13" a="1"/>
  <c r="AG94" i="13" s="1"/>
  <c r="AG87" i="13" a="1"/>
  <c r="AG87" i="13" s="1"/>
  <c r="AG144" i="13" a="1"/>
  <c r="AG144" i="13" s="1"/>
  <c r="AG66" i="13" a="1"/>
  <c r="AG66" i="13" s="1"/>
  <c r="AG166" i="13" a="1"/>
  <c r="AG166" i="13" s="1"/>
  <c r="AG38" i="13" a="1"/>
  <c r="AG38" i="13" s="1"/>
  <c r="AG36" i="13" a="1"/>
  <c r="AG36" i="13" s="1"/>
  <c r="AG78" i="13" a="1"/>
  <c r="AG78" i="13" s="1"/>
  <c r="AG133" i="13" a="1"/>
  <c r="AG133" i="13" s="1"/>
  <c r="AG57" i="13" a="1"/>
  <c r="AG57" i="13" s="1"/>
  <c r="AG90" i="13" a="1"/>
  <c r="AG90" i="13" s="1"/>
  <c r="AG68" i="13" a="1"/>
  <c r="AG68" i="13" s="1"/>
  <c r="AG137" i="13" a="1"/>
  <c r="AG137" i="13" s="1"/>
  <c r="AG111" i="13" a="1"/>
  <c r="AG111" i="13" s="1"/>
  <c r="AG39" i="13" a="1"/>
  <c r="AG39" i="13" s="1"/>
  <c r="AG140" i="13" a="1"/>
  <c r="AG140" i="13" s="1"/>
  <c r="AG93" i="13" a="1"/>
  <c r="AG93" i="13" s="1"/>
  <c r="AG73" i="13" a="1"/>
  <c r="AG73" i="13" s="1"/>
  <c r="AG37" i="13" a="1"/>
  <c r="AG37" i="13" s="1"/>
  <c r="AG95" i="13" a="1"/>
  <c r="AG95" i="13" s="1"/>
  <c r="AG112" i="13" a="1"/>
  <c r="AG112" i="13" s="1"/>
  <c r="AG83" i="13" a="1"/>
  <c r="AG83" i="13" s="1"/>
  <c r="AG42" i="13" a="1"/>
  <c r="AG42" i="13" s="1"/>
  <c r="AG153" i="13" a="1"/>
  <c r="AG153" i="13" s="1"/>
  <c r="AG89" i="13" a="1"/>
  <c r="AG89" i="13" s="1"/>
  <c r="AG104" i="13" a="1"/>
  <c r="AG104" i="13" s="1"/>
  <c r="AG86" i="13" a="1"/>
  <c r="AG86" i="13" s="1"/>
  <c r="AG122" i="13" a="1"/>
  <c r="AG122" i="13" s="1"/>
  <c r="AG163" i="13" a="1"/>
  <c r="AG163" i="13" s="1"/>
  <c r="AG59" i="13" a="1"/>
  <c r="AG59" i="13" s="1"/>
  <c r="AG161" i="13" a="1"/>
  <c r="AG161" i="13" s="1"/>
  <c r="AG117" i="13" a="1"/>
  <c r="AG117" i="13" s="1"/>
  <c r="AG48" i="13" a="1"/>
  <c r="AG48" i="13" s="1"/>
  <c r="AG55" i="13" a="1"/>
  <c r="AG55" i="13" s="1"/>
  <c r="AG46" i="13" a="1"/>
  <c r="AG46" i="13" s="1"/>
  <c r="AG134" i="13" a="1"/>
  <c r="AG134" i="13" s="1"/>
  <c r="AG65" i="13" a="1"/>
  <c r="AG65" i="13" s="1"/>
  <c r="AG158" i="13" a="1"/>
  <c r="AG158" i="13" s="1"/>
  <c r="AG126" i="13" a="1"/>
  <c r="AG126" i="13" s="1"/>
  <c r="AG114" i="13" a="1"/>
  <c r="AG114" i="13" s="1"/>
  <c r="AG52" i="13" a="1"/>
  <c r="AG52" i="13" s="1"/>
  <c r="AG138" i="13" a="1"/>
  <c r="AG138" i="13" s="1"/>
  <c r="AG152" i="13" a="1"/>
  <c r="AG152" i="13" s="1"/>
  <c r="AG147" i="13" a="1"/>
  <c r="AG147" i="13" s="1"/>
  <c r="AG43" i="13" a="1"/>
  <c r="AG43" i="13" s="1"/>
  <c r="AG135" i="13" a="1"/>
  <c r="AG135" i="13" s="1"/>
  <c r="AG41" i="13" a="1"/>
  <c r="AG41" i="13" s="1"/>
  <c r="AG79" i="13" a="1"/>
  <c r="AG79" i="13" s="1"/>
  <c r="AG116" i="13" a="1"/>
  <c r="AG116" i="13" s="1"/>
  <c r="AG91" i="13" a="1"/>
  <c r="AG91" i="13" s="1"/>
  <c r="AG119" i="13" a="1"/>
  <c r="AG119" i="13" s="1"/>
  <c r="AG50" i="13" a="1"/>
  <c r="AG50" i="13" s="1"/>
  <c r="AG45" i="13" a="1"/>
  <c r="AG45" i="13" s="1"/>
  <c r="AG67" i="13" a="1"/>
  <c r="AG67" i="13" s="1"/>
  <c r="AG62" i="13" a="1"/>
  <c r="AG62" i="13" s="1"/>
  <c r="AG151" i="13" a="1"/>
  <c r="AG151" i="13" s="1"/>
  <c r="AG148" i="13" a="1"/>
  <c r="AG148" i="13" s="1"/>
  <c r="AG85" i="13" a="1"/>
  <c r="AG85" i="13" s="1"/>
  <c r="AG156" i="13" a="1"/>
  <c r="AG156" i="13" s="1"/>
  <c r="AG108" i="13" a="1"/>
  <c r="AG108" i="13" s="1"/>
  <c r="AG106" i="13" a="1"/>
  <c r="AG106" i="13" s="1"/>
  <c r="AG102" i="13" a="1"/>
  <c r="AG102" i="13" s="1"/>
  <c r="AG53" i="13" a="1"/>
  <c r="AG53" i="13" s="1"/>
  <c r="AG84" i="13" a="1"/>
  <c r="AG84" i="13" s="1"/>
  <c r="AG150" i="13" a="1"/>
  <c r="AG150" i="13" s="1"/>
  <c r="AG139" i="13" a="1"/>
  <c r="AG139" i="13" s="1"/>
  <c r="AG142" i="13" a="1"/>
  <c r="AG142" i="13" s="1"/>
  <c r="AG44" i="13" a="1"/>
  <c r="AG44" i="13" s="1"/>
  <c r="AG127" i="13" a="1"/>
  <c r="AG127" i="13" s="1"/>
  <c r="AG132" i="13" a="1"/>
  <c r="AG132" i="13" s="1"/>
  <c r="AG154" i="13" a="1"/>
  <c r="AG154" i="13" s="1"/>
  <c r="AG81" i="13" a="1"/>
  <c r="AG81" i="13" s="1"/>
  <c r="AG58" i="13" a="1"/>
  <c r="AG58" i="13" s="1"/>
  <c r="AG124" i="13" a="1"/>
  <c r="AG124" i="13" s="1"/>
  <c r="AG71" i="13" a="1"/>
  <c r="AG71" i="13" s="1"/>
  <c r="AG128" i="13" a="1"/>
  <c r="AG128" i="13" s="1"/>
  <c r="AG92" i="13" a="1"/>
  <c r="AG92" i="13" s="1"/>
  <c r="AG51" i="13" a="1"/>
  <c r="AG51" i="13" s="1"/>
  <c r="AG61" i="13" a="1"/>
  <c r="AG61" i="13" s="1"/>
  <c r="AG125" i="13" a="1"/>
  <c r="AG125" i="13" s="1"/>
  <c r="AG60" i="13" a="1"/>
  <c r="AG60" i="13" s="1"/>
  <c r="AG70" i="13" a="1"/>
  <c r="AG70" i="13" s="1"/>
  <c r="AG99" i="13" a="1"/>
  <c r="AG99" i="13" s="1"/>
  <c r="AG143" i="13" a="1"/>
  <c r="AG143" i="13" s="1"/>
  <c r="AG69" i="13" a="1"/>
  <c r="AG69" i="13" s="1"/>
  <c r="AG110" i="13" a="1"/>
  <c r="AG110" i="13" s="1"/>
  <c r="AG107" i="13" a="1"/>
  <c r="AG107" i="13" s="1"/>
  <c r="AG146" i="13" a="1"/>
  <c r="AG146" i="13" s="1"/>
  <c r="AG47" i="13" a="1"/>
  <c r="AG47" i="13" s="1"/>
  <c r="AG98" i="13" a="1"/>
  <c r="AG98" i="13" s="1"/>
  <c r="AG155" i="13" a="1"/>
  <c r="AG155" i="13" s="1"/>
  <c r="AG113" i="13" a="1"/>
  <c r="AG113" i="13" s="1"/>
  <c r="AG77" i="13" a="1"/>
  <c r="AG77" i="13" s="1"/>
  <c r="AG80" i="13" a="1"/>
  <c r="AG80" i="13" s="1"/>
  <c r="AG121" i="13" a="1"/>
  <c r="AG121" i="13" s="1"/>
  <c r="AG75" i="13" a="1"/>
  <c r="AG75" i="13" s="1"/>
  <c r="AG136" i="13" a="1"/>
  <c r="AG136" i="13" s="1"/>
  <c r="AG105" i="13" a="1"/>
  <c r="AG105" i="13" s="1"/>
  <c r="AG131" i="13" a="1"/>
  <c r="AG131" i="13" s="1"/>
  <c r="AG165" i="13" a="1"/>
  <c r="AG165" i="13" s="1"/>
  <c r="AG97" i="13" a="1"/>
  <c r="AG97" i="13" s="1"/>
  <c r="AG109" i="13" a="1"/>
  <c r="AG109" i="13" s="1"/>
  <c r="AG129" i="13" a="1"/>
  <c r="AG129" i="13" s="1"/>
  <c r="AG64" i="13" a="1"/>
  <c r="AG64" i="13" s="1"/>
  <c r="AG149" i="13" a="1"/>
  <c r="AG149" i="13" s="1"/>
  <c r="AG96" i="13" a="1"/>
  <c r="AG96" i="13" s="1"/>
  <c r="AG118" i="13" a="1"/>
  <c r="AG118" i="13" s="1"/>
  <c r="AG164" i="13" a="1"/>
  <c r="AG164" i="13" s="1"/>
  <c r="Q166" i="16"/>
  <c r="P167" i="16"/>
  <c r="K165" i="16"/>
  <c r="K166" i="16"/>
  <c r="L146" i="16" s="1" a="1"/>
  <c r="L146" i="16" s="1"/>
  <c r="I167" i="16"/>
  <c r="J167" i="16" s="1"/>
  <c r="R165" i="16"/>
  <c r="R166" i="16"/>
  <c r="E40" i="33" a="1"/>
  <c r="E40" i="33" s="1"/>
  <c r="E143" i="33" a="1"/>
  <c r="E143" i="33" s="1"/>
  <c r="E64" i="33" a="1"/>
  <c r="E64" i="33" s="1"/>
  <c r="E74" i="33" a="1"/>
  <c r="E74" i="33" s="1"/>
  <c r="E110" i="33" a="1"/>
  <c r="E110" i="33" s="1"/>
  <c r="E36" i="33" a="1"/>
  <c r="E36" i="33" s="1"/>
  <c r="E91" i="33" a="1"/>
  <c r="E91" i="33" s="1"/>
  <c r="E88" i="33" a="1"/>
  <c r="E88" i="33" s="1"/>
  <c r="E149" i="33" a="1"/>
  <c r="E149" i="33" s="1"/>
  <c r="E70" i="33" a="1"/>
  <c r="E70" i="33" s="1"/>
  <c r="E43" i="33" a="1"/>
  <c r="E43" i="33" s="1"/>
  <c r="E138" i="33" a="1"/>
  <c r="E138" i="33" s="1"/>
  <c r="E103" i="33" a="1"/>
  <c r="E103" i="33" s="1"/>
  <c r="E121" i="33" a="1"/>
  <c r="E121" i="33" s="1"/>
  <c r="E164" i="33" a="1"/>
  <c r="E164" i="33" s="1"/>
  <c r="E48" i="33" a="1"/>
  <c r="E48" i="33" s="1"/>
  <c r="E80" i="33" a="1"/>
  <c r="E80" i="33" s="1"/>
  <c r="E161" i="33" a="1"/>
  <c r="E161" i="33" s="1"/>
  <c r="E68" i="33" a="1"/>
  <c r="E68" i="33" s="1"/>
  <c r="E105" i="33" a="1"/>
  <c r="E105" i="33" s="1"/>
  <c r="E106" i="33" a="1"/>
  <c r="E106" i="33" s="1"/>
  <c r="E97" i="33" a="1"/>
  <c r="E97" i="33" s="1"/>
  <c r="E85" i="33" a="1"/>
  <c r="E85" i="33" s="1"/>
  <c r="E52" i="33" a="1"/>
  <c r="E52" i="33" s="1"/>
  <c r="E155" i="33" a="1"/>
  <c r="E155" i="33" s="1"/>
  <c r="E148" i="33" a="1"/>
  <c r="E148" i="33" s="1"/>
  <c r="E131" i="33" a="1"/>
  <c r="E131" i="33" s="1"/>
  <c r="E116" i="33" a="1"/>
  <c r="E116" i="33" s="1"/>
  <c r="E139" i="33" a="1"/>
  <c r="E139" i="33" s="1"/>
  <c r="E137" i="33" a="1"/>
  <c r="E137" i="33" s="1"/>
  <c r="E125" i="33" a="1"/>
  <c r="E125" i="33" s="1"/>
  <c r="E77" i="33" a="1"/>
  <c r="E77" i="33" s="1"/>
  <c r="E57" i="33" a="1"/>
  <c r="E57" i="33" s="1"/>
  <c r="E109" i="33" a="1"/>
  <c r="E109" i="33" s="1"/>
  <c r="E47" i="33" a="1"/>
  <c r="E47" i="33" s="1"/>
  <c r="E62" i="33" a="1"/>
  <c r="E62" i="33" s="1"/>
  <c r="E92" i="33" a="1"/>
  <c r="E92" i="33" s="1"/>
  <c r="E163" i="33" a="1"/>
  <c r="E163" i="33" s="1"/>
  <c r="E123" i="33" a="1"/>
  <c r="E123" i="33" s="1"/>
  <c r="E119" i="33" a="1"/>
  <c r="E119" i="33" s="1"/>
  <c r="E69" i="33" a="1"/>
  <c r="E69" i="33" s="1"/>
  <c r="E135" i="33" a="1"/>
  <c r="E135" i="33" s="1"/>
  <c r="E162" i="33" a="1"/>
  <c r="E162" i="33" s="1"/>
  <c r="E100" i="33" a="1"/>
  <c r="E100" i="33" s="1"/>
  <c r="E147" i="33" a="1"/>
  <c r="E147" i="33" s="1"/>
  <c r="E159" i="33" a="1"/>
  <c r="E159" i="33" s="1"/>
  <c r="E38" i="33" a="1"/>
  <c r="E38" i="33" s="1"/>
  <c r="E89" i="33" a="1"/>
  <c r="E89" i="33" s="1"/>
  <c r="E122" i="33" a="1"/>
  <c r="E122" i="33" s="1"/>
  <c r="E141" i="33" a="1"/>
  <c r="E141" i="33" s="1"/>
  <c r="E129" i="33" a="1"/>
  <c r="E129" i="33" s="1"/>
  <c r="E72" i="33" a="1"/>
  <c r="E72" i="33" s="1"/>
  <c r="E94" i="33" a="1"/>
  <c r="E94" i="33" s="1"/>
  <c r="E83" i="33" a="1"/>
  <c r="E83" i="33" s="1"/>
  <c r="E81" i="33" a="1"/>
  <c r="E81" i="33" s="1"/>
  <c r="E71" i="33" a="1"/>
  <c r="E71" i="33" s="1"/>
  <c r="E46" i="33" a="1"/>
  <c r="E46" i="33" s="1"/>
  <c r="E35" i="33" a="1"/>
  <c r="E35" i="33" s="1"/>
  <c r="E42" i="33" a="1"/>
  <c r="E42" i="33" s="1"/>
  <c r="E117" i="33" a="1"/>
  <c r="E117" i="33" s="1"/>
  <c r="E84" i="33" a="1"/>
  <c r="E84" i="33" s="1"/>
  <c r="E140" i="33" a="1"/>
  <c r="E140" i="33" s="1"/>
  <c r="E146" i="33" a="1"/>
  <c r="E146" i="33" s="1"/>
  <c r="E63" i="33" a="1"/>
  <c r="E63" i="33" s="1"/>
  <c r="E144" i="33" a="1"/>
  <c r="E144" i="33" s="1"/>
  <c r="E128" i="33" a="1"/>
  <c r="E128" i="33" s="1"/>
  <c r="E45" i="33" a="1"/>
  <c r="E45" i="33" s="1"/>
  <c r="E66" i="33" a="1"/>
  <c r="E66" i="33" s="1"/>
  <c r="E151" i="33" a="1"/>
  <c r="E151" i="33" s="1"/>
  <c r="E58" i="33" a="1"/>
  <c r="E58" i="33" s="1"/>
  <c r="E60" i="33" a="1"/>
  <c r="E60" i="33" s="1"/>
  <c r="E75" i="33" a="1"/>
  <c r="E75" i="33" s="1"/>
  <c r="E127" i="33" a="1"/>
  <c r="E127" i="33" s="1"/>
  <c r="E154" i="33" a="1"/>
  <c r="E154" i="33" s="1"/>
  <c r="E87" i="33" a="1"/>
  <c r="E87" i="33" s="1"/>
  <c r="E76" i="33" a="1"/>
  <c r="E76" i="33" s="1"/>
  <c r="E118" i="33" a="1"/>
  <c r="E118" i="33" s="1"/>
  <c r="E104" i="33" a="1"/>
  <c r="E104" i="33" s="1"/>
  <c r="E165" i="33" a="1"/>
  <c r="E165" i="33" s="1"/>
  <c r="E39" i="33" a="1"/>
  <c r="E39" i="33" s="1"/>
  <c r="E96" i="33" a="1"/>
  <c r="E96" i="33" s="1"/>
  <c r="E102" i="33" a="1"/>
  <c r="E102" i="33" s="1"/>
  <c r="E98" i="33" a="1"/>
  <c r="E98" i="33" s="1"/>
  <c r="E95" i="33" a="1"/>
  <c r="E95" i="33" s="1"/>
  <c r="E134" i="33" a="1"/>
  <c r="E134" i="33" s="1"/>
  <c r="E61" i="33" a="1"/>
  <c r="E61" i="33" s="1"/>
  <c r="E133" i="33" a="1"/>
  <c r="E133" i="33" s="1"/>
  <c r="E108" i="33" a="1"/>
  <c r="E108" i="33" s="1"/>
  <c r="E65" i="33" a="1"/>
  <c r="E65" i="33" s="1"/>
  <c r="E50" i="33" a="1"/>
  <c r="E50" i="33" s="1"/>
  <c r="E166" i="33" a="1"/>
  <c r="E166" i="33" s="1"/>
  <c r="E132" i="33" a="1"/>
  <c r="E132" i="33" s="1"/>
  <c r="E160" i="33" a="1"/>
  <c r="E160" i="33" s="1"/>
  <c r="E90" i="33" a="1"/>
  <c r="E90" i="33" s="1"/>
  <c r="E107" i="33" a="1"/>
  <c r="E107" i="33" s="1"/>
  <c r="E59" i="33" a="1"/>
  <c r="E59" i="33" s="1"/>
  <c r="E115" i="33" a="1"/>
  <c r="E115" i="33" s="1"/>
  <c r="E93" i="33" a="1"/>
  <c r="E93" i="33" s="1"/>
  <c r="E124" i="33" a="1"/>
  <c r="E124" i="33" s="1"/>
  <c r="E56" i="33" a="1"/>
  <c r="E56" i="33" s="1"/>
  <c r="E86" i="33" a="1"/>
  <c r="E86" i="33" s="1"/>
  <c r="E160" i="17" a="1"/>
  <c r="E160" i="17" s="1"/>
  <c r="E44" i="17" a="1"/>
  <c r="E44" i="17" s="1"/>
  <c r="S107" i="17" a="1"/>
  <c r="S107" i="17" s="1"/>
  <c r="S158" i="17" a="1"/>
  <c r="S158" i="17" s="1"/>
  <c r="S144" i="17" a="1"/>
  <c r="S144" i="17" s="1"/>
  <c r="S91" i="17" a="1"/>
  <c r="S91" i="17" s="1"/>
  <c r="S86" i="17" a="1"/>
  <c r="S86" i="17" s="1"/>
  <c r="S161" i="17" a="1"/>
  <c r="S161" i="17" s="1"/>
  <c r="S54" i="17" a="1"/>
  <c r="S54" i="17" s="1"/>
  <c r="S88" i="17" a="1"/>
  <c r="S88" i="17" s="1"/>
  <c r="S77" i="17" a="1"/>
  <c r="S77" i="17" s="1"/>
  <c r="S141" i="17" a="1"/>
  <c r="S141" i="17" s="1"/>
  <c r="S160" i="17" a="1"/>
  <c r="S160" i="17" s="1"/>
  <c r="S128" i="17" a="1"/>
  <c r="S128" i="17" s="1"/>
  <c r="S39" i="17" a="1"/>
  <c r="S39" i="17" s="1"/>
  <c r="S59" i="17" a="1"/>
  <c r="S59" i="17" s="1"/>
  <c r="S126" i="17" a="1"/>
  <c r="S126" i="17" s="1"/>
  <c r="S38" i="17" a="1"/>
  <c r="S38" i="17" s="1"/>
  <c r="S108" i="17" a="1"/>
  <c r="S108" i="17" s="1"/>
  <c r="S152" i="17" a="1"/>
  <c r="S152" i="17" s="1"/>
  <c r="S154" i="17" a="1"/>
  <c r="S154" i="17" s="1"/>
  <c r="S60" i="17" a="1"/>
  <c r="S60" i="17" s="1"/>
  <c r="S103" i="17" a="1"/>
  <c r="S103" i="17" s="1"/>
  <c r="S40" i="17" a="1"/>
  <c r="S40" i="17" s="1"/>
  <c r="S98" i="17" a="1"/>
  <c r="S98" i="17" s="1"/>
  <c r="S117" i="17" a="1"/>
  <c r="S117" i="17" s="1"/>
  <c r="S51" i="17" a="1"/>
  <c r="S51" i="17" s="1"/>
  <c r="S80" i="17" a="1"/>
  <c r="S80" i="17" s="1"/>
  <c r="S81" i="17" a="1"/>
  <c r="S81" i="17" s="1"/>
  <c r="S119" i="17" a="1"/>
  <c r="S119" i="17" s="1"/>
  <c r="S90" i="17" a="1"/>
  <c r="S90" i="17" s="1"/>
  <c r="S114" i="17" a="1"/>
  <c r="S114" i="17" s="1"/>
  <c r="S36" i="17" a="1"/>
  <c r="S36" i="17" s="1"/>
  <c r="S85" i="17" a="1"/>
  <c r="S85" i="17" s="1"/>
  <c r="S121" i="17" a="1"/>
  <c r="S121" i="17" s="1"/>
  <c r="S105" i="17" a="1"/>
  <c r="S105" i="17" s="1"/>
  <c r="S70" i="17" a="1"/>
  <c r="S70" i="17" s="1"/>
  <c r="S151" i="17" a="1"/>
  <c r="S151" i="17" s="1"/>
  <c r="S113" i="17" a="1"/>
  <c r="S113" i="17" s="1"/>
  <c r="S82" i="17" a="1"/>
  <c r="S82" i="17" s="1"/>
  <c r="S50" i="17" a="1"/>
  <c r="S50" i="17" s="1"/>
  <c r="S129" i="17" a="1"/>
  <c r="S129" i="17" s="1"/>
  <c r="S164" i="17" a="1"/>
  <c r="S164" i="17" s="1"/>
  <c r="S87" i="17" a="1"/>
  <c r="S87" i="17" s="1"/>
  <c r="S71" i="17" a="1"/>
  <c r="S71" i="17" s="1"/>
  <c r="S130" i="17" a="1"/>
  <c r="S130" i="17" s="1"/>
  <c r="S149" i="17" a="1"/>
  <c r="S149" i="17" s="1"/>
  <c r="S106" i="17" a="1"/>
  <c r="S106" i="17" s="1"/>
  <c r="S55" i="17" a="1"/>
  <c r="S55" i="17" s="1"/>
  <c r="S47" i="17" a="1"/>
  <c r="S47" i="17" s="1"/>
  <c r="S133" i="17" a="1"/>
  <c r="S133" i="17" s="1"/>
  <c r="S97" i="17" a="1"/>
  <c r="S97" i="17" s="1"/>
  <c r="S135" i="17" a="1"/>
  <c r="S135" i="17" s="1"/>
  <c r="S57" i="17" a="1"/>
  <c r="S57" i="17" s="1"/>
  <c r="S65" i="17" a="1"/>
  <c r="S65" i="17" s="1"/>
  <c r="S127" i="17" a="1"/>
  <c r="S127" i="17" s="1"/>
  <c r="S66" i="17" a="1"/>
  <c r="S66" i="17" s="1"/>
  <c r="S84" i="17" a="1"/>
  <c r="S84" i="17" s="1"/>
  <c r="S68" i="17" a="1"/>
  <c r="S68" i="17" s="1"/>
  <c r="S96" i="17" a="1"/>
  <c r="S96" i="17" s="1"/>
  <c r="S155" i="17" a="1"/>
  <c r="S155" i="17" s="1"/>
  <c r="S120" i="17" a="1"/>
  <c r="S120" i="17" s="1"/>
  <c r="S162" i="17" a="1"/>
  <c r="S162" i="17" s="1"/>
  <c r="S78" i="17" a="1"/>
  <c r="S78" i="17" s="1"/>
  <c r="S148" i="17" a="1"/>
  <c r="S148" i="17" s="1"/>
  <c r="S102" i="17" a="1"/>
  <c r="S102" i="17" s="1"/>
  <c r="S95" i="17" a="1"/>
  <c r="S95" i="17" s="1"/>
  <c r="S69" i="17" a="1"/>
  <c r="S69" i="17" s="1"/>
  <c r="S156" i="17" a="1"/>
  <c r="S156" i="17" s="1"/>
  <c r="S157" i="17" a="1"/>
  <c r="S157" i="17" s="1"/>
  <c r="S147" i="17" a="1"/>
  <c r="S147" i="17" s="1"/>
  <c r="S142" i="17" a="1"/>
  <c r="S142" i="17" s="1"/>
  <c r="S43" i="17" a="1"/>
  <c r="S43" i="17" s="1"/>
  <c r="S83" i="17" a="1"/>
  <c r="S83" i="17" s="1"/>
  <c r="S131" i="17" a="1"/>
  <c r="S131" i="17" s="1"/>
  <c r="S123" i="17" a="1"/>
  <c r="S123" i="17" s="1"/>
  <c r="S109" i="17" a="1"/>
  <c r="S109" i="17" s="1"/>
  <c r="S110" i="17" a="1"/>
  <c r="S110" i="17" s="1"/>
  <c r="S125" i="17" a="1"/>
  <c r="S125" i="17" s="1"/>
  <c r="S153" i="17" a="1"/>
  <c r="S153" i="17" s="1"/>
  <c r="S37" i="17" a="1"/>
  <c r="S37" i="17" s="1"/>
  <c r="S45" i="17" a="1"/>
  <c r="S45" i="17" s="1"/>
  <c r="S62" i="17" a="1"/>
  <c r="S62" i="17" s="1"/>
  <c r="S42" i="17" a="1"/>
  <c r="S42" i="17" s="1"/>
  <c r="S89" i="17" a="1"/>
  <c r="S89" i="17" s="1"/>
  <c r="S48" i="17" a="1"/>
  <c r="S48" i="17" s="1"/>
  <c r="S111" i="17" a="1"/>
  <c r="S111" i="17" s="1"/>
  <c r="S100" i="17" a="1"/>
  <c r="S100" i="17" s="1"/>
  <c r="S74" i="17" a="1"/>
  <c r="S74" i="17" s="1"/>
  <c r="S122" i="17" a="1"/>
  <c r="S122" i="17" s="1"/>
  <c r="S35" i="17" a="1"/>
  <c r="S35" i="17" s="1"/>
  <c r="S163" i="17" a="1"/>
  <c r="S163" i="17" s="1"/>
  <c r="S79" i="17" a="1"/>
  <c r="S79" i="17" s="1"/>
  <c r="S93" i="17" a="1"/>
  <c r="S93" i="17" s="1"/>
  <c r="S112" i="17" a="1"/>
  <c r="S112" i="17" s="1"/>
  <c r="S139" i="17" a="1"/>
  <c r="S139" i="17" s="1"/>
  <c r="S140" i="17" a="1"/>
  <c r="S140" i="17" s="1"/>
  <c r="S116" i="17" a="1"/>
  <c r="S116" i="17" s="1"/>
  <c r="S56" i="17" a="1"/>
  <c r="S56" i="17" s="1"/>
  <c r="S73" i="17" a="1"/>
  <c r="S73" i="17" s="1"/>
  <c r="S134" i="17" a="1"/>
  <c r="S134" i="17" s="1"/>
  <c r="S72" i="17" a="1"/>
  <c r="S72" i="17" s="1"/>
  <c r="S75" i="17" a="1"/>
  <c r="S75" i="17" s="1"/>
  <c r="S61" i="17" a="1"/>
  <c r="S61" i="17" s="1"/>
  <c r="S104" i="17" a="1"/>
  <c r="S104" i="17" s="1"/>
  <c r="S145" i="17" a="1"/>
  <c r="S145" i="17" s="1"/>
  <c r="S136" i="17" a="1"/>
  <c r="S136" i="17" s="1"/>
  <c r="S115" i="17" a="1"/>
  <c r="S115" i="17" s="1"/>
  <c r="S138" i="17" a="1"/>
  <c r="S138" i="17" s="1"/>
  <c r="S132" i="17" a="1"/>
  <c r="S132" i="17" s="1"/>
  <c r="S41" i="17" a="1"/>
  <c r="S41" i="17" s="1"/>
  <c r="S53" i="17" a="1"/>
  <c r="S53" i="17" s="1"/>
  <c r="S64" i="17" a="1"/>
  <c r="S64" i="17" s="1"/>
  <c r="S150" i="17" a="1"/>
  <c r="S150" i="17" s="1"/>
  <c r="S118" i="17" a="1"/>
  <c r="S118" i="17" s="1"/>
  <c r="S46" i="17" a="1"/>
  <c r="S46" i="17" s="1"/>
  <c r="S63" i="17" a="1"/>
  <c r="S63" i="17" s="1"/>
  <c r="S52" i="17" a="1"/>
  <c r="S52" i="17" s="1"/>
  <c r="S49" i="17" a="1"/>
  <c r="S49" i="17" s="1"/>
  <c r="S44" i="17" a="1"/>
  <c r="S44" i="17" s="1"/>
  <c r="S94" i="17" a="1"/>
  <c r="S94" i="17" s="1"/>
  <c r="S101" i="17" a="1"/>
  <c r="S101" i="17" s="1"/>
  <c r="S76" i="17" a="1"/>
  <c r="S76" i="17" s="1"/>
  <c r="K165" i="17"/>
  <c r="L166" i="17" s="1" a="1"/>
  <c r="L166" i="17" s="1"/>
  <c r="K166" i="17"/>
  <c r="E71" i="17" a="1"/>
  <c r="E71" i="17" s="1"/>
  <c r="E39" i="17" a="1"/>
  <c r="E39" i="17" s="1"/>
  <c r="E47" i="17" a="1"/>
  <c r="E47" i="17" s="1"/>
  <c r="E77" i="17" a="1"/>
  <c r="E77" i="17" s="1"/>
  <c r="E130" i="17" a="1"/>
  <c r="E130" i="17" s="1"/>
  <c r="E61" i="17" a="1"/>
  <c r="E61" i="17" s="1"/>
  <c r="E79" i="17" a="1"/>
  <c r="E79" i="17" s="1"/>
  <c r="E93" i="17" a="1"/>
  <c r="E93" i="17" s="1"/>
  <c r="E96" i="17" a="1"/>
  <c r="E96" i="17" s="1"/>
  <c r="E62" i="17" a="1"/>
  <c r="E62" i="17" s="1"/>
  <c r="E92" i="17" a="1"/>
  <c r="E92" i="17" s="1"/>
  <c r="E142" i="17" a="1"/>
  <c r="E142" i="17" s="1"/>
  <c r="E56" i="17" a="1"/>
  <c r="E56" i="17" s="1"/>
  <c r="E87" i="17" a="1"/>
  <c r="E87" i="17" s="1"/>
  <c r="E138" i="17" a="1"/>
  <c r="E138" i="17" s="1"/>
  <c r="E135" i="17" a="1"/>
  <c r="E135" i="17" s="1"/>
  <c r="E147" i="17" a="1"/>
  <c r="E147" i="17" s="1"/>
  <c r="E156" i="17" a="1"/>
  <c r="E156" i="17" s="1"/>
  <c r="E117" i="17" a="1"/>
  <c r="E117" i="17" s="1"/>
  <c r="E78" i="17" a="1"/>
  <c r="E78" i="17" s="1"/>
  <c r="E80" i="17" a="1"/>
  <c r="E80" i="17" s="1"/>
  <c r="E74" i="17" a="1"/>
  <c r="E74" i="17" s="1"/>
  <c r="E163" i="17" a="1"/>
  <c r="E163" i="17" s="1"/>
  <c r="E72" i="17" a="1"/>
  <c r="E72" i="17" s="1"/>
  <c r="E91" i="17" a="1"/>
  <c r="E91" i="17" s="1"/>
  <c r="E101" i="17" a="1"/>
  <c r="E101" i="17" s="1"/>
  <c r="E65" i="17" a="1"/>
  <c r="E65" i="17" s="1"/>
  <c r="E131" i="17" a="1"/>
  <c r="E131" i="17" s="1"/>
  <c r="E154" i="17" a="1"/>
  <c r="E154" i="17" s="1"/>
  <c r="E98" i="17" a="1"/>
  <c r="E98" i="17" s="1"/>
  <c r="E54" i="17" a="1"/>
  <c r="E54" i="17" s="1"/>
  <c r="E116" i="17" a="1"/>
  <c r="E116" i="17" s="1"/>
  <c r="E122" i="17" a="1"/>
  <c r="E122" i="17" s="1"/>
  <c r="E52" i="17" a="1"/>
  <c r="E52" i="17" s="1"/>
  <c r="E90" i="17" a="1"/>
  <c r="E90" i="17" s="1"/>
  <c r="E35" i="17" a="1"/>
  <c r="E35" i="17" s="1"/>
  <c r="E42" i="17" a="1"/>
  <c r="E42" i="17" s="1"/>
  <c r="E155" i="17" a="1"/>
  <c r="E155" i="17" s="1"/>
  <c r="E136" i="17" a="1"/>
  <c r="E136" i="17" s="1"/>
  <c r="E81" i="17" a="1"/>
  <c r="E81" i="17" s="1"/>
  <c r="E144" i="17" a="1"/>
  <c r="E144" i="17" s="1"/>
  <c r="E76" i="17" a="1"/>
  <c r="E76" i="17" s="1"/>
  <c r="E107" i="17" a="1"/>
  <c r="E107" i="17" s="1"/>
  <c r="E84" i="17" a="1"/>
  <c r="E84" i="17" s="1"/>
  <c r="E69" i="17" a="1"/>
  <c r="E69" i="17" s="1"/>
  <c r="E36" i="17" a="1"/>
  <c r="E36" i="17" s="1"/>
  <c r="E158" i="17" a="1"/>
  <c r="E158" i="17" s="1"/>
  <c r="E40" i="17" a="1"/>
  <c r="E40" i="17" s="1"/>
  <c r="E109" i="17" a="1"/>
  <c r="E109" i="17" s="1"/>
  <c r="E49" i="17" a="1"/>
  <c r="E49" i="17" s="1"/>
  <c r="E68" i="17" a="1"/>
  <c r="E68" i="17" s="1"/>
  <c r="E108" i="17" a="1"/>
  <c r="E108" i="17" s="1"/>
  <c r="E100" i="17" a="1"/>
  <c r="E100" i="17" s="1"/>
  <c r="E99" i="17" a="1"/>
  <c r="E99" i="17" s="1"/>
  <c r="E66" i="17" a="1"/>
  <c r="E66" i="17" s="1"/>
  <c r="E115" i="17" a="1"/>
  <c r="E115" i="17" s="1"/>
  <c r="E75" i="17" a="1"/>
  <c r="E75" i="17" s="1"/>
  <c r="E150" i="17" a="1"/>
  <c r="E150" i="17" s="1"/>
  <c r="E104" i="17" a="1"/>
  <c r="E104" i="17" s="1"/>
  <c r="E83" i="17" a="1"/>
  <c r="E83" i="17" s="1"/>
  <c r="E133" i="17" a="1"/>
  <c r="E133" i="17" s="1"/>
  <c r="E121" i="17" a="1"/>
  <c r="E121" i="17" s="1"/>
  <c r="E89" i="17" a="1"/>
  <c r="E89" i="17" s="1"/>
  <c r="E161" i="17" a="1"/>
  <c r="E161" i="17" s="1"/>
  <c r="E113" i="17" a="1"/>
  <c r="E113" i="17" s="1"/>
  <c r="E57" i="17" a="1"/>
  <c r="E57" i="17" s="1"/>
  <c r="E149" i="17" a="1"/>
  <c r="E149" i="17" s="1"/>
  <c r="E38" i="17" a="1"/>
  <c r="E38" i="17" s="1"/>
  <c r="E132" i="17" a="1"/>
  <c r="E132" i="17" s="1"/>
  <c r="E70" i="17" a="1"/>
  <c r="E70" i="17" s="1"/>
  <c r="E129" i="17" a="1"/>
  <c r="E129" i="17" s="1"/>
  <c r="E50" i="17" a="1"/>
  <c r="E50" i="17" s="1"/>
  <c r="E82" i="17" a="1"/>
  <c r="E82" i="17" s="1"/>
  <c r="E55" i="17" a="1"/>
  <c r="E55" i="17" s="1"/>
  <c r="E123" i="17" a="1"/>
  <c r="E123" i="17" s="1"/>
  <c r="E37" i="17" a="1"/>
  <c r="E37" i="17" s="1"/>
  <c r="E110" i="17" a="1"/>
  <c r="E110" i="17" s="1"/>
  <c r="E59" i="17" a="1"/>
  <c r="E59" i="17" s="1"/>
  <c r="E58" i="17" a="1"/>
  <c r="E58" i="17" s="1"/>
  <c r="E103" i="17" a="1"/>
  <c r="E103" i="17" s="1"/>
  <c r="E118" i="17" a="1"/>
  <c r="E118" i="17" s="1"/>
  <c r="E151" i="17" a="1"/>
  <c r="E151" i="17" s="1"/>
  <c r="E63" i="17" a="1"/>
  <c r="E63" i="17" s="1"/>
  <c r="E102" i="17" a="1"/>
  <c r="E102" i="17" s="1"/>
  <c r="E126" i="17" a="1"/>
  <c r="E126" i="17" s="1"/>
  <c r="E114" i="17" a="1"/>
  <c r="E114" i="17" s="1"/>
  <c r="E141" i="17" a="1"/>
  <c r="E141" i="17" s="1"/>
  <c r="E53" i="17" a="1"/>
  <c r="E53" i="17" s="1"/>
  <c r="E86" i="17" a="1"/>
  <c r="E86" i="17" s="1"/>
  <c r="E162" i="17" a="1"/>
  <c r="E162" i="17" s="1"/>
  <c r="E157" i="17" a="1"/>
  <c r="E157" i="17" s="1"/>
  <c r="E88" i="17" a="1"/>
  <c r="E88" i="17" s="1"/>
  <c r="E41" i="17" a="1"/>
  <c r="E41" i="17" s="1"/>
  <c r="E128" i="17" a="1"/>
  <c r="E128" i="17" s="1"/>
  <c r="E111" i="17" a="1"/>
  <c r="E111" i="17" s="1"/>
  <c r="E95" i="17" a="1"/>
  <c r="E95" i="17" s="1"/>
  <c r="E127" i="17" a="1"/>
  <c r="E127" i="17" s="1"/>
  <c r="E152" i="17" a="1"/>
  <c r="E152" i="17" s="1"/>
  <c r="E153" i="17" a="1"/>
  <c r="E153" i="17" s="1"/>
  <c r="E85" i="17" a="1"/>
  <c r="E85" i="17" s="1"/>
  <c r="E67" i="17" a="1"/>
  <c r="E67" i="17" s="1"/>
  <c r="E43" i="17" a="1"/>
  <c r="E43" i="17" s="1"/>
  <c r="E48" i="17" a="1"/>
  <c r="E48" i="17" s="1"/>
  <c r="E125" i="17" a="1"/>
  <c r="E125" i="17" s="1"/>
  <c r="E145" i="17" a="1"/>
  <c r="E145" i="17" s="1"/>
  <c r="E106" i="17" a="1"/>
  <c r="E106" i="17" s="1"/>
  <c r="E97" i="17" a="1"/>
  <c r="E97" i="17" s="1"/>
  <c r="E64" i="17" a="1"/>
  <c r="E64" i="17" s="1"/>
  <c r="E94" i="17" a="1"/>
  <c r="E94" i="17" s="1"/>
  <c r="E73" i="17" a="1"/>
  <c r="E73" i="17" s="1"/>
  <c r="E134" i="17" a="1"/>
  <c r="E134" i="17" s="1"/>
  <c r="E146" i="17" a="1"/>
  <c r="E146" i="17" s="1"/>
  <c r="E60" i="17" a="1"/>
  <c r="E60" i="17" s="1"/>
  <c r="E148" i="17" a="1"/>
  <c r="E148" i="17" s="1"/>
  <c r="E137" i="17" a="1"/>
  <c r="E137" i="17" s="1"/>
  <c r="E119" i="17" a="1"/>
  <c r="E119" i="17" s="1"/>
  <c r="E120" i="17" a="1"/>
  <c r="E120" i="17" s="1"/>
  <c r="E105" i="17" a="1"/>
  <c r="E105" i="17" s="1"/>
  <c r="E112" i="17" a="1"/>
  <c r="E112" i="17" s="1"/>
  <c r="E139" i="17" a="1"/>
  <c r="E139" i="17" s="1"/>
  <c r="E140" i="17" a="1"/>
  <c r="E140" i="17" s="1"/>
  <c r="L76" i="17" a="1"/>
  <c r="L76" i="17" s="1"/>
  <c r="L130" i="17" a="1"/>
  <c r="L130" i="17" s="1"/>
  <c r="L66" i="17" a="1"/>
  <c r="L66" i="17" s="1"/>
  <c r="L70" i="17" a="1"/>
  <c r="L70" i="17" s="1"/>
  <c r="L97" i="17" a="1"/>
  <c r="L97" i="17" s="1"/>
  <c r="L141" i="17" a="1"/>
  <c r="L141" i="17" s="1"/>
  <c r="L57" i="17" a="1"/>
  <c r="L57" i="17" s="1"/>
  <c r="L46" i="17" a="1"/>
  <c r="L46" i="17" s="1"/>
  <c r="L60" i="17" a="1"/>
  <c r="L60" i="17" s="1"/>
  <c r="L137" i="17" a="1"/>
  <c r="L137" i="17" s="1"/>
  <c r="L163" i="17" a="1"/>
  <c r="L163" i="17" s="1"/>
  <c r="L103" i="17" a="1"/>
  <c r="L103" i="17" s="1"/>
  <c r="L102" i="17" a="1"/>
  <c r="L102" i="17" s="1"/>
  <c r="L80" i="17" a="1"/>
  <c r="L80" i="17" s="1"/>
  <c r="L45" i="17" a="1"/>
  <c r="L45" i="17" s="1"/>
  <c r="L153" i="17" a="1"/>
  <c r="L153" i="17" s="1"/>
  <c r="L114" i="17" a="1"/>
  <c r="L114" i="17" s="1"/>
  <c r="L147" i="17" a="1"/>
  <c r="L147" i="17" s="1"/>
  <c r="L75" i="17" a="1"/>
  <c r="L75" i="17" s="1"/>
  <c r="L149" i="17" a="1"/>
  <c r="L149" i="17" s="1"/>
  <c r="L65" i="17" a="1"/>
  <c r="L65" i="17" s="1"/>
  <c r="L105" i="17" a="1"/>
  <c r="L105" i="17" s="1"/>
  <c r="E124" i="17" a="1"/>
  <c r="E124" i="17" s="1"/>
  <c r="S137" i="17" a="1"/>
  <c r="S137" i="17" s="1"/>
  <c r="S166" i="17" a="1"/>
  <c r="S166" i="17" s="1"/>
  <c r="L164" i="17" a="1"/>
  <c r="L164" i="17" s="1"/>
  <c r="E51" i="17" a="1"/>
  <c r="E51" i="17" s="1"/>
  <c r="S124" i="17" a="1"/>
  <c r="S124" i="17" s="1"/>
  <c r="E159" i="17" a="1"/>
  <c r="E159" i="17" s="1"/>
  <c r="S67" i="17" a="1"/>
  <c r="S67" i="17" s="1"/>
  <c r="S92" i="14" a="1"/>
  <c r="S92" i="14" s="1"/>
  <c r="S85" i="14" a="1"/>
  <c r="S85" i="14" s="1"/>
  <c r="S142" i="14" a="1"/>
  <c r="S142" i="14" s="1"/>
  <c r="S89" i="14" a="1"/>
  <c r="S89" i="14" s="1"/>
  <c r="S36" i="14" a="1"/>
  <c r="S36" i="14" s="1"/>
  <c r="S35" i="14" a="1"/>
  <c r="S35" i="14" s="1"/>
  <c r="S77" i="14" a="1"/>
  <c r="S77" i="14" s="1"/>
  <c r="S37" i="14" a="1"/>
  <c r="S37" i="14" s="1"/>
  <c r="S160" i="14" a="1"/>
  <c r="S160" i="14" s="1"/>
  <c r="S129" i="14" a="1"/>
  <c r="S129" i="14" s="1"/>
  <c r="S143" i="14" a="1"/>
  <c r="S143" i="14" s="1"/>
  <c r="S64" i="14" a="1"/>
  <c r="S64" i="14" s="1"/>
  <c r="S105" i="14" a="1"/>
  <c r="S105" i="14" s="1"/>
  <c r="S110" i="14" a="1"/>
  <c r="S110" i="14" s="1"/>
  <c r="S63" i="14" a="1"/>
  <c r="S63" i="14" s="1"/>
  <c r="S146" i="14" a="1"/>
  <c r="S146" i="14" s="1"/>
  <c r="S82" i="14" a="1"/>
  <c r="S82" i="14" s="1"/>
  <c r="S144" i="14" a="1"/>
  <c r="S144" i="14" s="1"/>
  <c r="S62" i="14" a="1"/>
  <c r="S62" i="14" s="1"/>
  <c r="S151" i="14" a="1"/>
  <c r="S151" i="14" s="1"/>
  <c r="S109" i="14" a="1"/>
  <c r="S109" i="14" s="1"/>
  <c r="S52" i="14" a="1"/>
  <c r="S52" i="14" s="1"/>
  <c r="S128" i="14" a="1"/>
  <c r="S128" i="14" s="1"/>
  <c r="S101" i="14" a="1"/>
  <c r="S101" i="14" s="1"/>
  <c r="S141" i="14" a="1"/>
  <c r="S141" i="14" s="1"/>
  <c r="S66" i="14" a="1"/>
  <c r="S66" i="14" s="1"/>
  <c r="S87" i="14" a="1"/>
  <c r="S87" i="14" s="1"/>
  <c r="S99" i="14" a="1"/>
  <c r="S99" i="14" s="1"/>
  <c r="S118" i="14" a="1"/>
  <c r="S118" i="14" s="1"/>
  <c r="S43" i="14" a="1"/>
  <c r="S43" i="14" s="1"/>
  <c r="S60" i="14" a="1"/>
  <c r="S60" i="14" s="1"/>
  <c r="S75" i="14" a="1"/>
  <c r="S75" i="14" s="1"/>
  <c r="S122" i="14" a="1"/>
  <c r="S122" i="14" s="1"/>
  <c r="S107" i="14" a="1"/>
  <c r="S107" i="14" s="1"/>
  <c r="S70" i="14" a="1"/>
  <c r="S70" i="14" s="1"/>
  <c r="S161" i="14" a="1"/>
  <c r="S161" i="14" s="1"/>
  <c r="S132" i="14" a="1"/>
  <c r="S132" i="14" s="1"/>
  <c r="S103" i="14" a="1"/>
  <c r="S103" i="14" s="1"/>
  <c r="S88" i="14" a="1"/>
  <c r="S88" i="14" s="1"/>
  <c r="S162" i="14" a="1"/>
  <c r="S162" i="14" s="1"/>
  <c r="S72" i="14" a="1"/>
  <c r="S72" i="14" s="1"/>
  <c r="S93" i="14" a="1"/>
  <c r="S93" i="14" s="1"/>
  <c r="S59" i="14" a="1"/>
  <c r="S59" i="14" s="1"/>
  <c r="S106" i="14" a="1"/>
  <c r="S106" i="14" s="1"/>
  <c r="S79" i="14" a="1"/>
  <c r="S79" i="14" s="1"/>
  <c r="S104" i="14" a="1"/>
  <c r="S104" i="14" s="1"/>
  <c r="S95" i="14" a="1"/>
  <c r="S95" i="14" s="1"/>
  <c r="S51" i="14" a="1"/>
  <c r="S51" i="14" s="1"/>
  <c r="S111" i="14" a="1"/>
  <c r="S111" i="14" s="1"/>
  <c r="S120" i="14" a="1"/>
  <c r="S120" i="14" s="1"/>
  <c r="S65" i="14" a="1"/>
  <c r="S65" i="14" s="1"/>
  <c r="S158" i="14" a="1"/>
  <c r="S158" i="14" s="1"/>
  <c r="S73" i="14" a="1"/>
  <c r="S73" i="14" s="1"/>
  <c r="S139" i="14" a="1"/>
  <c r="S139" i="14" s="1"/>
  <c r="S78" i="14" a="1"/>
  <c r="S78" i="14" s="1"/>
  <c r="S137" i="14" a="1"/>
  <c r="S137" i="14" s="1"/>
  <c r="S159" i="14" a="1"/>
  <c r="S159" i="14" s="1"/>
  <c r="S47" i="14" a="1"/>
  <c r="S47" i="14" s="1"/>
  <c r="S127" i="14" a="1"/>
  <c r="S127" i="14" s="1"/>
  <c r="S115" i="14" a="1"/>
  <c r="S115" i="14" s="1"/>
  <c r="S94" i="14" a="1"/>
  <c r="S94" i="14" s="1"/>
  <c r="S154" i="14" a="1"/>
  <c r="S154" i="14" s="1"/>
  <c r="S112" i="14" a="1"/>
  <c r="S112" i="14" s="1"/>
  <c r="S76" i="14" a="1"/>
  <c r="S76" i="14" s="1"/>
  <c r="S116" i="14" a="1"/>
  <c r="S116" i="14" s="1"/>
  <c r="S74" i="14" a="1"/>
  <c r="S74" i="14" s="1"/>
  <c r="S38" i="14" a="1"/>
  <c r="S38" i="14" s="1"/>
  <c r="S135" i="14" a="1"/>
  <c r="S135" i="14" s="1"/>
  <c r="S39" i="14" a="1"/>
  <c r="S39" i="14" s="1"/>
  <c r="S40" i="14" a="1"/>
  <c r="S40" i="14" s="1"/>
  <c r="S48" i="14" a="1"/>
  <c r="S48" i="14" s="1"/>
  <c r="S138" i="14" a="1"/>
  <c r="S138" i="14" s="1"/>
  <c r="S153" i="14" a="1"/>
  <c r="S153" i="14" s="1"/>
  <c r="S140" i="14" a="1"/>
  <c r="S140" i="14" s="1"/>
  <c r="S42" i="14" a="1"/>
  <c r="S42" i="14" s="1"/>
  <c r="S80" i="14" a="1"/>
  <c r="S80" i="14" s="1"/>
  <c r="S148" i="14" a="1"/>
  <c r="S148" i="14" s="1"/>
  <c r="S91" i="14" a="1"/>
  <c r="S91" i="14" s="1"/>
  <c r="S56" i="14" a="1"/>
  <c r="S56" i="14" s="1"/>
  <c r="S55" i="14" a="1"/>
  <c r="S55" i="14" s="1"/>
  <c r="S117" i="14" a="1"/>
  <c r="S117" i="14" s="1"/>
  <c r="S44" i="14" a="1"/>
  <c r="S44" i="14" s="1"/>
  <c r="S50" i="14" a="1"/>
  <c r="S50" i="14" s="1"/>
  <c r="S41" i="14" a="1"/>
  <c r="S41" i="14" s="1"/>
  <c r="S152" i="14" a="1"/>
  <c r="S152" i="14" s="1"/>
  <c r="S164" i="14" a="1"/>
  <c r="S164" i="14" s="1"/>
  <c r="S86" i="14" a="1"/>
  <c r="S86" i="14" s="1"/>
  <c r="S68" i="14" a="1"/>
  <c r="S68" i="14" s="1"/>
  <c r="S97" i="14" a="1"/>
  <c r="S97" i="14" s="1"/>
  <c r="S125" i="14" a="1"/>
  <c r="S125" i="14" s="1"/>
  <c r="S69" i="14" a="1"/>
  <c r="S69" i="14" s="1"/>
  <c r="S156" i="14" a="1"/>
  <c r="S156" i="14" s="1"/>
  <c r="S131" i="14" a="1"/>
  <c r="S131" i="14" s="1"/>
  <c r="S102" i="14" a="1"/>
  <c r="S102" i="14" s="1"/>
  <c r="S46" i="14" a="1"/>
  <c r="S46" i="14" s="1"/>
  <c r="S113" i="14" a="1"/>
  <c r="S113" i="14" s="1"/>
  <c r="S83" i="14" a="1"/>
  <c r="S83" i="14" s="1"/>
  <c r="S133" i="14" a="1"/>
  <c r="S133" i="14" s="1"/>
  <c r="S61" i="14" a="1"/>
  <c r="S61" i="14" s="1"/>
  <c r="S45" i="14" a="1"/>
  <c r="S45" i="14" s="1"/>
  <c r="S136" i="14" a="1"/>
  <c r="S136" i="14" s="1"/>
  <c r="S155" i="14" a="1"/>
  <c r="S155" i="14" s="1"/>
  <c r="S165" i="14" a="1"/>
  <c r="S165" i="14" s="1"/>
  <c r="S134" i="14" a="1"/>
  <c r="S134" i="14" s="1"/>
  <c r="S49" i="14" a="1"/>
  <c r="S49" i="14" s="1"/>
  <c r="S149" i="14" a="1"/>
  <c r="S149" i="14" s="1"/>
  <c r="S57" i="14" a="1"/>
  <c r="S57" i="14" s="1"/>
  <c r="S163" i="14" a="1"/>
  <c r="S163" i="14" s="1"/>
  <c r="S150" i="14" a="1"/>
  <c r="S150" i="14" s="1"/>
  <c r="S114" i="14" a="1"/>
  <c r="S114" i="14" s="1"/>
  <c r="S53" i="14" a="1"/>
  <c r="S53" i="14" s="1"/>
  <c r="S67" i="14" a="1"/>
  <c r="S67" i="14" s="1"/>
  <c r="S130" i="14" a="1"/>
  <c r="S130" i="14" s="1"/>
  <c r="S98" i="14" a="1"/>
  <c r="S98" i="14" s="1"/>
  <c r="S81" i="14" a="1"/>
  <c r="S81" i="14" s="1"/>
  <c r="S84" i="14" a="1"/>
  <c r="S84" i="14" s="1"/>
  <c r="S157" i="14" a="1"/>
  <c r="S157" i="14" s="1"/>
  <c r="S100" i="14" a="1"/>
  <c r="S100" i="14" s="1"/>
  <c r="S58" i="14" a="1"/>
  <c r="S58" i="14" s="1"/>
  <c r="S123" i="14" a="1"/>
  <c r="S123" i="14" s="1"/>
  <c r="S147" i="14" a="1"/>
  <c r="S147" i="14" s="1"/>
  <c r="S96" i="14" a="1"/>
  <c r="S96" i="14" s="1"/>
  <c r="S108" i="14" a="1"/>
  <c r="S108" i="14" s="1"/>
  <c r="L88" i="14" a="1"/>
  <c r="L88" i="14" s="1"/>
  <c r="L104" i="14" a="1"/>
  <c r="L104" i="14" s="1"/>
  <c r="K166" i="14"/>
  <c r="L159" i="14" s="1" a="1"/>
  <c r="L159" i="14" s="1"/>
  <c r="L56" i="14" a="1"/>
  <c r="L56" i="14" s="1"/>
  <c r="L77" i="14" a="1"/>
  <c r="L77" i="14" s="1"/>
  <c r="L155" i="14" a="1"/>
  <c r="L155" i="14" s="1"/>
  <c r="L70" i="14" a="1"/>
  <c r="L70" i="14" s="1"/>
  <c r="L109" i="14" a="1"/>
  <c r="L109" i="14" s="1"/>
  <c r="L89" i="14" a="1"/>
  <c r="L89" i="14" s="1"/>
  <c r="L75" i="14" a="1"/>
  <c r="L75" i="14" s="1"/>
  <c r="L121" i="14" a="1"/>
  <c r="L121" i="14" s="1"/>
  <c r="K165" i="14"/>
  <c r="L74" i="14" s="1" a="1"/>
  <c r="L74" i="14" s="1"/>
  <c r="L86" i="14" a="1"/>
  <c r="L86" i="14" s="1"/>
  <c r="L161" i="14" a="1"/>
  <c r="L161" i="14" s="1"/>
  <c r="E51" i="14" a="1"/>
  <c r="E51" i="14" s="1"/>
  <c r="E92" i="14" a="1"/>
  <c r="E92" i="14" s="1"/>
  <c r="E95" i="14" a="1"/>
  <c r="E95" i="14" s="1"/>
  <c r="E148" i="14" a="1"/>
  <c r="E148" i="14" s="1"/>
  <c r="E147" i="14" a="1"/>
  <c r="E147" i="14" s="1"/>
  <c r="E91" i="14" a="1"/>
  <c r="E91" i="14" s="1"/>
  <c r="E52" i="14" a="1"/>
  <c r="E52" i="14" s="1"/>
  <c r="E155" i="14" a="1"/>
  <c r="E155" i="14" s="1"/>
  <c r="E86" i="14" a="1"/>
  <c r="E86" i="14" s="1"/>
  <c r="E115" i="14" a="1"/>
  <c r="E115" i="14" s="1"/>
  <c r="E99" i="14" a="1"/>
  <c r="E99" i="14" s="1"/>
  <c r="E119" i="14" a="1"/>
  <c r="E119" i="14" s="1"/>
  <c r="E59" i="14" a="1"/>
  <c r="E59" i="14" s="1"/>
  <c r="E78" i="14" a="1"/>
  <c r="E78" i="14" s="1"/>
  <c r="E106" i="14" a="1"/>
  <c r="E106" i="14" s="1"/>
  <c r="E123" i="14" a="1"/>
  <c r="E123" i="14" s="1"/>
  <c r="E144" i="14" a="1"/>
  <c r="E144" i="14" s="1"/>
  <c r="E157" i="14" a="1"/>
  <c r="E157" i="14" s="1"/>
  <c r="E56" i="14" a="1"/>
  <c r="E56" i="14" s="1"/>
  <c r="E40" i="14" a="1"/>
  <c r="E40" i="14" s="1"/>
  <c r="E83" i="14" a="1"/>
  <c r="E83" i="14" s="1"/>
  <c r="E84" i="14" a="1"/>
  <c r="E84" i="14" s="1"/>
  <c r="E103" i="14" a="1"/>
  <c r="E103" i="14" s="1"/>
  <c r="E128" i="14" a="1"/>
  <c r="E128" i="14" s="1"/>
  <c r="E47" i="14" a="1"/>
  <c r="E47" i="14" s="1"/>
  <c r="E55" i="14" a="1"/>
  <c r="E55" i="14" s="1"/>
  <c r="E127" i="14" a="1"/>
  <c r="E127" i="14" s="1"/>
  <c r="E102" i="14" a="1"/>
  <c r="E102" i="14" s="1"/>
  <c r="E35" i="14" a="1"/>
  <c r="E35" i="14" s="1"/>
  <c r="E104" i="14" a="1"/>
  <c r="E104" i="14" s="1"/>
  <c r="E50" i="14" a="1"/>
  <c r="E50" i="14" s="1"/>
  <c r="E81" i="14" a="1"/>
  <c r="E81" i="14" s="1"/>
  <c r="E110" i="14" a="1"/>
  <c r="E110" i="14" s="1"/>
  <c r="E64" i="14" a="1"/>
  <c r="E64" i="14" s="1"/>
  <c r="E90" i="14" a="1"/>
  <c r="E90" i="14" s="1"/>
  <c r="E164" i="14" a="1"/>
  <c r="E164" i="14" s="1"/>
  <c r="E132" i="14" a="1"/>
  <c r="E132" i="14" s="1"/>
  <c r="E82" i="14" a="1"/>
  <c r="E82" i="14" s="1"/>
  <c r="E76" i="14" a="1"/>
  <c r="E76" i="14" s="1"/>
  <c r="E97" i="14" a="1"/>
  <c r="E97" i="14" s="1"/>
  <c r="E120" i="14" a="1"/>
  <c r="E120" i="14" s="1"/>
  <c r="E48" i="14" a="1"/>
  <c r="E48" i="14" s="1"/>
  <c r="E43" i="14" a="1"/>
  <c r="E43" i="14" s="1"/>
  <c r="E77" i="14" a="1"/>
  <c r="E77" i="14" s="1"/>
  <c r="E140" i="14" a="1"/>
  <c r="E140" i="14" s="1"/>
  <c r="E151" i="14" a="1"/>
  <c r="E151" i="14" s="1"/>
  <c r="E60" i="14" a="1"/>
  <c r="E60" i="14" s="1"/>
  <c r="E129" i="14" a="1"/>
  <c r="E129" i="14" s="1"/>
  <c r="E118" i="14" a="1"/>
  <c r="E118" i="14" s="1"/>
  <c r="E124" i="14" a="1"/>
  <c r="E124" i="14" s="1"/>
  <c r="E58" i="14" a="1"/>
  <c r="E58" i="14" s="1"/>
  <c r="E130" i="14" a="1"/>
  <c r="E130" i="14" s="1"/>
  <c r="E159" i="14" a="1"/>
  <c r="E159" i="14" s="1"/>
  <c r="E61" i="14" a="1"/>
  <c r="E61" i="14" s="1"/>
  <c r="E138" i="14" a="1"/>
  <c r="E138" i="14" s="1"/>
  <c r="E154" i="14" a="1"/>
  <c r="E154" i="14" s="1"/>
  <c r="E46" i="14" a="1"/>
  <c r="E46" i="14" s="1"/>
  <c r="E94" i="14" a="1"/>
  <c r="E94" i="14" s="1"/>
  <c r="E66" i="14" a="1"/>
  <c r="E66" i="14" s="1"/>
  <c r="E100" i="14" a="1"/>
  <c r="E100" i="14" s="1"/>
  <c r="E131" i="14" a="1"/>
  <c r="E131" i="14" s="1"/>
  <c r="E65" i="14" a="1"/>
  <c r="E65" i="14" s="1"/>
  <c r="E136" i="14" a="1"/>
  <c r="E136" i="14" s="1"/>
  <c r="E38" i="14" a="1"/>
  <c r="E38" i="14" s="1"/>
  <c r="E44" i="14" a="1"/>
  <c r="E44" i="14" s="1"/>
  <c r="E116" i="14" a="1"/>
  <c r="E116" i="14" s="1"/>
  <c r="E39" i="14" a="1"/>
  <c r="E39" i="14" s="1"/>
  <c r="E73" i="14" a="1"/>
  <c r="E73" i="14" s="1"/>
  <c r="E143" i="14" a="1"/>
  <c r="E143" i="14" s="1"/>
  <c r="E107" i="14" a="1"/>
  <c r="E107" i="14" s="1"/>
  <c r="E146" i="14" a="1"/>
  <c r="E146" i="14" s="1"/>
  <c r="E74" i="14" a="1"/>
  <c r="E74" i="14" s="1"/>
  <c r="E42" i="14" a="1"/>
  <c r="E42" i="14" s="1"/>
  <c r="E67" i="14" a="1"/>
  <c r="E67" i="14" s="1"/>
  <c r="E145" i="14" a="1"/>
  <c r="E145" i="14" s="1"/>
  <c r="E57" i="14" a="1"/>
  <c r="E57" i="14" s="1"/>
  <c r="E80" i="14" a="1"/>
  <c r="E80" i="14" s="1"/>
  <c r="E101" i="14" a="1"/>
  <c r="E101" i="14" s="1"/>
  <c r="E96" i="14" a="1"/>
  <c r="E96" i="14" s="1"/>
  <c r="E93" i="14" a="1"/>
  <c r="E93" i="14" s="1"/>
  <c r="E88" i="14" a="1"/>
  <c r="E88" i="14" s="1"/>
  <c r="E53" i="14" a="1"/>
  <c r="E53" i="14" s="1"/>
  <c r="E109" i="14" a="1"/>
  <c r="E109" i="14" s="1"/>
  <c r="E45" i="14" a="1"/>
  <c r="E45" i="14" s="1"/>
  <c r="E71" i="14" a="1"/>
  <c r="E71" i="14" s="1"/>
  <c r="E62" i="14" a="1"/>
  <c r="E62" i="14" s="1"/>
  <c r="E108" i="14" a="1"/>
  <c r="E108" i="14" s="1"/>
  <c r="E149" i="14" a="1"/>
  <c r="E149" i="14" s="1"/>
  <c r="E70" i="14" a="1"/>
  <c r="E70" i="14" s="1"/>
  <c r="E72" i="14" a="1"/>
  <c r="E72" i="14" s="1"/>
  <c r="E126" i="14" a="1"/>
  <c r="E126" i="14" s="1"/>
  <c r="E121" i="14" a="1"/>
  <c r="E121" i="14" s="1"/>
  <c r="E122" i="14" a="1"/>
  <c r="E122" i="14" s="1"/>
  <c r="E152" i="14" a="1"/>
  <c r="E152" i="14" s="1"/>
  <c r="E163" i="14" a="1"/>
  <c r="E163" i="14" s="1"/>
  <c r="E133" i="14" a="1"/>
  <c r="E133" i="14" s="1"/>
  <c r="E161" i="14" a="1"/>
  <c r="E161" i="14" s="1"/>
  <c r="E41" i="14" a="1"/>
  <c r="E41" i="14" s="1"/>
  <c r="E98" i="14" a="1"/>
  <c r="E98" i="14" s="1"/>
  <c r="E54" i="14" a="1"/>
  <c r="E54" i="14" s="1"/>
  <c r="E63" i="14" a="1"/>
  <c r="E63" i="14" s="1"/>
  <c r="E113" i="14" a="1"/>
  <c r="E113" i="14" s="1"/>
  <c r="E49" i="14" a="1"/>
  <c r="E49" i="14" s="1"/>
  <c r="E85" i="14" a="1"/>
  <c r="E85" i="14" s="1"/>
  <c r="E114" i="14" a="1"/>
  <c r="E114" i="14" s="1"/>
  <c r="E137" i="14" a="1"/>
  <c r="E137" i="14" s="1"/>
  <c r="E87" i="14" a="1"/>
  <c r="E87" i="14" s="1"/>
  <c r="E79" i="14" a="1"/>
  <c r="E79" i="14" s="1"/>
  <c r="E89" i="14" a="1"/>
  <c r="E89" i="14" s="1"/>
  <c r="E37" i="14" a="1"/>
  <c r="E37" i="14" s="1"/>
  <c r="S69" i="13" a="1"/>
  <c r="S69" i="13" s="1"/>
  <c r="S165" i="13" a="1"/>
  <c r="S165" i="13" s="1"/>
  <c r="S132" i="13" a="1"/>
  <c r="S132" i="13" s="1"/>
  <c r="S118" i="13" a="1"/>
  <c r="S118" i="13" s="1"/>
  <c r="S109" i="13" a="1"/>
  <c r="S109" i="13" s="1"/>
  <c r="S100" i="13" a="1"/>
  <c r="S100" i="13" s="1"/>
  <c r="S106" i="13" a="1"/>
  <c r="S106" i="13" s="1"/>
  <c r="S97" i="13" a="1"/>
  <c r="S97" i="13" s="1"/>
  <c r="S104" i="13" a="1"/>
  <c r="S104" i="13" s="1"/>
  <c r="S47" i="13" a="1"/>
  <c r="S47" i="13" s="1"/>
  <c r="S38" i="13" a="1"/>
  <c r="S38" i="13" s="1"/>
  <c r="S95" i="13" a="1"/>
  <c r="S95" i="13" s="1"/>
  <c r="S135" i="13" a="1"/>
  <c r="S135" i="13" s="1"/>
  <c r="S162" i="13" a="1"/>
  <c r="S162" i="13" s="1"/>
  <c r="S49" i="13" a="1"/>
  <c r="S49" i="13" s="1"/>
  <c r="S45" i="13" a="1"/>
  <c r="S45" i="13" s="1"/>
  <c r="S40" i="13" a="1"/>
  <c r="S40" i="13" s="1"/>
  <c r="S43" i="13" a="1"/>
  <c r="S43" i="13" s="1"/>
  <c r="S81" i="13" a="1"/>
  <c r="S81" i="13" s="1"/>
  <c r="S76" i="13" a="1"/>
  <c r="S76" i="13" s="1"/>
  <c r="S110" i="13" a="1"/>
  <c r="S110" i="13" s="1"/>
  <c r="S130" i="13" a="1"/>
  <c r="S130" i="13" s="1"/>
  <c r="S75" i="13" a="1"/>
  <c r="S75" i="13" s="1"/>
  <c r="S123" i="13" a="1"/>
  <c r="S123" i="13" s="1"/>
  <c r="S102" i="13" a="1"/>
  <c r="S102" i="13" s="1"/>
  <c r="S126" i="13" a="1"/>
  <c r="S126" i="13" s="1"/>
  <c r="S153" i="13" a="1"/>
  <c r="S153" i="13" s="1"/>
  <c r="S152" i="13" a="1"/>
  <c r="S152" i="13" s="1"/>
  <c r="S96" i="13" a="1"/>
  <c r="S96" i="13" s="1"/>
  <c r="S90" i="13" a="1"/>
  <c r="S90" i="13" s="1"/>
  <c r="S39" i="13" a="1"/>
  <c r="S39" i="13" s="1"/>
  <c r="S105" i="13" a="1"/>
  <c r="S105" i="13" s="1"/>
  <c r="S121" i="13" a="1"/>
  <c r="S121" i="13" s="1"/>
  <c r="S163" i="13" a="1"/>
  <c r="S163" i="13" s="1"/>
  <c r="S55" i="13" a="1"/>
  <c r="S55" i="13" s="1"/>
  <c r="S87" i="13" a="1"/>
  <c r="S87" i="13" s="1"/>
  <c r="S119" i="13" a="1"/>
  <c r="S119" i="13" s="1"/>
  <c r="S63" i="13" a="1"/>
  <c r="S63" i="13" s="1"/>
  <c r="S142" i="13" a="1"/>
  <c r="S142" i="13" s="1"/>
  <c r="S42" i="13" a="1"/>
  <c r="S42" i="13" s="1"/>
  <c r="S84" i="13" a="1"/>
  <c r="S84" i="13" s="1"/>
  <c r="S67" i="13" a="1"/>
  <c r="S67" i="13" s="1"/>
  <c r="S77" i="13" a="1"/>
  <c r="S77" i="13" s="1"/>
  <c r="S91" i="13" a="1"/>
  <c r="S91" i="13" s="1"/>
  <c r="S99" i="13" a="1"/>
  <c r="S99" i="13" s="1"/>
  <c r="S116" i="13" a="1"/>
  <c r="S116" i="13" s="1"/>
  <c r="S154" i="13" a="1"/>
  <c r="S154" i="13" s="1"/>
  <c r="S79" i="13" a="1"/>
  <c r="S79" i="13" s="1"/>
  <c r="S115" i="13" a="1"/>
  <c r="S115" i="13" s="1"/>
  <c r="S157" i="13" a="1"/>
  <c r="S157" i="13" s="1"/>
  <c r="S111" i="13" a="1"/>
  <c r="S111" i="13" s="1"/>
  <c r="S57" i="13" a="1"/>
  <c r="S57" i="13" s="1"/>
  <c r="S166" i="13" a="1"/>
  <c r="S166" i="13" s="1"/>
  <c r="S155" i="13" a="1"/>
  <c r="S155" i="13" s="1"/>
  <c r="S92" i="13" a="1"/>
  <c r="S92" i="13" s="1"/>
  <c r="S54" i="13" a="1"/>
  <c r="S54" i="13" s="1"/>
  <c r="S134" i="13" a="1"/>
  <c r="S134" i="13" s="1"/>
  <c r="S138" i="13" a="1"/>
  <c r="S138" i="13" s="1"/>
  <c r="S146" i="13" a="1"/>
  <c r="S146" i="13" s="1"/>
  <c r="S73" i="13" a="1"/>
  <c r="S73" i="13" s="1"/>
  <c r="S50" i="13" a="1"/>
  <c r="S50" i="13" s="1"/>
  <c r="S35" i="13" a="1"/>
  <c r="S35" i="13" s="1"/>
  <c r="S137" i="13" a="1"/>
  <c r="S137" i="13" s="1"/>
  <c r="S58" i="13" a="1"/>
  <c r="S58" i="13" s="1"/>
  <c r="S159" i="13" a="1"/>
  <c r="S159" i="13" s="1"/>
  <c r="S94" i="13" a="1"/>
  <c r="S94" i="13" s="1"/>
  <c r="S74" i="13" a="1"/>
  <c r="S74" i="13" s="1"/>
  <c r="S80" i="13" a="1"/>
  <c r="S80" i="13" s="1"/>
  <c r="S41" i="13" a="1"/>
  <c r="S41" i="13" s="1"/>
  <c r="S93" i="13" a="1"/>
  <c r="S93" i="13" s="1"/>
  <c r="S156" i="13" a="1"/>
  <c r="S156" i="13" s="1"/>
  <c r="S160" i="13" a="1"/>
  <c r="S160" i="13" s="1"/>
  <c r="E49" i="13" a="1"/>
  <c r="E49" i="13" s="1"/>
  <c r="E142" i="13" a="1"/>
  <c r="E142" i="13" s="1"/>
  <c r="E107" i="13" a="1"/>
  <c r="E107" i="13" s="1"/>
  <c r="E78" i="13" a="1"/>
  <c r="E78" i="13" s="1"/>
  <c r="E85" i="13" a="1"/>
  <c r="E85" i="13" s="1"/>
  <c r="E73" i="13" a="1"/>
  <c r="E73" i="13" s="1"/>
  <c r="E59" i="13" a="1"/>
  <c r="E59" i="13" s="1"/>
  <c r="E70" i="13" a="1"/>
  <c r="E70" i="13" s="1"/>
  <c r="E121" i="13" a="1"/>
  <c r="E121" i="13" s="1"/>
  <c r="E125" i="13" a="1"/>
  <c r="E125" i="13" s="1"/>
  <c r="E105" i="13" a="1"/>
  <c r="E105" i="13" s="1"/>
  <c r="E117" i="13" a="1"/>
  <c r="E117" i="13" s="1"/>
  <c r="E79" i="13" a="1"/>
  <c r="E79" i="13" s="1"/>
  <c r="E160" i="13" a="1"/>
  <c r="E160" i="13" s="1"/>
  <c r="E163" i="13" a="1"/>
  <c r="E163" i="13" s="1"/>
  <c r="E139" i="13" a="1"/>
  <c r="E139" i="13" s="1"/>
  <c r="E119" i="13" a="1"/>
  <c r="E119" i="13" s="1"/>
  <c r="E88" i="13" a="1"/>
  <c r="E88" i="13" s="1"/>
  <c r="E44" i="13" a="1"/>
  <c r="E44" i="13" s="1"/>
  <c r="E137" i="13" a="1"/>
  <c r="E137" i="13" s="1"/>
  <c r="E164" i="13" a="1"/>
  <c r="E164" i="13" s="1"/>
  <c r="E66" i="13" a="1"/>
  <c r="E66" i="13" s="1"/>
  <c r="E68" i="13" a="1"/>
  <c r="E68" i="13" s="1"/>
  <c r="E128" i="13" a="1"/>
  <c r="E128" i="13" s="1"/>
  <c r="E138" i="13" a="1"/>
  <c r="E138" i="13" s="1"/>
  <c r="E46" i="13" a="1"/>
  <c r="E46" i="13" s="1"/>
  <c r="E83" i="13" a="1"/>
  <c r="E83" i="13" s="1"/>
  <c r="E97" i="13" a="1"/>
  <c r="E97" i="13" s="1"/>
  <c r="E152" i="13" a="1"/>
  <c r="E152" i="13" s="1"/>
  <c r="E72" i="13" a="1"/>
  <c r="E72" i="13" s="1"/>
  <c r="E165" i="13" a="1"/>
  <c r="E165" i="13" s="1"/>
  <c r="E106" i="13" a="1"/>
  <c r="E106" i="13" s="1"/>
  <c r="E136" i="13" a="1"/>
  <c r="E136" i="13" s="1"/>
  <c r="E130" i="13" a="1"/>
  <c r="E130" i="13" s="1"/>
  <c r="E87" i="13" a="1"/>
  <c r="E87" i="13" s="1"/>
  <c r="E51" i="13" a="1"/>
  <c r="E51" i="13" s="1"/>
  <c r="E134" i="13" a="1"/>
  <c r="E134" i="13" s="1"/>
  <c r="E124" i="13" a="1"/>
  <c r="E124" i="13" s="1"/>
  <c r="E61" i="13" a="1"/>
  <c r="E61" i="13" s="1"/>
  <c r="E52" i="13" a="1"/>
  <c r="E52" i="13" s="1"/>
  <c r="E53" i="13" a="1"/>
  <c r="E53" i="13" s="1"/>
  <c r="E113" i="13" a="1"/>
  <c r="E113" i="13" s="1"/>
  <c r="E111" i="13" a="1"/>
  <c r="E111" i="13" s="1"/>
  <c r="E84" i="13" a="1"/>
  <c r="E84" i="13" s="1"/>
  <c r="E161" i="13" a="1"/>
  <c r="E161" i="13" s="1"/>
  <c r="E58" i="13" a="1"/>
  <c r="E58" i="13" s="1"/>
  <c r="E56" i="13" a="1"/>
  <c r="E56" i="13" s="1"/>
  <c r="E140" i="13" a="1"/>
  <c r="E140" i="13" s="1"/>
  <c r="E82" i="13" a="1"/>
  <c r="E82" i="13" s="1"/>
  <c r="E93" i="13" a="1"/>
  <c r="E93" i="13" s="1"/>
  <c r="E109" i="13" a="1"/>
  <c r="E109" i="13" s="1"/>
  <c r="E77" i="13" a="1"/>
  <c r="E77" i="13" s="1"/>
  <c r="E150" i="13" a="1"/>
  <c r="E150" i="13" s="1"/>
  <c r="E112" i="13" a="1"/>
  <c r="E112" i="13" s="1"/>
  <c r="E144" i="13" a="1"/>
  <c r="E144" i="13" s="1"/>
  <c r="E62" i="13" a="1"/>
  <c r="E62" i="13" s="1"/>
  <c r="E120" i="13" a="1"/>
  <c r="E120" i="13" s="1"/>
  <c r="E102" i="13" a="1"/>
  <c r="E102" i="13" s="1"/>
  <c r="E110" i="13" a="1"/>
  <c r="E110" i="13" s="1"/>
  <c r="E104" i="13" a="1"/>
  <c r="E104" i="13" s="1"/>
  <c r="E103" i="13" a="1"/>
  <c r="E103" i="13" s="1"/>
  <c r="E101" i="13" a="1"/>
  <c r="E101" i="13" s="1"/>
  <c r="E92" i="13" a="1"/>
  <c r="E92" i="13" s="1"/>
  <c r="E132" i="13" a="1"/>
  <c r="E132" i="13" s="1"/>
  <c r="E76" i="13" a="1"/>
  <c r="E76" i="13" s="1"/>
  <c r="E154" i="13" a="1"/>
  <c r="E154" i="13" s="1"/>
  <c r="E122" i="13" a="1"/>
  <c r="E122" i="13" s="1"/>
  <c r="E50" i="13" a="1"/>
  <c r="E50" i="13" s="1"/>
  <c r="E143" i="13" a="1"/>
  <c r="E143" i="13" s="1"/>
  <c r="E63" i="13" a="1"/>
  <c r="E63" i="13" s="1"/>
  <c r="E116" i="13" a="1"/>
  <c r="E116" i="13" s="1"/>
  <c r="E135" i="13" a="1"/>
  <c r="E135" i="13" s="1"/>
  <c r="E123" i="13" a="1"/>
  <c r="E123" i="13" s="1"/>
  <c r="E162" i="13" a="1"/>
  <c r="E162" i="13" s="1"/>
  <c r="E43" i="13" a="1"/>
  <c r="E43" i="13" s="1"/>
  <c r="E108" i="13" a="1"/>
  <c r="E108" i="13" s="1"/>
  <c r="E151" i="13" a="1"/>
  <c r="E151" i="13" s="1"/>
  <c r="E90" i="13" a="1"/>
  <c r="E90" i="13" s="1"/>
  <c r="E157" i="13" a="1"/>
  <c r="E157" i="13" s="1"/>
  <c r="E38" i="13" a="1"/>
  <c r="E38" i="13" s="1"/>
  <c r="E99" i="13" a="1"/>
  <c r="E99" i="13" s="1"/>
  <c r="E74" i="13" a="1"/>
  <c r="E74" i="13" s="1"/>
  <c r="E54" i="13" a="1"/>
  <c r="E54" i="13" s="1"/>
  <c r="E146" i="13" a="1"/>
  <c r="E146" i="13" s="1"/>
  <c r="E39" i="13" a="1"/>
  <c r="E39" i="13" s="1"/>
  <c r="E65" i="13" a="1"/>
  <c r="E65" i="13" s="1"/>
  <c r="E69" i="13" a="1"/>
  <c r="E69" i="13" s="1"/>
  <c r="E47" i="13" a="1"/>
  <c r="E47" i="13" s="1"/>
  <c r="E131" i="13" a="1"/>
  <c r="E131" i="13" s="1"/>
  <c r="E41" i="13" a="1"/>
  <c r="E41" i="13" s="1"/>
  <c r="E129" i="13" a="1"/>
  <c r="E129" i="13" s="1"/>
  <c r="E148" i="13" a="1"/>
  <c r="E148" i="13" s="1"/>
  <c r="E155" i="13" a="1"/>
  <c r="E155" i="13" s="1"/>
  <c r="E98" i="13" a="1"/>
  <c r="E98" i="13" s="1"/>
  <c r="E60" i="13" a="1"/>
  <c r="E60" i="13" s="1"/>
  <c r="E153" i="13" a="1"/>
  <c r="E153" i="13" s="1"/>
  <c r="S40" i="15" a="1"/>
  <c r="S40" i="15" s="1"/>
  <c r="S118" i="15" a="1"/>
  <c r="S118" i="15" s="1"/>
  <c r="S149" i="15" a="1"/>
  <c r="S149" i="15" s="1"/>
  <c r="S109" i="15" a="1"/>
  <c r="S109" i="15" s="1"/>
  <c r="S165" i="15" a="1"/>
  <c r="S165" i="15" s="1"/>
  <c r="S94" i="15" a="1"/>
  <c r="S94" i="15" s="1"/>
  <c r="S50" i="15" a="1"/>
  <c r="S50" i="15" s="1"/>
  <c r="S92" i="15" a="1"/>
  <c r="S92" i="15" s="1"/>
  <c r="S159" i="15" a="1"/>
  <c r="S159" i="15" s="1"/>
  <c r="S48" i="15" a="1"/>
  <c r="S48" i="15" s="1"/>
  <c r="S138" i="15" a="1"/>
  <c r="S138" i="15" s="1"/>
  <c r="S102" i="15" a="1"/>
  <c r="S102" i="15" s="1"/>
  <c r="S35" i="15" a="1"/>
  <c r="S35" i="15" s="1"/>
  <c r="S45" i="15" a="1"/>
  <c r="S45" i="15" s="1"/>
  <c r="S166" i="15" a="1"/>
  <c r="S166" i="15" s="1"/>
  <c r="S37" i="15" a="1"/>
  <c r="S37" i="15" s="1"/>
  <c r="S87" i="15" a="1"/>
  <c r="S87" i="15" s="1"/>
  <c r="S55" i="15" a="1"/>
  <c r="S55" i="15" s="1"/>
  <c r="S70" i="15" a="1"/>
  <c r="S70" i="15" s="1"/>
  <c r="S60" i="15" a="1"/>
  <c r="S60" i="15" s="1"/>
  <c r="S61" i="15" a="1"/>
  <c r="S61" i="15" s="1"/>
  <c r="S101" i="15" a="1"/>
  <c r="S101" i="15" s="1"/>
  <c r="S49" i="15" a="1"/>
  <c r="S49" i="15" s="1"/>
  <c r="S68" i="15" a="1"/>
  <c r="S68" i="15" s="1"/>
  <c r="S116" i="15" a="1"/>
  <c r="S116" i="15" s="1"/>
  <c r="S142" i="15" a="1"/>
  <c r="S142" i="15" s="1"/>
  <c r="S139" i="15" a="1"/>
  <c r="S139" i="15" s="1"/>
  <c r="S148" i="15" a="1"/>
  <c r="S148" i="15" s="1"/>
  <c r="S155" i="15" a="1"/>
  <c r="S155" i="15" s="1"/>
  <c r="S158" i="15" a="1"/>
  <c r="S158" i="15" s="1"/>
  <c r="S86" i="15" a="1"/>
  <c r="S86" i="15" s="1"/>
  <c r="S122" i="15" a="1"/>
  <c r="S122" i="15" s="1"/>
  <c r="S104" i="15" a="1"/>
  <c r="S104" i="15" s="1"/>
  <c r="S51" i="15" a="1"/>
  <c r="S51" i="15" s="1"/>
  <c r="S99" i="15" a="1"/>
  <c r="S99" i="15" s="1"/>
  <c r="S157" i="15" a="1"/>
  <c r="S157" i="15" s="1"/>
  <c r="S38" i="15" a="1"/>
  <c r="S38" i="15" s="1"/>
  <c r="S112" i="15" a="1"/>
  <c r="S112" i="15" s="1"/>
  <c r="S105" i="15" a="1"/>
  <c r="S105" i="15" s="1"/>
  <c r="S95" i="15" a="1"/>
  <c r="S95" i="15" s="1"/>
  <c r="S97" i="15" a="1"/>
  <c r="S97" i="15" s="1"/>
  <c r="S143" i="15" a="1"/>
  <c r="S143" i="15" s="1"/>
  <c r="S59" i="15" a="1"/>
  <c r="S59" i="15" s="1"/>
  <c r="S128" i="15" a="1"/>
  <c r="S128" i="15" s="1"/>
  <c r="S144" i="15" a="1"/>
  <c r="S144" i="15" s="1"/>
  <c r="S62" i="15" a="1"/>
  <c r="S62" i="15" s="1"/>
  <c r="S120" i="15" a="1"/>
  <c r="S120" i="15" s="1"/>
  <c r="S67" i="15" a="1"/>
  <c r="S67" i="15" s="1"/>
  <c r="S65" i="15" a="1"/>
  <c r="S65" i="15" s="1"/>
  <c r="S75" i="15" a="1"/>
  <c r="S75" i="15" s="1"/>
  <c r="S79" i="15" a="1"/>
  <c r="S79" i="15" s="1"/>
  <c r="S93" i="15" a="1"/>
  <c r="S93" i="15" s="1"/>
  <c r="S114" i="15" a="1"/>
  <c r="S114" i="15" s="1"/>
  <c r="S63" i="15" a="1"/>
  <c r="S63" i="15" s="1"/>
  <c r="S47" i="15" a="1"/>
  <c r="S47" i="15" s="1"/>
  <c r="S76" i="15" a="1"/>
  <c r="S76" i="15" s="1"/>
  <c r="S41" i="15" a="1"/>
  <c r="S41" i="15" s="1"/>
  <c r="S123" i="15" a="1"/>
  <c r="S123" i="15" s="1"/>
  <c r="S130" i="15" a="1"/>
  <c r="S130" i="15" s="1"/>
  <c r="S137" i="15" a="1"/>
  <c r="S137" i="15" s="1"/>
  <c r="S146" i="15" a="1"/>
  <c r="S146" i="15" s="1"/>
  <c r="S164" i="15" a="1"/>
  <c r="S164" i="15" s="1"/>
  <c r="S69" i="15" a="1"/>
  <c r="S69" i="15" s="1"/>
  <c r="S127" i="15" a="1"/>
  <c r="S127" i="15" s="1"/>
  <c r="S106" i="15" a="1"/>
  <c r="S106" i="15" s="1"/>
  <c r="S46" i="15" a="1"/>
  <c r="S46" i="15" s="1"/>
  <c r="S53" i="15" a="1"/>
  <c r="S53" i="15" s="1"/>
  <c r="S88" i="15" a="1"/>
  <c r="S88" i="15" s="1"/>
  <c r="S110" i="15" a="1"/>
  <c r="S110" i="15" s="1"/>
  <c r="S52" i="15" a="1"/>
  <c r="S52" i="15" s="1"/>
  <c r="D166" i="15"/>
  <c r="D165" i="15"/>
  <c r="L5" i="33" l="1" a="1"/>
  <c r="L5" i="33" s="1"/>
  <c r="L13" i="33" a="1"/>
  <c r="L13" i="33" s="1"/>
  <c r="AN52" i="13" a="1"/>
  <c r="AN52" i="13" s="1"/>
  <c r="AN54" i="13" a="1"/>
  <c r="AN54" i="13" s="1"/>
  <c r="AN105" i="13" a="1"/>
  <c r="AN105" i="13" s="1"/>
  <c r="AN35" i="13" a="1"/>
  <c r="AN35" i="13" s="1"/>
  <c r="L5" i="13" a="1"/>
  <c r="L5" i="13" s="1"/>
  <c r="N8" i="13" a="1"/>
  <c r="N8" i="13" s="1"/>
  <c r="M8" i="13" a="1"/>
  <c r="M8" i="13" s="1"/>
  <c r="L8" i="13" s="1" a="1"/>
  <c r="L8" i="13" s="1"/>
  <c r="G5" i="17" a="1"/>
  <c r="G5" i="17" s="1"/>
  <c r="F5" i="17" a="1"/>
  <c r="F5" i="17" s="1"/>
  <c r="T13" i="16" a="1"/>
  <c r="T13" i="16" s="1"/>
  <c r="N13" i="16" a="1"/>
  <c r="N13" i="16" s="1"/>
  <c r="M13" i="16" a="1"/>
  <c r="M13" i="16" s="1"/>
  <c r="G13" i="16" a="1"/>
  <c r="G13" i="16" s="1"/>
  <c r="F13" i="16" a="1"/>
  <c r="F13" i="16" s="1"/>
  <c r="G5" i="14" a="1"/>
  <c r="G5" i="14" s="1"/>
  <c r="F5" i="14" a="1"/>
  <c r="F5" i="14" s="1"/>
  <c r="E5" i="14" s="1" a="1"/>
  <c r="E5" i="14" s="1"/>
  <c r="G13" i="14" a="1"/>
  <c r="G13" i="14" s="1"/>
  <c r="E13" i="14" s="1" a="1"/>
  <c r="E13" i="14" s="1"/>
  <c r="F13" i="14" a="1"/>
  <c r="F13" i="14" s="1"/>
  <c r="BI125" i="14" a="1"/>
  <c r="BI125" i="14" s="1"/>
  <c r="BI159" i="14" a="1"/>
  <c r="BI159" i="14" s="1"/>
  <c r="BI41" i="14" a="1"/>
  <c r="BI41" i="14" s="1"/>
  <c r="BI130" i="14" a="1"/>
  <c r="BI130" i="14" s="1"/>
  <c r="BI95" i="14" a="1"/>
  <c r="BI95" i="14" s="1"/>
  <c r="BI54" i="14" a="1"/>
  <c r="BI54" i="14" s="1"/>
  <c r="BI43" i="14" a="1"/>
  <c r="BI43" i="14" s="1"/>
  <c r="BI105" i="14" a="1"/>
  <c r="BI105" i="14" s="1"/>
  <c r="BI150" i="14" a="1"/>
  <c r="BI150" i="14" s="1"/>
  <c r="BI128" i="14" a="1"/>
  <c r="BI128" i="14" s="1"/>
  <c r="BI108" i="14" a="1"/>
  <c r="BI108" i="14" s="1"/>
  <c r="BI42" i="14" a="1"/>
  <c r="BI42" i="14" s="1"/>
  <c r="BI129" i="14" a="1"/>
  <c r="BI129" i="14" s="1"/>
  <c r="BI132" i="14" a="1"/>
  <c r="BI132" i="14" s="1"/>
  <c r="BI146" i="14" a="1"/>
  <c r="BI146" i="14" s="1"/>
  <c r="BI141" i="14" a="1"/>
  <c r="BI141" i="14" s="1"/>
  <c r="BI162" i="14" a="1"/>
  <c r="BI162" i="14" s="1"/>
  <c r="BI110" i="14" a="1"/>
  <c r="BI110" i="14" s="1"/>
  <c r="BI116" i="14" a="1"/>
  <c r="BI116" i="14" s="1"/>
  <c r="BI115" i="14" a="1"/>
  <c r="BI115" i="14" s="1"/>
  <c r="BI142" i="14" a="1"/>
  <c r="BI142" i="14" s="1"/>
  <c r="BI138" i="14" a="1"/>
  <c r="BI138" i="14" s="1"/>
  <c r="BI111" i="14" a="1"/>
  <c r="BI111" i="14" s="1"/>
  <c r="BI84" i="14" a="1"/>
  <c r="BI84" i="14" s="1"/>
  <c r="BI151" i="14" a="1"/>
  <c r="BI151" i="14" s="1"/>
  <c r="BI137" i="14" a="1"/>
  <c r="BI137" i="14" s="1"/>
  <c r="BI164" i="14" a="1"/>
  <c r="BI164" i="14" s="1"/>
  <c r="BI98" i="14" a="1"/>
  <c r="BI98" i="14" s="1"/>
  <c r="BI153" i="14" a="1"/>
  <c r="BI153" i="14" s="1"/>
  <c r="BI71" i="14" a="1"/>
  <c r="BI71" i="14" s="1"/>
  <c r="BI75" i="14" a="1"/>
  <c r="BI75" i="14" s="1"/>
  <c r="BI155" i="14" a="1"/>
  <c r="BI155" i="14" s="1"/>
  <c r="BI123" i="14" a="1"/>
  <c r="BI123" i="14" s="1"/>
  <c r="BI53" i="14" a="1"/>
  <c r="BI53" i="14" s="1"/>
  <c r="BI64" i="14" a="1"/>
  <c r="BI64" i="14" s="1"/>
  <c r="BI96" i="14" a="1"/>
  <c r="BI96" i="14" s="1"/>
  <c r="BI74" i="14" a="1"/>
  <c r="BI74" i="14" s="1"/>
  <c r="BI119" i="14" a="1"/>
  <c r="BI119" i="14" s="1"/>
  <c r="BI121" i="14" a="1"/>
  <c r="BI121" i="14" s="1"/>
  <c r="BI78" i="14" a="1"/>
  <c r="BI78" i="14" s="1"/>
  <c r="BI92" i="14" a="1"/>
  <c r="BI92" i="14" s="1"/>
  <c r="BI39" i="14" a="1"/>
  <c r="BI39" i="14" s="1"/>
  <c r="BI114" i="14" a="1"/>
  <c r="BI114" i="14" s="1"/>
  <c r="BI118" i="14" a="1"/>
  <c r="BI118" i="14" s="1"/>
  <c r="BI157" i="14" a="1"/>
  <c r="BI157" i="14" s="1"/>
  <c r="BI66" i="14" a="1"/>
  <c r="BI66" i="14" s="1"/>
  <c r="BI47" i="14" a="1"/>
  <c r="BI47" i="14" s="1"/>
  <c r="BI144" i="14" a="1"/>
  <c r="BI144" i="14" s="1"/>
  <c r="BI139" i="14" a="1"/>
  <c r="BI139" i="14" s="1"/>
  <c r="BI45" i="14" a="1"/>
  <c r="BI45" i="14" s="1"/>
  <c r="BI107" i="14" a="1"/>
  <c r="BI107" i="14" s="1"/>
  <c r="BI94" i="14" a="1"/>
  <c r="BI94" i="14" s="1"/>
  <c r="BI62" i="14" a="1"/>
  <c r="BI62" i="14" s="1"/>
  <c r="BI86" i="14" a="1"/>
  <c r="BI86" i="14" s="1"/>
  <c r="BI120" i="14" a="1"/>
  <c r="BI120" i="14" s="1"/>
  <c r="BI49" i="14" a="1"/>
  <c r="BI49" i="14" s="1"/>
  <c r="BI83" i="14" a="1"/>
  <c r="BI83" i="14" s="1"/>
  <c r="BI58" i="14" a="1"/>
  <c r="BI58" i="14" s="1"/>
  <c r="BI36" i="14" a="1"/>
  <c r="BI36" i="14" s="1"/>
  <c r="BI57" i="14" a="1"/>
  <c r="BI57" i="14" s="1"/>
  <c r="BI112" i="14" a="1"/>
  <c r="BI112" i="14" s="1"/>
  <c r="BI145" i="14" a="1"/>
  <c r="BI145" i="14" s="1"/>
  <c r="BI85" i="14" a="1"/>
  <c r="BI85" i="14" s="1"/>
  <c r="BI97" i="14" a="1"/>
  <c r="BI97" i="14" s="1"/>
  <c r="BI106" i="14" a="1"/>
  <c r="BI106" i="14" s="1"/>
  <c r="BI104" i="14" a="1"/>
  <c r="BI104" i="14" s="1"/>
  <c r="BI160" i="14" a="1"/>
  <c r="BI160" i="14" s="1"/>
  <c r="BI156" i="14" a="1"/>
  <c r="BI156" i="14" s="1"/>
  <c r="BI140" i="14" a="1"/>
  <c r="BI140" i="14" s="1"/>
  <c r="BI40" i="14" a="1"/>
  <c r="BI40" i="14" s="1"/>
  <c r="BI143" i="14" a="1"/>
  <c r="BI143" i="14" s="1"/>
  <c r="BI51" i="14" a="1"/>
  <c r="BI51" i="14" s="1"/>
  <c r="BI158" i="14" a="1"/>
  <c r="BI158" i="14" s="1"/>
  <c r="BI35" i="14" a="1"/>
  <c r="BI35" i="14" s="1"/>
  <c r="BI77" i="14" a="1"/>
  <c r="BI77" i="14" s="1"/>
  <c r="BI37" i="14" a="1"/>
  <c r="BI37" i="14" s="1"/>
  <c r="BI136" i="14" a="1"/>
  <c r="BI136" i="14" s="1"/>
  <c r="BI90" i="14" a="1"/>
  <c r="BI90" i="14" s="1"/>
  <c r="BI134" i="14" a="1"/>
  <c r="BI134" i="14" s="1"/>
  <c r="BI79" i="14" a="1"/>
  <c r="BI79" i="14" s="1"/>
  <c r="BI76" i="14" a="1"/>
  <c r="BI76" i="14" s="1"/>
  <c r="BI133" i="14" a="1"/>
  <c r="BI133" i="14" s="1"/>
  <c r="BI122" i="14" a="1"/>
  <c r="BI122" i="14" s="1"/>
  <c r="BI91" i="14" a="1"/>
  <c r="BI91" i="14" s="1"/>
  <c r="BI126" i="14" a="1"/>
  <c r="BI126" i="14" s="1"/>
  <c r="BI81" i="14" a="1"/>
  <c r="BI81" i="14" s="1"/>
  <c r="BI88" i="14" a="1"/>
  <c r="BI88" i="14" s="1"/>
  <c r="BI149" i="14" a="1"/>
  <c r="BI149" i="14" s="1"/>
  <c r="BI38" i="14" a="1"/>
  <c r="BI38" i="14" s="1"/>
  <c r="BI55" i="14" a="1"/>
  <c r="BI55" i="14" s="1"/>
  <c r="BI60" i="14" a="1"/>
  <c r="BI60" i="14" s="1"/>
  <c r="BI59" i="14" a="1"/>
  <c r="BI59" i="14" s="1"/>
  <c r="BI69" i="14" a="1"/>
  <c r="BI69" i="14" s="1"/>
  <c r="BI50" i="14" a="1"/>
  <c r="BI50" i="14" s="1"/>
  <c r="BI131" i="14" a="1"/>
  <c r="BI131" i="14" s="1"/>
  <c r="BI127" i="14" a="1"/>
  <c r="BI127" i="14" s="1"/>
  <c r="BI100" i="14" a="1"/>
  <c r="BI100" i="14" s="1"/>
  <c r="BI52" i="14" a="1"/>
  <c r="BI52" i="14" s="1"/>
  <c r="BI147" i="14" a="1"/>
  <c r="BI147" i="14" s="1"/>
  <c r="BI68" i="14" a="1"/>
  <c r="BI68" i="14" s="1"/>
  <c r="BI103" i="14" a="1"/>
  <c r="BI103" i="14" s="1"/>
  <c r="BI117" i="14" a="1"/>
  <c r="BI117" i="14" s="1"/>
  <c r="BI109" i="14" a="1"/>
  <c r="BI109" i="14" s="1"/>
  <c r="BI148" i="14" a="1"/>
  <c r="BI148" i="14" s="1"/>
  <c r="BI93" i="14" a="1"/>
  <c r="BI93" i="14" s="1"/>
  <c r="BI99" i="14" a="1"/>
  <c r="BI99" i="14" s="1"/>
  <c r="BI56" i="14" a="1"/>
  <c r="BI56" i="14" s="1"/>
  <c r="BI135" i="14" a="1"/>
  <c r="BI135" i="14" s="1"/>
  <c r="BI72" i="14" a="1"/>
  <c r="BI72" i="14" s="1"/>
  <c r="BI163" i="14" a="1"/>
  <c r="BI163" i="14" s="1"/>
  <c r="BI87" i="14" a="1"/>
  <c r="BI87" i="14" s="1"/>
  <c r="BI165" i="14" a="1"/>
  <c r="BI165" i="14" s="1"/>
  <c r="BI65" i="14" a="1"/>
  <c r="BI65" i="14" s="1"/>
  <c r="BI113" i="14" a="1"/>
  <c r="BI113" i="14" s="1"/>
  <c r="BI101" i="14" a="1"/>
  <c r="BI101" i="14" s="1"/>
  <c r="BI124" i="14" a="1"/>
  <c r="BI124" i="14" s="1"/>
  <c r="BI46" i="14" a="1"/>
  <c r="BI46" i="14" s="1"/>
  <c r="BI154" i="14" a="1"/>
  <c r="BI154" i="14" s="1"/>
  <c r="BI67" i="14" a="1"/>
  <c r="BI67" i="14" s="1"/>
  <c r="BI61" i="14" a="1"/>
  <c r="BI61" i="14" s="1"/>
  <c r="BI48" i="14" a="1"/>
  <c r="BI48" i="14" s="1"/>
  <c r="BI63" i="14" a="1"/>
  <c r="BI63" i="14" s="1"/>
  <c r="N13" i="13" a="1"/>
  <c r="N13" i="13" s="1"/>
  <c r="M13" i="13" a="1"/>
  <c r="M13" i="13" s="1"/>
  <c r="BI118" i="13" a="1"/>
  <c r="BI118" i="13" s="1"/>
  <c r="BI93" i="13" a="1"/>
  <c r="BI93" i="13" s="1"/>
  <c r="BI157" i="13" a="1"/>
  <c r="BI157" i="13" s="1"/>
  <c r="BI39" i="13" a="1"/>
  <c r="BI39" i="13" s="1"/>
  <c r="BI110" i="13" a="1"/>
  <c r="BI110" i="13" s="1"/>
  <c r="BI70" i="13" a="1"/>
  <c r="BI70" i="13" s="1"/>
  <c r="BI125" i="13" a="1"/>
  <c r="BI125" i="13" s="1"/>
  <c r="BI52" i="13" a="1"/>
  <c r="BI52" i="13" s="1"/>
  <c r="BI115" i="13" a="1"/>
  <c r="BI115" i="13" s="1"/>
  <c r="BI122" i="13" a="1"/>
  <c r="BI122" i="13" s="1"/>
  <c r="BI49" i="13" a="1"/>
  <c r="BI49" i="13" s="1"/>
  <c r="U5" i="13" a="1"/>
  <c r="U5" i="13" s="1"/>
  <c r="T5" i="13" a="1"/>
  <c r="T5" i="13" s="1"/>
  <c r="BI104" i="13" a="1"/>
  <c r="BI104" i="13" s="1"/>
  <c r="BI63" i="13" a="1"/>
  <c r="BI63" i="13" s="1"/>
  <c r="BI78" i="13" a="1"/>
  <c r="BI78" i="13" s="1"/>
  <c r="BI121" i="13" a="1"/>
  <c r="BI121" i="13" s="1"/>
  <c r="BI102" i="13" a="1"/>
  <c r="BI102" i="13" s="1"/>
  <c r="BI58" i="13" a="1"/>
  <c r="BI58" i="13" s="1"/>
  <c r="BI105" i="13" a="1"/>
  <c r="BI105" i="13" s="1"/>
  <c r="BI99" i="13" a="1"/>
  <c r="BI99" i="13" s="1"/>
  <c r="BI90" i="13" a="1"/>
  <c r="BI90" i="13" s="1"/>
  <c r="BI128" i="13" a="1"/>
  <c r="BI128" i="13" s="1"/>
  <c r="BI56" i="13" a="1"/>
  <c r="BI56" i="13" s="1"/>
  <c r="BI126" i="13" a="1"/>
  <c r="BI126" i="13" s="1"/>
  <c r="BI100" i="13" a="1"/>
  <c r="BI100" i="13" s="1"/>
  <c r="BI89" i="13" a="1"/>
  <c r="BI89" i="13" s="1"/>
  <c r="BI82" i="13" a="1"/>
  <c r="BI82" i="13" s="1"/>
  <c r="BI43" i="13" a="1"/>
  <c r="BI43" i="13" s="1"/>
  <c r="BI124" i="13" a="1"/>
  <c r="BI124" i="13" s="1"/>
  <c r="BI36" i="13" a="1"/>
  <c r="BI36" i="13" s="1"/>
  <c r="BI85" i="13" a="1"/>
  <c r="BI85" i="13" s="1"/>
  <c r="BI137" i="13" a="1"/>
  <c r="BI137" i="13" s="1"/>
  <c r="BI146" i="13" a="1"/>
  <c r="BI146" i="13" s="1"/>
  <c r="BI123" i="13" a="1"/>
  <c r="BI123" i="13" s="1"/>
  <c r="BI140" i="13" a="1"/>
  <c r="BI140" i="13" s="1"/>
  <c r="BI81" i="13" a="1"/>
  <c r="BI81" i="13" s="1"/>
  <c r="BI148" i="13" a="1"/>
  <c r="BI148" i="13" s="1"/>
  <c r="BI91" i="13" a="1"/>
  <c r="BI91" i="13" s="1"/>
  <c r="BI62" i="13" a="1"/>
  <c r="BI62" i="13" s="1"/>
  <c r="BI135" i="13" a="1"/>
  <c r="BI135" i="13" s="1"/>
  <c r="BI75" i="13" a="1"/>
  <c r="BI75" i="13" s="1"/>
  <c r="BI71" i="13" a="1"/>
  <c r="BI71" i="13" s="1"/>
  <c r="BI150" i="13" a="1"/>
  <c r="BI150" i="13" s="1"/>
  <c r="BI76" i="13" a="1"/>
  <c r="BI76" i="13" s="1"/>
  <c r="BI55" i="13" a="1"/>
  <c r="BI55" i="13" s="1"/>
  <c r="BI61" i="13" a="1"/>
  <c r="BI61" i="13" s="1"/>
  <c r="BI50" i="13" a="1"/>
  <c r="BI50" i="13" s="1"/>
  <c r="BI95" i="13" a="1"/>
  <c r="BI95" i="13" s="1"/>
  <c r="BI74" i="13" a="1"/>
  <c r="BI74" i="13" s="1"/>
  <c r="BI136" i="13" a="1"/>
  <c r="BI136" i="13" s="1"/>
  <c r="BI166" i="13" a="1"/>
  <c r="BI166" i="13" s="1"/>
  <c r="BI156" i="13" a="1"/>
  <c r="BI156" i="13" s="1"/>
  <c r="BI119" i="13" a="1"/>
  <c r="BI119" i="13" s="1"/>
  <c r="BI51" i="13" a="1"/>
  <c r="BI51" i="13" s="1"/>
  <c r="BI42" i="13" a="1"/>
  <c r="BI42" i="13" s="1"/>
  <c r="BI98" i="13" a="1"/>
  <c r="BI98" i="13" s="1"/>
  <c r="BI40" i="13" a="1"/>
  <c r="BI40" i="13" s="1"/>
  <c r="BI129" i="13" a="1"/>
  <c r="BI129" i="13" s="1"/>
  <c r="BI94" i="13" a="1"/>
  <c r="BI94" i="13" s="1"/>
  <c r="BI46" i="13" a="1"/>
  <c r="BI46" i="13" s="1"/>
  <c r="BI54" i="13" a="1"/>
  <c r="BI54" i="13" s="1"/>
  <c r="BI68" i="13" a="1"/>
  <c r="BI68" i="13" s="1"/>
  <c r="BI130" i="13" a="1"/>
  <c r="BI130" i="13" s="1"/>
  <c r="BI145" i="13" a="1"/>
  <c r="BI145" i="13" s="1"/>
  <c r="BI161" i="13" a="1"/>
  <c r="BI161" i="13" s="1"/>
  <c r="BI67" i="13" a="1"/>
  <c r="BI67" i="13" s="1"/>
  <c r="BI69" i="13" a="1"/>
  <c r="BI69" i="13" s="1"/>
  <c r="BI134" i="13" a="1"/>
  <c r="BI134" i="13" s="1"/>
  <c r="BI96" i="13" a="1"/>
  <c r="BI96" i="13" s="1"/>
  <c r="BI86" i="13" a="1"/>
  <c r="BI86" i="13" s="1"/>
  <c r="BI132" i="13" a="1"/>
  <c r="BI132" i="13" s="1"/>
  <c r="BI149" i="13" a="1"/>
  <c r="BI149" i="13" s="1"/>
  <c r="BI127" i="13" a="1"/>
  <c r="BI127" i="13" s="1"/>
  <c r="BI88" i="13" a="1"/>
  <c r="BI88" i="13" s="1"/>
  <c r="BI162" i="13" a="1"/>
  <c r="BI162" i="13" s="1"/>
  <c r="BI109" i="13" a="1"/>
  <c r="BI109" i="13" s="1"/>
  <c r="BI108" i="13" a="1"/>
  <c r="BI108" i="13" s="1"/>
  <c r="BI141" i="13" a="1"/>
  <c r="BI141" i="13" s="1"/>
  <c r="BI97" i="13" a="1"/>
  <c r="BI97" i="13" s="1"/>
  <c r="BI160" i="13" a="1"/>
  <c r="BI160" i="13" s="1"/>
  <c r="BI159" i="13" a="1"/>
  <c r="BI159" i="13" s="1"/>
  <c r="BI143" i="13" a="1"/>
  <c r="BI143" i="13" s="1"/>
  <c r="BI120" i="13" a="1"/>
  <c r="BI120" i="13" s="1"/>
  <c r="BI165" i="13" a="1"/>
  <c r="BI165" i="13" s="1"/>
  <c r="BI106" i="13" a="1"/>
  <c r="BI106" i="13" s="1"/>
  <c r="BI41" i="13" a="1"/>
  <c r="BI41" i="13" s="1"/>
  <c r="BI65" i="13" a="1"/>
  <c r="BI65" i="13" s="1"/>
  <c r="BI38" i="13" a="1"/>
  <c r="BI38" i="13" s="1"/>
  <c r="BI144" i="13" a="1"/>
  <c r="BI144" i="13" s="1"/>
  <c r="BI60" i="13" a="1"/>
  <c r="BI60" i="13" s="1"/>
  <c r="BI107" i="13" a="1"/>
  <c r="BI107" i="13" s="1"/>
  <c r="BI151" i="13" a="1"/>
  <c r="BI151" i="13" s="1"/>
  <c r="BI45" i="13" a="1"/>
  <c r="BI45" i="13" s="1"/>
  <c r="BI112" i="13" a="1"/>
  <c r="BI112" i="13" s="1"/>
  <c r="BI154" i="13" a="1"/>
  <c r="BI154" i="13" s="1"/>
  <c r="BI72" i="13" a="1"/>
  <c r="BI72" i="13" s="1"/>
  <c r="BI103" i="13" a="1"/>
  <c r="BI103" i="13" s="1"/>
  <c r="BI101" i="13" a="1"/>
  <c r="BI101" i="13" s="1"/>
  <c r="BI139" i="13" a="1"/>
  <c r="BI139" i="13" s="1"/>
  <c r="BI66" i="13" a="1"/>
  <c r="BI66" i="13" s="1"/>
  <c r="BI131" i="13" a="1"/>
  <c r="BI131" i="13" s="1"/>
  <c r="BI92" i="13" a="1"/>
  <c r="BI92" i="13" s="1"/>
  <c r="BI73" i="13" a="1"/>
  <c r="BI73" i="13" s="1"/>
  <c r="BI153" i="13" a="1"/>
  <c r="BI153" i="13" s="1"/>
  <c r="BI111" i="13" a="1"/>
  <c r="BI111" i="13" s="1"/>
  <c r="BI37" i="13" a="1"/>
  <c r="BI37" i="13" s="1"/>
  <c r="BI147" i="13" a="1"/>
  <c r="BI147" i="13" s="1"/>
  <c r="BI79" i="13" a="1"/>
  <c r="BI79" i="13" s="1"/>
  <c r="BI53" i="13" a="1"/>
  <c r="BI53" i="13" s="1"/>
  <c r="BI163" i="13" a="1"/>
  <c r="BI163" i="13" s="1"/>
  <c r="BI114" i="13" a="1"/>
  <c r="BI114" i="13" s="1"/>
  <c r="BI138" i="13" a="1"/>
  <c r="BI138" i="13" s="1"/>
  <c r="BI113" i="13" a="1"/>
  <c r="BI113" i="13" s="1"/>
  <c r="BI35" i="13" a="1"/>
  <c r="BI35" i="13" s="1"/>
  <c r="BI133" i="13" a="1"/>
  <c r="BI133" i="13" s="1"/>
  <c r="BI57" i="13" a="1"/>
  <c r="BI57" i="13" s="1"/>
  <c r="BI59" i="13" a="1"/>
  <c r="BI59" i="13" s="1"/>
  <c r="BI47" i="13" a="1"/>
  <c r="BI47" i="13" s="1"/>
  <c r="BI117" i="13" a="1"/>
  <c r="BI117" i="13" s="1"/>
  <c r="BI83" i="13" a="1"/>
  <c r="BI83" i="13" s="1"/>
  <c r="BI158" i="13" a="1"/>
  <c r="BI158" i="13" s="1"/>
  <c r="BI116" i="13" a="1"/>
  <c r="BI116" i="13" s="1"/>
  <c r="BI48" i="13" a="1"/>
  <c r="BI48" i="13" s="1"/>
  <c r="BI87" i="13" a="1"/>
  <c r="BI87" i="13" s="1"/>
  <c r="BI44" i="13" a="1"/>
  <c r="BI44" i="13" s="1"/>
  <c r="BI152" i="13" a="1"/>
  <c r="BI152" i="13" s="1"/>
  <c r="BI155" i="13" a="1"/>
  <c r="BI155" i="13" s="1"/>
  <c r="BI77" i="13" a="1"/>
  <c r="BI77" i="13" s="1"/>
  <c r="BI64" i="13" a="1"/>
  <c r="BI64" i="13" s="1"/>
  <c r="BI80" i="13" a="1"/>
  <c r="BI80" i="13" s="1"/>
  <c r="BI84" i="13" a="1"/>
  <c r="BI84" i="13" s="1"/>
  <c r="BI164" i="13" a="1"/>
  <c r="BI164" i="13" s="1"/>
  <c r="S8" i="17" a="1"/>
  <c r="S8" i="17" s="1"/>
  <c r="T5" i="17" a="1"/>
  <c r="T5" i="17" s="1"/>
  <c r="U5" i="17" a="1"/>
  <c r="U5" i="17" s="1"/>
  <c r="AG162" i="17" a="1"/>
  <c r="AG162" i="17" s="1"/>
  <c r="AG106" i="17" a="1"/>
  <c r="AG106" i="17" s="1"/>
  <c r="AG137" i="17" a="1"/>
  <c r="AG137" i="17" s="1"/>
  <c r="AG96" i="17" a="1"/>
  <c r="AG96" i="17" s="1"/>
  <c r="AG122" i="17" a="1"/>
  <c r="AG122" i="17" s="1"/>
  <c r="AG73" i="17" a="1"/>
  <c r="AG73" i="17" s="1"/>
  <c r="AG166" i="17" a="1"/>
  <c r="AG166" i="17" s="1"/>
  <c r="AG95" i="17" a="1"/>
  <c r="AG95" i="17" s="1"/>
  <c r="AG144" i="17" a="1"/>
  <c r="AG144" i="17" s="1"/>
  <c r="AG53" i="17" a="1"/>
  <c r="AG53" i="17" s="1"/>
  <c r="AG149" i="17" a="1"/>
  <c r="AG149" i="17" s="1"/>
  <c r="AG48" i="17" a="1"/>
  <c r="AG48" i="17" s="1"/>
  <c r="AG62" i="17" a="1"/>
  <c r="AG62" i="17" s="1"/>
  <c r="AG70" i="17" a="1"/>
  <c r="AG70" i="17" s="1"/>
  <c r="AG37" i="17" a="1"/>
  <c r="AG37" i="17" s="1"/>
  <c r="AG157" i="17" a="1"/>
  <c r="AG157" i="17" s="1"/>
  <c r="AG125" i="17" a="1"/>
  <c r="AG125" i="17" s="1"/>
  <c r="AG52" i="17" a="1"/>
  <c r="AG52" i="17" s="1"/>
  <c r="AG133" i="17" a="1"/>
  <c r="AG133" i="17" s="1"/>
  <c r="AG91" i="17" a="1"/>
  <c r="AG91" i="17" s="1"/>
  <c r="AG134" i="17" a="1"/>
  <c r="AG134" i="17" s="1"/>
  <c r="AG59" i="17" a="1"/>
  <c r="AG59" i="17" s="1"/>
  <c r="AG111" i="17" a="1"/>
  <c r="AG111" i="17" s="1"/>
  <c r="AG128" i="17" a="1"/>
  <c r="AG128" i="17" s="1"/>
  <c r="AG54" i="17" a="1"/>
  <c r="AG54" i="17" s="1"/>
  <c r="AG49" i="17" a="1"/>
  <c r="AG49" i="17" s="1"/>
  <c r="AG107" i="17" a="1"/>
  <c r="AG107" i="17" s="1"/>
  <c r="AG57" i="17" a="1"/>
  <c r="AG57" i="17" s="1"/>
  <c r="AG154" i="17" a="1"/>
  <c r="AG154" i="17" s="1"/>
  <c r="AL167" i="16"/>
  <c r="AM167" i="16" s="1"/>
  <c r="AK168" i="16"/>
  <c r="AM166" i="16"/>
  <c r="AN166" i="16" a="1"/>
  <c r="AN166" i="16" s="1"/>
  <c r="N8" i="16" a="1"/>
  <c r="N8" i="16" s="1"/>
  <c r="M8" i="16" a="1"/>
  <c r="M8" i="16" s="1"/>
  <c r="L8" i="16" s="1" a="1"/>
  <c r="L8" i="16" s="1"/>
  <c r="Z105" i="16" a="1"/>
  <c r="Z105" i="16" s="1"/>
  <c r="W168" i="16"/>
  <c r="X167" i="16"/>
  <c r="Y166" i="16"/>
  <c r="Z77" i="16" s="1" a="1"/>
  <c r="Z77" i="16" s="1"/>
  <c r="Z108" i="16" a="1"/>
  <c r="Z108" i="16" s="1"/>
  <c r="U5" i="15" a="1"/>
  <c r="U5" i="15" s="1"/>
  <c r="T5" i="15" a="1"/>
  <c r="T5" i="15" s="1"/>
  <c r="S5" i="15" s="1" a="1"/>
  <c r="S5" i="15" s="1"/>
  <c r="U8" i="15" a="1"/>
  <c r="U8" i="15" s="1"/>
  <c r="T8" i="15" a="1"/>
  <c r="T8" i="15" s="1"/>
  <c r="S8" i="15" s="1" a="1"/>
  <c r="S8" i="15" s="1"/>
  <c r="L5" i="15" a="1"/>
  <c r="L5" i="15" s="1"/>
  <c r="AN166" i="14" a="1"/>
  <c r="AN166" i="14" s="1"/>
  <c r="AN62" i="14" a="1"/>
  <c r="AN62" i="14" s="1"/>
  <c r="AN64" i="14" a="1"/>
  <c r="AN64" i="14" s="1"/>
  <c r="AN40" i="14" a="1"/>
  <c r="AN40" i="14" s="1"/>
  <c r="AN165" i="14" a="1"/>
  <c r="AN165" i="14" s="1"/>
  <c r="AN141" i="14" a="1"/>
  <c r="AN141" i="14" s="1"/>
  <c r="AN93" i="14" a="1"/>
  <c r="AN93" i="14" s="1"/>
  <c r="AN53" i="14" a="1"/>
  <c r="AN53" i="14" s="1"/>
  <c r="AN35" i="14" a="1"/>
  <c r="AN35" i="14" s="1"/>
  <c r="AN92" i="14" a="1"/>
  <c r="AN92" i="14" s="1"/>
  <c r="AN132" i="14" a="1"/>
  <c r="AN132" i="14" s="1"/>
  <c r="AN103" i="14" a="1"/>
  <c r="AN103" i="14" s="1"/>
  <c r="AN99" i="14" a="1"/>
  <c r="AN99" i="14" s="1"/>
  <c r="AN84" i="14" a="1"/>
  <c r="AN84" i="14" s="1"/>
  <c r="AN125" i="14" a="1"/>
  <c r="AN125" i="14" s="1"/>
  <c r="AN157" i="14" a="1"/>
  <c r="AN157" i="14" s="1"/>
  <c r="AN127" i="14" a="1"/>
  <c r="AN127" i="14" s="1"/>
  <c r="AN82" i="14" a="1"/>
  <c r="AN82" i="14" s="1"/>
  <c r="AN55" i="14" a="1"/>
  <c r="AN55" i="14" s="1"/>
  <c r="AN110" i="14" a="1"/>
  <c r="AN110" i="14" s="1"/>
  <c r="AN88" i="14" a="1"/>
  <c r="AN88" i="14" s="1"/>
  <c r="AN111" i="14" a="1"/>
  <c r="AN111" i="14" s="1"/>
  <c r="AN101" i="14" a="1"/>
  <c r="AN101" i="14" s="1"/>
  <c r="AN43" i="14" a="1"/>
  <c r="AN43" i="14" s="1"/>
  <c r="AN105" i="14" a="1"/>
  <c r="AN105" i="14" s="1"/>
  <c r="AN154" i="14" a="1"/>
  <c r="AN154" i="14" s="1"/>
  <c r="AN135" i="14" a="1"/>
  <c r="AN135" i="14" s="1"/>
  <c r="AN77" i="14" a="1"/>
  <c r="AN77" i="14" s="1"/>
  <c r="AN72" i="14" a="1"/>
  <c r="AN72" i="14" s="1"/>
  <c r="AN76" i="14" a="1"/>
  <c r="AN76" i="14" s="1"/>
  <c r="AN108" i="14" a="1"/>
  <c r="AN108" i="14" s="1"/>
  <c r="AN44" i="14" a="1"/>
  <c r="AN44" i="14" s="1"/>
  <c r="AN107" i="14" a="1"/>
  <c r="AN107" i="14" s="1"/>
  <c r="AN41" i="14" a="1"/>
  <c r="AN41" i="14" s="1"/>
  <c r="AN116" i="14" a="1"/>
  <c r="AN116" i="14" s="1"/>
  <c r="AN50" i="14" a="1"/>
  <c r="AN50" i="14" s="1"/>
  <c r="AN139" i="14" a="1"/>
  <c r="AN139" i="14" s="1"/>
  <c r="AN124" i="14" a="1"/>
  <c r="AN124" i="14" s="1"/>
  <c r="AN75" i="14" a="1"/>
  <c r="AN75" i="14" s="1"/>
  <c r="AN54" i="14" a="1"/>
  <c r="AN54" i="14" s="1"/>
  <c r="AN120" i="14" a="1"/>
  <c r="AN120" i="14" s="1"/>
  <c r="AN106" i="14" a="1"/>
  <c r="AN106" i="14" s="1"/>
  <c r="AN85" i="14" a="1"/>
  <c r="AN85" i="14" s="1"/>
  <c r="AN118" i="14" a="1"/>
  <c r="AN118" i="14" s="1"/>
  <c r="AN97" i="14" a="1"/>
  <c r="AN97" i="14" s="1"/>
  <c r="AN36" i="14" a="1"/>
  <c r="AN36" i="14" s="1"/>
  <c r="AN73" i="14" a="1"/>
  <c r="AN73" i="14" s="1"/>
  <c r="AN144" i="14" a="1"/>
  <c r="AN144" i="14" s="1"/>
  <c r="AN151" i="14" a="1"/>
  <c r="AN151" i="14" s="1"/>
  <c r="AN147" i="14" a="1"/>
  <c r="AN147" i="14" s="1"/>
  <c r="AN126" i="14" a="1"/>
  <c r="AN126" i="14" s="1"/>
  <c r="AN52" i="14" a="1"/>
  <c r="AN52" i="14" s="1"/>
  <c r="AN155" i="14" a="1"/>
  <c r="AN155" i="14" s="1"/>
  <c r="AN58" i="14" a="1"/>
  <c r="AN58" i="14" s="1"/>
  <c r="AN129" i="14" a="1"/>
  <c r="AN129" i="14" s="1"/>
  <c r="AN68" i="14" a="1"/>
  <c r="AN68" i="14" s="1"/>
  <c r="AN65" i="14" a="1"/>
  <c r="AN65" i="14" s="1"/>
  <c r="AN70" i="14" a="1"/>
  <c r="AN70" i="14" s="1"/>
  <c r="AN91" i="14" a="1"/>
  <c r="AN91" i="14" s="1"/>
  <c r="AN45" i="14" a="1"/>
  <c r="AN45" i="14" s="1"/>
  <c r="U5" i="14" a="1"/>
  <c r="U5" i="14" s="1"/>
  <c r="T5" i="14" a="1"/>
  <c r="T5" i="14" s="1"/>
  <c r="AN83" i="14" a="1"/>
  <c r="AN83" i="14" s="1"/>
  <c r="AN87" i="14" a="1"/>
  <c r="AN87" i="14" s="1"/>
  <c r="AN71" i="14" a="1"/>
  <c r="AN71" i="14" s="1"/>
  <c r="AN156" i="14" a="1"/>
  <c r="AN156" i="14" s="1"/>
  <c r="AN81" i="14" a="1"/>
  <c r="AN81" i="14" s="1"/>
  <c r="AN113" i="14" a="1"/>
  <c r="AN113" i="14" s="1"/>
  <c r="AN38" i="14" a="1"/>
  <c r="AN38" i="14" s="1"/>
  <c r="AN160" i="14" a="1"/>
  <c r="AN160" i="14" s="1"/>
  <c r="AN42" i="14" a="1"/>
  <c r="AN42" i="14" s="1"/>
  <c r="AN74" i="14" a="1"/>
  <c r="AN74" i="14" s="1"/>
  <c r="AN69" i="14" a="1"/>
  <c r="AN69" i="14" s="1"/>
  <c r="AN49" i="14" a="1"/>
  <c r="AN49" i="14" s="1"/>
  <c r="AN46" i="14" a="1"/>
  <c r="AN46" i="14" s="1"/>
  <c r="AN131" i="14" a="1"/>
  <c r="AN131" i="14" s="1"/>
  <c r="AN90" i="14" a="1"/>
  <c r="AN90" i="14" s="1"/>
  <c r="AN57" i="14" a="1"/>
  <c r="AN57" i="14" s="1"/>
  <c r="AN109" i="14" a="1"/>
  <c r="AN109" i="14" s="1"/>
  <c r="AN59" i="14" a="1"/>
  <c r="AN59" i="14" s="1"/>
  <c r="AN51" i="14" a="1"/>
  <c r="AN51" i="14" s="1"/>
  <c r="AN48" i="14" a="1"/>
  <c r="AN48" i="14" s="1"/>
  <c r="AN136" i="14" a="1"/>
  <c r="AN136" i="14" s="1"/>
  <c r="AN56" i="14" a="1"/>
  <c r="AN56" i="14" s="1"/>
  <c r="AN60" i="14" a="1"/>
  <c r="AN60" i="14" s="1"/>
  <c r="AN164" i="14" a="1"/>
  <c r="AN164" i="14" s="1"/>
  <c r="AN98" i="14" a="1"/>
  <c r="AN98" i="14" s="1"/>
  <c r="AN80" i="14" a="1"/>
  <c r="AN80" i="14" s="1"/>
  <c r="AN153" i="14" a="1"/>
  <c r="AN153" i="14" s="1"/>
  <c r="AN117" i="14" a="1"/>
  <c r="AN117" i="14" s="1"/>
  <c r="AN115" i="14" a="1"/>
  <c r="AN115" i="14" s="1"/>
  <c r="AN159" i="14" a="1"/>
  <c r="AN159" i="14" s="1"/>
  <c r="AN137" i="14" a="1"/>
  <c r="AN137" i="14" s="1"/>
  <c r="AN145" i="14" a="1"/>
  <c r="AN145" i="14" s="1"/>
  <c r="AN102" i="14" a="1"/>
  <c r="AN102" i="14" s="1"/>
  <c r="AN143" i="14" a="1"/>
  <c r="AN143" i="14" s="1"/>
  <c r="AN104" i="14" a="1"/>
  <c r="AN104" i="14" s="1"/>
  <c r="AN66" i="14" a="1"/>
  <c r="AN66" i="14" s="1"/>
  <c r="AN112" i="14" a="1"/>
  <c r="AN112" i="14" s="1"/>
  <c r="AN96" i="14" a="1"/>
  <c r="AN96" i="14" s="1"/>
  <c r="AN134" i="14" a="1"/>
  <c r="AN134" i="14" s="1"/>
  <c r="AN63" i="14" a="1"/>
  <c r="AN63" i="14" s="1"/>
  <c r="AN149" i="14" a="1"/>
  <c r="AN149" i="14" s="1"/>
  <c r="AN138" i="14" a="1"/>
  <c r="AN138" i="14" s="1"/>
  <c r="AN150" i="14" a="1"/>
  <c r="AN150" i="14" s="1"/>
  <c r="AN47" i="14" a="1"/>
  <c r="AN47" i="14" s="1"/>
  <c r="AN162" i="14" a="1"/>
  <c r="AN162" i="14" s="1"/>
  <c r="AN37" i="14" a="1"/>
  <c r="AN37" i="14" s="1"/>
  <c r="AN78" i="14" a="1"/>
  <c r="AN78" i="14" s="1"/>
  <c r="AN114" i="14" a="1"/>
  <c r="AN114" i="14" s="1"/>
  <c r="AN122" i="14" a="1"/>
  <c r="AN122" i="14" s="1"/>
  <c r="AN95" i="14" a="1"/>
  <c r="AN95" i="14" s="1"/>
  <c r="AN67" i="14" a="1"/>
  <c r="AN67" i="14" s="1"/>
  <c r="AN146" i="14" a="1"/>
  <c r="AN146" i="14" s="1"/>
  <c r="AN133" i="14" a="1"/>
  <c r="AN133" i="14" s="1"/>
  <c r="AN148" i="14" a="1"/>
  <c r="AN148" i="14" s="1"/>
  <c r="AN142" i="14" a="1"/>
  <c r="AN142" i="14" s="1"/>
  <c r="AN158" i="14" a="1"/>
  <c r="AN158" i="14" s="1"/>
  <c r="AN86" i="14" a="1"/>
  <c r="AN86" i="14" s="1"/>
  <c r="AN100" i="14" a="1"/>
  <c r="AN100" i="14" s="1"/>
  <c r="AN79" i="14" a="1"/>
  <c r="AN79" i="14" s="1"/>
  <c r="AN123" i="14" a="1"/>
  <c r="AN123" i="14" s="1"/>
  <c r="AN61" i="14" a="1"/>
  <c r="AN61" i="14" s="1"/>
  <c r="AN94" i="14" a="1"/>
  <c r="AN94" i="14" s="1"/>
  <c r="AN163" i="14" a="1"/>
  <c r="AN163" i="14" s="1"/>
  <c r="AG102" i="33" a="1"/>
  <c r="AG102" i="33" s="1"/>
  <c r="AG87" i="33" a="1"/>
  <c r="AG87" i="33" s="1"/>
  <c r="AG41" i="33" a="1"/>
  <c r="AG41" i="33" s="1"/>
  <c r="AG100" i="33" a="1"/>
  <c r="AG100" i="33" s="1"/>
  <c r="AG112" i="33" a="1"/>
  <c r="AG112" i="33" s="1"/>
  <c r="AG106" i="33" a="1"/>
  <c r="AG106" i="33" s="1"/>
  <c r="AG162" i="33" a="1"/>
  <c r="AG162" i="33" s="1"/>
  <c r="AG73" i="33" a="1"/>
  <c r="AG73" i="33" s="1"/>
  <c r="AG95" i="33" a="1"/>
  <c r="AG95" i="33" s="1"/>
  <c r="AG137" i="33" a="1"/>
  <c r="AG137" i="33" s="1"/>
  <c r="AG53" i="33" a="1"/>
  <c r="AG53" i="33" s="1"/>
  <c r="AG46" i="33" a="1"/>
  <c r="AG46" i="33" s="1"/>
  <c r="AG109" i="33" a="1"/>
  <c r="AG109" i="33" s="1"/>
  <c r="AG91" i="33" a="1"/>
  <c r="AG91" i="33" s="1"/>
  <c r="AG164" i="33" a="1"/>
  <c r="AG164" i="33" s="1"/>
  <c r="AG149" i="33" a="1"/>
  <c r="AG149" i="33" s="1"/>
  <c r="AG64" i="33" a="1"/>
  <c r="AG64" i="33" s="1"/>
  <c r="AG60" i="33" a="1"/>
  <c r="AG60" i="33" s="1"/>
  <c r="AG157" i="33" a="1"/>
  <c r="AG157" i="33" s="1"/>
  <c r="AG80" i="33" a="1"/>
  <c r="AG80" i="33" s="1"/>
  <c r="AG133" i="33" a="1"/>
  <c r="AG133" i="33" s="1"/>
  <c r="AG42" i="33" a="1"/>
  <c r="AG42" i="33" s="1"/>
  <c r="AG76" i="33" a="1"/>
  <c r="AG76" i="33" s="1"/>
  <c r="AG122" i="33" a="1"/>
  <c r="AG122" i="33" s="1"/>
  <c r="AG44" i="33" a="1"/>
  <c r="AG44" i="33" s="1"/>
  <c r="AG118" i="33" a="1"/>
  <c r="AG118" i="33" s="1"/>
  <c r="AG163" i="33" a="1"/>
  <c r="AG163" i="33" s="1"/>
  <c r="AG155" i="33" a="1"/>
  <c r="AG155" i="33" s="1"/>
  <c r="AG153" i="33" a="1"/>
  <c r="AG153" i="33" s="1"/>
  <c r="AG148" i="33" a="1"/>
  <c r="AG148" i="33" s="1"/>
  <c r="AG49" i="33" a="1"/>
  <c r="AG49" i="33" s="1"/>
  <c r="AG104" i="33" a="1"/>
  <c r="AG104" i="33" s="1"/>
  <c r="AG127" i="33" a="1"/>
  <c r="AG127" i="33" s="1"/>
  <c r="AG165" i="33" a="1"/>
  <c r="AG165" i="33" s="1"/>
  <c r="AG54" i="33" a="1"/>
  <c r="AG54" i="33" s="1"/>
  <c r="AG94" i="33" a="1"/>
  <c r="AG94" i="33" s="1"/>
  <c r="AG147" i="33" a="1"/>
  <c r="AG147" i="33" s="1"/>
  <c r="AG145" i="33" a="1"/>
  <c r="AG145" i="33" s="1"/>
  <c r="AG101" i="33" a="1"/>
  <c r="AG101" i="33" s="1"/>
  <c r="AG39" i="33" a="1"/>
  <c r="AG39" i="33" s="1"/>
  <c r="AG136" i="33" a="1"/>
  <c r="AG136" i="33" s="1"/>
  <c r="AG78" i="33" a="1"/>
  <c r="AG78" i="33" s="1"/>
  <c r="AG107" i="33" a="1"/>
  <c r="AG107" i="33" s="1"/>
  <c r="AG88" i="33" a="1"/>
  <c r="AG88" i="33" s="1"/>
  <c r="AG131" i="33" a="1"/>
  <c r="AG131" i="33" s="1"/>
  <c r="AG138" i="33" a="1"/>
  <c r="AG138" i="33" s="1"/>
  <c r="AG89" i="33" a="1"/>
  <c r="AG89" i="33" s="1"/>
  <c r="AG128" i="33" a="1"/>
  <c r="AG128" i="33" s="1"/>
  <c r="AG119" i="33" a="1"/>
  <c r="AG119" i="33" s="1"/>
  <c r="AG51" i="33" a="1"/>
  <c r="AG51" i="33" s="1"/>
  <c r="AG75" i="33" a="1"/>
  <c r="AG75" i="33" s="1"/>
  <c r="AG66" i="33" a="1"/>
  <c r="AG66" i="33" s="1"/>
  <c r="AG139" i="33" a="1"/>
  <c r="AG139" i="33" s="1"/>
  <c r="AG40" i="33" a="1"/>
  <c r="AG40" i="33" s="1"/>
  <c r="AG48" i="33" a="1"/>
  <c r="AG48" i="33" s="1"/>
  <c r="AG72" i="33" a="1"/>
  <c r="AG72" i="33" s="1"/>
  <c r="AG124" i="33" a="1"/>
  <c r="AG124" i="33" s="1"/>
  <c r="AG98" i="33" a="1"/>
  <c r="AG98" i="33" s="1"/>
  <c r="AG83" i="33" a="1"/>
  <c r="AG83" i="33" s="1"/>
  <c r="AG70" i="33" a="1"/>
  <c r="AG70" i="33" s="1"/>
  <c r="AG86" i="33" a="1"/>
  <c r="AG86" i="33" s="1"/>
  <c r="AG160" i="33" a="1"/>
  <c r="AG160" i="33" s="1"/>
  <c r="AG134" i="33" a="1"/>
  <c r="AG134" i="33" s="1"/>
  <c r="AG45" i="33" a="1"/>
  <c r="AG45" i="33" s="1"/>
  <c r="AG65" i="33" a="1"/>
  <c r="AG65" i="33" s="1"/>
  <c r="AG58" i="33" a="1"/>
  <c r="AG58" i="33" s="1"/>
  <c r="AG69" i="33" a="1"/>
  <c r="AG69" i="33" s="1"/>
  <c r="AG111" i="33" a="1"/>
  <c r="AG111" i="33" s="1"/>
  <c r="AG117" i="33" a="1"/>
  <c r="AG117" i="33" s="1"/>
  <c r="AG75" i="17" a="1"/>
  <c r="AG75" i="17" s="1"/>
  <c r="AG143" i="17" a="1"/>
  <c r="AG143" i="17" s="1"/>
  <c r="AG105" i="17" a="1"/>
  <c r="AG105" i="17" s="1"/>
  <c r="AG117" i="17" a="1"/>
  <c r="AG117" i="17" s="1"/>
  <c r="AG158" i="17" a="1"/>
  <c r="AG158" i="17" s="1"/>
  <c r="AG39" i="17" a="1"/>
  <c r="AG39" i="17" s="1"/>
  <c r="AG136" i="17" a="1"/>
  <c r="AG136" i="17" s="1"/>
  <c r="AG82" i="17" a="1"/>
  <c r="AG82" i="17" s="1"/>
  <c r="AG61" i="17" a="1"/>
  <c r="AG61" i="17" s="1"/>
  <c r="AG92" i="17" a="1"/>
  <c r="AG92" i="17" s="1"/>
  <c r="AG89" i="17" a="1"/>
  <c r="AG89" i="17" s="1"/>
  <c r="AG84" i="17" a="1"/>
  <c r="AG84" i="17" s="1"/>
  <c r="AG74" i="17" a="1"/>
  <c r="AG74" i="17" s="1"/>
  <c r="AG155" i="17" a="1"/>
  <c r="AG155" i="17" s="1"/>
  <c r="AG123" i="17" a="1"/>
  <c r="AG123" i="17" s="1"/>
  <c r="AG141" i="17" a="1"/>
  <c r="AG141" i="17" s="1"/>
  <c r="AG42" i="17" a="1"/>
  <c r="AG42" i="17" s="1"/>
  <c r="AG45" i="17" a="1"/>
  <c r="AG45" i="17" s="1"/>
  <c r="AG121" i="17" a="1"/>
  <c r="AG121" i="17" s="1"/>
  <c r="AG115" i="17" a="1"/>
  <c r="AG115" i="17" s="1"/>
  <c r="AG146" i="17" a="1"/>
  <c r="AG146" i="17" s="1"/>
  <c r="AG139" i="17" a="1"/>
  <c r="AG139" i="17" s="1"/>
  <c r="AG51" i="17" a="1"/>
  <c r="AG51" i="17" s="1"/>
  <c r="AG163" i="17" a="1"/>
  <c r="AG163" i="17" s="1"/>
  <c r="AG109" i="17" a="1"/>
  <c r="AG109" i="17" s="1"/>
  <c r="AG151" i="17" a="1"/>
  <c r="AG151" i="17" s="1"/>
  <c r="AG140" i="17" a="1"/>
  <c r="AG140" i="17" s="1"/>
  <c r="AG64" i="17" a="1"/>
  <c r="AG64" i="17" s="1"/>
  <c r="AG101" i="17" a="1"/>
  <c r="AG101" i="17" s="1"/>
  <c r="AG99" i="17" a="1"/>
  <c r="AG99" i="17" s="1"/>
  <c r="AG81" i="17" a="1"/>
  <c r="AG81" i="17" s="1"/>
  <c r="AG100" i="17" a="1"/>
  <c r="AG100" i="17" s="1"/>
  <c r="AG98" i="17" a="1"/>
  <c r="AG98" i="17" s="1"/>
  <c r="AG66" i="17" a="1"/>
  <c r="AG66" i="17" s="1"/>
  <c r="AG63" i="17" a="1"/>
  <c r="AG63" i="17" s="1"/>
  <c r="AG161" i="17" a="1"/>
  <c r="AG161" i="17" s="1"/>
  <c r="AG160" i="17" a="1"/>
  <c r="AG160" i="17" s="1"/>
  <c r="AG65" i="17" a="1"/>
  <c r="AG65" i="17" s="1"/>
  <c r="AG88" i="17" a="1"/>
  <c r="AG88" i="17" s="1"/>
  <c r="AG131" i="17" a="1"/>
  <c r="AG131" i="17" s="1"/>
  <c r="AG50" i="17" a="1"/>
  <c r="AG50" i="17" s="1"/>
  <c r="AG103" i="17" a="1"/>
  <c r="AG103" i="17" s="1"/>
  <c r="AG118" i="17" a="1"/>
  <c r="AG118" i="17" s="1"/>
  <c r="AG147" i="17" a="1"/>
  <c r="AG147" i="17" s="1"/>
  <c r="AG47" i="17" a="1"/>
  <c r="AG47" i="17" s="1"/>
  <c r="AG135" i="17" a="1"/>
  <c r="AG135" i="17" s="1"/>
  <c r="AG113" i="17" a="1"/>
  <c r="AG113" i="17" s="1"/>
  <c r="AG40" i="17" a="1"/>
  <c r="AG40" i="17" s="1"/>
  <c r="AG104" i="17" a="1"/>
  <c r="AG104" i="17" s="1"/>
  <c r="AG41" i="17" a="1"/>
  <c r="AG41" i="17" s="1"/>
  <c r="AG156" i="17" a="1"/>
  <c r="AG156" i="17" s="1"/>
  <c r="AG43" i="17" a="1"/>
  <c r="AG43" i="17" s="1"/>
  <c r="AG153" i="17" a="1"/>
  <c r="AG153" i="17" s="1"/>
  <c r="AG94" i="17" a="1"/>
  <c r="AG94" i="17" s="1"/>
  <c r="AG129" i="17" a="1"/>
  <c r="AG129" i="17" s="1"/>
  <c r="AG78" i="17" a="1"/>
  <c r="AG78" i="17" s="1"/>
  <c r="AG112" i="17" a="1"/>
  <c r="AG112" i="17" s="1"/>
  <c r="AG159" i="17" a="1"/>
  <c r="AG159" i="17" s="1"/>
  <c r="AG90" i="17" a="1"/>
  <c r="AG90" i="17" s="1"/>
  <c r="AG97" i="17" a="1"/>
  <c r="AG97" i="17" s="1"/>
  <c r="AG148" i="17" a="1"/>
  <c r="AG148" i="17" s="1"/>
  <c r="AG145" i="17" a="1"/>
  <c r="AG145" i="17" s="1"/>
  <c r="AG68" i="17" a="1"/>
  <c r="AG68" i="17" s="1"/>
  <c r="AG80" i="17" a="1"/>
  <c r="AG80" i="17" s="1"/>
  <c r="AG86" i="17" a="1"/>
  <c r="AG86" i="17" s="1"/>
  <c r="AG114" i="17" a="1"/>
  <c r="AG114" i="17" s="1"/>
  <c r="AG110" i="17" a="1"/>
  <c r="AG110" i="17" s="1"/>
  <c r="AG55" i="17" a="1"/>
  <c r="AG55" i="17" s="1"/>
  <c r="AG46" i="17" a="1"/>
  <c r="AG46" i="17" s="1"/>
  <c r="AG79" i="17" a="1"/>
  <c r="AG79" i="17" s="1"/>
  <c r="AG126" i="17" a="1"/>
  <c r="AG126" i="17" s="1"/>
  <c r="AG138" i="17" a="1"/>
  <c r="AG138" i="17" s="1"/>
  <c r="AG108" i="17" a="1"/>
  <c r="AG108" i="17" s="1"/>
  <c r="AG38" i="17" a="1"/>
  <c r="AG38" i="17" s="1"/>
  <c r="AG58" i="17" a="1"/>
  <c r="AG58" i="17" s="1"/>
  <c r="AG102" i="17" a="1"/>
  <c r="AG102" i="17" s="1"/>
  <c r="AG124" i="17" a="1"/>
  <c r="AG124" i="17" s="1"/>
  <c r="AG87" i="17" a="1"/>
  <c r="AG87" i="17" s="1"/>
  <c r="AG164" i="17" a="1"/>
  <c r="AG164" i="17" s="1"/>
  <c r="AG132" i="17" a="1"/>
  <c r="AG132" i="17" s="1"/>
  <c r="AG56" i="17" a="1"/>
  <c r="AG56" i="17" s="1"/>
  <c r="AG72" i="17" a="1"/>
  <c r="AG72" i="17" s="1"/>
  <c r="AG35" i="17" a="1"/>
  <c r="AG35" i="17" s="1"/>
  <c r="AG130" i="17" a="1"/>
  <c r="AG130" i="17" s="1"/>
  <c r="AG44" i="17" a="1"/>
  <c r="AG44" i="17" s="1"/>
  <c r="AG67" i="17" a="1"/>
  <c r="AG67" i="17" s="1"/>
  <c r="AG150" i="17" a="1"/>
  <c r="AG150" i="17" s="1"/>
  <c r="AG165" i="17" a="1"/>
  <c r="AG165" i="17" s="1"/>
  <c r="AG120" i="17" a="1"/>
  <c r="AG120" i="17" s="1"/>
  <c r="AG152" i="17" a="1"/>
  <c r="AG152" i="17" s="1"/>
  <c r="AG85" i="17" a="1"/>
  <c r="AG85" i="17" s="1"/>
  <c r="AG71" i="17" a="1"/>
  <c r="AG71" i="17" s="1"/>
  <c r="AG116" i="17" a="1"/>
  <c r="AG116" i="17" s="1"/>
  <c r="AG60" i="17" a="1"/>
  <c r="AG60" i="17" s="1"/>
  <c r="AG69" i="17" a="1"/>
  <c r="AG69" i="17" s="1"/>
  <c r="AG77" i="17" a="1"/>
  <c r="AG77" i="17" s="1"/>
  <c r="AG83" i="17" a="1"/>
  <c r="AG83" i="17" s="1"/>
  <c r="AN110" i="13" a="1"/>
  <c r="AN110" i="13" s="1"/>
  <c r="AN39" i="13" a="1"/>
  <c r="AN39" i="13" s="1"/>
  <c r="AN146" i="13" a="1"/>
  <c r="AN146" i="13" s="1"/>
  <c r="AN166" i="13" a="1"/>
  <c r="AN166" i="13" s="1"/>
  <c r="AN117" i="13" a="1"/>
  <c r="AN117" i="13" s="1"/>
  <c r="AN162" i="13" a="1"/>
  <c r="AN162" i="13" s="1"/>
  <c r="AN137" i="13" a="1"/>
  <c r="AN137" i="13" s="1"/>
  <c r="AN147" i="13" a="1"/>
  <c r="AN147" i="13" s="1"/>
  <c r="AN40" i="13" a="1"/>
  <c r="AN40" i="13" s="1"/>
  <c r="AN143" i="13" a="1"/>
  <c r="AN143" i="13" s="1"/>
  <c r="AN163" i="13" a="1"/>
  <c r="AN163" i="13" s="1"/>
  <c r="AN81" i="13" a="1"/>
  <c r="AN81" i="13" s="1"/>
  <c r="AN125" i="13" a="1"/>
  <c r="AN125" i="13" s="1"/>
  <c r="AN153" i="13" a="1"/>
  <c r="AN153" i="13" s="1"/>
  <c r="AN61" i="13" a="1"/>
  <c r="AN61" i="13" s="1"/>
  <c r="AN89" i="13" a="1"/>
  <c r="AN89" i="13" s="1"/>
  <c r="AN49" i="13" a="1"/>
  <c r="AN49" i="13" s="1"/>
  <c r="AN76" i="13" a="1"/>
  <c r="AN76" i="13" s="1"/>
  <c r="AN155" i="13" a="1"/>
  <c r="AN155" i="13" s="1"/>
  <c r="AN98" i="13" a="1"/>
  <c r="AN98" i="13" s="1"/>
  <c r="AN62" i="13" a="1"/>
  <c r="AN62" i="13" s="1"/>
  <c r="AN92" i="13" a="1"/>
  <c r="AN92" i="13" s="1"/>
  <c r="AN78" i="13" a="1"/>
  <c r="AN78" i="13" s="1"/>
  <c r="AN111" i="13" a="1"/>
  <c r="AN111" i="13" s="1"/>
  <c r="AN46" i="13" a="1"/>
  <c r="AN46" i="13" s="1"/>
  <c r="AN45" i="13" a="1"/>
  <c r="AN45" i="13" s="1"/>
  <c r="AN152" i="13" a="1"/>
  <c r="AN152" i="13" s="1"/>
  <c r="AN160" i="13" a="1"/>
  <c r="AN160" i="13" s="1"/>
  <c r="AN120" i="13" a="1"/>
  <c r="AN120" i="13" s="1"/>
  <c r="AN87" i="13" a="1"/>
  <c r="AN87" i="13" s="1"/>
  <c r="AN88" i="13" a="1"/>
  <c r="AN88" i="13" s="1"/>
  <c r="AN83" i="13" a="1"/>
  <c r="AN83" i="13" s="1"/>
  <c r="AN38" i="13" a="1"/>
  <c r="AN38" i="13" s="1"/>
  <c r="AN67" i="13" a="1"/>
  <c r="AN67" i="13" s="1"/>
  <c r="AN148" i="13" a="1"/>
  <c r="AN148" i="13" s="1"/>
  <c r="AN48" i="13" a="1"/>
  <c r="AN48" i="13" s="1"/>
  <c r="AN70" i="13" a="1"/>
  <c r="AN70" i="13" s="1"/>
  <c r="AN130" i="13" a="1"/>
  <c r="AN130" i="13" s="1"/>
  <c r="AN113" i="13" a="1"/>
  <c r="AN113" i="13" s="1"/>
  <c r="AN99" i="13" a="1"/>
  <c r="AN99" i="13" s="1"/>
  <c r="AN56" i="13" a="1"/>
  <c r="AN56" i="13" s="1"/>
  <c r="AN64" i="13" a="1"/>
  <c r="AN64" i="13" s="1"/>
  <c r="AN58" i="13" a="1"/>
  <c r="AN58" i="13" s="1"/>
  <c r="AN80" i="13" a="1"/>
  <c r="AN80" i="13" s="1"/>
  <c r="AN94" i="13" a="1"/>
  <c r="AN94" i="13" s="1"/>
  <c r="AN79" i="13" a="1"/>
  <c r="AN79" i="13" s="1"/>
  <c r="AN161" i="13" a="1"/>
  <c r="AN161" i="13" s="1"/>
  <c r="AN136" i="13" a="1"/>
  <c r="AN136" i="13" s="1"/>
  <c r="AN156" i="13" a="1"/>
  <c r="AN156" i="13" s="1"/>
  <c r="AN73" i="13" a="1"/>
  <c r="AN73" i="13" s="1"/>
  <c r="AN114" i="13" a="1"/>
  <c r="AN114" i="13" s="1"/>
  <c r="AN44" i="13" a="1"/>
  <c r="AN44" i="13" s="1"/>
  <c r="AN128" i="13" a="1"/>
  <c r="AN128" i="13" s="1"/>
  <c r="AN131" i="13" a="1"/>
  <c r="AN131" i="13" s="1"/>
  <c r="AN133" i="13" a="1"/>
  <c r="AN133" i="13" s="1"/>
  <c r="AN126" i="13" a="1"/>
  <c r="AN126" i="13" s="1"/>
  <c r="AN72" i="13" a="1"/>
  <c r="AN72" i="13" s="1"/>
  <c r="AN85" i="13" a="1"/>
  <c r="AN85" i="13" s="1"/>
  <c r="AN51" i="13" a="1"/>
  <c r="AN51" i="13" s="1"/>
  <c r="AN144" i="13" a="1"/>
  <c r="AN144" i="13" s="1"/>
  <c r="AN60" i="13" a="1"/>
  <c r="AN60" i="13" s="1"/>
  <c r="AN84" i="13" a="1"/>
  <c r="AN84" i="13" s="1"/>
  <c r="AN106" i="13" a="1"/>
  <c r="AN106" i="13" s="1"/>
  <c r="AN96" i="13" a="1"/>
  <c r="AN96" i="13" s="1"/>
  <c r="AN129" i="13" a="1"/>
  <c r="AN129" i="13" s="1"/>
  <c r="AN91" i="13" a="1"/>
  <c r="AN91" i="13" s="1"/>
  <c r="AN66" i="13" a="1"/>
  <c r="AN66" i="13" s="1"/>
  <c r="AN141" i="13" a="1"/>
  <c r="AN141" i="13" s="1"/>
  <c r="AN53" i="13" a="1"/>
  <c r="AN53" i="13" s="1"/>
  <c r="AN154" i="13" a="1"/>
  <c r="AN154" i="13" s="1"/>
  <c r="AN42" i="13" a="1"/>
  <c r="AN42" i="13" s="1"/>
  <c r="AN75" i="13" a="1"/>
  <c r="AN75" i="13" s="1"/>
  <c r="AN63" i="13" a="1"/>
  <c r="AN63" i="13" s="1"/>
  <c r="AN102" i="13" a="1"/>
  <c r="AN102" i="13" s="1"/>
  <c r="AN135" i="13" a="1"/>
  <c r="AN135" i="13" s="1"/>
  <c r="AN104" i="13" a="1"/>
  <c r="AN104" i="13" s="1"/>
  <c r="AN109" i="13" a="1"/>
  <c r="AN109" i="13" s="1"/>
  <c r="AN41" i="13" a="1"/>
  <c r="AN41" i="13" s="1"/>
  <c r="AN116" i="13" a="1"/>
  <c r="AN116" i="13" s="1"/>
  <c r="AN95" i="13" a="1"/>
  <c r="AN95" i="13" s="1"/>
  <c r="AN36" i="13" a="1"/>
  <c r="AN36" i="13" s="1"/>
  <c r="AN57" i="13" a="1"/>
  <c r="AN57" i="13" s="1"/>
  <c r="AN90" i="13" a="1"/>
  <c r="AN90" i="13" s="1"/>
  <c r="AN140" i="13" a="1"/>
  <c r="AN140" i="13" s="1"/>
  <c r="AN151" i="13" a="1"/>
  <c r="AN151" i="13" s="1"/>
  <c r="AN159" i="13" a="1"/>
  <c r="AN159" i="13" s="1"/>
  <c r="AN82" i="13" a="1"/>
  <c r="AN82" i="13" s="1"/>
  <c r="AN124" i="13" a="1"/>
  <c r="AN124" i="13" s="1"/>
  <c r="AN69" i="13" a="1"/>
  <c r="AN69" i="13" s="1"/>
  <c r="AN37" i="13" a="1"/>
  <c r="AN37" i="13" s="1"/>
  <c r="AN71" i="13" a="1"/>
  <c r="AN71" i="13" s="1"/>
  <c r="AN142" i="13" a="1"/>
  <c r="AN142" i="13" s="1"/>
  <c r="AN132" i="13" a="1"/>
  <c r="AN132" i="13" s="1"/>
  <c r="AN138" i="13" a="1"/>
  <c r="AN138" i="13" s="1"/>
  <c r="AN115" i="13" a="1"/>
  <c r="AN115" i="13" s="1"/>
  <c r="AN150" i="13" a="1"/>
  <c r="AN150" i="13" s="1"/>
  <c r="AN65" i="13" a="1"/>
  <c r="AN65" i="13" s="1"/>
  <c r="AN122" i="13" a="1"/>
  <c r="AN122" i="13" s="1"/>
  <c r="AN50" i="13" a="1"/>
  <c r="AN50" i="13" s="1"/>
  <c r="AN97" i="13" a="1"/>
  <c r="AN97" i="13" s="1"/>
  <c r="AN55" i="13" a="1"/>
  <c r="AN55" i="13" s="1"/>
  <c r="AN43" i="13" a="1"/>
  <c r="AN43" i="13" s="1"/>
  <c r="AN149" i="13" a="1"/>
  <c r="AN149" i="13" s="1"/>
  <c r="AN101" i="13" a="1"/>
  <c r="AN101" i="13" s="1"/>
  <c r="AN112" i="13" a="1"/>
  <c r="AN112" i="13" s="1"/>
  <c r="AN107" i="13" a="1"/>
  <c r="AN107" i="13" s="1"/>
  <c r="AN93" i="13" a="1"/>
  <c r="AN93" i="13" s="1"/>
  <c r="AN118" i="13" a="1"/>
  <c r="AN118" i="13" s="1"/>
  <c r="AN157" i="13" a="1"/>
  <c r="AN157" i="13" s="1"/>
  <c r="AN127" i="13" a="1"/>
  <c r="AN127" i="13" s="1"/>
  <c r="AN164" i="13" a="1"/>
  <c r="AN164" i="13" s="1"/>
  <c r="AN108" i="13" a="1"/>
  <c r="AN108" i="13" s="1"/>
  <c r="AN59" i="13" a="1"/>
  <c r="AN59" i="13" s="1"/>
  <c r="AN121" i="13" a="1"/>
  <c r="AN121" i="13" s="1"/>
  <c r="AN119" i="13" a="1"/>
  <c r="AN119" i="13" s="1"/>
  <c r="AN158" i="13" a="1"/>
  <c r="AN158" i="13" s="1"/>
  <c r="AN145" i="13" a="1"/>
  <c r="AN145" i="13" s="1"/>
  <c r="AN86" i="13" a="1"/>
  <c r="AN86" i="13" s="1"/>
  <c r="AN68" i="13" a="1"/>
  <c r="AN68" i="13" s="1"/>
  <c r="AN47" i="13" a="1"/>
  <c r="AN47" i="13" s="1"/>
  <c r="AN123" i="13" a="1"/>
  <c r="AN123" i="13" s="1"/>
  <c r="AN100" i="13" a="1"/>
  <c r="AN100" i="13" s="1"/>
  <c r="AN103" i="13" a="1"/>
  <c r="AN103" i="13" s="1"/>
  <c r="AN134" i="13" a="1"/>
  <c r="AN134" i="13" s="1"/>
  <c r="AN139" i="13" a="1"/>
  <c r="AN139" i="13" s="1"/>
  <c r="AN77" i="13" a="1"/>
  <c r="AN77" i="13" s="1"/>
  <c r="S133" i="16" a="1"/>
  <c r="S133" i="16" s="1"/>
  <c r="S37" i="16" a="1"/>
  <c r="S37" i="16" s="1"/>
  <c r="S128" i="16" a="1"/>
  <c r="S128" i="16" s="1"/>
  <c r="Q167" i="16"/>
  <c r="R167" i="16" s="1"/>
  <c r="S167" i="16" s="1" a="1"/>
  <c r="S167" i="16" s="1"/>
  <c r="P168" i="16"/>
  <c r="L93" i="16" a="1"/>
  <c r="L93" i="16" s="1"/>
  <c r="L104" i="16" a="1"/>
  <c r="L104" i="16" s="1"/>
  <c r="L74" i="16" a="1"/>
  <c r="L74" i="16" s="1"/>
  <c r="L157" i="16" a="1"/>
  <c r="L157" i="16" s="1"/>
  <c r="L138" i="16" a="1"/>
  <c r="L138" i="16" s="1"/>
  <c r="L154" i="16" a="1"/>
  <c r="L154" i="16" s="1"/>
  <c r="L95" i="16" a="1"/>
  <c r="L95" i="16" s="1"/>
  <c r="L161" i="16" a="1"/>
  <c r="L161" i="16" s="1"/>
  <c r="L54" i="16" a="1"/>
  <c r="L54" i="16" s="1"/>
  <c r="L163" i="16" a="1"/>
  <c r="L163" i="16" s="1"/>
  <c r="L106" i="16" a="1"/>
  <c r="L106" i="16" s="1"/>
  <c r="L70" i="16" a="1"/>
  <c r="L70" i="16" s="1"/>
  <c r="L159" i="16" a="1"/>
  <c r="L159" i="16" s="1"/>
  <c r="L122" i="16" a="1"/>
  <c r="L122" i="16" s="1"/>
  <c r="L124" i="16" a="1"/>
  <c r="L124" i="16" s="1"/>
  <c r="L98" i="16" a="1"/>
  <c r="L98" i="16" s="1"/>
  <c r="L63" i="16" a="1"/>
  <c r="L63" i="16" s="1"/>
  <c r="L59" i="16" a="1"/>
  <c r="L59" i="16" s="1"/>
  <c r="L105" i="16" a="1"/>
  <c r="L105" i="16" s="1"/>
  <c r="L111" i="16" a="1"/>
  <c r="L111" i="16" s="1"/>
  <c r="L135" i="16" a="1"/>
  <c r="L135" i="16" s="1"/>
  <c r="L110" i="16" a="1"/>
  <c r="L110" i="16" s="1"/>
  <c r="L148" i="16" a="1"/>
  <c r="L148" i="16" s="1"/>
  <c r="L166" i="16" a="1"/>
  <c r="L166" i="16" s="1"/>
  <c r="L136" i="16" a="1"/>
  <c r="L136" i="16" s="1"/>
  <c r="L165" i="16" a="1"/>
  <c r="L165" i="16" s="1"/>
  <c r="L143" i="16" a="1"/>
  <c r="L143" i="16" s="1"/>
  <c r="L47" i="16" a="1"/>
  <c r="L47" i="16" s="1"/>
  <c r="L97" i="16" a="1"/>
  <c r="L97" i="16" s="1"/>
  <c r="L87" i="16" a="1"/>
  <c r="L87" i="16" s="1"/>
  <c r="L71" i="16" a="1"/>
  <c r="L71" i="16" s="1"/>
  <c r="L40" i="16" a="1"/>
  <c r="L40" i="16" s="1"/>
  <c r="L102" i="16" a="1"/>
  <c r="L102" i="16" s="1"/>
  <c r="L39" i="16" a="1"/>
  <c r="L39" i="16" s="1"/>
  <c r="L65" i="16" a="1"/>
  <c r="L65" i="16" s="1"/>
  <c r="L49" i="16" a="1"/>
  <c r="L49" i="16" s="1"/>
  <c r="L126" i="16" a="1"/>
  <c r="L126" i="16" s="1"/>
  <c r="L43" i="16" a="1"/>
  <c r="L43" i="16" s="1"/>
  <c r="L139" i="16" a="1"/>
  <c r="L139" i="16" s="1"/>
  <c r="L56" i="16" a="1"/>
  <c r="L56" i="16" s="1"/>
  <c r="L137" i="16" a="1"/>
  <c r="L137" i="16" s="1"/>
  <c r="L117" i="16" a="1"/>
  <c r="L117" i="16" s="1"/>
  <c r="L103" i="16" a="1"/>
  <c r="L103" i="16" s="1"/>
  <c r="L86" i="16" a="1"/>
  <c r="L86" i="16" s="1"/>
  <c r="L160" i="16" a="1"/>
  <c r="L160" i="16" s="1"/>
  <c r="L61" i="16" a="1"/>
  <c r="L61" i="16" s="1"/>
  <c r="L99" i="16" a="1"/>
  <c r="L99" i="16" s="1"/>
  <c r="L88" i="16" a="1"/>
  <c r="L88" i="16" s="1"/>
  <c r="L60" i="16" a="1"/>
  <c r="L60" i="16" s="1"/>
  <c r="L125" i="16" a="1"/>
  <c r="L125" i="16" s="1"/>
  <c r="L36" i="16" a="1"/>
  <c r="L36" i="16" s="1"/>
  <c r="L85" i="16" a="1"/>
  <c r="L85" i="16" s="1"/>
  <c r="L128" i="16" a="1"/>
  <c r="L128" i="16" s="1"/>
  <c r="L89" i="16" a="1"/>
  <c r="L89" i="16" s="1"/>
  <c r="L164" i="16" a="1"/>
  <c r="L164" i="16" s="1"/>
  <c r="L77" i="16" a="1"/>
  <c r="L77" i="16" s="1"/>
  <c r="L62" i="16" a="1"/>
  <c r="L62" i="16" s="1"/>
  <c r="L151" i="16" a="1"/>
  <c r="L151" i="16" s="1"/>
  <c r="L114" i="16" a="1"/>
  <c r="L114" i="16" s="1"/>
  <c r="L50" i="16" a="1"/>
  <c r="L50" i="16" s="1"/>
  <c r="L73" i="16" a="1"/>
  <c r="L73" i="16" s="1"/>
  <c r="L112" i="16" a="1"/>
  <c r="L112" i="16" s="1"/>
  <c r="L45" i="16" a="1"/>
  <c r="L45" i="16" s="1"/>
  <c r="L132" i="16" a="1"/>
  <c r="L132" i="16" s="1"/>
  <c r="L66" i="16" a="1"/>
  <c r="L66" i="16" s="1"/>
  <c r="L42" i="16" a="1"/>
  <c r="L42" i="16" s="1"/>
  <c r="L129" i="16" a="1"/>
  <c r="L129" i="16" s="1"/>
  <c r="L55" i="16" a="1"/>
  <c r="L55" i="16" s="1"/>
  <c r="L91" i="16" a="1"/>
  <c r="L91" i="16" s="1"/>
  <c r="L79" i="16" a="1"/>
  <c r="L79" i="16" s="1"/>
  <c r="L44" i="16" a="1"/>
  <c r="L44" i="16" s="1"/>
  <c r="L120" i="16" a="1"/>
  <c r="L120" i="16" s="1"/>
  <c r="L75" i="16" a="1"/>
  <c r="L75" i="16" s="1"/>
  <c r="L96" i="16" a="1"/>
  <c r="L96" i="16" s="1"/>
  <c r="L72" i="16" a="1"/>
  <c r="L72" i="16" s="1"/>
  <c r="L108" i="16" a="1"/>
  <c r="L108" i="16" s="1"/>
  <c r="L67" i="16" a="1"/>
  <c r="L67" i="16" s="1"/>
  <c r="L38" i="16" a="1"/>
  <c r="L38" i="16" s="1"/>
  <c r="L123" i="16" a="1"/>
  <c r="L123" i="16" s="1"/>
  <c r="L58" i="16" a="1"/>
  <c r="L58" i="16" s="1"/>
  <c r="L144" i="16" a="1"/>
  <c r="L144" i="16" s="1"/>
  <c r="L162" i="16" a="1"/>
  <c r="L162" i="16" s="1"/>
  <c r="L145" i="16" a="1"/>
  <c r="L145" i="16" s="1"/>
  <c r="L140" i="16" a="1"/>
  <c r="L140" i="16" s="1"/>
  <c r="L81" i="16" a="1"/>
  <c r="L81" i="16" s="1"/>
  <c r="L52" i="16" a="1"/>
  <c r="L52" i="16" s="1"/>
  <c r="L153" i="16" a="1"/>
  <c r="L153" i="16" s="1"/>
  <c r="L150" i="16" a="1"/>
  <c r="L150" i="16" s="1"/>
  <c r="L76" i="16" a="1"/>
  <c r="L76" i="16" s="1"/>
  <c r="L142" i="16" a="1"/>
  <c r="L142" i="16" s="1"/>
  <c r="L90" i="16" a="1"/>
  <c r="L90" i="16" s="1"/>
  <c r="L69" i="16" a="1"/>
  <c r="L69" i="16" s="1"/>
  <c r="L149" i="16" a="1"/>
  <c r="L149" i="16" s="1"/>
  <c r="L101" i="16" a="1"/>
  <c r="L101" i="16" s="1"/>
  <c r="L64" i="16" a="1"/>
  <c r="L64" i="16" s="1"/>
  <c r="L80" i="16" a="1"/>
  <c r="L80" i="16" s="1"/>
  <c r="L100" i="16" a="1"/>
  <c r="L100" i="16" s="1"/>
  <c r="L46" i="16" a="1"/>
  <c r="L46" i="16" s="1"/>
  <c r="L83" i="16" a="1"/>
  <c r="L83" i="16" s="1"/>
  <c r="L109" i="16" a="1"/>
  <c r="L109" i="16" s="1"/>
  <c r="L131" i="16" a="1"/>
  <c r="L131" i="16" s="1"/>
  <c r="L94" i="16" a="1"/>
  <c r="L94" i="16" s="1"/>
  <c r="L133" i="16" a="1"/>
  <c r="L133" i="16" s="1"/>
  <c r="L118" i="16" a="1"/>
  <c r="L118" i="16" s="1"/>
  <c r="L127" i="16" a="1"/>
  <c r="L127" i="16" s="1"/>
  <c r="L84" i="16" a="1"/>
  <c r="L84" i="16" s="1"/>
  <c r="L115" i="16" a="1"/>
  <c r="L115" i="16" s="1"/>
  <c r="L82" i="16" a="1"/>
  <c r="L82" i="16" s="1"/>
  <c r="L35" i="16" a="1"/>
  <c r="L35" i="16" s="1"/>
  <c r="L53" i="16" a="1"/>
  <c r="L53" i="16" s="1"/>
  <c r="L134" i="16" a="1"/>
  <c r="L134" i="16" s="1"/>
  <c r="L156" i="16" a="1"/>
  <c r="L156" i="16" s="1"/>
  <c r="L51" i="16" a="1"/>
  <c r="L51" i="16" s="1"/>
  <c r="L113" i="16" a="1"/>
  <c r="L113" i="16" s="1"/>
  <c r="L147" i="16" a="1"/>
  <c r="L147" i="16" s="1"/>
  <c r="L121" i="16" a="1"/>
  <c r="L121" i="16" s="1"/>
  <c r="L37" i="16" a="1"/>
  <c r="L37" i="16" s="1"/>
  <c r="L116" i="16" a="1"/>
  <c r="L116" i="16" s="1"/>
  <c r="L92" i="16" a="1"/>
  <c r="L92" i="16" s="1"/>
  <c r="L155" i="16" a="1"/>
  <c r="L155" i="16" s="1"/>
  <c r="L119" i="16" a="1"/>
  <c r="L119" i="16" s="1"/>
  <c r="L41" i="16" a="1"/>
  <c r="L41" i="16" s="1"/>
  <c r="L158" i="16" a="1"/>
  <c r="L158" i="16" s="1"/>
  <c r="L57" i="16" a="1"/>
  <c r="L57" i="16" s="1"/>
  <c r="L78" i="16" a="1"/>
  <c r="L78" i="16" s="1"/>
  <c r="L141" i="16" a="1"/>
  <c r="L141" i="16" s="1"/>
  <c r="L107" i="16" a="1"/>
  <c r="L107" i="16" s="1"/>
  <c r="L48" i="16" a="1"/>
  <c r="L48" i="16" s="1"/>
  <c r="L68" i="16" a="1"/>
  <c r="L68" i="16" s="1"/>
  <c r="L152" i="16" a="1"/>
  <c r="L152" i="16" s="1"/>
  <c r="L130" i="16" a="1"/>
  <c r="L130" i="16" s="1"/>
  <c r="K167" i="16"/>
  <c r="L167" i="16" s="1" a="1"/>
  <c r="L167" i="16" s="1"/>
  <c r="I168" i="16"/>
  <c r="J168" i="16" s="1"/>
  <c r="S130" i="16" a="1"/>
  <c r="S130" i="16" s="1"/>
  <c r="S66" i="16" a="1"/>
  <c r="S66" i="16" s="1"/>
  <c r="S48" i="16" a="1"/>
  <c r="S48" i="16" s="1"/>
  <c r="S159" i="16" a="1"/>
  <c r="S159" i="16" s="1"/>
  <c r="S125" i="16" a="1"/>
  <c r="S125" i="16" s="1"/>
  <c r="S84" i="16" a="1"/>
  <c r="S84" i="16" s="1"/>
  <c r="S155" i="16" a="1"/>
  <c r="S155" i="16" s="1"/>
  <c r="S43" i="16" a="1"/>
  <c r="S43" i="16" s="1"/>
  <c r="S53" i="16" a="1"/>
  <c r="S53" i="16" s="1"/>
  <c r="S74" i="16" a="1"/>
  <c r="S74" i="16" s="1"/>
  <c r="S146" i="16" a="1"/>
  <c r="S146" i="16" s="1"/>
  <c r="S105" i="16" a="1"/>
  <c r="S105" i="16" s="1"/>
  <c r="S83" i="16" a="1"/>
  <c r="S83" i="16" s="1"/>
  <c r="S143" i="16" a="1"/>
  <c r="S143" i="16" s="1"/>
  <c r="S166" i="16" a="1"/>
  <c r="S166" i="16" s="1"/>
  <c r="S148" i="16" a="1"/>
  <c r="S148" i="16" s="1"/>
  <c r="S107" i="16" a="1"/>
  <c r="S107" i="16" s="1"/>
  <c r="S92" i="16" a="1"/>
  <c r="S92" i="16" s="1"/>
  <c r="S106" i="16" a="1"/>
  <c r="S106" i="16" s="1"/>
  <c r="S151" i="16" a="1"/>
  <c r="S151" i="16" s="1"/>
  <c r="S124" i="16" a="1"/>
  <c r="S124" i="16" s="1"/>
  <c r="S132" i="16" a="1"/>
  <c r="S132" i="16" s="1"/>
  <c r="S115" i="16" a="1"/>
  <c r="S115" i="16" s="1"/>
  <c r="S120" i="16" a="1"/>
  <c r="S120" i="16" s="1"/>
  <c r="S135" i="16" a="1"/>
  <c r="S135" i="16" s="1"/>
  <c r="S49" i="16" a="1"/>
  <c r="S49" i="16" s="1"/>
  <c r="S99" i="16" a="1"/>
  <c r="S99" i="16" s="1"/>
  <c r="S101" i="16" a="1"/>
  <c r="S101" i="16" s="1"/>
  <c r="S161" i="16" a="1"/>
  <c r="S161" i="16" s="1"/>
  <c r="S90" i="16" a="1"/>
  <c r="S90" i="16" s="1"/>
  <c r="S35" i="16" a="1"/>
  <c r="S35" i="16" s="1"/>
  <c r="S69" i="16" a="1"/>
  <c r="S69" i="16" s="1"/>
  <c r="S64" i="16" a="1"/>
  <c r="S64" i="16" s="1"/>
  <c r="S56" i="16" a="1"/>
  <c r="S56" i="16" s="1"/>
  <c r="S40" i="16" a="1"/>
  <c r="S40" i="16" s="1"/>
  <c r="S59" i="16" a="1"/>
  <c r="S59" i="16" s="1"/>
  <c r="S36" i="16" a="1"/>
  <c r="S36" i="16" s="1"/>
  <c r="S109" i="16" a="1"/>
  <c r="S109" i="16" s="1"/>
  <c r="S121" i="16" a="1"/>
  <c r="S121" i="16" s="1"/>
  <c r="S108" i="16" a="1"/>
  <c r="S108" i="16" s="1"/>
  <c r="S96" i="16" a="1"/>
  <c r="S96" i="16" s="1"/>
  <c r="S67" i="16" a="1"/>
  <c r="S67" i="16" s="1"/>
  <c r="S117" i="16" a="1"/>
  <c r="S117" i="16" s="1"/>
  <c r="S154" i="16" a="1"/>
  <c r="S154" i="16" s="1"/>
  <c r="S60" i="16" a="1"/>
  <c r="S60" i="16" s="1"/>
  <c r="S97" i="16" a="1"/>
  <c r="S97" i="16" s="1"/>
  <c r="S89" i="16" a="1"/>
  <c r="S89" i="16" s="1"/>
  <c r="S149" i="16" a="1"/>
  <c r="S149" i="16" s="1"/>
  <c r="S63" i="16" a="1"/>
  <c r="S63" i="16" s="1"/>
  <c r="S65" i="16" a="1"/>
  <c r="S65" i="16" s="1"/>
  <c r="S165" i="16" a="1"/>
  <c r="S165" i="16" s="1"/>
  <c r="S104" i="16" a="1"/>
  <c r="S104" i="16" s="1"/>
  <c r="S82" i="16" a="1"/>
  <c r="S82" i="16" s="1"/>
  <c r="S122" i="16" a="1"/>
  <c r="S122" i="16" s="1"/>
  <c r="S78" i="16" a="1"/>
  <c r="S78" i="16" s="1"/>
  <c r="S46" i="16" a="1"/>
  <c r="S46" i="16" s="1"/>
  <c r="S147" i="16" a="1"/>
  <c r="S147" i="16" s="1"/>
  <c r="S68" i="16" a="1"/>
  <c r="S68" i="16" s="1"/>
  <c r="S55" i="16" a="1"/>
  <c r="S55" i="16" s="1"/>
  <c r="S129" i="16" a="1"/>
  <c r="S129" i="16" s="1"/>
  <c r="S51" i="16" a="1"/>
  <c r="S51" i="16" s="1"/>
  <c r="S47" i="16" a="1"/>
  <c r="S47" i="16" s="1"/>
  <c r="S79" i="16" a="1"/>
  <c r="S79" i="16" s="1"/>
  <c r="S77" i="16" a="1"/>
  <c r="S77" i="16" s="1"/>
  <c r="S162" i="16" a="1"/>
  <c r="S162" i="16" s="1"/>
  <c r="S127" i="16" a="1"/>
  <c r="S127" i="16" s="1"/>
  <c r="S145" i="16" a="1"/>
  <c r="S145" i="16" s="1"/>
  <c r="S141" i="16" a="1"/>
  <c r="S141" i="16" s="1"/>
  <c r="S76" i="16" a="1"/>
  <c r="S76" i="16" s="1"/>
  <c r="S163" i="16" a="1"/>
  <c r="S163" i="16" s="1"/>
  <c r="S42" i="16" a="1"/>
  <c r="S42" i="16" s="1"/>
  <c r="S87" i="16" a="1"/>
  <c r="S87" i="16" s="1"/>
  <c r="S54" i="16" a="1"/>
  <c r="S54" i="16" s="1"/>
  <c r="S94" i="16" a="1"/>
  <c r="S94" i="16" s="1"/>
  <c r="S102" i="16" a="1"/>
  <c r="S102" i="16" s="1"/>
  <c r="S91" i="16" a="1"/>
  <c r="S91" i="16" s="1"/>
  <c r="S73" i="16" a="1"/>
  <c r="S73" i="16" s="1"/>
  <c r="S88" i="16" a="1"/>
  <c r="S88" i="16" s="1"/>
  <c r="S118" i="16" a="1"/>
  <c r="S118" i="16" s="1"/>
  <c r="S103" i="16" a="1"/>
  <c r="S103" i="16" s="1"/>
  <c r="S85" i="16" a="1"/>
  <c r="S85" i="16" s="1"/>
  <c r="S126" i="16" a="1"/>
  <c r="S126" i="16" s="1"/>
  <c r="S113" i="16" a="1"/>
  <c r="S113" i="16" s="1"/>
  <c r="S144" i="16" a="1"/>
  <c r="S144" i="16" s="1"/>
  <c r="S112" i="16" a="1"/>
  <c r="S112" i="16" s="1"/>
  <c r="S72" i="16" a="1"/>
  <c r="S72" i="16" s="1"/>
  <c r="S150" i="16" a="1"/>
  <c r="S150" i="16" s="1"/>
  <c r="S80" i="16" a="1"/>
  <c r="S80" i="16" s="1"/>
  <c r="S39" i="16" a="1"/>
  <c r="S39" i="16" s="1"/>
  <c r="S139" i="16" a="1"/>
  <c r="S139" i="16" s="1"/>
  <c r="S134" i="16" a="1"/>
  <c r="S134" i="16" s="1"/>
  <c r="S38" i="16" a="1"/>
  <c r="S38" i="16" s="1"/>
  <c r="S136" i="16" a="1"/>
  <c r="S136" i="16" s="1"/>
  <c r="S95" i="16" a="1"/>
  <c r="S95" i="16" s="1"/>
  <c r="S70" i="16" a="1"/>
  <c r="S70" i="16" s="1"/>
  <c r="S86" i="16" a="1"/>
  <c r="S86" i="16" s="1"/>
  <c r="S158" i="16" a="1"/>
  <c r="S158" i="16" s="1"/>
  <c r="S93" i="16" a="1"/>
  <c r="S93" i="16" s="1"/>
  <c r="S98" i="16" a="1"/>
  <c r="S98" i="16" s="1"/>
  <c r="S111" i="16" a="1"/>
  <c r="S111" i="16" s="1"/>
  <c r="S157" i="16" a="1"/>
  <c r="S157" i="16" s="1"/>
  <c r="S41" i="16" a="1"/>
  <c r="S41" i="16" s="1"/>
  <c r="S140" i="16" a="1"/>
  <c r="S140" i="16" s="1"/>
  <c r="S45" i="16" a="1"/>
  <c r="S45" i="16" s="1"/>
  <c r="S44" i="16" a="1"/>
  <c r="S44" i="16" s="1"/>
  <c r="S153" i="16" a="1"/>
  <c r="S153" i="16" s="1"/>
  <c r="S57" i="16" a="1"/>
  <c r="S57" i="16" s="1"/>
  <c r="S114" i="16" a="1"/>
  <c r="S114" i="16" s="1"/>
  <c r="S119" i="16" a="1"/>
  <c r="S119" i="16" s="1"/>
  <c r="S71" i="16" a="1"/>
  <c r="S71" i="16" s="1"/>
  <c r="S110" i="16" a="1"/>
  <c r="S110" i="16" s="1"/>
  <c r="S138" i="16" a="1"/>
  <c r="S138" i="16" s="1"/>
  <c r="S61" i="16" a="1"/>
  <c r="S61" i="16" s="1"/>
  <c r="S81" i="16" a="1"/>
  <c r="S81" i="16" s="1"/>
  <c r="S131" i="16" a="1"/>
  <c r="S131" i="16" s="1"/>
  <c r="S156" i="16" a="1"/>
  <c r="S156" i="16" s="1"/>
  <c r="S137" i="16" a="1"/>
  <c r="S137" i="16" s="1"/>
  <c r="S160" i="16" a="1"/>
  <c r="S160" i="16" s="1"/>
  <c r="S50" i="16" a="1"/>
  <c r="S50" i="16" s="1"/>
  <c r="S52" i="16" a="1"/>
  <c r="S52" i="16" s="1"/>
  <c r="S58" i="16" a="1"/>
  <c r="S58" i="16" s="1"/>
  <c r="S116" i="16" a="1"/>
  <c r="S116" i="16" s="1"/>
  <c r="S152" i="16" a="1"/>
  <c r="S152" i="16" s="1"/>
  <c r="S100" i="16" a="1"/>
  <c r="S100" i="16" s="1"/>
  <c r="S75" i="16" a="1"/>
  <c r="S75" i="16" s="1"/>
  <c r="S123" i="16" a="1"/>
  <c r="S123" i="16" s="1"/>
  <c r="S62" i="16" a="1"/>
  <c r="S62" i="16" s="1"/>
  <c r="S142" i="16" a="1"/>
  <c r="S142" i="16" s="1"/>
  <c r="S164" i="16" a="1"/>
  <c r="S164" i="16" s="1"/>
  <c r="L53" i="17" a="1"/>
  <c r="L53" i="17" s="1"/>
  <c r="L120" i="17" a="1"/>
  <c r="L120" i="17" s="1"/>
  <c r="L142" i="17" a="1"/>
  <c r="L142" i="17" s="1"/>
  <c r="L43" i="17" a="1"/>
  <c r="L43" i="17" s="1"/>
  <c r="L158" i="17" a="1"/>
  <c r="L158" i="17" s="1"/>
  <c r="L136" i="17" a="1"/>
  <c r="L136" i="17" s="1"/>
  <c r="L52" i="17" a="1"/>
  <c r="L52" i="17" s="1"/>
  <c r="L64" i="17" a="1"/>
  <c r="L64" i="17" s="1"/>
  <c r="L74" i="17" a="1"/>
  <c r="L74" i="17" s="1"/>
  <c r="L83" i="17" a="1"/>
  <c r="L83" i="17" s="1"/>
  <c r="L67" i="17" a="1"/>
  <c r="L67" i="17" s="1"/>
  <c r="L154" i="17" a="1"/>
  <c r="L154" i="17" s="1"/>
  <c r="L115" i="17" a="1"/>
  <c r="L115" i="17" s="1"/>
  <c r="L161" i="17" a="1"/>
  <c r="L161" i="17" s="1"/>
  <c r="L78" i="17" a="1"/>
  <c r="L78" i="17" s="1"/>
  <c r="L125" i="17" a="1"/>
  <c r="L125" i="17" s="1"/>
  <c r="L62" i="17" a="1"/>
  <c r="L62" i="17" s="1"/>
  <c r="L73" i="17" a="1"/>
  <c r="L73" i="17" s="1"/>
  <c r="L51" i="17" a="1"/>
  <c r="L51" i="17" s="1"/>
  <c r="L84" i="17" a="1"/>
  <c r="L84" i="17" s="1"/>
  <c r="L118" i="17" a="1"/>
  <c r="L118" i="17" s="1"/>
  <c r="L100" i="17" a="1"/>
  <c r="L100" i="17" s="1"/>
  <c r="L96" i="17" a="1"/>
  <c r="L96" i="17" s="1"/>
  <c r="L138" i="17" a="1"/>
  <c r="L138" i="17" s="1"/>
  <c r="L121" i="17" a="1"/>
  <c r="L121" i="17" s="1"/>
  <c r="L113" i="17" a="1"/>
  <c r="L113" i="17" s="1"/>
  <c r="L72" i="17" a="1"/>
  <c r="L72" i="17" s="1"/>
  <c r="L139" i="17" a="1"/>
  <c r="L139" i="17" s="1"/>
  <c r="L111" i="17" a="1"/>
  <c r="L111" i="17" s="1"/>
  <c r="L68" i="17" a="1"/>
  <c r="L68" i="17" s="1"/>
  <c r="L95" i="17" a="1"/>
  <c r="L95" i="17" s="1"/>
  <c r="L54" i="17" a="1"/>
  <c r="L54" i="17" s="1"/>
  <c r="L85" i="17" a="1"/>
  <c r="L85" i="17" s="1"/>
  <c r="L93" i="17" a="1"/>
  <c r="L93" i="17" s="1"/>
  <c r="L117" i="17" a="1"/>
  <c r="L117" i="17" s="1"/>
  <c r="L59" i="17" a="1"/>
  <c r="L59" i="17" s="1"/>
  <c r="L159" i="17" a="1"/>
  <c r="L159" i="17" s="1"/>
  <c r="L152" i="17" a="1"/>
  <c r="L152" i="17" s="1"/>
  <c r="L56" i="17" a="1"/>
  <c r="L56" i="17" s="1"/>
  <c r="L40" i="17" a="1"/>
  <c r="L40" i="17" s="1"/>
  <c r="L92" i="17" a="1"/>
  <c r="L92" i="17" s="1"/>
  <c r="L39" i="17" a="1"/>
  <c r="L39" i="17" s="1"/>
  <c r="L98" i="17" a="1"/>
  <c r="L98" i="17" s="1"/>
  <c r="L134" i="17" a="1"/>
  <c r="L134" i="17" s="1"/>
  <c r="L86" i="17" a="1"/>
  <c r="L86" i="17" s="1"/>
  <c r="L108" i="17" a="1"/>
  <c r="L108" i="17" s="1"/>
  <c r="L106" i="17" a="1"/>
  <c r="L106" i="17" s="1"/>
  <c r="L99" i="17" a="1"/>
  <c r="L99" i="17" s="1"/>
  <c r="L150" i="17" a="1"/>
  <c r="L150" i="17" s="1"/>
  <c r="L109" i="17" a="1"/>
  <c r="L109" i="17" s="1"/>
  <c r="L82" i="17" a="1"/>
  <c r="L82" i="17" s="1"/>
  <c r="L110" i="17" a="1"/>
  <c r="L110" i="17" s="1"/>
  <c r="L132" i="17" a="1"/>
  <c r="L132" i="17" s="1"/>
  <c r="L37" i="17" a="1"/>
  <c r="L37" i="17" s="1"/>
  <c r="L69" i="17" a="1"/>
  <c r="L69" i="17" s="1"/>
  <c r="L79" i="17" a="1"/>
  <c r="L79" i="17" s="1"/>
  <c r="L160" i="17" a="1"/>
  <c r="L160" i="17" s="1"/>
  <c r="L91" i="17" a="1"/>
  <c r="L91" i="17" s="1"/>
  <c r="L133" i="17" a="1"/>
  <c r="L133" i="17" s="1"/>
  <c r="L41" i="17" a="1"/>
  <c r="L41" i="17" s="1"/>
  <c r="L124" i="17" a="1"/>
  <c r="L124" i="17" s="1"/>
  <c r="L131" i="17" a="1"/>
  <c r="L131" i="17" s="1"/>
  <c r="L35" i="17" a="1"/>
  <c r="L35" i="17" s="1"/>
  <c r="L90" i="17" a="1"/>
  <c r="L90" i="17" s="1"/>
  <c r="L94" i="17" a="1"/>
  <c r="L94" i="17" s="1"/>
  <c r="L155" i="17" a="1"/>
  <c r="L155" i="17" s="1"/>
  <c r="L126" i="17" a="1"/>
  <c r="L126" i="17" s="1"/>
  <c r="L48" i="17" a="1"/>
  <c r="L48" i="17" s="1"/>
  <c r="L123" i="17" a="1"/>
  <c r="L123" i="17" s="1"/>
  <c r="L104" i="17" a="1"/>
  <c r="L104" i="17" s="1"/>
  <c r="L129" i="17" a="1"/>
  <c r="L129" i="17" s="1"/>
  <c r="L112" i="17" a="1"/>
  <c r="L112" i="17" s="1"/>
  <c r="L145" i="17" a="1"/>
  <c r="L145" i="17" s="1"/>
  <c r="L55" i="17" a="1"/>
  <c r="L55" i="17" s="1"/>
  <c r="L42" i="17" a="1"/>
  <c r="L42" i="17" s="1"/>
  <c r="L122" i="17" a="1"/>
  <c r="L122" i="17" s="1"/>
  <c r="L128" i="17" a="1"/>
  <c r="L128" i="17" s="1"/>
  <c r="L58" i="17" a="1"/>
  <c r="L58" i="17" s="1"/>
  <c r="L119" i="17" a="1"/>
  <c r="L119" i="17" s="1"/>
  <c r="L89" i="17" a="1"/>
  <c r="L89" i="17" s="1"/>
  <c r="L140" i="17" a="1"/>
  <c r="L140" i="17" s="1"/>
  <c r="L143" i="17" a="1"/>
  <c r="L143" i="17" s="1"/>
  <c r="L135" i="17" a="1"/>
  <c r="L135" i="17" s="1"/>
  <c r="L47" i="17" a="1"/>
  <c r="L47" i="17" s="1"/>
  <c r="L162" i="17" a="1"/>
  <c r="L162" i="17" s="1"/>
  <c r="L87" i="17" a="1"/>
  <c r="L87" i="17" s="1"/>
  <c r="L156" i="17" a="1"/>
  <c r="L156" i="17" s="1"/>
  <c r="L44" i="17" a="1"/>
  <c r="L44" i="17" s="1"/>
  <c r="L36" i="17" a="1"/>
  <c r="L36" i="17" s="1"/>
  <c r="L61" i="17" a="1"/>
  <c r="L61" i="17" s="1"/>
  <c r="L127" i="17" a="1"/>
  <c r="L127" i="17" s="1"/>
  <c r="L88" i="17" a="1"/>
  <c r="L88" i="17" s="1"/>
  <c r="L146" i="17" a="1"/>
  <c r="L146" i="17" s="1"/>
  <c r="L116" i="17" a="1"/>
  <c r="L116" i="17" s="1"/>
  <c r="L101" i="17" a="1"/>
  <c r="L101" i="17" s="1"/>
  <c r="L157" i="17" a="1"/>
  <c r="L157" i="17" s="1"/>
  <c r="L71" i="17" a="1"/>
  <c r="L71" i="17" s="1"/>
  <c r="L81" i="17" a="1"/>
  <c r="L81" i="17" s="1"/>
  <c r="L144" i="17" a="1"/>
  <c r="L144" i="17" s="1"/>
  <c r="L49" i="17" a="1"/>
  <c r="L49" i="17" s="1"/>
  <c r="L77" i="17" a="1"/>
  <c r="L77" i="17" s="1"/>
  <c r="L63" i="17" a="1"/>
  <c r="L63" i="17" s="1"/>
  <c r="L50" i="17" a="1"/>
  <c r="L50" i="17" s="1"/>
  <c r="L148" i="17" a="1"/>
  <c r="L148" i="17" s="1"/>
  <c r="L38" i="17" a="1"/>
  <c r="L38" i="17" s="1"/>
  <c r="L165" i="17" a="1"/>
  <c r="L165" i="17" s="1"/>
  <c r="L151" i="17" a="1"/>
  <c r="L151" i="17" s="1"/>
  <c r="L107" i="17" a="1"/>
  <c r="L107" i="17" s="1"/>
  <c r="L95" i="14" a="1"/>
  <c r="L95" i="14" s="1"/>
  <c r="L158" i="14" a="1"/>
  <c r="L158" i="14" s="1"/>
  <c r="L143" i="14" a="1"/>
  <c r="L143" i="14" s="1"/>
  <c r="L115" i="14" a="1"/>
  <c r="L115" i="14" s="1"/>
  <c r="L132" i="14" a="1"/>
  <c r="L132" i="14" s="1"/>
  <c r="L106" i="14" a="1"/>
  <c r="L106" i="14" s="1"/>
  <c r="L73" i="14" a="1"/>
  <c r="L73" i="14" s="1"/>
  <c r="L146" i="14" a="1"/>
  <c r="L146" i="14" s="1"/>
  <c r="L82" i="14" a="1"/>
  <c r="L82" i="14" s="1"/>
  <c r="L55" i="14" a="1"/>
  <c r="L55" i="14" s="1"/>
  <c r="L123" i="14" a="1"/>
  <c r="L123" i="14" s="1"/>
  <c r="L100" i="14" a="1"/>
  <c r="L100" i="14" s="1"/>
  <c r="L140" i="14" a="1"/>
  <c r="L140" i="14" s="1"/>
  <c r="L46" i="14" a="1"/>
  <c r="L46" i="14" s="1"/>
  <c r="L113" i="14" a="1"/>
  <c r="L113" i="14" s="1"/>
  <c r="L124" i="14" a="1"/>
  <c r="L124" i="14" s="1"/>
  <c r="L85" i="14" a="1"/>
  <c r="L85" i="14" s="1"/>
  <c r="L142" i="14" a="1"/>
  <c r="L142" i="14" s="1"/>
  <c r="L129" i="14" a="1"/>
  <c r="L129" i="14" s="1"/>
  <c r="L99" i="14" a="1"/>
  <c r="L99" i="14" s="1"/>
  <c r="L103" i="14" a="1"/>
  <c r="L103" i="14" s="1"/>
  <c r="L49" i="14" a="1"/>
  <c r="L49" i="14" s="1"/>
  <c r="L128" i="14" a="1"/>
  <c r="L128" i="14" s="1"/>
  <c r="L43" i="14" a="1"/>
  <c r="L43" i="14" s="1"/>
  <c r="L149" i="14" a="1"/>
  <c r="L149" i="14" s="1"/>
  <c r="L145" i="14" a="1"/>
  <c r="L145" i="14" s="1"/>
  <c r="L107" i="14" a="1"/>
  <c r="L107" i="14" s="1"/>
  <c r="L61" i="14" a="1"/>
  <c r="L61" i="14" s="1"/>
  <c r="L98" i="14" a="1"/>
  <c r="L98" i="14" s="1"/>
  <c r="L93" i="14" a="1"/>
  <c r="L93" i="14" s="1"/>
  <c r="L90" i="14" a="1"/>
  <c r="L90" i="14" s="1"/>
  <c r="L38" i="14" a="1"/>
  <c r="L38" i="14" s="1"/>
  <c r="L92" i="14" a="1"/>
  <c r="L92" i="14" s="1"/>
  <c r="L151" i="14" a="1"/>
  <c r="L151" i="14" s="1"/>
  <c r="L139" i="14" a="1"/>
  <c r="L139" i="14" s="1"/>
  <c r="L131" i="14" a="1"/>
  <c r="L131" i="14" s="1"/>
  <c r="L79" i="14" a="1"/>
  <c r="L79" i="14" s="1"/>
  <c r="L52" i="14" a="1"/>
  <c r="L52" i="14" s="1"/>
  <c r="L58" i="14" a="1"/>
  <c r="L58" i="14" s="1"/>
  <c r="L51" i="14" a="1"/>
  <c r="L51" i="14" s="1"/>
  <c r="L68" i="14" a="1"/>
  <c r="L68" i="14" s="1"/>
  <c r="L116" i="14" a="1"/>
  <c r="L116" i="14" s="1"/>
  <c r="L59" i="14" a="1"/>
  <c r="L59" i="14" s="1"/>
  <c r="L36" i="14" a="1"/>
  <c r="L36" i="14" s="1"/>
  <c r="L148" i="14" a="1"/>
  <c r="L148" i="14" s="1"/>
  <c r="L47" i="14" a="1"/>
  <c r="L47" i="14" s="1"/>
  <c r="L97" i="14" a="1"/>
  <c r="L97" i="14" s="1"/>
  <c r="L66" i="14" a="1"/>
  <c r="L66" i="14" s="1"/>
  <c r="L57" i="14" a="1"/>
  <c r="L57" i="14" s="1"/>
  <c r="L40" i="14" a="1"/>
  <c r="L40" i="14" s="1"/>
  <c r="L120" i="14" a="1"/>
  <c r="L120" i="14" s="1"/>
  <c r="L41" i="14" a="1"/>
  <c r="L41" i="14" s="1"/>
  <c r="L138" i="14" a="1"/>
  <c r="L138" i="14" s="1"/>
  <c r="L50" i="14" a="1"/>
  <c r="L50" i="14" s="1"/>
  <c r="L154" i="14" a="1"/>
  <c r="L154" i="14" s="1"/>
  <c r="L62" i="14" a="1"/>
  <c r="L62" i="14" s="1"/>
  <c r="L37" i="14" a="1"/>
  <c r="L37" i="14" s="1"/>
  <c r="L84" i="14" a="1"/>
  <c r="L84" i="14" s="1"/>
  <c r="L105" i="14" a="1"/>
  <c r="L105" i="14" s="1"/>
  <c r="L147" i="14" a="1"/>
  <c r="L147" i="14" s="1"/>
  <c r="L164" i="14" a="1"/>
  <c r="L164" i="14" s="1"/>
  <c r="L96" i="14" a="1"/>
  <c r="L96" i="14" s="1"/>
  <c r="L114" i="14" a="1"/>
  <c r="L114" i="14" s="1"/>
  <c r="L152" i="14" a="1"/>
  <c r="L152" i="14" s="1"/>
  <c r="L101" i="14" a="1"/>
  <c r="L101" i="14" s="1"/>
  <c r="L122" i="14" a="1"/>
  <c r="L122" i="14" s="1"/>
  <c r="L144" i="14" a="1"/>
  <c r="L144" i="14" s="1"/>
  <c r="L54" i="14" a="1"/>
  <c r="L54" i="14" s="1"/>
  <c r="L112" i="14" a="1"/>
  <c r="L112" i="14" s="1"/>
  <c r="L53" i="14" a="1"/>
  <c r="L53" i="14" s="1"/>
  <c r="L44" i="14" a="1"/>
  <c r="L44" i="14" s="1"/>
  <c r="L69" i="14" a="1"/>
  <c r="L69" i="14" s="1"/>
  <c r="L87" i="14" a="1"/>
  <c r="L87" i="14" s="1"/>
  <c r="L71" i="14" a="1"/>
  <c r="L71" i="14" s="1"/>
  <c r="L157" i="14" a="1"/>
  <c r="L157" i="14" s="1"/>
  <c r="L119" i="14" a="1"/>
  <c r="L119" i="14" s="1"/>
  <c r="L153" i="14" a="1"/>
  <c r="L153" i="14" s="1"/>
  <c r="L141" i="14" a="1"/>
  <c r="L141" i="14" s="1"/>
  <c r="L162" i="14" a="1"/>
  <c r="L162" i="14" s="1"/>
  <c r="L78" i="14" a="1"/>
  <c r="L78" i="14" s="1"/>
  <c r="L134" i="14" a="1"/>
  <c r="L134" i="14" s="1"/>
  <c r="L126" i="14" a="1"/>
  <c r="L126" i="14" s="1"/>
  <c r="L76" i="14" a="1"/>
  <c r="L76" i="14" s="1"/>
  <c r="L110" i="14" a="1"/>
  <c r="L110" i="14" s="1"/>
  <c r="L165" i="14" a="1"/>
  <c r="L165" i="14" s="1"/>
  <c r="L102" i="14" a="1"/>
  <c r="L102" i="14" s="1"/>
  <c r="L80" i="14" a="1"/>
  <c r="L80" i="14" s="1"/>
  <c r="L64" i="14" a="1"/>
  <c r="L64" i="14" s="1"/>
  <c r="L42" i="14" a="1"/>
  <c r="L42" i="14" s="1"/>
  <c r="L133" i="14" a="1"/>
  <c r="L133" i="14" s="1"/>
  <c r="L48" i="14" a="1"/>
  <c r="L48" i="14" s="1"/>
  <c r="L163" i="14" a="1"/>
  <c r="L163" i="14" s="1"/>
  <c r="L45" i="14" a="1"/>
  <c r="L45" i="14" s="1"/>
  <c r="L91" i="14" a="1"/>
  <c r="L91" i="14" s="1"/>
  <c r="L111" i="14" a="1"/>
  <c r="L111" i="14" s="1"/>
  <c r="L136" i="14" a="1"/>
  <c r="L136" i="14" s="1"/>
  <c r="L83" i="14" a="1"/>
  <c r="L83" i="14" s="1"/>
  <c r="L117" i="14" a="1"/>
  <c r="L117" i="14" s="1"/>
  <c r="L150" i="14" a="1"/>
  <c r="L150" i="14" s="1"/>
  <c r="L67" i="14" a="1"/>
  <c r="L67" i="14" s="1"/>
  <c r="L135" i="14" a="1"/>
  <c r="L135" i="14" s="1"/>
  <c r="L118" i="14" a="1"/>
  <c r="L118" i="14" s="1"/>
  <c r="L108" i="14" a="1"/>
  <c r="L108" i="14" s="1"/>
  <c r="L60" i="14" a="1"/>
  <c r="L60" i="14" s="1"/>
  <c r="L130" i="14" a="1"/>
  <c r="L130" i="14" s="1"/>
  <c r="L63" i="14" a="1"/>
  <c r="L63" i="14" s="1"/>
  <c r="L125" i="14" a="1"/>
  <c r="L125" i="14" s="1"/>
  <c r="L160" i="14" a="1"/>
  <c r="L160" i="14" s="1"/>
  <c r="L166" i="14" a="1"/>
  <c r="L166" i="14" s="1"/>
  <c r="L127" i="14" a="1"/>
  <c r="L127" i="14" s="1"/>
  <c r="L72" i="14" a="1"/>
  <c r="L72" i="14" s="1"/>
  <c r="L156" i="14" a="1"/>
  <c r="L156" i="14" s="1"/>
  <c r="L39" i="14" a="1"/>
  <c r="L39" i="14" s="1"/>
  <c r="L65" i="14" a="1"/>
  <c r="L65" i="14" s="1"/>
  <c r="L81" i="14" a="1"/>
  <c r="L81" i="14" s="1"/>
  <c r="L94" i="14" a="1"/>
  <c r="L94" i="14" s="1"/>
  <c r="L137" i="14" a="1"/>
  <c r="L137" i="14" s="1"/>
  <c r="L35" i="14" a="1"/>
  <c r="L35" i="14" s="1"/>
  <c r="T8" i="13" l="1" a="1"/>
  <c r="T8" i="13" s="1"/>
  <c r="S8" i="13" s="1" a="1"/>
  <c r="S8" i="13" s="1"/>
  <c r="U8" i="13" a="1"/>
  <c r="U8" i="13" s="1"/>
  <c r="E5" i="17" a="1"/>
  <c r="E5" i="17" s="1"/>
  <c r="L13" i="16" a="1"/>
  <c r="L13" i="16" s="1"/>
  <c r="E13" i="16" a="1"/>
  <c r="E13" i="16" s="1"/>
  <c r="N5" i="14" a="1"/>
  <c r="N5" i="14" s="1"/>
  <c r="M5" i="14" a="1"/>
  <c r="M5" i="14" s="1"/>
  <c r="L5" i="14" s="1" a="1"/>
  <c r="L5" i="14" s="1"/>
  <c r="U13" i="14" a="1"/>
  <c r="U13" i="14" s="1"/>
  <c r="T13" i="14" a="1"/>
  <c r="T13" i="14" s="1"/>
  <c r="S13" i="14" s="1" a="1"/>
  <c r="S13" i="14" s="1"/>
  <c r="L13" i="13" a="1"/>
  <c r="L13" i="13" s="1"/>
  <c r="S5" i="13" a="1"/>
  <c r="S5" i="13" s="1"/>
  <c r="U13" i="13" a="1"/>
  <c r="U13" i="13" s="1"/>
  <c r="T13" i="13" a="1"/>
  <c r="T13" i="13" s="1"/>
  <c r="S5" i="17" a="1"/>
  <c r="S5" i="17" s="1"/>
  <c r="N5" i="17" a="1"/>
  <c r="N5" i="17" s="1"/>
  <c r="M5" i="17" a="1"/>
  <c r="M5" i="17" s="1"/>
  <c r="L5" i="17" s="1" a="1"/>
  <c r="L5" i="17" s="1"/>
  <c r="N8" i="17" a="1"/>
  <c r="N8" i="17" s="1"/>
  <c r="M8" i="17" a="1"/>
  <c r="M8" i="17" s="1"/>
  <c r="L8" i="17" s="1" a="1"/>
  <c r="L8" i="17" s="1"/>
  <c r="AN151" i="16" a="1"/>
  <c r="AN151" i="16" s="1"/>
  <c r="AN136" i="16" a="1"/>
  <c r="AN136" i="16" s="1"/>
  <c r="AN126" i="16" a="1"/>
  <c r="AN126" i="16" s="1"/>
  <c r="AN52" i="16" a="1"/>
  <c r="AN52" i="16" s="1"/>
  <c r="AN164" i="16" a="1"/>
  <c r="AN164" i="16" s="1"/>
  <c r="AN104" i="16" a="1"/>
  <c r="AN104" i="16" s="1"/>
  <c r="AN70" i="16" a="1"/>
  <c r="AN70" i="16" s="1"/>
  <c r="AN140" i="16" a="1"/>
  <c r="AN140" i="16" s="1"/>
  <c r="AN54" i="16" a="1"/>
  <c r="AN54" i="16" s="1"/>
  <c r="AN148" i="16" a="1"/>
  <c r="AN148" i="16" s="1"/>
  <c r="AN42" i="16" a="1"/>
  <c r="AN42" i="16" s="1"/>
  <c r="AN69" i="16" a="1"/>
  <c r="AN69" i="16" s="1"/>
  <c r="AN90" i="16" a="1"/>
  <c r="AN90" i="16" s="1"/>
  <c r="AN127" i="16" a="1"/>
  <c r="AN127" i="16" s="1"/>
  <c r="AN114" i="16" a="1"/>
  <c r="AN114" i="16" s="1"/>
  <c r="AN73" i="16" a="1"/>
  <c r="AN73" i="16" s="1"/>
  <c r="AN86" i="16" a="1"/>
  <c r="AN86" i="16" s="1"/>
  <c r="AN55" i="16" a="1"/>
  <c r="AN55" i="16" s="1"/>
  <c r="AN116" i="16" a="1"/>
  <c r="AN116" i="16" s="1"/>
  <c r="AN39" i="16" a="1"/>
  <c r="AN39" i="16" s="1"/>
  <c r="AN65" i="16" a="1"/>
  <c r="AN65" i="16" s="1"/>
  <c r="AN89" i="16" a="1"/>
  <c r="AN89" i="16" s="1"/>
  <c r="AN143" i="16" a="1"/>
  <c r="AN143" i="16" s="1"/>
  <c r="AN120" i="16" a="1"/>
  <c r="AN120" i="16" s="1"/>
  <c r="AN96" i="16" a="1"/>
  <c r="AN96" i="16" s="1"/>
  <c r="AN87" i="16" a="1"/>
  <c r="AN87" i="16" s="1"/>
  <c r="AN125" i="16" a="1"/>
  <c r="AN125" i="16" s="1"/>
  <c r="AN83" i="16" a="1"/>
  <c r="AN83" i="16" s="1"/>
  <c r="AN107" i="16" a="1"/>
  <c r="AN107" i="16" s="1"/>
  <c r="AN57" i="16" a="1"/>
  <c r="AN57" i="16" s="1"/>
  <c r="AN106" i="16" a="1"/>
  <c r="AN106" i="16" s="1"/>
  <c r="AN160" i="16" a="1"/>
  <c r="AN160" i="16" s="1"/>
  <c r="AN117" i="16" a="1"/>
  <c r="AN117" i="16" s="1"/>
  <c r="AN82" i="16" a="1"/>
  <c r="AN82" i="16" s="1"/>
  <c r="AN149" i="16" a="1"/>
  <c r="AN149" i="16" s="1"/>
  <c r="AN144" i="16" a="1"/>
  <c r="AN144" i="16" s="1"/>
  <c r="AN77" i="16" a="1"/>
  <c r="AN77" i="16" s="1"/>
  <c r="AN159" i="16" a="1"/>
  <c r="AN159" i="16" s="1"/>
  <c r="AN56" i="16" a="1"/>
  <c r="AN56" i="16" s="1"/>
  <c r="AN163" i="16" a="1"/>
  <c r="AN163" i="16" s="1"/>
  <c r="AN64" i="16" a="1"/>
  <c r="AN64" i="16" s="1"/>
  <c r="AN139" i="16" a="1"/>
  <c r="AN139" i="16" s="1"/>
  <c r="AN146" i="16" a="1"/>
  <c r="AN146" i="16" s="1"/>
  <c r="AN85" i="16" a="1"/>
  <c r="AN85" i="16" s="1"/>
  <c r="AN150" i="16" a="1"/>
  <c r="AN150" i="16" s="1"/>
  <c r="AN135" i="16" a="1"/>
  <c r="AN135" i="16" s="1"/>
  <c r="AN41" i="16" a="1"/>
  <c r="AN41" i="16" s="1"/>
  <c r="AN97" i="16" a="1"/>
  <c r="AN97" i="16" s="1"/>
  <c r="AN145" i="16" a="1"/>
  <c r="AN145" i="16" s="1"/>
  <c r="AN112" i="16" a="1"/>
  <c r="AN112" i="16" s="1"/>
  <c r="AN141" i="16" a="1"/>
  <c r="AN141" i="16" s="1"/>
  <c r="AN132" i="16" a="1"/>
  <c r="AN132" i="16" s="1"/>
  <c r="AN142" i="16" a="1"/>
  <c r="AN142" i="16" s="1"/>
  <c r="AN128" i="16" a="1"/>
  <c r="AN128" i="16" s="1"/>
  <c r="AN154" i="16" a="1"/>
  <c r="AN154" i="16" s="1"/>
  <c r="AN46" i="16" a="1"/>
  <c r="AN46" i="16" s="1"/>
  <c r="AN60" i="16" a="1"/>
  <c r="AN60" i="16" s="1"/>
  <c r="AN131" i="16" a="1"/>
  <c r="AN131" i="16" s="1"/>
  <c r="AN44" i="16" a="1"/>
  <c r="AN44" i="16" s="1"/>
  <c r="AN38" i="16" a="1"/>
  <c r="AN38" i="16" s="1"/>
  <c r="AN48" i="16" a="1"/>
  <c r="AN48" i="16" s="1"/>
  <c r="AN95" i="16" a="1"/>
  <c r="AN95" i="16" s="1"/>
  <c r="AN80" i="16" a="1"/>
  <c r="AN80" i="16" s="1"/>
  <c r="AN134" i="16" a="1"/>
  <c r="AN134" i="16" s="1"/>
  <c r="AN119" i="16" a="1"/>
  <c r="AN119" i="16" s="1"/>
  <c r="AN123" i="16" a="1"/>
  <c r="AN123" i="16" s="1"/>
  <c r="AN124" i="16" a="1"/>
  <c r="AN124" i="16" s="1"/>
  <c r="AN103" i="16" a="1"/>
  <c r="AN103" i="16" s="1"/>
  <c r="AN102" i="16" a="1"/>
  <c r="AN102" i="16" s="1"/>
  <c r="AN100" i="16" a="1"/>
  <c r="AN100" i="16" s="1"/>
  <c r="AN45" i="16" a="1"/>
  <c r="AN45" i="16" s="1"/>
  <c r="AN153" i="16" a="1"/>
  <c r="AN153" i="16" s="1"/>
  <c r="AN157" i="16" a="1"/>
  <c r="AN157" i="16" s="1"/>
  <c r="AN36" i="16" a="1"/>
  <c r="AN36" i="16" s="1"/>
  <c r="AN110" i="16" a="1"/>
  <c r="AN110" i="16" s="1"/>
  <c r="AN79" i="16" a="1"/>
  <c r="AN79" i="16" s="1"/>
  <c r="AN43" i="16" a="1"/>
  <c r="AN43" i="16" s="1"/>
  <c r="AN156" i="16" a="1"/>
  <c r="AN156" i="16" s="1"/>
  <c r="AN133" i="16" a="1"/>
  <c r="AN133" i="16" s="1"/>
  <c r="AN147" i="16" a="1"/>
  <c r="AN147" i="16" s="1"/>
  <c r="AN71" i="16" a="1"/>
  <c r="AN71" i="16" s="1"/>
  <c r="AN155" i="16" a="1"/>
  <c r="AN155" i="16" s="1"/>
  <c r="AN165" i="16" a="1"/>
  <c r="AN165" i="16" s="1"/>
  <c r="AN161" i="16" a="1"/>
  <c r="AN161" i="16" s="1"/>
  <c r="AN78" i="16" a="1"/>
  <c r="AN78" i="16" s="1"/>
  <c r="AN152" i="16" a="1"/>
  <c r="AN152" i="16" s="1"/>
  <c r="AN113" i="16" a="1"/>
  <c r="AN113" i="16" s="1"/>
  <c r="AN53" i="16" a="1"/>
  <c r="AN53" i="16" s="1"/>
  <c r="AN137" i="16" a="1"/>
  <c r="AN137" i="16" s="1"/>
  <c r="AN66" i="16" a="1"/>
  <c r="AN66" i="16" s="1"/>
  <c r="AN88" i="16" a="1"/>
  <c r="AN88" i="16" s="1"/>
  <c r="AN115" i="16" a="1"/>
  <c r="AN115" i="16" s="1"/>
  <c r="AN47" i="16" a="1"/>
  <c r="AN47" i="16" s="1"/>
  <c r="AN40" i="16" a="1"/>
  <c r="AN40" i="16" s="1"/>
  <c r="AN99" i="16" a="1"/>
  <c r="AN99" i="16" s="1"/>
  <c r="AN98" i="16" a="1"/>
  <c r="AN98" i="16" s="1"/>
  <c r="AN108" i="16" a="1"/>
  <c r="AN108" i="16" s="1"/>
  <c r="AN129" i="16" a="1"/>
  <c r="AN129" i="16" s="1"/>
  <c r="AN138" i="16" a="1"/>
  <c r="AN138" i="16" s="1"/>
  <c r="AN51" i="16" a="1"/>
  <c r="AN51" i="16" s="1"/>
  <c r="AN101" i="16" a="1"/>
  <c r="AN101" i="16" s="1"/>
  <c r="AN122" i="16" a="1"/>
  <c r="AN122" i="16" s="1"/>
  <c r="AN35" i="16" a="1"/>
  <c r="AN35" i="16" s="1"/>
  <c r="AN49" i="16" a="1"/>
  <c r="AN49" i="16" s="1"/>
  <c r="AN59" i="16" a="1"/>
  <c r="AN59" i="16" s="1"/>
  <c r="AN37" i="16" a="1"/>
  <c r="AN37" i="16" s="1"/>
  <c r="AN92" i="16" a="1"/>
  <c r="AN92" i="16" s="1"/>
  <c r="AN50" i="16" a="1"/>
  <c r="AN50" i="16" s="1"/>
  <c r="AN121" i="16" a="1"/>
  <c r="AN121" i="16" s="1"/>
  <c r="AN111" i="16" a="1"/>
  <c r="AN111" i="16" s="1"/>
  <c r="AN72" i="16" a="1"/>
  <c r="AN72" i="16" s="1"/>
  <c r="AN158" i="16" a="1"/>
  <c r="AN158" i="16" s="1"/>
  <c r="AN76" i="16" a="1"/>
  <c r="AN76" i="16" s="1"/>
  <c r="AN109" i="16" a="1"/>
  <c r="AN109" i="16" s="1"/>
  <c r="AN74" i="16" a="1"/>
  <c r="AN74" i="16" s="1"/>
  <c r="AN68" i="16" a="1"/>
  <c r="AN68" i="16" s="1"/>
  <c r="AN130" i="16" a="1"/>
  <c r="AN130" i="16" s="1"/>
  <c r="AN118" i="16" a="1"/>
  <c r="AN118" i="16" s="1"/>
  <c r="AN58" i="16" a="1"/>
  <c r="AN58" i="16" s="1"/>
  <c r="AN93" i="16" a="1"/>
  <c r="AN93" i="16" s="1"/>
  <c r="AN105" i="16" a="1"/>
  <c r="AN105" i="16" s="1"/>
  <c r="AN94" i="16" a="1"/>
  <c r="AN94" i="16" s="1"/>
  <c r="AN81" i="16" a="1"/>
  <c r="AN81" i="16" s="1"/>
  <c r="AN162" i="16" a="1"/>
  <c r="AN162" i="16" s="1"/>
  <c r="AN62" i="16" a="1"/>
  <c r="AN62" i="16" s="1"/>
  <c r="AN63" i="16" a="1"/>
  <c r="AN63" i="16" s="1"/>
  <c r="AN67" i="16" a="1"/>
  <c r="AN67" i="16" s="1"/>
  <c r="AN84" i="16" a="1"/>
  <c r="AN84" i="16" s="1"/>
  <c r="AN61" i="16" a="1"/>
  <c r="AN61" i="16" s="1"/>
  <c r="AN91" i="16" a="1"/>
  <c r="AN91" i="16" s="1"/>
  <c r="AN75" i="16" a="1"/>
  <c r="AN75" i="16" s="1"/>
  <c r="AL168" i="16"/>
  <c r="AK169" i="16"/>
  <c r="AN167" i="16" a="1"/>
  <c r="AN167" i="16" s="1"/>
  <c r="Z74" i="16" a="1"/>
  <c r="Z74" i="16" s="1"/>
  <c r="Z58" i="16" a="1"/>
  <c r="Z58" i="16" s="1"/>
  <c r="Z154" i="16" a="1"/>
  <c r="Z154" i="16" s="1"/>
  <c r="Z143" i="16" a="1"/>
  <c r="Z143" i="16" s="1"/>
  <c r="Z92" i="16" a="1"/>
  <c r="Z92" i="16" s="1"/>
  <c r="Z37" i="16" a="1"/>
  <c r="Z37" i="16" s="1"/>
  <c r="Z104" i="16" a="1"/>
  <c r="Z104" i="16" s="1"/>
  <c r="Z63" i="16" a="1"/>
  <c r="Z63" i="16" s="1"/>
  <c r="Z149" i="16" a="1"/>
  <c r="Z149" i="16" s="1"/>
  <c r="Z96" i="16" a="1"/>
  <c r="Z96" i="16" s="1"/>
  <c r="Z45" i="16" a="1"/>
  <c r="Z45" i="16" s="1"/>
  <c r="Z52" i="16" a="1"/>
  <c r="Z52" i="16" s="1"/>
  <c r="Z35" i="16" a="1"/>
  <c r="Z35" i="16" s="1"/>
  <c r="Z56" i="16" a="1"/>
  <c r="Z56" i="16" s="1"/>
  <c r="Z54" i="16" a="1"/>
  <c r="Z54" i="16" s="1"/>
  <c r="Z59" i="16" a="1"/>
  <c r="Z59" i="16" s="1"/>
  <c r="Z76" i="16" a="1"/>
  <c r="Z76" i="16" s="1"/>
  <c r="Z121" i="16" a="1"/>
  <c r="Z121" i="16" s="1"/>
  <c r="Z89" i="16" a="1"/>
  <c r="Z89" i="16" s="1"/>
  <c r="Z86" i="16" a="1"/>
  <c r="Z86" i="16" s="1"/>
  <c r="Z48" i="16" a="1"/>
  <c r="Z48" i="16" s="1"/>
  <c r="Z110" i="16" a="1"/>
  <c r="Z110" i="16" s="1"/>
  <c r="Z68" i="16" a="1"/>
  <c r="Z68" i="16" s="1"/>
  <c r="Z140" i="16" a="1"/>
  <c r="Z140" i="16" s="1"/>
  <c r="Z134" i="16" a="1"/>
  <c r="Z134" i="16" s="1"/>
  <c r="Z132" i="16" a="1"/>
  <c r="Z132" i="16" s="1"/>
  <c r="Z144" i="16" a="1"/>
  <c r="Z144" i="16" s="1"/>
  <c r="Z131" i="16" a="1"/>
  <c r="Z131" i="16" s="1"/>
  <c r="Z135" i="16" a="1"/>
  <c r="Z135" i="16" s="1"/>
  <c r="Z166" i="16" a="1"/>
  <c r="Z166" i="16" s="1"/>
  <c r="Z50" i="16" a="1"/>
  <c r="Z50" i="16" s="1"/>
  <c r="Z78" i="16" a="1"/>
  <c r="Z78" i="16" s="1"/>
  <c r="Z116" i="16" a="1"/>
  <c r="Z116" i="16" s="1"/>
  <c r="Z117" i="16" a="1"/>
  <c r="Z117" i="16" s="1"/>
  <c r="Z103" i="16" a="1"/>
  <c r="Z103" i="16" s="1"/>
  <c r="Z80" i="16" a="1"/>
  <c r="Z80" i="16" s="1"/>
  <c r="Z57" i="16" a="1"/>
  <c r="Z57" i="16" s="1"/>
  <c r="Z60" i="16" a="1"/>
  <c r="Z60" i="16" s="1"/>
  <c r="Z115" i="16" a="1"/>
  <c r="Z115" i="16" s="1"/>
  <c r="Z122" i="16" a="1"/>
  <c r="Z122" i="16" s="1"/>
  <c r="Z38" i="16" a="1"/>
  <c r="Z38" i="16" s="1"/>
  <c r="Z53" i="16" a="1"/>
  <c r="Z53" i="16" s="1"/>
  <c r="Z66" i="16" a="1"/>
  <c r="Z66" i="16" s="1"/>
  <c r="Z141" i="16" a="1"/>
  <c r="Z141" i="16" s="1"/>
  <c r="Z120" i="16" a="1"/>
  <c r="Z120" i="16" s="1"/>
  <c r="Z83" i="16" a="1"/>
  <c r="Z83" i="16" s="1"/>
  <c r="Z44" i="16" a="1"/>
  <c r="Z44" i="16" s="1"/>
  <c r="Z164" i="16" a="1"/>
  <c r="Z164" i="16" s="1"/>
  <c r="Z91" i="16" a="1"/>
  <c r="Z91" i="16" s="1"/>
  <c r="Z109" i="16" a="1"/>
  <c r="Z109" i="16" s="1"/>
  <c r="Z160" i="16" a="1"/>
  <c r="Z160" i="16" s="1"/>
  <c r="Z156" i="16" a="1"/>
  <c r="Z156" i="16" s="1"/>
  <c r="Z70" i="16" a="1"/>
  <c r="Z70" i="16" s="1"/>
  <c r="Z51" i="16" a="1"/>
  <c r="Z51" i="16" s="1"/>
  <c r="Z152" i="16" a="1"/>
  <c r="Z152" i="16" s="1"/>
  <c r="W169" i="16"/>
  <c r="X168" i="16"/>
  <c r="Z106" i="16" a="1"/>
  <c r="Z106" i="16" s="1"/>
  <c r="Z155" i="16" a="1"/>
  <c r="Z155" i="16" s="1"/>
  <c r="Z98" i="16" a="1"/>
  <c r="Z98" i="16" s="1"/>
  <c r="Z64" i="16" a="1"/>
  <c r="Z64" i="16" s="1"/>
  <c r="Z36" i="16" a="1"/>
  <c r="Z36" i="16" s="1"/>
  <c r="Z150" i="16" a="1"/>
  <c r="Z150" i="16" s="1"/>
  <c r="Z161" i="16" a="1"/>
  <c r="Z161" i="16" s="1"/>
  <c r="Z102" i="16" a="1"/>
  <c r="Z102" i="16" s="1"/>
  <c r="Z100" i="16" a="1"/>
  <c r="Z100" i="16" s="1"/>
  <c r="Z87" i="16" a="1"/>
  <c r="Z87" i="16" s="1"/>
  <c r="Z65" i="16" a="1"/>
  <c r="Z65" i="16" s="1"/>
  <c r="Z67" i="16" a="1"/>
  <c r="Z67" i="16" s="1"/>
  <c r="Z79" i="16" a="1"/>
  <c r="Z79" i="16" s="1"/>
  <c r="Z159" i="16" a="1"/>
  <c r="Z159" i="16" s="1"/>
  <c r="Z94" i="16" a="1"/>
  <c r="Z94" i="16" s="1"/>
  <c r="Z128" i="16" a="1"/>
  <c r="Z128" i="16" s="1"/>
  <c r="Z146" i="16" a="1"/>
  <c r="Z146" i="16" s="1"/>
  <c r="Z137" i="16" a="1"/>
  <c r="Z137" i="16" s="1"/>
  <c r="Z162" i="16" a="1"/>
  <c r="Z162" i="16" s="1"/>
  <c r="Z55" i="16" a="1"/>
  <c r="Z55" i="16" s="1"/>
  <c r="Z39" i="16" a="1"/>
  <c r="Z39" i="16" s="1"/>
  <c r="Z157" i="16" a="1"/>
  <c r="Z157" i="16" s="1"/>
  <c r="Z69" i="16" a="1"/>
  <c r="Z69" i="16" s="1"/>
  <c r="Z75" i="16" a="1"/>
  <c r="Z75" i="16" s="1"/>
  <c r="Z151" i="16" a="1"/>
  <c r="Z151" i="16" s="1"/>
  <c r="Z49" i="16" a="1"/>
  <c r="Z49" i="16" s="1"/>
  <c r="Z133" i="16" a="1"/>
  <c r="Z133" i="16" s="1"/>
  <c r="Z73" i="16" a="1"/>
  <c r="Z73" i="16" s="1"/>
  <c r="Z126" i="16" a="1"/>
  <c r="Z126" i="16" s="1"/>
  <c r="Z42" i="16" a="1"/>
  <c r="Z42" i="16" s="1"/>
  <c r="Z107" i="16" a="1"/>
  <c r="Z107" i="16" s="1"/>
  <c r="Z85" i="16" a="1"/>
  <c r="Z85" i="16" s="1"/>
  <c r="Z93" i="16" a="1"/>
  <c r="Z93" i="16" s="1"/>
  <c r="Z124" i="16" a="1"/>
  <c r="Z124" i="16" s="1"/>
  <c r="Z84" i="16" a="1"/>
  <c r="Z84" i="16" s="1"/>
  <c r="Z41" i="16" a="1"/>
  <c r="Z41" i="16" s="1"/>
  <c r="Z61" i="16" a="1"/>
  <c r="Z61" i="16" s="1"/>
  <c r="Z163" i="16" a="1"/>
  <c r="Z163" i="16" s="1"/>
  <c r="Z71" i="16" a="1"/>
  <c r="Z71" i="16" s="1"/>
  <c r="Z145" i="16" a="1"/>
  <c r="Z145" i="16" s="1"/>
  <c r="Z95" i="16" a="1"/>
  <c r="Z95" i="16" s="1"/>
  <c r="Z147" i="16" a="1"/>
  <c r="Z147" i="16" s="1"/>
  <c r="Z153" i="16" a="1"/>
  <c r="Z153" i="16" s="1"/>
  <c r="Z118" i="16" a="1"/>
  <c r="Z118" i="16" s="1"/>
  <c r="Z136" i="16" a="1"/>
  <c r="Z136" i="16" s="1"/>
  <c r="Z113" i="16" a="1"/>
  <c r="Z113" i="16" s="1"/>
  <c r="Z130" i="16" a="1"/>
  <c r="Z130" i="16" s="1"/>
  <c r="Z47" i="16" a="1"/>
  <c r="Z47" i="16" s="1"/>
  <c r="Z101" i="16" a="1"/>
  <c r="Z101" i="16" s="1"/>
  <c r="Z88" i="16" a="1"/>
  <c r="Z88" i="16" s="1"/>
  <c r="Z129" i="16" a="1"/>
  <c r="Z129" i="16" s="1"/>
  <c r="Z62" i="16" a="1"/>
  <c r="Z62" i="16" s="1"/>
  <c r="Z82" i="16" a="1"/>
  <c r="Z82" i="16" s="1"/>
  <c r="Z127" i="16" a="1"/>
  <c r="Z127" i="16" s="1"/>
  <c r="Z43" i="16" a="1"/>
  <c r="Z43" i="16" s="1"/>
  <c r="Z165" i="16" a="1"/>
  <c r="Z165" i="16" s="1"/>
  <c r="Z81" i="16" a="1"/>
  <c r="Z81" i="16" s="1"/>
  <c r="Z111" i="16" a="1"/>
  <c r="Z111" i="16" s="1"/>
  <c r="Z72" i="16" a="1"/>
  <c r="Z72" i="16" s="1"/>
  <c r="Y167" i="16"/>
  <c r="Z167" i="16" a="1"/>
  <c r="Z167" i="16" s="1"/>
  <c r="Z97" i="16" a="1"/>
  <c r="Z97" i="16" s="1"/>
  <c r="Z114" i="16" a="1"/>
  <c r="Z114" i="16" s="1"/>
  <c r="Z40" i="16" a="1"/>
  <c r="Z40" i="16" s="1"/>
  <c r="Z148" i="16" a="1"/>
  <c r="Z148" i="16" s="1"/>
  <c r="Z123" i="16" a="1"/>
  <c r="Z123" i="16" s="1"/>
  <c r="Z138" i="16" a="1"/>
  <c r="Z138" i="16" s="1"/>
  <c r="Z90" i="16" a="1"/>
  <c r="Z90" i="16" s="1"/>
  <c r="Z112" i="16" a="1"/>
  <c r="Z112" i="16" s="1"/>
  <c r="Z119" i="16" a="1"/>
  <c r="Z119" i="16" s="1"/>
  <c r="Z46" i="16" a="1"/>
  <c r="Z46" i="16" s="1"/>
  <c r="Z142" i="16" a="1"/>
  <c r="Z142" i="16" s="1"/>
  <c r="Z125" i="16" a="1"/>
  <c r="Z125" i="16" s="1"/>
  <c r="Z158" i="16" a="1"/>
  <c r="Z158" i="16" s="1"/>
  <c r="Z139" i="16" a="1"/>
  <c r="Z139" i="16" s="1"/>
  <c r="Z99" i="16" a="1"/>
  <c r="Z99" i="16" s="1"/>
  <c r="S5" i="14" a="1"/>
  <c r="S5" i="14" s="1"/>
  <c r="U8" i="14" a="1"/>
  <c r="U8" i="14" s="1"/>
  <c r="T8" i="14" a="1"/>
  <c r="T8" i="14" s="1"/>
  <c r="Q168" i="16"/>
  <c r="P169" i="16"/>
  <c r="K168" i="16"/>
  <c r="L168" i="16" s="1" a="1"/>
  <c r="L168" i="16" s="1"/>
  <c r="I169" i="16"/>
  <c r="J169" i="16" s="1"/>
  <c r="S13" i="13" l="1" a="1"/>
  <c r="S13" i="13" s="1"/>
  <c r="AM168" i="16"/>
  <c r="AN168" i="16" s="1" a="1"/>
  <c r="AN168" i="16" s="1"/>
  <c r="AK170" i="16"/>
  <c r="AL169" i="16"/>
  <c r="AM169" i="16" s="1"/>
  <c r="AN169" i="16" s="1" a="1"/>
  <c r="AN169" i="16" s="1"/>
  <c r="Y168" i="16"/>
  <c r="Z168" i="16" s="1" a="1"/>
  <c r="Z168" i="16" s="1"/>
  <c r="W170" i="16"/>
  <c r="X169" i="16"/>
  <c r="S8" i="14" a="1"/>
  <c r="S8" i="14" s="1"/>
  <c r="P170" i="16"/>
  <c r="Q169" i="16"/>
  <c r="R168" i="16"/>
  <c r="S168" i="16" s="1" a="1"/>
  <c r="S168" i="16" s="1"/>
  <c r="K169" i="16"/>
  <c r="L169" i="16" s="1" a="1"/>
  <c r="L169" i="16" s="1"/>
  <c r="I170" i="16"/>
  <c r="J170" i="16" s="1"/>
  <c r="AK171" i="16" l="1"/>
  <c r="AL170" i="16"/>
  <c r="Y169" i="16"/>
  <c r="Z169" i="16" s="1" a="1"/>
  <c r="Z169" i="16" s="1"/>
  <c r="W171" i="16"/>
  <c r="X170" i="16"/>
  <c r="R169" i="16"/>
  <c r="S169" i="16" s="1" a="1"/>
  <c r="S169" i="16" s="1"/>
  <c r="P171" i="16"/>
  <c r="Q170" i="16"/>
  <c r="K170" i="16"/>
  <c r="L170" i="16" s="1" a="1"/>
  <c r="L170" i="16" s="1"/>
  <c r="I171" i="16"/>
  <c r="J171" i="16" s="1"/>
  <c r="AM170" i="16" l="1"/>
  <c r="AN170" i="16" s="1" a="1"/>
  <c r="AN170" i="16" s="1"/>
  <c r="AL171" i="16"/>
  <c r="AM171" i="16" s="1"/>
  <c r="AN171" i="16" s="1" a="1"/>
  <c r="AN171" i="16" s="1"/>
  <c r="AK172" i="16"/>
  <c r="Y170" i="16"/>
  <c r="Z170" i="16" a="1"/>
  <c r="Z170" i="16" s="1"/>
  <c r="W172" i="16"/>
  <c r="X171" i="16"/>
  <c r="R170" i="16"/>
  <c r="S170" i="16" s="1" a="1"/>
  <c r="S170" i="16" s="1"/>
  <c r="P172" i="16"/>
  <c r="Q171" i="16"/>
  <c r="R171" i="16" s="1"/>
  <c r="S171" i="16" s="1" a="1"/>
  <c r="S171" i="16" s="1"/>
  <c r="K171" i="16"/>
  <c r="L171" i="16" s="1" a="1"/>
  <c r="L171" i="16" s="1"/>
  <c r="I172" i="16"/>
  <c r="J172" i="16" s="1"/>
  <c r="AL172" i="16" l="1"/>
  <c r="AK173" i="16"/>
  <c r="Y171" i="16"/>
  <c r="Z171" i="16" s="1" a="1"/>
  <c r="Z171" i="16" s="1"/>
  <c r="W173" i="16"/>
  <c r="X172" i="16"/>
  <c r="P173" i="16"/>
  <c r="Q172" i="16"/>
  <c r="K172" i="16"/>
  <c r="L172" i="16" s="1" a="1"/>
  <c r="L172" i="16" s="1"/>
  <c r="I173" i="16"/>
  <c r="J173" i="16" s="1"/>
  <c r="AK174" i="16" l="1"/>
  <c r="AL173" i="16"/>
  <c r="AM172" i="16"/>
  <c r="AN172" i="16" a="1"/>
  <c r="AN172" i="16" s="1"/>
  <c r="Y172" i="16"/>
  <c r="Z172" i="16" s="1" a="1"/>
  <c r="Z172" i="16" s="1"/>
  <c r="W174" i="16"/>
  <c r="X173" i="16"/>
  <c r="R172" i="16"/>
  <c r="S172" i="16" s="1" a="1"/>
  <c r="S172" i="16" s="1"/>
  <c r="P174" i="16"/>
  <c r="Q173" i="16"/>
  <c r="K173" i="16"/>
  <c r="L173" i="16" s="1" a="1"/>
  <c r="L173" i="16" s="1"/>
  <c r="I174" i="16"/>
  <c r="J174" i="16" s="1"/>
  <c r="AM173" i="16" l="1"/>
  <c r="AN173" i="16" s="1" a="1"/>
  <c r="AN173" i="16" s="1"/>
  <c r="AK175" i="16"/>
  <c r="AL174" i="16"/>
  <c r="Y173" i="16"/>
  <c r="Z173" i="16" a="1"/>
  <c r="Z173" i="16" s="1"/>
  <c r="W175" i="16"/>
  <c r="X174" i="16"/>
  <c r="R173" i="16"/>
  <c r="S173" i="16" s="1" a="1"/>
  <c r="S173" i="16" s="1"/>
  <c r="P175" i="16"/>
  <c r="Q174" i="16"/>
  <c r="K174" i="16"/>
  <c r="L174" i="16" s="1" a="1"/>
  <c r="L174" i="16" s="1"/>
  <c r="I175" i="16"/>
  <c r="J175" i="16" s="1"/>
  <c r="AK176" i="16" l="1"/>
  <c r="AL175" i="16"/>
  <c r="AM175" i="16" s="1"/>
  <c r="AN175" i="16" s="1" a="1"/>
  <c r="AN175" i="16" s="1"/>
  <c r="AM174" i="16"/>
  <c r="AN174" i="16" s="1" a="1"/>
  <c r="AN174" i="16" s="1"/>
  <c r="Y174" i="16"/>
  <c r="Z174" i="16" s="1" a="1"/>
  <c r="Z174" i="16" s="1"/>
  <c r="W176" i="16"/>
  <c r="X175" i="16"/>
  <c r="R174" i="16"/>
  <c r="S174" i="16" s="1" a="1"/>
  <c r="S174" i="16" s="1"/>
  <c r="P176" i="16"/>
  <c r="Q175" i="16"/>
  <c r="R175" i="16" s="1"/>
  <c r="S175" i="16" s="1" a="1"/>
  <c r="S175" i="16" s="1"/>
  <c r="K175" i="16"/>
  <c r="L175" i="16" s="1" a="1"/>
  <c r="L175" i="16" s="1"/>
  <c r="I176" i="16"/>
  <c r="J176" i="16" s="1"/>
  <c r="AK177" i="16" l="1"/>
  <c r="AL176" i="16"/>
  <c r="Y175" i="16"/>
  <c r="Z175" i="16" a="1"/>
  <c r="Z175" i="16" s="1"/>
  <c r="W177" i="16"/>
  <c r="X176" i="16"/>
  <c r="P177" i="16"/>
  <c r="Q176" i="16"/>
  <c r="K176" i="16"/>
  <c r="L176" i="16" s="1" a="1"/>
  <c r="L176" i="16" s="1"/>
  <c r="I177" i="16"/>
  <c r="J177" i="16" s="1"/>
  <c r="AM176" i="16" l="1"/>
  <c r="AN176" i="16" s="1" a="1"/>
  <c r="AN176" i="16" s="1"/>
  <c r="AL177" i="16"/>
  <c r="AM177" i="16" s="1"/>
  <c r="AN177" i="16" s="1" a="1"/>
  <c r="AN177" i="16" s="1"/>
  <c r="AK178" i="16"/>
  <c r="Y176" i="16"/>
  <c r="Z176" i="16" a="1"/>
  <c r="Z176" i="16" s="1"/>
  <c r="W178" i="16"/>
  <c r="X177" i="16"/>
  <c r="R176" i="16"/>
  <c r="S176" i="16" s="1" a="1"/>
  <c r="S176" i="16" s="1"/>
  <c r="P178" i="16"/>
  <c r="Q177" i="16"/>
  <c r="K177" i="16"/>
  <c r="L177" i="16" s="1" a="1"/>
  <c r="L177" i="16" s="1"/>
  <c r="I178" i="16"/>
  <c r="J178" i="16" s="1"/>
  <c r="AK179" i="16" l="1"/>
  <c r="AL178" i="16"/>
  <c r="AM178" i="16" s="1"/>
  <c r="AN178" i="16" s="1" a="1"/>
  <c r="AN178" i="16" s="1"/>
  <c r="Y177" i="16"/>
  <c r="Z177" i="16" s="1" a="1"/>
  <c r="Z177" i="16" s="1"/>
  <c r="W179" i="16"/>
  <c r="X178" i="16"/>
  <c r="R177" i="16"/>
  <c r="S177" i="16" s="1" a="1"/>
  <c r="S177" i="16" s="1"/>
  <c r="P179" i="16"/>
  <c r="Q178" i="16"/>
  <c r="K178" i="16"/>
  <c r="L178" i="16" s="1" a="1"/>
  <c r="L178" i="16" s="1"/>
  <c r="I179" i="16"/>
  <c r="J179" i="16" s="1"/>
  <c r="AL179" i="16" l="1"/>
  <c r="AM179" i="16" s="1"/>
  <c r="AN179" i="16" s="1" a="1"/>
  <c r="AN179" i="16" s="1"/>
  <c r="AK180" i="16"/>
  <c r="Y178" i="16"/>
  <c r="Z178" i="16" a="1"/>
  <c r="Z178" i="16" s="1"/>
  <c r="W180" i="16"/>
  <c r="X179" i="16"/>
  <c r="P180" i="16"/>
  <c r="Q179" i="16"/>
  <c r="R179" i="16" s="1"/>
  <c r="S179" i="16" s="1" a="1"/>
  <c r="S179" i="16" s="1"/>
  <c r="R178" i="16"/>
  <c r="S178" i="16" s="1" a="1"/>
  <c r="S178" i="16" s="1"/>
  <c r="K179" i="16"/>
  <c r="L179" i="16" s="1" a="1"/>
  <c r="L179" i="16" s="1"/>
  <c r="I180" i="16"/>
  <c r="J180" i="16" s="1"/>
  <c r="AL180" i="16" l="1"/>
  <c r="AM180" i="16" s="1"/>
  <c r="AN180" i="16" s="1" a="1"/>
  <c r="AN180" i="16" s="1"/>
  <c r="AK181" i="16"/>
  <c r="Y179" i="16"/>
  <c r="Z179" i="16" s="1" a="1"/>
  <c r="Z179" i="16" s="1"/>
  <c r="W181" i="16"/>
  <c r="X180" i="16"/>
  <c r="P181" i="16"/>
  <c r="Q180" i="16"/>
  <c r="K180" i="16"/>
  <c r="L180" i="16" s="1" a="1"/>
  <c r="L180" i="16" s="1"/>
  <c r="I181" i="16"/>
  <c r="J181" i="16" s="1"/>
  <c r="AK182" i="16" l="1"/>
  <c r="AL181" i="16"/>
  <c r="AM181" i="16" s="1"/>
  <c r="AN181" i="16" s="1" a="1"/>
  <c r="AN181" i="16" s="1"/>
  <c r="Y180" i="16"/>
  <c r="Z180" i="16" a="1"/>
  <c r="Z180" i="16" s="1"/>
  <c r="W182" i="16"/>
  <c r="X181" i="16"/>
  <c r="R180" i="16"/>
  <c r="S180" i="16" s="1" a="1"/>
  <c r="S180" i="16" s="1"/>
  <c r="P182" i="16"/>
  <c r="Q181" i="16"/>
  <c r="K181" i="16"/>
  <c r="L181" i="16" s="1" a="1"/>
  <c r="L181" i="16" s="1"/>
  <c r="I182" i="16"/>
  <c r="J182" i="16" s="1"/>
  <c r="AL182" i="16" l="1"/>
  <c r="AK183" i="16"/>
  <c r="Y181" i="16"/>
  <c r="Z181" i="16" a="1"/>
  <c r="Z181" i="16" s="1"/>
  <c r="W183" i="16"/>
  <c r="X182" i="16"/>
  <c r="P183" i="16"/>
  <c r="Q182" i="16"/>
  <c r="R181" i="16"/>
  <c r="S181" i="16" s="1" a="1"/>
  <c r="S181" i="16" s="1"/>
  <c r="K182" i="16"/>
  <c r="L182" i="16" s="1" a="1"/>
  <c r="L182" i="16" s="1"/>
  <c r="I183" i="16"/>
  <c r="J183" i="16" s="1"/>
  <c r="AL183" i="16" l="1"/>
  <c r="AK184" i="16"/>
  <c r="AM182" i="16"/>
  <c r="AN182" i="16" a="1"/>
  <c r="AN182" i="16" s="1"/>
  <c r="Y182" i="16"/>
  <c r="Z182" i="16" s="1" a="1"/>
  <c r="Z182" i="16" s="1"/>
  <c r="W184" i="16"/>
  <c r="X183" i="16"/>
  <c r="R182" i="16"/>
  <c r="S182" i="16" s="1" a="1"/>
  <c r="S182" i="16" s="1"/>
  <c r="P184" i="16"/>
  <c r="Q183" i="16"/>
  <c r="R183" i="16" s="1"/>
  <c r="S183" i="16" s="1" a="1"/>
  <c r="S183" i="16" s="1"/>
  <c r="K183" i="16"/>
  <c r="L183" i="16" s="1" a="1"/>
  <c r="L183" i="16" s="1"/>
  <c r="I184" i="16"/>
  <c r="J184" i="16" s="1"/>
  <c r="AL184" i="16" l="1"/>
  <c r="AM184" i="16" s="1"/>
  <c r="AN184" i="16" s="1" a="1"/>
  <c r="AN184" i="16" s="1"/>
  <c r="AK185" i="16"/>
  <c r="AM183" i="16"/>
  <c r="AN183" i="16" s="1" a="1"/>
  <c r="AN183" i="16" s="1"/>
  <c r="Y183" i="16"/>
  <c r="Z183" i="16" a="1"/>
  <c r="Z183" i="16" s="1"/>
  <c r="W185" i="16"/>
  <c r="X184" i="16"/>
  <c r="P185" i="16"/>
  <c r="Q184" i="16"/>
  <c r="K184" i="16"/>
  <c r="L184" i="16" s="1" a="1"/>
  <c r="L184" i="16" s="1"/>
  <c r="I185" i="16"/>
  <c r="J185" i="16" s="1"/>
  <c r="AK186" i="16" l="1"/>
  <c r="AL185" i="16"/>
  <c r="AM185" i="16" s="1"/>
  <c r="AN185" i="16" s="1" a="1"/>
  <c r="AN185" i="16" s="1"/>
  <c r="Y184" i="16"/>
  <c r="Z184" i="16" s="1" a="1"/>
  <c r="Z184" i="16" s="1"/>
  <c r="W186" i="16"/>
  <c r="X185" i="16"/>
  <c r="R184" i="16"/>
  <c r="S184" i="16" s="1" a="1"/>
  <c r="S184" i="16" s="1"/>
  <c r="P186" i="16"/>
  <c r="Q185" i="16"/>
  <c r="K185" i="16"/>
  <c r="L185" i="16" s="1" a="1"/>
  <c r="L185" i="16" s="1"/>
  <c r="I186" i="16"/>
  <c r="J186" i="16" s="1"/>
  <c r="AK187" i="16" l="1"/>
  <c r="AL186" i="16"/>
  <c r="Y185" i="16"/>
  <c r="Z185" i="16" s="1" a="1"/>
  <c r="Z185" i="16" s="1"/>
  <c r="W187" i="16"/>
  <c r="X186" i="16"/>
  <c r="R185" i="16"/>
  <c r="S185" i="16" s="1" a="1"/>
  <c r="S185" i="16" s="1"/>
  <c r="P187" i="16"/>
  <c r="Q186" i="16"/>
  <c r="K186" i="16"/>
  <c r="L186" i="16" s="1" a="1"/>
  <c r="L186" i="16" s="1"/>
  <c r="I187" i="16"/>
  <c r="J187" i="16" s="1"/>
  <c r="AM186" i="16" l="1"/>
  <c r="AN186" i="16" s="1" a="1"/>
  <c r="AN186" i="16" s="1"/>
  <c r="AL187" i="16"/>
  <c r="AM187" i="16" s="1"/>
  <c r="AN187" i="16" s="1" a="1"/>
  <c r="AN187" i="16" s="1"/>
  <c r="AK188" i="16"/>
  <c r="Y186" i="16"/>
  <c r="Z186" i="16" s="1" a="1"/>
  <c r="Z186" i="16" s="1"/>
  <c r="W188" i="16"/>
  <c r="X187" i="16"/>
  <c r="R186" i="16"/>
  <c r="S186" i="16" s="1" a="1"/>
  <c r="S186" i="16" s="1"/>
  <c r="P188" i="16"/>
  <c r="Q187" i="16"/>
  <c r="R187" i="16" s="1"/>
  <c r="S187" i="16" s="1" a="1"/>
  <c r="S187" i="16" s="1"/>
  <c r="K187" i="16"/>
  <c r="L187" i="16" s="1" a="1"/>
  <c r="L187" i="16" s="1"/>
  <c r="I188" i="16"/>
  <c r="J188" i="16" s="1"/>
  <c r="AK189" i="16" l="1"/>
  <c r="AL188" i="16"/>
  <c r="Y187" i="16"/>
  <c r="Z187" i="16" s="1" a="1"/>
  <c r="Z187" i="16" s="1"/>
  <c r="W189" i="16"/>
  <c r="X188" i="16"/>
  <c r="P189" i="16"/>
  <c r="Q188" i="16"/>
  <c r="K188" i="16"/>
  <c r="L188" i="16" s="1" a="1"/>
  <c r="L188" i="16" s="1"/>
  <c r="I189" i="16"/>
  <c r="J189" i="16" s="1"/>
  <c r="AM188" i="16" l="1"/>
  <c r="AN188" i="16" s="1" a="1"/>
  <c r="AN188" i="16" s="1"/>
  <c r="AL189" i="16"/>
  <c r="AM189" i="16" s="1"/>
  <c r="AN189" i="16" s="1" a="1"/>
  <c r="AN189" i="16" s="1"/>
  <c r="AK190" i="16"/>
  <c r="Y188" i="16"/>
  <c r="Z188" i="16" a="1"/>
  <c r="Z188" i="16" s="1"/>
  <c r="W190" i="16"/>
  <c r="X189" i="16"/>
  <c r="R188" i="16"/>
  <c r="S188" i="16" s="1" a="1"/>
  <c r="S188" i="16" s="1"/>
  <c r="P190" i="16"/>
  <c r="Q189" i="16"/>
  <c r="K189" i="16"/>
  <c r="L189" i="16" s="1" a="1"/>
  <c r="L189" i="16" s="1"/>
  <c r="I190" i="16"/>
  <c r="J190" i="16" s="1"/>
  <c r="AL190" i="16" l="1"/>
  <c r="AM190" i="16" s="1"/>
  <c r="AN190" i="16" s="1" a="1"/>
  <c r="AN190" i="16" s="1"/>
  <c r="AK191" i="16"/>
  <c r="Y189" i="16"/>
  <c r="Z189" i="16" a="1"/>
  <c r="Z189" i="16" s="1"/>
  <c r="W191" i="16"/>
  <c r="X190" i="16"/>
  <c r="R189" i="16"/>
  <c r="S189" i="16" s="1" a="1"/>
  <c r="S189" i="16" s="1"/>
  <c r="P191" i="16"/>
  <c r="Q190" i="16"/>
  <c r="K190" i="16"/>
  <c r="L190" i="16" s="1" a="1"/>
  <c r="L190" i="16" s="1"/>
  <c r="I191" i="16"/>
  <c r="J191" i="16" s="1"/>
  <c r="AK192" i="16" l="1"/>
  <c r="AL191" i="16"/>
  <c r="AM191" i="16" s="1"/>
  <c r="AN191" i="16" s="1" a="1"/>
  <c r="AN191" i="16" s="1"/>
  <c r="Y190" i="16"/>
  <c r="Z190" i="16" s="1" a="1"/>
  <c r="Z190" i="16" s="1"/>
  <c r="W192" i="16"/>
  <c r="X191" i="16"/>
  <c r="R190" i="16"/>
  <c r="S190" i="16" s="1" a="1"/>
  <c r="S190" i="16" s="1"/>
  <c r="P192" i="16"/>
  <c r="Q191" i="16"/>
  <c r="R191" i="16" s="1"/>
  <c r="S191" i="16" s="1" a="1"/>
  <c r="S191" i="16" s="1"/>
  <c r="K191" i="16"/>
  <c r="L191" i="16" s="1" a="1"/>
  <c r="L191" i="16" s="1"/>
  <c r="I192" i="16"/>
  <c r="J192" i="16" s="1"/>
  <c r="AK193" i="16" l="1"/>
  <c r="AL192" i="16"/>
  <c r="AM192" i="16" s="1"/>
  <c r="AN192" i="16" s="1" a="1"/>
  <c r="AN192" i="16" s="1"/>
  <c r="Y191" i="16"/>
  <c r="Z191" i="16" s="1" a="1"/>
  <c r="Z191" i="16" s="1"/>
  <c r="W193" i="16"/>
  <c r="X192" i="16"/>
  <c r="P193" i="16"/>
  <c r="Q192" i="16"/>
  <c r="K192" i="16"/>
  <c r="L192" i="16" s="1" a="1"/>
  <c r="L192" i="16" s="1"/>
  <c r="I193" i="16"/>
  <c r="J193" i="16" s="1"/>
  <c r="AK194" i="16" l="1"/>
  <c r="AL193" i="16"/>
  <c r="AM193" i="16" s="1"/>
  <c r="AN193" i="16" s="1" a="1"/>
  <c r="AN193" i="16" s="1"/>
  <c r="Y192" i="16"/>
  <c r="Z192" i="16" s="1" a="1"/>
  <c r="Z192" i="16" s="1"/>
  <c r="W194" i="16"/>
  <c r="X193" i="16"/>
  <c r="R192" i="16"/>
  <c r="S192" i="16" s="1" a="1"/>
  <c r="S192" i="16" s="1"/>
  <c r="P194" i="16"/>
  <c r="Q193" i="16"/>
  <c r="K193" i="16"/>
  <c r="L193" i="16" s="1" a="1"/>
  <c r="L193" i="16" s="1"/>
  <c r="I194" i="16"/>
  <c r="J194" i="16" s="1"/>
  <c r="AL194" i="16" l="1"/>
  <c r="AM194" i="16" s="1"/>
  <c r="AN194" i="16" s="1" a="1"/>
  <c r="AN194" i="16" s="1"/>
  <c r="AK195" i="16"/>
  <c r="Y193" i="16"/>
  <c r="Z193" i="16" a="1"/>
  <c r="Z193" i="16" s="1"/>
  <c r="W195" i="16"/>
  <c r="X194" i="16"/>
  <c r="R193" i="16"/>
  <c r="S193" i="16" s="1" a="1"/>
  <c r="S193" i="16" s="1"/>
  <c r="P195" i="16"/>
  <c r="Q194" i="16"/>
  <c r="K194" i="16"/>
  <c r="L194" i="16" s="1" a="1"/>
  <c r="L194" i="16" s="1"/>
  <c r="I195" i="16"/>
  <c r="J195" i="16" s="1"/>
  <c r="AK196" i="16" l="1"/>
  <c r="AL195" i="16"/>
  <c r="AM195" i="16" s="1"/>
  <c r="AN195" i="16" s="1" a="1"/>
  <c r="AN195" i="16" s="1"/>
  <c r="Y194" i="16"/>
  <c r="Z194" i="16" s="1" a="1"/>
  <c r="Z194" i="16" s="1"/>
  <c r="W196" i="16"/>
  <c r="X195" i="16"/>
  <c r="R194" i="16"/>
  <c r="S194" i="16" s="1" a="1"/>
  <c r="S194" i="16" s="1"/>
  <c r="P196" i="16"/>
  <c r="Q195" i="16"/>
  <c r="R195" i="16" s="1"/>
  <c r="S195" i="16" s="1" a="1"/>
  <c r="S195" i="16" s="1"/>
  <c r="K195" i="16"/>
  <c r="L195" i="16" s="1" a="1"/>
  <c r="L195" i="16" s="1"/>
  <c r="I196" i="16"/>
  <c r="J196" i="16" s="1"/>
  <c r="AL196" i="16" l="1"/>
  <c r="AK197" i="16"/>
  <c r="Y195" i="16"/>
  <c r="Z195" i="16" a="1"/>
  <c r="Z195" i="16" s="1"/>
  <c r="W197" i="16"/>
  <c r="X196" i="16"/>
  <c r="P197" i="16"/>
  <c r="Q196" i="16"/>
  <c r="K196" i="16"/>
  <c r="L196" i="16" s="1" a="1"/>
  <c r="L196" i="16" s="1"/>
  <c r="I197" i="16"/>
  <c r="J197" i="16" s="1"/>
  <c r="AL197" i="16" l="1"/>
  <c r="AK198" i="16"/>
  <c r="AM196" i="16"/>
  <c r="AN196" i="16" s="1" a="1"/>
  <c r="AN196" i="16" s="1"/>
  <c r="Y196" i="16"/>
  <c r="Z196" i="16" s="1" a="1"/>
  <c r="Z196" i="16" s="1"/>
  <c r="W198" i="16"/>
  <c r="X197" i="16"/>
  <c r="P198" i="16"/>
  <c r="Q197" i="16"/>
  <c r="R196" i="16"/>
  <c r="S196" i="16" s="1" a="1"/>
  <c r="S196" i="16" s="1"/>
  <c r="K197" i="16"/>
  <c r="L197" i="16" s="1" a="1"/>
  <c r="L197" i="16" s="1"/>
  <c r="I198" i="16"/>
  <c r="J198" i="16" s="1"/>
  <c r="AK199" i="16" l="1"/>
  <c r="AL198" i="16"/>
  <c r="AM198" i="16" s="1"/>
  <c r="AN198" i="16" s="1" a="1"/>
  <c r="AN198" i="16" s="1"/>
  <c r="AM197" i="16"/>
  <c r="AN197" i="16" s="1" a="1"/>
  <c r="AN197" i="16" s="1"/>
  <c r="Y197" i="16"/>
  <c r="Z197" i="16" s="1" a="1"/>
  <c r="Z197" i="16" s="1"/>
  <c r="W199" i="16"/>
  <c r="X198" i="16"/>
  <c r="R197" i="16"/>
  <c r="S197" i="16" s="1" a="1"/>
  <c r="S197" i="16" s="1"/>
  <c r="P199" i="16"/>
  <c r="Q198" i="16"/>
  <c r="K198" i="16"/>
  <c r="L198" i="16" s="1" a="1"/>
  <c r="L198" i="16" s="1"/>
  <c r="I199" i="16"/>
  <c r="J199" i="16" s="1"/>
  <c r="AL199" i="16" l="1"/>
  <c r="AK200" i="16"/>
  <c r="Y198" i="16"/>
  <c r="Z198" i="16" s="1" a="1"/>
  <c r="Z198" i="16" s="1"/>
  <c r="W200" i="16"/>
  <c r="X199" i="16"/>
  <c r="R198" i="16"/>
  <c r="S198" i="16" s="1" a="1"/>
  <c r="S198" i="16" s="1"/>
  <c r="P200" i="16"/>
  <c r="Q199" i="16"/>
  <c r="R199" i="16" s="1"/>
  <c r="S199" i="16" s="1" a="1"/>
  <c r="S199" i="16" s="1"/>
  <c r="K199" i="16"/>
  <c r="L199" i="16" s="1" a="1"/>
  <c r="L199" i="16" s="1"/>
  <c r="I200" i="16"/>
  <c r="J200" i="16" s="1"/>
  <c r="AK201" i="16" l="1"/>
  <c r="AL200" i="16"/>
  <c r="AM200" i="16" s="1"/>
  <c r="AN200" i="16" s="1" a="1"/>
  <c r="AN200" i="16" s="1"/>
  <c r="AM199" i="16"/>
  <c r="AN199" i="16" s="1" a="1"/>
  <c r="AN199" i="16" s="1"/>
  <c r="Y199" i="16"/>
  <c r="Z199" i="16" s="1" a="1"/>
  <c r="Z199" i="16" s="1"/>
  <c r="W201" i="16"/>
  <c r="X200" i="16"/>
  <c r="P201" i="16"/>
  <c r="Q200" i="16"/>
  <c r="K200" i="16"/>
  <c r="L200" i="16" s="1" a="1"/>
  <c r="L200" i="16" s="1"/>
  <c r="I201" i="16"/>
  <c r="J201" i="16" s="1"/>
  <c r="AL201" i="16" l="1"/>
  <c r="AM201" i="16" s="1"/>
  <c r="AN201" i="16" s="1" a="1"/>
  <c r="AN201" i="16" s="1"/>
  <c r="AK202" i="16"/>
  <c r="Y200" i="16"/>
  <c r="Z200" i="16" s="1" a="1"/>
  <c r="Z200" i="16" s="1"/>
  <c r="W202" i="16"/>
  <c r="X201" i="16"/>
  <c r="R200" i="16"/>
  <c r="S200" i="16" s="1" a="1"/>
  <c r="S200" i="16" s="1"/>
  <c r="P202" i="16"/>
  <c r="Q201" i="16"/>
  <c r="K201" i="16"/>
  <c r="L201" i="16" s="1" a="1"/>
  <c r="L201" i="16" s="1"/>
  <c r="I202" i="16"/>
  <c r="J202" i="16" s="1"/>
  <c r="AL202" i="16" l="1"/>
  <c r="AM202" i="16" s="1"/>
  <c r="AN202" i="16" s="1" a="1"/>
  <c r="AN202" i="16" s="1"/>
  <c r="AK203" i="16"/>
  <c r="Y201" i="16"/>
  <c r="Z201" i="16" a="1"/>
  <c r="Z201" i="16" s="1"/>
  <c r="W203" i="16"/>
  <c r="X202" i="16"/>
  <c r="R201" i="16"/>
  <c r="S201" i="16" s="1" a="1"/>
  <c r="S201" i="16" s="1"/>
  <c r="P203" i="16"/>
  <c r="Q202" i="16"/>
  <c r="K202" i="16"/>
  <c r="L202" i="16" s="1" a="1"/>
  <c r="L202" i="16" s="1"/>
  <c r="I203" i="16"/>
  <c r="J203" i="16" s="1"/>
  <c r="AL203" i="16" l="1"/>
  <c r="AK204" i="16"/>
  <c r="Y202" i="16"/>
  <c r="Z202" i="16" s="1" a="1"/>
  <c r="Z202" i="16" s="1"/>
  <c r="W204" i="16"/>
  <c r="X203" i="16"/>
  <c r="R202" i="16"/>
  <c r="S202" i="16" s="1" a="1"/>
  <c r="S202" i="16" s="1"/>
  <c r="P204" i="16"/>
  <c r="Q203" i="16"/>
  <c r="R203" i="16" s="1"/>
  <c r="S203" i="16" s="1" a="1"/>
  <c r="S203" i="16" s="1"/>
  <c r="K203" i="16"/>
  <c r="L203" i="16" s="1" a="1"/>
  <c r="L203" i="16" s="1"/>
  <c r="I204" i="16"/>
  <c r="J204" i="16" s="1"/>
  <c r="AL204" i="16" l="1"/>
  <c r="AK205" i="16"/>
  <c r="AM203" i="16"/>
  <c r="AN203" i="16" a="1"/>
  <c r="AN203" i="16" s="1"/>
  <c r="Y203" i="16"/>
  <c r="Z203" i="16" s="1" a="1"/>
  <c r="Z203" i="16" s="1"/>
  <c r="W205" i="16"/>
  <c r="X204" i="16"/>
  <c r="P205" i="16"/>
  <c r="Q204" i="16"/>
  <c r="K204" i="16"/>
  <c r="L204" i="16" s="1" a="1"/>
  <c r="L204" i="16" s="1"/>
  <c r="I205" i="16"/>
  <c r="J205" i="16" s="1"/>
  <c r="AK206" i="16" l="1"/>
  <c r="AL205" i="16"/>
  <c r="AM205" i="16" s="1"/>
  <c r="AN205" i="16" s="1" a="1"/>
  <c r="AN205" i="16" s="1"/>
  <c r="AM204" i="16"/>
  <c r="AN204" i="16" s="1" a="1"/>
  <c r="AN204" i="16" s="1"/>
  <c r="Y204" i="16"/>
  <c r="Z204" i="16" s="1" a="1"/>
  <c r="Z204" i="16" s="1"/>
  <c r="W206" i="16"/>
  <c r="X205" i="16"/>
  <c r="R204" i="16"/>
  <c r="S204" i="16" s="1" a="1"/>
  <c r="S204" i="16" s="1"/>
  <c r="P206" i="16"/>
  <c r="Q205" i="16"/>
  <c r="K205" i="16"/>
  <c r="L205" i="16" s="1" a="1"/>
  <c r="L205" i="16" s="1"/>
  <c r="I206" i="16"/>
  <c r="J206" i="16" s="1"/>
  <c r="AL206" i="16" l="1"/>
  <c r="AK207" i="16"/>
  <c r="Y205" i="16"/>
  <c r="Z205" i="16" a="1"/>
  <c r="Z205" i="16" s="1"/>
  <c r="W207" i="16"/>
  <c r="X206" i="16"/>
  <c r="R205" i="16"/>
  <c r="S205" i="16" a="1"/>
  <c r="S205" i="16" s="1"/>
  <c r="P207" i="16"/>
  <c r="Q206" i="16"/>
  <c r="K206" i="16"/>
  <c r="L206" i="16" s="1" a="1"/>
  <c r="L206" i="16" s="1"/>
  <c r="I207" i="16"/>
  <c r="J207" i="16" s="1"/>
  <c r="AK208" i="16" l="1"/>
  <c r="AL207" i="16"/>
  <c r="AM207" i="16" s="1"/>
  <c r="AN207" i="16" s="1" a="1"/>
  <c r="AN207" i="16" s="1"/>
  <c r="AM206" i="16"/>
  <c r="AN206" i="16" s="1" a="1"/>
  <c r="AN206" i="16" s="1"/>
  <c r="Y206" i="16"/>
  <c r="Z206" i="16" s="1" a="1"/>
  <c r="Z206" i="16" s="1"/>
  <c r="W208" i="16"/>
  <c r="X207" i="16"/>
  <c r="R206" i="16"/>
  <c r="S206" i="16" s="1" a="1"/>
  <c r="S206" i="16" s="1"/>
  <c r="P208" i="16"/>
  <c r="Q207" i="16"/>
  <c r="R207" i="16" s="1"/>
  <c r="S207" i="16" s="1" a="1"/>
  <c r="S207" i="16" s="1"/>
  <c r="K207" i="16"/>
  <c r="L207" i="16" s="1" a="1"/>
  <c r="L207" i="16" s="1"/>
  <c r="I208" i="16"/>
  <c r="J208" i="16" s="1"/>
  <c r="AL208" i="16" l="1"/>
  <c r="AM208" i="16" s="1"/>
  <c r="AN208" i="16" s="1" a="1"/>
  <c r="AN208" i="16" s="1"/>
  <c r="AK209" i="16"/>
  <c r="Y207" i="16"/>
  <c r="Z207" i="16" a="1"/>
  <c r="Z207" i="16" s="1"/>
  <c r="W209" i="16"/>
  <c r="X208" i="16"/>
  <c r="P209" i="16"/>
  <c r="Q208" i="16"/>
  <c r="K208" i="16"/>
  <c r="L208" i="16" s="1" a="1"/>
  <c r="L208" i="16" s="1"/>
  <c r="I209" i="16"/>
  <c r="J209" i="16" s="1"/>
  <c r="AL209" i="16" l="1"/>
  <c r="AK210" i="16"/>
  <c r="Y208" i="16"/>
  <c r="Z208" i="16" s="1" a="1"/>
  <c r="Z208" i="16" s="1"/>
  <c r="W210" i="16"/>
  <c r="X209" i="16"/>
  <c r="R208" i="16"/>
  <c r="S208" i="16" s="1" a="1"/>
  <c r="S208" i="16" s="1"/>
  <c r="P210" i="16"/>
  <c r="Q209" i="16"/>
  <c r="K209" i="16"/>
  <c r="L209" i="16" s="1" a="1"/>
  <c r="L209" i="16" s="1"/>
  <c r="I210" i="16"/>
  <c r="J210" i="16" s="1"/>
  <c r="AK211" i="16" l="1"/>
  <c r="AL210" i="16"/>
  <c r="AM210" i="16" s="1"/>
  <c r="AN210" i="16" s="1" a="1"/>
  <c r="AN210" i="16" s="1"/>
  <c r="AM209" i="16"/>
  <c r="AN209" i="16" s="1" a="1"/>
  <c r="AN209" i="16" s="1"/>
  <c r="Y209" i="16"/>
  <c r="Z209" i="16" a="1"/>
  <c r="Z209" i="16" s="1"/>
  <c r="W211" i="16"/>
  <c r="X210" i="16"/>
  <c r="R209" i="16"/>
  <c r="S209" i="16" s="1" a="1"/>
  <c r="S209" i="16" s="1"/>
  <c r="P211" i="16"/>
  <c r="Q210" i="16"/>
  <c r="K210" i="16"/>
  <c r="L210" i="16" s="1" a="1"/>
  <c r="L210" i="16" s="1"/>
  <c r="I211" i="16"/>
  <c r="J211" i="16" s="1"/>
  <c r="AK212" i="16" l="1"/>
  <c r="AL211" i="16"/>
  <c r="AM211" i="16" s="1"/>
  <c r="AN211" i="16" s="1" a="1"/>
  <c r="AN211" i="16" s="1"/>
  <c r="Y210" i="16"/>
  <c r="Z210" i="16" s="1" a="1"/>
  <c r="Z210" i="16" s="1"/>
  <c r="W212" i="16"/>
  <c r="X211" i="16"/>
  <c r="P212" i="16"/>
  <c r="Q211" i="16"/>
  <c r="R211" i="16" s="1"/>
  <c r="S211" i="16" s="1" a="1"/>
  <c r="S211" i="16" s="1"/>
  <c r="R210" i="16"/>
  <c r="S210" i="16" s="1" a="1"/>
  <c r="S210" i="16" s="1"/>
  <c r="K211" i="16"/>
  <c r="L211" i="16" s="1" a="1"/>
  <c r="L211" i="16" s="1"/>
  <c r="I212" i="16"/>
  <c r="J212" i="16" s="1"/>
  <c r="AK213" i="16" l="1"/>
  <c r="AL212" i="16"/>
  <c r="AM212" i="16" s="1"/>
  <c r="AN212" i="16" s="1" a="1"/>
  <c r="AN212" i="16" s="1"/>
  <c r="Y211" i="16"/>
  <c r="Z211" i="16" s="1" a="1"/>
  <c r="Z211" i="16" s="1"/>
  <c r="W213" i="16"/>
  <c r="X212" i="16"/>
  <c r="P213" i="16"/>
  <c r="Q212" i="16"/>
  <c r="K212" i="16"/>
  <c r="L212" i="16" s="1" a="1"/>
  <c r="L212" i="16" s="1"/>
  <c r="I213" i="16"/>
  <c r="J213" i="16" s="1"/>
  <c r="AL213" i="16" l="1"/>
  <c r="AM213" i="16" s="1"/>
  <c r="AN213" i="16" s="1" a="1"/>
  <c r="AN213" i="16" s="1"/>
  <c r="AK214" i="16"/>
  <c r="Y212" i="16"/>
  <c r="Z212" i="16" s="1" a="1"/>
  <c r="Z212" i="16" s="1"/>
  <c r="W214" i="16"/>
  <c r="X213" i="16"/>
  <c r="R212" i="16"/>
  <c r="S212" i="16" s="1" a="1"/>
  <c r="S212" i="16" s="1"/>
  <c r="P214" i="16"/>
  <c r="Q213" i="16"/>
  <c r="K213" i="16"/>
  <c r="L213" i="16" s="1" a="1"/>
  <c r="L213" i="16" s="1"/>
  <c r="I214" i="16"/>
  <c r="J214" i="16" s="1"/>
  <c r="AK215" i="16" l="1"/>
  <c r="AL214" i="16"/>
  <c r="AM214" i="16" s="1"/>
  <c r="AN214" i="16" s="1" a="1"/>
  <c r="AN214" i="16" s="1"/>
  <c r="Y213" i="16"/>
  <c r="Z213" i="16" s="1" a="1"/>
  <c r="Z213" i="16" s="1"/>
  <c r="W215" i="16"/>
  <c r="X214" i="16"/>
  <c r="R213" i="16"/>
  <c r="S213" i="16" s="1" a="1"/>
  <c r="S213" i="16" s="1"/>
  <c r="P215" i="16"/>
  <c r="Q214" i="16"/>
  <c r="K214" i="16"/>
  <c r="L214" i="16" s="1" a="1"/>
  <c r="L214" i="16" s="1"/>
  <c r="I215" i="16"/>
  <c r="J215" i="16" s="1"/>
  <c r="AL215" i="16" l="1"/>
  <c r="AK216" i="16"/>
  <c r="Y214" i="16"/>
  <c r="Z214" i="16" a="1"/>
  <c r="Z214" i="16" s="1"/>
  <c r="W216" i="16"/>
  <c r="X215" i="16"/>
  <c r="R214" i="16"/>
  <c r="S214" i="16" s="1" a="1"/>
  <c r="S214" i="16" s="1"/>
  <c r="P216" i="16"/>
  <c r="Q215" i="16"/>
  <c r="R215" i="16" s="1"/>
  <c r="S215" i="16" s="1" a="1"/>
  <c r="S215" i="16" s="1"/>
  <c r="K215" i="16"/>
  <c r="L215" i="16" s="1" a="1"/>
  <c r="L215" i="16" s="1"/>
  <c r="I216" i="16"/>
  <c r="J216" i="16" s="1"/>
  <c r="AL216" i="16" l="1"/>
  <c r="AM216" i="16" s="1"/>
  <c r="AN216" i="16" s="1" a="1"/>
  <c r="AN216" i="16" s="1"/>
  <c r="AK217" i="16"/>
  <c r="AM215" i="16"/>
  <c r="AN215" i="16" s="1" a="1"/>
  <c r="AN215" i="16" s="1"/>
  <c r="Y215" i="16"/>
  <c r="Z215" i="16" s="1" a="1"/>
  <c r="Z215" i="16" s="1"/>
  <c r="W217" i="16"/>
  <c r="X216" i="16"/>
  <c r="P217" i="16"/>
  <c r="Q216" i="16"/>
  <c r="K216" i="16"/>
  <c r="L216" i="16" s="1" a="1"/>
  <c r="L216" i="16" s="1"/>
  <c r="I217" i="16"/>
  <c r="J217" i="16" s="1"/>
  <c r="AK218" i="16" l="1"/>
  <c r="AL217" i="16"/>
  <c r="AM217" i="16" s="1"/>
  <c r="AN217" i="16" s="1" a="1"/>
  <c r="AN217" i="16" s="1"/>
  <c r="Y216" i="16"/>
  <c r="Z216" i="16" s="1" a="1"/>
  <c r="Z216" i="16" s="1"/>
  <c r="W218" i="16"/>
  <c r="X217" i="16"/>
  <c r="R216" i="16"/>
  <c r="S216" i="16" s="1" a="1"/>
  <c r="S216" i="16" s="1"/>
  <c r="P218" i="16"/>
  <c r="Q217" i="16"/>
  <c r="K217" i="16"/>
  <c r="L217" i="16" s="1" a="1"/>
  <c r="L217" i="16" s="1"/>
  <c r="I218" i="16"/>
  <c r="J218" i="16" s="1"/>
  <c r="AL218" i="16" l="1"/>
  <c r="AM218" i="16" s="1"/>
  <c r="AN218" i="16" s="1" a="1"/>
  <c r="AN218" i="16" s="1"/>
  <c r="AK219" i="16"/>
  <c r="Y217" i="16"/>
  <c r="Z217" i="16" s="1" a="1"/>
  <c r="Z217" i="16" s="1"/>
  <c r="W219" i="16"/>
  <c r="X218" i="16"/>
  <c r="R217" i="16"/>
  <c r="S217" i="16" s="1" a="1"/>
  <c r="S217" i="16" s="1"/>
  <c r="P219" i="16"/>
  <c r="Q218" i="16"/>
  <c r="K218" i="16"/>
  <c r="L218" i="16" s="1" a="1"/>
  <c r="L218" i="16" s="1"/>
  <c r="I219" i="16"/>
  <c r="J219" i="16" s="1"/>
  <c r="AK220" i="16" l="1"/>
  <c r="AL219" i="16"/>
  <c r="AM219" i="16" s="1"/>
  <c r="AN219" i="16" s="1" a="1"/>
  <c r="AN219" i="16" s="1"/>
  <c r="Y218" i="16"/>
  <c r="Z218" i="16" s="1" a="1"/>
  <c r="Z218" i="16" s="1"/>
  <c r="W220" i="16"/>
  <c r="X219" i="16"/>
  <c r="R218" i="16"/>
  <c r="S218" i="16" s="1" a="1"/>
  <c r="S218" i="16" s="1"/>
  <c r="P220" i="16"/>
  <c r="Q219" i="16"/>
  <c r="R219" i="16" s="1"/>
  <c r="S219" i="16" s="1" a="1"/>
  <c r="S219" i="16" s="1"/>
  <c r="K219" i="16"/>
  <c r="L219" i="16" s="1" a="1"/>
  <c r="L219" i="16" s="1"/>
  <c r="I220" i="16"/>
  <c r="J220" i="16" s="1"/>
  <c r="AL220" i="16" l="1"/>
  <c r="AM220" i="16" s="1"/>
  <c r="AN220" i="16" s="1" a="1"/>
  <c r="AN220" i="16" s="1"/>
  <c r="AK221" i="16"/>
  <c r="Y219" i="16"/>
  <c r="Z219" i="16" s="1" a="1"/>
  <c r="Z219" i="16" s="1"/>
  <c r="W221" i="16"/>
  <c r="X220" i="16"/>
  <c r="P221" i="16"/>
  <c r="Q220" i="16"/>
  <c r="K220" i="16"/>
  <c r="L220" i="16" s="1" a="1"/>
  <c r="L220" i="16" s="1"/>
  <c r="I221" i="16"/>
  <c r="J221" i="16" s="1"/>
  <c r="AK222" i="16" l="1"/>
  <c r="AL221" i="16"/>
  <c r="AM221" i="16" s="1"/>
  <c r="AN221" i="16" s="1" a="1"/>
  <c r="AN221" i="16" s="1"/>
  <c r="Y220" i="16"/>
  <c r="Z220" i="16" a="1"/>
  <c r="Z220" i="16" s="1"/>
  <c r="W222" i="16"/>
  <c r="X221" i="16"/>
  <c r="R220" i="16"/>
  <c r="S220" i="16" s="1" a="1"/>
  <c r="S220" i="16" s="1"/>
  <c r="P222" i="16"/>
  <c r="Q221" i="16"/>
  <c r="K221" i="16"/>
  <c r="L221" i="16" s="1" a="1"/>
  <c r="L221" i="16" s="1"/>
  <c r="I222" i="16"/>
  <c r="J222" i="16" s="1"/>
  <c r="AK223" i="16" l="1"/>
  <c r="AL222" i="16"/>
  <c r="AM222" i="16" s="1"/>
  <c r="AN222" i="16" s="1" a="1"/>
  <c r="AN222" i="16" s="1"/>
  <c r="Y221" i="16"/>
  <c r="Z221" i="16" s="1" a="1"/>
  <c r="Z221" i="16" s="1"/>
  <c r="W223" i="16"/>
  <c r="X222" i="16"/>
  <c r="R221" i="16"/>
  <c r="S221" i="16" s="1" a="1"/>
  <c r="S221" i="16" s="1"/>
  <c r="P223" i="16"/>
  <c r="Q222" i="16"/>
  <c r="K222" i="16"/>
  <c r="L222" i="16" s="1" a="1"/>
  <c r="L222" i="16" s="1"/>
  <c r="I223" i="16"/>
  <c r="J223" i="16" s="1"/>
  <c r="AL223" i="16" l="1"/>
  <c r="AM223" i="16" s="1"/>
  <c r="AN223" i="16" s="1" a="1"/>
  <c r="AN223" i="16" s="1"/>
  <c r="AK224" i="16"/>
  <c r="Y222" i="16"/>
  <c r="Z222" i="16" s="1" a="1"/>
  <c r="Z222" i="16" s="1"/>
  <c r="W224" i="16"/>
  <c r="X223" i="16"/>
  <c r="R222" i="16"/>
  <c r="S222" i="16" s="1" a="1"/>
  <c r="S222" i="16" s="1"/>
  <c r="P224" i="16"/>
  <c r="Q223" i="16"/>
  <c r="R223" i="16" s="1"/>
  <c r="S223" i="16" s="1" a="1"/>
  <c r="S223" i="16" s="1"/>
  <c r="K223" i="16"/>
  <c r="L223" i="16" s="1" a="1"/>
  <c r="L223" i="16" s="1"/>
  <c r="I224" i="16"/>
  <c r="J224" i="16" s="1"/>
  <c r="AK225" i="16" l="1"/>
  <c r="AL224" i="16"/>
  <c r="AM224" i="16" s="1"/>
  <c r="AN224" i="16" s="1" a="1"/>
  <c r="AN224" i="16" s="1"/>
  <c r="Y223" i="16"/>
  <c r="Z223" i="16" s="1" a="1"/>
  <c r="Z223" i="16" s="1"/>
  <c r="W225" i="16"/>
  <c r="X224" i="16"/>
  <c r="P225" i="16"/>
  <c r="Q224" i="16"/>
  <c r="K224" i="16"/>
  <c r="L224" i="16" s="1" a="1"/>
  <c r="L224" i="16" s="1"/>
  <c r="I225" i="16"/>
  <c r="J225" i="16" s="1"/>
  <c r="AL225" i="16" l="1"/>
  <c r="AK226" i="16"/>
  <c r="Y224" i="16"/>
  <c r="Z224" i="16" s="1" a="1"/>
  <c r="Z224" i="16" s="1"/>
  <c r="W226" i="16"/>
  <c r="X225" i="16"/>
  <c r="R224" i="16"/>
  <c r="S224" i="16" s="1" a="1"/>
  <c r="S224" i="16" s="1"/>
  <c r="P226" i="16"/>
  <c r="Q225" i="16"/>
  <c r="K225" i="16"/>
  <c r="L225" i="16" s="1" a="1"/>
  <c r="L225" i="16" s="1"/>
  <c r="I226" i="16"/>
  <c r="J226" i="16" s="1"/>
  <c r="AK227" i="16" l="1"/>
  <c r="AL226" i="16"/>
  <c r="AM226" i="16" s="1"/>
  <c r="AN226" i="16" s="1" a="1"/>
  <c r="AN226" i="16" s="1"/>
  <c r="AM225" i="16"/>
  <c r="AN225" i="16" s="1" a="1"/>
  <c r="AN225" i="16" s="1"/>
  <c r="Y225" i="16"/>
  <c r="Z225" i="16" s="1" a="1"/>
  <c r="Z225" i="16" s="1"/>
  <c r="W227" i="16"/>
  <c r="X226" i="16"/>
  <c r="R225" i="16"/>
  <c r="S225" i="16" s="1" a="1"/>
  <c r="S225" i="16" s="1"/>
  <c r="P227" i="16"/>
  <c r="Q226" i="16"/>
  <c r="K226" i="16"/>
  <c r="L226" i="16" s="1" a="1"/>
  <c r="L226" i="16" s="1"/>
  <c r="I227" i="16"/>
  <c r="J227" i="16" s="1"/>
  <c r="AL227" i="16" l="1"/>
  <c r="AK228" i="16"/>
  <c r="Y226" i="16"/>
  <c r="Z226" i="16" s="1" a="1"/>
  <c r="Z226" i="16" s="1"/>
  <c r="W228" i="16"/>
  <c r="X227" i="16"/>
  <c r="R226" i="16"/>
  <c r="S226" i="16" s="1" a="1"/>
  <c r="S226" i="16" s="1"/>
  <c r="P228" i="16"/>
  <c r="Q227" i="16"/>
  <c r="R227" i="16" s="1"/>
  <c r="S227" i="16" s="1" a="1"/>
  <c r="S227" i="16" s="1"/>
  <c r="K227" i="16"/>
  <c r="L227" i="16" s="1" a="1"/>
  <c r="L227" i="16" s="1"/>
  <c r="I228" i="16"/>
  <c r="J228" i="16" s="1"/>
  <c r="AL228" i="16" l="1"/>
  <c r="AM228" i="16" s="1"/>
  <c r="AN228" i="16" s="1" a="1"/>
  <c r="AN228" i="16" s="1"/>
  <c r="AK229" i="16"/>
  <c r="AM227" i="16"/>
  <c r="AN227" i="16" s="1" a="1"/>
  <c r="AN227" i="16" s="1"/>
  <c r="Y227" i="16"/>
  <c r="Z227" i="16" s="1" a="1"/>
  <c r="Z227" i="16" s="1"/>
  <c r="W229" i="16"/>
  <c r="X228" i="16"/>
  <c r="P229" i="16"/>
  <c r="Q228" i="16"/>
  <c r="K228" i="16"/>
  <c r="L228" i="16" s="1" a="1"/>
  <c r="L228" i="16" s="1"/>
  <c r="I229" i="16"/>
  <c r="J229" i="16" s="1"/>
  <c r="AK230" i="16" l="1"/>
  <c r="AL229" i="16"/>
  <c r="AM229" i="16" s="1"/>
  <c r="AN229" i="16" s="1" a="1"/>
  <c r="AN229" i="16" s="1"/>
  <c r="Y228" i="16"/>
  <c r="Z228" i="16" a="1"/>
  <c r="Z228" i="16" s="1"/>
  <c r="W230" i="16"/>
  <c r="X229" i="16"/>
  <c r="R228" i="16"/>
  <c r="S228" i="16" s="1" a="1"/>
  <c r="S228" i="16" s="1"/>
  <c r="P230" i="16"/>
  <c r="Q229" i="16"/>
  <c r="K229" i="16"/>
  <c r="L229" i="16" s="1" a="1"/>
  <c r="L229" i="16" s="1"/>
  <c r="I230" i="16"/>
  <c r="J230" i="16" s="1"/>
  <c r="AL230" i="16" l="1"/>
  <c r="AM230" i="16" s="1"/>
  <c r="AN230" i="16" s="1" a="1"/>
  <c r="AN230" i="16" s="1"/>
  <c r="AK231" i="16"/>
  <c r="Y229" i="16"/>
  <c r="Z229" i="16" a="1"/>
  <c r="Z229" i="16" s="1"/>
  <c r="W231" i="16"/>
  <c r="X230" i="16"/>
  <c r="R229" i="16"/>
  <c r="S229" i="16" s="1" a="1"/>
  <c r="S229" i="16" s="1"/>
  <c r="P231" i="16"/>
  <c r="Q230" i="16"/>
  <c r="K230" i="16"/>
  <c r="L230" i="16" s="1" a="1"/>
  <c r="L230" i="16" s="1"/>
  <c r="I231" i="16"/>
  <c r="J231" i="16" s="1"/>
  <c r="AL231" i="16" l="1"/>
  <c r="AM231" i="16" s="1"/>
  <c r="AN231" i="16" s="1" a="1"/>
  <c r="AN231" i="16" s="1"/>
  <c r="AK232" i="16"/>
  <c r="W232" i="16"/>
  <c r="X231" i="16"/>
  <c r="Y230" i="16"/>
  <c r="Z230" i="16" s="1" a="1"/>
  <c r="Z230" i="16" s="1"/>
  <c r="R230" i="16"/>
  <c r="S230" i="16" s="1" a="1"/>
  <c r="S230" i="16" s="1"/>
  <c r="P232" i="16"/>
  <c r="Q231" i="16"/>
  <c r="R231" i="16" s="1"/>
  <c r="S231" i="16" s="1" a="1"/>
  <c r="S231" i="16" s="1"/>
  <c r="K231" i="16"/>
  <c r="L231" i="16" s="1" a="1"/>
  <c r="L231" i="16" s="1"/>
  <c r="I232" i="16"/>
  <c r="J232" i="16" s="1"/>
  <c r="AL232" i="16" l="1"/>
  <c r="AM232" i="16" s="1"/>
  <c r="AN232" i="16" s="1" a="1"/>
  <c r="AN232" i="16" s="1"/>
  <c r="AK233" i="16"/>
  <c r="Y231" i="16"/>
  <c r="Z231" i="16" s="1" a="1"/>
  <c r="Z231" i="16" s="1"/>
  <c r="W233" i="16"/>
  <c r="X232" i="16"/>
  <c r="P233" i="16"/>
  <c r="Q232" i="16"/>
  <c r="K232" i="16"/>
  <c r="L232" i="16" s="1" a="1"/>
  <c r="L232" i="16" s="1"/>
  <c r="I233" i="16"/>
  <c r="J233" i="16" s="1"/>
  <c r="AL233" i="16" l="1"/>
  <c r="AK234" i="16"/>
  <c r="Y232" i="16"/>
  <c r="Z232" i="16" s="1" a="1"/>
  <c r="Z232" i="16" s="1"/>
  <c r="W234" i="16"/>
  <c r="X233" i="16"/>
  <c r="R232" i="16"/>
  <c r="S232" i="16" s="1" a="1"/>
  <c r="S232" i="16" s="1"/>
  <c r="P234" i="16"/>
  <c r="Q233" i="16"/>
  <c r="I234" i="16"/>
  <c r="J234" i="16" s="1"/>
  <c r="K233" i="16"/>
  <c r="L233" i="16" s="1" a="1"/>
  <c r="L233" i="16" s="1"/>
  <c r="AK235" i="16" l="1"/>
  <c r="AL234" i="16"/>
  <c r="AM234" i="16" s="1"/>
  <c r="AN234" i="16" s="1" a="1"/>
  <c r="AN234" i="16" s="1"/>
  <c r="AM233" i="16"/>
  <c r="AN233" i="16" s="1" a="1"/>
  <c r="AN233" i="16" s="1"/>
  <c r="Y233" i="16"/>
  <c r="Z233" i="16" s="1" a="1"/>
  <c r="Z233" i="16" s="1"/>
  <c r="W235" i="16"/>
  <c r="X234" i="16"/>
  <c r="R233" i="16"/>
  <c r="S233" i="16" s="1" a="1"/>
  <c r="S233" i="16" s="1"/>
  <c r="P235" i="16"/>
  <c r="Q234" i="16"/>
  <c r="I235" i="16"/>
  <c r="J235" i="16" s="1"/>
  <c r="K234" i="16"/>
  <c r="L234" i="16" s="1" a="1"/>
  <c r="L234" i="16" s="1"/>
  <c r="AL235" i="16" l="1"/>
  <c r="AM235" i="16" s="1"/>
  <c r="AN235" i="16" s="1" a="1"/>
  <c r="AN235" i="16" s="1"/>
  <c r="AK236" i="16"/>
  <c r="Y234" i="16"/>
  <c r="Z234" i="16" s="1" a="1"/>
  <c r="Z234" i="16" s="1"/>
  <c r="W236" i="16"/>
  <c r="X235" i="16"/>
  <c r="R234" i="16"/>
  <c r="S234" i="16" s="1" a="1"/>
  <c r="S234" i="16" s="1"/>
  <c r="Q235" i="16"/>
  <c r="R235" i="16" s="1"/>
  <c r="S235" i="16" s="1" a="1"/>
  <c r="S235" i="16" s="1"/>
  <c r="P236" i="16"/>
  <c r="I236" i="16"/>
  <c r="J236" i="16" s="1"/>
  <c r="K235" i="16"/>
  <c r="L235" i="16" s="1" a="1"/>
  <c r="L235" i="16" s="1"/>
  <c r="AK237" i="16" l="1"/>
  <c r="AL236" i="16"/>
  <c r="Y235" i="16"/>
  <c r="Z235" i="16" a="1"/>
  <c r="Z235" i="16" s="1"/>
  <c r="W237" i="16"/>
  <c r="X236" i="16"/>
  <c r="Q236" i="16"/>
  <c r="P237" i="16"/>
  <c r="I237" i="16"/>
  <c r="J237" i="16" s="1"/>
  <c r="K236" i="16"/>
  <c r="L236" i="16" s="1" a="1"/>
  <c r="L236" i="16" s="1"/>
  <c r="AM236" i="16" l="1"/>
  <c r="AN236" i="16" a="1"/>
  <c r="AN236" i="16" s="1"/>
  <c r="AL237" i="16"/>
  <c r="AK238" i="16"/>
  <c r="Y236" i="16"/>
  <c r="Z236" i="16" s="1" a="1"/>
  <c r="Z236" i="16" s="1"/>
  <c r="W238" i="16"/>
  <c r="X237" i="16"/>
  <c r="Q237" i="16"/>
  <c r="P238" i="16"/>
  <c r="R236" i="16"/>
  <c r="S236" i="16" s="1" a="1"/>
  <c r="S236" i="16" s="1"/>
  <c r="I238" i="16"/>
  <c r="J238" i="16" s="1"/>
  <c r="K237" i="16"/>
  <c r="L237" i="16" s="1" a="1"/>
  <c r="L237" i="16" s="1"/>
  <c r="AL238" i="16" l="1"/>
  <c r="AM238" i="16" s="1"/>
  <c r="AN238" i="16" s="1" a="1"/>
  <c r="AN238" i="16" s="1"/>
  <c r="AK239" i="16"/>
  <c r="AM237" i="16"/>
  <c r="AN237" i="16" s="1" a="1"/>
  <c r="AN237" i="16" s="1"/>
  <c r="Y237" i="16"/>
  <c r="Z237" i="16" a="1"/>
  <c r="Z237" i="16" s="1"/>
  <c r="W239" i="16"/>
  <c r="X238" i="16"/>
  <c r="Q238" i="16"/>
  <c r="P239" i="16"/>
  <c r="R237" i="16"/>
  <c r="S237" i="16" s="1" a="1"/>
  <c r="S237" i="16" s="1"/>
  <c r="K238" i="16"/>
  <c r="L238" i="16" s="1" a="1"/>
  <c r="L238" i="16" s="1"/>
  <c r="I239" i="16"/>
  <c r="J239" i="16" s="1"/>
  <c r="AL239" i="16" l="1"/>
  <c r="AK240" i="16"/>
  <c r="Y238" i="16"/>
  <c r="Z238" i="16" s="1" a="1"/>
  <c r="Z238" i="16" s="1"/>
  <c r="W240" i="16"/>
  <c r="X239" i="16"/>
  <c r="Q239" i="16"/>
  <c r="R239" i="16" s="1"/>
  <c r="S239" i="16" s="1" a="1"/>
  <c r="S239" i="16" s="1"/>
  <c r="P240" i="16"/>
  <c r="R238" i="16"/>
  <c r="S238" i="16" s="1" a="1"/>
  <c r="S238" i="16" s="1"/>
  <c r="K239" i="16"/>
  <c r="L239" i="16" s="1" a="1"/>
  <c r="L239" i="16" s="1"/>
  <c r="I240" i="16"/>
  <c r="J240" i="16" s="1"/>
  <c r="AK241" i="16" l="1"/>
  <c r="AL240" i="16"/>
  <c r="AM240" i="16" s="1"/>
  <c r="AN240" i="16" s="1" a="1"/>
  <c r="AN240" i="16" s="1"/>
  <c r="AM239" i="16"/>
  <c r="AN239" i="16" s="1" a="1"/>
  <c r="AN239" i="16" s="1"/>
  <c r="Y239" i="16"/>
  <c r="Z239" i="16" a="1"/>
  <c r="Z239" i="16" s="1"/>
  <c r="W241" i="16"/>
  <c r="X240" i="16"/>
  <c r="Q240" i="16"/>
  <c r="P241" i="16"/>
  <c r="K240" i="16"/>
  <c r="L240" i="16" s="1" a="1"/>
  <c r="L240" i="16" s="1"/>
  <c r="I241" i="16"/>
  <c r="J241" i="16" s="1"/>
  <c r="AK242" i="16" l="1"/>
  <c r="AL241" i="16"/>
  <c r="AM241" i="16" s="1"/>
  <c r="AN241" i="16" s="1" a="1"/>
  <c r="AN241" i="16" s="1"/>
  <c r="Y240" i="16"/>
  <c r="Z240" i="16" s="1" a="1"/>
  <c r="Z240" i="16" s="1"/>
  <c r="W242" i="16"/>
  <c r="X241" i="16"/>
  <c r="P242" i="16"/>
  <c r="Q241" i="16"/>
  <c r="R240" i="16"/>
  <c r="S240" i="16" s="1" a="1"/>
  <c r="S240" i="16" s="1"/>
  <c r="K241" i="16"/>
  <c r="L241" i="16" s="1" a="1"/>
  <c r="L241" i="16" s="1"/>
  <c r="I242" i="16"/>
  <c r="J242" i="16" s="1"/>
  <c r="AL242" i="16" l="1"/>
  <c r="AM242" i="16" s="1"/>
  <c r="AN242" i="16" s="1" a="1"/>
  <c r="AN242" i="16" s="1"/>
  <c r="AK243" i="16"/>
  <c r="Y241" i="16"/>
  <c r="Z241" i="16" a="1"/>
  <c r="Z241" i="16" s="1"/>
  <c r="W243" i="16"/>
  <c r="X242" i="16"/>
  <c r="R241" i="16"/>
  <c r="S241" i="16" s="1" a="1"/>
  <c r="S241" i="16" s="1"/>
  <c r="Q242" i="16"/>
  <c r="P243" i="16"/>
  <c r="K242" i="16"/>
  <c r="L242" i="16" s="1" a="1"/>
  <c r="L242" i="16" s="1"/>
  <c r="I243" i="16"/>
  <c r="J243" i="16" s="1"/>
  <c r="AK244" i="16" l="1"/>
  <c r="AL243" i="16"/>
  <c r="Y242" i="16"/>
  <c r="Z242" i="16" s="1" a="1"/>
  <c r="Z242" i="16" s="1"/>
  <c r="W244" i="16"/>
  <c r="X243" i="16"/>
  <c r="P244" i="16"/>
  <c r="Q243" i="16"/>
  <c r="R243" i="16" s="1"/>
  <c r="S243" i="16" s="1" a="1"/>
  <c r="S243" i="16" s="1"/>
  <c r="R242" i="16"/>
  <c r="S242" i="16" s="1" a="1"/>
  <c r="S242" i="16" s="1"/>
  <c r="K243" i="16"/>
  <c r="L243" i="16" s="1" a="1"/>
  <c r="L243" i="16" s="1"/>
  <c r="I244" i="16"/>
  <c r="J244" i="16" s="1"/>
  <c r="AM243" i="16" l="1"/>
  <c r="AN243" i="16" a="1"/>
  <c r="AN243" i="16" s="1"/>
  <c r="AL244" i="16"/>
  <c r="AK245" i="16"/>
  <c r="Y243" i="16"/>
  <c r="Z243" i="16" s="1" a="1"/>
  <c r="Z243" i="16" s="1"/>
  <c r="W245" i="16"/>
  <c r="X244" i="16"/>
  <c r="Q244" i="16"/>
  <c r="P245" i="16"/>
  <c r="K244" i="16"/>
  <c r="L244" i="16" s="1" a="1"/>
  <c r="L244" i="16" s="1"/>
  <c r="I245" i="16"/>
  <c r="J245" i="16" s="1"/>
  <c r="AL245" i="16" l="1"/>
  <c r="AK246" i="16"/>
  <c r="AM244" i="16"/>
  <c r="AN244" i="16" a="1"/>
  <c r="AN244" i="16" s="1"/>
  <c r="Y244" i="16"/>
  <c r="Z244" i="16" s="1" a="1"/>
  <c r="Z244" i="16" s="1"/>
  <c r="W246" i="16"/>
  <c r="X245" i="16"/>
  <c r="Q245" i="16"/>
  <c r="P246" i="16"/>
  <c r="R244" i="16"/>
  <c r="S244" i="16" s="1" a="1"/>
  <c r="S244" i="16" s="1"/>
  <c r="K245" i="16"/>
  <c r="L245" i="16" s="1" a="1"/>
  <c r="L245" i="16" s="1"/>
  <c r="I246" i="16"/>
  <c r="J246" i="16" s="1"/>
  <c r="AK247" i="16" l="1"/>
  <c r="AL246" i="16"/>
  <c r="AM246" i="16" s="1"/>
  <c r="AN246" i="16" s="1" a="1"/>
  <c r="AN246" i="16" s="1"/>
  <c r="AM245" i="16"/>
  <c r="AN245" i="16" s="1" a="1"/>
  <c r="AN245" i="16" s="1"/>
  <c r="Y245" i="16"/>
  <c r="Z245" i="16" s="1" a="1"/>
  <c r="Z245" i="16" s="1"/>
  <c r="W247" i="16"/>
  <c r="X246" i="16"/>
  <c r="Q246" i="16"/>
  <c r="P247" i="16"/>
  <c r="R245" i="16"/>
  <c r="S245" i="16" s="1" a="1"/>
  <c r="S245" i="16" s="1"/>
  <c r="K246" i="16"/>
  <c r="L246" i="16" s="1" a="1"/>
  <c r="L246" i="16" s="1"/>
  <c r="I247" i="16"/>
  <c r="J247" i="16" s="1"/>
  <c r="AL247" i="16" l="1"/>
  <c r="AM247" i="16" s="1"/>
  <c r="AN247" i="16" s="1" a="1"/>
  <c r="AN247" i="16" s="1"/>
  <c r="AK248" i="16"/>
  <c r="Y246" i="16"/>
  <c r="Z246" i="16" s="1" a="1"/>
  <c r="Z246" i="16" s="1"/>
  <c r="W248" i="16"/>
  <c r="X247" i="16"/>
  <c r="P248" i="16"/>
  <c r="Q247" i="16"/>
  <c r="R247" i="16" s="1"/>
  <c r="S247" i="16" s="1" a="1"/>
  <c r="S247" i="16" s="1"/>
  <c r="R246" i="16"/>
  <c r="S246" i="16" s="1" a="1"/>
  <c r="S246" i="16" s="1"/>
  <c r="K247" i="16"/>
  <c r="L247" i="16" s="1" a="1"/>
  <c r="L247" i="16" s="1"/>
  <c r="I248" i="16"/>
  <c r="J248" i="16" s="1"/>
  <c r="AK249" i="16" l="1"/>
  <c r="AL248" i="16"/>
  <c r="Y247" i="16"/>
  <c r="Z247" i="16" s="1" a="1"/>
  <c r="Z247" i="16" s="1"/>
  <c r="W249" i="16"/>
  <c r="X248" i="16"/>
  <c r="Q248" i="16"/>
  <c r="P249" i="16"/>
  <c r="K248" i="16"/>
  <c r="L248" i="16" s="1" a="1"/>
  <c r="L248" i="16" s="1"/>
  <c r="I249" i="16"/>
  <c r="J249" i="16" s="1"/>
  <c r="AM248" i="16" l="1"/>
  <c r="AN248" i="16" a="1"/>
  <c r="AN248" i="16" s="1"/>
  <c r="AL249" i="16"/>
  <c r="AK250" i="16"/>
  <c r="Y248" i="16"/>
  <c r="Z248" i="16" s="1" a="1"/>
  <c r="Z248" i="16" s="1"/>
  <c r="W250" i="16"/>
  <c r="X249" i="16"/>
  <c r="P250" i="16"/>
  <c r="Q249" i="16"/>
  <c r="R248" i="16"/>
  <c r="S248" i="16" s="1" a="1"/>
  <c r="S248" i="16" s="1"/>
  <c r="K249" i="16"/>
  <c r="L249" i="16" s="1" a="1"/>
  <c r="L249" i="16" s="1"/>
  <c r="I250" i="16"/>
  <c r="J250" i="16" s="1"/>
  <c r="AL250" i="16" l="1"/>
  <c r="AM250" i="16" s="1"/>
  <c r="AN250" i="16" s="1" a="1"/>
  <c r="AN250" i="16" s="1"/>
  <c r="AK251" i="16"/>
  <c r="AM249" i="16"/>
  <c r="AN249" i="16" s="1" a="1"/>
  <c r="AN249" i="16" s="1"/>
  <c r="Y249" i="16"/>
  <c r="Z249" i="16" s="1" a="1"/>
  <c r="Z249" i="16" s="1"/>
  <c r="W251" i="16"/>
  <c r="X250" i="16"/>
  <c r="R249" i="16"/>
  <c r="S249" i="16" s="1" a="1"/>
  <c r="S249" i="16" s="1"/>
  <c r="P251" i="16"/>
  <c r="Q250" i="16"/>
  <c r="K250" i="16"/>
  <c r="L250" i="16" s="1" a="1"/>
  <c r="L250" i="16" s="1"/>
  <c r="I251" i="16"/>
  <c r="J251" i="16" s="1"/>
  <c r="AL251" i="16" l="1"/>
  <c r="AK252" i="16"/>
  <c r="Y250" i="16"/>
  <c r="Z250" i="16" a="1"/>
  <c r="Z250" i="16" s="1"/>
  <c r="W252" i="16"/>
  <c r="X251" i="16"/>
  <c r="R250" i="16"/>
  <c r="S250" i="16" s="1" a="1"/>
  <c r="S250" i="16" s="1"/>
  <c r="Q251" i="16"/>
  <c r="R251" i="16" s="1"/>
  <c r="S251" i="16" s="1" a="1"/>
  <c r="S251" i="16" s="1"/>
  <c r="P252" i="16"/>
  <c r="K251" i="16"/>
  <c r="L251" i="16" s="1" a="1"/>
  <c r="L251" i="16" s="1"/>
  <c r="I252" i="16"/>
  <c r="J252" i="16" s="1"/>
  <c r="AL252" i="16" l="1"/>
  <c r="AK253" i="16"/>
  <c r="AM251" i="16"/>
  <c r="AN251" i="16" a="1"/>
  <c r="AN251" i="16" s="1"/>
  <c r="Y251" i="16"/>
  <c r="Z251" i="16" s="1" a="1"/>
  <c r="Z251" i="16" s="1"/>
  <c r="W253" i="16"/>
  <c r="X252" i="16"/>
  <c r="Q252" i="16"/>
  <c r="P253" i="16"/>
  <c r="K252" i="16"/>
  <c r="L252" i="16" s="1" a="1"/>
  <c r="L252" i="16" s="1"/>
  <c r="I253" i="16"/>
  <c r="J253" i="16" s="1"/>
  <c r="AK254" i="16" l="1"/>
  <c r="AL253" i="16"/>
  <c r="AM253" i="16" s="1"/>
  <c r="AN253" i="16" s="1" a="1"/>
  <c r="AN253" i="16" s="1"/>
  <c r="AM252" i="16"/>
  <c r="AN252" i="16" s="1" a="1"/>
  <c r="AN252" i="16" s="1"/>
  <c r="Y252" i="16"/>
  <c r="Z252" i="16" a="1"/>
  <c r="Z252" i="16" s="1"/>
  <c r="W254" i="16"/>
  <c r="X253" i="16"/>
  <c r="P254" i="16"/>
  <c r="Q253" i="16"/>
  <c r="R252" i="16"/>
  <c r="S252" i="16" s="1" a="1"/>
  <c r="S252" i="16" s="1"/>
  <c r="K253" i="16"/>
  <c r="L253" i="16" s="1" a="1"/>
  <c r="L253" i="16" s="1"/>
  <c r="I254" i="16"/>
  <c r="J254" i="16" s="1"/>
  <c r="AL254" i="16" l="1"/>
  <c r="AK255" i="16"/>
  <c r="Y253" i="16"/>
  <c r="Z253" i="16" s="1" a="1"/>
  <c r="Z253" i="16" s="1"/>
  <c r="W255" i="16"/>
  <c r="X254" i="16"/>
  <c r="R253" i="16"/>
  <c r="S253" i="16" s="1" a="1"/>
  <c r="S253" i="16" s="1"/>
  <c r="Q254" i="16"/>
  <c r="P255" i="16"/>
  <c r="Q255" i="16" s="1"/>
  <c r="R255" i="16" s="1"/>
  <c r="S255" i="16" s="1" a="1"/>
  <c r="S255" i="16" s="1"/>
  <c r="K254" i="16"/>
  <c r="L254" i="16" s="1" a="1"/>
  <c r="L254" i="16" s="1"/>
  <c r="I255" i="16"/>
  <c r="J255" i="16" s="1"/>
  <c r="AL255" i="16" l="1"/>
  <c r="AK256" i="16"/>
  <c r="AM254" i="16"/>
  <c r="AN254" i="16" a="1"/>
  <c r="AN254" i="16" s="1"/>
  <c r="Y254" i="16"/>
  <c r="Z254" i="16" a="1"/>
  <c r="Z254" i="16" s="1"/>
  <c r="W256" i="16"/>
  <c r="X255" i="16"/>
  <c r="R254" i="16"/>
  <c r="S254" i="16" s="1" a="1"/>
  <c r="S254" i="16" s="1"/>
  <c r="K255" i="16"/>
  <c r="L255" i="16" s="1" a="1"/>
  <c r="L255" i="16" s="1"/>
  <c r="I256" i="16"/>
  <c r="J256" i="16" s="1"/>
  <c r="AL256" i="16" l="1"/>
  <c r="AK257" i="16"/>
  <c r="AM255" i="16"/>
  <c r="AN255" i="16" a="1"/>
  <c r="AN255" i="16" s="1"/>
  <c r="Y255" i="16"/>
  <c r="Z255" i="16" s="1" a="1"/>
  <c r="Z255" i="16" s="1"/>
  <c r="W257" i="16"/>
  <c r="X256" i="16"/>
  <c r="U5" i="16" a="1"/>
  <c r="U5" i="16" s="1"/>
  <c r="T5" i="16" a="1"/>
  <c r="T5" i="16" s="1"/>
  <c r="S5" i="16" s="1" a="1"/>
  <c r="S5" i="16" s="1"/>
  <c r="K256" i="16"/>
  <c r="L256" i="16" s="1" a="1"/>
  <c r="L256" i="16" s="1"/>
  <c r="I257" i="16"/>
  <c r="J257" i="16" s="1"/>
  <c r="AL257" i="16" l="1"/>
  <c r="AK258" i="16"/>
  <c r="AM256" i="16"/>
  <c r="AN256" i="16" s="1" a="1"/>
  <c r="AN256" i="16" s="1"/>
  <c r="Y256" i="16"/>
  <c r="Z256" i="16" s="1" a="1"/>
  <c r="Z256" i="16" s="1"/>
  <c r="W258" i="16"/>
  <c r="X257" i="16"/>
  <c r="K257" i="16"/>
  <c r="L257" i="16" s="1" a="1"/>
  <c r="L257" i="16" s="1"/>
  <c r="I258" i="16"/>
  <c r="J258" i="16" s="1"/>
  <c r="AK259" i="16" l="1"/>
  <c r="AL258" i="16"/>
  <c r="AM258" i="16" s="1"/>
  <c r="AN258" i="16" s="1" a="1"/>
  <c r="AN258" i="16" s="1"/>
  <c r="AM257" i="16"/>
  <c r="AN257" i="16" s="1" a="1"/>
  <c r="AN257" i="16" s="1"/>
  <c r="Y257" i="16"/>
  <c r="Z257" i="16" a="1"/>
  <c r="Z257" i="16" s="1"/>
  <c r="W259" i="16"/>
  <c r="X258" i="16"/>
  <c r="K258" i="16"/>
  <c r="L258" i="16" s="1" a="1"/>
  <c r="L258" i="16" s="1"/>
  <c r="I259" i="16"/>
  <c r="J259" i="16" s="1"/>
  <c r="AL259" i="16" l="1"/>
  <c r="AK260" i="16"/>
  <c r="Y258" i="16"/>
  <c r="Z258" i="16" s="1" a="1"/>
  <c r="Z258" i="16" s="1"/>
  <c r="W260" i="16"/>
  <c r="X259" i="16"/>
  <c r="K259" i="16"/>
  <c r="L259" i="16" s="1" a="1"/>
  <c r="L259" i="16" s="1"/>
  <c r="I260" i="16"/>
  <c r="J260" i="16" s="1"/>
  <c r="AL260" i="16" l="1"/>
  <c r="AK261" i="16"/>
  <c r="AM259" i="16"/>
  <c r="AN259" i="16" a="1"/>
  <c r="AN259" i="16" s="1"/>
  <c r="Y259" i="16"/>
  <c r="Z259" i="16" s="1" a="1"/>
  <c r="Z259" i="16" s="1"/>
  <c r="W261" i="16"/>
  <c r="X260" i="16"/>
  <c r="K260" i="16"/>
  <c r="L260" i="16" s="1" a="1"/>
  <c r="L260" i="16" s="1"/>
  <c r="I261" i="16"/>
  <c r="J261" i="16" s="1"/>
  <c r="AL261" i="16" l="1"/>
  <c r="AK262" i="16"/>
  <c r="AM260" i="16"/>
  <c r="AN260" i="16" s="1" a="1"/>
  <c r="AN260" i="16" s="1"/>
  <c r="Y260" i="16"/>
  <c r="Z260" i="16" s="1" a="1"/>
  <c r="Z260" i="16" s="1"/>
  <c r="W262" i="16"/>
  <c r="X261" i="16"/>
  <c r="K261" i="16"/>
  <c r="L261" i="16" s="1" a="1"/>
  <c r="L261" i="16" s="1"/>
  <c r="I262" i="16"/>
  <c r="J262" i="16" s="1"/>
  <c r="AK263" i="16" l="1"/>
  <c r="AL262" i="16"/>
  <c r="AM261" i="16"/>
  <c r="AN261" i="16" s="1" a="1"/>
  <c r="AN261" i="16" s="1"/>
  <c r="Y261" i="16"/>
  <c r="Z261" i="16" s="1" a="1"/>
  <c r="Z261" i="16" s="1"/>
  <c r="W263" i="16"/>
  <c r="X262" i="16"/>
  <c r="I263" i="16"/>
  <c r="J263" i="16" s="1"/>
  <c r="K262" i="16"/>
  <c r="L262" i="16" s="1" a="1"/>
  <c r="L262" i="16" s="1"/>
  <c r="AM262" i="16" l="1"/>
  <c r="AN262" i="16" s="1" a="1"/>
  <c r="AN262" i="16" s="1"/>
  <c r="AL263" i="16"/>
  <c r="AM263" i="16" s="1"/>
  <c r="AN263" i="16" s="1" a="1"/>
  <c r="AN263" i="16" s="1"/>
  <c r="AK264" i="16"/>
  <c r="Y262" i="16"/>
  <c r="Z262" i="16" s="1" a="1"/>
  <c r="Z262" i="16" s="1"/>
  <c r="W264" i="16"/>
  <c r="X263" i="16"/>
  <c r="I264" i="16"/>
  <c r="J264" i="16" s="1"/>
  <c r="K263" i="16"/>
  <c r="L263" i="16" s="1" a="1"/>
  <c r="L263" i="16" s="1"/>
  <c r="AK265" i="16" l="1"/>
  <c r="AL264" i="16"/>
  <c r="Y263" i="16"/>
  <c r="Z263" i="16" s="1" a="1"/>
  <c r="Z263" i="16" s="1"/>
  <c r="W265" i="16"/>
  <c r="X264" i="16"/>
  <c r="K264" i="16"/>
  <c r="L264" i="16" s="1" a="1"/>
  <c r="L264" i="16" s="1"/>
  <c r="I265" i="16"/>
  <c r="J265" i="16" s="1"/>
  <c r="AM264" i="16" l="1"/>
  <c r="AN264" i="16" a="1"/>
  <c r="AN264" i="16" s="1"/>
  <c r="AK266" i="16"/>
  <c r="AL265" i="16"/>
  <c r="Y264" i="16"/>
  <c r="Z264" i="16" s="1" a="1"/>
  <c r="Z264" i="16" s="1"/>
  <c r="W266" i="16"/>
  <c r="X265" i="16"/>
  <c r="K265" i="16"/>
  <c r="L265" i="16" s="1" a="1"/>
  <c r="L265" i="16" s="1"/>
  <c r="I266" i="16"/>
  <c r="J266" i="16" s="1"/>
  <c r="AM265" i="16" l="1"/>
  <c r="AN265" i="16" a="1"/>
  <c r="AN265" i="16" s="1"/>
  <c r="AL266" i="16"/>
  <c r="AK267" i="16"/>
  <c r="Y265" i="16"/>
  <c r="Z265" i="16" s="1" a="1"/>
  <c r="Z265" i="16" s="1"/>
  <c r="W267" i="16"/>
  <c r="X266" i="16"/>
  <c r="K266" i="16"/>
  <c r="L266" i="16" s="1" a="1"/>
  <c r="L266" i="16" s="1"/>
  <c r="I267" i="16"/>
  <c r="J267" i="16" s="1"/>
  <c r="AK268" i="16" l="1"/>
  <c r="AL267" i="16"/>
  <c r="AM266" i="16"/>
  <c r="AN266" i="16" s="1" a="1"/>
  <c r="AN266" i="16" s="1"/>
  <c r="Y266" i="16"/>
  <c r="Z266" i="16" s="1" a="1"/>
  <c r="Z266" i="16" s="1"/>
  <c r="W268" i="16"/>
  <c r="X267" i="16"/>
  <c r="K267" i="16"/>
  <c r="L267" i="16" s="1" a="1"/>
  <c r="L267" i="16" s="1"/>
  <c r="I268" i="16"/>
  <c r="J268" i="16" s="1"/>
  <c r="AM267" i="16" l="1"/>
  <c r="AN267" i="16" s="1" a="1"/>
  <c r="AN267" i="16" s="1"/>
  <c r="AL268" i="16"/>
  <c r="AK269" i="16"/>
  <c r="Y267" i="16"/>
  <c r="Z267" i="16" s="1" a="1"/>
  <c r="Z267" i="16" s="1"/>
  <c r="W269" i="16"/>
  <c r="X268" i="16"/>
  <c r="I269" i="16"/>
  <c r="J269" i="16" s="1"/>
  <c r="K268" i="16"/>
  <c r="L268" i="16" s="1" a="1"/>
  <c r="L268" i="16" s="1"/>
  <c r="AM268" i="16" l="1"/>
  <c r="AN268" i="16" s="1" a="1"/>
  <c r="AN268" i="16" s="1"/>
  <c r="AL269" i="16"/>
  <c r="AK270" i="16"/>
  <c r="Y268" i="16"/>
  <c r="Z268" i="16" s="1" a="1"/>
  <c r="Z268" i="16" s="1"/>
  <c r="W270" i="16"/>
  <c r="X269" i="16"/>
  <c r="K269" i="16"/>
  <c r="L269" i="16" s="1" a="1"/>
  <c r="L269" i="16" s="1"/>
  <c r="I270" i="16"/>
  <c r="J270" i="16" s="1"/>
  <c r="AM269" i="16" l="1"/>
  <c r="AN269" i="16" s="1" a="1"/>
  <c r="AN269" i="16" s="1"/>
  <c r="AK271" i="16"/>
  <c r="AL270" i="16"/>
  <c r="AM270" i="16" s="1"/>
  <c r="AN270" i="16" s="1" a="1"/>
  <c r="AN270" i="16" s="1"/>
  <c r="Y269" i="16"/>
  <c r="Z269" i="16" s="1" a="1"/>
  <c r="Z269" i="16" s="1"/>
  <c r="W271" i="16"/>
  <c r="X270" i="16"/>
  <c r="I271" i="16"/>
  <c r="J271" i="16" s="1"/>
  <c r="K270" i="16"/>
  <c r="L270" i="16" s="1" a="1"/>
  <c r="L270" i="16" s="1"/>
  <c r="AL271" i="16" l="1"/>
  <c r="AK272" i="16"/>
  <c r="Y270" i="16"/>
  <c r="Z270" i="16" s="1" a="1"/>
  <c r="Z270" i="16" s="1"/>
  <c r="W272" i="16"/>
  <c r="X271" i="16"/>
  <c r="K271" i="16"/>
  <c r="L271" i="16" s="1" a="1"/>
  <c r="L271" i="16" s="1"/>
  <c r="I272" i="16"/>
  <c r="J272" i="16" s="1"/>
  <c r="AL272" i="16" l="1"/>
  <c r="AM272" i="16" s="1"/>
  <c r="AN272" i="16" s="1" a="1"/>
  <c r="AN272" i="16" s="1"/>
  <c r="AK273" i="16"/>
  <c r="AM271" i="16"/>
  <c r="AN271" i="16" s="1" a="1"/>
  <c r="AN271" i="16" s="1"/>
  <c r="Y271" i="16"/>
  <c r="Z271" i="16" s="1" a="1"/>
  <c r="Z271" i="16" s="1"/>
  <c r="W273" i="16"/>
  <c r="X272" i="16"/>
  <c r="K272" i="16"/>
  <c r="L272" i="16" s="1" a="1"/>
  <c r="L272" i="16" s="1"/>
  <c r="I273" i="16"/>
  <c r="J273" i="16" s="1"/>
  <c r="AL273" i="16" l="1"/>
  <c r="AK274" i="16"/>
  <c r="Y272" i="16"/>
  <c r="Z272" i="16" s="1" a="1"/>
  <c r="Z272" i="16" s="1"/>
  <c r="W274" i="16"/>
  <c r="X273" i="16"/>
  <c r="K273" i="16"/>
  <c r="L273" i="16" s="1" a="1"/>
  <c r="L273" i="16" s="1"/>
  <c r="I274" i="16"/>
  <c r="J274" i="16" s="1"/>
  <c r="AL274" i="16" l="1"/>
  <c r="AK275" i="16"/>
  <c r="AM273" i="16"/>
  <c r="AN273" i="16" s="1" a="1"/>
  <c r="AN273" i="16" s="1"/>
  <c r="Y273" i="16"/>
  <c r="Z273" i="16" s="1" a="1"/>
  <c r="Z273" i="16" s="1"/>
  <c r="W275" i="16"/>
  <c r="X274" i="16"/>
  <c r="I275" i="16"/>
  <c r="J275" i="16" s="1"/>
  <c r="K274" i="16"/>
  <c r="L274" i="16" s="1" a="1"/>
  <c r="L274" i="16" s="1"/>
  <c r="AK276" i="16" l="1"/>
  <c r="AL275" i="16"/>
  <c r="AM275" i="16" s="1"/>
  <c r="AN275" i="16" s="1" a="1"/>
  <c r="AN275" i="16" s="1"/>
  <c r="AM274" i="16"/>
  <c r="AN274" i="16" s="1" a="1"/>
  <c r="AN274" i="16" s="1"/>
  <c r="Y274" i="16"/>
  <c r="Z274" i="16" a="1"/>
  <c r="Z274" i="16" s="1"/>
  <c r="W276" i="16"/>
  <c r="X275" i="16"/>
  <c r="I276" i="16"/>
  <c r="J276" i="16" s="1"/>
  <c r="K275" i="16"/>
  <c r="L275" i="16" s="1" a="1"/>
  <c r="L275" i="16" s="1"/>
  <c r="AL276" i="16" l="1"/>
  <c r="AM276" i="16" s="1"/>
  <c r="AN276" i="16" s="1" a="1"/>
  <c r="AN276" i="16" s="1"/>
  <c r="AK277" i="16"/>
  <c r="Y275" i="16"/>
  <c r="Z275" i="16" s="1" a="1"/>
  <c r="Z275" i="16" s="1"/>
  <c r="W277" i="16"/>
  <c r="X276" i="16"/>
  <c r="K276" i="16"/>
  <c r="L276" i="16" s="1" a="1"/>
  <c r="L276" i="16" s="1"/>
  <c r="I277" i="16"/>
  <c r="J277" i="16" s="1"/>
  <c r="AK278" i="16" l="1"/>
  <c r="AL277" i="16"/>
  <c r="Y276" i="16"/>
  <c r="Z276" i="16" s="1" a="1"/>
  <c r="Z276" i="16" s="1"/>
  <c r="W278" i="16"/>
  <c r="X277" i="16"/>
  <c r="K277" i="16"/>
  <c r="L277" i="16" s="1" a="1"/>
  <c r="L277" i="16" s="1"/>
  <c r="I278" i="16"/>
  <c r="J278" i="16" s="1"/>
  <c r="AM277" i="16" l="1"/>
  <c r="AN277" i="16" a="1"/>
  <c r="AN277" i="16" s="1"/>
  <c r="AL278" i="16"/>
  <c r="AM278" i="16" s="1"/>
  <c r="AN278" i="16" s="1" a="1"/>
  <c r="AN278" i="16" s="1"/>
  <c r="AK279" i="16"/>
  <c r="Y277" i="16"/>
  <c r="Z277" i="16" s="1" a="1"/>
  <c r="Z277" i="16" s="1"/>
  <c r="W279" i="16"/>
  <c r="X278" i="16"/>
  <c r="I279" i="16"/>
  <c r="J279" i="16" s="1"/>
  <c r="K278" i="16"/>
  <c r="L278" i="16" s="1" a="1"/>
  <c r="L278" i="16" s="1"/>
  <c r="AL279" i="16" l="1"/>
  <c r="AK280" i="16"/>
  <c r="Y278" i="16"/>
  <c r="Z278" i="16" s="1" a="1"/>
  <c r="Z278" i="16" s="1"/>
  <c r="W280" i="16"/>
  <c r="X279" i="16"/>
  <c r="I280" i="16"/>
  <c r="J280" i="16" s="1"/>
  <c r="K279" i="16"/>
  <c r="L279" i="16" s="1" a="1"/>
  <c r="L279" i="16" s="1"/>
  <c r="AK281" i="16" l="1"/>
  <c r="AL280" i="16"/>
  <c r="AM279" i="16"/>
  <c r="AN279" i="16" a="1"/>
  <c r="AN279" i="16" s="1"/>
  <c r="Y279" i="16"/>
  <c r="Z279" i="16" s="1" a="1"/>
  <c r="Z279" i="16" s="1"/>
  <c r="W281" i="16"/>
  <c r="X280" i="16"/>
  <c r="K280" i="16"/>
  <c r="L280" i="16" s="1" a="1"/>
  <c r="L280" i="16" s="1"/>
  <c r="I281" i="16"/>
  <c r="J281" i="16" s="1"/>
  <c r="AM280" i="16" l="1"/>
  <c r="AN280" i="16" s="1" a="1"/>
  <c r="AN280" i="16" s="1"/>
  <c r="AL281" i="16"/>
  <c r="AK282" i="16"/>
  <c r="Y280" i="16"/>
  <c r="Z280" i="16" s="1" a="1"/>
  <c r="Z280" i="16" s="1"/>
  <c r="W282" i="16"/>
  <c r="X281" i="16"/>
  <c r="I282" i="16"/>
  <c r="J282" i="16" s="1"/>
  <c r="K281" i="16"/>
  <c r="L281" i="16" s="1" a="1"/>
  <c r="L281" i="16" s="1"/>
  <c r="AM281" i="16" l="1"/>
  <c r="AN281" i="16" s="1" a="1"/>
  <c r="AN281" i="16" s="1"/>
  <c r="AK283" i="16"/>
  <c r="AL282" i="16"/>
  <c r="AM282" i="16" s="1"/>
  <c r="AN282" i="16" s="1" a="1"/>
  <c r="AN282" i="16" s="1"/>
  <c r="Y281" i="16"/>
  <c r="Z281" i="16" s="1" a="1"/>
  <c r="Z281" i="16" s="1"/>
  <c r="W283" i="16"/>
  <c r="X282" i="16"/>
  <c r="I283" i="16"/>
  <c r="J283" i="16" s="1"/>
  <c r="K282" i="16"/>
  <c r="L282" i="16" s="1" a="1"/>
  <c r="L282" i="16" s="1"/>
  <c r="AK284" i="16" l="1"/>
  <c r="AL283" i="16"/>
  <c r="AM283" i="16" s="1"/>
  <c r="AN283" i="16" s="1" a="1"/>
  <c r="AN283" i="16" s="1"/>
  <c r="Y282" i="16"/>
  <c r="Z282" i="16" s="1" a="1"/>
  <c r="Z282" i="16" s="1"/>
  <c r="W284" i="16"/>
  <c r="X283" i="16"/>
  <c r="K283" i="16"/>
  <c r="L283" i="16" s="1" a="1"/>
  <c r="L283" i="16" s="1"/>
  <c r="I284" i="16"/>
  <c r="J284" i="16" s="1"/>
  <c r="AL284" i="16" l="1"/>
  <c r="AK285" i="16"/>
  <c r="Y283" i="16"/>
  <c r="Z283" i="16" s="1" a="1"/>
  <c r="Z283" i="16" s="1"/>
  <c r="W285" i="16"/>
  <c r="X284" i="16"/>
  <c r="K284" i="16"/>
  <c r="L284" i="16" s="1" a="1"/>
  <c r="L284" i="16" s="1"/>
  <c r="I285" i="16"/>
  <c r="J285" i="16" s="1"/>
  <c r="AL285" i="16" l="1"/>
  <c r="AK286" i="16"/>
  <c r="AM284" i="16"/>
  <c r="AN284" i="16" a="1"/>
  <c r="AN284" i="16" s="1"/>
  <c r="Y284" i="16"/>
  <c r="Z284" i="16" s="1" a="1"/>
  <c r="Z284" i="16" s="1"/>
  <c r="W286" i="16"/>
  <c r="X285" i="16"/>
  <c r="K285" i="16"/>
  <c r="L285" i="16" s="1" a="1"/>
  <c r="L285" i="16" s="1"/>
  <c r="I286" i="16"/>
  <c r="J286" i="16" s="1"/>
  <c r="AK287" i="16" l="1"/>
  <c r="AL286" i="16"/>
  <c r="AM286" i="16" s="1"/>
  <c r="AN286" i="16" s="1" a="1"/>
  <c r="AN286" i="16" s="1"/>
  <c r="AM285" i="16"/>
  <c r="AN285" i="16" s="1" a="1"/>
  <c r="AN285" i="16" s="1"/>
  <c r="Y285" i="16"/>
  <c r="Z285" i="16" s="1" a="1"/>
  <c r="Z285" i="16" s="1"/>
  <c r="W287" i="16"/>
  <c r="X286" i="16"/>
  <c r="I287" i="16"/>
  <c r="J287" i="16" s="1"/>
  <c r="K286" i="16"/>
  <c r="L286" i="16" s="1" a="1"/>
  <c r="L286" i="16" s="1"/>
  <c r="AL287" i="16" l="1"/>
  <c r="AM287" i="16" s="1"/>
  <c r="AN287" i="16" s="1" a="1"/>
  <c r="AN287" i="16" s="1"/>
  <c r="AK288" i="16"/>
  <c r="Y286" i="16"/>
  <c r="Z286" i="16" s="1" a="1"/>
  <c r="Z286" i="16" s="1"/>
  <c r="W288" i="16"/>
  <c r="X287" i="16"/>
  <c r="K287" i="16"/>
  <c r="L287" i="16" s="1" a="1"/>
  <c r="L287" i="16" s="1"/>
  <c r="I288" i="16"/>
  <c r="J288" i="16" s="1"/>
  <c r="AK289" i="16" l="1"/>
  <c r="AL288" i="16"/>
  <c r="Y287" i="16"/>
  <c r="Z287" i="16" s="1" a="1"/>
  <c r="Z287" i="16" s="1"/>
  <c r="W289" i="16"/>
  <c r="X288" i="16"/>
  <c r="K288" i="16"/>
  <c r="L288" i="16" s="1" a="1"/>
  <c r="L288" i="16" s="1"/>
  <c r="I289" i="16"/>
  <c r="J289" i="16" s="1"/>
  <c r="AM288" i="16" l="1"/>
  <c r="AN288" i="16" a="1"/>
  <c r="AN288" i="16" s="1"/>
  <c r="AK290" i="16"/>
  <c r="AL289" i="16"/>
  <c r="AM289" i="16" s="1"/>
  <c r="AN289" i="16" s="1" a="1"/>
  <c r="AN289" i="16" s="1"/>
  <c r="Y288" i="16"/>
  <c r="Z288" i="16" s="1" a="1"/>
  <c r="Z288" i="16" s="1"/>
  <c r="W290" i="16"/>
  <c r="X289" i="16"/>
  <c r="K289" i="16"/>
  <c r="L289" i="16" s="1" a="1"/>
  <c r="L289" i="16" s="1"/>
  <c r="I290" i="16"/>
  <c r="J290" i="16" s="1"/>
  <c r="AL290" i="16" l="1"/>
  <c r="AK291" i="16"/>
  <c r="Y289" i="16"/>
  <c r="Z289" i="16" s="1" a="1"/>
  <c r="Z289" i="16" s="1"/>
  <c r="W291" i="16"/>
  <c r="X290" i="16"/>
  <c r="I291" i="16"/>
  <c r="J291" i="16" s="1"/>
  <c r="K290" i="16"/>
  <c r="L290" i="16" s="1" a="1"/>
  <c r="L290" i="16" s="1"/>
  <c r="AL291" i="16" l="1"/>
  <c r="AM291" i="16" s="1"/>
  <c r="AN291" i="16" s="1" a="1"/>
  <c r="AN291" i="16" s="1"/>
  <c r="AK292" i="16"/>
  <c r="AM290" i="16"/>
  <c r="AN290" i="16" s="1" a="1"/>
  <c r="AN290" i="16" s="1"/>
  <c r="Y290" i="16"/>
  <c r="Z290" i="16" s="1" a="1"/>
  <c r="Z290" i="16" s="1"/>
  <c r="W292" i="16"/>
  <c r="X291" i="16"/>
  <c r="K291" i="16"/>
  <c r="L291" i="16" s="1" a="1"/>
  <c r="L291" i="16" s="1"/>
  <c r="I292" i="16"/>
  <c r="J292" i="16" s="1"/>
  <c r="AL292" i="16" l="1"/>
  <c r="AK293" i="16"/>
  <c r="Y291" i="16"/>
  <c r="Z291" i="16" s="1" a="1"/>
  <c r="Z291" i="16" s="1"/>
  <c r="W293" i="16"/>
  <c r="X292" i="16"/>
  <c r="K292" i="16"/>
  <c r="L292" i="16" s="1" a="1"/>
  <c r="L292" i="16" s="1"/>
  <c r="I293" i="16"/>
  <c r="J293" i="16" s="1"/>
  <c r="AL293" i="16" l="1"/>
  <c r="AM293" i="16" s="1"/>
  <c r="AN293" i="16" s="1" a="1"/>
  <c r="AN293" i="16" s="1"/>
  <c r="AK294" i="16"/>
  <c r="AM292" i="16"/>
  <c r="AN292" i="16" s="1" a="1"/>
  <c r="AN292" i="16" s="1"/>
  <c r="Y292" i="16"/>
  <c r="Z292" i="16" s="1" a="1"/>
  <c r="Z292" i="16" s="1"/>
  <c r="W294" i="16"/>
  <c r="X293" i="16"/>
  <c r="K293" i="16"/>
  <c r="L293" i="16" s="1" a="1"/>
  <c r="L293" i="16" s="1"/>
  <c r="I294" i="16"/>
  <c r="J294" i="16" s="1"/>
  <c r="AL294" i="16" l="1"/>
  <c r="AM294" i="16" s="1"/>
  <c r="AN294" i="16" s="1" a="1"/>
  <c r="AN294" i="16" s="1"/>
  <c r="AK295" i="16"/>
  <c r="Y293" i="16"/>
  <c r="Z293" i="16" s="1" a="1"/>
  <c r="Z293" i="16" s="1"/>
  <c r="W295" i="16"/>
  <c r="X294" i="16"/>
  <c r="I295" i="16"/>
  <c r="J295" i="16" s="1"/>
  <c r="K294" i="16"/>
  <c r="L294" i="16" s="1" a="1"/>
  <c r="L294" i="16" s="1"/>
  <c r="AL295" i="16" l="1"/>
  <c r="AM295" i="16" s="1"/>
  <c r="AN295" i="16" s="1" a="1"/>
  <c r="AN295" i="16" s="1"/>
  <c r="AK296" i="16"/>
  <c r="Y294" i="16"/>
  <c r="Z294" i="16" s="1" a="1"/>
  <c r="Z294" i="16" s="1"/>
  <c r="W296" i="16"/>
  <c r="X295" i="16"/>
  <c r="K295" i="16"/>
  <c r="L295" i="16" s="1" a="1"/>
  <c r="L295" i="16" s="1"/>
  <c r="I296" i="16"/>
  <c r="J296" i="16" s="1"/>
  <c r="AK297" i="16" l="1"/>
  <c r="AL296" i="16"/>
  <c r="Y295" i="16"/>
  <c r="Z295" i="16" s="1" a="1"/>
  <c r="Z295" i="16" s="1"/>
  <c r="W297" i="16"/>
  <c r="X296" i="16"/>
  <c r="K296" i="16"/>
  <c r="L296" i="16" s="1" a="1"/>
  <c r="L296" i="16" s="1"/>
  <c r="I297" i="16"/>
  <c r="J297" i="16" s="1"/>
  <c r="AM296" i="16" l="1"/>
  <c r="AN296" i="16" a="1"/>
  <c r="AN296" i="16" s="1"/>
  <c r="AL297" i="16"/>
  <c r="AK298" i="16"/>
  <c r="Y296" i="16"/>
  <c r="Z296" i="16" s="1" a="1"/>
  <c r="Z296" i="16" s="1"/>
  <c r="W298" i="16"/>
  <c r="X297" i="16"/>
  <c r="K297" i="16"/>
  <c r="L297" i="16" s="1" a="1"/>
  <c r="L297" i="16" s="1"/>
  <c r="I298" i="16"/>
  <c r="J298" i="16" s="1"/>
  <c r="AL298" i="16" l="1"/>
  <c r="AK299" i="16"/>
  <c r="AM297" i="16"/>
  <c r="AN297" i="16" s="1" a="1"/>
  <c r="AN297" i="16" s="1"/>
  <c r="Y297" i="16"/>
  <c r="Z297" i="16" s="1" a="1"/>
  <c r="Z297" i="16" s="1"/>
  <c r="W299" i="16"/>
  <c r="X298" i="16"/>
  <c r="K298" i="16"/>
  <c r="L298" i="16" s="1" a="1"/>
  <c r="L298" i="16" s="1"/>
  <c r="I299" i="16"/>
  <c r="J299" i="16" s="1"/>
  <c r="AL299" i="16" l="1"/>
  <c r="AM299" i="16" s="1"/>
  <c r="AN299" i="16" s="1" a="1"/>
  <c r="AN299" i="16" s="1"/>
  <c r="AK300" i="16"/>
  <c r="AM298" i="16"/>
  <c r="AN298" i="16" s="1" a="1"/>
  <c r="AN298" i="16" s="1"/>
  <c r="Y298" i="16"/>
  <c r="Z298" i="16" s="1" a="1"/>
  <c r="Z298" i="16" s="1"/>
  <c r="W300" i="16"/>
  <c r="X299" i="16"/>
  <c r="K299" i="16"/>
  <c r="L299" i="16" s="1" a="1"/>
  <c r="L299" i="16" s="1"/>
  <c r="I300" i="16"/>
  <c r="J300" i="16" s="1"/>
  <c r="AL300" i="16" l="1"/>
  <c r="AM300" i="16" s="1"/>
  <c r="AN300" i="16" s="1" a="1"/>
  <c r="AN300" i="16" s="1"/>
  <c r="AK301" i="16"/>
  <c r="Y299" i="16"/>
  <c r="Z299" i="16" s="1" a="1"/>
  <c r="Z299" i="16" s="1"/>
  <c r="W301" i="16"/>
  <c r="X300" i="16"/>
  <c r="K300" i="16"/>
  <c r="L300" i="16" s="1" a="1"/>
  <c r="L300" i="16" s="1"/>
  <c r="I301" i="16"/>
  <c r="J301" i="16" s="1"/>
  <c r="AL301" i="16" l="1"/>
  <c r="AM301" i="16" s="1"/>
  <c r="AN301" i="16" s="1" a="1"/>
  <c r="AN301" i="16" s="1"/>
  <c r="AK302" i="16"/>
  <c r="Y300" i="16"/>
  <c r="Z300" i="16" s="1" a="1"/>
  <c r="Z300" i="16" s="1"/>
  <c r="W302" i="16"/>
  <c r="X301" i="16"/>
  <c r="K301" i="16"/>
  <c r="L301" i="16" s="1" a="1"/>
  <c r="L301" i="16" s="1"/>
  <c r="I302" i="16"/>
  <c r="J302" i="16" s="1"/>
  <c r="AL302" i="16" l="1"/>
  <c r="AK303" i="16"/>
  <c r="Y301" i="16"/>
  <c r="Z301" i="16" s="1" a="1"/>
  <c r="Z301" i="16" s="1"/>
  <c r="W303" i="16"/>
  <c r="X302" i="16"/>
  <c r="I303" i="16"/>
  <c r="J303" i="16" s="1"/>
  <c r="K302" i="16"/>
  <c r="L302" i="16" s="1" a="1"/>
  <c r="L302" i="16" s="1"/>
  <c r="AL303" i="16" l="1"/>
  <c r="AM303" i="16" s="1"/>
  <c r="AN303" i="16" s="1" a="1"/>
  <c r="AN303" i="16" s="1"/>
  <c r="AK304" i="16"/>
  <c r="AM302" i="16"/>
  <c r="AN302" i="16" s="1" a="1"/>
  <c r="AN302" i="16" s="1"/>
  <c r="Y302" i="16"/>
  <c r="Z302" i="16" s="1" a="1"/>
  <c r="Z302" i="16" s="1"/>
  <c r="W304" i="16"/>
  <c r="X303" i="16"/>
  <c r="K303" i="16"/>
  <c r="L303" i="16" s="1" a="1"/>
  <c r="L303" i="16" s="1"/>
  <c r="I304" i="16"/>
  <c r="J304" i="16" s="1"/>
  <c r="AK305" i="16" l="1"/>
  <c r="AL304" i="16"/>
  <c r="Y303" i="16"/>
  <c r="Z303" i="16" s="1" a="1"/>
  <c r="Z303" i="16" s="1"/>
  <c r="W305" i="16"/>
  <c r="X304" i="16"/>
  <c r="K304" i="16"/>
  <c r="L304" i="16" s="1" a="1"/>
  <c r="L304" i="16" s="1"/>
  <c r="I305" i="16"/>
  <c r="J305" i="16" s="1"/>
  <c r="AM304" i="16" l="1"/>
  <c r="AN304" i="16" a="1"/>
  <c r="AN304" i="16" s="1"/>
  <c r="AK306" i="16"/>
  <c r="AL305" i="16"/>
  <c r="AM305" i="16" s="1"/>
  <c r="AN305" i="16" s="1" a="1"/>
  <c r="AN305" i="16" s="1"/>
  <c r="Y304" i="16"/>
  <c r="Z304" i="16" s="1" a="1"/>
  <c r="Z304" i="16" s="1"/>
  <c r="W306" i="16"/>
  <c r="X305" i="16"/>
  <c r="K305" i="16"/>
  <c r="L305" i="16" s="1" a="1"/>
  <c r="L305" i="16" s="1"/>
  <c r="I306" i="16"/>
  <c r="J306" i="16" s="1"/>
  <c r="AK307" i="16" l="1"/>
  <c r="AL306" i="16"/>
  <c r="AM306" i="16" s="1"/>
  <c r="AN306" i="16" s="1" a="1"/>
  <c r="AN306" i="16" s="1"/>
  <c r="Y305" i="16"/>
  <c r="Z305" i="16" s="1" a="1"/>
  <c r="Z305" i="16" s="1"/>
  <c r="W307" i="16"/>
  <c r="X306" i="16"/>
  <c r="I307" i="16"/>
  <c r="J307" i="16" s="1"/>
  <c r="K306" i="16"/>
  <c r="L306" i="16" s="1" a="1"/>
  <c r="L306" i="16" s="1"/>
  <c r="AK308" i="16" l="1"/>
  <c r="AL307" i="16"/>
  <c r="AM307" i="16" s="1"/>
  <c r="AN307" i="16" s="1" a="1"/>
  <c r="AN307" i="16" s="1"/>
  <c r="Y306" i="16"/>
  <c r="Z306" i="16" s="1" a="1"/>
  <c r="Z306" i="16" s="1"/>
  <c r="W308" i="16"/>
  <c r="X307" i="16"/>
  <c r="K307" i="16"/>
  <c r="L307" i="16" s="1" a="1"/>
  <c r="L307" i="16" s="1"/>
  <c r="I308" i="16"/>
  <c r="J308" i="16" s="1"/>
  <c r="AL308" i="16" l="1"/>
  <c r="AM308" i="16" s="1"/>
  <c r="AN308" i="16" s="1" a="1"/>
  <c r="AN308" i="16" s="1"/>
  <c r="AK309" i="16"/>
  <c r="Y307" i="16"/>
  <c r="Z307" i="16" s="1" a="1"/>
  <c r="Z307" i="16" s="1"/>
  <c r="W309" i="16"/>
  <c r="X308" i="16"/>
  <c r="K308" i="16"/>
  <c r="L308" i="16" s="1" a="1"/>
  <c r="L308" i="16" s="1"/>
  <c r="I309" i="16"/>
  <c r="J309" i="16" s="1"/>
  <c r="AL309" i="16" l="1"/>
  <c r="AM309" i="16" s="1"/>
  <c r="AN309" i="16" s="1" a="1"/>
  <c r="AN309" i="16" s="1"/>
  <c r="AK310" i="16"/>
  <c r="Y308" i="16"/>
  <c r="Z308" i="16" s="1" a="1"/>
  <c r="Z308" i="16" s="1"/>
  <c r="W310" i="16"/>
  <c r="X309" i="16"/>
  <c r="K309" i="16"/>
  <c r="L309" i="16" s="1" a="1"/>
  <c r="L309" i="16" s="1"/>
  <c r="I310" i="16"/>
  <c r="J310" i="16" s="1"/>
  <c r="AK311" i="16" l="1"/>
  <c r="AL310" i="16"/>
  <c r="AM310" i="16" s="1"/>
  <c r="AN310" i="16" s="1" a="1"/>
  <c r="AN310" i="16" s="1"/>
  <c r="Y309" i="16"/>
  <c r="Z309" i="16" s="1" a="1"/>
  <c r="Z309" i="16" s="1"/>
  <c r="W311" i="16"/>
  <c r="X310" i="16"/>
  <c r="I311" i="16"/>
  <c r="J311" i="16" s="1"/>
  <c r="K310" i="16"/>
  <c r="L310" i="16" s="1" a="1"/>
  <c r="L310" i="16" s="1"/>
  <c r="AK312" i="16" l="1"/>
  <c r="AL311" i="16"/>
  <c r="Y310" i="16"/>
  <c r="Z310" i="16" s="1" a="1"/>
  <c r="Z310" i="16" s="1"/>
  <c r="W312" i="16"/>
  <c r="X311" i="16"/>
  <c r="K311" i="16"/>
  <c r="L311" i="16" s="1" a="1"/>
  <c r="L311" i="16" s="1"/>
  <c r="I312" i="16"/>
  <c r="J312" i="16" s="1"/>
  <c r="AM311" i="16" l="1"/>
  <c r="AN311" i="16" s="1" a="1"/>
  <c r="AN311" i="16" s="1"/>
  <c r="AK313" i="16"/>
  <c r="AL312" i="16"/>
  <c r="AM312" i="16" s="1"/>
  <c r="AN312" i="16" s="1" a="1"/>
  <c r="AN312" i="16" s="1"/>
  <c r="Y311" i="16"/>
  <c r="Z311" i="16" s="1" a="1"/>
  <c r="Z311" i="16" s="1"/>
  <c r="W313" i="16"/>
  <c r="X312" i="16"/>
  <c r="K312" i="16"/>
  <c r="L312" i="16" s="1" a="1"/>
  <c r="L312" i="16" s="1"/>
  <c r="I313" i="16"/>
  <c r="J313" i="16" s="1"/>
  <c r="AK314" i="16" l="1"/>
  <c r="AL313" i="16"/>
  <c r="Y312" i="16"/>
  <c r="Z312" i="16" s="1" a="1"/>
  <c r="Z312" i="16" s="1"/>
  <c r="W314" i="16"/>
  <c r="X313" i="16"/>
  <c r="K313" i="16"/>
  <c r="L313" i="16" s="1" a="1"/>
  <c r="L313" i="16" s="1"/>
  <c r="I314" i="16"/>
  <c r="J314" i="16" s="1"/>
  <c r="AM313" i="16" l="1"/>
  <c r="AN313" i="16" a="1"/>
  <c r="AN313" i="16" s="1"/>
  <c r="AL314" i="16"/>
  <c r="AM314" i="16" s="1"/>
  <c r="AN314" i="16" s="1" a="1"/>
  <c r="AN314" i="16" s="1"/>
  <c r="AK315" i="16"/>
  <c r="Y313" i="16"/>
  <c r="Z313" i="16" s="1" a="1"/>
  <c r="Z313" i="16" s="1"/>
  <c r="W315" i="16"/>
  <c r="X314" i="16"/>
  <c r="K314" i="16"/>
  <c r="L314" i="16" s="1" a="1"/>
  <c r="L314" i="16" s="1"/>
  <c r="I315" i="16"/>
  <c r="J315" i="16" s="1"/>
  <c r="AK316" i="16" l="1"/>
  <c r="AL315" i="16"/>
  <c r="AM315" i="16" s="1"/>
  <c r="AN315" i="16" s="1" a="1"/>
  <c r="AN315" i="16" s="1"/>
  <c r="Y314" i="16"/>
  <c r="Z314" i="16" s="1" a="1"/>
  <c r="Z314" i="16" s="1"/>
  <c r="W316" i="16"/>
  <c r="X315" i="16"/>
  <c r="K315" i="16"/>
  <c r="L315" i="16" s="1" a="1"/>
  <c r="L315" i="16" s="1"/>
  <c r="I316" i="16"/>
  <c r="J316" i="16" s="1"/>
  <c r="AL316" i="16" l="1"/>
  <c r="AM316" i="16" s="1"/>
  <c r="AN316" i="16" s="1" a="1"/>
  <c r="AN316" i="16" s="1"/>
  <c r="AK317" i="16"/>
  <c r="Y315" i="16"/>
  <c r="Z315" i="16" s="1" a="1"/>
  <c r="Z315" i="16" s="1"/>
  <c r="W317" i="16"/>
  <c r="X316" i="16"/>
  <c r="K316" i="16"/>
  <c r="L316" i="16" s="1" a="1"/>
  <c r="L316" i="16" s="1"/>
  <c r="I317" i="16"/>
  <c r="J317" i="16" s="1"/>
  <c r="AK318" i="16" l="1"/>
  <c r="AL317" i="16"/>
  <c r="AM317" i="16" s="1"/>
  <c r="AN317" i="16" s="1" a="1"/>
  <c r="AN317" i="16" s="1"/>
  <c r="Y316" i="16"/>
  <c r="Z316" i="16" s="1" a="1"/>
  <c r="Z316" i="16" s="1"/>
  <c r="W318" i="16"/>
  <c r="X317" i="16"/>
  <c r="K317" i="16"/>
  <c r="L317" i="16" s="1" a="1"/>
  <c r="L317" i="16" s="1"/>
  <c r="I318" i="16"/>
  <c r="J318" i="16" s="1"/>
  <c r="AL318" i="16" l="1"/>
  <c r="AK319" i="16"/>
  <c r="Y317" i="16"/>
  <c r="Z317" i="16" s="1" a="1"/>
  <c r="Z317" i="16" s="1"/>
  <c r="W319" i="16"/>
  <c r="X318" i="16"/>
  <c r="K318" i="16"/>
  <c r="L318" i="16" s="1" a="1"/>
  <c r="L318" i="16" s="1"/>
  <c r="I319" i="16"/>
  <c r="J319" i="16" s="1"/>
  <c r="AL319" i="16" l="1"/>
  <c r="AK320" i="16"/>
  <c r="AM318" i="16"/>
  <c r="AN318" i="16" a="1"/>
  <c r="AN318" i="16" s="1"/>
  <c r="Y318" i="16"/>
  <c r="Z318" i="16" s="1" a="1"/>
  <c r="Z318" i="16" s="1"/>
  <c r="W320" i="16"/>
  <c r="X319" i="16"/>
  <c r="I320" i="16"/>
  <c r="J320" i="16" s="1"/>
  <c r="K319" i="16"/>
  <c r="L319" i="16" s="1" a="1"/>
  <c r="L319" i="16" s="1"/>
  <c r="AK321" i="16" l="1"/>
  <c r="AL320" i="16"/>
  <c r="AM320" i="16" s="1"/>
  <c r="AN320" i="16" s="1" a="1"/>
  <c r="AN320" i="16" s="1"/>
  <c r="AM319" i="16"/>
  <c r="AN319" i="16" s="1" a="1"/>
  <c r="AN319" i="16" s="1"/>
  <c r="Y319" i="16"/>
  <c r="Z319" i="16" s="1" a="1"/>
  <c r="Z319" i="16" s="1"/>
  <c r="W321" i="16"/>
  <c r="X320" i="16"/>
  <c r="K320" i="16"/>
  <c r="L320" i="16" s="1" a="1"/>
  <c r="L320" i="16" s="1"/>
  <c r="I321" i="16"/>
  <c r="J321" i="16" s="1"/>
  <c r="AL321" i="16" l="1"/>
  <c r="AK322" i="16"/>
  <c r="Y320" i="16"/>
  <c r="Z320" i="16" s="1" a="1"/>
  <c r="Z320" i="16" s="1"/>
  <c r="W322" i="16"/>
  <c r="X321" i="16"/>
  <c r="K321" i="16"/>
  <c r="L321" i="16" s="1" a="1"/>
  <c r="L321" i="16" s="1"/>
  <c r="I322" i="16"/>
  <c r="J322" i="16" s="1"/>
  <c r="AL322" i="16" l="1"/>
  <c r="AM322" i="16" s="1"/>
  <c r="AN322" i="16" s="1" a="1"/>
  <c r="AN322" i="16" s="1"/>
  <c r="AK323" i="16"/>
  <c r="AM321" i="16"/>
  <c r="AN321" i="16" s="1" a="1"/>
  <c r="AN321" i="16" s="1"/>
  <c r="Y321" i="16"/>
  <c r="Z321" i="16" s="1" a="1"/>
  <c r="Z321" i="16" s="1"/>
  <c r="W323" i="16"/>
  <c r="X322" i="16"/>
  <c r="K322" i="16"/>
  <c r="L322" i="16" s="1" a="1"/>
  <c r="L322" i="16" s="1"/>
  <c r="I323" i="16"/>
  <c r="J323" i="16" s="1"/>
  <c r="AL323" i="16" l="1"/>
  <c r="AM323" i="16" s="1"/>
  <c r="AN323" i="16" s="1" a="1"/>
  <c r="AN323" i="16" s="1"/>
  <c r="AK324" i="16"/>
  <c r="Y322" i="16"/>
  <c r="Z322" i="16" s="1" a="1"/>
  <c r="Z322" i="16" s="1"/>
  <c r="W324" i="16"/>
  <c r="X323" i="16"/>
  <c r="K323" i="16"/>
  <c r="L323" i="16" s="1" a="1"/>
  <c r="L323" i="16" s="1"/>
  <c r="I324" i="16"/>
  <c r="J324" i="16" s="1"/>
  <c r="AK325" i="16" l="1"/>
  <c r="AL324" i="16"/>
  <c r="AM324" i="16" s="1"/>
  <c r="AN324" i="16" s="1" a="1"/>
  <c r="AN324" i="16" s="1"/>
  <c r="Y323" i="16"/>
  <c r="Z323" i="16" s="1" a="1"/>
  <c r="Z323" i="16" s="1"/>
  <c r="W325" i="16"/>
  <c r="X324" i="16"/>
  <c r="K324" i="16"/>
  <c r="L324" i="16" s="1" a="1"/>
  <c r="L324" i="16" s="1"/>
  <c r="I325" i="16"/>
  <c r="J325" i="16" s="1"/>
  <c r="AL325" i="16" l="1"/>
  <c r="AK326" i="16"/>
  <c r="Y324" i="16"/>
  <c r="Z324" i="16" s="1" a="1"/>
  <c r="Z324" i="16" s="1"/>
  <c r="W326" i="16"/>
  <c r="X325" i="16"/>
  <c r="I326" i="16"/>
  <c r="J326" i="16" s="1"/>
  <c r="K325" i="16"/>
  <c r="L325" i="16" s="1" a="1"/>
  <c r="L325" i="16" s="1"/>
  <c r="AL326" i="16" l="1"/>
  <c r="AM326" i="16" s="1"/>
  <c r="AN326" i="16" s="1" a="1"/>
  <c r="AN326" i="16" s="1"/>
  <c r="AK327" i="16"/>
  <c r="AM325" i="16"/>
  <c r="AN325" i="16" s="1" a="1"/>
  <c r="AN325" i="16" s="1"/>
  <c r="Y325" i="16"/>
  <c r="Z325" i="16" s="1" a="1"/>
  <c r="Z325" i="16" s="1"/>
  <c r="W327" i="16"/>
  <c r="X326" i="16"/>
  <c r="K326" i="16"/>
  <c r="L326" i="16" s="1" a="1"/>
  <c r="L326" i="16" s="1"/>
  <c r="I327" i="16"/>
  <c r="J327" i="16" s="1"/>
  <c r="AK328" i="16" l="1"/>
  <c r="AL327" i="16"/>
  <c r="AM327" i="16" s="1"/>
  <c r="AN327" i="16" s="1" a="1"/>
  <c r="AN327" i="16" s="1"/>
  <c r="Y326" i="16"/>
  <c r="Z326" i="16" s="1" a="1"/>
  <c r="Z326" i="16" s="1"/>
  <c r="W328" i="16"/>
  <c r="X327" i="16"/>
  <c r="I328" i="16"/>
  <c r="J328" i="16" s="1"/>
  <c r="K327" i="16"/>
  <c r="L327" i="16" s="1" a="1"/>
  <c r="L327" i="16" s="1"/>
  <c r="AL328" i="16" l="1"/>
  <c r="AM328" i="16" s="1"/>
  <c r="AN328" i="16" s="1" a="1"/>
  <c r="AN328" i="16" s="1"/>
  <c r="AK329" i="16"/>
  <c r="Y327" i="16"/>
  <c r="Z327" i="16" s="1" a="1"/>
  <c r="Z327" i="16" s="1"/>
  <c r="W329" i="16"/>
  <c r="X328" i="16"/>
  <c r="I329" i="16"/>
  <c r="J329" i="16" s="1"/>
  <c r="K328" i="16"/>
  <c r="L328" i="16" s="1" a="1"/>
  <c r="L328" i="16" s="1"/>
  <c r="AK330" i="16" l="1"/>
  <c r="AL329" i="16"/>
  <c r="AM329" i="16" s="1"/>
  <c r="AN329" i="16" s="1" a="1"/>
  <c r="AN329" i="16" s="1"/>
  <c r="Y328" i="16"/>
  <c r="Z328" i="16" s="1" a="1"/>
  <c r="Z328" i="16" s="1"/>
  <c r="W330" i="16"/>
  <c r="X329" i="16"/>
  <c r="I330" i="16"/>
  <c r="J330" i="16" s="1"/>
  <c r="K329" i="16"/>
  <c r="L329" i="16" s="1" a="1"/>
  <c r="L329" i="16" s="1"/>
  <c r="AK331" i="16" l="1"/>
  <c r="AL330" i="16"/>
  <c r="AM330" i="16" s="1"/>
  <c r="AN330" i="16" s="1" a="1"/>
  <c r="AN330" i="16" s="1"/>
  <c r="Y329" i="16"/>
  <c r="Z329" i="16" s="1" a="1"/>
  <c r="Z329" i="16" s="1"/>
  <c r="W331" i="16"/>
  <c r="X330" i="16"/>
  <c r="I331" i="16"/>
  <c r="J331" i="16" s="1"/>
  <c r="K330" i="16"/>
  <c r="L330" i="16" s="1" a="1"/>
  <c r="L330" i="16" s="1"/>
  <c r="AL331" i="16" l="1"/>
  <c r="AM331" i="16" s="1"/>
  <c r="AN331" i="16" s="1" a="1"/>
  <c r="AN331" i="16" s="1"/>
  <c r="AK332" i="16"/>
  <c r="Y330" i="16"/>
  <c r="Z330" i="16" s="1" a="1"/>
  <c r="Z330" i="16" s="1"/>
  <c r="W332" i="16"/>
  <c r="X331" i="16"/>
  <c r="K331" i="16"/>
  <c r="L331" i="16" s="1" a="1"/>
  <c r="L331" i="16" s="1"/>
  <c r="I332" i="16"/>
  <c r="J332" i="16" s="1"/>
  <c r="AL332" i="16" l="1"/>
  <c r="AK333" i="16"/>
  <c r="Y331" i="16"/>
  <c r="Z331" i="16" s="1" a="1"/>
  <c r="Z331" i="16" s="1"/>
  <c r="W333" i="16"/>
  <c r="X332" i="16"/>
  <c r="K332" i="16"/>
  <c r="L332" i="16" s="1" a="1"/>
  <c r="L332" i="16" s="1"/>
  <c r="I333" i="16"/>
  <c r="J333" i="16" s="1"/>
  <c r="AL333" i="16" l="1"/>
  <c r="AM333" i="16" s="1"/>
  <c r="AN333" i="16" s="1" a="1"/>
  <c r="AN333" i="16" s="1"/>
  <c r="AK334" i="16"/>
  <c r="AM332" i="16"/>
  <c r="AN332" i="16" s="1" a="1"/>
  <c r="AN332" i="16" s="1"/>
  <c r="Y332" i="16"/>
  <c r="Z332" i="16" s="1" a="1"/>
  <c r="Z332" i="16" s="1"/>
  <c r="W334" i="16"/>
  <c r="X333" i="16"/>
  <c r="K333" i="16"/>
  <c r="L333" i="16" s="1" a="1"/>
  <c r="L333" i="16" s="1"/>
  <c r="I334" i="16"/>
  <c r="J334" i="16" s="1"/>
  <c r="AL334" i="16" l="1"/>
  <c r="AM334" i="16" s="1"/>
  <c r="AN334" i="16" s="1" a="1"/>
  <c r="AN334" i="16" s="1"/>
  <c r="AK335" i="16"/>
  <c r="Y333" i="16"/>
  <c r="Z333" i="16" s="1" a="1"/>
  <c r="Z333" i="16" s="1"/>
  <c r="W335" i="16"/>
  <c r="X334" i="16"/>
  <c r="K334" i="16"/>
  <c r="L334" i="16" s="1" a="1"/>
  <c r="L334" i="16" s="1"/>
  <c r="I335" i="16"/>
  <c r="J335" i="16" s="1"/>
  <c r="AL335" i="16" l="1"/>
  <c r="AM335" i="16" s="1"/>
  <c r="AN335" i="16" s="1" a="1"/>
  <c r="AN335" i="16" s="1"/>
  <c r="AK336" i="16"/>
  <c r="Y334" i="16"/>
  <c r="Z334" i="16" s="1" a="1"/>
  <c r="Z334" i="16" s="1"/>
  <c r="W336" i="16"/>
  <c r="X335" i="16"/>
  <c r="K335" i="16"/>
  <c r="L335" i="16" s="1" a="1"/>
  <c r="L335" i="16" s="1"/>
  <c r="I336" i="16"/>
  <c r="J336" i="16" s="1"/>
  <c r="AL336" i="16" l="1"/>
  <c r="AM336" i="16" s="1"/>
  <c r="AN336" i="16" s="1" a="1"/>
  <c r="AN336" i="16" s="1"/>
  <c r="AK337" i="16"/>
  <c r="Y335" i="16"/>
  <c r="Z335" i="16" s="1" a="1"/>
  <c r="Z335" i="16" s="1"/>
  <c r="W337" i="16"/>
  <c r="X336" i="16"/>
  <c r="K336" i="16"/>
  <c r="L336" i="16" s="1" a="1"/>
  <c r="L336" i="16" s="1"/>
  <c r="I337" i="16"/>
  <c r="J337" i="16" s="1"/>
  <c r="AK338" i="16" l="1"/>
  <c r="AL337" i="16"/>
  <c r="AM337" i="16" s="1"/>
  <c r="AN337" i="16" s="1" a="1"/>
  <c r="AN337" i="16" s="1"/>
  <c r="Y336" i="16"/>
  <c r="Z336" i="16" s="1" a="1"/>
  <c r="Z336" i="16" s="1"/>
  <c r="W338" i="16"/>
  <c r="X337" i="16"/>
  <c r="K337" i="16"/>
  <c r="L337" i="16" s="1" a="1"/>
  <c r="L337" i="16" s="1"/>
  <c r="I338" i="16"/>
  <c r="J338" i="16" s="1"/>
  <c r="AK339" i="16" l="1"/>
  <c r="AL338" i="16"/>
  <c r="AM338" i="16" s="1"/>
  <c r="AN338" i="16" s="1" a="1"/>
  <c r="AN338" i="16" s="1"/>
  <c r="Y337" i="16"/>
  <c r="Z337" i="16" s="1" a="1"/>
  <c r="Z337" i="16" s="1"/>
  <c r="W339" i="16"/>
  <c r="X338" i="16"/>
  <c r="K338" i="16"/>
  <c r="L338" i="16" s="1" a="1"/>
  <c r="L338" i="16" s="1"/>
  <c r="I339" i="16"/>
  <c r="J339" i="16" s="1"/>
  <c r="AL339" i="16" l="1"/>
  <c r="AM339" i="16" s="1"/>
  <c r="AN339" i="16" s="1" a="1"/>
  <c r="AN339" i="16" s="1"/>
  <c r="AK340" i="16"/>
  <c r="Y338" i="16"/>
  <c r="Z338" i="16" s="1" a="1"/>
  <c r="Z338" i="16" s="1"/>
  <c r="W340" i="16"/>
  <c r="X339" i="16"/>
  <c r="K339" i="16"/>
  <c r="L339" i="16" s="1" a="1"/>
  <c r="L339" i="16" s="1"/>
  <c r="I340" i="16"/>
  <c r="J340" i="16" s="1"/>
  <c r="AL340" i="16" l="1"/>
  <c r="AK341" i="16"/>
  <c r="Y339" i="16"/>
  <c r="Z339" i="16" s="1" a="1"/>
  <c r="Z339" i="16" s="1"/>
  <c r="W341" i="16"/>
  <c r="X340" i="16"/>
  <c r="K340" i="16"/>
  <c r="L340" i="16" s="1" a="1"/>
  <c r="L340" i="16" s="1"/>
  <c r="I341" i="16"/>
  <c r="J341" i="16" s="1"/>
  <c r="AK342" i="16" l="1"/>
  <c r="AL341" i="16"/>
  <c r="AM340" i="16"/>
  <c r="AN340" i="16" a="1"/>
  <c r="AN340" i="16" s="1"/>
  <c r="Y340" i="16"/>
  <c r="Z340" i="16" s="1" a="1"/>
  <c r="Z340" i="16" s="1"/>
  <c r="W342" i="16"/>
  <c r="X341" i="16"/>
  <c r="K341" i="16"/>
  <c r="L341" i="16" s="1" a="1"/>
  <c r="L341" i="16" s="1"/>
  <c r="I342" i="16"/>
  <c r="J342" i="16" s="1"/>
  <c r="AM341" i="16" l="1"/>
  <c r="AN341" i="16" s="1" a="1"/>
  <c r="AN341" i="16" s="1"/>
  <c r="AL342" i="16"/>
  <c r="AK343" i="16"/>
  <c r="Y341" i="16"/>
  <c r="Z341" i="16" s="1" a="1"/>
  <c r="Z341" i="16" s="1"/>
  <c r="W343" i="16"/>
  <c r="X342" i="16"/>
  <c r="K342" i="16"/>
  <c r="L342" i="16" s="1" a="1"/>
  <c r="L342" i="16" s="1"/>
  <c r="I343" i="16"/>
  <c r="J343" i="16" s="1"/>
  <c r="AM342" i="16" l="1"/>
  <c r="AN342" i="16" s="1" a="1"/>
  <c r="AN342" i="16" s="1"/>
  <c r="AK344" i="16"/>
  <c r="AL343" i="16"/>
  <c r="AM343" i="16" s="1"/>
  <c r="AN343" i="16" s="1" a="1"/>
  <c r="AN343" i="16" s="1"/>
  <c r="Y342" i="16"/>
  <c r="Z342" i="16" s="1" a="1"/>
  <c r="Z342" i="16" s="1"/>
  <c r="W344" i="16"/>
  <c r="X343" i="16"/>
  <c r="K343" i="16"/>
  <c r="L343" i="16" s="1" a="1"/>
  <c r="L343" i="16" s="1"/>
  <c r="I344" i="16"/>
  <c r="J344" i="16" s="1"/>
  <c r="AL344" i="16" l="1"/>
  <c r="AM344" i="16" s="1"/>
  <c r="AN344" i="16" s="1" a="1"/>
  <c r="AN344" i="16" s="1"/>
  <c r="AK345" i="16"/>
  <c r="Y343" i="16"/>
  <c r="Z343" i="16" s="1" a="1"/>
  <c r="Z343" i="16" s="1"/>
  <c r="W345" i="16"/>
  <c r="X344" i="16"/>
  <c r="K344" i="16"/>
  <c r="L344" i="16" s="1" a="1"/>
  <c r="L344" i="16" s="1"/>
  <c r="I345" i="16"/>
  <c r="J345" i="16" s="1"/>
  <c r="AL345" i="16" l="1"/>
  <c r="AM345" i="16" s="1"/>
  <c r="AN345" i="16" s="1" a="1"/>
  <c r="AN345" i="16" s="1"/>
  <c r="AK346" i="16"/>
  <c r="Y344" i="16"/>
  <c r="Z344" i="16" s="1" a="1"/>
  <c r="Z344" i="16" s="1"/>
  <c r="W346" i="16"/>
  <c r="X345" i="16"/>
  <c r="K345" i="16"/>
  <c r="L345" i="16" s="1" a="1"/>
  <c r="L345" i="16" s="1"/>
  <c r="I346" i="16"/>
  <c r="J346" i="16" s="1"/>
  <c r="AK347" i="16" l="1"/>
  <c r="AL346" i="16"/>
  <c r="AM346" i="16" s="1"/>
  <c r="AN346" i="16" s="1" a="1"/>
  <c r="AN346" i="16" s="1"/>
  <c r="Y345" i="16"/>
  <c r="Z345" i="16" s="1" a="1"/>
  <c r="Z345" i="16" s="1"/>
  <c r="W347" i="16"/>
  <c r="X346" i="16"/>
  <c r="K346" i="16"/>
  <c r="L346" i="16" s="1" a="1"/>
  <c r="L346" i="16" s="1"/>
  <c r="I347" i="16"/>
  <c r="J347" i="16" s="1"/>
  <c r="AL347" i="16" l="1"/>
  <c r="AM347" i="16" s="1"/>
  <c r="AN347" i="16" s="1" a="1"/>
  <c r="AN347" i="16" s="1"/>
  <c r="AK348" i="16"/>
  <c r="Y346" i="16"/>
  <c r="Z346" i="16" s="1" a="1"/>
  <c r="Z346" i="16" s="1"/>
  <c r="W348" i="16"/>
  <c r="X347" i="16"/>
  <c r="K347" i="16"/>
  <c r="L347" i="16" s="1" a="1"/>
  <c r="L347" i="16" s="1"/>
  <c r="I348" i="16"/>
  <c r="J348" i="16" s="1"/>
  <c r="AK349" i="16" l="1"/>
  <c r="AL348" i="16"/>
  <c r="AM348" i="16" s="1"/>
  <c r="AN348" i="16" s="1" a="1"/>
  <c r="AN348" i="16" s="1"/>
  <c r="Y347" i="16"/>
  <c r="Z347" i="16" s="1" a="1"/>
  <c r="Z347" i="16" s="1"/>
  <c r="W349" i="16"/>
  <c r="X348" i="16"/>
  <c r="K348" i="16"/>
  <c r="L348" i="16" s="1" a="1"/>
  <c r="L348" i="16" s="1"/>
  <c r="I349" i="16"/>
  <c r="J349" i="16" s="1"/>
  <c r="AL349" i="16" l="1"/>
  <c r="AM349" i="16" s="1"/>
  <c r="AN349" i="16" s="1" a="1"/>
  <c r="AN349" i="16" s="1"/>
  <c r="AK350" i="16"/>
  <c r="Y348" i="16"/>
  <c r="Z348" i="16" s="1" a="1"/>
  <c r="Z348" i="16" s="1"/>
  <c r="W350" i="16"/>
  <c r="X349" i="16"/>
  <c r="I350" i="16"/>
  <c r="J350" i="16" s="1"/>
  <c r="K349" i="16"/>
  <c r="L349" i="16" s="1" a="1"/>
  <c r="L349" i="16" s="1"/>
  <c r="AL350" i="16" l="1"/>
  <c r="AM350" i="16" s="1"/>
  <c r="AN350" i="16" s="1" a="1"/>
  <c r="AN350" i="16" s="1"/>
  <c r="AK351" i="16"/>
  <c r="Y349" i="16"/>
  <c r="Z349" i="16" s="1" a="1"/>
  <c r="Z349" i="16" s="1"/>
  <c r="W351" i="16"/>
  <c r="X350" i="16"/>
  <c r="K350" i="16"/>
  <c r="L350" i="16" s="1" a="1"/>
  <c r="L350" i="16" s="1"/>
  <c r="I351" i="16"/>
  <c r="J351" i="16" s="1"/>
  <c r="AK352" i="16" l="1"/>
  <c r="AL351" i="16"/>
  <c r="AM351" i="16" s="1"/>
  <c r="AN351" i="16" s="1" a="1"/>
  <c r="AN351" i="16" s="1"/>
  <c r="Y350" i="16"/>
  <c r="Z350" i="16" s="1" a="1"/>
  <c r="Z350" i="16" s="1"/>
  <c r="W352" i="16"/>
  <c r="X351" i="16"/>
  <c r="K351" i="16"/>
  <c r="L351" i="16" s="1" a="1"/>
  <c r="L351" i="16" s="1"/>
  <c r="I352" i="16"/>
  <c r="J352" i="16" s="1"/>
  <c r="AL352" i="16" l="1"/>
  <c r="AM352" i="16" s="1"/>
  <c r="AN352" i="16" s="1" a="1"/>
  <c r="AN352" i="16" s="1"/>
  <c r="AK353" i="16"/>
  <c r="Y351" i="16"/>
  <c r="Z351" i="16" s="1" a="1"/>
  <c r="Z351" i="16" s="1"/>
  <c r="W353" i="16"/>
  <c r="X352" i="16"/>
  <c r="I353" i="16"/>
  <c r="J353" i="16" s="1"/>
  <c r="K352" i="16"/>
  <c r="L352" i="16" s="1" a="1"/>
  <c r="L352" i="16" s="1"/>
  <c r="AL353" i="16" l="1"/>
  <c r="AK354" i="16"/>
  <c r="Y352" i="16"/>
  <c r="Z352" i="16" s="1" a="1"/>
  <c r="Z352" i="16" s="1"/>
  <c r="W354" i="16"/>
  <c r="X353" i="16"/>
  <c r="I354" i="16"/>
  <c r="J354" i="16" s="1"/>
  <c r="K353" i="16"/>
  <c r="L353" i="16" s="1" a="1"/>
  <c r="L353" i="16" s="1"/>
  <c r="AL354" i="16" l="1"/>
  <c r="AM354" i="16" s="1"/>
  <c r="AN354" i="16" s="1" a="1"/>
  <c r="AN354" i="16" s="1"/>
  <c r="AK355" i="16"/>
  <c r="AM353" i="16"/>
  <c r="AN353" i="16" s="1" a="1"/>
  <c r="AN353" i="16" s="1"/>
  <c r="Y353" i="16"/>
  <c r="Z353" i="16" s="1" a="1"/>
  <c r="Z353" i="16" s="1"/>
  <c r="W355" i="16"/>
  <c r="X354" i="16"/>
  <c r="K354" i="16"/>
  <c r="L354" i="16" s="1" a="1"/>
  <c r="L354" i="16" s="1"/>
  <c r="I355" i="16"/>
  <c r="J355" i="16" s="1"/>
  <c r="AL355" i="16" l="1"/>
  <c r="AM355" i="16" s="1"/>
  <c r="AN355" i="16" s="1" a="1"/>
  <c r="AN355" i="16" s="1"/>
  <c r="AK356" i="16"/>
  <c r="Y354" i="16"/>
  <c r="Z354" i="16" s="1" a="1"/>
  <c r="Z354" i="16" s="1"/>
  <c r="W356" i="16"/>
  <c r="X355" i="16"/>
  <c r="K355" i="16"/>
  <c r="L355" i="16" s="1" a="1"/>
  <c r="L355" i="16" s="1"/>
  <c r="I356" i="16"/>
  <c r="J356" i="16" s="1"/>
  <c r="AK357" i="16" l="1"/>
  <c r="AL356" i="16"/>
  <c r="AM356" i="16" s="1"/>
  <c r="AN356" i="16" s="1" a="1"/>
  <c r="AN356" i="16" s="1"/>
  <c r="Y355" i="16"/>
  <c r="Z355" i="16" s="1" a="1"/>
  <c r="Z355" i="16" s="1"/>
  <c r="W357" i="16"/>
  <c r="X356" i="16"/>
  <c r="K356" i="16"/>
  <c r="L356" i="16" s="1" a="1"/>
  <c r="L356" i="16" s="1"/>
  <c r="I357" i="16"/>
  <c r="J357" i="16" s="1"/>
  <c r="AL357" i="16" l="1"/>
  <c r="AK358" i="16"/>
  <c r="Y356" i="16"/>
  <c r="Z356" i="16" s="1" a="1"/>
  <c r="Z356" i="16" s="1"/>
  <c r="W358" i="16"/>
  <c r="X357" i="16"/>
  <c r="K357" i="16"/>
  <c r="L357" i="16" s="1" a="1"/>
  <c r="L357" i="16" s="1"/>
  <c r="I358" i="16"/>
  <c r="J358" i="16" s="1"/>
  <c r="AL358" i="16" l="1"/>
  <c r="AM358" i="16" s="1"/>
  <c r="AN358" i="16" s="1" a="1"/>
  <c r="AN358" i="16" s="1"/>
  <c r="AK359" i="16"/>
  <c r="AM357" i="16"/>
  <c r="AN357" i="16" s="1" a="1"/>
  <c r="AN357" i="16" s="1"/>
  <c r="Y357" i="16"/>
  <c r="Z357" i="16" s="1" a="1"/>
  <c r="Z357" i="16" s="1"/>
  <c r="W359" i="16"/>
  <c r="X358" i="16"/>
  <c r="K358" i="16"/>
  <c r="L358" i="16" s="1" a="1"/>
  <c r="L358" i="16" s="1"/>
  <c r="I359" i="16"/>
  <c r="J359" i="16" s="1"/>
  <c r="AK360" i="16" l="1"/>
  <c r="AL359" i="16"/>
  <c r="AM359" i="16" s="1"/>
  <c r="AN359" i="16" s="1" a="1"/>
  <c r="AN359" i="16" s="1"/>
  <c r="Y358" i="16"/>
  <c r="Z358" i="16" s="1" a="1"/>
  <c r="Z358" i="16" s="1"/>
  <c r="W360" i="16"/>
  <c r="X359" i="16"/>
  <c r="I360" i="16"/>
  <c r="J360" i="16" s="1"/>
  <c r="K359" i="16"/>
  <c r="L359" i="16" s="1" a="1"/>
  <c r="L359" i="16" s="1"/>
  <c r="AL360" i="16" l="1"/>
  <c r="AK361" i="16"/>
  <c r="Y359" i="16"/>
  <c r="Z359" i="16" s="1" a="1"/>
  <c r="Z359" i="16" s="1"/>
  <c r="W361" i="16"/>
  <c r="X360" i="16"/>
  <c r="K360" i="16"/>
  <c r="L360" i="16" s="1" a="1"/>
  <c r="L360" i="16" s="1"/>
  <c r="I361" i="16"/>
  <c r="J361" i="16" s="1"/>
  <c r="K361" i="16" s="1"/>
  <c r="AK362" i="16" l="1"/>
  <c r="AL361" i="16"/>
  <c r="AM361" i="16" s="1"/>
  <c r="AN361" i="16" s="1" a="1"/>
  <c r="AN361" i="16" s="1"/>
  <c r="AM360" i="16"/>
  <c r="AN360" i="16" s="1" a="1"/>
  <c r="AN360" i="16" s="1"/>
  <c r="Y360" i="16"/>
  <c r="Z360" i="16" s="1" a="1"/>
  <c r="Z360" i="16" s="1"/>
  <c r="W362" i="16"/>
  <c r="X361" i="16"/>
  <c r="L361" i="16" a="1"/>
  <c r="L361" i="16" s="1"/>
  <c r="I362" i="16"/>
  <c r="J362" i="16" s="1"/>
  <c r="AK363" i="16" l="1"/>
  <c r="AL362" i="16"/>
  <c r="AM362" i="16" s="1"/>
  <c r="AN362" i="16" s="1" a="1"/>
  <c r="AN362" i="16" s="1"/>
  <c r="Y361" i="16"/>
  <c r="Z361" i="16" s="1" a="1"/>
  <c r="Z361" i="16" s="1"/>
  <c r="W363" i="16"/>
  <c r="X362" i="16"/>
  <c r="K362" i="16"/>
  <c r="L362" i="16" s="1" a="1"/>
  <c r="L362" i="16" s="1"/>
  <c r="I363" i="16"/>
  <c r="J363" i="16" s="1"/>
  <c r="AK364" i="16" l="1"/>
  <c r="AL363" i="16"/>
  <c r="Y362" i="16"/>
  <c r="Z362" i="16" s="1" a="1"/>
  <c r="Z362" i="16" s="1"/>
  <c r="W364" i="16"/>
  <c r="X363" i="16"/>
  <c r="K363" i="16"/>
  <c r="L363" i="16" s="1" a="1"/>
  <c r="L363" i="16" s="1"/>
  <c r="I364" i="16"/>
  <c r="J364" i="16" s="1"/>
  <c r="AM363" i="16" l="1"/>
  <c r="AN363" i="16" s="1" a="1"/>
  <c r="AN363" i="16" s="1"/>
  <c r="AK365" i="16"/>
  <c r="AL364" i="16"/>
  <c r="AM364" i="16" s="1"/>
  <c r="AN364" i="16" s="1" a="1"/>
  <c r="AN364" i="16" s="1"/>
  <c r="Y363" i="16"/>
  <c r="Z363" i="16" s="1" a="1"/>
  <c r="Z363" i="16" s="1"/>
  <c r="W365" i="16"/>
  <c r="X364" i="16"/>
  <c r="I365" i="16"/>
  <c r="J365" i="16" s="1"/>
  <c r="K365" i="16" s="1"/>
  <c r="K364" i="16"/>
  <c r="L364" i="16" s="1" a="1"/>
  <c r="L364" i="16" s="1"/>
  <c r="AL365" i="16" l="1"/>
  <c r="AM365" i="16" s="1"/>
  <c r="AN365" i="16" s="1" a="1"/>
  <c r="AN365" i="16" s="1"/>
  <c r="AK366" i="16"/>
  <c r="Y364" i="16"/>
  <c r="Z364" i="16" s="1" a="1"/>
  <c r="Z364" i="16" s="1"/>
  <c r="W366" i="16"/>
  <c r="X365" i="16"/>
  <c r="L365" i="16" a="1"/>
  <c r="L365" i="16" s="1"/>
  <c r="I366" i="16"/>
  <c r="J366" i="16" s="1"/>
  <c r="K366" i="16" s="1"/>
  <c r="AK367" i="16" l="1"/>
  <c r="AL366" i="16"/>
  <c r="AM366" i="16" s="1"/>
  <c r="AN366" i="16" s="1" a="1"/>
  <c r="AN366" i="16" s="1"/>
  <c r="Y365" i="16"/>
  <c r="Z365" i="16" s="1" a="1"/>
  <c r="Z365" i="16" s="1"/>
  <c r="W367" i="16"/>
  <c r="X366" i="16"/>
  <c r="L366" i="16" a="1"/>
  <c r="L366" i="16" s="1"/>
  <c r="I367" i="16"/>
  <c r="J367" i="16" s="1"/>
  <c r="AL367" i="16" l="1"/>
  <c r="AM367" i="16" s="1"/>
  <c r="AN367" i="16" s="1" a="1"/>
  <c r="AN367" i="16" s="1"/>
  <c r="AK368" i="16"/>
  <c r="Y366" i="16"/>
  <c r="Z366" i="16" s="1" a="1"/>
  <c r="Z366" i="16" s="1"/>
  <c r="W368" i="16"/>
  <c r="X367" i="16"/>
  <c r="K367" i="16"/>
  <c r="L367" i="16" s="1" a="1"/>
  <c r="L367" i="16" s="1"/>
  <c r="I368" i="16"/>
  <c r="J368" i="16" s="1"/>
  <c r="AL368" i="16" l="1"/>
  <c r="AM368" i="16" s="1"/>
  <c r="AN368" i="16" s="1" a="1"/>
  <c r="AN368" i="16" s="1"/>
  <c r="AK369" i="16"/>
  <c r="Y367" i="16"/>
  <c r="Z367" i="16" s="1" a="1"/>
  <c r="Z367" i="16" s="1"/>
  <c r="W369" i="16"/>
  <c r="X368" i="16"/>
  <c r="I369" i="16"/>
  <c r="J369" i="16" s="1"/>
  <c r="K368" i="16"/>
  <c r="L368" i="16" s="1" a="1"/>
  <c r="L368" i="16" s="1"/>
  <c r="AL369" i="16" l="1"/>
  <c r="AM369" i="16" s="1"/>
  <c r="AN369" i="16" s="1" a="1"/>
  <c r="AN369" i="16" s="1"/>
  <c r="AK370" i="16"/>
  <c r="Y368" i="16"/>
  <c r="Z368" i="16" a="1"/>
  <c r="Z368" i="16" s="1"/>
  <c r="W370" i="16"/>
  <c r="X369" i="16"/>
  <c r="K369" i="16"/>
  <c r="L369" i="16" s="1" a="1"/>
  <c r="L369" i="16" s="1"/>
  <c r="I370" i="16"/>
  <c r="J370" i="16" s="1"/>
  <c r="AL370" i="16" l="1"/>
  <c r="AM370" i="16" s="1"/>
  <c r="AN370" i="16" s="1" a="1"/>
  <c r="AN370" i="16" s="1"/>
  <c r="AK371" i="16"/>
  <c r="Y369" i="16"/>
  <c r="Z369" i="16" s="1" a="1"/>
  <c r="Z369" i="16" s="1"/>
  <c r="W371" i="16"/>
  <c r="X370" i="16"/>
  <c r="K370" i="16"/>
  <c r="L370" i="16" s="1" a="1"/>
  <c r="L370" i="16" s="1"/>
  <c r="I371" i="16"/>
  <c r="J371" i="16" s="1"/>
  <c r="AL371" i="16" l="1"/>
  <c r="AM371" i="16" s="1"/>
  <c r="AN371" i="16" s="1" a="1"/>
  <c r="AN371" i="16" s="1"/>
  <c r="AK372" i="16"/>
  <c r="Y370" i="16"/>
  <c r="Z370" i="16" s="1" a="1"/>
  <c r="Z370" i="16" s="1"/>
  <c r="W372" i="16"/>
  <c r="X371" i="16"/>
  <c r="K371" i="16"/>
  <c r="L371" i="16" s="1" a="1"/>
  <c r="L371" i="16" s="1"/>
  <c r="I372" i="16"/>
  <c r="J372" i="16" s="1"/>
  <c r="AL372" i="16" l="1"/>
  <c r="AK373" i="16"/>
  <c r="Y371" i="16"/>
  <c r="Z371" i="16" a="1"/>
  <c r="Z371" i="16" s="1"/>
  <c r="W373" i="16"/>
  <c r="X372" i="16"/>
  <c r="K372" i="16"/>
  <c r="L372" i="16" s="1" a="1"/>
  <c r="L372" i="16" s="1"/>
  <c r="I373" i="16"/>
  <c r="J373" i="16" s="1"/>
  <c r="AL373" i="16" l="1"/>
  <c r="AM373" i="16" s="1"/>
  <c r="AN373" i="16" s="1" a="1"/>
  <c r="AN373" i="16" s="1"/>
  <c r="AK374" i="16"/>
  <c r="AM372" i="16"/>
  <c r="AN372" i="16" s="1" a="1"/>
  <c r="AN372" i="16" s="1"/>
  <c r="Y372" i="16"/>
  <c r="Z372" i="16" a="1"/>
  <c r="Z372" i="16" s="1"/>
  <c r="W374" i="16"/>
  <c r="X373" i="16"/>
  <c r="K373" i="16"/>
  <c r="L373" i="16" s="1" a="1"/>
  <c r="L373" i="16" s="1"/>
  <c r="I374" i="16"/>
  <c r="J374" i="16" s="1"/>
  <c r="AL374" i="16" l="1"/>
  <c r="AM374" i="16" s="1"/>
  <c r="AN374" i="16" s="1" a="1"/>
  <c r="AN374" i="16" s="1"/>
  <c r="AK375" i="16"/>
  <c r="Y373" i="16"/>
  <c r="Z373" i="16" a="1"/>
  <c r="Z373" i="16" s="1"/>
  <c r="W375" i="16"/>
  <c r="X374" i="16"/>
  <c r="K374" i="16"/>
  <c r="L374" i="16" s="1" a="1"/>
  <c r="L374" i="16" s="1"/>
  <c r="I375" i="16"/>
  <c r="J375" i="16" s="1"/>
  <c r="AL375" i="16" l="1"/>
  <c r="AK376" i="16"/>
  <c r="Y374" i="16"/>
  <c r="Z374" i="16" s="1" a="1"/>
  <c r="Z374" i="16" s="1"/>
  <c r="W376" i="16"/>
  <c r="X375" i="16"/>
  <c r="K375" i="16"/>
  <c r="L375" i="16" s="1" a="1"/>
  <c r="L375" i="16" s="1"/>
  <c r="I376" i="16"/>
  <c r="J376" i="16" s="1"/>
  <c r="AK377" i="16" l="1"/>
  <c r="AL376" i="16"/>
  <c r="AM376" i="16" s="1"/>
  <c r="AN376" i="16" s="1" a="1"/>
  <c r="AN376" i="16" s="1"/>
  <c r="AM375" i="16"/>
  <c r="AN375" i="16" s="1" a="1"/>
  <c r="AN375" i="16" s="1"/>
  <c r="Y375" i="16"/>
  <c r="Z375" i="16" s="1" a="1"/>
  <c r="Z375" i="16" s="1"/>
  <c r="W377" i="16"/>
  <c r="X376" i="16"/>
  <c r="I377" i="16"/>
  <c r="J377" i="16" s="1"/>
  <c r="K377" i="16" s="1"/>
  <c r="K376" i="16"/>
  <c r="L376" i="16" s="1" a="1"/>
  <c r="L376" i="16" s="1"/>
  <c r="AL377" i="16" l="1"/>
  <c r="AM377" i="16" s="1"/>
  <c r="AN377" i="16" s="1" a="1"/>
  <c r="AN377" i="16" s="1"/>
  <c r="AK378" i="16"/>
  <c r="Y376" i="16"/>
  <c r="Z376" i="16" s="1" a="1"/>
  <c r="Z376" i="16" s="1"/>
  <c r="W378" i="16"/>
  <c r="X377" i="16"/>
  <c r="L377" i="16" a="1"/>
  <c r="L377" i="16" s="1"/>
  <c r="I378" i="16"/>
  <c r="J378" i="16" s="1"/>
  <c r="AL378" i="16" l="1"/>
  <c r="AM378" i="16" s="1"/>
  <c r="AN378" i="16" s="1" a="1"/>
  <c r="AN378" i="16" s="1"/>
  <c r="AK379" i="16"/>
  <c r="Y377" i="16"/>
  <c r="Z377" i="16" s="1" a="1"/>
  <c r="Z377" i="16" s="1"/>
  <c r="W379" i="16"/>
  <c r="X378" i="16"/>
  <c r="K378" i="16"/>
  <c r="L378" i="16" s="1" a="1"/>
  <c r="L378" i="16" s="1"/>
  <c r="I379" i="16"/>
  <c r="J379" i="16" s="1"/>
  <c r="AL379" i="16" l="1"/>
  <c r="AM379" i="16" s="1"/>
  <c r="AN379" i="16" s="1" a="1"/>
  <c r="AN379" i="16" s="1"/>
  <c r="AK380" i="16"/>
  <c r="Y378" i="16"/>
  <c r="Z378" i="16" s="1" a="1"/>
  <c r="Z378" i="16" s="1"/>
  <c r="W380" i="16"/>
  <c r="X379" i="16"/>
  <c r="K379" i="16"/>
  <c r="L379" i="16" s="1" a="1"/>
  <c r="L379" i="16" s="1"/>
  <c r="I380" i="16"/>
  <c r="J380" i="16" s="1"/>
  <c r="AL380" i="16" l="1"/>
  <c r="AM380" i="16" s="1"/>
  <c r="AN380" i="16" s="1" a="1"/>
  <c r="AN380" i="16" s="1"/>
  <c r="AK381" i="16"/>
  <c r="Y379" i="16"/>
  <c r="Z379" i="16" s="1" a="1"/>
  <c r="Z379" i="16" s="1"/>
  <c r="W381" i="16"/>
  <c r="X380" i="16"/>
  <c r="I381" i="16"/>
  <c r="J381" i="16" s="1"/>
  <c r="K380" i="16"/>
  <c r="L380" i="16" s="1" a="1"/>
  <c r="L380" i="16" s="1"/>
  <c r="AL381" i="16" l="1"/>
  <c r="AM381" i="16" s="1"/>
  <c r="AN381" i="16" s="1" a="1"/>
  <c r="AN381" i="16" s="1"/>
  <c r="AK382" i="16"/>
  <c r="Y380" i="16"/>
  <c r="Z380" i="16" s="1" a="1"/>
  <c r="Z380" i="16" s="1"/>
  <c r="W382" i="16"/>
  <c r="X381" i="16"/>
  <c r="K381" i="16"/>
  <c r="L381" i="16" s="1" a="1"/>
  <c r="L381" i="16" s="1"/>
  <c r="I382" i="16"/>
  <c r="J382" i="16" s="1"/>
  <c r="AL382" i="16" l="1"/>
  <c r="AM382" i="16" s="1"/>
  <c r="AN382" i="16" s="1" a="1"/>
  <c r="AN382" i="16" s="1"/>
  <c r="AK383" i="16"/>
  <c r="Y381" i="16"/>
  <c r="Z381" i="16" s="1" a="1"/>
  <c r="Z381" i="16" s="1"/>
  <c r="W383" i="16"/>
  <c r="X382" i="16"/>
  <c r="K382" i="16"/>
  <c r="L382" i="16" s="1" a="1"/>
  <c r="L382" i="16" s="1"/>
  <c r="I383" i="16"/>
  <c r="J383" i="16" s="1"/>
  <c r="AL383" i="16" l="1"/>
  <c r="AM383" i="16" s="1"/>
  <c r="AN383" i="16" s="1" a="1"/>
  <c r="AN383" i="16" s="1"/>
  <c r="AK384" i="16"/>
  <c r="Y382" i="16"/>
  <c r="Z382" i="16" s="1" a="1"/>
  <c r="Z382" i="16" s="1"/>
  <c r="W384" i="16"/>
  <c r="X383" i="16"/>
  <c r="K383" i="16"/>
  <c r="L383" i="16" s="1" a="1"/>
  <c r="L383" i="16" s="1"/>
  <c r="I384" i="16"/>
  <c r="J384" i="16" s="1"/>
  <c r="AL384" i="16" l="1"/>
  <c r="AM384" i="16" s="1"/>
  <c r="AN384" i="16" s="1" a="1"/>
  <c r="AN384" i="16" s="1"/>
  <c r="AK385" i="16"/>
  <c r="Y383" i="16"/>
  <c r="Z383" i="16" s="1" a="1"/>
  <c r="Z383" i="16" s="1"/>
  <c r="W385" i="16"/>
  <c r="X384" i="16"/>
  <c r="I385" i="16"/>
  <c r="J385" i="16" s="1"/>
  <c r="K384" i="16"/>
  <c r="L384" i="16" s="1" a="1"/>
  <c r="L384" i="16" s="1"/>
  <c r="AL385" i="16" l="1"/>
  <c r="AM385" i="16" s="1"/>
  <c r="AN385" i="16" s="1" a="1"/>
  <c r="AN385" i="16" s="1"/>
  <c r="AK386" i="16"/>
  <c r="Y384" i="16"/>
  <c r="Z384" i="16" s="1" a="1"/>
  <c r="Z384" i="16" s="1"/>
  <c r="W386" i="16"/>
  <c r="X385" i="16"/>
  <c r="K385" i="16"/>
  <c r="L385" i="16" s="1" a="1"/>
  <c r="L385" i="16" s="1"/>
  <c r="I386" i="16"/>
  <c r="J386" i="16" s="1"/>
  <c r="K386" i="16" s="1"/>
  <c r="AK387" i="16" l="1"/>
  <c r="AL387" i="16" s="1"/>
  <c r="AM387" i="16" s="1"/>
  <c r="AN387" i="16" s="1" a="1"/>
  <c r="AN387" i="16" s="1"/>
  <c r="AL386" i="16"/>
  <c r="AM386" i="16" s="1"/>
  <c r="AN386" i="16" s="1" a="1"/>
  <c r="AN386" i="16" s="1"/>
  <c r="U8" i="16" s="1" a="1"/>
  <c r="U8" i="16" s="1"/>
  <c r="Y385" i="16"/>
  <c r="Z385" i="16" s="1" a="1"/>
  <c r="Z385" i="16" s="1"/>
  <c r="W387" i="16"/>
  <c r="X386" i="16"/>
  <c r="L386" i="16" a="1"/>
  <c r="L386" i="16" s="1"/>
  <c r="I387" i="16"/>
  <c r="J387" i="16" s="1"/>
  <c r="T8" i="16" l="1" a="1"/>
  <c r="T8" i="16" s="1"/>
  <c r="S8" i="16" s="1" a="1"/>
  <c r="S8" i="16" s="1"/>
  <c r="Y386" i="16"/>
  <c r="Z386" i="16" s="1" a="1"/>
  <c r="Z386" i="16" s="1"/>
  <c r="W388" i="16"/>
  <c r="X387" i="16"/>
  <c r="K387" i="16"/>
  <c r="L387" i="16" s="1" a="1"/>
  <c r="L387" i="16" s="1"/>
  <c r="I388" i="16"/>
  <c r="J388" i="16" s="1"/>
  <c r="K388" i="16" s="1"/>
  <c r="Y387" i="16" l="1"/>
  <c r="Z387" i="16" a="1"/>
  <c r="Z387" i="16" s="1"/>
  <c r="W389" i="16"/>
  <c r="X388" i="16"/>
  <c r="L388" i="16" a="1"/>
  <c r="L388" i="16" s="1"/>
  <c r="I389" i="16"/>
  <c r="J389" i="16" s="1"/>
  <c r="Y388" i="16" l="1"/>
  <c r="Z388" i="16" s="1" a="1"/>
  <c r="Z388" i="16" s="1"/>
  <c r="W390" i="16"/>
  <c r="X389" i="16"/>
  <c r="K389" i="16"/>
  <c r="L389" i="16" s="1" a="1"/>
  <c r="L389" i="16" s="1"/>
  <c r="I390" i="16"/>
  <c r="J390" i="16" s="1"/>
  <c r="Y389" i="16" l="1"/>
  <c r="Z389" i="16" s="1" a="1"/>
  <c r="Z389" i="16" s="1"/>
  <c r="W391" i="16"/>
  <c r="X390" i="16"/>
  <c r="K390" i="16"/>
  <c r="L390" i="16" s="1" a="1"/>
  <c r="L390" i="16" s="1"/>
  <c r="I391" i="16"/>
  <c r="J391" i="16" s="1"/>
  <c r="Y390" i="16" l="1"/>
  <c r="Z390" i="16" s="1" a="1"/>
  <c r="Z390" i="16" s="1"/>
  <c r="W392" i="16"/>
  <c r="X391" i="16"/>
  <c r="K391" i="16"/>
  <c r="L391" i="16" s="1" a="1"/>
  <c r="L391" i="16" s="1"/>
  <c r="I392" i="16"/>
  <c r="J392" i="16" s="1"/>
  <c r="K392" i="16" s="1"/>
  <c r="Y391" i="16" l="1"/>
  <c r="Z391" i="16" s="1" a="1"/>
  <c r="Z391" i="16" s="1"/>
  <c r="W393" i="16"/>
  <c r="X393" i="16" s="1"/>
  <c r="X392" i="16"/>
  <c r="L392" i="16" a="1"/>
  <c r="L392" i="16" s="1"/>
  <c r="I393" i="16"/>
  <c r="J393" i="16" s="1"/>
  <c r="K393" i="16" s="1"/>
  <c r="Y392" i="16" l="1"/>
  <c r="Z392" i="16" s="1" a="1"/>
  <c r="Z392" i="16" s="1"/>
  <c r="Y393" i="16"/>
  <c r="Z393" i="16" s="1" a="1"/>
  <c r="Z393" i="16" s="1"/>
  <c r="L393" i="16" a="1"/>
  <c r="L393" i="16" s="1"/>
  <c r="N5" i="16" s="1" a="1"/>
  <c r="N5" i="16" s="1"/>
  <c r="F8" i="16" l="1" a="1"/>
  <c r="F8" i="16" s="1"/>
  <c r="G8" i="16" a="1"/>
  <c r="G8" i="16" s="1"/>
  <c r="M5" i="16" a="1"/>
  <c r="M5" i="16" s="1"/>
  <c r="L5" i="16" s="1" a="1"/>
  <c r="L5" i="16" s="1"/>
  <c r="E8" i="16" l="1" a="1"/>
  <c r="E8" i="1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<sst xmlns="http://schemas.openxmlformats.org/spreadsheetml/2006/main" count="1980" uniqueCount="288">
  <si>
    <t>Gebäude-Baualtersklasse (bak_grob)</t>
  </si>
  <si>
    <t>Altbau (errichtet bis 1978 einschließlich) (1)</t>
  </si>
  <si>
    <t>Bestandsbau (errichtet nach 1978 aber vor 2010)  (2)</t>
  </si>
  <si>
    <t>Neubau (errichtet ab 2010) (3)</t>
  </si>
  <si>
    <t>Gesamt</t>
  </si>
  <si>
    <t>Gebäude-Hauptfunktion (HK_Geb)</t>
  </si>
  <si>
    <t>Anzahl in TSD</t>
  </si>
  <si>
    <t>abs. 
Standardfehler in TSD</t>
  </si>
  <si>
    <t>rel. Standardfehler  in %</t>
  </si>
  <si>
    <t>Fallzahl der gültigen Werte</t>
  </si>
  <si>
    <t>Büro-, Verwaltungs- oder Amtsgebäude (1)</t>
  </si>
  <si>
    <t>Gebäude für Forschung und Hochschullehre (2)</t>
  </si>
  <si>
    <t>Gebäude für Gesundheit und Pflege (3)</t>
  </si>
  <si>
    <t>Schule, Kindertagesstätte und sonstiges Betreuungsgebäude (4)</t>
  </si>
  <si>
    <t>Gebäude für Kultur und Freizeit (5)</t>
  </si>
  <si>
    <t>Sportgebäude (6)</t>
  </si>
  <si>
    <t>Beherbergungs- oder Unterbringungsgebäude, Gastronomie- oder Verpflegungsgebäude (7)</t>
  </si>
  <si>
    <t>Produktions-, Werkstatt-, Lager- oder Betriebsgebäude (8)</t>
  </si>
  <si>
    <t>Handelsgebäude (9)</t>
  </si>
  <si>
    <t>Technikgebäude (Ver- und Entsorgung) (10)</t>
  </si>
  <si>
    <t>Verkehrsgebäude (11)</t>
  </si>
  <si>
    <t>agg. Gebäude-Hauptfunktion (hk_geb_agg)</t>
  </si>
  <si>
    <t>(1) Dienstleistungsgebäude, HK_Geb = (1) bis (7) und (9)</t>
  </si>
  <si>
    <t>(2) Produktions- und ähnliche Gebäude, HK_Geb = (8), (10), (11)</t>
  </si>
  <si>
    <t>Gesamt 1</t>
  </si>
  <si>
    <t>Datenstand 21.04.2021</t>
  </si>
  <si>
    <t>(n.nnn)</t>
  </si>
  <si>
    <r>
      <t xml:space="preserve">relativer Standardfehler </t>
    </r>
    <r>
      <rPr>
        <sz val="11"/>
        <color theme="1"/>
        <rFont val="Calibri"/>
        <family val="2"/>
      </rPr>
      <t>≥</t>
    </r>
    <r>
      <rPr>
        <sz val="11"/>
        <color theme="1"/>
        <rFont val="Calibri"/>
        <family val="2"/>
        <scheme val="minor"/>
      </rPr>
      <t xml:space="preserve"> 50% oder gültige Fallzahl ≤ 5</t>
    </r>
  </si>
  <si>
    <r>
      <t>(</t>
    </r>
    <r>
      <rPr>
        <strike/>
        <sz val="11"/>
        <color rgb="FFFF0000"/>
        <rFont val="Calibri"/>
        <family val="2"/>
        <scheme val="minor"/>
      </rPr>
      <t>n.nnn</t>
    </r>
    <r>
      <rPr>
        <sz val="11"/>
        <color rgb="FFFF0000"/>
        <rFont val="Calibri"/>
        <family val="2"/>
        <scheme val="minor"/>
      </rPr>
      <t>)</t>
    </r>
  </si>
  <si>
    <t>gültige Fallzahl ≤ 1</t>
  </si>
  <si>
    <t>1.3.3.1 Mittlere EBF (ebf) in m2 für alle GEG-relevanten Nichtwohngebäude nach Gebäude-Hauptfunktion und grober Gebäude-Baualtersklasse (Breitenerhebung)</t>
  </si>
  <si>
    <t>GEG-relevante NWG (enev_rel_nwg_be)</t>
  </si>
  <si>
    <t>EBF (beheizte und/oder gekühlte nrf_2)</t>
  </si>
  <si>
    <t>Zwischenbau (errichtet nach 1978 aber vor 2010)  (2)</t>
  </si>
  <si>
    <t>Hauptgebäudefunktion (HK_Geb)</t>
  </si>
  <si>
    <t>Mittlere EBF in m2</t>
  </si>
  <si>
    <t>abs. 
Standardfehler  in m2</t>
  </si>
  <si>
    <t>abs. Standardfehler in m2</t>
  </si>
  <si>
    <t>aggregierte Hauptgebäudefunktion (HK_Geb_agg)</t>
  </si>
  <si>
    <t>Datenstand 20.10.2021</t>
  </si>
  <si>
    <t>relativer Standardfehler ³ 50% oder gültige Fallzahl ≤ 5</t>
  </si>
  <si>
    <t>1.3.13. Anzahl (N) GEG-relevanter NWG nach Gebäude-Hauptfunktion und grober Gebäude-Baualtersklasse (Breitenerhebung)</t>
  </si>
  <si>
    <t>1.3.3. Mittlere NRF (nrf_2) in m2 für alle GEG-relevanten Nichtwohngebäude nach Gebäude-Hauptfunktion und grober Gebäude-Baualtersklasse (Breitenerhebung)</t>
  </si>
  <si>
    <t>Nettoraumfläche</t>
  </si>
  <si>
    <t>Mittlere NRF_2 in m2</t>
  </si>
  <si>
    <t>agg. Gebäude-Hauptfunktion (HK_Geb_agg)</t>
  </si>
  <si>
    <t>Datenstand 12.04.2022</t>
  </si>
  <si>
    <t>nrf_2 [m²]</t>
  </si>
  <si>
    <t>1.3.2. Mittlere Fassadenfläche (f_fl [m²]) für alle GEG-relevanten Nichtwohngebäude nach Gebäude-Hauptfunktion und grober Gebäude-Baualtersklasse (Breitenerhebung)</t>
  </si>
  <si>
    <t>Mittlere Fassadenfläche</t>
  </si>
  <si>
    <t>f_fl [m²]</t>
  </si>
  <si>
    <t>Mittlere f_fl [m²] in m2</t>
  </si>
  <si>
    <t>aggregierte Gebäude-Hauptfunktion (HK_Geb_agg)</t>
  </si>
  <si>
    <t>Mittlere f_fl in m2</t>
  </si>
  <si>
    <t>Datenstand 07.09.2021</t>
  </si>
  <si>
    <t>Mittlere Außenwandfläche</t>
  </si>
  <si>
    <r>
      <t>abs. 
Standardfehler  in m</t>
    </r>
    <r>
      <rPr>
        <vertAlign val="superscript"/>
        <sz val="11"/>
        <color theme="1"/>
        <rFont val="Calibri"/>
        <family val="2"/>
        <scheme val="minor"/>
      </rPr>
      <t>2</t>
    </r>
  </si>
  <si>
    <r>
      <t>abs. Standardfehler in m</t>
    </r>
    <r>
      <rPr>
        <vertAlign val="superscript"/>
        <sz val="11"/>
        <color theme="1"/>
        <rFont val="Calibri"/>
        <family val="2"/>
        <scheme val="minor"/>
      </rPr>
      <t>2</t>
    </r>
  </si>
  <si>
    <t>Mittlere aw_fl in m2</t>
  </si>
  <si>
    <t>… (1) Dienstleistungsgebäude, HK_Geb = (1) bis (7) und (9)</t>
  </si>
  <si>
    <t>… (2) Produktions- und ähnliche Gebäude, HK_Geb = (8), (10), (11)</t>
  </si>
  <si>
    <t>Datenstand 22.04.2021</t>
  </si>
  <si>
    <r>
      <t xml:space="preserve">relativer Standardfehler </t>
    </r>
    <r>
      <rPr>
        <sz val="11"/>
        <color theme="1"/>
        <rFont val="Symbol"/>
        <family val="1"/>
        <charset val="2"/>
      </rPr>
      <t>³</t>
    </r>
    <r>
      <rPr>
        <sz val="11"/>
        <color theme="1"/>
        <rFont val="Calibri"/>
        <family val="2"/>
        <scheme val="minor"/>
      </rPr>
      <t xml:space="preserve"> 50% oder gültige Fallzahl </t>
    </r>
    <r>
      <rPr>
        <sz val="11"/>
        <color theme="1"/>
        <rFont val="Calibri"/>
        <family val="2"/>
      </rPr>
      <t>≤</t>
    </r>
    <r>
      <rPr>
        <sz val="11"/>
        <color theme="1"/>
        <rFont val="Calibri"/>
        <family val="2"/>
        <scheme val="minor"/>
      </rPr>
      <t xml:space="preserve"> 5</t>
    </r>
  </si>
  <si>
    <r>
      <t xml:space="preserve">gültige Fallzahl </t>
    </r>
    <r>
      <rPr>
        <sz val="11"/>
        <color theme="1"/>
        <rFont val="Calibri"/>
        <family val="2"/>
      </rPr>
      <t>≤ 1</t>
    </r>
  </si>
  <si>
    <t>aw_fl [m²]</t>
  </si>
  <si>
    <t>Mittlere Fensterfläche</t>
  </si>
  <si>
    <t>fen_fl [m²]</t>
  </si>
  <si>
    <t>Mittlere wärmeübertragende Fläche des opaken oberen Gebäudeabschlusses</t>
  </si>
  <si>
    <t>D_fl_wueoA_opak [m²]</t>
  </si>
  <si>
    <t>aggregierte Gebäude-Hauptfunktion (hk_geb_agg)</t>
  </si>
  <si>
    <t>Mittlere D_fl_wueoA_opak [m²]</t>
  </si>
  <si>
    <t>Datenstand 26.01.2022</t>
  </si>
  <si>
    <t>Die Variable d_fl_be wurde geändert: Wenn dachform_be unbekannt ist auch d_fl_be unbekannt.</t>
  </si>
  <si>
    <t>Mittlere Dach-Fensterfläche (über thermisch konditioniert)</t>
  </si>
  <si>
    <t>d_fl_wueoa_transp [m²]</t>
  </si>
  <si>
    <t>Datenstand 26.07.2022</t>
  </si>
  <si>
    <t>Mittlere wärmeübertragende Fläche des unteren Gebäudeabschlusses</t>
  </si>
  <si>
    <t>UG_fl_wueuA (=GEB_FLAECHE)</t>
  </si>
  <si>
    <t>Dienstleistungsgebäude (1-7, 9)</t>
  </si>
  <si>
    <t>Produktions- und ähnliche Gebäude (8, 10, 11)</t>
  </si>
  <si>
    <t>Datenstand 27.05.2021</t>
  </si>
  <si>
    <t>Mittlere unterirdische Außenwandfläche</t>
  </si>
  <si>
    <t>unteraw_fl [m²]</t>
  </si>
  <si>
    <t>Energiebezugsfläche</t>
  </si>
  <si>
    <t>Beschreibung</t>
  </si>
  <si>
    <r>
      <t>N</t>
    </r>
    <r>
      <rPr>
        <b/>
        <vertAlign val="subscript"/>
        <sz val="11"/>
        <color theme="1"/>
        <rFont val="Calibri"/>
        <family val="2"/>
        <scheme val="minor"/>
      </rPr>
      <t>GEG</t>
    </r>
  </si>
  <si>
    <t>Anzahl GEG-relevanter NWG</t>
  </si>
  <si>
    <t>NRF_2 wurde aus der Bruttogrundfläche (BGF), die über die Geodaten sowie Geschossangaben aus Screening und Breitenerhebung bestimmt wurde,  und Standardangaben zur Konstruktionsfläche abgeleitet.</t>
  </si>
  <si>
    <t>f_fl_geo_iwu</t>
  </si>
  <si>
    <t>nrf_2</t>
  </si>
  <si>
    <t>ebf</t>
  </si>
  <si>
    <t>aw_fl</t>
  </si>
  <si>
    <t>enev_rel_nwg_be</t>
  </si>
  <si>
    <t>unteraw_fl</t>
  </si>
  <si>
    <t>unterirdische Außenwandfläche gegen Erdreich und angrenzende Bebauung (Annahme unbeheizt) des  Gebäudes in m²</t>
  </si>
  <si>
    <t>fen_fl</t>
  </si>
  <si>
    <t>Fensterfläche des gesamten Gebäudes in m² aus der Hüllflächenberechnung über die Geodaten und den Fensterflächenanteilen der Breitenerhebung (qD1 und qXD1).
Achtung: Nur ein Teil der Fassade konnte zur Bestimmung des Fensterflächenanteils berücksichtigt werden.</t>
  </si>
  <si>
    <t>geb_flaeche</t>
  </si>
  <si>
    <t>d_fl_wueoa_opak</t>
  </si>
  <si>
    <t>d_fl_wueoa_transp</t>
  </si>
  <si>
    <t>opake, wärmeübertragende Fläche des oberen Gebäudeabschlusses (bei Steildächern bestehend aus oberen Geschossdecken bzw. Dachflächen, je nach Art der thermischen Konditionierung des Dachraums)</t>
  </si>
  <si>
    <t>transparente, wärmeübertragende Fläche des oberen Gebäudeabschlusses</t>
  </si>
  <si>
    <t>Einheit</t>
  </si>
  <si>
    <t>[ - ]</t>
  </si>
  <si>
    <t>[m²]</t>
  </si>
  <si>
    <t>wärmeübertragende Fläche des unteren Gebäudeabschlusses, der entweder der Bodenplatte oder der Kellerdecke  entspricht (gleich Gebäudegrundfläche als Summe der shape-areas der Hausumringe des Gebäudes)</t>
  </si>
  <si>
    <t xml:space="preserve">aus den Hüllflächendaten Umfang und Höhe abgeleitete Maßzahl der freien Fassadenfläche gegen Außenluft. Fehlende Höhenwerte wurden imputiert. </t>
  </si>
  <si>
    <t>u_aw_mfl</t>
  </si>
  <si>
    <t>Mittlere u_aw_mfl in W/m²K</t>
  </si>
  <si>
    <t>abs. 
Standardfehler  in W/m²K</t>
  </si>
  <si>
    <t>relativer Standardfehler ≥ 50% oder gültige Fallzahl ≤ 5</t>
  </si>
  <si>
    <t>1.3.8.2 Mittlerer flächengewichteter Wärmedurchgangskoeffizient Fenster (u_fen_mfl) in W/m²K für alle GEG-relevanten Nichtwohngebäude nach Gebäude-Hauptfunktion und grober Gebäude-Baualtersklasse (Breitenerhebung)</t>
  </si>
  <si>
    <t>Mittlerer flächengewichteter Wärmedurchgangskoeffizient Fenster</t>
  </si>
  <si>
    <t>u_fen_mfl</t>
  </si>
  <si>
    <t>Mittlere u_fen_mfl in W/m²K</t>
  </si>
  <si>
    <t>Datenstand 25.07.2022</t>
  </si>
  <si>
    <t>xit</t>
  </si>
  <si>
    <t>Mittlerer flächengewichteter Wärmedurchgangskoeffizient des opaken  wärmeübertragenden oberen Gebäudeabschlusses</t>
  </si>
  <si>
    <t>Mittlere u_wueoa_opak_mfl in W/m²K</t>
  </si>
  <si>
    <t>Mittlerer flächengewichteter Wärmedurchgangskoeffizient Dach-Fenster</t>
  </si>
  <si>
    <t>Mittlere u_d_fen_mfl in W/m²K</t>
  </si>
  <si>
    <t>opake Außenwandfläche des Gebäudes (Annahme: beheizt)  gegen Außenluft  in m²: Außenwandfläche = Fassadenfläche - Fensterfläche.</t>
  </si>
  <si>
    <t>Mittlerer flächengewichteter Wärmedurchgangskoeffizient des wärmeübertragenden unteren Gebäudeabschlusses</t>
  </si>
  <si>
    <t>Mittlere u_wueua_mfl in W/m²K</t>
  </si>
  <si>
    <t>1.3.21. Mittleres oberirdisches Bruttovolumen (Ober_BV_iwu [m³]) für alle GEG-relevanten Nichtwohngebäude nach Gebäude-Hauptfunktion und grober Gebäude-Baualtersklasse (Breitenerhebung)</t>
  </si>
  <si>
    <t>Mittleres oberirdisches Bruttovolumen</t>
  </si>
  <si>
    <t>Ober_BV_iwu [m³]</t>
  </si>
  <si>
    <t>Mittlere Ober_BV_iwu [m³]</t>
  </si>
  <si>
    <t>1.3.20. mittlere flächengewichtete oberirdische Höhe (geb_f_hoehe_mittel_iwu_mfl [m]) für alle GEG-relevanten Nichtwohngebäude nach Gebäude-Hauptfunktion und grober Gebäude-Baualtersklasse (Breitenerhebung)</t>
  </si>
  <si>
    <t>mittlere flächengewichtete oberirdische Höhe</t>
  </si>
  <si>
    <t>Mittlere geb_f_hoehe_mittel_iwu_mfl [m]</t>
  </si>
  <si>
    <t>geb_f_hoehe_mittel_iwu_mfl [m] = ober_BV / geb_flaeche</t>
  </si>
  <si>
    <t>1.3.27 Mittlerer Wärmeerzeuger-Aufwandszahl (e_Werz) in [ - ] für alle GEG-relevanten Nichtwohngebäude nach Gebäude-Hauptfunktion und grober Gebäude-Baualtersklasse (Breitenerhebung + DIBS mit Imputation)</t>
  </si>
  <si>
    <t>e_Werz [ - ]</t>
  </si>
  <si>
    <t>Mittlere 
eWerz [ - ]</t>
  </si>
  <si>
    <t>abs. Standardfehler in kWh/m²a</t>
  </si>
  <si>
    <t xml:space="preserve"> -</t>
  </si>
  <si>
    <t>Datenstand 27.07.2022</t>
  </si>
  <si>
    <t>1.3.27.2 Mittlerer Wärmeerzeuger-Aufwandszahl nur elt (e_Werz_elt_mI) in [ - ] für alle GEG-relevanten Nichtwohngebäude nach Gebäude-Hauptfunktion und grober Gebäude-Baualtersklasse (Breitenerhebung + DIBS mit Imputation)</t>
  </si>
  <si>
    <t>Mittlerer Wärmeerzeuger-Aufwandszahl, nur elt, (indirekt berechnet aus Q_h_mean/Q_d_mean, größere NWGs mit mehr Bedarf gehen stärker ein, es entsteht eine Art gewichtetes Mittel)</t>
  </si>
  <si>
    <t>e_Werz_elt_mI [ - ]</t>
  </si>
  <si>
    <t>Mittlerer Wärmeerzeuger-Aufwandszahl, nur fossil, (indirekt berechnet aus Q_h_mean/Q_d_mean, größere NWGs mit mehr Bedarf gehen stärker ein, es entsteht eine Art gewichtetes Mittel)</t>
  </si>
  <si>
    <t>e_Werz_fossil_mI [ - ]</t>
  </si>
  <si>
    <t>Energieträger (fossil.valid)</t>
  </si>
  <si>
    <t>Energieträger (elt.valid)</t>
  </si>
  <si>
    <t>fossil  (0) BAK (1)</t>
  </si>
  <si>
    <t>fossil  (0) BAK (2)</t>
  </si>
  <si>
    <t>fossil  (0) BAK (3)</t>
  </si>
  <si>
    <t>fossil  (0)</t>
  </si>
  <si>
    <t>elektrisch (1) BAK (1)</t>
  </si>
  <si>
    <t>elektrisch (1) BAK (2)</t>
  </si>
  <si>
    <t>elektrisch (1) BAK (3)</t>
  </si>
  <si>
    <t>elektrisch (1)</t>
  </si>
  <si>
    <t>Datenstand 15.06.2022</t>
  </si>
  <si>
    <t>1.3.13.02 Anzahl (GEG-relevante NWG) nach Gebäude-Hauptfunktion, BAK-grob und Energieträger (Breitenerhebung + DIBS mit Imputation)</t>
  </si>
  <si>
    <t>1.3.3.2 Mittlere EBF (ebf) in m2 für alle GEG-relevanten Nichtwohngebäude nach Gebäude-Hauptfunktion und Energieträgerart (Breitenerhebung + DIBS mit Imputation)</t>
  </si>
  <si>
    <t>Energieträgerart (elt.valid)</t>
  </si>
  <si>
    <t>mittlere EBF (beheizte und/oder gekühlte nrf_2)</t>
  </si>
  <si>
    <t>fossil (0)</t>
  </si>
  <si>
    <t>Gesamt (1)</t>
  </si>
  <si>
    <t>Datenstand 03.08.2022</t>
  </si>
  <si>
    <t>1.3.26. Mittlere maximale Anzahl von Personen (maxP) in P für alle GEG-relevanten Nichtwohngebäude nach Gebäude-Hauptfunktion und grober Gebäude-Baualtersklasse (Breitenerhebung)</t>
  </si>
  <si>
    <t xml:space="preserve">Mittlere maximale Anzahl von Personen (maxP) in P </t>
  </si>
  <si>
    <t>maxP_mean [P]</t>
  </si>
  <si>
    <t>Mittlere maxP in P</t>
  </si>
  <si>
    <t>abs. 
Standardfehler  in P</t>
  </si>
  <si>
    <t>(#.###)</t>
  </si>
  <si>
    <t>Anzahl GEG-relevante NWG fossil / elt beheizt</t>
  </si>
  <si>
    <r>
      <t>N</t>
    </r>
    <r>
      <rPr>
        <b/>
        <vertAlign val="subscript"/>
        <sz val="11"/>
        <color theme="1"/>
        <rFont val="Calibri"/>
        <family val="2"/>
        <scheme val="minor"/>
      </rPr>
      <t>GEG,fossil</t>
    </r>
    <r>
      <rPr>
        <b/>
        <sz val="11"/>
        <color theme="1"/>
        <rFont val="Calibri"/>
        <family val="2"/>
        <scheme val="minor"/>
      </rPr>
      <t>; N</t>
    </r>
    <r>
      <rPr>
        <b/>
        <vertAlign val="subscript"/>
        <sz val="11"/>
        <color theme="1"/>
        <rFont val="Calibri"/>
        <family val="2"/>
        <scheme val="minor"/>
      </rPr>
      <t>GEG,elt</t>
    </r>
  </si>
  <si>
    <t>EBF_fossil_elt</t>
  </si>
  <si>
    <t>Maßzahl der Energiebezugsfläche als beheizte und/oder gekühlte NRF_2.</t>
  </si>
  <si>
    <t>Anzahl GEG-relevanter NWG, die fossil / mit Fernwärme bzw.  elektrisch beheizt sind</t>
  </si>
  <si>
    <t>Maßzahl der Energiebezugsfläche in fossil / mit Fernwärme bzw.  elektrisch beheizten NWG.</t>
  </si>
  <si>
    <t>Anzahl der Nichtwohngebäude (NWG), die GEG-relevant sind, also uneingeschränkt in den Anwendungsbereich des § 2 Abs. 1 GEG fallen. Das schließt Gebäude aus, die thermisch nicht konditioniert oder nur gering-konditioniert sind. Siehe auch Projektinfo 8.3.</t>
  </si>
  <si>
    <t>Anzahl_NWG</t>
  </si>
  <si>
    <t>Fassadenfläche</t>
  </si>
  <si>
    <t>Außenwandfläche</t>
  </si>
  <si>
    <t>unterirdische Außenwandfläche</t>
  </si>
  <si>
    <t>Anzahl_NWG_fossil_elt</t>
  </si>
  <si>
    <t>Fensterfläche</t>
  </si>
  <si>
    <t>Fläche des opaken oberen Gebäudeabschlusses</t>
  </si>
  <si>
    <t>Fläche des transparenten oberen Gebäudeabschlusses</t>
  </si>
  <si>
    <t>Fläche des unteren Gebäudeabschlusses</t>
  </si>
  <si>
    <t>w_erz_art_et, enev_rel_nwg_be</t>
  </si>
  <si>
    <t>w_erz_art_et, ebf</t>
  </si>
  <si>
    <t>q25</t>
  </si>
  <si>
    <t>maximale Personenzahl</t>
  </si>
  <si>
    <t xml:space="preserve">maximale Anzahl von Personen (maxP) in P </t>
  </si>
  <si>
    <t>oberirdisches Bruttovolumen</t>
  </si>
  <si>
    <t>ober_bv_iwu</t>
  </si>
  <si>
    <t>[m³]</t>
  </si>
  <si>
    <t>geb_f_hoehe_mittel_iwu</t>
  </si>
  <si>
    <t>oberirdisches Brutto-Volumen der NWG aus den Geodaten berechnet: gebflaeche * geb_f_hoehe_mittel_iwu. Mittlere Höhe der HUs die zum Gebäude gehören (ursprünglich fehlende/ungültige Werte wurden wenn möglich imputiert)</t>
  </si>
  <si>
    <t>oberirdische Höhe der NWG, flächengewichtet: ober_bv_iwu / geb_flaeche</t>
  </si>
  <si>
    <t>oberirdische Höhe</t>
  </si>
  <si>
    <t>[m]</t>
  </si>
  <si>
    <t>U-Wert Außenwand</t>
  </si>
  <si>
    <t>Mittlerer flächengewichteter Wärmedurchgangskoeffizient U der Außenwand</t>
  </si>
  <si>
    <t>u_aw</t>
  </si>
  <si>
    <t>[W/m²K]</t>
  </si>
  <si>
    <t>U-Wert Fenster</t>
  </si>
  <si>
    <t>u_fen</t>
  </si>
  <si>
    <t>Mittlerer flächengewichteter Wärmedurchgangskoeffizient U der Fenster</t>
  </si>
  <si>
    <t>Typologie der Nichtwohngebäude Deutschlands</t>
  </si>
  <si>
    <t>Variable ENOB:dataNWG</t>
  </si>
  <si>
    <t>U-Wert Dach</t>
  </si>
  <si>
    <t>U-Wert Dachfenster</t>
  </si>
  <si>
    <t>u_d_opak</t>
  </si>
  <si>
    <t>u_d_transp</t>
  </si>
  <si>
    <t>Mittlerer flächengewichteter Wärmedurchgangskoeffizient U der Dachfenster</t>
  </si>
  <si>
    <t>Mittlerer flächengewichteter Wärmedurchgangskoeffizient U der opaken Teile des Daches</t>
  </si>
  <si>
    <t>u_d_transp_mfl</t>
  </si>
  <si>
    <t>1.3.29.2 Mittlerer flächengewichteter Wärmedurchgangskoeffizient Dach-Fenster (u_d_transp_mfl) in W/m²K für alle GEG-relevanten Nichtwohngebäude nach Gebäude-Hauptfunktion und grober Gebäude-Baualtersklasse (Breitenerhebung)</t>
  </si>
  <si>
    <t>u_d_opak_mfl</t>
  </si>
  <si>
    <t>1.3.18.2 Mittlerer flächengewichteter Wärmedurchgangskoeffizient des wärmeübertragenden oberen Gebäudeabschlusses (u_d_mfl) in W/m²K für alle GEG-relevanten Nichtwohngebäude nach Gebäude-Hauptfunktion und grober Gebäude-Baualtersklasse (Breitenerhebung)</t>
  </si>
  <si>
    <t>u_ug_mfl</t>
  </si>
  <si>
    <t>1.3.19.2 Mittlerer flächengewichteter Wärmedurchgangskoeffizient des wärmeübertragenden unteren Gebäudeabschlusses (u_ug_mfl) in W/m²K für alle GEG-relevanten Nichtwohngebäude nach Gebäude-Hauptfunktion und grober Gebäude-Baualtersklasse (Breitenerhebung)</t>
  </si>
  <si>
    <t>U-Wert der unteren Gebäudeabschlusses</t>
  </si>
  <si>
    <t>u_ug</t>
  </si>
  <si>
    <t>Mittlerer flächengewichteter Wärmedurchgangskoeffizient U des unteren Gebäudeabschlusses</t>
  </si>
  <si>
    <t>Wärmeerzeuger-Aufwandszahl</t>
  </si>
  <si>
    <t>Mittlere Wärmeerzeuger-Aufwandszahl (indirekt berechnet aus Q_h_mean/Q_d_mean, größere NWGs mit mehr Bedarf gehen stärker ein, es entsteht eine Art gewichtetes Mittel)</t>
  </si>
  <si>
    <t>Mittlere Wärmeerzeuger-Aufwandszahl (indirekt berechnet aus Heizendenergiebedarf (Q_h_mean)/Nutzheizenergiebedarf (Q_d_mean), mit Imputation fehlender Werte)</t>
  </si>
  <si>
    <t>e_werz</t>
  </si>
  <si>
    <t>Wärmeerzeuger-Aufwandszahl, elektrisch</t>
  </si>
  <si>
    <t>Wärmeerzeuger-Aufwandszahl, fossil/FW</t>
  </si>
  <si>
    <t>e_werz_elt</t>
  </si>
  <si>
    <t>e_werz_fossil</t>
  </si>
  <si>
    <t>Mittlere Wärmeerzeuger-Aufwandszahl, elektrisch (indirekt berechnet aus elektrischem Heizendenergiebedarf (Q_h_mean)/Nutzheizenergiebedarf (Q_d_mean), mit Imputation fehlender Werte)</t>
  </si>
  <si>
    <t>Mittlere Wärmeerzeuger-Aufwandszahl, fossile Brennstoffe / Fernwärme (indirekt berechnet aus fossilem Heizendenergiebedarf (Q_h_mean)/Nutzheizenergiebedarf (Q_d_mean), mit Imputation fehlender Werte)</t>
  </si>
  <si>
    <t>Haftung &amp; Copyright</t>
  </si>
  <si>
    <t>Support</t>
  </si>
  <si>
    <t>Gefördert durch</t>
  </si>
  <si>
    <t>Mittlerer spezifischer Nutzheizenergiebedarf</t>
  </si>
  <si>
    <t>q_d_spez [kWh/m²EBFa]</t>
  </si>
  <si>
    <t>Mittlerer Q_d_spez in kWh/m²a</t>
  </si>
  <si>
    <t>Datenstand 06.04.2022</t>
  </si>
  <si>
    <t>q_d_spez</t>
  </si>
  <si>
    <t>Mittlerer spezifischer Nutzheizenergiebedarf (q_d_spez) in kWh/m²EBFa für alle GEG-relevanten Nichtwohngebäude nach Gebäude-Hauptfunktion und grober Gebäude-Baualtersklasse, berechnet mit DIBS (https://github.com/IWUGERMANY ), mit Imputation fehlender Werte</t>
  </si>
  <si>
    <t>spezifischer Nutzheizenergiebedarf</t>
  </si>
  <si>
    <t>zurück zum Überblick</t>
  </si>
  <si>
    <t>Mittlerer spezifischer Nutzheizenergiebedarf (nur fossil beheizte NWG)</t>
  </si>
  <si>
    <t>Mittlerer spezifischer Nutzheizenergiebedarf (nur elektrisch beheizt)</t>
  </si>
  <si>
    <t>Gesamt (elt)</t>
  </si>
  <si>
    <r>
      <t>[kWh/m²</t>
    </r>
    <r>
      <rPr>
        <vertAlign val="subscript"/>
        <sz val="11"/>
        <rFont val="Calibri"/>
        <family val="2"/>
        <scheme val="minor"/>
      </rPr>
      <t>EBF</t>
    </r>
    <r>
      <rPr>
        <sz val="11"/>
        <rFont val="Calibri"/>
        <family val="2"/>
        <scheme val="minor"/>
      </rPr>
      <t>a]</t>
    </r>
  </si>
  <si>
    <t>q_d_spez_fossil</t>
  </si>
  <si>
    <t>spezifischer Nutzheizenergiebedarf, fossil/FW</t>
  </si>
  <si>
    <t>q_d_spez_elt</t>
  </si>
  <si>
    <t>Die Entwicklung der Typologie wurde gefördert vom Bundesministerium für Wirtschaft und Energie (BMWi) im Rahmen des Projekts FlexGeber (Förderkennzeichen: 03EGB0001D) auf Grundlage der Forschungsdatenbank Nichtwohngebäude aus dem Projekt ENOB:dataNWG (Förderkennzeichen: 03ET1315).</t>
  </si>
  <si>
    <t>spezifischer Nutzheizenergiebedarf, elektrisch</t>
  </si>
  <si>
    <t>Eine Beschreibung der Methodik zur Erstellung der Typgebäude und der Berechnung ihrer Merkmale findet sich unter https://www.datanwg.de/downloads/tools/.</t>
  </si>
  <si>
    <t>Mittlerer spezifischer Nutzheizenergiebedarf (q_d_spez) in kWh/m²EBFa für GEG-relevanten Nichtwohngebäude, nur elektrisch beheizt, nach Gebäude-Hauptfunktion und grober Gebäude-Baualtersklasse, berechnet mit DIBS (https://github.com/IWUGERMANY ), mit Imputation fehlender Werte</t>
  </si>
  <si>
    <t>Mittlerer spezifischer Nutzheizenergiebedarf (q_d_spez) in kWh/m²EBFa für GEG-relevanten Nichtwohngebäude, nur fossil/FW beheizt, nach Gebäude-Hauptfunktion und grober Gebäude-Baualtersklasse, berechnet mit DIBS (https://github.com/IWUGERMANY ), mit Imputation fehlender Werte</t>
  </si>
  <si>
    <r>
      <t>Im Gegensatz zu Wohngebäuden ist der Bestand an Nichtwohngebäuden (NWG) in Deutschland in keiner amtlichen Statistik vollständig erfasst. Dies ist angesichts der wirtschaftlichen Bedeutung dieses Sektors überraschend und nicht nur die zunehmende Relevanz des Klimaschutzes lässt es sinnvoll und notwendig erscheinen, den Umfang und die Charakteristika dieses wichtigen Wirtschaftszweigs genauer zu erfassen.
Diese Lücke in der amtlichen Statistik konnte im Projekt ENOB:dataNWG (BMWi, Förderkennzeichen 03ET1315) durch eine Befragung auf Basis einer repräsentativen Stichprobe von Hausumringen und erwartungstreuen Hochrechnungen auf die Grundgesamtheit der Nichtwohngebäude geschlossen werden. Mit den digitalen Daten des Liegenschaftskatasters als Auswahlgrundlage wurde ein völlig neuer Ansatz in der statistischen Erfassung des deutschen Gebäudebestands erfolgreich genutzt. Ziel war es, erstmals statistisch valide Daten zum Bestand zur Verfügung zu stellen. Daraus ergab sich eine geschätzte Anzahl thermisch konditionierter NWG in Deutschland, die nach dem Gebäudeenergiegesetz (GEG) relevant sind, von N</t>
    </r>
    <r>
      <rPr>
        <vertAlign val="subscript"/>
        <sz val="8"/>
        <color rgb="FF000000"/>
        <rFont val="Arial"/>
        <family val="2"/>
      </rPr>
      <t>GEG</t>
    </r>
    <r>
      <rPr>
        <sz val="8"/>
        <color indexed="8"/>
        <rFont val="Arial"/>
        <family val="2"/>
      </rPr>
      <t xml:space="preserve"> = 1,981 ± 0,152 Millionen und eine geschätzte Bruttogeschossfläche von 3.507 ± 399 Mio. m², deutlich weniger an der Zahl, aber größer als bisherige Schätzungen annehmen. 
Eine NWG-Typologie wurde auf Grundlage der Erhebungsdaten im Projekt FlexGeber (BMWi, Förderkennzeichen 03EGB0001D) entwickelt, um die Komplexität der Gebäudebestandsdaten zu reduzieren und für Szenarien  handhabbar zu machen. Die große Vielfalt der NWG wurde auf 33 Gebäudetypen reduziert, die nach 11 Gebäudefunktionen und 3 Baualtersklassen unterschieden wurden. Auch eine Version mit nur 2 Gebäudefunktionen ist enthalten, was zu größeren Fallzahlen pro Klasse und damit geringeren Standardfehlern führt.
Das wichtigste Merkmal der Definition dieser Gebäudetypen ist das Konzept der "synthetischen mittleren Gebäude", deren Variablenausprägungen "Mittelwertschätzer" im Sinne der Schätztheorie sind. Sie umfasst U-Werte und Flächen der Hüllenbauteile, spezifische Nutzheizenergiebedarfe, Erzeugeraufwandszahlen der haustechnischen Anlagen sowie absolute Häufigkeiten und Energiebezugsflächen der Gebäudetypen. 
Aus Geodaten der Stichprobengebäude wurden die Flächen der Bauteile der Gebäudehüllen (z.B. Fassaden, Dächer und Bodenplatten) ermittelt und hochgerechnet. Die Befragungen lieferten die Monitoringdaten zum Ist-Zustand der Gebäude wie Fensterflächenanteile und Dachtypen sowie Dämmstärken und die aktuelle Ausstattung mit technischen Systemen. Aus diesen Monitoringvariablen wurden Modelleingangsvariablen für energetische Gebäudesimulationen (z.B. U-Werte von Bauteilen und Energieaufwandszahlen der Wärmeerzeuger) abgeleitet, die teilweise altersspezifische Eigenschaften von Gebäuden im ursprünglichen Zustand zum Zeitpunkt der Errichtung nutzen, ähnlich dem Projekt TABULA für Wohngebäude (Loga et al. 2012). 
Mit dem Dynamic ISO Building Simulator (DIBS) des IWU (https://github.com/IWUGERMANY) wurde auch der spezifische Nutzheizenergiebedarf der Gebäudetypen berechnet. Dabei wurde auch unterschieden nach Brennstoffart, fossil/FW und elektrisch. Mit den angegebenen Erzeugeraufwandszahlen kann in spezifische Endenergiebedarfe umgerechnet werden.
Die hier vorgestellte NWG-Typologie wurde entwickelt, um den Energiebedarf von Gebäudebeständen in der Nutzungsphase zu berechnen. Sie kann  für andere Szenarioanalysen erweitert werden. Darüber hinaus können anspruchsvollere Gebäudebestandsmodelle mit typologiebasierten Berechnungen in einer Tabellenkalkulation oder Plausibilitätsprüfungen validiert werden. 
Bisher wurde der aktuelle mittlere Zustand des Nichtwohngebäudebestandes in Deutschland zum Zeitpunkt der Datenerhebung in den Jahren 2018 und 2019 einer Typologie zugeordnet. Zukünftige Analysen sollen Maßnahmen zur energetischen Modernisierung und Berechnung des Energiebedarfs hinzufügen.
</t>
    </r>
  </si>
  <si>
    <t>Zitierung</t>
  </si>
  <si>
    <t>Blatt</t>
  </si>
  <si>
    <t>Inhalte</t>
  </si>
  <si>
    <t>Überschriften korrigiert</t>
  </si>
  <si>
    <t>Ein Support bei der Anwendung der Typologie durch das Institut Wohnen und Umwelt GmbH ist leider nicht möglich, wir bitten um Ihr Verständnis.
Für Fehlermeldungen, Verbesserungsvorschläge und Anregungen sind wir dennoch dankbar. Dazu wenden Sie sich bitte an:
Michael Hörner, m.hoerner@iwu.de</t>
  </si>
  <si>
    <t>Jede Verwendung dieser Daten erfordert einen Verweis auf das Institut Wohnen und Umwelt, zitiert als
Hörner, Michael; Bischof, Julian. Typologie der Nichtwohngebäude in Deutschland. IWU. Darmstadt, 2022</t>
  </si>
  <si>
    <t xml:space="preserve">Creative Commons Attribution 4.0 International Public License
Durch die Ausübung der lizenzierten Rechte (siehe unten) akzeptieren Sie die Bedingungen dieser Creative Commons Attribution 4.0 International Public License ("Public License"). </t>
  </si>
  <si>
    <t>https://github.com/IWUGERMANY/Nichtwohngebaeude-Typologie-Deutschland/blob/main/LICENSE</t>
  </si>
  <si>
    <t>DIE DATEN WERDEN "WIE GESEHEN" OHNE AUSDRÜCKLICHE ODER STILLSCHWEIGENDE ÜBERNAHME VON GEWÄHRLEISTUNG DURCH DIE AUTOREN ODER URHEBERRECHTSINHABER ZUR VERFÜGUNG GESTELLT, EINSCHLIESSLICH, ABER NICHT BESCHRÄNKT AUF DIE GEWÄHRLEISTUNG DER MARKTGÄNGIGKEIT, EIGNUNG FÜR EINEN BESTIMMTEN ZWECK UND NICHTVERLETZUNG VON RECHTEN DRITTER. IN KEINEM FALL HAFTEN DIE AUTOREN ODER URHEBERRECHTSINHABER FÜR ANSPRÜCHE, SCHÄDEN ODER ANDERES, SEI ES AUF GRUNDLAGE EINES VERTRAGS, UNERLAUBTER HANDLUNG ODER ANDERWEITIG, DIE SICH AUS ODER IM ZUSAMMENHANG MIT DEN DATEN;  DEREN NUTZUNG ODER SONSTIGEN GESCHÄFTEN MIT DEN DATEN ERGEBEN.</t>
  </si>
  <si>
    <t>Mittlerer flächengewichteter Wärmedurchgangskoeffizient der Außenwand</t>
  </si>
  <si>
    <t>1.3.7.2 Mittlerer flächengewichteter Wärmedurchgangskoeffizient der Außenwand (u_aw_mfl) in W/m²K für alle GEG-relevanten Nichtwohngebäude nach Gebäude-Hauptfunktion und grober Gebäude-Baualtersklasse (Breitenerhebung)</t>
  </si>
  <si>
    <t>u_geb</t>
  </si>
  <si>
    <t>Mittlerer flächengewichteter Wärmedurchgangskoeffizient U des Gebäudes</t>
  </si>
  <si>
    <t>1.3.31. Mittlerer flächengewichteter Wärmedurchgangskoeffizient des NWG (u_geb_mfl [W/m²K]) für alle GEG-relevanten Nichtwohngebäude nach Gebäude-Hauptfunktion und grober Gebäude-Baualtersklasse (Breitenerhebung)</t>
  </si>
  <si>
    <t>Mittlerer flächengewichteter Wärmedurchgangskoeffizient des NWG</t>
  </si>
  <si>
    <t>u_geb_mfl [W/m²K]</t>
  </si>
  <si>
    <t>Mittlere u_geb_mfl [W/m²K]</t>
  </si>
  <si>
    <t>abs. 
Standardfehler  in [W/m²K]</t>
  </si>
  <si>
    <t>Datenstand 04.10.2023</t>
  </si>
  <si>
    <t>U-Wert des Gebäudes</t>
  </si>
  <si>
    <t>eingefügt</t>
  </si>
  <si>
    <t>Version 2.2, Stand: 24.11.2023</t>
  </si>
  <si>
    <t>Änderungen gegenüber V2.1</t>
  </si>
  <si>
    <t>1.3.25 Mittlerer spezifischer Nutzheizenergiebedarf (q_d_spez) in kWh/m²EBFa für alle GEG-relevanten Nichtwohngebäude nach Gebäude-Hauptfunktion und grober Gebäude-Baualtersklasse (Breitenerhebung mit Imputation, DIBS v.1.0.1)</t>
  </si>
  <si>
    <t>1.3.25 Mittlerer spezifischer Nutzheizenergiebedarf (q_d_spez) in kWh/m²EBFa für alle GEG-relevanten Nichtwohngebäude nach Gebäude-Hauptfunktion und grober Gebäude-Baualtersklasse (Breitenerhebung + DIBS v.1.0.1 ohne Imputation)</t>
  </si>
  <si>
    <t>1.3.25.1 Mittlerer spezifischer Nutzheizenergiebedarf (q_d_spez) in kWh/m²EBFa für alle GEG-relevanten Nichtwohngebäude nach Gebäude-Hauptfunktion und grober Gebäude-Baualtersklasse (Breitenerhebung + DIBS v.1.0.1 mit Imputation)</t>
  </si>
  <si>
    <t>1.3.27.2 Mittlerer Wärmeerzeuger-Aufwandszahl nur fossil (e_Werz_fossil_mI) in [ - ] für alle GEG-relevanten Nichtwohngebäude nach Gebäude-Hauptfunktion und grober Gebäude-Baualtersklasse (Breitenerhebung + DIBS v1.0.1 mit Imputation)</t>
  </si>
  <si>
    <t>completely retrofitted W/m^2K</t>
  </si>
  <si>
    <t>not retrofitted W/m^2K</t>
  </si>
  <si>
    <t>Vollsaniert</t>
  </si>
  <si>
    <t>Teilsaniert</t>
  </si>
  <si>
    <t>Unsaniert</t>
  </si>
  <si>
    <t>partly retrofitted W/m^2K</t>
  </si>
  <si>
    <t>Anteil der sanierten Nichtwohngebäude
Quelle: Teilbericht Strukturdaten:
Stand und Dynamik der energetischen Moderni-
sierung von Gebäudehülle und haustechnischen
Anlagen im Bestand der Nichtwohngebäude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</si>
</sst>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 _€_-;\-* #,##0.00\ _€_-;_-* &quot;-&quot;??\ _€_-;_-@_-"/>
    <numFmt numFmtId="165" formatCode="0.0%"/>
    <numFmt numFmtId="166" formatCode="#,##0.000"/>
    <numFmt numFmtId="167" formatCode="#,##0.000000"/>
    <numFmt numFmtId="168" formatCode="#,##0.0000"/>
    <numFmt numFmtId="169" formatCode="0.000"/>
  </numFmts>
  <fonts count="28">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
      <sz val="11"/>
      <color theme="1"/>
      <name val="Calibri"/>
      <family val="2"/>
    </font>
    <font>
      <strike/>
      <sz val="11"/>
      <color rgb="FFFF0000"/>
      <name val="Calibri"/>
      <family val="2"/>
      <scheme val="minor"/>
    </font>
    <font>
      <sz val="9"/>
      <color theme="1"/>
      <name val="Arial"/>
      <family val="2"/>
    </font>
    <font>
      <u/>
      <sz val="11"/>
      <color theme="10"/>
      <name val="Calibri"/>
      <family val="2"/>
    </font>
    <font>
      <vertAlign val="superscript"/>
      <sz val="11"/>
      <color theme="1"/>
      <name val="Calibri"/>
      <family val="2"/>
      <scheme val="minor"/>
    </font>
    <font>
      <sz val="11"/>
      <color theme="1"/>
      <name val="Symbol"/>
      <family val="1"/>
      <charset val="2"/>
    </font>
    <font>
      <b/>
      <vertAlign val="subscript"/>
      <sz val="11"/>
      <color theme="1"/>
      <name val="Calibri"/>
      <family val="2"/>
      <scheme val="minor"/>
    </font>
    <font>
      <sz val="11"/>
      <color rgb="FF000000"/>
      <name val="Calibri"/>
      <family val="2"/>
    </font>
    <font>
      <sz val="9"/>
      <color theme="1"/>
      <name val="Calibri"/>
      <family val="2"/>
      <scheme val="minor"/>
    </font>
    <font>
      <sz val="10"/>
      <name val="Arial"/>
      <family val="2"/>
    </font>
    <font>
      <sz val="8"/>
      <color indexed="9"/>
      <name val="Arial"/>
      <family val="2"/>
    </font>
    <font>
      <sz val="8"/>
      <color rgb="FFFFFFFF"/>
      <name val="Arial"/>
      <family val="2"/>
    </font>
    <font>
      <sz val="8"/>
      <color indexed="8"/>
      <name val="Arial"/>
      <family val="2"/>
    </font>
    <font>
      <sz val="8"/>
      <color rgb="FF000000"/>
      <name val="Arial"/>
      <family val="2"/>
    </font>
    <font>
      <b/>
      <sz val="16"/>
      <color indexed="8"/>
      <name val="Arial"/>
      <family val="2"/>
    </font>
    <font>
      <b/>
      <u/>
      <sz val="11"/>
      <color theme="10"/>
      <name val="Calibri"/>
      <family val="2"/>
    </font>
    <font>
      <vertAlign val="subscript"/>
      <sz val="11"/>
      <name val="Calibri"/>
      <family val="2"/>
      <scheme val="minor"/>
    </font>
    <font>
      <vertAlign val="subscript"/>
      <sz val="8"/>
      <color rgb="FF000000"/>
      <name val="Arial"/>
      <family val="2"/>
    </font>
    <font>
      <sz val="8"/>
      <name val="Arial"/>
      <family val="2"/>
    </font>
    <font>
      <u/>
      <sz val="8"/>
      <color theme="10"/>
      <name val="Calibri"/>
      <family val="2"/>
    </font>
    <font>
      <sz val="8"/>
      <color theme="1"/>
      <name val="Calibri"/>
      <family val="2"/>
      <scheme val="minor"/>
    </font>
    <font>
      <sz val="10"/>
      <color theme="1"/>
      <name val="Arial Unicode MS"/>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
      <patternFill patternType="solid">
        <fgColor theme="4" tint="-0.24994659260841701"/>
        <bgColor indexed="64"/>
      </patternFill>
    </fill>
    <fill>
      <patternFill patternType="solid">
        <fgColor rgb="FF376091"/>
        <bgColor rgb="FF000000"/>
      </patternFill>
    </fill>
    <fill>
      <patternFill patternType="solid">
        <fgColor indexed="44"/>
        <bgColor indexed="64"/>
      </patternFill>
    </fill>
  </fills>
  <borders count="7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double">
        <color auto="1"/>
      </right>
      <top style="thin">
        <color auto="1"/>
      </top>
      <bottom style="thin">
        <color auto="1"/>
      </bottom>
      <diagonal/>
    </border>
    <border>
      <left style="double">
        <color auto="1"/>
      </left>
      <right/>
      <top style="thin">
        <color auto="1"/>
      </top>
      <bottom/>
      <diagonal/>
    </border>
    <border>
      <left style="double">
        <color auto="1"/>
      </left>
      <right style="thin">
        <color indexed="64"/>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top style="thin">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double">
        <color auto="1"/>
      </bottom>
      <diagonal/>
    </border>
    <border>
      <left style="thin">
        <color auto="1"/>
      </left>
      <right/>
      <top style="double">
        <color auto="1"/>
      </top>
      <bottom style="thin">
        <color auto="1"/>
      </bottom>
      <diagonal/>
    </border>
    <border>
      <left style="thin">
        <color auto="1"/>
      </left>
      <right style="hair">
        <color auto="1"/>
      </right>
      <top style="double">
        <color auto="1"/>
      </top>
      <bottom style="thin">
        <color auto="1"/>
      </bottom>
      <diagonal/>
    </border>
    <border>
      <left style="hair">
        <color auto="1"/>
      </left>
      <right style="hair">
        <color auto="1"/>
      </right>
      <top style="double">
        <color auto="1"/>
      </top>
      <bottom style="thin">
        <color auto="1"/>
      </bottom>
      <diagonal/>
    </border>
    <border>
      <left style="hair">
        <color auto="1"/>
      </left>
      <right/>
      <top style="double">
        <color auto="1"/>
      </top>
      <bottom style="thin">
        <color auto="1"/>
      </bottom>
      <diagonal/>
    </border>
    <border>
      <left style="hair">
        <color auto="1"/>
      </left>
      <right style="thin">
        <color auto="1"/>
      </right>
      <top style="double">
        <color auto="1"/>
      </top>
      <bottom style="thin">
        <color auto="1"/>
      </bottom>
      <diagonal/>
    </border>
    <border>
      <left style="thin">
        <color auto="1"/>
      </left>
      <right style="thin">
        <color auto="1"/>
      </right>
      <top style="hair">
        <color auto="1"/>
      </top>
      <bottom style="thin">
        <color indexed="64"/>
      </bottom>
      <diagonal/>
    </border>
    <border>
      <left style="double">
        <color auto="1"/>
      </left>
      <right/>
      <top style="thin">
        <color auto="1"/>
      </top>
      <bottom style="thin">
        <color auto="1"/>
      </bottom>
      <diagonal/>
    </border>
    <border>
      <left style="thin">
        <color auto="1"/>
      </left>
      <right style="thin">
        <color auto="1"/>
      </right>
      <top/>
      <bottom/>
      <diagonal/>
    </border>
    <border>
      <left style="double">
        <color auto="1"/>
      </left>
      <right style="hair">
        <color auto="1"/>
      </right>
      <top style="thin">
        <color auto="1"/>
      </top>
      <bottom style="thin">
        <color auto="1"/>
      </bottom>
      <diagonal/>
    </border>
    <border>
      <left style="thin">
        <color auto="1"/>
      </left>
      <right/>
      <top/>
      <bottom style="hair">
        <color auto="1"/>
      </bottom>
      <diagonal/>
    </border>
    <border>
      <left style="thin">
        <color auto="1"/>
      </left>
      <right/>
      <top/>
      <bottom/>
      <diagonal/>
    </border>
    <border>
      <left style="thin">
        <color indexed="64"/>
      </left>
      <right style="thin">
        <color indexed="64"/>
      </right>
      <top style="thin">
        <color indexed="64"/>
      </top>
      <bottom style="thin">
        <color indexed="64"/>
      </bottom>
      <diagonal/>
    </border>
    <border>
      <left style="double">
        <color auto="1"/>
      </left>
      <right style="hair">
        <color auto="1"/>
      </right>
      <top style="double">
        <color auto="1"/>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auto="1"/>
      </right>
      <top/>
      <bottom style="hair">
        <color auto="1"/>
      </bottom>
      <diagonal/>
    </border>
    <border>
      <left style="medium">
        <color indexed="64"/>
      </left>
      <right style="medium">
        <color indexed="64"/>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style="thin">
        <color auto="1"/>
      </top>
      <bottom/>
      <diagonal/>
    </border>
    <border>
      <left style="double">
        <color auto="1"/>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hair">
        <color auto="1"/>
      </right>
      <top style="thin">
        <color auto="1"/>
      </top>
      <bottom style="thin">
        <color auto="1"/>
      </bottom>
      <diagonal/>
    </border>
    <border>
      <left style="hair">
        <color auto="1"/>
      </left>
      <right style="medium">
        <color indexed="64"/>
      </right>
      <top style="thin">
        <color auto="1"/>
      </top>
      <bottom style="thin">
        <color auto="1"/>
      </bottom>
      <diagonal/>
    </border>
    <border>
      <left style="medium">
        <color indexed="64"/>
      </left>
      <right style="medium">
        <color indexed="64"/>
      </right>
      <top style="thin">
        <color auto="1"/>
      </top>
      <bottom style="hair">
        <color auto="1"/>
      </bottom>
      <diagonal/>
    </border>
    <border>
      <left style="medium">
        <color indexed="64"/>
      </left>
      <right style="hair">
        <color auto="1"/>
      </right>
      <top style="thin">
        <color auto="1"/>
      </top>
      <bottom style="hair">
        <color auto="1"/>
      </bottom>
      <diagonal/>
    </border>
    <border>
      <left style="hair">
        <color auto="1"/>
      </left>
      <right style="medium">
        <color indexed="64"/>
      </right>
      <top style="thin">
        <color auto="1"/>
      </top>
      <bottom style="hair">
        <color auto="1"/>
      </bottom>
      <diagonal/>
    </border>
    <border>
      <left style="medium">
        <color indexed="64"/>
      </left>
      <right style="medium">
        <color indexed="64"/>
      </right>
      <top style="hair">
        <color auto="1"/>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hair">
        <color auto="1"/>
      </left>
      <right style="medium">
        <color indexed="64"/>
      </right>
      <top style="hair">
        <color auto="1"/>
      </top>
      <bottom style="double">
        <color auto="1"/>
      </bottom>
      <diagonal/>
    </border>
    <border>
      <left style="medium">
        <color indexed="64"/>
      </left>
      <right style="medium">
        <color indexed="64"/>
      </right>
      <top style="double">
        <color auto="1"/>
      </top>
      <bottom style="medium">
        <color indexed="64"/>
      </bottom>
      <diagonal/>
    </border>
    <border>
      <left style="medium">
        <color indexed="64"/>
      </left>
      <right style="hair">
        <color auto="1"/>
      </right>
      <top style="double">
        <color auto="1"/>
      </top>
      <bottom style="medium">
        <color indexed="64"/>
      </bottom>
      <diagonal/>
    </border>
    <border>
      <left style="hair">
        <color auto="1"/>
      </left>
      <right style="hair">
        <color auto="1"/>
      </right>
      <top style="double">
        <color auto="1"/>
      </top>
      <bottom style="medium">
        <color indexed="64"/>
      </bottom>
      <diagonal/>
    </border>
    <border>
      <left style="hair">
        <color auto="1"/>
      </left>
      <right/>
      <top style="double">
        <color auto="1"/>
      </top>
      <bottom style="medium">
        <color indexed="64"/>
      </bottom>
      <diagonal/>
    </border>
    <border>
      <left style="thin">
        <color auto="1"/>
      </left>
      <right style="hair">
        <color auto="1"/>
      </right>
      <top style="double">
        <color auto="1"/>
      </top>
      <bottom style="medium">
        <color indexed="64"/>
      </bottom>
      <diagonal/>
    </border>
    <border>
      <left style="hair">
        <color auto="1"/>
      </left>
      <right style="medium">
        <color indexed="64"/>
      </right>
      <top style="double">
        <color auto="1"/>
      </top>
      <bottom style="medium">
        <color indexed="64"/>
      </bottom>
      <diagonal/>
    </border>
    <border>
      <left style="medium">
        <color indexed="64"/>
      </left>
      <right style="medium">
        <color indexed="64"/>
      </right>
      <top style="medium">
        <color indexed="64"/>
      </top>
      <bottom/>
      <diagonal/>
    </border>
    <border>
      <left style="medium">
        <color indexed="64"/>
      </left>
      <right style="hair">
        <color auto="1"/>
      </right>
      <top style="medium">
        <color indexed="64"/>
      </top>
      <bottom style="thin">
        <color auto="1"/>
      </bottom>
      <diagonal/>
    </border>
    <border>
      <left style="hair">
        <color auto="1"/>
      </left>
      <right style="hair">
        <color auto="1"/>
      </right>
      <top style="medium">
        <color indexed="64"/>
      </top>
      <bottom style="thin">
        <color auto="1"/>
      </bottom>
      <diagonal/>
    </border>
    <border>
      <left style="hair">
        <color auto="1"/>
      </left>
      <right style="thin">
        <color auto="1"/>
      </right>
      <top style="medium">
        <color indexed="64"/>
      </top>
      <bottom style="thin">
        <color auto="1"/>
      </bottom>
      <diagonal/>
    </border>
    <border>
      <left style="thin">
        <color auto="1"/>
      </left>
      <right style="hair">
        <color auto="1"/>
      </right>
      <top style="medium">
        <color indexed="64"/>
      </top>
      <bottom style="thin">
        <color auto="1"/>
      </bottom>
      <diagonal/>
    </border>
    <border>
      <left style="hair">
        <color auto="1"/>
      </left>
      <right style="medium">
        <color indexed="64"/>
      </right>
      <top style="medium">
        <color indexed="64"/>
      </top>
      <bottom style="thin">
        <color auto="1"/>
      </bottom>
      <diagonal/>
    </border>
    <border>
      <left style="medium">
        <color indexed="64"/>
      </left>
      <right style="medium">
        <color indexed="64"/>
      </right>
      <top style="hair">
        <color auto="1"/>
      </top>
      <bottom style="thin">
        <color indexed="64"/>
      </bottom>
      <diagonal/>
    </border>
    <border>
      <left style="hair">
        <color auto="1"/>
      </left>
      <right style="thin">
        <color auto="1"/>
      </right>
      <top style="double">
        <color auto="1"/>
      </top>
      <bottom style="medium">
        <color indexed="64"/>
      </bottom>
      <diagonal/>
    </border>
    <border>
      <left style="thin">
        <color indexed="64"/>
      </left>
      <right/>
      <top style="thin">
        <color indexed="64"/>
      </top>
      <bottom/>
      <diagonal/>
    </border>
    <border>
      <left/>
      <right/>
      <top/>
      <bottom style="thin">
        <color rgb="FFD8D8D8"/>
      </bottom>
      <diagonal/>
    </border>
  </borders>
  <cellStyleXfs count="7">
    <xf numFmtId="0" fontId="0" fillId="0" borderId="0"/>
    <xf numFmtId="9" fontId="1" fillId="0" borderId="0" applyFont="0" applyFill="0" applyBorder="0" applyAlignment="0" applyProtection="0"/>
    <xf numFmtId="0" fontId="9" fillId="0" borderId="0" applyNumberFormat="0" applyFill="0" applyBorder="0" applyAlignment="0" applyProtection="0">
      <alignment vertical="top"/>
      <protection locked="0"/>
    </xf>
    <xf numFmtId="164" fontId="1" fillId="0" borderId="0" applyFont="0" applyFill="0" applyBorder="0" applyAlignment="0" applyProtection="0"/>
    <xf numFmtId="0" fontId="15" fillId="0" borderId="0"/>
    <xf numFmtId="0" fontId="16" fillId="6" borderId="0" applyBorder="0" applyAlignment="0">
      <alignment vertical="center"/>
    </xf>
    <xf numFmtId="0" fontId="18" fillId="8" borderId="72" applyBorder="0" applyAlignment="0">
      <alignment horizontal="left"/>
    </xf>
  </cellStyleXfs>
  <cellXfs count="195">
    <xf numFmtId="0" fontId="0" fillId="0" borderId="0" xfId="0"/>
    <xf numFmtId="0" fontId="3" fillId="2" borderId="1" xfId="0" applyFont="1" applyFill="1" applyBorder="1" applyAlignment="1">
      <alignment vertical="center"/>
    </xf>
    <xf numFmtId="0" fontId="0" fillId="2" borderId="2" xfId="0" applyFill="1" applyBorder="1" applyAlignment="1">
      <alignment vertical="center"/>
    </xf>
    <xf numFmtId="0" fontId="0" fillId="2" borderId="3" xfId="0" applyFill="1" applyBorder="1" applyAlignment="1">
      <alignment vertical="center"/>
    </xf>
    <xf numFmtId="0" fontId="0" fillId="0" borderId="0" xfId="0" applyAlignment="1">
      <alignment vertical="center"/>
    </xf>
    <xf numFmtId="0" fontId="3" fillId="3" borderId="4" xfId="0" applyFont="1" applyFill="1" applyBorder="1" applyAlignment="1">
      <alignment vertical="center"/>
    </xf>
    <xf numFmtId="0" fontId="3" fillId="3" borderId="1" xfId="0" applyFont="1" applyFill="1" applyBorder="1" applyAlignment="1">
      <alignment horizontal="centerContinuous" vertical="center"/>
    </xf>
    <xf numFmtId="0" fontId="3" fillId="3" borderId="2" xfId="0" applyFont="1" applyFill="1" applyBorder="1" applyAlignment="1">
      <alignment horizontal="centerContinuous" vertical="center"/>
    </xf>
    <xf numFmtId="0" fontId="3" fillId="3" borderId="5" xfId="0" applyFont="1" applyFill="1" applyBorder="1" applyAlignment="1">
      <alignment horizontal="centerContinuous" vertical="center"/>
    </xf>
    <xf numFmtId="0" fontId="0" fillId="0" borderId="2" xfId="0" applyBorder="1" applyAlignment="1">
      <alignment vertical="center"/>
    </xf>
    <xf numFmtId="0" fontId="0" fillId="0" borderId="3" xfId="0" applyBorder="1" applyAlignment="1">
      <alignment vertical="center"/>
    </xf>
    <xf numFmtId="0" fontId="0" fillId="3" borderId="1" xfId="0" applyFill="1" applyBorder="1" applyAlignment="1">
      <alignment horizontal="centerContinuous" vertical="center" wrapText="1"/>
    </xf>
    <xf numFmtId="0" fontId="0" fillId="3" borderId="2" xfId="0" applyFill="1" applyBorder="1" applyAlignment="1">
      <alignment horizontal="centerContinuous" vertical="center" wrapText="1"/>
    </xf>
    <xf numFmtId="0" fontId="0" fillId="3" borderId="3" xfId="0" applyFill="1" applyBorder="1" applyAlignment="1">
      <alignment horizontal="centerContinuous" vertical="center" wrapText="1"/>
    </xf>
    <xf numFmtId="0" fontId="0" fillId="3" borderId="5" xfId="0" applyFill="1" applyBorder="1" applyAlignment="1">
      <alignment horizontal="centerContinuous" vertical="center" wrapText="1"/>
    </xf>
    <xf numFmtId="0" fontId="3" fillId="3" borderId="6" xfId="0" applyFont="1" applyFill="1" applyBorder="1" applyAlignment="1">
      <alignment horizontal="centerContinuous" vertical="center" wrapText="1"/>
    </xf>
    <xf numFmtId="0" fontId="3" fillId="3" borderId="7" xfId="0" applyFont="1" applyFill="1" applyBorder="1" applyAlignment="1">
      <alignment horizontal="centerContinuous"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0" borderId="12" xfId="0" applyBorder="1" applyAlignment="1">
      <alignment horizontal="left" vertical="top" wrapText="1" indent="1"/>
    </xf>
    <xf numFmtId="4" fontId="0" fillId="0" borderId="13" xfId="0" applyNumberFormat="1" applyBorder="1" applyAlignment="1">
      <alignment vertical="center"/>
    </xf>
    <xf numFmtId="4" fontId="0" fillId="0" borderId="14" xfId="0" applyNumberFormat="1" applyBorder="1" applyAlignment="1">
      <alignment vertical="center"/>
    </xf>
    <xf numFmtId="165" fontId="0" fillId="0" borderId="15" xfId="1" applyNumberFormat="1" applyFont="1" applyFill="1" applyBorder="1" applyAlignment="1">
      <alignment vertical="center"/>
    </xf>
    <xf numFmtId="3" fontId="0" fillId="0" borderId="16" xfId="0" applyNumberFormat="1" applyBorder="1" applyAlignment="1">
      <alignment vertical="center"/>
    </xf>
    <xf numFmtId="3" fontId="0" fillId="0" borderId="0" xfId="0" applyNumberFormat="1" applyAlignment="1">
      <alignment vertical="center"/>
    </xf>
    <xf numFmtId="0" fontId="0" fillId="0" borderId="17" xfId="0" applyBorder="1" applyAlignment="1">
      <alignment horizontal="left" vertical="top" wrapText="1" indent="1"/>
    </xf>
    <xf numFmtId="4" fontId="0" fillId="0" borderId="18" xfId="0" applyNumberFormat="1" applyBorder="1" applyAlignment="1">
      <alignment vertical="center"/>
    </xf>
    <xf numFmtId="4" fontId="0" fillId="0" borderId="19" xfId="0" applyNumberFormat="1" applyBorder="1" applyAlignment="1">
      <alignment vertical="center"/>
    </xf>
    <xf numFmtId="165" fontId="0" fillId="0" borderId="20" xfId="1" applyNumberFormat="1" applyFont="1" applyFill="1" applyBorder="1" applyAlignment="1">
      <alignment vertical="center"/>
    </xf>
    <xf numFmtId="3" fontId="0" fillId="0" borderId="21" xfId="0" applyNumberFormat="1" applyBorder="1" applyAlignment="1">
      <alignment vertical="center"/>
    </xf>
    <xf numFmtId="4" fontId="4" fillId="0" borderId="18" xfId="0" applyNumberFormat="1" applyFont="1" applyBorder="1" applyAlignment="1">
      <alignment vertical="center"/>
    </xf>
    <xf numFmtId="4" fontId="4" fillId="0" borderId="19" xfId="0" applyNumberFormat="1" applyFont="1" applyBorder="1" applyAlignment="1">
      <alignment vertical="center"/>
    </xf>
    <xf numFmtId="4" fontId="4" fillId="0" borderId="22" xfId="0" applyNumberFormat="1" applyFont="1" applyBorder="1" applyAlignment="1">
      <alignment vertical="center"/>
    </xf>
    <xf numFmtId="0" fontId="3" fillId="0" borderId="23" xfId="0" applyFont="1" applyBorder="1" applyAlignment="1">
      <alignment vertical="center"/>
    </xf>
    <xf numFmtId="4" fontId="3" fillId="0" borderId="24" xfId="0" applyNumberFormat="1" applyFont="1" applyBorder="1" applyAlignment="1">
      <alignment vertical="center"/>
    </xf>
    <xf numFmtId="4" fontId="3" fillId="0" borderId="25" xfId="0" applyNumberFormat="1" applyFont="1" applyBorder="1" applyAlignment="1">
      <alignment vertical="center"/>
    </xf>
    <xf numFmtId="165" fontId="3" fillId="0" borderId="26" xfId="1" applyNumberFormat="1" applyFont="1" applyFill="1" applyBorder="1" applyAlignment="1">
      <alignment vertical="center"/>
    </xf>
    <xf numFmtId="3" fontId="3" fillId="0" borderId="27" xfId="0" applyNumberFormat="1" applyFont="1" applyBorder="1" applyAlignment="1">
      <alignment vertical="center"/>
    </xf>
    <xf numFmtId="0" fontId="3" fillId="0" borderId="0" xfId="0" applyFont="1" applyAlignment="1">
      <alignment vertical="center"/>
    </xf>
    <xf numFmtId="3" fontId="5" fillId="0" borderId="0" xfId="0" applyNumberFormat="1" applyFont="1" applyAlignment="1">
      <alignment vertical="center"/>
    </xf>
    <xf numFmtId="0" fontId="0" fillId="0" borderId="12" xfId="0" applyBorder="1" applyAlignment="1">
      <alignment horizontal="left" vertical="center" wrapText="1" indent="1"/>
    </xf>
    <xf numFmtId="0" fontId="0" fillId="0" borderId="28" xfId="0" applyBorder="1" applyAlignment="1">
      <alignment horizontal="left" vertical="center" wrapText="1" indent="1"/>
    </xf>
    <xf numFmtId="0" fontId="0" fillId="0" borderId="0" xfId="0" applyAlignment="1">
      <alignment horizontal="center" vertical="center"/>
    </xf>
    <xf numFmtId="0" fontId="2" fillId="0" borderId="0" xfId="0" applyFont="1" applyAlignment="1">
      <alignment horizontal="center" vertical="center"/>
    </xf>
    <xf numFmtId="0" fontId="3" fillId="0" borderId="30" xfId="0" applyFont="1" applyBorder="1" applyAlignment="1">
      <alignment vertical="center"/>
    </xf>
    <xf numFmtId="0" fontId="8" fillId="0" borderId="0" xfId="0" applyFont="1" applyAlignment="1">
      <alignment horizontal="left" vertical="top" wrapText="1" indent="1"/>
    </xf>
    <xf numFmtId="0" fontId="9" fillId="0" borderId="0" xfId="2" applyAlignment="1" applyProtection="1">
      <alignment horizontal="left" vertical="top" wrapText="1" indent="1"/>
    </xf>
    <xf numFmtId="0" fontId="0" fillId="3" borderId="31" xfId="0" applyFill="1" applyBorder="1" applyAlignment="1">
      <alignment horizontal="center" vertical="center" wrapText="1"/>
    </xf>
    <xf numFmtId="0" fontId="0" fillId="0" borderId="32" xfId="0" applyBorder="1" applyAlignment="1">
      <alignment horizontal="left" vertical="top" wrapText="1" indent="1"/>
    </xf>
    <xf numFmtId="0" fontId="0" fillId="0" borderId="33" xfId="0" applyBorder="1" applyAlignment="1">
      <alignment horizontal="left" vertical="top" wrapText="1" indent="1"/>
    </xf>
    <xf numFmtId="0" fontId="3" fillId="4" borderId="34" xfId="0" applyFont="1" applyFill="1" applyBorder="1" applyAlignment="1">
      <alignment vertical="center"/>
    </xf>
    <xf numFmtId="3" fontId="0" fillId="0" borderId="13" xfId="0" applyNumberFormat="1" applyBorder="1" applyAlignment="1">
      <alignment vertical="center"/>
    </xf>
    <xf numFmtId="3" fontId="0" fillId="0" borderId="14" xfId="0" applyNumberFormat="1" applyBorder="1" applyAlignment="1">
      <alignment vertical="center"/>
    </xf>
    <xf numFmtId="3" fontId="0" fillId="0" borderId="18" xfId="0" applyNumberFormat="1" applyBorder="1" applyAlignment="1">
      <alignment vertical="center"/>
    </xf>
    <xf numFmtId="3" fontId="0" fillId="0" borderId="19" xfId="0" applyNumberFormat="1" applyBorder="1" applyAlignment="1">
      <alignment vertical="center"/>
    </xf>
    <xf numFmtId="3" fontId="4" fillId="0" borderId="18" xfId="0" applyNumberFormat="1" applyFont="1" applyBorder="1" applyAlignment="1">
      <alignment vertical="center"/>
    </xf>
    <xf numFmtId="3" fontId="4" fillId="0" borderId="19" xfId="0" applyNumberFormat="1" applyFont="1" applyBorder="1" applyAlignment="1">
      <alignment vertical="center"/>
    </xf>
    <xf numFmtId="3" fontId="4" fillId="0" borderId="22" xfId="0" applyNumberFormat="1" applyFont="1" applyBorder="1" applyAlignment="1">
      <alignment vertical="center"/>
    </xf>
    <xf numFmtId="3" fontId="3" fillId="0" borderId="24" xfId="0" applyNumberFormat="1" applyFont="1" applyBorder="1" applyAlignment="1">
      <alignment vertical="center"/>
    </xf>
    <xf numFmtId="3" fontId="3" fillId="0" borderId="25" xfId="0" applyNumberFormat="1" applyFont="1" applyBorder="1" applyAlignment="1">
      <alignment vertical="center"/>
    </xf>
    <xf numFmtId="3" fontId="3" fillId="0" borderId="35" xfId="0" applyNumberFormat="1" applyFont="1" applyBorder="1" applyAlignment="1">
      <alignment vertical="center"/>
    </xf>
    <xf numFmtId="4" fontId="3" fillId="0" borderId="0" xfId="0" applyNumberFormat="1" applyFont="1" applyAlignment="1">
      <alignment vertical="center"/>
    </xf>
    <xf numFmtId="3" fontId="3" fillId="0" borderId="0" xfId="0" applyNumberFormat="1" applyFont="1" applyAlignment="1">
      <alignment vertical="center"/>
    </xf>
    <xf numFmtId="165" fontId="3" fillId="0" borderId="0" xfId="1" applyNumberFormat="1" applyFont="1" applyFill="1" applyBorder="1" applyAlignment="1">
      <alignment vertical="center"/>
    </xf>
    <xf numFmtId="166" fontId="3" fillId="0" borderId="0" xfId="0" applyNumberFormat="1" applyFont="1" applyAlignment="1">
      <alignment vertical="center"/>
    </xf>
    <xf numFmtId="0" fontId="4" fillId="0" borderId="34" xfId="0" applyFont="1" applyBorder="1" applyAlignment="1">
      <alignment wrapText="1"/>
    </xf>
    <xf numFmtId="0" fontId="0" fillId="0" borderId="0" xfId="0" applyAlignment="1">
      <alignment vertical="top"/>
    </xf>
    <xf numFmtId="0" fontId="0" fillId="0" borderId="0" xfId="0" applyAlignment="1">
      <alignment vertical="top" wrapText="1"/>
    </xf>
    <xf numFmtId="0" fontId="4" fillId="0" borderId="34" xfId="0" applyFont="1" applyBorder="1" applyAlignment="1">
      <alignment vertical="top"/>
    </xf>
    <xf numFmtId="0" fontId="3" fillId="0" borderId="0" xfId="0" applyFont="1" applyAlignment="1">
      <alignment vertical="top"/>
    </xf>
    <xf numFmtId="0" fontId="4" fillId="0" borderId="36" xfId="0" applyFont="1" applyBorder="1" applyAlignment="1">
      <alignment vertical="top" wrapText="1"/>
    </xf>
    <xf numFmtId="0" fontId="3" fillId="0" borderId="34" xfId="0" applyFont="1" applyBorder="1" applyAlignment="1">
      <alignment vertical="top"/>
    </xf>
    <xf numFmtId="0" fontId="3" fillId="0" borderId="34" xfId="0" applyFont="1" applyBorder="1" applyAlignment="1">
      <alignment vertical="top" wrapText="1"/>
    </xf>
    <xf numFmtId="0" fontId="4" fillId="0" borderId="37" xfId="0" applyFont="1" applyBorder="1" applyAlignment="1">
      <alignment vertical="top"/>
    </xf>
    <xf numFmtId="0" fontId="4" fillId="0" borderId="3" xfId="0" applyFont="1" applyBorder="1" applyAlignment="1">
      <alignment vertical="top"/>
    </xf>
    <xf numFmtId="0" fontId="3" fillId="0" borderId="4" xfId="0" applyFont="1" applyBorder="1" applyAlignment="1">
      <alignment vertical="top"/>
    </xf>
    <xf numFmtId="0" fontId="0" fillId="0" borderId="34" xfId="0" applyBorder="1" applyAlignment="1">
      <alignment vertical="top"/>
    </xf>
    <xf numFmtId="0" fontId="9" fillId="0" borderId="34" xfId="2" applyBorder="1" applyAlignment="1" applyProtection="1">
      <alignment vertical="top"/>
    </xf>
    <xf numFmtId="0" fontId="0" fillId="0" borderId="34" xfId="0" applyBorder="1" applyAlignment="1">
      <alignment vertical="top" wrapText="1"/>
    </xf>
    <xf numFmtId="0" fontId="3" fillId="0" borderId="34" xfId="0" applyFont="1" applyBorder="1" applyAlignment="1">
      <alignment horizontal="center" vertical="top"/>
    </xf>
    <xf numFmtId="0" fontId="4" fillId="0" borderId="37" xfId="0" applyFont="1" applyBorder="1" applyAlignment="1">
      <alignment horizontal="center" vertical="top"/>
    </xf>
    <xf numFmtId="0" fontId="4" fillId="0" borderId="3" xfId="0" applyFont="1" applyBorder="1" applyAlignment="1">
      <alignment horizontal="center" vertical="top"/>
    </xf>
    <xf numFmtId="0" fontId="0" fillId="0" borderId="0" xfId="0" applyAlignment="1">
      <alignment horizontal="center" vertical="top"/>
    </xf>
    <xf numFmtId="0" fontId="13" fillId="0" borderId="38" xfId="0" applyFont="1" applyBorder="1" applyAlignment="1">
      <alignment wrapText="1"/>
    </xf>
    <xf numFmtId="0" fontId="3" fillId="4" borderId="34" xfId="0" applyFont="1" applyFill="1" applyBorder="1" applyAlignment="1">
      <alignment vertical="center" wrapText="1"/>
    </xf>
    <xf numFmtId="0" fontId="14" fillId="3" borderId="8" xfId="0" applyFont="1" applyFill="1" applyBorder="1" applyAlignment="1">
      <alignment horizontal="center" vertical="center" wrapText="1"/>
    </xf>
    <xf numFmtId="0" fontId="14" fillId="3" borderId="9"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3" fillId="3" borderId="34" xfId="0" applyFont="1" applyFill="1" applyBorder="1" applyAlignment="1">
      <alignment vertical="center"/>
    </xf>
    <xf numFmtId="0" fontId="14" fillId="3" borderId="11" xfId="0" applyFont="1" applyFill="1" applyBorder="1" applyAlignment="1">
      <alignment horizontal="center" vertical="center" wrapText="1"/>
    </xf>
    <xf numFmtId="4" fontId="3" fillId="0" borderId="35" xfId="0" applyNumberFormat="1" applyFont="1" applyBorder="1" applyAlignment="1">
      <alignment vertical="center"/>
    </xf>
    <xf numFmtId="0" fontId="3" fillId="2" borderId="33" xfId="0" applyFont="1" applyFill="1" applyBorder="1" applyAlignment="1">
      <alignment vertical="center"/>
    </xf>
    <xf numFmtId="0" fontId="3" fillId="2" borderId="0" xfId="0" applyFont="1" applyFill="1" applyAlignment="1">
      <alignment vertical="center"/>
    </xf>
    <xf numFmtId="0" fontId="3" fillId="4" borderId="39" xfId="0" applyFont="1" applyFill="1" applyBorder="1" applyAlignment="1">
      <alignment vertical="center"/>
    </xf>
    <xf numFmtId="0" fontId="3" fillId="3" borderId="40" xfId="0" applyFont="1" applyFill="1" applyBorder="1" applyAlignment="1">
      <alignment vertical="center"/>
    </xf>
    <xf numFmtId="0" fontId="3" fillId="3" borderId="41" xfId="0" applyFont="1" applyFill="1" applyBorder="1" applyAlignment="1">
      <alignment vertical="center"/>
    </xf>
    <xf numFmtId="0" fontId="3" fillId="3" borderId="42" xfId="0" applyFont="1" applyFill="1" applyBorder="1" applyAlignment="1">
      <alignment vertical="center"/>
    </xf>
    <xf numFmtId="0" fontId="3" fillId="4" borderId="43" xfId="0" applyFont="1" applyFill="1" applyBorder="1" applyAlignment="1">
      <alignment vertical="center"/>
    </xf>
    <xf numFmtId="0" fontId="0" fillId="3" borderId="44" xfId="0" applyFill="1" applyBorder="1" applyAlignment="1">
      <alignment horizontal="centerContinuous" vertical="center" wrapText="1"/>
    </xf>
    <xf numFmtId="0" fontId="0" fillId="3" borderId="45" xfId="0" applyFill="1" applyBorder="1" applyAlignment="1">
      <alignment horizontal="centerContinuous" vertical="center" wrapText="1"/>
    </xf>
    <xf numFmtId="0" fontId="3" fillId="3" borderId="46" xfId="0" applyFont="1" applyFill="1" applyBorder="1" applyAlignment="1">
      <alignment horizontal="centerContinuous" vertical="center" wrapText="1"/>
    </xf>
    <xf numFmtId="0" fontId="3" fillId="3" borderId="47" xfId="0" applyFont="1" applyFill="1" applyBorder="1" applyAlignment="1">
      <alignment horizontal="centerContinuous" vertical="center" wrapText="1"/>
    </xf>
    <xf numFmtId="0" fontId="3" fillId="3" borderId="48" xfId="0" applyFont="1" applyFill="1" applyBorder="1" applyAlignment="1">
      <alignment vertical="center"/>
    </xf>
    <xf numFmtId="0" fontId="0" fillId="3" borderId="49" xfId="0" applyFill="1" applyBorder="1" applyAlignment="1">
      <alignment horizontal="center" vertical="center" wrapText="1"/>
    </xf>
    <xf numFmtId="0" fontId="0" fillId="3" borderId="50" xfId="0" applyFill="1" applyBorder="1" applyAlignment="1">
      <alignment horizontal="center" vertical="center" wrapText="1"/>
    </xf>
    <xf numFmtId="0" fontId="0" fillId="0" borderId="51" xfId="0" applyBorder="1" applyAlignment="1">
      <alignment horizontal="left" vertical="top" wrapText="1" indent="1"/>
    </xf>
    <xf numFmtId="3" fontId="0" fillId="0" borderId="52" xfId="0" applyNumberFormat="1" applyBorder="1" applyAlignment="1">
      <alignment vertical="center"/>
    </xf>
    <xf numFmtId="3" fontId="0" fillId="0" borderId="53" xfId="0" applyNumberFormat="1" applyBorder="1" applyAlignment="1">
      <alignment vertical="center"/>
    </xf>
    <xf numFmtId="0" fontId="0" fillId="0" borderId="54" xfId="0" applyBorder="1" applyAlignment="1">
      <alignment horizontal="left" vertical="top" wrapText="1" indent="1"/>
    </xf>
    <xf numFmtId="3" fontId="0" fillId="0" borderId="55" xfId="0" applyNumberFormat="1" applyBorder="1" applyAlignment="1">
      <alignment vertical="center"/>
    </xf>
    <xf numFmtId="3" fontId="0" fillId="0" borderId="56" xfId="0" applyNumberFormat="1" applyBorder="1" applyAlignment="1">
      <alignment vertical="center"/>
    </xf>
    <xf numFmtId="3" fontId="4" fillId="0" borderId="55" xfId="3" applyNumberFormat="1" applyFont="1" applyFill="1" applyBorder="1" applyAlignment="1">
      <alignment vertical="center"/>
    </xf>
    <xf numFmtId="3" fontId="4" fillId="0" borderId="18" xfId="3" applyNumberFormat="1" applyFont="1" applyFill="1" applyBorder="1" applyAlignment="1">
      <alignment vertical="center"/>
    </xf>
    <xf numFmtId="3" fontId="4" fillId="0" borderId="56" xfId="0" applyNumberFormat="1" applyFont="1" applyBorder="1" applyAlignment="1">
      <alignment vertical="center"/>
    </xf>
    <xf numFmtId="3" fontId="4" fillId="0" borderId="55" xfId="0" applyNumberFormat="1" applyFont="1" applyBorder="1" applyAlignment="1">
      <alignment vertical="center"/>
    </xf>
    <xf numFmtId="3" fontId="4" fillId="0" borderId="57" xfId="0" applyNumberFormat="1" applyFont="1" applyBorder="1" applyAlignment="1">
      <alignment vertical="center"/>
    </xf>
    <xf numFmtId="0" fontId="3" fillId="0" borderId="58" xfId="0" applyFont="1" applyBorder="1" applyAlignment="1">
      <alignment vertical="center"/>
    </xf>
    <xf numFmtId="3" fontId="3" fillId="0" borderId="59" xfId="0" applyNumberFormat="1" applyFont="1" applyBorder="1" applyAlignment="1">
      <alignment vertical="center"/>
    </xf>
    <xf numFmtId="3" fontId="3" fillId="0" borderId="60" xfId="0" applyNumberFormat="1" applyFont="1" applyBorder="1" applyAlignment="1">
      <alignment vertical="center"/>
    </xf>
    <xf numFmtId="165" fontId="3" fillId="0" borderId="61" xfId="1" applyNumberFormat="1" applyFont="1" applyFill="1" applyBorder="1" applyAlignment="1">
      <alignment vertical="center"/>
    </xf>
    <xf numFmtId="3" fontId="3" fillId="0" borderId="62" xfId="0" applyNumberFormat="1" applyFont="1" applyBorder="1" applyAlignment="1">
      <alignment vertical="center"/>
    </xf>
    <xf numFmtId="3" fontId="3" fillId="0" borderId="63" xfId="0" applyNumberFormat="1" applyFont="1" applyBorder="1" applyAlignment="1">
      <alignment vertical="center"/>
    </xf>
    <xf numFmtId="0" fontId="3" fillId="3" borderId="64" xfId="0" applyFont="1" applyFill="1" applyBorder="1" applyAlignment="1">
      <alignment vertical="center"/>
    </xf>
    <xf numFmtId="0" fontId="0" fillId="3" borderId="65" xfId="0" applyFill="1" applyBorder="1" applyAlignment="1">
      <alignment horizontal="center" vertical="center" wrapText="1"/>
    </xf>
    <xf numFmtId="0" fontId="0" fillId="3" borderId="66" xfId="0" applyFill="1" applyBorder="1" applyAlignment="1">
      <alignment horizontal="center" vertical="center" wrapText="1"/>
    </xf>
    <xf numFmtId="0" fontId="0" fillId="3" borderId="67" xfId="0" applyFill="1" applyBorder="1" applyAlignment="1">
      <alignment horizontal="center" vertical="center" wrapText="1"/>
    </xf>
    <xf numFmtId="0" fontId="0" fillId="3" borderId="68" xfId="0" applyFill="1" applyBorder="1" applyAlignment="1">
      <alignment horizontal="center" vertical="center" wrapText="1"/>
    </xf>
    <xf numFmtId="0" fontId="0" fillId="3" borderId="69" xfId="0" applyFill="1" applyBorder="1" applyAlignment="1">
      <alignment horizontal="center" vertical="center" wrapText="1"/>
    </xf>
    <xf numFmtId="0" fontId="0" fillId="0" borderId="51" xfId="0" applyBorder="1" applyAlignment="1">
      <alignment horizontal="left" vertical="center" wrapText="1" indent="1"/>
    </xf>
    <xf numFmtId="0" fontId="0" fillId="0" borderId="70" xfId="0" applyBorder="1" applyAlignment="1">
      <alignment horizontal="left" vertical="center" wrapText="1" indent="1"/>
    </xf>
    <xf numFmtId="3" fontId="3" fillId="0" borderId="71" xfId="0" applyNumberFormat="1" applyFont="1" applyBorder="1" applyAlignment="1">
      <alignment vertic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3" fillId="0" borderId="34" xfId="0" applyFont="1" applyBorder="1" applyAlignment="1">
      <alignment vertical="center"/>
    </xf>
    <xf numFmtId="0" fontId="9" fillId="0" borderId="34" xfId="2" applyBorder="1" applyAlignment="1" applyProtection="1">
      <alignment vertical="top" wrapText="1"/>
    </xf>
    <xf numFmtId="0" fontId="4" fillId="0" borderId="37" xfId="0" applyFont="1" applyBorder="1" applyAlignment="1">
      <alignment vertical="top" wrapText="1"/>
    </xf>
    <xf numFmtId="0" fontId="0" fillId="0" borderId="0" xfId="0" applyAlignment="1">
      <alignment horizontal="left" vertical="top" wrapText="1"/>
    </xf>
    <xf numFmtId="0" fontId="15" fillId="5" borderId="0" xfId="4" applyFill="1"/>
    <xf numFmtId="0" fontId="17" fillId="7" borderId="0" xfId="5" applyFont="1" applyFill="1" applyBorder="1" applyAlignment="1">
      <alignment vertical="center"/>
    </xf>
    <xf numFmtId="0" fontId="17" fillId="7" borderId="0" xfId="5" applyFont="1" applyFill="1" applyBorder="1" applyAlignment="1"/>
    <xf numFmtId="0" fontId="17" fillId="6" borderId="0" xfId="5" applyFont="1" applyBorder="1" applyAlignment="1"/>
    <xf numFmtId="0" fontId="18" fillId="8" borderId="0" xfId="6" applyBorder="1" applyAlignment="1"/>
    <xf numFmtId="0" fontId="20" fillId="8" borderId="0" xfId="6" applyFont="1" applyBorder="1" applyAlignment="1"/>
    <xf numFmtId="0" fontId="0" fillId="0" borderId="12" xfId="0" applyBorder="1" applyAlignment="1">
      <alignment horizontal="left" vertical="top" wrapText="1"/>
    </xf>
    <xf numFmtId="0" fontId="0" fillId="0" borderId="17" xfId="0" applyBorder="1" applyAlignment="1">
      <alignment horizontal="left" vertical="top" wrapText="1"/>
    </xf>
    <xf numFmtId="4" fontId="4" fillId="0" borderId="18" xfId="3" applyNumberFormat="1" applyFont="1" applyFill="1" applyBorder="1" applyAlignment="1">
      <alignment vertical="center"/>
    </xf>
    <xf numFmtId="167" fontId="4" fillId="0" borderId="19" xfId="0" applyNumberFormat="1" applyFont="1" applyBorder="1" applyAlignment="1">
      <alignment vertical="center"/>
    </xf>
    <xf numFmtId="168" fontId="4" fillId="0" borderId="18" xfId="0" applyNumberFormat="1" applyFont="1" applyBorder="1" applyAlignment="1">
      <alignment vertical="center"/>
    </xf>
    <xf numFmtId="167" fontId="4" fillId="0" borderId="22" xfId="0" applyNumberFormat="1" applyFont="1" applyBorder="1" applyAlignment="1">
      <alignment vertical="center"/>
    </xf>
    <xf numFmtId="0" fontId="3" fillId="0" borderId="23" xfId="0" applyFont="1" applyBorder="1" applyAlignment="1">
      <alignment vertical="center" wrapText="1"/>
    </xf>
    <xf numFmtId="0" fontId="9" fillId="0" borderId="0" xfId="2" applyAlignment="1" applyProtection="1">
      <alignment vertical="top"/>
    </xf>
    <xf numFmtId="0" fontId="21" fillId="0" borderId="0" xfId="2" applyFont="1" applyAlignment="1" applyProtection="1">
      <alignment vertical="center"/>
    </xf>
    <xf numFmtId="0" fontId="9" fillId="0" borderId="34" xfId="2" applyFill="1" applyBorder="1" applyAlignment="1" applyProtection="1">
      <alignment wrapText="1"/>
    </xf>
    <xf numFmtId="0" fontId="0" fillId="0" borderId="34" xfId="0" applyBorder="1" applyAlignment="1">
      <alignment horizontal="center" vertical="top"/>
    </xf>
    <xf numFmtId="0" fontId="24" fillId="5" borderId="0" xfId="4" applyFont="1" applyFill="1" applyAlignment="1">
      <alignment vertical="top"/>
    </xf>
    <xf numFmtId="0" fontId="26" fillId="0" borderId="0" xfId="0" applyFont="1" applyAlignment="1">
      <alignment vertical="top"/>
    </xf>
    <xf numFmtId="0" fontId="27" fillId="0" borderId="0" xfId="0" applyFont="1" applyAlignment="1">
      <alignment vertical="center"/>
    </xf>
    <xf numFmtId="0" fontId="0" fillId="0" borderId="0" xfId="0"/>
    <xf numFmtId="0" fontId="0" fillId="2" borderId="2" xfId="0" applyFill="1" applyBorder="1" applyAlignment="1">
      <alignment vertical="center"/>
    </xf>
    <xf numFmtId="0" fontId="0" fillId="0" borderId="0" xfId="0" applyAlignment="1">
      <alignment vertical="center"/>
    </xf>
    <xf numFmtId="0" fontId="3" fillId="3" borderId="2" xfId="0" applyFont="1" applyFill="1" applyBorder="1" applyAlignment="1">
      <alignment horizontal="centerContinuous" vertical="center"/>
    </xf>
    <xf numFmtId="0" fontId="0" fillId="3" borderId="2" xfId="0" applyFill="1" applyBorder="1" applyAlignment="1">
      <alignment horizontal="centerContinuous" vertical="center" wrapText="1"/>
    </xf>
    <xf numFmtId="0" fontId="0" fillId="3" borderId="11" xfId="0" applyFill="1" applyBorder="1" applyAlignment="1">
      <alignment horizontal="center" vertical="center" wrapText="1"/>
    </xf>
    <xf numFmtId="4" fontId="0" fillId="0" borderId="14" xfId="0" applyNumberFormat="1" applyBorder="1" applyAlignment="1">
      <alignment vertical="center"/>
    </xf>
    <xf numFmtId="165" fontId="0" fillId="0" borderId="15" xfId="1" applyNumberFormat="1" applyFont="1" applyFill="1" applyBorder="1" applyAlignment="1">
      <alignment vertical="center"/>
    </xf>
    <xf numFmtId="165" fontId="0" fillId="0" borderId="20" xfId="1" applyNumberFormat="1" applyFont="1" applyFill="1" applyBorder="1" applyAlignment="1">
      <alignment vertical="center"/>
    </xf>
    <xf numFmtId="165" fontId="3" fillId="0" borderId="26" xfId="1" applyNumberFormat="1" applyFont="1" applyFill="1" applyBorder="1" applyAlignment="1">
      <alignment vertical="center"/>
    </xf>
    <xf numFmtId="3" fontId="5" fillId="0" borderId="0" xfId="0" applyNumberFormat="1" applyFont="1" applyAlignment="1">
      <alignment vertical="center"/>
    </xf>
    <xf numFmtId="0" fontId="14" fillId="3" borderId="11" xfId="0" applyFont="1" applyFill="1" applyBorder="1" applyAlignment="1">
      <alignment horizontal="center" vertical="center" wrapText="1"/>
    </xf>
    <xf numFmtId="0" fontId="27" fillId="0" borderId="0" xfId="0" applyFont="1" applyAlignment="1">
      <alignment vertical="center"/>
    </xf>
    <xf numFmtId="169" fontId="27" fillId="0" borderId="0" xfId="0" applyNumberFormat="1" applyFont="1" applyAlignment="1">
      <alignment vertical="center"/>
    </xf>
    <xf numFmtId="169" fontId="0" fillId="0" borderId="0" xfId="0" applyNumberFormat="1"/>
    <xf numFmtId="0" fontId="19" fillId="8" borderId="73" xfId="6" applyFont="1" applyBorder="1" applyAlignment="1">
      <alignment horizontal="left" vertical="top" wrapText="1"/>
    </xf>
    <xf numFmtId="0" fontId="18" fillId="8" borderId="0" xfId="6" applyBorder="1" applyAlignment="1">
      <alignment horizontal="left" vertical="top" wrapText="1"/>
    </xf>
    <xf numFmtId="0" fontId="19" fillId="8" borderId="73" xfId="6" applyFont="1" applyBorder="1" applyAlignment="1">
      <alignment horizontal="left" vertical="center" wrapText="1"/>
    </xf>
    <xf numFmtId="0" fontId="19" fillId="8" borderId="0" xfId="6" applyFont="1" applyBorder="1" applyAlignment="1">
      <alignment horizontal="left" vertical="center" wrapText="1"/>
    </xf>
    <xf numFmtId="0" fontId="25" fillId="8" borderId="0" xfId="2" applyFont="1" applyFill="1" applyBorder="1" applyAlignment="1" applyProtection="1">
      <alignment horizontal="left" vertical="top" wrapText="1"/>
    </xf>
    <xf numFmtId="0" fontId="3" fillId="3" borderId="40" xfId="0" applyFont="1"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9"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3" xfId="0" applyFont="1" applyFill="1" applyBorder="1" applyAlignment="1">
      <alignment horizontal="center" vertical="center"/>
    </xf>
    <xf numFmtId="0" fontId="0" fillId="4" borderId="1" xfId="0" applyFill="1" applyBorder="1" applyAlignment="1">
      <alignment horizontal="center" vertical="center" wrapText="1"/>
    </xf>
    <xf numFmtId="0" fontId="0" fillId="4" borderId="2" xfId="0" applyFill="1" applyBorder="1" applyAlignment="1">
      <alignment horizontal="center" vertical="center" wrapText="1"/>
    </xf>
    <xf numFmtId="0" fontId="0" fillId="4" borderId="5" xfId="0" applyFill="1" applyBorder="1" applyAlignment="1">
      <alignment horizontal="center" vertical="center" wrapText="1"/>
    </xf>
    <xf numFmtId="0" fontId="27" fillId="0" borderId="0" xfId="0" applyFont="1" applyAlignment="1">
      <alignment horizontal="center" vertical="center" wrapText="1"/>
    </xf>
    <xf numFmtId="0" fontId="27" fillId="0" borderId="0" xfId="0" applyFont="1" applyAlignment="1">
      <alignment horizontal="center" vertical="center"/>
    </xf>
  </cellXfs>
  <cellStyles count="7">
    <cellStyle name="A-DB-Beschreibung" xfId="6" xr:uid="{79505FB4-3462-4317-8A4B-6AF0242FEAC5}"/>
    <cellStyle name="A-DB-Tabellenkopf" xfId="5" xr:uid="{1F0FCE31-0683-42B7-A7E2-4F0AF9C4B28E}"/>
    <cellStyle name="Komma" xfId="3" builtinId="3"/>
    <cellStyle name="Link" xfId="2" builtinId="8"/>
    <cellStyle name="Prozent" xfId="1" builtinId="5"/>
    <cellStyle name="Standard" xfId="0" builtinId="0"/>
    <cellStyle name="Standard 3" xfId="4" xr:uid="{AF4E612D-8E58-4799-A614-0237DC09B867}"/>
  </cellStyles>
  <dxfs count="1982">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color rgb="FFFF0000"/>
      </font>
      <numFmt numFmtId="170" formatCode="\(#,##0\)"/>
    </dxf>
    <dxf>
      <numFmt numFmtId="170" formatCode="\(#,##0\)"/>
    </dxf>
    <dxf>
      <font>
        <strike/>
        <color rgb="FFFF0000"/>
      </font>
    </dxf>
    <dxf>
      <numFmt numFmtId="170" formatCode="\(#,##0\)"/>
    </dxf>
    <dxf>
      <font>
        <strike val="0"/>
        <color rgb="FFFF0000"/>
      </font>
    </dxf>
    <dxf>
      <font>
        <strike val="0"/>
        <color rgb="FFFF0000"/>
      </font>
    </dxf>
    <dxf>
      <font>
        <strike val="0"/>
        <color rgb="FFFF0000"/>
      </font>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val="0"/>
        <color rgb="FFFF0000"/>
      </font>
      <numFmt numFmtId="170" formatCode="\(#,##0\)"/>
    </dxf>
    <dxf>
      <numFmt numFmtId="170" formatCode="\(#,##0\)"/>
    </dxf>
    <dxf>
      <font>
        <strike/>
        <color rgb="FFFF0000"/>
      </font>
      <numFmt numFmtId="170" formatCode="\(#,##0\)"/>
    </dxf>
    <dxf>
      <numFmt numFmtId="170" formatCode="\(#,##0\)"/>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val="0"/>
        <color rgb="FFFF0000"/>
      </font>
      <numFmt numFmtId="170" formatCode="\(#,##0\)"/>
    </dxf>
    <dxf>
      <numFmt numFmtId="170" formatCode="\(#,##0\)"/>
    </dxf>
    <dxf>
      <font>
        <strike/>
        <color rgb="FFFF0000"/>
      </font>
      <numFmt numFmtId="170" formatCode="\(#,##0\)"/>
    </dxf>
    <dxf>
      <numFmt numFmtId="170" formatCode="\(#,##0\)"/>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val="0"/>
        <color rgb="FFFF0000"/>
      </font>
      <numFmt numFmtId="170" formatCode="\(#,##0\)"/>
    </dxf>
    <dxf>
      <numFmt numFmtId="170" formatCode="\(#,##0\)"/>
    </dxf>
    <dxf>
      <font>
        <strike/>
        <color rgb="FFFF0000"/>
      </font>
      <numFmt numFmtId="170" formatCode="\(#,##0\)"/>
    </dxf>
    <dxf>
      <numFmt numFmtId="170" formatCode="\(#,##0\)"/>
    </dxf>
    <dxf>
      <font>
        <strike/>
        <color rgb="FFFF0000"/>
      </font>
    </dxf>
    <dxf>
      <numFmt numFmtId="171" formatCode="\(0.0%\)"/>
    </dxf>
    <dxf>
      <font>
        <strike val="0"/>
        <color rgb="FFFF0000"/>
      </font>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strike/>
        <color rgb="FFFF0000"/>
      </font>
      <numFmt numFmtId="171" formatCode="\(0.0%\)"/>
    </dxf>
    <dxf>
      <numFmt numFmtId="171" formatCode="\(0.0%\)"/>
    </dxf>
    <dxf>
      <font>
        <strike/>
        <color rgb="FFFF0000"/>
      </font>
      <numFmt numFmtId="172" formatCode="\(#,##0.00\)"/>
    </dxf>
    <dxf>
      <numFmt numFmtId="172" formatCode="\(#,##0.00\)"/>
    </dxf>
    <dxf>
      <font>
        <color rgb="FFFF0000"/>
      </font>
      <numFmt numFmtId="172" formatCode="\(#,##0.00\)"/>
    </dxf>
    <dxf>
      <numFmt numFmtId="172" formatCode="\(#,##0.00\)"/>
    </dxf>
    <dxf>
      <font>
        <strike val="0"/>
        <color rgb="FFFF0000"/>
      </font>
    </dxf>
    <dxf>
      <font>
        <strike val="0"/>
        <color rgb="FFFF0000"/>
      </font>
    </dxf>
    <dxf>
      <font>
        <strike val="0"/>
        <color rgb="FFFF0000"/>
      </font>
    </dxf>
    <dxf>
      <font>
        <strike val="0"/>
        <color rgb="FFFF0000"/>
      </font>
    </dxf>
    <dxf>
      <font>
        <strike/>
        <color rgb="FFFF0000"/>
      </font>
    </dxf>
    <dxf>
      <numFmt numFmtId="170" formatCode="\(#,##0\)"/>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strike/>
        <color rgb="FFFF0000"/>
      </font>
      <numFmt numFmtId="171" formatCode="\(0.0%\)"/>
    </dxf>
    <dxf>
      <numFmt numFmtId="171" formatCode="\(0.0%\)"/>
    </dxf>
    <dxf>
      <font>
        <strike/>
        <color rgb="FFFF0000"/>
      </font>
      <numFmt numFmtId="172" formatCode="\(#,##0.00\)"/>
    </dxf>
    <dxf>
      <numFmt numFmtId="172" formatCode="\(#,##0.00\)"/>
    </dxf>
    <dxf>
      <font>
        <color rgb="FFFF0000"/>
      </font>
      <numFmt numFmtId="172" formatCode="\(#,##0.00\)"/>
    </dxf>
    <dxf>
      <numFmt numFmtId="172" formatCode="\(#,##0.00\)"/>
    </dxf>
    <dxf>
      <font>
        <strike val="0"/>
        <color rgb="FFFF0000"/>
      </font>
    </dxf>
    <dxf>
      <font>
        <strike val="0"/>
        <color rgb="FFFF0000"/>
      </font>
    </dxf>
    <dxf>
      <font>
        <strike val="0"/>
        <color rgb="FFFF0000"/>
      </font>
    </dxf>
    <dxf>
      <font>
        <strike val="0"/>
        <color rgb="FFFF0000"/>
      </font>
    </dxf>
    <dxf>
      <font>
        <strike/>
        <color rgb="FFFF0000"/>
      </font>
    </dxf>
    <dxf>
      <numFmt numFmtId="170" formatCode="\(#,##0\)"/>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strike/>
        <color rgb="FFFF0000"/>
      </font>
      <numFmt numFmtId="171" formatCode="\(0.0%\)"/>
    </dxf>
    <dxf>
      <numFmt numFmtId="171" formatCode="\(0.0%\)"/>
    </dxf>
    <dxf>
      <font>
        <strike/>
        <color rgb="FFFF0000"/>
      </font>
      <numFmt numFmtId="172" formatCode="\(#,##0.00\)"/>
    </dxf>
    <dxf>
      <numFmt numFmtId="172" formatCode="\(#,##0.00\)"/>
    </dxf>
    <dxf>
      <font>
        <color rgb="FFFF0000"/>
      </font>
      <numFmt numFmtId="172" formatCode="\(#,##0.00\)"/>
    </dxf>
    <dxf>
      <numFmt numFmtId="172" formatCode="\(#,##0.00\)"/>
    </dxf>
    <dxf>
      <font>
        <strike val="0"/>
        <color rgb="FFFF0000"/>
      </font>
    </dxf>
    <dxf>
      <font>
        <strike val="0"/>
        <color rgb="FFFF0000"/>
      </font>
    </dxf>
    <dxf>
      <font>
        <strike val="0"/>
        <color rgb="FFFF0000"/>
      </font>
    </dxf>
    <dxf>
      <font>
        <strike val="0"/>
        <color rgb="FFFF0000"/>
      </font>
    </dxf>
    <dxf>
      <font>
        <strike/>
        <color rgb="FFFF0000"/>
      </font>
    </dxf>
    <dxf>
      <numFmt numFmtId="170" formatCode="\(#,##0\)"/>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1" formatCode="\(0.0%\)"/>
    </dxf>
    <dxf>
      <numFmt numFmtId="171" formatCode="\(0.0%\)"/>
    </dxf>
    <dxf>
      <font>
        <strike/>
        <color rgb="FFFF0000"/>
      </font>
      <numFmt numFmtId="171" formatCode="\(0.0%\)"/>
    </dxf>
    <dxf>
      <numFmt numFmtId="171" formatCode="\(0.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color rgb="FFFF0000"/>
      </font>
    </dxf>
    <dxf>
      <numFmt numFmtId="171" formatCode="\(0.0%\)"/>
    </dxf>
    <dxf>
      <font>
        <strike/>
        <color rgb="FFFF0000"/>
      </font>
      <numFmt numFmtId="172" formatCode="\(#,##0.00\)"/>
    </dxf>
    <dxf>
      <numFmt numFmtId="172" formatCode="\(#,##0.00\)"/>
    </dxf>
    <dxf>
      <font>
        <color rgb="FFFF0000"/>
      </font>
      <numFmt numFmtId="172" formatCode="\(#,##0.00\)"/>
    </dxf>
    <dxf>
      <numFmt numFmtId="172" formatCode="\(#,##0.00\)"/>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color rgb="FFFF0000"/>
      </font>
      <numFmt numFmtId="172" formatCode="\(#,##0.00\)"/>
    </dxf>
    <dxf>
      <numFmt numFmtId="172" formatCode="\(#,##0.00\)"/>
    </dxf>
    <dxf>
      <font>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val="0"/>
        <color rgb="FFFF0000"/>
      </font>
    </dxf>
    <dxf>
      <font>
        <strike/>
        <color rgb="FFFF0000"/>
      </font>
    </dxf>
    <dxf>
      <numFmt numFmtId="171" formatCode="\(0.0%\)"/>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color rgb="FFFF0000"/>
      </font>
    </dxf>
    <dxf>
      <numFmt numFmtId="171" formatCode="\(0.0%\)"/>
    </dxf>
    <dxf>
      <font>
        <strike/>
        <color rgb="FFFF0000"/>
      </font>
      <numFmt numFmtId="172" formatCode="\(#,##0.00\)"/>
    </dxf>
    <dxf>
      <numFmt numFmtId="172" formatCode="\(#,##0.00\)"/>
    </dxf>
    <dxf>
      <font>
        <color rgb="FFFF0000"/>
      </font>
      <numFmt numFmtId="172" formatCode="\(#,##0.00\)"/>
    </dxf>
    <dxf>
      <numFmt numFmtId="172" formatCode="\(#,##0.00\)"/>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color rgb="FFFF0000"/>
      </font>
      <numFmt numFmtId="172" formatCode="\(#,##0.00\)"/>
    </dxf>
    <dxf>
      <numFmt numFmtId="172" formatCode="\(#,##0.00\)"/>
    </dxf>
    <dxf>
      <font>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val="0"/>
        <color rgb="FFFF0000"/>
      </font>
    </dxf>
    <dxf>
      <font>
        <strike/>
        <color rgb="FFFF0000"/>
      </font>
    </dxf>
    <dxf>
      <numFmt numFmtId="171" formatCode="\(0.0%\)"/>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color rgb="FFFF0000"/>
      </font>
    </dxf>
    <dxf>
      <numFmt numFmtId="171" formatCode="\(0.0%\)"/>
    </dxf>
    <dxf>
      <font>
        <strike/>
        <color rgb="FFFF0000"/>
      </font>
      <numFmt numFmtId="172" formatCode="\(#,##0.00\)"/>
    </dxf>
    <dxf>
      <numFmt numFmtId="172" formatCode="\(#,##0.00\)"/>
    </dxf>
    <dxf>
      <font>
        <color rgb="FFFF0000"/>
      </font>
      <numFmt numFmtId="172" formatCode="\(#,##0.00\)"/>
    </dxf>
    <dxf>
      <numFmt numFmtId="172" formatCode="\(#,##0.00\)"/>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color rgb="FFFF0000"/>
      </font>
      <numFmt numFmtId="172" formatCode="\(#,##0.00\)"/>
    </dxf>
    <dxf>
      <numFmt numFmtId="172" formatCode="\(#,##0.00\)"/>
    </dxf>
    <dxf>
      <font>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val="0"/>
        <color rgb="FFFF0000"/>
      </font>
    </dxf>
    <dxf>
      <font>
        <strike/>
        <color rgb="FFFF0000"/>
      </font>
    </dxf>
    <dxf>
      <numFmt numFmtId="171" formatCode="\(0.0%\)"/>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color rgb="FFFF0000"/>
      </font>
    </dxf>
    <dxf>
      <numFmt numFmtId="171" formatCode="\(0.0%\)"/>
    </dxf>
    <dxf>
      <font>
        <strike/>
        <color rgb="FFFF0000"/>
      </font>
      <numFmt numFmtId="172" formatCode="\(#,##0.00\)"/>
    </dxf>
    <dxf>
      <numFmt numFmtId="172" formatCode="\(#,##0.00\)"/>
    </dxf>
    <dxf>
      <font>
        <color rgb="FFFF0000"/>
      </font>
      <numFmt numFmtId="172" formatCode="\(#,##0.00\)"/>
    </dxf>
    <dxf>
      <numFmt numFmtId="172" formatCode="\(#,##0.00\)"/>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color rgb="FFFF0000"/>
      </font>
      <numFmt numFmtId="172" formatCode="\(#,##0.00\)"/>
    </dxf>
    <dxf>
      <numFmt numFmtId="172" formatCode="\(#,##0.00\)"/>
    </dxf>
    <dxf>
      <font>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val="0"/>
        <color rgb="FFFF0000"/>
      </font>
    </dxf>
    <dxf>
      <font>
        <strike/>
        <color rgb="FFFF0000"/>
      </font>
    </dxf>
    <dxf>
      <numFmt numFmtId="171" formatCode="\(0.0%\)"/>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strike/>
        <color rgb="FFFF0000"/>
      </font>
    </dxf>
    <dxf>
      <numFmt numFmtId="171" formatCode="\(0.0%\)"/>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strike/>
        <color rgb="FFFF0000"/>
      </font>
      <numFmt numFmtId="172" formatCode="\(#,##0.00\)"/>
    </dxf>
    <dxf>
      <numFmt numFmtId="172" formatCode="\(#,##0.00\)"/>
    </dxf>
    <dxf>
      <font>
        <strike/>
        <color rgb="FFFF0000"/>
      </font>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color rgb="FFFF0000"/>
      </font>
      <numFmt numFmtId="172" formatCode="\(#,##0.00\)"/>
    </dxf>
    <dxf>
      <numFmt numFmtId="172" formatCode="\(#,##0.00\)"/>
    </dxf>
    <dxf>
      <font>
        <color rgb="FFFF0000"/>
      </font>
      <numFmt numFmtId="172" formatCode="\(#,##0.00\)"/>
    </dxf>
    <dxf>
      <numFmt numFmtId="172" formatCode="\(#,##0.00\)"/>
    </dxf>
    <dxf>
      <font>
        <color rgb="FFFF0000"/>
      </font>
      <numFmt numFmtId="172" formatCode="\(#,##0.00\)"/>
    </dxf>
    <dxf>
      <numFmt numFmtId="172" formatCode="\(#,##0.00\)"/>
    </dxf>
    <dxf>
      <font>
        <strike/>
        <color rgb="FFFF0000"/>
      </font>
      <numFmt numFmtId="172" formatCode="\(#,##0.00\)"/>
    </dxf>
    <dxf>
      <numFmt numFmtId="172" formatCode="\(#,##0.00\)"/>
    </dxf>
    <dxf>
      <font>
        <color rgb="FFFF0000"/>
      </font>
      <numFmt numFmtId="172" formatCode="\(#,##0.00\)"/>
    </dxf>
    <dxf>
      <numFmt numFmtId="172" formatCode="\(#,##0.00\)"/>
    </dxf>
    <dxf>
      <font>
        <strike val="0"/>
        <color rgb="FFFF0000"/>
      </font>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70" formatCode="\(#,##0\)"/>
    </dxf>
    <dxf>
      <numFmt numFmtId="170" formatCode="\(#,##0\)"/>
    </dxf>
    <dxf>
      <font>
        <strike/>
        <color rgb="FFFF0000"/>
      </font>
      <numFmt numFmtId="170" formatCode="\(#,##0\)"/>
    </dxf>
    <dxf>
      <numFmt numFmtId="170" formatCode="\(#,##0\)"/>
    </dxf>
    <dxf>
      <font>
        <strike/>
        <color rgb="FFFF0000"/>
      </font>
    </dxf>
    <dxf>
      <numFmt numFmtId="170" formatCode="\(#,##0\)"/>
    </dxf>
    <dxf>
      <font>
        <strike/>
        <color rgb="FFFF0000"/>
      </font>
    </dxf>
    <dxf>
      <numFmt numFmtId="171" formatCode="\(0.0%\)"/>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strike val="0"/>
        <color rgb="FFFF0000"/>
      </font>
    </dxf>
    <dxf>
      <font>
        <strike val="0"/>
        <color rgb="FFFF0000"/>
      </font>
    </dxf>
    <dxf>
      <font>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strike val="0"/>
        <color rgb="FFFF0000"/>
      </font>
    </dxf>
    <dxf>
      <font>
        <strike val="0"/>
        <color rgb="FFFF0000"/>
      </font>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dxf>
    <dxf>
      <numFmt numFmtId="170" formatCode="\(#,##0\)"/>
    </dxf>
    <dxf>
      <font>
        <strike/>
        <color rgb="FFFF0000"/>
      </font>
    </dxf>
    <dxf>
      <numFmt numFmtId="171" formatCode="\(0.0%\)"/>
    </dxf>
    <dxf>
      <font>
        <strike val="0"/>
        <color rgb="FFFF0000"/>
      </font>
    </dxf>
    <dxf>
      <font>
        <strike/>
        <color rgb="FFFF0000"/>
      </font>
    </dxf>
    <dxf>
      <numFmt numFmtId="170" formatCode="\(#,##0\)"/>
    </dxf>
    <dxf>
      <font>
        <strike/>
        <color rgb="FFFF0000"/>
      </font>
    </dxf>
    <dxf>
      <numFmt numFmtId="171" formatCode="\(0.0%\)"/>
    </dxf>
    <dxf>
      <font>
        <strike val="0"/>
        <color rgb="FFFF0000"/>
      </font>
    </dxf>
    <dxf>
      <font>
        <strike/>
        <color rgb="FFFF0000"/>
      </font>
    </dxf>
    <dxf>
      <numFmt numFmtId="170" formatCode="\(#,##0\)"/>
    </dxf>
    <dxf>
      <font>
        <strike/>
        <color rgb="FFFF0000"/>
      </font>
    </dxf>
    <dxf>
      <numFmt numFmtId="171" formatCode="\(0.0%\)"/>
    </dxf>
    <dxf>
      <font>
        <strike val="0"/>
        <color rgb="FFFF0000"/>
      </font>
    </dxf>
    <dxf>
      <font>
        <strike/>
        <color rgb="FFFF0000"/>
      </font>
    </dxf>
    <dxf>
      <numFmt numFmtId="170" formatCode="\(#,##0\)"/>
    </dxf>
    <dxf>
      <font>
        <strike/>
        <color rgb="FFFF0000"/>
      </font>
    </dxf>
    <dxf>
      <numFmt numFmtId="171" formatCode="\(0.0%\)"/>
    </dxf>
    <dxf>
      <font>
        <strike val="0"/>
        <color rgb="FFFF0000"/>
      </font>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dxf>
    <dxf>
      <numFmt numFmtId="171" formatCode="\(0.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val="0"/>
        <color rgb="FFFF0000"/>
      </font>
    </dxf>
    <dxf>
      <font>
        <strike val="0"/>
        <color rgb="FFFF0000"/>
      </font>
    </dxf>
    <dxf>
      <font>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color rgb="FFFF0000"/>
      </font>
      <numFmt numFmtId="170" formatCode="\(#,##0\)"/>
    </dxf>
    <dxf>
      <numFmt numFmtId="170" formatCode="\(#,##0\)"/>
    </dxf>
    <dxf>
      <font>
        <strike/>
        <color rgb="FFFF0000"/>
      </font>
    </dxf>
    <dxf>
      <numFmt numFmtId="170" formatCode="\(#,##0\)"/>
    </dxf>
    <dxf>
      <font>
        <color rgb="FFFF0000"/>
      </font>
      <numFmt numFmtId="170" formatCode="\(#,##0\)"/>
    </dxf>
    <dxf>
      <numFmt numFmtId="170" formatCode="\(#,##0\)"/>
    </dxf>
    <dxf>
      <font>
        <strike/>
        <color rgb="FFFF0000"/>
      </font>
    </dxf>
    <dxf>
      <numFmt numFmtId="170" formatCode="\(#,##0\)"/>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color rgb="FFFF0000"/>
      </font>
      <numFmt numFmtId="170" formatCode="\(#,##0\)"/>
    </dxf>
    <dxf>
      <numFmt numFmtId="170" formatCode="\(#,##0\)"/>
    </dxf>
    <dxf>
      <font>
        <strike/>
        <color rgb="FFFF0000"/>
      </font>
    </dxf>
    <dxf>
      <numFmt numFmtId="170" formatCode="\(#,##0\)"/>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color rgb="FFFF0000"/>
      </font>
    </dxf>
    <dxf>
      <numFmt numFmtId="171" formatCode="\(0.0%\)"/>
    </dxf>
    <dxf>
      <font>
        <strike val="0"/>
        <color rgb="FFFF0000"/>
      </font>
    </dxf>
    <dxf>
      <font>
        <strike val="0"/>
        <color rgb="FFFF0000"/>
      </font>
    </dxf>
    <dxf>
      <font>
        <strike val="0"/>
        <color rgb="FFFF0000"/>
      </font>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color rgb="FFFF0000"/>
      </font>
      <numFmt numFmtId="170" formatCode="\(#,##0\)"/>
    </dxf>
    <dxf>
      <numFmt numFmtId="170" formatCode="\(#,##0\)"/>
    </dxf>
    <dxf>
      <font>
        <strike/>
        <color rgb="FFFF0000"/>
      </font>
    </dxf>
    <dxf>
      <numFmt numFmtId="170" formatCode="\(#,##0\)"/>
    </dxf>
    <dxf>
      <font>
        <strike/>
        <color rgb="FFFF0000"/>
      </font>
    </dxf>
    <dxf>
      <numFmt numFmtId="171" formatCode="\(0.0%\)"/>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numFmt numFmtId="170" formatCode="\(#,##0\)"/>
    </dxf>
    <dxf>
      <numFmt numFmtId="170" formatCode="\(#,##0\)"/>
    </dxf>
    <dxf>
      <font>
        <strike/>
        <color rgb="FFFF0000"/>
      </font>
    </dxf>
    <dxf>
      <numFmt numFmtId="170" formatCode="\(#,##0\)"/>
    </dxf>
    <dxf>
      <font>
        <strike/>
        <color rgb="FFFF0000"/>
      </font>
    </dxf>
    <dxf>
      <numFmt numFmtId="171" formatCode="\(0.0%\)"/>
    </dxf>
    <dxf>
      <font>
        <strike val="0"/>
        <color rgb="FFFF0000"/>
      </font>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val="0"/>
        <color rgb="FFFF0000"/>
      </font>
    </dxf>
    <dxf>
      <font>
        <strike/>
        <color rgb="FFFF0000"/>
      </font>
      <numFmt numFmtId="171" formatCode="\(0.0%\)"/>
    </dxf>
    <dxf>
      <numFmt numFmtId="171" formatCode="\(0.0%\)"/>
    </dxf>
    <dxf>
      <font>
        <strike val="0"/>
        <color rgb="FFFF0000"/>
      </font>
    </dxf>
    <dxf>
      <font>
        <strike/>
        <color rgb="FFFF0000"/>
      </font>
      <numFmt numFmtId="171" formatCode="\(0.0%\)"/>
    </dxf>
    <dxf>
      <numFmt numFmtId="171" formatCode="\(0.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val="0"/>
        <color rgb="FFFF0000"/>
      </font>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3" formatCode="\(#,##0.0\)"/>
    </dxf>
    <dxf>
      <numFmt numFmtId="173" formatCode="\(#,##0.0\)"/>
    </dxf>
    <dxf>
      <font>
        <strike/>
        <color rgb="FFFF0000"/>
      </font>
      <numFmt numFmtId="173" formatCode="\(#,##0.0\)"/>
    </dxf>
    <dxf>
      <numFmt numFmtId="173" formatCode="\(#,##0.0\)"/>
    </dxf>
    <dxf>
      <font>
        <strike/>
        <color rgb="FFFF0000"/>
      </font>
      <numFmt numFmtId="170" formatCode="\(#,##0\)"/>
    </dxf>
    <dxf>
      <font>
        <strike/>
        <color rgb="FFFF0000"/>
      </font>
    </dxf>
    <dxf>
      <numFmt numFmtId="171"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1"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0" formatCode="\(#,##0\)"/>
    </dxf>
    <dxf>
      <numFmt numFmtId="170" formatCode="\(#,##0\)"/>
    </dxf>
    <dxf>
      <font>
        <strike/>
        <color rgb="FFFF0000"/>
      </font>
      <numFmt numFmtId="171" formatCode="\(0.0%\)"/>
    </dxf>
    <dxf>
      <numFmt numFmtId="171" formatCode="\(0.0%\)"/>
    </dxf>
    <dxf>
      <font>
        <strike/>
        <color rgb="FFFF0000"/>
      </font>
      <numFmt numFmtId="173" formatCode="\(#,##0.0\)"/>
    </dxf>
    <dxf>
      <numFmt numFmtId="173" formatCode="\(#,##0.0\)"/>
    </dxf>
    <dxf>
      <font>
        <strike/>
        <color rgb="FFFF0000"/>
      </font>
      <numFmt numFmtId="173" formatCode="\(#,##0.0\)"/>
    </dxf>
    <dxf>
      <numFmt numFmtId="173" formatCode="\(#,##0.0\)"/>
    </dxf>
    <dxf>
      <font>
        <strike/>
        <color rgb="FFFF0000"/>
      </font>
      <numFmt numFmtId="170" formatCode="\(#,##0\)"/>
    </dxf>
    <dxf>
      <font>
        <strike/>
        <color rgb="FFFF0000"/>
      </font>
    </dxf>
    <dxf>
      <numFmt numFmtId="171"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1"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1"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1"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1"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1" formatCode="\(0.0%\)"/>
    </dxf>
    <dxf>
      <numFmt numFmtId="171" formatCode="\(0.0%\)"/>
    </dxf>
    <dxf>
      <font>
        <strike/>
        <color rgb="FFFF0000"/>
      </font>
      <numFmt numFmtId="170" formatCode="\(#,##0\)"/>
    </dxf>
    <dxf>
      <numFmt numFmtId="170" formatCode="\(#,##0\)"/>
    </dxf>
    <dxf>
      <font>
        <strike/>
        <color rgb="FFFF0000"/>
      </font>
      <numFmt numFmtId="170" formatCode="\(#,##0\)"/>
    </dxf>
    <dxf>
      <numFmt numFmtId="170" formatCode="\(#,##0\)"/>
    </dxf>
    <dxf>
      <font>
        <strike/>
        <color rgb="FFFF0000"/>
      </font>
    </dxf>
    <dxf>
      <numFmt numFmtId="171"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dxf>
    <dxf>
      <font>
        <strike/>
        <color rgb="FFFF0000"/>
      </font>
      <numFmt numFmtId="171" formatCode="\(0.0%\)"/>
    </dxf>
    <dxf>
      <numFmt numFmtId="171" formatCode="\(0.0%\)"/>
    </dxf>
    <dxf>
      <font>
        <strike/>
        <color rgb="FFFF0000"/>
      </font>
      <numFmt numFmtId="172" formatCode="\(#,##0.00\)"/>
    </dxf>
    <dxf>
      <numFmt numFmtId="172" formatCode="\(#,##0.00\)"/>
    </dxf>
    <dxf>
      <font>
        <strike/>
        <color rgb="FFFF0000"/>
      </font>
      <numFmt numFmtId="172" formatCode="\(#,##0.00\)"/>
    </dxf>
    <dxf>
      <numFmt numFmtId="172" formatCode="\(#,##0.00\)"/>
    </dxf>
    <dxf>
      <font>
        <strike val="0"/>
        <color rgb="FFFF0000"/>
      </font>
      <numFmt numFmtId="3" formatCode="#,##0"/>
    </dxf>
    <dxf>
      <font>
        <strike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304800</xdr:colOff>
      <xdr:row>0</xdr:row>
      <xdr:rowOff>133350</xdr:rowOff>
    </xdr:from>
    <xdr:to>
      <xdr:col>10</xdr:col>
      <xdr:colOff>743716</xdr:colOff>
      <xdr:row>2</xdr:row>
      <xdr:rowOff>114682</xdr:rowOff>
    </xdr:to>
    <xdr:pic>
      <xdr:nvPicPr>
        <xdr:cNvPr id="3" name="Grafik 2">
          <a:extLst>
            <a:ext uri="{FF2B5EF4-FFF2-40B4-BE49-F238E27FC236}">
              <a16:creationId xmlns:a16="http://schemas.microsoft.com/office/drawing/2014/main" id="{CB9A1E94-69BC-4534-A077-8C3849F444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14925" y="133350"/>
          <a:ext cx="1962916" cy="429007"/>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IWUGERMANY/Nichtwohngebaeude-Typologie-Deutschland/blob/main/LICENS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Fl&#228;che%20des%20opakre%20oberen%20Geb&#228;udeabschlusses" TargetMode="External"/><Relationship Id="rId3" Type="http://schemas.openxmlformats.org/officeDocument/2006/relationships/hyperlink" Target="NWG_Typologie.xlsm" TargetMode="External"/><Relationship Id="rId7" Type="http://schemas.openxmlformats.org/officeDocument/2006/relationships/hyperlink" Target="Fen_fl" TargetMode="External"/><Relationship Id="rId2" Type="http://schemas.openxmlformats.org/officeDocument/2006/relationships/hyperlink" Target="NWG_Typologie.xlsm" TargetMode="External"/><Relationship Id="rId1" Type="http://schemas.openxmlformats.org/officeDocument/2006/relationships/hyperlink" Target="NWG_Typologie.xlsm" TargetMode="External"/><Relationship Id="rId6" Type="http://schemas.openxmlformats.org/officeDocument/2006/relationships/hyperlink" Target="unterAW_fl" TargetMode="External"/><Relationship Id="rId11" Type="http://schemas.openxmlformats.org/officeDocument/2006/relationships/printerSettings" Target="../printerSettings/printerSettings2.bin"/><Relationship Id="rId5" Type="http://schemas.openxmlformats.org/officeDocument/2006/relationships/hyperlink" Target="AW_fl" TargetMode="External"/><Relationship Id="rId10" Type="http://schemas.openxmlformats.org/officeDocument/2006/relationships/hyperlink" Target="WUEUA_fl" TargetMode="External"/><Relationship Id="rId4" Type="http://schemas.openxmlformats.org/officeDocument/2006/relationships/hyperlink" Target="NWG_Typologie.xlsm" TargetMode="External"/><Relationship Id="rId9" Type="http://schemas.openxmlformats.org/officeDocument/2006/relationships/hyperlink" Target="WUEOA_transp_f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EB47-8F25-4785-A581-5D8945AA8F31}">
  <dimension ref="A1:Y46"/>
  <sheetViews>
    <sheetView zoomScale="120" zoomScaleNormal="120" workbookViewId="0">
      <pane xSplit="1" ySplit="4" topLeftCell="B23" activePane="bottomRight" state="frozen"/>
      <selection pane="topRight" activeCell="B1" sqref="B1"/>
      <selection pane="bottomLeft" activeCell="A5" sqref="A5"/>
      <selection pane="bottomRight" activeCell="M24" sqref="M24"/>
    </sheetView>
  </sheetViews>
  <sheetFormatPr baseColWidth="10" defaultRowHeight="15"/>
  <cols>
    <col min="1" max="1" width="1.42578125" customWidth="1"/>
    <col min="2" max="2" width="2.140625" customWidth="1"/>
  </cols>
  <sheetData>
    <row r="1" spans="1:25">
      <c r="C1" s="144"/>
      <c r="D1" s="144"/>
      <c r="E1" s="144"/>
      <c r="F1" s="144"/>
      <c r="G1" s="144"/>
      <c r="H1" s="144"/>
      <c r="I1" s="144"/>
      <c r="J1" s="144"/>
      <c r="K1" s="144"/>
    </row>
    <row r="2" spans="1:25" ht="20.25">
      <c r="C2" s="145" t="s">
        <v>203</v>
      </c>
      <c r="D2" s="144"/>
      <c r="E2" s="144"/>
      <c r="F2" s="144"/>
      <c r="G2" s="144"/>
      <c r="H2" s="144"/>
      <c r="I2" s="144"/>
      <c r="J2" s="144"/>
      <c r="K2" s="144"/>
    </row>
    <row r="3" spans="1:25">
      <c r="C3" s="144" t="s">
        <v>275</v>
      </c>
      <c r="D3" s="144"/>
      <c r="E3" s="144"/>
      <c r="F3" s="144"/>
      <c r="G3" s="144"/>
      <c r="H3" s="144"/>
      <c r="I3" s="144"/>
      <c r="J3" s="144"/>
      <c r="K3" s="144"/>
    </row>
    <row r="4" spans="1:25">
      <c r="C4" s="144"/>
      <c r="D4" s="144"/>
      <c r="E4" s="144"/>
      <c r="F4" s="144"/>
      <c r="G4" s="144"/>
      <c r="H4" s="144"/>
      <c r="I4" s="144"/>
      <c r="J4" s="144"/>
      <c r="K4" s="144"/>
    </row>
    <row r="5" spans="1:25">
      <c r="A5" s="140"/>
      <c r="B5" s="140"/>
      <c r="C5" s="141" t="s">
        <v>84</v>
      </c>
      <c r="D5" s="142"/>
      <c r="E5" s="143"/>
      <c r="F5" s="143"/>
      <c r="G5" s="143"/>
      <c r="H5" s="143"/>
      <c r="I5" s="143"/>
      <c r="J5" s="143"/>
      <c r="K5" s="143"/>
      <c r="L5" s="140"/>
      <c r="M5" s="140"/>
      <c r="N5" s="140"/>
      <c r="O5" s="140"/>
      <c r="P5" s="140"/>
      <c r="Q5" s="140"/>
      <c r="R5" s="140"/>
      <c r="S5" s="140"/>
      <c r="T5" s="140"/>
      <c r="U5" s="140"/>
      <c r="V5" s="140"/>
      <c r="W5" s="140"/>
      <c r="X5" s="140"/>
      <c r="Y5" s="140"/>
    </row>
    <row r="6" spans="1:25" ht="15" customHeight="1">
      <c r="C6" s="176" t="s">
        <v>253</v>
      </c>
      <c r="D6" s="176"/>
      <c r="E6" s="176"/>
      <c r="F6" s="176"/>
      <c r="G6" s="176"/>
      <c r="H6" s="176"/>
      <c r="I6" s="176"/>
      <c r="J6" s="176"/>
      <c r="K6" s="176"/>
      <c r="L6" s="139"/>
    </row>
    <row r="7" spans="1:25">
      <c r="C7" s="176"/>
      <c r="D7" s="176"/>
      <c r="E7" s="176"/>
      <c r="F7" s="176"/>
      <c r="G7" s="176"/>
      <c r="H7" s="176"/>
      <c r="I7" s="176"/>
      <c r="J7" s="176"/>
      <c r="K7" s="176"/>
      <c r="L7" s="139"/>
    </row>
    <row r="8" spans="1:25">
      <c r="C8" s="176"/>
      <c r="D8" s="176"/>
      <c r="E8" s="176"/>
      <c r="F8" s="176"/>
      <c r="G8" s="176"/>
      <c r="H8" s="176"/>
      <c r="I8" s="176"/>
      <c r="J8" s="176"/>
      <c r="K8" s="176"/>
      <c r="L8" s="139"/>
    </row>
    <row r="9" spans="1:25">
      <c r="C9" s="176"/>
      <c r="D9" s="176"/>
      <c r="E9" s="176"/>
      <c r="F9" s="176"/>
      <c r="G9" s="176"/>
      <c r="H9" s="176"/>
      <c r="I9" s="176"/>
      <c r="J9" s="176"/>
      <c r="K9" s="176"/>
      <c r="L9" s="139"/>
    </row>
    <row r="10" spans="1:25">
      <c r="C10" s="176"/>
      <c r="D10" s="176"/>
      <c r="E10" s="176"/>
      <c r="F10" s="176"/>
      <c r="G10" s="176"/>
      <c r="H10" s="176"/>
      <c r="I10" s="176"/>
      <c r="J10" s="176"/>
      <c r="K10" s="176"/>
      <c r="L10" s="139"/>
    </row>
    <row r="11" spans="1:25">
      <c r="C11" s="176"/>
      <c r="D11" s="176"/>
      <c r="E11" s="176"/>
      <c r="F11" s="176"/>
      <c r="G11" s="176"/>
      <c r="H11" s="176"/>
      <c r="I11" s="176"/>
      <c r="J11" s="176"/>
      <c r="K11" s="176"/>
      <c r="L11" s="139"/>
    </row>
    <row r="12" spans="1:25">
      <c r="C12" s="176"/>
      <c r="D12" s="176"/>
      <c r="E12" s="176"/>
      <c r="F12" s="176"/>
      <c r="G12" s="176"/>
      <c r="H12" s="176"/>
      <c r="I12" s="176"/>
      <c r="J12" s="176"/>
      <c r="K12" s="176"/>
      <c r="L12" s="139"/>
    </row>
    <row r="13" spans="1:25">
      <c r="C13" s="176"/>
      <c r="D13" s="176"/>
      <c r="E13" s="176"/>
      <c r="F13" s="176"/>
      <c r="G13" s="176"/>
      <c r="H13" s="176"/>
      <c r="I13" s="176"/>
      <c r="J13" s="176"/>
      <c r="K13" s="176"/>
      <c r="L13" s="139"/>
    </row>
    <row r="14" spans="1:25">
      <c r="C14" s="176"/>
      <c r="D14" s="176"/>
      <c r="E14" s="176"/>
      <c r="F14" s="176"/>
      <c r="G14" s="176"/>
      <c r="H14" s="176"/>
      <c r="I14" s="176"/>
      <c r="J14" s="176"/>
      <c r="K14" s="176"/>
      <c r="L14" s="139"/>
    </row>
    <row r="15" spans="1:25">
      <c r="C15" s="176"/>
      <c r="D15" s="176"/>
      <c r="E15" s="176"/>
      <c r="F15" s="176"/>
      <c r="G15" s="176"/>
      <c r="H15" s="176"/>
      <c r="I15" s="176"/>
      <c r="J15" s="176"/>
      <c r="K15" s="176"/>
      <c r="L15" s="139"/>
    </row>
    <row r="16" spans="1:25">
      <c r="C16" s="176"/>
      <c r="D16" s="176"/>
      <c r="E16" s="176"/>
      <c r="F16" s="176"/>
      <c r="G16" s="176"/>
      <c r="H16" s="176"/>
      <c r="I16" s="176"/>
      <c r="J16" s="176"/>
      <c r="K16" s="176"/>
      <c r="L16" s="139"/>
    </row>
    <row r="17" spans="3:12">
      <c r="C17" s="176"/>
      <c r="D17" s="176"/>
      <c r="E17" s="176"/>
      <c r="F17" s="176"/>
      <c r="G17" s="176"/>
      <c r="H17" s="176"/>
      <c r="I17" s="176"/>
      <c r="J17" s="176"/>
      <c r="K17" s="176"/>
      <c r="L17" s="139"/>
    </row>
    <row r="18" spans="3:12">
      <c r="C18" s="176"/>
      <c r="D18" s="176"/>
      <c r="E18" s="176"/>
      <c r="F18" s="176"/>
      <c r="G18" s="176"/>
      <c r="H18" s="176"/>
      <c r="I18" s="176"/>
      <c r="J18" s="176"/>
      <c r="K18" s="176"/>
      <c r="L18" s="139"/>
    </row>
    <row r="19" spans="3:12">
      <c r="C19" s="176"/>
      <c r="D19" s="176"/>
      <c r="E19" s="176"/>
      <c r="F19" s="176"/>
      <c r="G19" s="176"/>
      <c r="H19" s="176"/>
      <c r="I19" s="176"/>
      <c r="J19" s="176"/>
      <c r="K19" s="176"/>
      <c r="L19" s="139"/>
    </row>
    <row r="20" spans="3:12">
      <c r="C20" s="176"/>
      <c r="D20" s="176"/>
      <c r="E20" s="176"/>
      <c r="F20" s="176"/>
      <c r="G20" s="176"/>
      <c r="H20" s="176"/>
      <c r="I20" s="176"/>
      <c r="J20" s="176"/>
      <c r="K20" s="176"/>
      <c r="L20" s="139"/>
    </row>
    <row r="21" spans="3:12">
      <c r="C21" s="176"/>
      <c r="D21" s="176"/>
      <c r="E21" s="176"/>
      <c r="F21" s="176"/>
      <c r="G21" s="176"/>
      <c r="H21" s="176"/>
      <c r="I21" s="176"/>
      <c r="J21" s="176"/>
      <c r="K21" s="176"/>
      <c r="L21" s="139"/>
    </row>
    <row r="22" spans="3:12">
      <c r="C22" s="176"/>
      <c r="D22" s="176"/>
      <c r="E22" s="176"/>
      <c r="F22" s="176"/>
      <c r="G22" s="176"/>
      <c r="H22" s="176"/>
      <c r="I22" s="176"/>
      <c r="J22" s="176"/>
      <c r="K22" s="176"/>
      <c r="L22" s="139"/>
    </row>
    <row r="23" spans="3:12">
      <c r="C23" s="176"/>
      <c r="D23" s="176"/>
      <c r="E23" s="176"/>
      <c r="F23" s="176"/>
      <c r="G23" s="176"/>
      <c r="H23" s="176"/>
      <c r="I23" s="176"/>
      <c r="J23" s="176"/>
      <c r="K23" s="176"/>
      <c r="L23" s="139"/>
    </row>
    <row r="24" spans="3:12">
      <c r="C24" s="176"/>
      <c r="D24" s="176"/>
      <c r="E24" s="176"/>
      <c r="F24" s="176"/>
      <c r="G24" s="176"/>
      <c r="H24" s="176"/>
      <c r="I24" s="176"/>
      <c r="J24" s="176"/>
      <c r="K24" s="176"/>
      <c r="L24" s="139"/>
    </row>
    <row r="25" spans="3:12">
      <c r="C25" s="176"/>
      <c r="D25" s="176"/>
      <c r="E25" s="176"/>
      <c r="F25" s="176"/>
      <c r="G25" s="176"/>
      <c r="H25" s="176"/>
      <c r="I25" s="176"/>
      <c r="J25" s="176"/>
      <c r="K25" s="176"/>
      <c r="L25" s="139"/>
    </row>
    <row r="26" spans="3:12">
      <c r="C26" s="176"/>
      <c r="D26" s="176"/>
      <c r="E26" s="176"/>
      <c r="F26" s="176"/>
      <c r="G26" s="176"/>
      <c r="H26" s="176"/>
      <c r="I26" s="176"/>
      <c r="J26" s="176"/>
      <c r="K26" s="176"/>
      <c r="L26" s="139"/>
    </row>
    <row r="27" spans="3:12">
      <c r="C27" s="176"/>
      <c r="D27" s="176"/>
      <c r="E27" s="176"/>
      <c r="F27" s="176"/>
      <c r="G27" s="176"/>
      <c r="H27" s="176"/>
      <c r="I27" s="176"/>
      <c r="J27" s="176"/>
      <c r="K27" s="176"/>
      <c r="L27" s="139"/>
    </row>
    <row r="28" spans="3:12">
      <c r="C28" s="176"/>
      <c r="D28" s="176"/>
      <c r="E28" s="176"/>
      <c r="F28" s="176"/>
      <c r="G28" s="176"/>
      <c r="H28" s="176"/>
      <c r="I28" s="176"/>
      <c r="J28" s="176"/>
      <c r="K28" s="176"/>
      <c r="L28" s="139"/>
    </row>
    <row r="29" spans="3:12">
      <c r="C29" s="176"/>
      <c r="D29" s="176"/>
      <c r="E29" s="176"/>
      <c r="F29" s="176"/>
      <c r="G29" s="176"/>
      <c r="H29" s="176"/>
      <c r="I29" s="176"/>
      <c r="J29" s="176"/>
      <c r="K29" s="176"/>
      <c r="L29" s="139"/>
    </row>
    <row r="30" spans="3:12">
      <c r="C30" s="176"/>
      <c r="D30" s="176"/>
      <c r="E30" s="176"/>
      <c r="F30" s="176"/>
      <c r="G30" s="176"/>
      <c r="H30" s="176"/>
      <c r="I30" s="176"/>
      <c r="J30" s="176"/>
      <c r="K30" s="176"/>
      <c r="L30" s="139"/>
    </row>
    <row r="31" spans="3:12">
      <c r="C31" s="176"/>
      <c r="D31" s="176"/>
      <c r="E31" s="176"/>
      <c r="F31" s="176"/>
      <c r="G31" s="176"/>
      <c r="H31" s="176"/>
      <c r="I31" s="176"/>
      <c r="J31" s="176"/>
      <c r="K31" s="176"/>
      <c r="L31" s="139"/>
    </row>
    <row r="32" spans="3:12">
      <c r="C32" s="176"/>
      <c r="D32" s="176"/>
      <c r="E32" s="176"/>
      <c r="F32" s="176"/>
      <c r="G32" s="176"/>
      <c r="H32" s="176"/>
      <c r="I32" s="176"/>
      <c r="J32" s="176"/>
      <c r="K32" s="176"/>
      <c r="L32" s="139"/>
    </row>
    <row r="33" spans="1:25">
      <c r="C33" s="176"/>
      <c r="D33" s="176"/>
      <c r="E33" s="176"/>
      <c r="F33" s="176"/>
      <c r="G33" s="176"/>
      <c r="H33" s="176"/>
      <c r="I33" s="176"/>
      <c r="J33" s="176"/>
      <c r="K33" s="176"/>
      <c r="L33" s="139"/>
    </row>
    <row r="34" spans="1:25" ht="11.25" customHeight="1">
      <c r="C34" s="176"/>
      <c r="D34" s="176"/>
      <c r="E34" s="176"/>
      <c r="F34" s="176"/>
      <c r="G34" s="176"/>
      <c r="H34" s="176"/>
      <c r="I34" s="176"/>
      <c r="J34" s="176"/>
      <c r="K34" s="176"/>
      <c r="L34" s="139"/>
    </row>
    <row r="35" spans="1:25">
      <c r="C35" s="176" t="s">
        <v>250</v>
      </c>
      <c r="D35" s="176"/>
      <c r="E35" s="176"/>
      <c r="F35" s="176"/>
      <c r="G35" s="176"/>
      <c r="H35" s="176"/>
      <c r="I35" s="176"/>
      <c r="J35" s="176"/>
      <c r="K35" s="176"/>
      <c r="L35" s="139"/>
    </row>
    <row r="36" spans="1:25">
      <c r="C36" s="176"/>
      <c r="D36" s="176"/>
      <c r="E36" s="176"/>
      <c r="F36" s="176"/>
      <c r="G36" s="176"/>
      <c r="H36" s="176"/>
      <c r="I36" s="176"/>
      <c r="J36" s="176"/>
      <c r="K36" s="176"/>
      <c r="L36" s="139"/>
    </row>
    <row r="37" spans="1:25">
      <c r="A37" s="140"/>
      <c r="B37" s="140"/>
      <c r="C37" s="141" t="s">
        <v>230</v>
      </c>
      <c r="D37" s="142"/>
      <c r="E37" s="143"/>
      <c r="F37" s="143"/>
      <c r="G37" s="143"/>
      <c r="H37" s="143"/>
      <c r="I37" s="143"/>
      <c r="J37" s="143"/>
      <c r="K37" s="143"/>
      <c r="L37" s="140"/>
      <c r="M37" s="140"/>
      <c r="N37" s="140"/>
      <c r="O37" s="140"/>
      <c r="P37" s="140"/>
      <c r="Q37" s="140"/>
      <c r="R37" s="140"/>
      <c r="S37" s="140"/>
      <c r="T37" s="140"/>
      <c r="U37" s="140"/>
      <c r="V37" s="140"/>
      <c r="W37" s="140"/>
      <c r="X37" s="140"/>
      <c r="Y37" s="140"/>
    </row>
    <row r="38" spans="1:25" ht="33.75" customHeight="1">
      <c r="A38" s="140"/>
      <c r="B38" s="140"/>
      <c r="C38" s="178" t="s">
        <v>260</v>
      </c>
      <c r="D38" s="178"/>
      <c r="E38" s="178"/>
      <c r="F38" s="178"/>
      <c r="G38" s="178"/>
      <c r="H38" s="178"/>
      <c r="I38" s="178"/>
      <c r="J38" s="178"/>
      <c r="K38" s="178"/>
      <c r="L38" s="140"/>
      <c r="M38" s="140"/>
      <c r="N38" s="140"/>
      <c r="O38" s="140"/>
      <c r="P38" s="140"/>
      <c r="Q38" s="140"/>
      <c r="R38" s="140"/>
      <c r="S38" s="140"/>
      <c r="T38" s="140"/>
      <c r="U38" s="140"/>
      <c r="V38" s="140"/>
      <c r="W38" s="140"/>
      <c r="X38" s="140"/>
      <c r="Y38" s="140"/>
    </row>
    <row r="39" spans="1:25" s="158" customFormat="1" ht="15.75" customHeight="1">
      <c r="A39" s="157"/>
      <c r="B39" s="157"/>
      <c r="C39" s="179" t="s">
        <v>261</v>
      </c>
      <c r="D39" s="179"/>
      <c r="E39" s="179"/>
      <c r="F39" s="179"/>
      <c r="G39" s="179"/>
      <c r="H39" s="179"/>
      <c r="I39" s="179"/>
      <c r="J39" s="179"/>
      <c r="K39" s="179"/>
      <c r="L39" s="157"/>
      <c r="M39" s="157"/>
      <c r="N39" s="157"/>
      <c r="O39" s="157"/>
      <c r="P39" s="157"/>
      <c r="Q39" s="157"/>
      <c r="R39" s="157"/>
      <c r="S39" s="157"/>
      <c r="T39" s="157"/>
      <c r="U39" s="157"/>
      <c r="V39" s="157"/>
      <c r="W39" s="157"/>
      <c r="X39" s="157"/>
      <c r="Y39" s="157"/>
    </row>
    <row r="40" spans="1:25" ht="72.75" customHeight="1">
      <c r="A40" s="140"/>
      <c r="B40" s="140"/>
      <c r="C40" s="178" t="s">
        <v>262</v>
      </c>
      <c r="D40" s="178"/>
      <c r="E40" s="178"/>
      <c r="F40" s="178"/>
      <c r="G40" s="178"/>
      <c r="H40" s="178"/>
      <c r="I40" s="178"/>
      <c r="J40" s="178"/>
      <c r="K40" s="178"/>
      <c r="L40" s="140"/>
      <c r="M40" s="140"/>
      <c r="N40" s="140"/>
      <c r="O40" s="140"/>
      <c r="P40" s="140"/>
      <c r="Q40" s="140"/>
      <c r="R40" s="140"/>
      <c r="S40" s="140"/>
      <c r="T40" s="140"/>
      <c r="U40" s="140"/>
      <c r="V40" s="140"/>
      <c r="W40" s="140"/>
      <c r="X40" s="140"/>
      <c r="Y40" s="140"/>
    </row>
    <row r="41" spans="1:25">
      <c r="A41" s="140"/>
      <c r="B41" s="140"/>
      <c r="C41" s="141" t="s">
        <v>231</v>
      </c>
      <c r="D41" s="142"/>
      <c r="E41" s="143"/>
      <c r="F41" s="143"/>
      <c r="G41" s="143"/>
      <c r="H41" s="143"/>
      <c r="I41" s="143"/>
      <c r="J41" s="143"/>
      <c r="K41" s="143"/>
      <c r="L41" s="140"/>
      <c r="M41" s="140"/>
      <c r="N41" s="140"/>
      <c r="O41" s="140"/>
      <c r="P41" s="140"/>
      <c r="Q41" s="140"/>
      <c r="R41" s="140"/>
      <c r="S41" s="140"/>
      <c r="T41" s="140"/>
      <c r="U41" s="140"/>
      <c r="V41" s="140"/>
      <c r="W41" s="140"/>
      <c r="X41" s="140"/>
      <c r="Y41" s="140"/>
    </row>
    <row r="42" spans="1:25" ht="42.75" customHeight="1">
      <c r="A42" s="140"/>
      <c r="B42" s="140"/>
      <c r="C42" s="177" t="s">
        <v>258</v>
      </c>
      <c r="D42" s="177"/>
      <c r="E42" s="177"/>
      <c r="F42" s="177"/>
      <c r="G42" s="177"/>
      <c r="H42" s="177"/>
      <c r="I42" s="177"/>
      <c r="J42" s="177"/>
      <c r="K42" s="177"/>
      <c r="L42" s="140"/>
      <c r="M42" s="140"/>
      <c r="N42" s="140"/>
      <c r="O42" s="140"/>
      <c r="P42" s="140"/>
      <c r="Q42" s="140"/>
      <c r="R42" s="140"/>
      <c r="S42" s="140"/>
      <c r="T42" s="140"/>
      <c r="U42" s="140"/>
      <c r="V42" s="140"/>
      <c r="W42" s="140"/>
      <c r="X42" s="140"/>
      <c r="Y42" s="140"/>
    </row>
    <row r="43" spans="1:25">
      <c r="A43" s="140"/>
      <c r="B43" s="140"/>
      <c r="C43" s="141" t="s">
        <v>254</v>
      </c>
      <c r="D43" s="142"/>
      <c r="E43" s="143"/>
      <c r="F43" s="143"/>
      <c r="G43" s="143"/>
      <c r="H43" s="143"/>
      <c r="I43" s="143"/>
      <c r="J43" s="143"/>
      <c r="K43" s="143"/>
      <c r="L43" s="140"/>
      <c r="M43" s="140"/>
      <c r="N43" s="140"/>
      <c r="O43" s="140"/>
      <c r="P43" s="140"/>
      <c r="Q43" s="140"/>
      <c r="R43" s="140"/>
      <c r="S43" s="140"/>
      <c r="T43" s="140"/>
      <c r="U43" s="140"/>
      <c r="V43" s="140"/>
      <c r="W43" s="140"/>
      <c r="X43" s="140"/>
      <c r="Y43" s="140"/>
    </row>
    <row r="44" spans="1:25" ht="34.5" customHeight="1">
      <c r="A44" s="140"/>
      <c r="B44" s="140"/>
      <c r="C44" s="178" t="s">
        <v>259</v>
      </c>
      <c r="D44" s="178"/>
      <c r="E44" s="178"/>
      <c r="F44" s="178"/>
      <c r="G44" s="178"/>
      <c r="H44" s="178"/>
      <c r="I44" s="178"/>
      <c r="J44" s="178"/>
      <c r="K44" s="178"/>
      <c r="L44" s="140"/>
      <c r="M44" s="140"/>
      <c r="N44" s="140"/>
      <c r="O44" s="140"/>
      <c r="P44" s="140"/>
      <c r="Q44" s="140"/>
      <c r="R44" s="140"/>
      <c r="S44" s="140"/>
      <c r="T44" s="140"/>
      <c r="U44" s="140"/>
      <c r="V44" s="140"/>
      <c r="W44" s="140"/>
      <c r="X44" s="140"/>
      <c r="Y44" s="140"/>
    </row>
    <row r="45" spans="1:25">
      <c r="A45" s="140"/>
      <c r="B45" s="140"/>
      <c r="C45" s="141" t="s">
        <v>232</v>
      </c>
      <c r="D45" s="142"/>
      <c r="E45" s="143"/>
      <c r="F45" s="143"/>
      <c r="G45" s="143"/>
      <c r="H45" s="143"/>
      <c r="I45" s="143"/>
      <c r="J45" s="143"/>
      <c r="K45" s="143"/>
      <c r="L45" s="140"/>
      <c r="M45" s="140"/>
      <c r="N45" s="140"/>
      <c r="O45" s="140"/>
      <c r="P45" s="140"/>
      <c r="Q45" s="140"/>
      <c r="R45" s="140"/>
      <c r="S45" s="140"/>
      <c r="T45" s="140"/>
      <c r="U45" s="140"/>
      <c r="V45" s="140"/>
      <c r="W45" s="140"/>
      <c r="X45" s="140"/>
      <c r="Y45" s="140"/>
    </row>
    <row r="46" spans="1:25" ht="47.25" customHeight="1">
      <c r="A46" s="140"/>
      <c r="B46" s="140"/>
      <c r="C46" s="175" t="s">
        <v>248</v>
      </c>
      <c r="D46" s="175"/>
      <c r="E46" s="175"/>
      <c r="F46" s="175"/>
      <c r="G46" s="175"/>
      <c r="H46" s="175"/>
      <c r="I46" s="175"/>
      <c r="J46" s="175"/>
      <c r="K46" s="175"/>
      <c r="L46" s="140"/>
      <c r="M46" s="140"/>
      <c r="N46" s="140"/>
      <c r="O46" s="140"/>
      <c r="P46" s="140"/>
      <c r="Q46" s="140"/>
      <c r="R46" s="140"/>
      <c r="S46" s="140"/>
      <c r="T46" s="140"/>
      <c r="U46" s="140"/>
      <c r="V46" s="140"/>
      <c r="W46" s="140"/>
      <c r="X46" s="140"/>
      <c r="Y46" s="140"/>
    </row>
  </sheetData>
  <mergeCells count="8">
    <mergeCell ref="C46:K46"/>
    <mergeCell ref="C6:K34"/>
    <mergeCell ref="C42:K42"/>
    <mergeCell ref="C35:K36"/>
    <mergeCell ref="C44:K44"/>
    <mergeCell ref="C38:K38"/>
    <mergeCell ref="C39:K39"/>
    <mergeCell ref="C40:K40"/>
  </mergeCells>
  <hyperlinks>
    <hyperlink ref="C39" r:id="rId1" xr:uid="{2C58D85E-4EDB-4852-954E-AFC7477BCD73}"/>
  </hyperlinks>
  <pageMargins left="0.7" right="0.7" top="0.78740157499999996" bottom="0.78740157499999996" header="0.3" footer="0.3"/>
  <pageSetup paperSize="9" scale="74"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5371C-3B87-416F-9F0A-435913B016A6}">
  <sheetPr codeName="Tabelle1"/>
  <dimension ref="A1:F38"/>
  <sheetViews>
    <sheetView zoomScale="90" zoomScaleNormal="90" workbookViewId="0">
      <selection activeCell="E16" sqref="E16"/>
    </sheetView>
  </sheetViews>
  <sheetFormatPr baseColWidth="10" defaultColWidth="11.42578125" defaultRowHeight="15"/>
  <cols>
    <col min="1" max="1" width="5.28515625" style="68" bestFit="1" customWidth="1"/>
    <col min="2" max="2" width="38.5703125" style="68" customWidth="1"/>
    <col min="3" max="3" width="24.7109375" style="68" customWidth="1"/>
    <col min="4" max="4" width="12.85546875" style="84" bestFit="1" customWidth="1"/>
    <col min="5" max="5" width="153.140625" style="69" customWidth="1"/>
    <col min="6" max="16384" width="11.42578125" style="68"/>
  </cols>
  <sheetData>
    <row r="1" spans="1:5" s="71" customFormat="1">
      <c r="A1" s="71" t="s">
        <v>255</v>
      </c>
      <c r="B1" s="77" t="s">
        <v>256</v>
      </c>
      <c r="C1" s="73" t="s">
        <v>204</v>
      </c>
      <c r="D1" s="81" t="s">
        <v>102</v>
      </c>
      <c r="E1" s="74" t="s">
        <v>84</v>
      </c>
    </row>
    <row r="2" spans="1:5" ht="30">
      <c r="A2" s="78">
        <v>1</v>
      </c>
      <c r="B2" s="79" t="s">
        <v>174</v>
      </c>
      <c r="C2" s="75" t="s">
        <v>92</v>
      </c>
      <c r="D2" s="82" t="s">
        <v>103</v>
      </c>
      <c r="E2" s="72" t="s">
        <v>173</v>
      </c>
    </row>
    <row r="3" spans="1:5" ht="30">
      <c r="A3" s="78">
        <v>2</v>
      </c>
      <c r="B3" s="79" t="s">
        <v>178</v>
      </c>
      <c r="C3" s="138" t="s">
        <v>183</v>
      </c>
      <c r="D3" s="82" t="s">
        <v>103</v>
      </c>
      <c r="E3" s="72" t="s">
        <v>171</v>
      </c>
    </row>
    <row r="4" spans="1:5" ht="30">
      <c r="A4" s="78">
        <v>3</v>
      </c>
      <c r="B4" s="79" t="s">
        <v>43</v>
      </c>
      <c r="C4" s="76" t="s">
        <v>89</v>
      </c>
      <c r="D4" s="83" t="s">
        <v>104</v>
      </c>
      <c r="E4" s="67" t="s">
        <v>87</v>
      </c>
    </row>
    <row r="5" spans="1:5">
      <c r="A5" s="78">
        <v>4</v>
      </c>
      <c r="B5" s="79" t="s">
        <v>83</v>
      </c>
      <c r="C5" s="76" t="s">
        <v>90</v>
      </c>
      <c r="D5" s="83" t="s">
        <v>104</v>
      </c>
      <c r="E5" s="80" t="s">
        <v>170</v>
      </c>
    </row>
    <row r="6" spans="1:5">
      <c r="A6" s="78">
        <v>5</v>
      </c>
      <c r="B6" s="79" t="s">
        <v>169</v>
      </c>
      <c r="C6" s="76" t="s">
        <v>184</v>
      </c>
      <c r="D6" s="83" t="s">
        <v>104</v>
      </c>
      <c r="E6" s="80" t="s">
        <v>172</v>
      </c>
    </row>
    <row r="7" spans="1:5">
      <c r="A7" s="78">
        <v>6</v>
      </c>
      <c r="B7" s="79" t="s">
        <v>186</v>
      </c>
      <c r="C7" s="76" t="s">
        <v>185</v>
      </c>
      <c r="D7" s="83" t="s">
        <v>103</v>
      </c>
      <c r="E7" s="80" t="s">
        <v>187</v>
      </c>
    </row>
    <row r="8" spans="1:5" ht="30">
      <c r="A8" s="78">
        <v>7</v>
      </c>
      <c r="B8" s="79" t="s">
        <v>188</v>
      </c>
      <c r="C8" s="76" t="s">
        <v>189</v>
      </c>
      <c r="D8" s="83" t="s">
        <v>190</v>
      </c>
      <c r="E8" s="80" t="s">
        <v>192</v>
      </c>
    </row>
    <row r="9" spans="1:5">
      <c r="A9" s="78">
        <v>8</v>
      </c>
      <c r="B9" s="79" t="s">
        <v>194</v>
      </c>
      <c r="C9" s="76" t="s">
        <v>191</v>
      </c>
      <c r="D9" s="83" t="s">
        <v>195</v>
      </c>
      <c r="E9" s="80" t="s">
        <v>193</v>
      </c>
    </row>
    <row r="10" spans="1:5">
      <c r="A10" s="78">
        <v>9</v>
      </c>
      <c r="B10" s="79" t="s">
        <v>175</v>
      </c>
      <c r="C10" s="70" t="s">
        <v>88</v>
      </c>
      <c r="D10" s="83" t="s">
        <v>104</v>
      </c>
      <c r="E10" s="67" t="s">
        <v>106</v>
      </c>
    </row>
    <row r="11" spans="1:5">
      <c r="A11" s="78">
        <v>10</v>
      </c>
      <c r="B11" s="79" t="s">
        <v>176</v>
      </c>
      <c r="C11" s="76" t="s">
        <v>91</v>
      </c>
      <c r="D11" s="83" t="s">
        <v>104</v>
      </c>
      <c r="E11" s="80" t="s">
        <v>121</v>
      </c>
    </row>
    <row r="12" spans="1:5">
      <c r="A12" s="78">
        <v>11</v>
      </c>
      <c r="B12" s="137" t="s">
        <v>177</v>
      </c>
      <c r="C12" s="76" t="s">
        <v>93</v>
      </c>
      <c r="D12" s="83" t="s">
        <v>104</v>
      </c>
      <c r="E12" s="80" t="s">
        <v>94</v>
      </c>
    </row>
    <row r="13" spans="1:5" ht="30">
      <c r="A13" s="78">
        <v>12</v>
      </c>
      <c r="B13" s="79" t="s">
        <v>179</v>
      </c>
      <c r="C13" s="76" t="s">
        <v>95</v>
      </c>
      <c r="D13" s="83" t="s">
        <v>104</v>
      </c>
      <c r="E13" s="80" t="s">
        <v>96</v>
      </c>
    </row>
    <row r="14" spans="1:5" ht="30">
      <c r="A14" s="78">
        <v>13</v>
      </c>
      <c r="B14" s="137" t="s">
        <v>180</v>
      </c>
      <c r="C14" s="76" t="s">
        <v>98</v>
      </c>
      <c r="D14" s="83" t="s">
        <v>104</v>
      </c>
      <c r="E14" s="80" t="s">
        <v>100</v>
      </c>
    </row>
    <row r="15" spans="1:5" ht="30">
      <c r="A15" s="78">
        <v>14</v>
      </c>
      <c r="B15" s="137" t="s">
        <v>181</v>
      </c>
      <c r="C15" s="76" t="s">
        <v>99</v>
      </c>
      <c r="D15" s="83" t="s">
        <v>104</v>
      </c>
      <c r="E15" s="80" t="s">
        <v>101</v>
      </c>
    </row>
    <row r="16" spans="1:5" ht="30">
      <c r="A16" s="78">
        <v>15</v>
      </c>
      <c r="B16" s="137" t="s">
        <v>182</v>
      </c>
      <c r="C16" s="76" t="s">
        <v>97</v>
      </c>
      <c r="D16" s="83" t="s">
        <v>104</v>
      </c>
      <c r="E16" s="85" t="s">
        <v>105</v>
      </c>
    </row>
    <row r="17" spans="1:6">
      <c r="A17" s="78">
        <v>16</v>
      </c>
      <c r="B17" s="79" t="s">
        <v>196</v>
      </c>
      <c r="C17" s="76" t="s">
        <v>198</v>
      </c>
      <c r="D17" s="83" t="s">
        <v>199</v>
      </c>
      <c r="E17" s="80" t="s">
        <v>197</v>
      </c>
    </row>
    <row r="18" spans="1:6">
      <c r="A18" s="78">
        <v>17</v>
      </c>
      <c r="B18" s="79" t="s">
        <v>200</v>
      </c>
      <c r="C18" s="76" t="s">
        <v>201</v>
      </c>
      <c r="D18" s="83" t="s">
        <v>199</v>
      </c>
      <c r="E18" s="80" t="s">
        <v>202</v>
      </c>
    </row>
    <row r="19" spans="1:6">
      <c r="A19" s="78">
        <v>18</v>
      </c>
      <c r="B19" s="79" t="s">
        <v>205</v>
      </c>
      <c r="C19" s="76" t="s">
        <v>207</v>
      </c>
      <c r="D19" s="83" t="s">
        <v>199</v>
      </c>
      <c r="E19" s="80" t="s">
        <v>210</v>
      </c>
    </row>
    <row r="20" spans="1:6">
      <c r="A20" s="78">
        <v>19</v>
      </c>
      <c r="B20" s="79" t="s">
        <v>206</v>
      </c>
      <c r="C20" s="76" t="s">
        <v>208</v>
      </c>
      <c r="D20" s="83" t="s">
        <v>199</v>
      </c>
      <c r="E20" s="80" t="s">
        <v>209</v>
      </c>
    </row>
    <row r="21" spans="1:6">
      <c r="A21" s="78">
        <v>20</v>
      </c>
      <c r="B21" s="137" t="s">
        <v>217</v>
      </c>
      <c r="C21" s="76" t="s">
        <v>218</v>
      </c>
      <c r="D21" s="83" t="s">
        <v>199</v>
      </c>
      <c r="E21" s="80" t="s">
        <v>219</v>
      </c>
    </row>
    <row r="22" spans="1:6">
      <c r="A22" s="78">
        <v>21</v>
      </c>
      <c r="B22" s="137" t="s">
        <v>273</v>
      </c>
      <c r="C22" s="76" t="s">
        <v>265</v>
      </c>
      <c r="D22" s="83" t="s">
        <v>199</v>
      </c>
      <c r="E22" s="80" t="s">
        <v>266</v>
      </c>
    </row>
    <row r="23" spans="1:6" ht="30">
      <c r="A23" s="78">
        <v>22</v>
      </c>
      <c r="B23" s="79" t="s">
        <v>220</v>
      </c>
      <c r="C23" s="76" t="s">
        <v>223</v>
      </c>
      <c r="D23" s="83" t="s">
        <v>103</v>
      </c>
      <c r="E23" s="80" t="s">
        <v>222</v>
      </c>
    </row>
    <row r="24" spans="1:6" ht="30">
      <c r="A24" s="78">
        <v>23</v>
      </c>
      <c r="B24" s="137" t="s">
        <v>224</v>
      </c>
      <c r="C24" s="76" t="s">
        <v>226</v>
      </c>
      <c r="D24" s="83" t="s">
        <v>103</v>
      </c>
      <c r="E24" s="80" t="s">
        <v>228</v>
      </c>
    </row>
    <row r="25" spans="1:6" ht="30">
      <c r="A25" s="78">
        <v>24</v>
      </c>
      <c r="B25" s="137" t="s">
        <v>225</v>
      </c>
      <c r="C25" s="76" t="s">
        <v>227</v>
      </c>
      <c r="D25" s="83" t="s">
        <v>103</v>
      </c>
      <c r="E25" s="80" t="s">
        <v>229</v>
      </c>
    </row>
    <row r="26" spans="1:6" ht="30">
      <c r="A26" s="78">
        <v>25</v>
      </c>
      <c r="B26" s="137" t="s">
        <v>239</v>
      </c>
      <c r="C26" s="76" t="s">
        <v>237</v>
      </c>
      <c r="D26" s="83" t="s">
        <v>244</v>
      </c>
      <c r="E26" s="80" t="s">
        <v>238</v>
      </c>
      <c r="F26" s="153"/>
    </row>
    <row r="27" spans="1:6" ht="30">
      <c r="A27" s="78">
        <v>26</v>
      </c>
      <c r="B27" s="155" t="s">
        <v>246</v>
      </c>
      <c r="C27" s="76" t="s">
        <v>245</v>
      </c>
      <c r="D27" s="83" t="s">
        <v>244</v>
      </c>
      <c r="E27" s="80" t="s">
        <v>252</v>
      </c>
      <c r="F27" s="153"/>
    </row>
    <row r="28" spans="1:6" ht="30">
      <c r="A28" s="78">
        <v>27</v>
      </c>
      <c r="B28" s="155" t="s">
        <v>249</v>
      </c>
      <c r="C28" s="76" t="s">
        <v>247</v>
      </c>
      <c r="D28" s="83" t="s">
        <v>244</v>
      </c>
      <c r="E28" s="80" t="s">
        <v>251</v>
      </c>
      <c r="F28" s="153"/>
    </row>
    <row r="35" spans="1:5">
      <c r="A35" s="78" t="s">
        <v>255</v>
      </c>
      <c r="B35" s="73" t="s">
        <v>276</v>
      </c>
      <c r="C35" s="78"/>
      <c r="D35" s="156"/>
      <c r="E35" s="80" t="s">
        <v>84</v>
      </c>
    </row>
    <row r="37" spans="1:5">
      <c r="A37" s="68">
        <v>6</v>
      </c>
      <c r="B37" s="68" t="s">
        <v>186</v>
      </c>
      <c r="E37" s="69" t="s">
        <v>257</v>
      </c>
    </row>
    <row r="38" spans="1:5">
      <c r="A38" s="68">
        <v>21</v>
      </c>
      <c r="B38" s="68" t="s">
        <v>273</v>
      </c>
      <c r="E38" s="69" t="s">
        <v>274</v>
      </c>
    </row>
  </sheetData>
  <hyperlinks>
    <hyperlink ref="B2" r:id="rId1" location="Anzahl!A1" xr:uid="{8869395C-157F-4B18-960D-96E1A2A335EF}"/>
    <hyperlink ref="B5" r:id="rId2" location="EBF!A1" xr:uid="{A3E365C2-08FC-4C84-8AC0-5413649DB509}"/>
    <hyperlink ref="B4" r:id="rId3" location="NRF!A1" xr:uid="{488E598D-BE29-46EB-9CF7-040476C0A91F}"/>
    <hyperlink ref="B10" r:id="rId4" location="F_fl!A1" xr:uid="{0495726B-E452-4B32-A89C-08DD85A1AF9E}"/>
    <hyperlink ref="B11" r:id="rId5" xr:uid="{6D23320E-4CC0-48B3-BA1F-EE92FA59E515}"/>
    <hyperlink ref="B12" r:id="rId6" xr:uid="{9B54DBBD-99A7-42CC-8F2B-CD02093F26B0}"/>
    <hyperlink ref="B13" r:id="rId7" xr:uid="{E680B828-FDCD-4EF2-95B6-B863FA58636F}"/>
    <hyperlink ref="B14" r:id="rId8" xr:uid="{22C7B6EA-10E1-455A-ABAF-DAA866A80F4F}"/>
    <hyperlink ref="B15" r:id="rId9" xr:uid="{5070952A-A928-44CC-BAA1-A3D0CEEE0E1A}"/>
    <hyperlink ref="B16" r:id="rId10" xr:uid="{8F171B47-128C-4DDA-8ECF-78961CCC3B85}"/>
    <hyperlink ref="B3" location="Anzahl_fossil_elt!A1" display="Anzahl_NWG_fossil_elt" xr:uid="{2F2605D9-F10A-4BF4-A6DA-0447FACBB7F0}"/>
    <hyperlink ref="B6" location="EBF_fossil_elt!A1" display="EBF_fossil_elt" xr:uid="{96F8E61D-F677-4ADF-A228-BE2713D19D35}"/>
    <hyperlink ref="B7" location="maxP!A1" display="maximale Personenzahl" xr:uid="{45799AB1-F7AC-46E3-9E3E-66EFB6C5075A}"/>
    <hyperlink ref="B8" location="ober_BV!A1" display="oberirdisches Bruttovolumen" xr:uid="{BFFA84A8-B61F-48DA-9FBF-6FCAFC931F13}"/>
    <hyperlink ref="B9" location="HOEHE!A1" display="oberirdische Höhe" xr:uid="{C00D9F51-77E0-4D60-AC1B-2B030D39AA06}"/>
    <hyperlink ref="B17" location="U_AW_mfl!A1" display="U-Wert Außenwand" xr:uid="{42816948-DC4D-4607-8039-62224ACDE275}"/>
    <hyperlink ref="B18" location="U_Fen_mfl!A1" display="U-Wert Fenster" xr:uid="{5E5E4BB7-077A-4768-BAEB-C57CA0EF911E}"/>
    <hyperlink ref="B19" location="WUEOA_opak_fl!A1" display="U-Wert Dach" xr:uid="{91FBF73D-B3B8-4AEA-8489-2622EAA2080F}"/>
    <hyperlink ref="B20" location="WUEOA_transp_fl!A1" display="U-Wert Dachfenster" xr:uid="{287E87E8-059C-4615-AFF9-8915F231C63C}"/>
    <hyperlink ref="B21" location="U_ug_mfl!A1" display="U-Wert der unteren Gebäudeabschlusses" xr:uid="{5F2F3852-2791-4E6C-A79C-6B56BE2F0EBB}"/>
    <hyperlink ref="B23" location="e_Werz_mI!A1" display="Wärmeerzeuger-Aufwandszahl" xr:uid="{3CB7DFE1-67E4-4B20-9910-047ECFC01EC1}"/>
    <hyperlink ref="B24" location="e_Werz_elt_mI!A1" display="Wärmeerzeuger-Aufwandszahl, elektrisch" xr:uid="{0644E87C-7CC6-422C-AB62-51CE13F4604B}"/>
    <hyperlink ref="B25" location="e_Werz_fossil_mI!A1" display="Wärmeerzeuger-Aufwandszahl, fossil/FW" xr:uid="{2ED3C1EA-DD8E-40E7-875B-6C03A69729FA}"/>
    <hyperlink ref="B26" location="'q-d-spez_mI'!A1" display="spezifischer Nutzheizenergiebedarf" xr:uid="{8CE1E26E-03B3-4622-9F75-B75E8BC34034}"/>
    <hyperlink ref="B27" location="'q-d-spez-fossil_mI'!A1" display="spezifischer Nutzheizenergiebedarf, fossil/FW" xr:uid="{A1760DE9-3DAC-4346-96AD-4E97909EBDDF}"/>
    <hyperlink ref="B28" location="'q-d-spez-elt_mI'!A1" display="spezifischer Nutzheizenergiebedarf, fossil/FW" xr:uid="{2591DBBA-0A13-4018-9797-A79C29F6F9A4}"/>
    <hyperlink ref="B22" location="u_geb_mfl!A1" display="U-Wert des Gebäudes" xr:uid="{FA71FEA9-B000-45F0-B3BA-D6791F7198FB}"/>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2499-6BB4-4D6F-936E-39AF696FFB13}">
  <sheetPr codeName="Tabelle2"/>
  <dimension ref="A1:T25"/>
  <sheetViews>
    <sheetView workbookViewId="0">
      <selection activeCell="A25" sqref="A25"/>
    </sheetView>
  </sheetViews>
  <sheetFormatPr baseColWidth="10" defaultRowHeight="15"/>
  <cols>
    <col min="1" max="1" width="66.42578125" customWidth="1"/>
  </cols>
  <sheetData>
    <row r="1" spans="1:20" s="4" customFormat="1" ht="36.75" customHeight="1">
      <c r="A1" s="1" t="s">
        <v>41</v>
      </c>
      <c r="B1" s="2"/>
      <c r="C1" s="2"/>
      <c r="D1" s="2"/>
      <c r="E1" s="2"/>
      <c r="F1" s="2"/>
      <c r="G1" s="2"/>
      <c r="H1" s="2"/>
      <c r="I1" s="2"/>
      <c r="J1" s="2"/>
      <c r="K1" s="2"/>
      <c r="L1" s="2"/>
      <c r="M1" s="2"/>
      <c r="N1" s="2"/>
      <c r="O1" s="2"/>
      <c r="P1" s="2"/>
      <c r="Q1" s="3"/>
    </row>
    <row r="2" spans="1:20" s="4" customFormat="1" ht="36.75" customHeight="1">
      <c r="A2" s="5" t="s">
        <v>86</v>
      </c>
      <c r="B2" s="6" t="s">
        <v>0</v>
      </c>
      <c r="C2" s="7"/>
      <c r="D2" s="7"/>
      <c r="E2" s="7"/>
      <c r="F2" s="7"/>
      <c r="G2" s="7"/>
      <c r="H2" s="7"/>
      <c r="I2" s="7"/>
      <c r="J2" s="7"/>
      <c r="K2" s="7"/>
      <c r="L2" s="7"/>
      <c r="M2" s="8"/>
      <c r="N2" s="9"/>
      <c r="O2" s="9"/>
      <c r="P2" s="7"/>
      <c r="Q2" s="10"/>
    </row>
    <row r="3" spans="1:20" s="4" customFormat="1" ht="50.25" customHeight="1">
      <c r="A3" s="5" t="s">
        <v>85</v>
      </c>
      <c r="B3" s="11" t="s">
        <v>1</v>
      </c>
      <c r="C3" s="12"/>
      <c r="D3" s="12"/>
      <c r="E3" s="13"/>
      <c r="F3" s="11" t="s">
        <v>2</v>
      </c>
      <c r="G3" s="12"/>
      <c r="H3" s="12"/>
      <c r="I3" s="13"/>
      <c r="J3" s="11" t="s">
        <v>3</v>
      </c>
      <c r="K3" s="12"/>
      <c r="L3" s="12"/>
      <c r="M3" s="14"/>
      <c r="N3" s="15" t="s">
        <v>4</v>
      </c>
      <c r="O3" s="15"/>
      <c r="P3" s="12"/>
      <c r="Q3" s="16"/>
    </row>
    <row r="4" spans="1:20" s="4" customFormat="1" ht="50.25" customHeight="1">
      <c r="A4" s="5" t="s">
        <v>5</v>
      </c>
      <c r="B4" s="17" t="s">
        <v>6</v>
      </c>
      <c r="C4" s="18" t="s">
        <v>7</v>
      </c>
      <c r="D4" s="18" t="s">
        <v>8</v>
      </c>
      <c r="E4" s="19" t="s">
        <v>9</v>
      </c>
      <c r="F4" s="17" t="s">
        <v>6</v>
      </c>
      <c r="G4" s="18" t="s">
        <v>7</v>
      </c>
      <c r="H4" s="18" t="s">
        <v>8</v>
      </c>
      <c r="I4" s="19" t="s">
        <v>9</v>
      </c>
      <c r="J4" s="17" t="s">
        <v>6</v>
      </c>
      <c r="K4" s="18" t="s">
        <v>7</v>
      </c>
      <c r="L4" s="18" t="s">
        <v>8</v>
      </c>
      <c r="M4" s="20" t="s">
        <v>9</v>
      </c>
      <c r="N4" s="17" t="s">
        <v>6</v>
      </c>
      <c r="O4" s="18" t="s">
        <v>7</v>
      </c>
      <c r="P4" s="18" t="s">
        <v>8</v>
      </c>
      <c r="Q4" s="19" t="s">
        <v>9</v>
      </c>
    </row>
    <row r="5" spans="1:20" s="4" customFormat="1" ht="19.5" customHeight="1">
      <c r="A5" s="21" t="s">
        <v>10</v>
      </c>
      <c r="B5" s="22">
        <v>189.79822117198583</v>
      </c>
      <c r="C5" s="23">
        <v>31.479195877919814</v>
      </c>
      <c r="D5" s="24">
        <v>0.16585611647748222</v>
      </c>
      <c r="E5" s="25">
        <v>632</v>
      </c>
      <c r="F5" s="22">
        <v>106.22712088421028</v>
      </c>
      <c r="G5" s="23">
        <v>26.792878886444207</v>
      </c>
      <c r="H5" s="24">
        <v>0.25222258368132738</v>
      </c>
      <c r="I5" s="25">
        <v>351</v>
      </c>
      <c r="J5" s="22">
        <v>10.876345635410036</v>
      </c>
      <c r="K5" s="23">
        <v>5.527726079958283</v>
      </c>
      <c r="L5" s="24">
        <v>0.50823376391806707</v>
      </c>
      <c r="M5" s="25">
        <v>31</v>
      </c>
      <c r="N5" s="22">
        <v>306.9016865792097</v>
      </c>
      <c r="O5" s="23">
        <v>45.022035475012856</v>
      </c>
      <c r="P5" s="24">
        <v>0.14669855997481757</v>
      </c>
      <c r="Q5" s="25">
        <v>1014</v>
      </c>
      <c r="R5" s="26"/>
      <c r="S5" s="26"/>
      <c r="T5" s="26"/>
    </row>
    <row r="6" spans="1:20" s="4" customFormat="1" ht="19.5" customHeight="1">
      <c r="A6" s="27" t="s">
        <v>11</v>
      </c>
      <c r="B6" s="28">
        <v>11.603699323738654</v>
      </c>
      <c r="C6" s="29">
        <v>7.1865759867405545</v>
      </c>
      <c r="D6" s="30">
        <v>0.61933490227882559</v>
      </c>
      <c r="E6" s="31">
        <v>63</v>
      </c>
      <c r="F6" s="28">
        <v>8.4224010819304187</v>
      </c>
      <c r="G6" s="29">
        <v>4.354374647597484</v>
      </c>
      <c r="H6" s="30">
        <v>0.51699920310604097</v>
      </c>
      <c r="I6" s="31">
        <v>51</v>
      </c>
      <c r="J6" s="28">
        <v>2.9411008250832094</v>
      </c>
      <c r="K6" s="29">
        <v>1.834308020536821</v>
      </c>
      <c r="L6" s="30">
        <v>0.6236807677223799</v>
      </c>
      <c r="M6" s="31">
        <v>16</v>
      </c>
      <c r="N6" s="28">
        <v>22.967199708468065</v>
      </c>
      <c r="O6" s="29">
        <v>9.3844816608268324</v>
      </c>
      <c r="P6" s="30">
        <v>0.40860365129174847</v>
      </c>
      <c r="Q6" s="31">
        <v>130</v>
      </c>
      <c r="R6" s="26"/>
      <c r="S6" s="26"/>
      <c r="T6" s="26"/>
    </row>
    <row r="7" spans="1:20" s="4" customFormat="1" ht="19.5" customHeight="1">
      <c r="A7" s="27" t="s">
        <v>12</v>
      </c>
      <c r="B7" s="28">
        <v>24.266759942479275</v>
      </c>
      <c r="C7" s="29">
        <v>7.718960040858823</v>
      </c>
      <c r="D7" s="30">
        <v>0.31808779001215914</v>
      </c>
      <c r="E7" s="31">
        <v>110</v>
      </c>
      <c r="F7" s="28">
        <v>33.463428874127004</v>
      </c>
      <c r="G7" s="29">
        <v>12.213510520769033</v>
      </c>
      <c r="H7" s="30">
        <v>0.36498084421385102</v>
      </c>
      <c r="I7" s="31">
        <v>70</v>
      </c>
      <c r="J7" s="28">
        <v>5.1197989955217</v>
      </c>
      <c r="K7" s="29">
        <v>2.7854338021290004</v>
      </c>
      <c r="L7" s="30">
        <v>0.54405139822196646</v>
      </c>
      <c r="M7" s="31">
        <v>13</v>
      </c>
      <c r="N7" s="28">
        <v>62.849989721347356</v>
      </c>
      <c r="O7" s="29">
        <v>15.34345711193035</v>
      </c>
      <c r="P7" s="30">
        <v>0.2441282358192472</v>
      </c>
      <c r="Q7" s="31">
        <v>193</v>
      </c>
      <c r="R7" s="26"/>
      <c r="S7" s="26"/>
      <c r="T7" s="26"/>
    </row>
    <row r="8" spans="1:20" s="4" customFormat="1" ht="19.5" customHeight="1">
      <c r="A8" s="27" t="s">
        <v>13</v>
      </c>
      <c r="B8" s="28">
        <v>86.908785009055919</v>
      </c>
      <c r="C8" s="29">
        <v>12.017131188277411</v>
      </c>
      <c r="D8" s="30">
        <v>0.13827291667954192</v>
      </c>
      <c r="E8" s="31">
        <v>806</v>
      </c>
      <c r="F8" s="28">
        <v>57.510919377903647</v>
      </c>
      <c r="G8" s="29">
        <v>27.28311698981836</v>
      </c>
      <c r="H8" s="30">
        <v>0.47439890172058086</v>
      </c>
      <c r="I8" s="31">
        <v>290</v>
      </c>
      <c r="J8" s="28">
        <v>9.1884934141615595</v>
      </c>
      <c r="K8" s="29">
        <v>5.734926778545594</v>
      </c>
      <c r="L8" s="30">
        <v>0.62414223094580079</v>
      </c>
      <c r="M8" s="31">
        <v>33</v>
      </c>
      <c r="N8" s="28">
        <v>153.60819804754371</v>
      </c>
      <c r="O8" s="29">
        <v>32.000648636244136</v>
      </c>
      <c r="P8" s="30">
        <v>0.20832643727999156</v>
      </c>
      <c r="Q8" s="31">
        <v>1129</v>
      </c>
      <c r="R8" s="26"/>
      <c r="S8" s="26"/>
      <c r="T8" s="26"/>
    </row>
    <row r="9" spans="1:20" s="4" customFormat="1" ht="19.5" customHeight="1">
      <c r="A9" s="27" t="s">
        <v>14</v>
      </c>
      <c r="B9" s="28">
        <v>91.664496205985415</v>
      </c>
      <c r="C9" s="29">
        <v>17.889438238976574</v>
      </c>
      <c r="D9" s="30">
        <v>0.19516212906222735</v>
      </c>
      <c r="E9" s="31">
        <v>349</v>
      </c>
      <c r="F9" s="28">
        <v>41.125603874503142</v>
      </c>
      <c r="G9" s="29">
        <v>18.818970339116767</v>
      </c>
      <c r="H9" s="30">
        <v>0.45759742267964759</v>
      </c>
      <c r="I9" s="31">
        <v>132</v>
      </c>
      <c r="J9" s="28">
        <v>7.9350249744641905</v>
      </c>
      <c r="K9" s="29">
        <v>6.0420067471241374</v>
      </c>
      <c r="L9" s="30">
        <v>0.76143512674099956</v>
      </c>
      <c r="M9" s="31">
        <v>20</v>
      </c>
      <c r="N9" s="28">
        <v>140.72512362670076</v>
      </c>
      <c r="O9" s="29">
        <v>28.273056604328868</v>
      </c>
      <c r="P9" s="30">
        <v>0.20090980114772075</v>
      </c>
      <c r="Q9" s="31">
        <v>501</v>
      </c>
      <c r="R9" s="26"/>
      <c r="S9" s="26"/>
      <c r="T9" s="26"/>
    </row>
    <row r="10" spans="1:20" s="4" customFormat="1" ht="19.5" customHeight="1">
      <c r="A10" s="27" t="s">
        <v>15</v>
      </c>
      <c r="B10" s="28">
        <v>51.486476002598025</v>
      </c>
      <c r="C10" s="29">
        <v>14.433926327987313</v>
      </c>
      <c r="D10" s="30">
        <v>0.28034403300895894</v>
      </c>
      <c r="E10" s="31">
        <v>231</v>
      </c>
      <c r="F10" s="28">
        <v>22.407649642726771</v>
      </c>
      <c r="G10" s="29">
        <v>6.2146940584006831</v>
      </c>
      <c r="H10" s="30">
        <v>0.27734698451150996</v>
      </c>
      <c r="I10" s="31">
        <v>134</v>
      </c>
      <c r="J10" s="28">
        <v>4.2927150846800295</v>
      </c>
      <c r="K10" s="29">
        <v>3.6826314518869485</v>
      </c>
      <c r="L10" s="30">
        <v>0.85787930930464829</v>
      </c>
      <c r="M10" s="31">
        <v>11</v>
      </c>
      <c r="N10" s="28">
        <v>78.186839803553497</v>
      </c>
      <c r="O10" s="29">
        <v>16.922733381885084</v>
      </c>
      <c r="P10" s="30">
        <v>0.21643966458298991</v>
      </c>
      <c r="Q10" s="31">
        <v>376</v>
      </c>
      <c r="R10" s="26"/>
      <c r="S10" s="26"/>
      <c r="T10" s="26"/>
    </row>
    <row r="11" spans="1:20" s="4" customFormat="1" ht="19.5" customHeight="1">
      <c r="A11" s="27" t="s">
        <v>16</v>
      </c>
      <c r="B11" s="28">
        <v>201.61424628997304</v>
      </c>
      <c r="C11" s="29">
        <v>50.712964366714047</v>
      </c>
      <c r="D11" s="30">
        <v>0.25153462763626233</v>
      </c>
      <c r="E11" s="31">
        <v>227</v>
      </c>
      <c r="F11" s="28">
        <v>66.646808644790411</v>
      </c>
      <c r="G11" s="29">
        <v>32.402725512690267</v>
      </c>
      <c r="H11" s="30">
        <v>0.48618570298524105</v>
      </c>
      <c r="I11" s="31">
        <v>115</v>
      </c>
      <c r="J11" s="28">
        <v>1.507731390624629</v>
      </c>
      <c r="K11" s="29">
        <v>0.54928301897044629</v>
      </c>
      <c r="L11" s="30">
        <v>0.36431092592884673</v>
      </c>
      <c r="M11" s="31">
        <v>11</v>
      </c>
      <c r="N11" s="28">
        <v>269.76878561547289</v>
      </c>
      <c r="O11" s="29">
        <v>57.776538270627064</v>
      </c>
      <c r="P11" s="30">
        <v>0.21417058366782826</v>
      </c>
      <c r="Q11" s="31">
        <v>353</v>
      </c>
      <c r="R11" s="26"/>
      <c r="S11" s="26"/>
      <c r="T11" s="26"/>
    </row>
    <row r="12" spans="1:20" s="4" customFormat="1" ht="19.5" customHeight="1">
      <c r="A12" s="27" t="s">
        <v>17</v>
      </c>
      <c r="B12" s="28">
        <v>365.2097814200132</v>
      </c>
      <c r="C12" s="29">
        <v>65.559761692652543</v>
      </c>
      <c r="D12" s="30">
        <v>0.17951261173165259</v>
      </c>
      <c r="E12" s="31">
        <v>501</v>
      </c>
      <c r="F12" s="28">
        <v>271.13488202487321</v>
      </c>
      <c r="G12" s="29">
        <v>46.366975595769972</v>
      </c>
      <c r="H12" s="30">
        <v>0.17101073550365381</v>
      </c>
      <c r="I12" s="31">
        <v>521</v>
      </c>
      <c r="J12" s="28">
        <v>30.106220351640566</v>
      </c>
      <c r="K12" s="29">
        <v>11.356923028616283</v>
      </c>
      <c r="L12" s="30">
        <v>0.37722845631126906</v>
      </c>
      <c r="M12" s="31">
        <v>64</v>
      </c>
      <c r="N12" s="28">
        <v>666.45088401214002</v>
      </c>
      <c r="O12" s="29">
        <v>82.359694382184571</v>
      </c>
      <c r="P12" s="30">
        <v>0.12357954105539803</v>
      </c>
      <c r="Q12" s="31">
        <v>1086</v>
      </c>
      <c r="R12" s="26"/>
      <c r="S12" s="26"/>
      <c r="T12" s="26"/>
    </row>
    <row r="13" spans="1:20" s="4" customFormat="1" ht="19.5" customHeight="1">
      <c r="A13" s="27" t="s">
        <v>18</v>
      </c>
      <c r="B13" s="28">
        <v>93.484277671861818</v>
      </c>
      <c r="C13" s="29">
        <v>24.739018247230582</v>
      </c>
      <c r="D13" s="30">
        <v>0.26463292933670357</v>
      </c>
      <c r="E13" s="31">
        <v>104</v>
      </c>
      <c r="F13" s="28">
        <v>90.136864718533971</v>
      </c>
      <c r="G13" s="29">
        <v>25.641349253574234</v>
      </c>
      <c r="H13" s="30">
        <v>0.28447127968831881</v>
      </c>
      <c r="I13" s="31">
        <v>126</v>
      </c>
      <c r="J13" s="28">
        <v>3.4731036126647492</v>
      </c>
      <c r="K13" s="29">
        <v>1.1195513968001995</v>
      </c>
      <c r="L13" s="30">
        <v>0.32234897706988375</v>
      </c>
      <c r="M13" s="31">
        <v>14</v>
      </c>
      <c r="N13" s="28">
        <v>187.09424659956102</v>
      </c>
      <c r="O13" s="29">
        <v>38.702303494913821</v>
      </c>
      <c r="P13" s="30">
        <v>0.20685993395482974</v>
      </c>
      <c r="Q13" s="31">
        <v>244</v>
      </c>
      <c r="R13" s="26"/>
      <c r="S13" s="26"/>
      <c r="T13" s="26"/>
    </row>
    <row r="14" spans="1:20" s="4" customFormat="1" ht="19.5" customHeight="1">
      <c r="A14" s="27" t="s">
        <v>19</v>
      </c>
      <c r="B14" s="32">
        <v>16.745230381609147</v>
      </c>
      <c r="C14" s="33">
        <v>7.1807068940925998</v>
      </c>
      <c r="D14" s="30">
        <v>0.4288210272686952</v>
      </c>
      <c r="E14" s="31">
        <v>26</v>
      </c>
      <c r="F14" s="32">
        <v>52.792643653726991</v>
      </c>
      <c r="G14" s="33">
        <v>25.260954156931223</v>
      </c>
      <c r="H14" s="30">
        <v>0.47849382809129093</v>
      </c>
      <c r="I14" s="31">
        <v>25</v>
      </c>
      <c r="J14" s="32">
        <v>0.15487535547940001</v>
      </c>
      <c r="K14" s="33">
        <v>0.15513421305059885</v>
      </c>
      <c r="L14" s="30">
        <v>1.0016713929107544</v>
      </c>
      <c r="M14" s="31">
        <v>1</v>
      </c>
      <c r="N14" s="32">
        <v>69.692686991047083</v>
      </c>
      <c r="O14" s="33">
        <v>26.114501093472388</v>
      </c>
      <c r="P14" s="30">
        <v>0.37470934499665842</v>
      </c>
      <c r="Q14" s="31">
        <v>52</v>
      </c>
      <c r="R14" s="26"/>
      <c r="S14" s="26"/>
      <c r="T14" s="26"/>
    </row>
    <row r="15" spans="1:20" s="4" customFormat="1" ht="19.5" customHeight="1" thickBot="1">
      <c r="A15" s="27" t="s">
        <v>20</v>
      </c>
      <c r="B15" s="32">
        <v>13.391505564369357</v>
      </c>
      <c r="C15" s="34">
        <v>6.6903539401907883</v>
      </c>
      <c r="D15" s="30">
        <v>0.49959684577899477</v>
      </c>
      <c r="E15" s="31">
        <v>15</v>
      </c>
      <c r="F15" s="32">
        <v>7.3888001929223233</v>
      </c>
      <c r="G15" s="34">
        <v>5.8026851036490195</v>
      </c>
      <c r="H15" s="30">
        <v>0.7853352306383069</v>
      </c>
      <c r="I15" s="31">
        <v>9</v>
      </c>
      <c r="J15" s="32">
        <v>1.4773207629598442</v>
      </c>
      <c r="K15" s="34">
        <v>1.4866754733363432</v>
      </c>
      <c r="L15" s="30">
        <v>1.0063322134305868</v>
      </c>
      <c r="M15" s="31">
        <v>1</v>
      </c>
      <c r="N15" s="32">
        <v>22.25762591946404</v>
      </c>
      <c r="O15" s="34">
        <v>8.5196093192504367</v>
      </c>
      <c r="P15" s="30">
        <v>0.38277259893204224</v>
      </c>
      <c r="Q15" s="31">
        <v>25</v>
      </c>
      <c r="R15" s="26"/>
      <c r="S15" s="26"/>
      <c r="T15" s="26"/>
    </row>
    <row r="16" spans="1:20" s="4" customFormat="1" ht="24.75" customHeight="1" thickTop="1">
      <c r="A16" s="35" t="s">
        <v>4</v>
      </c>
      <c r="B16" s="36">
        <v>1146.1734762006786</v>
      </c>
      <c r="C16" s="37">
        <v>109.7817049169239</v>
      </c>
      <c r="D16" s="38">
        <v>9.5781055133841442E-2</v>
      </c>
      <c r="E16" s="39">
        <v>3064</v>
      </c>
      <c r="F16" s="36">
        <v>757.25712514488623</v>
      </c>
      <c r="G16" s="37">
        <v>87.388458456289499</v>
      </c>
      <c r="H16" s="38">
        <v>0.11540130235099398</v>
      </c>
      <c r="I16" s="39">
        <v>1824</v>
      </c>
      <c r="J16" s="36">
        <v>77.072665278946204</v>
      </c>
      <c r="K16" s="37">
        <v>16.329198455632486</v>
      </c>
      <c r="L16" s="38">
        <v>0.21186757194049061</v>
      </c>
      <c r="M16" s="39">
        <v>215</v>
      </c>
      <c r="N16" s="36">
        <v>1980.5032670000001</v>
      </c>
      <c r="O16" s="37">
        <v>152.1445358</v>
      </c>
      <c r="P16" s="38">
        <v>7.6821148611617013E-2</v>
      </c>
      <c r="Q16" s="39">
        <v>5107</v>
      </c>
    </row>
    <row r="17" spans="1:20" s="4" customFormat="1" ht="16.5" customHeight="1">
      <c r="A17" s="40"/>
      <c r="B17" s="41"/>
      <c r="C17" s="41"/>
      <c r="D17" s="41"/>
      <c r="E17" s="41"/>
      <c r="F17" s="41"/>
      <c r="G17" s="41"/>
      <c r="H17" s="41"/>
      <c r="I17" s="41"/>
      <c r="J17" s="41"/>
      <c r="K17" s="41"/>
      <c r="L17" s="41"/>
      <c r="M17" s="41"/>
      <c r="N17" s="41"/>
      <c r="O17" s="41"/>
      <c r="P17" s="41"/>
      <c r="Q17" s="41"/>
    </row>
    <row r="18" spans="1:20" s="4" customFormat="1" ht="50.25" customHeight="1">
      <c r="A18" s="5" t="s">
        <v>21</v>
      </c>
      <c r="B18" s="17" t="s">
        <v>6</v>
      </c>
      <c r="C18" s="18" t="s">
        <v>7</v>
      </c>
      <c r="D18" s="18" t="s">
        <v>8</v>
      </c>
      <c r="E18" s="19" t="s">
        <v>9</v>
      </c>
      <c r="F18" s="17" t="s">
        <v>6</v>
      </c>
      <c r="G18" s="18" t="s">
        <v>7</v>
      </c>
      <c r="H18" s="18" t="s">
        <v>8</v>
      </c>
      <c r="I18" s="19" t="s">
        <v>9</v>
      </c>
      <c r="J18" s="17" t="s">
        <v>6</v>
      </c>
      <c r="K18" s="18" t="s">
        <v>7</v>
      </c>
      <c r="L18" s="18" t="s">
        <v>8</v>
      </c>
      <c r="M18" s="20" t="s">
        <v>9</v>
      </c>
      <c r="N18" s="17" t="s">
        <v>6</v>
      </c>
      <c r="O18" s="18" t="s">
        <v>7</v>
      </c>
      <c r="P18" s="18" t="s">
        <v>8</v>
      </c>
      <c r="Q18" s="19" t="s">
        <v>9</v>
      </c>
    </row>
    <row r="19" spans="1:20" s="4" customFormat="1" ht="19.5" customHeight="1">
      <c r="A19" s="42" t="s">
        <v>22</v>
      </c>
      <c r="B19" s="32">
        <v>750.82695974502508</v>
      </c>
      <c r="C19" s="33">
        <v>83.585598495333258</v>
      </c>
      <c r="D19" s="24">
        <v>0.11132471658145876</v>
      </c>
      <c r="E19" s="25">
        <v>2522</v>
      </c>
      <c r="F19" s="32">
        <v>425.94079775724299</v>
      </c>
      <c r="G19" s="33">
        <v>62.547464703426058</v>
      </c>
      <c r="H19" s="24">
        <v>0.14684544197870855</v>
      </c>
      <c r="I19" s="25">
        <v>1269</v>
      </c>
      <c r="J19" s="32">
        <v>45.334312431292773</v>
      </c>
      <c r="K19" s="33">
        <v>46.673407424427118</v>
      </c>
      <c r="L19" s="24">
        <v>1.0295382221835576</v>
      </c>
      <c r="M19" s="25">
        <v>149</v>
      </c>
      <c r="N19" s="32">
        <v>1222.1020699335597</v>
      </c>
      <c r="O19" s="33">
        <v>114.74549436102869</v>
      </c>
      <c r="P19" s="24">
        <v>9.3891907381571563E-2</v>
      </c>
      <c r="Q19" s="25">
        <v>3940</v>
      </c>
      <c r="R19" s="26"/>
      <c r="S19" s="26"/>
      <c r="T19" s="26"/>
    </row>
    <row r="20" spans="1:20" s="4" customFormat="1" ht="19.5" customHeight="1" thickBot="1">
      <c r="A20" s="43" t="s">
        <v>23</v>
      </c>
      <c r="B20" s="32">
        <v>395.34651667296021</v>
      </c>
      <c r="C20" s="34">
        <v>66.458319654131515</v>
      </c>
      <c r="D20" s="30">
        <v>0.16810144228261248</v>
      </c>
      <c r="E20" s="31">
        <v>542</v>
      </c>
      <c r="F20" s="32">
        <v>331.31632753121397</v>
      </c>
      <c r="G20" s="34">
        <v>53.51419071465061</v>
      </c>
      <c r="H20" s="30">
        <v>0.16151993206434698</v>
      </c>
      <c r="I20" s="31">
        <v>555</v>
      </c>
      <c r="J20" s="32">
        <v>31.738352862265895</v>
      </c>
      <c r="K20" s="34">
        <v>11.468855068362428</v>
      </c>
      <c r="L20" s="30">
        <v>0.36135634127371136</v>
      </c>
      <c r="M20" s="31">
        <v>66</v>
      </c>
      <c r="N20" s="32">
        <v>758.4011970664385</v>
      </c>
      <c r="O20" s="34">
        <v>87.981038461474682</v>
      </c>
      <c r="P20" s="30">
        <v>0.11600857013648311</v>
      </c>
      <c r="Q20" s="31">
        <v>1163</v>
      </c>
      <c r="R20" s="26"/>
      <c r="S20" s="26"/>
      <c r="T20" s="26"/>
    </row>
    <row r="21" spans="1:20" s="4" customFormat="1" ht="24.75" customHeight="1" thickTop="1">
      <c r="A21" s="35" t="s">
        <v>24</v>
      </c>
      <c r="B21" s="36">
        <v>1146.1734762006786</v>
      </c>
      <c r="C21" s="37">
        <v>109.7817049169239</v>
      </c>
      <c r="D21" s="38">
        <v>9.5781055133841442E-2</v>
      </c>
      <c r="E21" s="39">
        <v>3064</v>
      </c>
      <c r="F21" s="36">
        <v>757.25712514488623</v>
      </c>
      <c r="G21" s="37">
        <v>87.388458456289499</v>
      </c>
      <c r="H21" s="38">
        <v>0.11540130235099398</v>
      </c>
      <c r="I21" s="39">
        <v>1824</v>
      </c>
      <c r="J21" s="36">
        <v>77.072665278946204</v>
      </c>
      <c r="K21" s="37">
        <v>16.329198455632486</v>
      </c>
      <c r="L21" s="38">
        <v>0.21186757194049061</v>
      </c>
      <c r="M21" s="39">
        <v>215</v>
      </c>
      <c r="N21" s="36">
        <v>1980.5032670000001</v>
      </c>
      <c r="O21" s="37">
        <v>152.1445358</v>
      </c>
      <c r="P21" s="38">
        <v>7.6821148611617013E-2</v>
      </c>
      <c r="Q21" s="39">
        <v>5107</v>
      </c>
    </row>
    <row r="22" spans="1:20" s="4" customFormat="1" ht="16.5" customHeight="1">
      <c r="A22" s="40"/>
      <c r="B22" s="41"/>
      <c r="C22" s="41"/>
      <c r="D22" s="41"/>
      <c r="E22" s="41"/>
      <c r="F22" s="41"/>
      <c r="G22" s="41"/>
      <c r="H22" s="41"/>
      <c r="I22" s="41"/>
      <c r="J22" s="41"/>
      <c r="K22" s="41"/>
      <c r="L22" s="41"/>
      <c r="M22" s="41"/>
      <c r="N22" s="41"/>
      <c r="O22" s="41"/>
      <c r="P22" s="41"/>
      <c r="Q22" s="41"/>
    </row>
    <row r="23" spans="1:20" s="4" customFormat="1">
      <c r="A23" s="40" t="s">
        <v>25</v>
      </c>
      <c r="B23" s="44" t="s">
        <v>26</v>
      </c>
      <c r="C23" s="4" t="s">
        <v>27</v>
      </c>
    </row>
    <row r="24" spans="1:20">
      <c r="B24" s="45" t="s">
        <v>28</v>
      </c>
      <c r="C24" s="4" t="s">
        <v>29</v>
      </c>
    </row>
    <row r="25" spans="1:20">
      <c r="A25" s="154" t="s">
        <v>240</v>
      </c>
    </row>
  </sheetData>
  <conditionalFormatting sqref="M5:M16">
    <cfRule type="expression" dxfId="1981" priority="56">
      <formula>M5&lt;=1</formula>
    </cfRule>
  </conditionalFormatting>
  <conditionalFormatting sqref="E19:E21">
    <cfRule type="expression" dxfId="1980" priority="47">
      <formula>E19&lt;=1</formula>
    </cfRule>
  </conditionalFormatting>
  <conditionalFormatting sqref="J5:J16">
    <cfRule type="expression" dxfId="1979" priority="50">
      <formula>OR(L5&gt;=0.5,M5&lt;=5)</formula>
    </cfRule>
    <cfRule type="expression" dxfId="1978" priority="53">
      <formula>M5&lt;=1</formula>
    </cfRule>
  </conditionalFormatting>
  <conditionalFormatting sqref="K5:K16">
    <cfRule type="expression" dxfId="1977" priority="51">
      <formula>OR(L5&gt;=0.5,M5&lt;=5)</formula>
    </cfRule>
    <cfRule type="expression" dxfId="1976" priority="54">
      <formula>M5&lt;=1</formula>
    </cfRule>
  </conditionalFormatting>
  <conditionalFormatting sqref="L5:L16">
    <cfRule type="expression" dxfId="1975" priority="52">
      <formula>OR(L5&gt;=0.5,M5&lt;=5)</formula>
    </cfRule>
    <cfRule type="expression" dxfId="1974" priority="55">
      <formula>M5&lt;=1</formula>
    </cfRule>
  </conditionalFormatting>
  <conditionalFormatting sqref="Q5:Q16">
    <cfRule type="expression" dxfId="1973" priority="42">
      <formula>Q5&lt;=1</formula>
    </cfRule>
  </conditionalFormatting>
  <conditionalFormatting sqref="N5:N16">
    <cfRule type="expression" dxfId="1972" priority="36">
      <formula>OR(P5&gt;=0.5,Q5&lt;=5)</formula>
    </cfRule>
    <cfRule type="expression" dxfId="1971" priority="39">
      <formula>Q5&lt;=1</formula>
    </cfRule>
  </conditionalFormatting>
  <conditionalFormatting sqref="O5:O16">
    <cfRule type="expression" dxfId="1970" priority="37">
      <formula>OR(P5&gt;=0.5,Q5&lt;=5)</formula>
    </cfRule>
    <cfRule type="expression" dxfId="1969" priority="40">
      <formula>Q5&lt;=1</formula>
    </cfRule>
  </conditionalFormatting>
  <conditionalFormatting sqref="P5:P16">
    <cfRule type="expression" dxfId="1968" priority="38">
      <formula>OR(P5&gt;=0.5,Q5&lt;=5)</formula>
    </cfRule>
    <cfRule type="expression" dxfId="1967" priority="41">
      <formula>Q5&lt;=1</formula>
    </cfRule>
  </conditionalFormatting>
  <conditionalFormatting sqref="E5:E16">
    <cfRule type="expression" dxfId="1966" priority="35">
      <formula>E5&lt;=1</formula>
    </cfRule>
  </conditionalFormatting>
  <conditionalFormatting sqref="B5:B16">
    <cfRule type="expression" dxfId="1965" priority="29">
      <formula>OR(D5&gt;=0.5,E5&lt;=5)</formula>
    </cfRule>
    <cfRule type="expression" dxfId="1964" priority="32">
      <formula>E5&lt;=1</formula>
    </cfRule>
  </conditionalFormatting>
  <conditionalFormatting sqref="C5:C16">
    <cfRule type="expression" dxfId="1963" priority="30">
      <formula>OR(D5&gt;=0.5,E5&lt;=5)</formula>
    </cfRule>
    <cfRule type="expression" dxfId="1962" priority="33">
      <formula>E5&lt;=1</formula>
    </cfRule>
  </conditionalFormatting>
  <conditionalFormatting sqref="D5:D16">
    <cfRule type="expression" dxfId="1961" priority="31">
      <formula>OR(D5&gt;=0.5,E5&lt;=5)</formula>
    </cfRule>
    <cfRule type="expression" dxfId="1960" priority="34">
      <formula>E5&lt;=1</formula>
    </cfRule>
  </conditionalFormatting>
  <conditionalFormatting sqref="I5:I16">
    <cfRule type="expression" dxfId="1959" priority="28">
      <formula>I5&lt;=1</formula>
    </cfRule>
  </conditionalFormatting>
  <conditionalFormatting sqref="F5:F16">
    <cfRule type="expression" dxfId="1958" priority="22">
      <formula>OR(H5&gt;=0.5,I5&lt;=5)</formula>
    </cfRule>
    <cfRule type="expression" dxfId="1957" priority="25">
      <formula>I5&lt;=1</formula>
    </cfRule>
  </conditionalFormatting>
  <conditionalFormatting sqref="G5:G16">
    <cfRule type="expression" dxfId="1956" priority="23">
      <formula>OR(H5&gt;=0.5,I5&lt;=5)</formula>
    </cfRule>
    <cfRule type="expression" dxfId="1955" priority="26">
      <formula>I5&lt;=1</formula>
    </cfRule>
  </conditionalFormatting>
  <conditionalFormatting sqref="H5:H16">
    <cfRule type="expression" dxfId="1954" priority="24">
      <formula>OR(H5&gt;=0.5,I5&lt;=5)</formula>
    </cfRule>
    <cfRule type="expression" dxfId="1953" priority="27">
      <formula>I5&lt;=1</formula>
    </cfRule>
  </conditionalFormatting>
  <conditionalFormatting sqref="B19:B21">
    <cfRule type="expression" dxfId="1952" priority="43">
      <formula>OR(D19&gt;=0.5,E19&lt;=5)</formula>
    </cfRule>
    <cfRule type="expression" dxfId="1951" priority="45">
      <formula>E19&lt;=1</formula>
    </cfRule>
  </conditionalFormatting>
  <conditionalFormatting sqref="C19:C21">
    <cfRule type="expression" dxfId="1950" priority="44">
      <formula>OR(D19&gt;=0.5,E19&lt;=5)</formula>
    </cfRule>
    <cfRule type="expression" dxfId="1949" priority="46">
      <formula>E19&lt;=1</formula>
    </cfRule>
  </conditionalFormatting>
  <conditionalFormatting sqref="D19:D21">
    <cfRule type="expression" dxfId="1948" priority="48">
      <formula>OR(D19&gt;=0.5,E19&lt;=5)</formula>
    </cfRule>
    <cfRule type="expression" dxfId="1947" priority="49">
      <formula>E19&lt;=1</formula>
    </cfRule>
  </conditionalFormatting>
  <conditionalFormatting sqref="I19:I21">
    <cfRule type="expression" dxfId="1946" priority="19">
      <formula>I19&lt;=1</formula>
    </cfRule>
  </conditionalFormatting>
  <conditionalFormatting sqref="F19:F21">
    <cfRule type="expression" dxfId="1945" priority="15">
      <formula>OR(H19&gt;=0.5,I19&lt;=5)</formula>
    </cfRule>
    <cfRule type="expression" dxfId="1944" priority="17">
      <formula>I19&lt;=1</formula>
    </cfRule>
  </conditionalFormatting>
  <conditionalFormatting sqref="G19:G21">
    <cfRule type="expression" dxfId="1943" priority="16">
      <formula>OR(H19&gt;=0.5,I19&lt;=5)</formula>
    </cfRule>
    <cfRule type="expression" dxfId="1942" priority="18">
      <formula>I19&lt;=1</formula>
    </cfRule>
  </conditionalFormatting>
  <conditionalFormatting sqref="H19:H21">
    <cfRule type="expression" dxfId="1941" priority="20">
      <formula>OR(H19&gt;=0.5,I19&lt;=5)</formula>
    </cfRule>
    <cfRule type="expression" dxfId="1940" priority="21">
      <formula>I19&lt;=1</formula>
    </cfRule>
  </conditionalFormatting>
  <conditionalFormatting sqref="M19:M21">
    <cfRule type="expression" dxfId="1939" priority="12">
      <formula>M19&lt;=1</formula>
    </cfRule>
  </conditionalFormatting>
  <conditionalFormatting sqref="J19:J21">
    <cfRule type="expression" dxfId="1938" priority="8">
      <formula>OR(L19&gt;=0.5,M19&lt;=5)</formula>
    </cfRule>
    <cfRule type="expression" dxfId="1937" priority="10">
      <formula>M19&lt;=1</formula>
    </cfRule>
  </conditionalFormatting>
  <conditionalFormatting sqref="K19:K21">
    <cfRule type="expression" dxfId="1936" priority="9">
      <formula>OR(L19&gt;=0.5,M19&lt;=5)</formula>
    </cfRule>
    <cfRule type="expression" dxfId="1935" priority="11">
      <formula>M19&lt;=1</formula>
    </cfRule>
  </conditionalFormatting>
  <conditionalFormatting sqref="L19:L21">
    <cfRule type="expression" dxfId="1934" priority="13">
      <formula>OR(L19&gt;=0.5,M19&lt;=5)</formula>
    </cfRule>
    <cfRule type="expression" dxfId="1933" priority="14">
      <formula>M19&lt;=1</formula>
    </cfRule>
  </conditionalFormatting>
  <conditionalFormatting sqref="Q19:Q21">
    <cfRule type="expression" dxfId="1932" priority="5">
      <formula>Q19&lt;=1</formula>
    </cfRule>
  </conditionalFormatting>
  <conditionalFormatting sqref="N19:N21">
    <cfRule type="expression" dxfId="1931" priority="1">
      <formula>OR(P19&gt;=0.5,Q19&lt;=5)</formula>
    </cfRule>
    <cfRule type="expression" dxfId="1930" priority="3">
      <formula>Q19&lt;=1</formula>
    </cfRule>
  </conditionalFormatting>
  <conditionalFormatting sqref="O19:O21">
    <cfRule type="expression" dxfId="1929" priority="2">
      <formula>OR(P19&gt;=0.5,Q19&lt;=5)</formula>
    </cfRule>
    <cfRule type="expression" dxfId="1928" priority="4">
      <formula>Q19&lt;=1</formula>
    </cfRule>
  </conditionalFormatting>
  <conditionalFormatting sqref="P19:P21">
    <cfRule type="expression" dxfId="1927" priority="6">
      <formula>OR(P19&gt;=0.5,Q19&lt;=5)</formula>
    </cfRule>
    <cfRule type="expression" dxfId="1926" priority="7">
      <formula>Q19&lt;=1</formula>
    </cfRule>
  </conditionalFormatting>
  <hyperlinks>
    <hyperlink ref="A25" location="Überblick!A1" display="zurück zur Übersicht" xr:uid="{57F528CD-9B2D-4CAB-8A46-EDC0DE93740D}"/>
  </hyperlink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4046A-32D0-4E34-916C-65D54779194B}">
  <dimension ref="A1:AN25"/>
  <sheetViews>
    <sheetView zoomScaleNormal="100" workbookViewId="0">
      <selection activeCell="A25" sqref="A25"/>
    </sheetView>
  </sheetViews>
  <sheetFormatPr baseColWidth="10" defaultRowHeight="15"/>
  <cols>
    <col min="1" max="1" width="73" customWidth="1"/>
  </cols>
  <sheetData>
    <row r="1" spans="1:40" s="1" customFormat="1" ht="36.75" customHeight="1" thickBot="1">
      <c r="A1" s="93" t="s">
        <v>154</v>
      </c>
      <c r="B1" s="9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row>
    <row r="2" spans="1:40" s="4" customFormat="1" ht="36.75" customHeight="1">
      <c r="A2" s="95" t="s">
        <v>167</v>
      </c>
      <c r="B2" s="180" t="s">
        <v>143</v>
      </c>
      <c r="C2" s="181"/>
      <c r="D2" s="181"/>
      <c r="E2" s="181"/>
      <c r="F2" s="181"/>
      <c r="G2" s="181"/>
      <c r="H2" s="181"/>
      <c r="I2" s="181"/>
      <c r="J2" s="181"/>
      <c r="K2" s="181"/>
      <c r="L2" s="181"/>
      <c r="M2" s="181"/>
      <c r="N2" s="181"/>
      <c r="O2" s="181"/>
      <c r="P2" s="181"/>
      <c r="Q2" s="182"/>
      <c r="R2" s="180" t="s">
        <v>144</v>
      </c>
      <c r="S2" s="181"/>
      <c r="T2" s="181"/>
      <c r="U2" s="181"/>
      <c r="V2" s="181"/>
      <c r="W2" s="181"/>
      <c r="X2" s="181"/>
      <c r="Y2" s="181"/>
      <c r="Z2" s="181"/>
      <c r="AA2" s="181"/>
      <c r="AB2" s="181"/>
      <c r="AC2" s="181"/>
      <c r="AD2" s="181"/>
      <c r="AE2" s="181"/>
      <c r="AF2" s="181"/>
      <c r="AG2" s="182"/>
      <c r="AH2" s="96"/>
      <c r="AI2" s="97"/>
      <c r="AJ2" s="97"/>
      <c r="AK2" s="98"/>
    </row>
    <row r="3" spans="1:40" s="4" customFormat="1" ht="50.25" customHeight="1">
      <c r="A3" s="99" t="s">
        <v>168</v>
      </c>
      <c r="B3" s="100" t="s">
        <v>145</v>
      </c>
      <c r="C3" s="12"/>
      <c r="D3" s="12"/>
      <c r="E3" s="13"/>
      <c r="F3" s="11" t="s">
        <v>146</v>
      </c>
      <c r="G3" s="12"/>
      <c r="H3" s="12"/>
      <c r="I3" s="13"/>
      <c r="J3" s="11" t="s">
        <v>147</v>
      </c>
      <c r="K3" s="12"/>
      <c r="L3" s="12"/>
      <c r="M3" s="13"/>
      <c r="N3" s="11" t="s">
        <v>148</v>
      </c>
      <c r="O3" s="12"/>
      <c r="P3" s="12"/>
      <c r="Q3" s="101"/>
      <c r="R3" s="100" t="s">
        <v>149</v>
      </c>
      <c r="S3" s="12"/>
      <c r="T3" s="12"/>
      <c r="U3" s="13"/>
      <c r="V3" s="11" t="s">
        <v>150</v>
      </c>
      <c r="W3" s="12"/>
      <c r="X3" s="12"/>
      <c r="Y3" s="13"/>
      <c r="Z3" s="11" t="s">
        <v>151</v>
      </c>
      <c r="AA3" s="12"/>
      <c r="AB3" s="12"/>
      <c r="AC3" s="13"/>
      <c r="AD3" s="11" t="s">
        <v>152</v>
      </c>
      <c r="AE3" s="12"/>
      <c r="AF3" s="12"/>
      <c r="AG3" s="101"/>
      <c r="AH3" s="102" t="s">
        <v>24</v>
      </c>
      <c r="AI3" s="15"/>
      <c r="AJ3" s="12"/>
      <c r="AK3" s="103"/>
    </row>
    <row r="4" spans="1:40" s="4" customFormat="1" ht="60" customHeight="1">
      <c r="A4" s="104" t="s">
        <v>5</v>
      </c>
      <c r="B4" s="105" t="s">
        <v>6</v>
      </c>
      <c r="C4" s="18" t="s">
        <v>7</v>
      </c>
      <c r="D4" s="18" t="s">
        <v>8</v>
      </c>
      <c r="E4" s="19" t="s">
        <v>9</v>
      </c>
      <c r="F4" s="17" t="s">
        <v>6</v>
      </c>
      <c r="G4" s="18" t="s">
        <v>7</v>
      </c>
      <c r="H4" s="18" t="s">
        <v>8</v>
      </c>
      <c r="I4" s="19" t="s">
        <v>9</v>
      </c>
      <c r="J4" s="17" t="s">
        <v>6</v>
      </c>
      <c r="K4" s="18" t="s">
        <v>7</v>
      </c>
      <c r="L4" s="18" t="s">
        <v>8</v>
      </c>
      <c r="M4" s="19" t="s">
        <v>9</v>
      </c>
      <c r="N4" s="17" t="s">
        <v>6</v>
      </c>
      <c r="O4" s="18" t="s">
        <v>7</v>
      </c>
      <c r="P4" s="18" t="s">
        <v>8</v>
      </c>
      <c r="Q4" s="106" t="s">
        <v>9</v>
      </c>
      <c r="R4" s="105" t="s">
        <v>6</v>
      </c>
      <c r="S4" s="18" t="s">
        <v>7</v>
      </c>
      <c r="T4" s="18" t="s">
        <v>8</v>
      </c>
      <c r="U4" s="19" t="s">
        <v>9</v>
      </c>
      <c r="V4" s="17" t="s">
        <v>6</v>
      </c>
      <c r="W4" s="18" t="s">
        <v>7</v>
      </c>
      <c r="X4" s="18" t="s">
        <v>8</v>
      </c>
      <c r="Y4" s="19" t="s">
        <v>9</v>
      </c>
      <c r="Z4" s="17" t="s">
        <v>6</v>
      </c>
      <c r="AA4" s="18" t="s">
        <v>7</v>
      </c>
      <c r="AB4" s="18" t="s">
        <v>8</v>
      </c>
      <c r="AC4" s="19" t="s">
        <v>9</v>
      </c>
      <c r="AD4" s="17" t="s">
        <v>6</v>
      </c>
      <c r="AE4" s="18" t="s">
        <v>7</v>
      </c>
      <c r="AF4" s="18" t="s">
        <v>8</v>
      </c>
      <c r="AG4" s="106" t="s">
        <v>9</v>
      </c>
      <c r="AH4" s="105" t="s">
        <v>6</v>
      </c>
      <c r="AI4" s="18" t="s">
        <v>7</v>
      </c>
      <c r="AJ4" s="18" t="s">
        <v>8</v>
      </c>
      <c r="AK4" s="106" t="s">
        <v>9</v>
      </c>
    </row>
    <row r="5" spans="1:40" s="4" customFormat="1" ht="19.5" customHeight="1">
      <c r="A5" s="107" t="s">
        <v>10</v>
      </c>
      <c r="B5" s="108">
        <v>181.81391998936067</v>
      </c>
      <c r="C5" s="54">
        <v>30.981575097210243</v>
      </c>
      <c r="D5" s="24">
        <v>0.17040265728291437</v>
      </c>
      <c r="E5" s="54">
        <v>610</v>
      </c>
      <c r="F5" s="53">
        <v>91.554521173432448</v>
      </c>
      <c r="G5" s="54">
        <v>23.982086369687256</v>
      </c>
      <c r="H5" s="24">
        <v>0.26194322314523172</v>
      </c>
      <c r="I5" s="54">
        <v>321</v>
      </c>
      <c r="J5" s="53">
        <v>8.9107657128659312</v>
      </c>
      <c r="K5" s="54">
        <v>5.4540585079217525</v>
      </c>
      <c r="L5" s="24">
        <v>0.61207517778711606</v>
      </c>
      <c r="M5" s="54">
        <v>20</v>
      </c>
      <c r="N5" s="53">
        <v>282.27920687565802</v>
      </c>
      <c r="O5" s="54">
        <v>42.467556063158227</v>
      </c>
      <c r="P5" s="24">
        <v>0.15044521533555563</v>
      </c>
      <c r="Q5" s="109">
        <v>951</v>
      </c>
      <c r="R5" s="108">
        <v>8.20428598630909</v>
      </c>
      <c r="S5" s="54">
        <v>4.6824780024012185</v>
      </c>
      <c r="T5" s="24">
        <v>0.57073558993617579</v>
      </c>
      <c r="U5" s="54">
        <v>22</v>
      </c>
      <c r="V5" s="53">
        <v>14.783376075200845</v>
      </c>
      <c r="W5" s="54">
        <v>11.714295328379846</v>
      </c>
      <c r="X5" s="24">
        <v>0.79239649108505117</v>
      </c>
      <c r="Y5" s="54">
        <v>30</v>
      </c>
      <c r="Z5" s="53">
        <v>1.9763612260918977</v>
      </c>
      <c r="AA5" s="54">
        <v>0.93525460594250909</v>
      </c>
      <c r="AB5" s="24">
        <v>0.47322047892626551</v>
      </c>
      <c r="AC5" s="54">
        <v>11</v>
      </c>
      <c r="AD5" s="53">
        <v>24.964023287601723</v>
      </c>
      <c r="AE5" s="54">
        <v>13.417598338425591</v>
      </c>
      <c r="AF5" s="24">
        <v>0.53747740033111513</v>
      </c>
      <c r="AG5" s="109">
        <v>63</v>
      </c>
      <c r="AH5" s="108">
        <v>306.9016865792097</v>
      </c>
      <c r="AI5" s="54">
        <v>45.022035475012856</v>
      </c>
      <c r="AJ5" s="24">
        <v>0.14669855997481757</v>
      </c>
      <c r="AK5" s="109">
        <v>1014</v>
      </c>
      <c r="AL5" s="26"/>
      <c r="AM5" s="26"/>
      <c r="AN5" s="26"/>
    </row>
    <row r="6" spans="1:40" s="4" customFormat="1" ht="19.5" customHeight="1">
      <c r="A6" s="110" t="s">
        <v>11</v>
      </c>
      <c r="B6" s="111">
        <v>11.617755794871023</v>
      </c>
      <c r="C6" s="56">
        <v>7.212780885806775</v>
      </c>
      <c r="D6" s="30">
        <v>0.62084115152352015</v>
      </c>
      <c r="E6" s="56">
        <v>63</v>
      </c>
      <c r="F6" s="55">
        <v>3.8990690174958971</v>
      </c>
      <c r="G6" s="56">
        <v>1.2271594577362006</v>
      </c>
      <c r="H6" s="30">
        <v>0.31473140183712889</v>
      </c>
      <c r="I6" s="56">
        <v>45</v>
      </c>
      <c r="J6" s="55">
        <v>2.8413293068005046</v>
      </c>
      <c r="K6" s="56">
        <v>1.8315899547016736</v>
      </c>
      <c r="L6" s="30">
        <v>0.64462431380899887</v>
      </c>
      <c r="M6" s="56">
        <v>15</v>
      </c>
      <c r="N6" s="55">
        <v>18.358154119167406</v>
      </c>
      <c r="O6" s="56">
        <v>8.4145591796774593</v>
      </c>
      <c r="P6" s="30">
        <v>0.45835540572632927</v>
      </c>
      <c r="Q6" s="112">
        <v>123</v>
      </c>
      <c r="R6" s="111">
        <v>0</v>
      </c>
      <c r="S6" s="56">
        <v>0</v>
      </c>
      <c r="T6" s="30" t="e">
        <v>#DIV/0!</v>
      </c>
      <c r="U6" s="56">
        <v>0</v>
      </c>
      <c r="V6" s="55">
        <v>4.5280496280984206</v>
      </c>
      <c r="W6" s="56">
        <v>4.2808027232464427</v>
      </c>
      <c r="X6" s="30">
        <v>0.94539660004658332</v>
      </c>
      <c r="Y6" s="56">
        <v>6</v>
      </c>
      <c r="Z6" s="55">
        <v>0.10320840109381778</v>
      </c>
      <c r="AA6" s="56">
        <v>0.10784520627765903</v>
      </c>
      <c r="AB6" s="30">
        <v>1.0449266254946274</v>
      </c>
      <c r="AC6" s="56">
        <v>1</v>
      </c>
      <c r="AD6" s="55">
        <v>4.6312580291922352</v>
      </c>
      <c r="AE6" s="56">
        <v>4.2913536916593138</v>
      </c>
      <c r="AF6" s="30">
        <v>0.92660647811233998</v>
      </c>
      <c r="AG6" s="112">
        <v>7</v>
      </c>
      <c r="AH6" s="111">
        <v>22.967199708468065</v>
      </c>
      <c r="AI6" s="56">
        <v>9.3844816608268324</v>
      </c>
      <c r="AJ6" s="30">
        <v>0.40860365129174847</v>
      </c>
      <c r="AK6" s="112">
        <v>130</v>
      </c>
      <c r="AL6" s="26"/>
      <c r="AM6" s="26"/>
      <c r="AN6" s="26"/>
    </row>
    <row r="7" spans="1:40" s="4" customFormat="1" ht="19.5" customHeight="1">
      <c r="A7" s="110" t="s">
        <v>12</v>
      </c>
      <c r="B7" s="111">
        <v>18.15347520009345</v>
      </c>
      <c r="C7" s="56">
        <v>4.4652597179076396</v>
      </c>
      <c r="D7" s="30">
        <v>0.24597272250575217</v>
      </c>
      <c r="E7" s="56">
        <v>109</v>
      </c>
      <c r="F7" s="55">
        <v>33.10779390250719</v>
      </c>
      <c r="G7" s="56">
        <v>12.243971873443801</v>
      </c>
      <c r="H7" s="30">
        <v>0.36982143568667641</v>
      </c>
      <c r="I7" s="56">
        <v>68</v>
      </c>
      <c r="J7" s="55">
        <v>5.1260019565017707</v>
      </c>
      <c r="K7" s="56">
        <v>2.7837321360352183</v>
      </c>
      <c r="L7" s="30">
        <v>0.54306107560188499</v>
      </c>
      <c r="M7" s="56">
        <v>13</v>
      </c>
      <c r="N7" s="55">
        <v>56.38727105910251</v>
      </c>
      <c r="O7" s="56">
        <v>13.847874713888482</v>
      </c>
      <c r="P7" s="30">
        <v>0.24558511972274355</v>
      </c>
      <c r="Q7" s="112">
        <v>190</v>
      </c>
      <c r="R7" s="111">
        <v>6.1352500294732319</v>
      </c>
      <c r="S7" s="56">
        <v>6.2947450094958901</v>
      </c>
      <c r="T7" s="30">
        <v>1.0259964922792808</v>
      </c>
      <c r="U7" s="56">
        <v>1</v>
      </c>
      <c r="V7" s="55">
        <v>0.27836807080678744</v>
      </c>
      <c r="W7" s="56">
        <v>0.21757539582474367</v>
      </c>
      <c r="X7" s="30">
        <v>0.7816104598280621</v>
      </c>
      <c r="Y7" s="56">
        <v>2</v>
      </c>
      <c r="Z7" s="55">
        <v>0</v>
      </c>
      <c r="AA7" s="56">
        <v>0</v>
      </c>
      <c r="AB7" s="30" t="e">
        <v>#DIV/0!</v>
      </c>
      <c r="AC7" s="56">
        <v>0</v>
      </c>
      <c r="AD7" s="55">
        <v>6.413618100280007</v>
      </c>
      <c r="AE7" s="56">
        <v>6.3193195028296385</v>
      </c>
      <c r="AF7" s="30">
        <v>0.98529712933075142</v>
      </c>
      <c r="AG7" s="112">
        <v>3</v>
      </c>
      <c r="AH7" s="111">
        <v>62.849989721347356</v>
      </c>
      <c r="AI7" s="56">
        <v>15.34345711193035</v>
      </c>
      <c r="AJ7" s="30">
        <v>0.2441282358192472</v>
      </c>
      <c r="AK7" s="112">
        <v>193</v>
      </c>
      <c r="AL7" s="26"/>
      <c r="AM7" s="26"/>
      <c r="AN7" s="26"/>
    </row>
    <row r="8" spans="1:40" s="4" customFormat="1" ht="19.5" customHeight="1">
      <c r="A8" s="110" t="s">
        <v>13</v>
      </c>
      <c r="B8" s="111">
        <v>85.811084823663379</v>
      </c>
      <c r="C8" s="56">
        <v>12.00656765354459</v>
      </c>
      <c r="D8" s="30">
        <v>0.13991860932905539</v>
      </c>
      <c r="E8" s="56">
        <v>790</v>
      </c>
      <c r="F8" s="55">
        <v>57.162794443820538</v>
      </c>
      <c r="G8" s="56">
        <v>27.238561113664698</v>
      </c>
      <c r="H8" s="30">
        <v>0.47650856433260436</v>
      </c>
      <c r="I8" s="56">
        <v>284</v>
      </c>
      <c r="J8" s="55">
        <v>8.836167104409105</v>
      </c>
      <c r="K8" s="56">
        <v>5.7311295740203354</v>
      </c>
      <c r="L8" s="30">
        <v>0.64859904824124415</v>
      </c>
      <c r="M8" s="56">
        <v>29</v>
      </c>
      <c r="N8" s="55">
        <v>151.81004637189301</v>
      </c>
      <c r="O8" s="56">
        <v>31.82729908263936</v>
      </c>
      <c r="P8" s="30">
        <v>0.2096521267418047</v>
      </c>
      <c r="Q8" s="112">
        <v>1103</v>
      </c>
      <c r="R8" s="111">
        <v>1.2015267460871384</v>
      </c>
      <c r="S8" s="56">
        <v>0.51282327602992639</v>
      </c>
      <c r="T8" s="30">
        <v>0.42680970498573895</v>
      </c>
      <c r="U8" s="56">
        <v>16</v>
      </c>
      <c r="V8" s="55">
        <v>0.41728932844652128</v>
      </c>
      <c r="W8" s="56">
        <v>0.21234847517102873</v>
      </c>
      <c r="X8" s="30">
        <v>0.50887588226029312</v>
      </c>
      <c r="Y8" s="56">
        <v>6</v>
      </c>
      <c r="Z8" s="55">
        <v>0.3630180880209869</v>
      </c>
      <c r="AA8" s="56">
        <v>0.21764790429431136</v>
      </c>
      <c r="AB8" s="30">
        <v>0.59955112837718605</v>
      </c>
      <c r="AC8" s="56">
        <v>4</v>
      </c>
      <c r="AD8" s="55">
        <v>1.9818341625546463</v>
      </c>
      <c r="AE8" s="56">
        <v>0.75266958447179466</v>
      </c>
      <c r="AF8" s="30">
        <v>0.37978434255143728</v>
      </c>
      <c r="AG8" s="112">
        <v>26</v>
      </c>
      <c r="AH8" s="111">
        <v>153.60819804754371</v>
      </c>
      <c r="AI8" s="56">
        <v>32.000648636244136</v>
      </c>
      <c r="AJ8" s="30">
        <v>0.20832643727999156</v>
      </c>
      <c r="AK8" s="112">
        <v>1129</v>
      </c>
      <c r="AL8" s="26"/>
      <c r="AM8" s="26"/>
      <c r="AN8" s="26"/>
    </row>
    <row r="9" spans="1:40" s="4" customFormat="1" ht="19.5" customHeight="1">
      <c r="A9" s="110" t="s">
        <v>14</v>
      </c>
      <c r="B9" s="111">
        <v>77.828844007310977</v>
      </c>
      <c r="C9" s="56">
        <v>16.557173618917101</v>
      </c>
      <c r="D9" s="30">
        <v>0.21273826985483399</v>
      </c>
      <c r="E9" s="56">
        <v>326</v>
      </c>
      <c r="F9" s="55">
        <v>39.713543383197056</v>
      </c>
      <c r="G9" s="56">
        <v>18.793961793854201</v>
      </c>
      <c r="H9" s="30">
        <v>0.47323809946926054</v>
      </c>
      <c r="I9" s="56">
        <v>120</v>
      </c>
      <c r="J9" s="55">
        <v>7.5017605831353835</v>
      </c>
      <c r="K9" s="56">
        <v>6.0331918275544885</v>
      </c>
      <c r="L9" s="30">
        <v>0.8042367869107464</v>
      </c>
      <c r="M9" s="56">
        <v>17</v>
      </c>
      <c r="N9" s="55">
        <v>125.04414797364332</v>
      </c>
      <c r="O9" s="56">
        <v>27.382127320990207</v>
      </c>
      <c r="P9" s="30">
        <v>0.2189796784953246</v>
      </c>
      <c r="Q9" s="112">
        <v>463</v>
      </c>
      <c r="R9" s="111">
        <v>13.929820793096606</v>
      </c>
      <c r="S9" s="56">
        <v>7.6357922185138838</v>
      </c>
      <c r="T9" s="30">
        <v>0.54816155440406378</v>
      </c>
      <c r="U9" s="56">
        <v>23</v>
      </c>
      <c r="V9" s="55">
        <v>1.4601109937641854</v>
      </c>
      <c r="W9" s="56">
        <v>0.67275720131177541</v>
      </c>
      <c r="X9" s="30">
        <v>0.46075757540692058</v>
      </c>
      <c r="Y9" s="56">
        <v>12</v>
      </c>
      <c r="Z9" s="55">
        <v>0.44234097090211832</v>
      </c>
      <c r="AA9" s="56">
        <v>0.37447808755090234</v>
      </c>
      <c r="AB9" s="30">
        <v>0.84658241534168732</v>
      </c>
      <c r="AC9" s="56">
        <v>3</v>
      </c>
      <c r="AD9" s="55">
        <v>15.832272757762922</v>
      </c>
      <c r="AE9" s="56">
        <v>7.9883234381199761</v>
      </c>
      <c r="AF9" s="30">
        <v>0.50455948810022366</v>
      </c>
      <c r="AG9" s="112">
        <v>38</v>
      </c>
      <c r="AH9" s="111">
        <v>140.72512362670076</v>
      </c>
      <c r="AI9" s="56">
        <v>28.273056604328868</v>
      </c>
      <c r="AJ9" s="30">
        <v>0.20090980114772075</v>
      </c>
      <c r="AK9" s="112">
        <v>501</v>
      </c>
      <c r="AL9" s="26"/>
      <c r="AM9" s="26"/>
      <c r="AN9" s="26"/>
    </row>
    <row r="10" spans="1:40" s="4" customFormat="1" ht="19.5" customHeight="1">
      <c r="A10" s="110" t="s">
        <v>15</v>
      </c>
      <c r="B10" s="111">
        <v>48.602291386662507</v>
      </c>
      <c r="C10" s="56">
        <v>14.151548779051558</v>
      </c>
      <c r="D10" s="30">
        <v>0.29117040319080595</v>
      </c>
      <c r="E10" s="56">
        <v>226</v>
      </c>
      <c r="F10" s="55">
        <v>21.270684543893204</v>
      </c>
      <c r="G10" s="56">
        <v>6.1566212397786746</v>
      </c>
      <c r="H10" s="30">
        <v>0.28944161280160752</v>
      </c>
      <c r="I10" s="56">
        <v>128</v>
      </c>
      <c r="J10" s="55">
        <v>4.2587606563993416</v>
      </c>
      <c r="K10" s="56">
        <v>3.6967999008259889</v>
      </c>
      <c r="L10" s="30">
        <v>0.86804594084691433</v>
      </c>
      <c r="M10" s="56">
        <v>10</v>
      </c>
      <c r="N10" s="55">
        <v>74.131736586955085</v>
      </c>
      <c r="O10" s="56">
        <v>16.610236917905205</v>
      </c>
      <c r="P10" s="30">
        <v>0.22406377730571198</v>
      </c>
      <c r="Q10" s="112">
        <v>364</v>
      </c>
      <c r="R10" s="111">
        <v>2.9429914389454077</v>
      </c>
      <c r="S10" s="56">
        <v>2.6443451770376423</v>
      </c>
      <c r="T10" s="30">
        <v>0.89852289138333941</v>
      </c>
      <c r="U10" s="56">
        <v>5</v>
      </c>
      <c r="V10" s="55">
        <v>1.1627010367442041</v>
      </c>
      <c r="W10" s="56">
        <v>0.81024389497966576</v>
      </c>
      <c r="X10" s="30">
        <v>0.69686348371074913</v>
      </c>
      <c r="Y10" s="56">
        <v>6</v>
      </c>
      <c r="Z10" s="55">
        <v>3.9106397761841535E-2</v>
      </c>
      <c r="AA10" s="56">
        <v>4.0508739599513906E-2</v>
      </c>
      <c r="AB10" s="30">
        <v>1.0358596525870947</v>
      </c>
      <c r="AC10" s="56">
        <v>1</v>
      </c>
      <c r="AD10" s="55">
        <v>4.1447988734514514</v>
      </c>
      <c r="AE10" s="56">
        <v>2.8811674666756812</v>
      </c>
      <c r="AF10" s="30">
        <v>0.69512841386112401</v>
      </c>
      <c r="AG10" s="112">
        <v>12</v>
      </c>
      <c r="AH10" s="111">
        <v>78.186839803553497</v>
      </c>
      <c r="AI10" s="56">
        <v>16.922733381885084</v>
      </c>
      <c r="AJ10" s="30">
        <v>0.21643966458298991</v>
      </c>
      <c r="AK10" s="112">
        <v>376</v>
      </c>
      <c r="AL10" s="26"/>
      <c r="AM10" s="26"/>
      <c r="AN10" s="26"/>
    </row>
    <row r="11" spans="1:40" s="4" customFormat="1" ht="19.5" customHeight="1">
      <c r="A11" s="110" t="s">
        <v>16</v>
      </c>
      <c r="B11" s="111">
        <v>201.00090575046298</v>
      </c>
      <c r="C11" s="56">
        <v>50.949233684884533</v>
      </c>
      <c r="D11" s="30">
        <v>0.25347763232538156</v>
      </c>
      <c r="E11" s="56">
        <v>221</v>
      </c>
      <c r="F11" s="55">
        <v>38.189069541783951</v>
      </c>
      <c r="G11" s="56">
        <v>19.042986841575761</v>
      </c>
      <c r="H11" s="30">
        <v>0.49865019153556978</v>
      </c>
      <c r="I11" s="56">
        <v>108</v>
      </c>
      <c r="J11" s="55">
        <v>1.1702423938224853</v>
      </c>
      <c r="K11" s="56">
        <v>0.4844687779577817</v>
      </c>
      <c r="L11" s="30">
        <v>0.41399011052343659</v>
      </c>
      <c r="M11" s="56">
        <v>10</v>
      </c>
      <c r="N11" s="55">
        <v>240.36021768607054</v>
      </c>
      <c r="O11" s="56">
        <v>53.175798690985431</v>
      </c>
      <c r="P11" s="30">
        <v>0.22123377654965029</v>
      </c>
      <c r="Q11" s="112">
        <v>339</v>
      </c>
      <c r="R11" s="111">
        <v>0.85654107934349966</v>
      </c>
      <c r="S11" s="56">
        <v>0.44050498616463385</v>
      </c>
      <c r="T11" s="30">
        <v>0.51428354901817575</v>
      </c>
      <c r="U11" s="56">
        <v>6</v>
      </c>
      <c r="V11" s="55">
        <v>28.149326219432208</v>
      </c>
      <c r="W11" s="56">
        <v>25.003814997597821</v>
      </c>
      <c r="X11" s="30">
        <v>0.88825625177262824</v>
      </c>
      <c r="Y11" s="56">
        <v>7</v>
      </c>
      <c r="Z11" s="55">
        <v>0.17255210287080094</v>
      </c>
      <c r="AA11" s="56">
        <v>0.18043103366130211</v>
      </c>
      <c r="AB11" s="30">
        <v>1.0456611693477915</v>
      </c>
      <c r="AC11" s="56">
        <v>1</v>
      </c>
      <c r="AD11" s="55">
        <v>29.178419401646305</v>
      </c>
      <c r="AE11" s="56">
        <v>24.991912492286907</v>
      </c>
      <c r="AF11" s="30">
        <v>0.85652043547214263</v>
      </c>
      <c r="AG11" s="112">
        <v>14</v>
      </c>
      <c r="AH11" s="111">
        <v>269.76878561547289</v>
      </c>
      <c r="AI11" s="56">
        <v>57.776538270627064</v>
      </c>
      <c r="AJ11" s="30">
        <v>0.21417058366782826</v>
      </c>
      <c r="AK11" s="112">
        <v>353</v>
      </c>
      <c r="AL11" s="26"/>
      <c r="AM11" s="26"/>
      <c r="AN11" s="26"/>
    </row>
    <row r="12" spans="1:40" s="4" customFormat="1" ht="19.5" customHeight="1">
      <c r="A12" s="110" t="s">
        <v>17</v>
      </c>
      <c r="B12" s="111">
        <v>340.24048616941286</v>
      </c>
      <c r="C12" s="56">
        <v>64.041570602969415</v>
      </c>
      <c r="D12" s="30">
        <v>0.18822442715145243</v>
      </c>
      <c r="E12" s="56">
        <v>459</v>
      </c>
      <c r="F12" s="55">
        <v>209.91221364218944</v>
      </c>
      <c r="G12" s="56">
        <v>33.132414093389166</v>
      </c>
      <c r="H12" s="30">
        <v>0.15783938208505469</v>
      </c>
      <c r="I12" s="56">
        <v>475</v>
      </c>
      <c r="J12" s="55">
        <v>29.478543479386083</v>
      </c>
      <c r="K12" s="56">
        <v>11.494614923769957</v>
      </c>
      <c r="L12" s="30">
        <v>0.38993157622621261</v>
      </c>
      <c r="M12" s="56">
        <v>58</v>
      </c>
      <c r="N12" s="55">
        <v>579.63124329098855</v>
      </c>
      <c r="O12" s="56">
        <v>76.99208979204694</v>
      </c>
      <c r="P12" s="30">
        <v>0.13282943368426242</v>
      </c>
      <c r="Q12" s="112">
        <v>992</v>
      </c>
      <c r="R12" s="111">
        <v>24.509633706883616</v>
      </c>
      <c r="S12" s="56">
        <v>13.988737951347185</v>
      </c>
      <c r="T12" s="30">
        <v>0.57074447209785917</v>
      </c>
      <c r="U12" s="56">
        <v>42</v>
      </c>
      <c r="V12" s="55">
        <v>60.857312462506329</v>
      </c>
      <c r="W12" s="56">
        <v>28.541444923589115</v>
      </c>
      <c r="X12" s="30">
        <v>0.46898957197909874</v>
      </c>
      <c r="Y12" s="56">
        <v>46</v>
      </c>
      <c r="Z12" s="55">
        <v>0.66334449984811161</v>
      </c>
      <c r="AA12" s="56">
        <v>0.35354328558259479</v>
      </c>
      <c r="AB12" s="30">
        <v>0.53297085551104573</v>
      </c>
      <c r="AC12" s="56">
        <v>6</v>
      </c>
      <c r="AD12" s="55">
        <v>86.03029066923807</v>
      </c>
      <c r="AE12" s="56">
        <v>31.781753624897579</v>
      </c>
      <c r="AF12" s="30">
        <v>0.3694251568565467</v>
      </c>
      <c r="AG12" s="112">
        <v>94</v>
      </c>
      <c r="AH12" s="111">
        <v>666.45088401214002</v>
      </c>
      <c r="AI12" s="56">
        <v>82.359694382184571</v>
      </c>
      <c r="AJ12" s="30">
        <v>0.12357954105539803</v>
      </c>
      <c r="AK12" s="112">
        <v>1086</v>
      </c>
      <c r="AL12" s="26"/>
      <c r="AM12" s="26"/>
      <c r="AN12" s="26"/>
    </row>
    <row r="13" spans="1:40" s="4" customFormat="1" ht="19.5" customHeight="1">
      <c r="A13" s="110" t="s">
        <v>18</v>
      </c>
      <c r="B13" s="111">
        <v>89.412130673254083</v>
      </c>
      <c r="C13" s="56">
        <v>24.446544239199799</v>
      </c>
      <c r="D13" s="30">
        <v>0.27341417831252413</v>
      </c>
      <c r="E13" s="56">
        <v>100</v>
      </c>
      <c r="F13" s="55">
        <v>78.11030616401942</v>
      </c>
      <c r="G13" s="56">
        <v>23.304976956494613</v>
      </c>
      <c r="H13" s="30">
        <v>0.29835982088660373</v>
      </c>
      <c r="I13" s="56">
        <v>117</v>
      </c>
      <c r="J13" s="55">
        <v>2.4421368178792422</v>
      </c>
      <c r="K13" s="56">
        <v>0.9519055425078855</v>
      </c>
      <c r="L13" s="30">
        <v>0.38978387105048551</v>
      </c>
      <c r="M13" s="56">
        <v>10</v>
      </c>
      <c r="N13" s="55">
        <v>169.96457365515263</v>
      </c>
      <c r="O13" s="56">
        <v>36.583094544223719</v>
      </c>
      <c r="P13" s="30">
        <v>0.21523952761149218</v>
      </c>
      <c r="Q13" s="112">
        <v>227</v>
      </c>
      <c r="R13" s="111">
        <v>4.1803307199909563</v>
      </c>
      <c r="S13" s="56">
        <v>3.3523021947498948</v>
      </c>
      <c r="T13" s="30">
        <v>0.80192272317563118</v>
      </c>
      <c r="U13" s="56">
        <v>4</v>
      </c>
      <c r="V13" s="55">
        <v>12.121068906964936</v>
      </c>
      <c r="W13" s="56">
        <v>10.602044547921507</v>
      </c>
      <c r="X13" s="30">
        <v>0.87467900968943613</v>
      </c>
      <c r="Y13" s="56">
        <v>9</v>
      </c>
      <c r="Z13" s="55">
        <v>1.0339218680967495</v>
      </c>
      <c r="AA13" s="56">
        <v>0.62288512288103748</v>
      </c>
      <c r="AB13" s="30">
        <v>0.60244892975099629</v>
      </c>
      <c r="AC13" s="56">
        <v>4</v>
      </c>
      <c r="AD13" s="55">
        <v>17.335321495052654</v>
      </c>
      <c r="AE13" s="56">
        <v>11.480781213910243</v>
      </c>
      <c r="AF13" s="30">
        <v>0.66227679810765294</v>
      </c>
      <c r="AG13" s="112">
        <v>17</v>
      </c>
      <c r="AH13" s="111">
        <v>187.09424659956102</v>
      </c>
      <c r="AI13" s="56">
        <v>38.702303494913821</v>
      </c>
      <c r="AJ13" s="30">
        <v>0.20685993395482974</v>
      </c>
      <c r="AK13" s="112">
        <v>244</v>
      </c>
      <c r="AL13" s="26"/>
      <c r="AM13" s="26"/>
      <c r="AN13" s="26"/>
    </row>
    <row r="14" spans="1:40" s="4" customFormat="1" ht="19.5" customHeight="1">
      <c r="A14" s="110" t="s">
        <v>19</v>
      </c>
      <c r="B14" s="113">
        <v>15.126748264468617</v>
      </c>
      <c r="C14" s="58">
        <v>7.1577791473205643</v>
      </c>
      <c r="D14" s="30">
        <v>0.47318690191556567</v>
      </c>
      <c r="E14" s="58">
        <v>21</v>
      </c>
      <c r="F14" s="114">
        <v>32.900374092802906</v>
      </c>
      <c r="G14" s="58">
        <v>17.629488025187545</v>
      </c>
      <c r="H14" s="30">
        <v>0.53584460697801206</v>
      </c>
      <c r="I14" s="58">
        <v>19</v>
      </c>
      <c r="J14" s="114">
        <v>0</v>
      </c>
      <c r="K14" s="58">
        <v>0</v>
      </c>
      <c r="L14" s="30" t="e">
        <v>#DIV/0!</v>
      </c>
      <c r="M14" s="58">
        <v>0</v>
      </c>
      <c r="N14" s="114">
        <v>48.027122357271622</v>
      </c>
      <c r="O14" s="58">
        <v>19.034030477267784</v>
      </c>
      <c r="P14" s="30">
        <v>0.39631836227193623</v>
      </c>
      <c r="Q14" s="115">
        <v>40</v>
      </c>
      <c r="R14" s="113">
        <v>1.6367851627462056</v>
      </c>
      <c r="S14" s="58">
        <v>1.0922451062658611</v>
      </c>
      <c r="T14" s="30">
        <v>0.66731122148815625</v>
      </c>
      <c r="U14" s="58">
        <v>5</v>
      </c>
      <c r="V14" s="114">
        <v>19.932077354039649</v>
      </c>
      <c r="W14" s="58">
        <v>17.946266658862697</v>
      </c>
      <c r="X14" s="30">
        <v>0.90037111235801592</v>
      </c>
      <c r="Y14" s="58">
        <v>6</v>
      </c>
      <c r="Z14" s="114">
        <v>0.15481251278645874</v>
      </c>
      <c r="AA14" s="58">
        <v>0.16185454299329285</v>
      </c>
      <c r="AB14" s="30">
        <v>1.0454874743655092</v>
      </c>
      <c r="AC14" s="58">
        <v>1</v>
      </c>
      <c r="AD14" s="114">
        <v>21.72367502957232</v>
      </c>
      <c r="AE14" s="58">
        <v>18.025549315098424</v>
      </c>
      <c r="AF14" s="30">
        <v>0.82976518892684326</v>
      </c>
      <c r="AG14" s="115">
        <v>12</v>
      </c>
      <c r="AH14" s="113">
        <v>69.692686991047083</v>
      </c>
      <c r="AI14" s="58">
        <v>26.114501093472388</v>
      </c>
      <c r="AJ14" s="30">
        <v>0.37470934499665842</v>
      </c>
      <c r="AK14" s="115">
        <v>52</v>
      </c>
      <c r="AL14" s="26"/>
      <c r="AM14" s="26"/>
      <c r="AN14" s="26"/>
    </row>
    <row r="15" spans="1:40" s="4" customFormat="1" ht="19.5" customHeight="1" thickBot="1">
      <c r="A15" s="110" t="s">
        <v>20</v>
      </c>
      <c r="B15" s="116">
        <v>5.4070869637326995</v>
      </c>
      <c r="C15" s="59">
        <v>2.7274371647012505</v>
      </c>
      <c r="D15" s="30">
        <v>0.50441895663878988</v>
      </c>
      <c r="E15" s="59">
        <v>12</v>
      </c>
      <c r="F15" s="57">
        <v>6.6757718982726297</v>
      </c>
      <c r="G15" s="59">
        <v>5.7876794912510654</v>
      </c>
      <c r="H15" s="30">
        <v>0.8669678322515243</v>
      </c>
      <c r="I15" s="59">
        <v>6</v>
      </c>
      <c r="J15" s="57">
        <v>1.4791095605525078</v>
      </c>
      <c r="K15" s="59">
        <v>1.4865367006631864</v>
      </c>
      <c r="L15" s="30">
        <v>1.0050213590046058</v>
      </c>
      <c r="M15" s="59">
        <v>1</v>
      </c>
      <c r="N15" s="57">
        <v>13.561968422557847</v>
      </c>
      <c r="O15" s="59">
        <v>5.7876831055819382</v>
      </c>
      <c r="P15" s="30">
        <v>0.4267583381152244</v>
      </c>
      <c r="Q15" s="117">
        <v>19</v>
      </c>
      <c r="R15" s="116">
        <v>7.990960276607475</v>
      </c>
      <c r="S15" s="59">
        <v>6.2895098756300909</v>
      </c>
      <c r="T15" s="30">
        <v>0.78707810549901436</v>
      </c>
      <c r="U15" s="59">
        <v>3</v>
      </c>
      <c r="V15" s="57">
        <v>0.7211065185786385</v>
      </c>
      <c r="W15" s="59">
        <v>0.55368671901064759</v>
      </c>
      <c r="X15" s="30">
        <v>0.76782930780047665</v>
      </c>
      <c r="Y15" s="59">
        <v>3</v>
      </c>
      <c r="Z15" s="57">
        <v>0</v>
      </c>
      <c r="AA15" s="59">
        <v>0</v>
      </c>
      <c r="AB15" s="30" t="e">
        <v>#DIV/0!</v>
      </c>
      <c r="AC15" s="59">
        <v>0</v>
      </c>
      <c r="AD15" s="57">
        <v>8.7120667951861108</v>
      </c>
      <c r="AE15" s="59">
        <v>6.3869679127517065</v>
      </c>
      <c r="AF15" s="30">
        <v>0.73311741781879503</v>
      </c>
      <c r="AG15" s="117">
        <v>6</v>
      </c>
      <c r="AH15" s="116">
        <v>22.25762591946404</v>
      </c>
      <c r="AI15" s="59">
        <v>8.5196093192504367</v>
      </c>
      <c r="AJ15" s="30">
        <v>0.38277259893204224</v>
      </c>
      <c r="AK15" s="117">
        <v>25</v>
      </c>
      <c r="AL15" s="26"/>
      <c r="AM15" s="26"/>
      <c r="AN15" s="26"/>
    </row>
    <row r="16" spans="1:40" s="4" customFormat="1" ht="24.75" customHeight="1" thickTop="1" thickBot="1">
      <c r="A16" s="118" t="s">
        <v>4</v>
      </c>
      <c r="B16" s="119">
        <v>1075.0147290232933</v>
      </c>
      <c r="C16" s="120">
        <v>102.59257267450198</v>
      </c>
      <c r="D16" s="121">
        <v>9.5433643748967664E-2</v>
      </c>
      <c r="E16" s="120">
        <v>2937</v>
      </c>
      <c r="F16" s="122">
        <v>612.49614180341371</v>
      </c>
      <c r="G16" s="120">
        <v>73.268740610372816</v>
      </c>
      <c r="H16" s="121">
        <v>0.11962318716758398</v>
      </c>
      <c r="I16" s="120">
        <v>1691</v>
      </c>
      <c r="J16" s="122">
        <v>72.044817571752247</v>
      </c>
      <c r="K16" s="120">
        <v>16.379587401610355</v>
      </c>
      <c r="L16" s="121">
        <v>0.22735275004752817</v>
      </c>
      <c r="M16" s="120">
        <v>183</v>
      </c>
      <c r="N16" s="122">
        <v>1759.5556883984593</v>
      </c>
      <c r="O16" s="120">
        <v>142.7132940270418</v>
      </c>
      <c r="P16" s="121">
        <v>8.1107574467812887E-2</v>
      </c>
      <c r="Q16" s="123">
        <v>4811</v>
      </c>
      <c r="R16" s="119">
        <v>71.588125939483263</v>
      </c>
      <c r="S16" s="120">
        <v>25.294983923149651</v>
      </c>
      <c r="T16" s="121">
        <v>0.35334049594387573</v>
      </c>
      <c r="U16" s="120">
        <v>127</v>
      </c>
      <c r="V16" s="122">
        <v>144.41078659458273</v>
      </c>
      <c r="W16" s="120">
        <v>37.764807873175783</v>
      </c>
      <c r="X16" s="121">
        <v>0.26150960578309357</v>
      </c>
      <c r="Y16" s="120">
        <v>133</v>
      </c>
      <c r="Z16" s="122">
        <v>4.9486660674727805</v>
      </c>
      <c r="AA16" s="120">
        <v>1.8721941362193257</v>
      </c>
      <c r="AB16" s="121">
        <v>0.37832298859790131</v>
      </c>
      <c r="AC16" s="120">
        <v>32</v>
      </c>
      <c r="AD16" s="122">
        <v>220.94757860153862</v>
      </c>
      <c r="AE16" s="120">
        <v>48.571329609107551</v>
      </c>
      <c r="AF16" s="121">
        <v>0.21983191631487431</v>
      </c>
      <c r="AG16" s="123">
        <v>292</v>
      </c>
      <c r="AH16" s="119">
        <v>1980.5032670000001</v>
      </c>
      <c r="AI16" s="120">
        <v>152.1445358</v>
      </c>
      <c r="AJ16" s="121">
        <v>7.6821148611617013E-2</v>
      </c>
      <c r="AK16" s="123">
        <v>5107</v>
      </c>
    </row>
    <row r="17" spans="1:40" s="4" customFormat="1" ht="16.5" customHeight="1" thickBot="1">
      <c r="A17" s="40"/>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row>
    <row r="18" spans="1:40" s="4" customFormat="1" ht="50.25" customHeight="1">
      <c r="A18" s="124" t="s">
        <v>21</v>
      </c>
      <c r="B18" s="125" t="s">
        <v>6</v>
      </c>
      <c r="C18" s="126" t="s">
        <v>7</v>
      </c>
      <c r="D18" s="126" t="s">
        <v>8</v>
      </c>
      <c r="E18" s="127" t="s">
        <v>9</v>
      </c>
      <c r="F18" s="128" t="s">
        <v>6</v>
      </c>
      <c r="G18" s="126" t="s">
        <v>7</v>
      </c>
      <c r="H18" s="126" t="s">
        <v>8</v>
      </c>
      <c r="I18" s="127" t="s">
        <v>9</v>
      </c>
      <c r="J18" s="128" t="s">
        <v>6</v>
      </c>
      <c r="K18" s="126" t="s">
        <v>7</v>
      </c>
      <c r="L18" s="126" t="s">
        <v>8</v>
      </c>
      <c r="M18" s="127" t="s">
        <v>9</v>
      </c>
      <c r="N18" s="128" t="s">
        <v>6</v>
      </c>
      <c r="O18" s="126" t="s">
        <v>7</v>
      </c>
      <c r="P18" s="126" t="s">
        <v>8</v>
      </c>
      <c r="Q18" s="129" t="s">
        <v>9</v>
      </c>
      <c r="R18" s="125" t="s">
        <v>6</v>
      </c>
      <c r="S18" s="126" t="s">
        <v>7</v>
      </c>
      <c r="T18" s="126" t="s">
        <v>8</v>
      </c>
      <c r="U18" s="127" t="s">
        <v>9</v>
      </c>
      <c r="V18" s="128" t="s">
        <v>6</v>
      </c>
      <c r="W18" s="126" t="s">
        <v>7</v>
      </c>
      <c r="X18" s="126" t="s">
        <v>8</v>
      </c>
      <c r="Y18" s="127" t="s">
        <v>9</v>
      </c>
      <c r="Z18" s="128" t="s">
        <v>6</v>
      </c>
      <c r="AA18" s="126" t="s">
        <v>7</v>
      </c>
      <c r="AB18" s="126" t="s">
        <v>8</v>
      </c>
      <c r="AC18" s="127" t="s">
        <v>9</v>
      </c>
      <c r="AD18" s="128" t="s">
        <v>6</v>
      </c>
      <c r="AE18" s="126" t="s">
        <v>7</v>
      </c>
      <c r="AF18" s="126" t="s">
        <v>8</v>
      </c>
      <c r="AG18" s="129" t="s">
        <v>9</v>
      </c>
      <c r="AH18" s="125" t="s">
        <v>6</v>
      </c>
      <c r="AI18" s="126" t="s">
        <v>7</v>
      </c>
      <c r="AJ18" s="126" t="s">
        <v>8</v>
      </c>
      <c r="AK18" s="129" t="s">
        <v>9</v>
      </c>
    </row>
    <row r="19" spans="1:40" s="4" customFormat="1" ht="19.5" customHeight="1">
      <c r="A19" s="130" t="s">
        <v>22</v>
      </c>
      <c r="B19" s="113">
        <v>714.24040762567972</v>
      </c>
      <c r="C19" s="58">
        <v>80.682070688256786</v>
      </c>
      <c r="D19" s="30">
        <v>0.11296206407092663</v>
      </c>
      <c r="E19" s="58">
        <v>2445</v>
      </c>
      <c r="F19" s="114">
        <v>363.00778217014908</v>
      </c>
      <c r="G19" s="58">
        <v>55.464367714353649</v>
      </c>
      <c r="H19" s="30">
        <v>0.15279112580665385</v>
      </c>
      <c r="I19" s="58">
        <v>1187</v>
      </c>
      <c r="J19" s="114">
        <v>41.087164531813706</v>
      </c>
      <c r="K19" s="58">
        <v>11.464525685980307</v>
      </c>
      <c r="L19" s="30">
        <v>0.2790293712554282</v>
      </c>
      <c r="M19" s="58">
        <v>123</v>
      </c>
      <c r="N19" s="114">
        <v>1118.335354327643</v>
      </c>
      <c r="O19" s="58">
        <v>109.25644508637141</v>
      </c>
      <c r="P19" s="30">
        <v>9.7695601470149121E-2</v>
      </c>
      <c r="Q19" s="115">
        <v>3755</v>
      </c>
      <c r="R19" s="113">
        <v>37.450746793245969</v>
      </c>
      <c r="S19" s="58">
        <v>14.85169705898252</v>
      </c>
      <c r="T19" s="30">
        <v>0.3965661123121032</v>
      </c>
      <c r="U19" s="58">
        <v>77</v>
      </c>
      <c r="V19" s="53">
        <v>62.900290259458089</v>
      </c>
      <c r="W19" s="54">
        <v>28.822692746863371</v>
      </c>
      <c r="X19" s="24">
        <v>0.45822829478166688</v>
      </c>
      <c r="Y19" s="25">
        <v>78</v>
      </c>
      <c r="Z19" s="114">
        <v>4.1305090548382202</v>
      </c>
      <c r="AA19" s="58">
        <v>1.6325655242991006</v>
      </c>
      <c r="AB19" s="30">
        <v>0.39524559869607728</v>
      </c>
      <c r="AC19" s="58">
        <v>25</v>
      </c>
      <c r="AD19" s="114">
        <v>104.48154610754217</v>
      </c>
      <c r="AE19" s="58">
        <v>34.240289234604987</v>
      </c>
      <c r="AF19" s="30">
        <v>0.327716142325858</v>
      </c>
      <c r="AG19" s="115">
        <v>180</v>
      </c>
      <c r="AH19" s="113">
        <v>1222.1020699335597</v>
      </c>
      <c r="AI19" s="58">
        <v>114.74549436102869</v>
      </c>
      <c r="AJ19" s="30">
        <v>9.3891907381571563E-2</v>
      </c>
      <c r="AK19" s="115">
        <v>3940</v>
      </c>
      <c r="AL19" s="26"/>
      <c r="AM19" s="26"/>
      <c r="AN19" s="26"/>
    </row>
    <row r="20" spans="1:40" s="4" customFormat="1" ht="19.5" customHeight="1" thickBot="1">
      <c r="A20" s="131" t="s">
        <v>23</v>
      </c>
      <c r="B20" s="116">
        <v>360.77432139761521</v>
      </c>
      <c r="C20" s="59">
        <v>64.545315109427776</v>
      </c>
      <c r="D20" s="30">
        <v>0.17890773062612553</v>
      </c>
      <c r="E20" s="59">
        <v>490</v>
      </c>
      <c r="F20" s="57">
        <v>249.48835963326468</v>
      </c>
      <c r="G20" s="59">
        <v>38.980151845988573</v>
      </c>
      <c r="H20" s="30">
        <v>0.15624036289022636</v>
      </c>
      <c r="I20" s="59">
        <v>498</v>
      </c>
      <c r="J20" s="57">
        <v>30.957653039938545</v>
      </c>
      <c r="K20" s="59">
        <v>11.60192527746786</v>
      </c>
      <c r="L20" s="30">
        <v>0.37476759825753547</v>
      </c>
      <c r="M20" s="59">
        <v>59</v>
      </c>
      <c r="N20" s="57">
        <v>641.22033407081631</v>
      </c>
      <c r="O20" s="59">
        <v>80.050007068677118</v>
      </c>
      <c r="P20" s="30">
        <v>0.12484009445002472</v>
      </c>
      <c r="Q20" s="117">
        <v>1047</v>
      </c>
      <c r="R20" s="116">
        <v>34.137379146237308</v>
      </c>
      <c r="S20" s="59">
        <v>16.235559467705468</v>
      </c>
      <c r="T20" s="30">
        <v>0.47559478418526996</v>
      </c>
      <c r="U20" s="59">
        <v>50</v>
      </c>
      <c r="V20" s="55">
        <v>81.510496335124657</v>
      </c>
      <c r="W20" s="56">
        <v>31.969019296453141</v>
      </c>
      <c r="X20" s="30">
        <v>0.39220739332778409</v>
      </c>
      <c r="Y20" s="31">
        <v>55</v>
      </c>
      <c r="Z20" s="57">
        <v>0.81815701263457141</v>
      </c>
      <c r="AA20" s="59">
        <v>0.41220422029814818</v>
      </c>
      <c r="AB20" s="30">
        <v>0.50382043291518985</v>
      </c>
      <c r="AC20" s="59">
        <v>7</v>
      </c>
      <c r="AD20" s="57">
        <v>116.46603249399645</v>
      </c>
      <c r="AE20" s="59">
        <v>36.063413956104768</v>
      </c>
      <c r="AF20" s="30">
        <v>0.30964748419642224</v>
      </c>
      <c r="AG20" s="117">
        <v>112</v>
      </c>
      <c r="AH20" s="116">
        <v>758.4011970664385</v>
      </c>
      <c r="AI20" s="59">
        <v>87.981038461474682</v>
      </c>
      <c r="AJ20" s="30">
        <v>0.11600857013648311</v>
      </c>
      <c r="AK20" s="117">
        <v>1163</v>
      </c>
      <c r="AL20" s="26"/>
      <c r="AM20" s="26"/>
      <c r="AN20" s="26"/>
    </row>
    <row r="21" spans="1:40" s="4" customFormat="1" ht="24.75" customHeight="1" thickTop="1" thickBot="1">
      <c r="A21" s="118" t="s">
        <v>4</v>
      </c>
      <c r="B21" s="119">
        <v>1075.0147290232933</v>
      </c>
      <c r="C21" s="120">
        <v>102.59257267450198</v>
      </c>
      <c r="D21" s="121">
        <v>9.5433643748967664E-2</v>
      </c>
      <c r="E21" s="120">
        <v>2937</v>
      </c>
      <c r="F21" s="122">
        <v>612.49614180341371</v>
      </c>
      <c r="G21" s="120">
        <v>73.268740610372816</v>
      </c>
      <c r="H21" s="121">
        <v>0.11962318716758398</v>
      </c>
      <c r="I21" s="120">
        <v>1691</v>
      </c>
      <c r="J21" s="122">
        <v>72.044817571752247</v>
      </c>
      <c r="K21" s="120">
        <v>16.379587401610355</v>
      </c>
      <c r="L21" s="121">
        <v>0.22735275004752817</v>
      </c>
      <c r="M21" s="120">
        <v>183</v>
      </c>
      <c r="N21" s="122">
        <v>1759.5556883984593</v>
      </c>
      <c r="O21" s="120">
        <v>142.7132940270418</v>
      </c>
      <c r="P21" s="121">
        <v>8.1107574467812887E-2</v>
      </c>
      <c r="Q21" s="123">
        <v>4811</v>
      </c>
      <c r="R21" s="119">
        <v>71.588125939483263</v>
      </c>
      <c r="S21" s="120">
        <v>25.294983923149651</v>
      </c>
      <c r="T21" s="121">
        <v>0.35334049594387573</v>
      </c>
      <c r="U21" s="120">
        <v>127</v>
      </c>
      <c r="V21" s="122">
        <v>144.41078659458273</v>
      </c>
      <c r="W21" s="120">
        <v>37.764807873175783</v>
      </c>
      <c r="X21" s="121">
        <v>0.26150960578309357</v>
      </c>
      <c r="Y21" s="132">
        <v>133</v>
      </c>
      <c r="Z21" s="122">
        <v>4.9486660674727805</v>
      </c>
      <c r="AA21" s="120">
        <v>1.8721941362193257</v>
      </c>
      <c r="AB21" s="121">
        <v>0.37832298859790131</v>
      </c>
      <c r="AC21" s="120">
        <v>32</v>
      </c>
      <c r="AD21" s="122">
        <v>220.94757860153862</v>
      </c>
      <c r="AE21" s="120">
        <v>48.571329609107551</v>
      </c>
      <c r="AF21" s="121">
        <v>0.21983191631487431</v>
      </c>
      <c r="AG21" s="123">
        <v>292</v>
      </c>
      <c r="AH21" s="119">
        <v>1980.5032670000001</v>
      </c>
      <c r="AI21" s="120">
        <v>152.1445358</v>
      </c>
      <c r="AJ21" s="121">
        <v>7.6821148611617013E-2</v>
      </c>
      <c r="AK21" s="123">
        <v>5107</v>
      </c>
    </row>
    <row r="22" spans="1:40" s="4" customFormat="1">
      <c r="A22" s="40"/>
      <c r="B22" s="64"/>
      <c r="C22" s="64"/>
      <c r="D22" s="65"/>
      <c r="E22" s="64"/>
      <c r="F22" s="64"/>
      <c r="G22" s="64"/>
      <c r="H22" s="65"/>
      <c r="I22" s="64"/>
      <c r="J22" s="64"/>
      <c r="K22" s="64"/>
      <c r="L22" s="65"/>
      <c r="M22" s="64"/>
      <c r="N22" s="64"/>
      <c r="O22" s="64"/>
      <c r="P22" s="65"/>
      <c r="Q22" s="64"/>
      <c r="R22" s="64"/>
      <c r="S22" s="64"/>
      <c r="T22" s="65"/>
      <c r="U22" s="64"/>
      <c r="V22" s="64"/>
      <c r="W22" s="64"/>
      <c r="X22" s="65"/>
      <c r="Y22" s="64"/>
    </row>
    <row r="23" spans="1:40" s="4" customFormat="1">
      <c r="A23" s="40" t="s">
        <v>153</v>
      </c>
      <c r="B23" s="44" t="s">
        <v>26</v>
      </c>
      <c r="C23" s="4" t="s">
        <v>40</v>
      </c>
    </row>
    <row r="24" spans="1:40" s="4" customFormat="1">
      <c r="A24" s="40"/>
      <c r="B24" s="45" t="s">
        <v>26</v>
      </c>
      <c r="C24" s="4" t="s">
        <v>29</v>
      </c>
    </row>
    <row r="25" spans="1:40">
      <c r="A25" s="154" t="s">
        <v>240</v>
      </c>
    </row>
  </sheetData>
  <mergeCells count="2">
    <mergeCell ref="B2:Q2"/>
    <mergeCell ref="R2:AG2"/>
  </mergeCells>
  <conditionalFormatting sqref="Q17:Q18">
    <cfRule type="expression" dxfId="1925" priority="215">
      <formula>Q17&lt;=1</formula>
    </cfRule>
  </conditionalFormatting>
  <conditionalFormatting sqref="N17:N18">
    <cfRule type="expression" dxfId="1924" priority="209">
      <formula>OR(P17&gt;=0.5,Q17&lt;=5)</formula>
    </cfRule>
    <cfRule type="expression" dxfId="1923" priority="211">
      <formula>Q17&lt;=1</formula>
    </cfRule>
  </conditionalFormatting>
  <conditionalFormatting sqref="O17:O18">
    <cfRule type="expression" dxfId="1922" priority="210">
      <formula>OR(P17&gt;=0.5,Q17&lt;=5)</formula>
    </cfRule>
    <cfRule type="expression" dxfId="1921" priority="212">
      <formula>Q17&lt;=1</formula>
    </cfRule>
  </conditionalFormatting>
  <conditionalFormatting sqref="P17:P18">
    <cfRule type="expression" dxfId="1920" priority="213">
      <formula>OR(P17&gt;=0.5,Q17&lt;=5)</formula>
    </cfRule>
    <cfRule type="expression" dxfId="1919" priority="214">
      <formula>Q17&lt;=1</formula>
    </cfRule>
  </conditionalFormatting>
  <conditionalFormatting sqref="AH5:AH16">
    <cfRule type="expression" dxfId="1918" priority="203">
      <formula>OR(AJ5&gt;=0.5,AK5&lt;=5)</formula>
    </cfRule>
    <cfRule type="expression" dxfId="1917" priority="205">
      <formula>AK5&lt;=1</formula>
    </cfRule>
  </conditionalFormatting>
  <conditionalFormatting sqref="AI5:AI16">
    <cfRule type="expression" dxfId="1916" priority="204">
      <formula>OR(AJ5&gt;=0.5,AK5&lt;=5)</formula>
    </cfRule>
    <cfRule type="expression" dxfId="1915" priority="206">
      <formula>AK5&lt;=1</formula>
    </cfRule>
  </conditionalFormatting>
  <conditionalFormatting sqref="AJ5:AJ16">
    <cfRule type="expression" dxfId="1914" priority="207">
      <formula>OR(AJ5&gt;=0.5,AK5&lt;=5)</formula>
    </cfRule>
    <cfRule type="expression" dxfId="1913" priority="208">
      <formula>AK5&lt;=1</formula>
    </cfRule>
  </conditionalFormatting>
  <conditionalFormatting sqref="Y21">
    <cfRule type="expression" dxfId="1912" priority="202">
      <formula>Y21&lt;=1</formula>
    </cfRule>
  </conditionalFormatting>
  <conditionalFormatting sqref="V21">
    <cfRule type="expression" dxfId="1911" priority="196">
      <formula>OR(X21&gt;=0.5,Y21&lt;=5)</formula>
    </cfRule>
    <cfRule type="expression" dxfId="1910" priority="198">
      <formula>Y21&lt;=1</formula>
    </cfRule>
  </conditionalFormatting>
  <conditionalFormatting sqref="W21">
    <cfRule type="expression" dxfId="1909" priority="197">
      <formula>OR(X21&gt;=0.5,Y21&lt;=5)</formula>
    </cfRule>
    <cfRule type="expression" dxfId="1908" priority="199">
      <formula>Y21&lt;=1</formula>
    </cfRule>
  </conditionalFormatting>
  <conditionalFormatting sqref="X21">
    <cfRule type="expression" dxfId="1907" priority="200">
      <formula>OR(X21&gt;=0.5,Y21&lt;=5)</formula>
    </cfRule>
    <cfRule type="expression" dxfId="1906" priority="201">
      <formula>Y21&lt;=1</formula>
    </cfRule>
  </conditionalFormatting>
  <conditionalFormatting sqref="M17:M18">
    <cfRule type="expression" dxfId="1905" priority="195">
      <formula>M17&lt;=1</formula>
    </cfRule>
  </conditionalFormatting>
  <conditionalFormatting sqref="J17:J18">
    <cfRule type="expression" dxfId="1904" priority="189">
      <formula>OR(L17&gt;=0.5,M17&lt;=5)</formula>
    </cfRule>
    <cfRule type="expression" dxfId="1903" priority="191">
      <formula>M17&lt;=1</formula>
    </cfRule>
  </conditionalFormatting>
  <conditionalFormatting sqref="K17:K18">
    <cfRule type="expression" dxfId="1902" priority="190">
      <formula>OR(L17&gt;=0.5,M17&lt;=5)</formula>
    </cfRule>
    <cfRule type="expression" dxfId="1901" priority="192">
      <formula>M17&lt;=1</formula>
    </cfRule>
  </conditionalFormatting>
  <conditionalFormatting sqref="L17:L18">
    <cfRule type="expression" dxfId="1900" priority="193">
      <formula>OR(L17&gt;=0.5,M17&lt;=5)</formula>
    </cfRule>
    <cfRule type="expression" dxfId="1899" priority="194">
      <formula>M17&lt;=1</formula>
    </cfRule>
  </conditionalFormatting>
  <conditionalFormatting sqref="I17:I18">
    <cfRule type="expression" dxfId="1898" priority="188">
      <formula>I17&lt;=1</formula>
    </cfRule>
  </conditionalFormatting>
  <conditionalFormatting sqref="F17:F18">
    <cfRule type="expression" dxfId="1897" priority="182">
      <formula>OR(H17&gt;=0.5,I17&lt;=5)</formula>
    </cfRule>
    <cfRule type="expression" dxfId="1896" priority="184">
      <formula>I17&lt;=1</formula>
    </cfRule>
  </conditionalFormatting>
  <conditionalFormatting sqref="G17:G18">
    <cfRule type="expression" dxfId="1895" priority="183">
      <formula>OR(H17&gt;=0.5,I17&lt;=5)</formula>
    </cfRule>
    <cfRule type="expression" dxfId="1894" priority="185">
      <formula>I17&lt;=1</formula>
    </cfRule>
  </conditionalFormatting>
  <conditionalFormatting sqref="H17:H18">
    <cfRule type="expression" dxfId="1893" priority="186">
      <formula>OR(H17&gt;=0.5,I17&lt;=5)</formula>
    </cfRule>
    <cfRule type="expression" dxfId="1892" priority="187">
      <formula>I17&lt;=1</formula>
    </cfRule>
  </conditionalFormatting>
  <conditionalFormatting sqref="E17:E18">
    <cfRule type="expression" dxfId="1891" priority="181">
      <formula>E17&lt;=1</formula>
    </cfRule>
  </conditionalFormatting>
  <conditionalFormatting sqref="B17:B18">
    <cfRule type="expression" dxfId="1890" priority="175">
      <formula>OR(D17&gt;=0.5,E17&lt;=5)</formula>
    </cfRule>
    <cfRule type="expression" dxfId="1889" priority="177">
      <formula>E17&lt;=1</formula>
    </cfRule>
  </conditionalFormatting>
  <conditionalFormatting sqref="C17:C18">
    <cfRule type="expression" dxfId="1888" priority="176">
      <formula>OR(D17&gt;=0.5,E17&lt;=5)</formula>
    </cfRule>
    <cfRule type="expression" dxfId="1887" priority="178">
      <formula>E17&lt;=1</formula>
    </cfRule>
  </conditionalFormatting>
  <conditionalFormatting sqref="D17:D18">
    <cfRule type="expression" dxfId="1886" priority="179">
      <formula>OR(D17&gt;=0.5,E17&lt;=5)</formula>
    </cfRule>
    <cfRule type="expression" dxfId="1885" priority="180">
      <formula>E17&lt;=1</formula>
    </cfRule>
  </conditionalFormatting>
  <conditionalFormatting sqref="Y20">
    <cfRule type="expression" dxfId="1884" priority="174">
      <formula>Y20&lt;=1</formula>
    </cfRule>
  </conditionalFormatting>
  <conditionalFormatting sqref="V20">
    <cfRule type="expression" dxfId="1883" priority="168">
      <formula>OR(X20&gt;=0.5,Y20&lt;=5)</formula>
    </cfRule>
    <cfRule type="expression" dxfId="1882" priority="170">
      <formula>Y20&lt;=1</formula>
    </cfRule>
  </conditionalFormatting>
  <conditionalFormatting sqref="W20">
    <cfRule type="expression" dxfId="1881" priority="169">
      <formula>OR(X20&gt;=0.5,Y20&lt;=5)</formula>
    </cfRule>
    <cfRule type="expression" dxfId="1880" priority="171">
      <formula>Y20&lt;=1</formula>
    </cfRule>
  </conditionalFormatting>
  <conditionalFormatting sqref="X20">
    <cfRule type="expression" dxfId="1879" priority="172">
      <formula>OR(X20&gt;=0.5,Y20&lt;=5)</formula>
    </cfRule>
    <cfRule type="expression" dxfId="1878" priority="173">
      <formula>Y20&lt;=1</formula>
    </cfRule>
  </conditionalFormatting>
  <conditionalFormatting sqref="Y19:Y20">
    <cfRule type="expression" dxfId="1877" priority="163">
      <formula>Y19&lt;=1</formula>
    </cfRule>
  </conditionalFormatting>
  <conditionalFormatting sqref="V19:V20">
    <cfRule type="expression" dxfId="1876" priority="166">
      <formula>OR(X19&gt;=0.5,Y19&lt;=5)</formula>
    </cfRule>
    <cfRule type="expression" dxfId="1875" priority="167">
      <formula>Y19&lt;=1</formula>
    </cfRule>
  </conditionalFormatting>
  <conditionalFormatting sqref="W19:W20">
    <cfRule type="expression" dxfId="1874" priority="164">
      <formula>OR(X19&gt;=0.5,Y19&lt;=5)</formula>
    </cfRule>
    <cfRule type="expression" dxfId="1873" priority="165">
      <formula>Y19&lt;=1</formula>
    </cfRule>
  </conditionalFormatting>
  <conditionalFormatting sqref="X19:X20">
    <cfRule type="expression" dxfId="1872" priority="161">
      <formula>OR(X19&gt;=0.5,Y19&lt;=5)</formula>
    </cfRule>
    <cfRule type="expression" dxfId="1871" priority="162">
      <formula>Y19&lt;=1</formula>
    </cfRule>
  </conditionalFormatting>
  <conditionalFormatting sqref="AK5:AK16">
    <cfRule type="expression" dxfId="1870" priority="159">
      <formula>OR(AJ5&gt;=0.5,AK5&lt;=5)</formula>
    </cfRule>
    <cfRule type="expression" dxfId="1869" priority="160">
      <formula>AK5&lt;=1</formula>
    </cfRule>
  </conditionalFormatting>
  <conditionalFormatting sqref="AH19:AH21">
    <cfRule type="expression" dxfId="1868" priority="153">
      <formula>OR(AJ19&gt;=0.5,AK19&lt;=5)</formula>
    </cfRule>
    <cfRule type="expression" dxfId="1867" priority="155">
      <formula>AK19&lt;=1</formula>
    </cfRule>
  </conditionalFormatting>
  <conditionalFormatting sqref="AI19:AI21">
    <cfRule type="expression" dxfId="1866" priority="154">
      <formula>OR(AJ19&gt;=0.5,AK19&lt;=5)</formula>
    </cfRule>
    <cfRule type="expression" dxfId="1865" priority="156">
      <formula>AK19&lt;=1</formula>
    </cfRule>
  </conditionalFormatting>
  <conditionalFormatting sqref="AJ19:AJ21">
    <cfRule type="expression" dxfId="1864" priority="157">
      <formula>OR(AJ19&gt;=0.5,AK19&lt;=5)</formula>
    </cfRule>
    <cfRule type="expression" dxfId="1863" priority="158">
      <formula>AK19&lt;=1</formula>
    </cfRule>
  </conditionalFormatting>
  <conditionalFormatting sqref="AK19:AK21">
    <cfRule type="expression" dxfId="1862" priority="151">
      <formula>OR(AJ19&gt;=0.5,AK19&lt;=5)</formula>
    </cfRule>
    <cfRule type="expression" dxfId="1861" priority="152">
      <formula>AK19&lt;=1</formula>
    </cfRule>
  </conditionalFormatting>
  <conditionalFormatting sqref="AD5:AD16">
    <cfRule type="expression" dxfId="1860" priority="145">
      <formula>OR(AF5&gt;=0.5,AG5&lt;=5)</formula>
    </cfRule>
    <cfRule type="expression" dxfId="1859" priority="147">
      <formula>AG5&lt;=1</formula>
    </cfRule>
  </conditionalFormatting>
  <conditionalFormatting sqref="AE5:AE16">
    <cfRule type="expression" dxfId="1858" priority="146">
      <formula>OR(AF5&gt;=0.5,AG5&lt;=5)</formula>
    </cfRule>
    <cfRule type="expression" dxfId="1857" priority="148">
      <formula>AG5&lt;=1</formula>
    </cfRule>
  </conditionalFormatting>
  <conditionalFormatting sqref="AF5:AF16">
    <cfRule type="expression" dxfId="1856" priority="149">
      <formula>OR(AF5&gt;=0.5,AG5&lt;=5)</formula>
    </cfRule>
    <cfRule type="expression" dxfId="1855" priority="150">
      <formula>AG5&lt;=1</formula>
    </cfRule>
  </conditionalFormatting>
  <conditionalFormatting sqref="AG5:AG16">
    <cfRule type="expression" dxfId="1854" priority="143">
      <formula>OR(AF5&gt;=0.5,AG5&lt;=5)</formula>
    </cfRule>
    <cfRule type="expression" dxfId="1853" priority="144">
      <formula>AG5&lt;=1</formula>
    </cfRule>
  </conditionalFormatting>
  <conditionalFormatting sqref="Z5:Z16">
    <cfRule type="expression" dxfId="1852" priority="137">
      <formula>OR(AB5&gt;=0.5,AC5&lt;=5)</formula>
    </cfRule>
    <cfRule type="expression" dxfId="1851" priority="139">
      <formula>AC5&lt;=1</formula>
    </cfRule>
  </conditionalFormatting>
  <conditionalFormatting sqref="AA5:AA16">
    <cfRule type="expression" dxfId="1850" priority="138">
      <formula>OR(AB5&gt;=0.5,AC5&lt;=5)</formula>
    </cfRule>
    <cfRule type="expression" dxfId="1849" priority="140">
      <formula>AC5&lt;=1</formula>
    </cfRule>
  </conditionalFormatting>
  <conditionalFormatting sqref="AB5:AB16">
    <cfRule type="expression" dxfId="1848" priority="141">
      <formula>OR(AB5&gt;=0.5,AC5&lt;=5)</formula>
    </cfRule>
    <cfRule type="expression" dxfId="1847" priority="142">
      <formula>AC5&lt;=1</formula>
    </cfRule>
  </conditionalFormatting>
  <conditionalFormatting sqref="AC5:AC16">
    <cfRule type="expression" dxfId="1846" priority="135">
      <formula>OR(AB5&gt;=0.5,AC5&lt;=5)</formula>
    </cfRule>
    <cfRule type="expression" dxfId="1845" priority="136">
      <formula>AC5&lt;=1</formula>
    </cfRule>
  </conditionalFormatting>
  <conditionalFormatting sqref="B16">
    <cfRule type="expression" dxfId="1844" priority="129">
      <formula>OR(D16&gt;=0.5,E16&lt;=5)</formula>
    </cfRule>
    <cfRule type="expression" dxfId="1843" priority="131">
      <formula>E16&lt;=1</formula>
    </cfRule>
  </conditionalFormatting>
  <conditionalFormatting sqref="C16">
    <cfRule type="expression" dxfId="1842" priority="130">
      <formula>OR(D16&gt;=0.5,E16&lt;=5)</formula>
    </cfRule>
    <cfRule type="expression" dxfId="1841" priority="132">
      <formula>E16&lt;=1</formula>
    </cfRule>
  </conditionalFormatting>
  <conditionalFormatting sqref="D16">
    <cfRule type="expression" dxfId="1840" priority="133">
      <formula>OR(D16&gt;=0.5,E16&lt;=5)</formula>
    </cfRule>
    <cfRule type="expression" dxfId="1839" priority="134">
      <formula>E16&lt;=1</formula>
    </cfRule>
  </conditionalFormatting>
  <conditionalFormatting sqref="E5:E16">
    <cfRule type="expression" dxfId="1838" priority="127">
      <formula>OR(D5&gt;=0.5,E5&lt;=5)</formula>
    </cfRule>
    <cfRule type="expression" dxfId="1837" priority="128">
      <formula>E5&lt;=1</formula>
    </cfRule>
  </conditionalFormatting>
  <conditionalFormatting sqref="F16">
    <cfRule type="expression" dxfId="1836" priority="121">
      <formula>OR(H16&gt;=0.5,I16&lt;=5)</formula>
    </cfRule>
    <cfRule type="expression" dxfId="1835" priority="123">
      <formula>I16&lt;=1</formula>
    </cfRule>
  </conditionalFormatting>
  <conditionalFormatting sqref="G16">
    <cfRule type="expression" dxfId="1834" priority="122">
      <formula>OR(H16&gt;=0.5,I16&lt;=5)</formula>
    </cfRule>
    <cfRule type="expression" dxfId="1833" priority="124">
      <formula>I16&lt;=1</formula>
    </cfRule>
  </conditionalFormatting>
  <conditionalFormatting sqref="H16">
    <cfRule type="expression" dxfId="1832" priority="125">
      <formula>OR(H16&gt;=0.5,I16&lt;=5)</formula>
    </cfRule>
    <cfRule type="expression" dxfId="1831" priority="126">
      <formula>I16&lt;=1</formula>
    </cfRule>
  </conditionalFormatting>
  <conditionalFormatting sqref="I5:I16">
    <cfRule type="expression" dxfId="1830" priority="119">
      <formula>OR(H5&gt;=0.5,I5&lt;=5)</formula>
    </cfRule>
    <cfRule type="expression" dxfId="1829" priority="120">
      <formula>I5&lt;=1</formula>
    </cfRule>
  </conditionalFormatting>
  <conditionalFormatting sqref="J16">
    <cfRule type="expression" dxfId="1828" priority="113">
      <formula>OR(L16&gt;=0.5,M16&lt;=5)</formula>
    </cfRule>
    <cfRule type="expression" dxfId="1827" priority="115">
      <formula>M16&lt;=1</formula>
    </cfRule>
  </conditionalFormatting>
  <conditionalFormatting sqref="K16">
    <cfRule type="expression" dxfId="1826" priority="114">
      <formula>OR(L16&gt;=0.5,M16&lt;=5)</formula>
    </cfRule>
    <cfRule type="expression" dxfId="1825" priority="116">
      <formula>M16&lt;=1</formula>
    </cfRule>
  </conditionalFormatting>
  <conditionalFormatting sqref="L16">
    <cfRule type="expression" dxfId="1824" priority="117">
      <formula>OR(L16&gt;=0.5,M16&lt;=5)</formula>
    </cfRule>
    <cfRule type="expression" dxfId="1823" priority="118">
      <formula>M16&lt;=1</formula>
    </cfRule>
  </conditionalFormatting>
  <conditionalFormatting sqref="M5:M16">
    <cfRule type="expression" dxfId="1822" priority="111">
      <formula>OR(L5&gt;=0.5,M5&lt;=5)</formula>
    </cfRule>
    <cfRule type="expression" dxfId="1821" priority="112">
      <formula>M5&lt;=1</formula>
    </cfRule>
  </conditionalFormatting>
  <conditionalFormatting sqref="N16">
    <cfRule type="expression" dxfId="1820" priority="105">
      <formula>OR(P16&gt;=0.5,Q16&lt;=5)</formula>
    </cfRule>
    <cfRule type="expression" dxfId="1819" priority="107">
      <formula>Q16&lt;=1</formula>
    </cfRule>
  </conditionalFormatting>
  <conditionalFormatting sqref="O16">
    <cfRule type="expression" dxfId="1818" priority="106">
      <formula>OR(P16&gt;=0.5,Q16&lt;=5)</formula>
    </cfRule>
    <cfRule type="expression" dxfId="1817" priority="108">
      <formula>Q16&lt;=1</formula>
    </cfRule>
  </conditionalFormatting>
  <conditionalFormatting sqref="P16">
    <cfRule type="expression" dxfId="1816" priority="109">
      <formula>OR(P16&gt;=0.5,Q16&lt;=5)</formula>
    </cfRule>
    <cfRule type="expression" dxfId="1815" priority="110">
      <formula>Q16&lt;=1</formula>
    </cfRule>
  </conditionalFormatting>
  <conditionalFormatting sqref="Q5:Q16">
    <cfRule type="expression" dxfId="1814" priority="103">
      <formula>OR(P5&gt;=0.5,Q5&lt;=5)</formula>
    </cfRule>
    <cfRule type="expression" dxfId="1813" priority="104">
      <formula>Q5&lt;=1</formula>
    </cfRule>
  </conditionalFormatting>
  <conditionalFormatting sqref="R16">
    <cfRule type="expression" dxfId="1812" priority="97">
      <formula>OR(T16&gt;=0.5,U16&lt;=5)</formula>
    </cfRule>
    <cfRule type="expression" dxfId="1811" priority="99">
      <formula>U16&lt;=1</formula>
    </cfRule>
  </conditionalFormatting>
  <conditionalFormatting sqref="S16">
    <cfRule type="expression" dxfId="1810" priority="98">
      <formula>OR(T16&gt;=0.5,U16&lt;=5)</formula>
    </cfRule>
    <cfRule type="expression" dxfId="1809" priority="100">
      <formula>U16&lt;=1</formula>
    </cfRule>
  </conditionalFormatting>
  <conditionalFormatting sqref="T16">
    <cfRule type="expression" dxfId="1808" priority="101">
      <formula>OR(T16&gt;=0.5,U16&lt;=5)</formula>
    </cfRule>
    <cfRule type="expression" dxfId="1807" priority="102">
      <formula>U16&lt;=1</formula>
    </cfRule>
  </conditionalFormatting>
  <conditionalFormatting sqref="U5:U16">
    <cfRule type="expression" dxfId="1806" priority="95">
      <formula>OR(T5&gt;=0.5,U5&lt;=5)</formula>
    </cfRule>
    <cfRule type="expression" dxfId="1805" priority="96">
      <formula>U5&lt;=1</formula>
    </cfRule>
  </conditionalFormatting>
  <conditionalFormatting sqref="V5:V16">
    <cfRule type="expression" dxfId="1804" priority="89">
      <formula>OR(X5&gt;=0.5,Y5&lt;=5)</formula>
    </cfRule>
    <cfRule type="expression" dxfId="1803" priority="91">
      <formula>Y5&lt;=1</formula>
    </cfRule>
  </conditionalFormatting>
  <conditionalFormatting sqref="W5:W16">
    <cfRule type="expression" dxfId="1802" priority="90">
      <formula>OR(X5&gt;=0.5,Y5&lt;=5)</formula>
    </cfRule>
    <cfRule type="expression" dxfId="1801" priority="92">
      <formula>Y5&lt;=1</formula>
    </cfRule>
  </conditionalFormatting>
  <conditionalFormatting sqref="X5:X16">
    <cfRule type="expression" dxfId="1800" priority="93">
      <formula>OR(X5&gt;=0.5,Y5&lt;=5)</formula>
    </cfRule>
    <cfRule type="expression" dxfId="1799" priority="94">
      <formula>Y5&lt;=1</formula>
    </cfRule>
  </conditionalFormatting>
  <conditionalFormatting sqref="Y5:Y16">
    <cfRule type="expression" dxfId="1798" priority="87">
      <formula>OR(X5&gt;=0.5,Y5&lt;=5)</formula>
    </cfRule>
    <cfRule type="expression" dxfId="1797" priority="88">
      <formula>Y5&lt;=1</formula>
    </cfRule>
  </conditionalFormatting>
  <conditionalFormatting sqref="Z19:Z21">
    <cfRule type="expression" dxfId="1796" priority="81">
      <formula>OR(AB19&gt;=0.5,AC19&lt;=5)</formula>
    </cfRule>
    <cfRule type="expression" dxfId="1795" priority="83">
      <formula>AC19&lt;=1</formula>
    </cfRule>
  </conditionalFormatting>
  <conditionalFormatting sqref="AA19:AA21">
    <cfRule type="expression" dxfId="1794" priority="82">
      <formula>OR(AB19&gt;=0.5,AC19&lt;=5)</formula>
    </cfRule>
    <cfRule type="expression" dxfId="1793" priority="84">
      <formula>AC19&lt;=1</formula>
    </cfRule>
  </conditionalFormatting>
  <conditionalFormatting sqref="AB19:AB21">
    <cfRule type="expression" dxfId="1792" priority="85">
      <formula>OR(AB19&gt;=0.5,AC19&lt;=5)</formula>
    </cfRule>
    <cfRule type="expression" dxfId="1791" priority="86">
      <formula>AC19&lt;=1</formula>
    </cfRule>
  </conditionalFormatting>
  <conditionalFormatting sqref="AC19:AC21">
    <cfRule type="expression" dxfId="1790" priority="79">
      <formula>OR(AB19&gt;=0.5,AC19&lt;=5)</formula>
    </cfRule>
    <cfRule type="expression" dxfId="1789" priority="80">
      <formula>AC19&lt;=1</formula>
    </cfRule>
  </conditionalFormatting>
  <conditionalFormatting sqref="AD19:AD21">
    <cfRule type="expression" dxfId="1788" priority="73">
      <formula>OR(AF19&gt;=0.5,AG19&lt;=5)</formula>
    </cfRule>
    <cfRule type="expression" dxfId="1787" priority="75">
      <formula>AG19&lt;=1</formula>
    </cfRule>
  </conditionalFormatting>
  <conditionalFormatting sqref="AE19:AE21">
    <cfRule type="expression" dxfId="1786" priority="74">
      <formula>OR(AF19&gt;=0.5,AG19&lt;=5)</formula>
    </cfRule>
    <cfRule type="expression" dxfId="1785" priority="76">
      <formula>AG19&lt;=1</formula>
    </cfRule>
  </conditionalFormatting>
  <conditionalFormatting sqref="AF19:AF21">
    <cfRule type="expression" dxfId="1784" priority="77">
      <formula>OR(AF19&gt;=0.5,AG19&lt;=5)</formula>
    </cfRule>
    <cfRule type="expression" dxfId="1783" priority="78">
      <formula>AG19&lt;=1</formula>
    </cfRule>
  </conditionalFormatting>
  <conditionalFormatting sqref="AG19:AG21">
    <cfRule type="expression" dxfId="1782" priority="71">
      <formula>OR(AF19&gt;=0.5,AG19&lt;=5)</formula>
    </cfRule>
    <cfRule type="expression" dxfId="1781" priority="72">
      <formula>AG19&lt;=1</formula>
    </cfRule>
  </conditionalFormatting>
  <conditionalFormatting sqref="R19:R21">
    <cfRule type="expression" dxfId="1780" priority="65">
      <formula>OR(T19&gt;=0.5,U19&lt;=5)</formula>
    </cfRule>
    <cfRule type="expression" dxfId="1779" priority="67">
      <formula>U19&lt;=1</formula>
    </cfRule>
  </conditionalFormatting>
  <conditionalFormatting sqref="S19:S21">
    <cfRule type="expression" dxfId="1778" priority="66">
      <formula>OR(T19&gt;=0.5,U19&lt;=5)</formula>
    </cfRule>
    <cfRule type="expression" dxfId="1777" priority="68">
      <formula>U19&lt;=1</formula>
    </cfRule>
  </conditionalFormatting>
  <conditionalFormatting sqref="T19:T21">
    <cfRule type="expression" dxfId="1776" priority="69">
      <formula>OR(T19&gt;=0.5,U19&lt;=5)</formula>
    </cfRule>
    <cfRule type="expression" dxfId="1775" priority="70">
      <formula>U19&lt;=1</formula>
    </cfRule>
  </conditionalFormatting>
  <conditionalFormatting sqref="U19:U21">
    <cfRule type="expression" dxfId="1774" priority="63">
      <formula>OR(T19&gt;=0.5,U19&lt;=5)</formula>
    </cfRule>
    <cfRule type="expression" dxfId="1773" priority="64">
      <formula>U19&lt;=1</formula>
    </cfRule>
  </conditionalFormatting>
  <conditionalFormatting sqref="B19:B21">
    <cfRule type="expression" dxfId="1772" priority="57">
      <formula>OR(D19&gt;=0.5,E19&lt;=5)</formula>
    </cfRule>
    <cfRule type="expression" dxfId="1771" priority="59">
      <formula>E19&lt;=1</formula>
    </cfRule>
  </conditionalFormatting>
  <conditionalFormatting sqref="C19:C21">
    <cfRule type="expression" dxfId="1770" priority="58">
      <formula>OR(D19&gt;=0.5,E19&lt;=5)</formula>
    </cfRule>
    <cfRule type="expression" dxfId="1769" priority="60">
      <formula>E19&lt;=1</formula>
    </cfRule>
  </conditionalFormatting>
  <conditionalFormatting sqref="D19:D21">
    <cfRule type="expression" dxfId="1768" priority="61">
      <formula>OR(D19&gt;=0.5,E19&lt;=5)</formula>
    </cfRule>
    <cfRule type="expression" dxfId="1767" priority="62">
      <formula>E19&lt;=1</formula>
    </cfRule>
  </conditionalFormatting>
  <conditionalFormatting sqref="E19:E21">
    <cfRule type="expression" dxfId="1766" priority="55">
      <formula>OR(D19&gt;=0.5,E19&lt;=5)</formula>
    </cfRule>
    <cfRule type="expression" dxfId="1765" priority="56">
      <formula>E19&lt;=1</formula>
    </cfRule>
  </conditionalFormatting>
  <conditionalFormatting sqref="F19:F21">
    <cfRule type="expression" dxfId="1764" priority="49">
      <formula>OR(H19&gt;=0.5,I19&lt;=5)</formula>
    </cfRule>
    <cfRule type="expression" dxfId="1763" priority="51">
      <formula>I19&lt;=1</formula>
    </cfRule>
  </conditionalFormatting>
  <conditionalFormatting sqref="G19:G21">
    <cfRule type="expression" dxfId="1762" priority="50">
      <formula>OR(H19&gt;=0.5,I19&lt;=5)</formula>
    </cfRule>
    <cfRule type="expression" dxfId="1761" priority="52">
      <formula>I19&lt;=1</formula>
    </cfRule>
  </conditionalFormatting>
  <conditionalFormatting sqref="H19:H21">
    <cfRule type="expression" dxfId="1760" priority="53">
      <formula>OR(H19&gt;=0.5,I19&lt;=5)</formula>
    </cfRule>
    <cfRule type="expression" dxfId="1759" priority="54">
      <formula>I19&lt;=1</formula>
    </cfRule>
  </conditionalFormatting>
  <conditionalFormatting sqref="I19:I21">
    <cfRule type="expression" dxfId="1758" priority="47">
      <formula>OR(H19&gt;=0.5,I19&lt;=5)</formula>
    </cfRule>
    <cfRule type="expression" dxfId="1757" priority="48">
      <formula>I19&lt;=1</formula>
    </cfRule>
  </conditionalFormatting>
  <conditionalFormatting sqref="J19:J21">
    <cfRule type="expression" dxfId="1756" priority="41">
      <formula>OR(L19&gt;=0.5,M19&lt;=5)</formula>
    </cfRule>
    <cfRule type="expression" dxfId="1755" priority="43">
      <formula>M19&lt;=1</formula>
    </cfRule>
  </conditionalFormatting>
  <conditionalFormatting sqref="K19:K21">
    <cfRule type="expression" dxfId="1754" priority="42">
      <formula>OR(L19&gt;=0.5,M19&lt;=5)</formula>
    </cfRule>
    <cfRule type="expression" dxfId="1753" priority="44">
      <formula>M19&lt;=1</formula>
    </cfRule>
  </conditionalFormatting>
  <conditionalFormatting sqref="L19:L21">
    <cfRule type="expression" dxfId="1752" priority="45">
      <formula>OR(L19&gt;=0.5,M19&lt;=5)</formula>
    </cfRule>
    <cfRule type="expression" dxfId="1751" priority="46">
      <formula>M19&lt;=1</formula>
    </cfRule>
  </conditionalFormatting>
  <conditionalFormatting sqref="M19:M21">
    <cfRule type="expression" dxfId="1750" priority="39">
      <formula>OR(L19&gt;=0.5,M19&lt;=5)</formula>
    </cfRule>
    <cfRule type="expression" dxfId="1749" priority="40">
      <formula>M19&lt;=1</formula>
    </cfRule>
  </conditionalFormatting>
  <conditionalFormatting sqref="N19:N21">
    <cfRule type="expression" dxfId="1748" priority="33">
      <formula>OR(P19&gt;=0.5,Q19&lt;=5)</formula>
    </cfRule>
    <cfRule type="expression" dxfId="1747" priority="35">
      <formula>Q19&lt;=1</formula>
    </cfRule>
  </conditionalFormatting>
  <conditionalFormatting sqref="O19:O21">
    <cfRule type="expression" dxfId="1746" priority="34">
      <formula>OR(P19&gt;=0.5,Q19&lt;=5)</formula>
    </cfRule>
    <cfRule type="expression" dxfId="1745" priority="36">
      <formula>Q19&lt;=1</formula>
    </cfRule>
  </conditionalFormatting>
  <conditionalFormatting sqref="P19:P21">
    <cfRule type="expression" dxfId="1744" priority="37">
      <formula>OR(P19&gt;=0.5,Q19&lt;=5)</formula>
    </cfRule>
    <cfRule type="expression" dxfId="1743" priority="38">
      <formula>Q19&lt;=1</formula>
    </cfRule>
  </conditionalFormatting>
  <conditionalFormatting sqref="Q19:Q21">
    <cfRule type="expression" dxfId="1742" priority="31">
      <formula>OR(P19&gt;=0.5,Q19&lt;=5)</formula>
    </cfRule>
    <cfRule type="expression" dxfId="1741" priority="32">
      <formula>Q19&lt;=1</formula>
    </cfRule>
  </conditionalFormatting>
  <conditionalFormatting sqref="R5:R15">
    <cfRule type="expression" dxfId="1740" priority="25">
      <formula>OR(T5&gt;=0.5,U5&lt;=5)</formula>
    </cfRule>
    <cfRule type="expression" dxfId="1739" priority="27">
      <formula>U5&lt;=1</formula>
    </cfRule>
  </conditionalFormatting>
  <conditionalFormatting sqref="S5:S15">
    <cfRule type="expression" dxfId="1738" priority="26">
      <formula>OR(T5&gt;=0.5,U5&lt;=5)</formula>
    </cfRule>
    <cfRule type="expression" dxfId="1737" priority="28">
      <formula>U5&lt;=1</formula>
    </cfRule>
  </conditionalFormatting>
  <conditionalFormatting sqref="T5:T15">
    <cfRule type="expression" dxfId="1736" priority="29">
      <formula>OR(T5&gt;=0.5,U5&lt;=5)</formula>
    </cfRule>
    <cfRule type="expression" dxfId="1735" priority="30">
      <formula>U5&lt;=1</formula>
    </cfRule>
  </conditionalFormatting>
  <conditionalFormatting sqref="N5:N15">
    <cfRule type="expression" dxfId="1734" priority="19">
      <formula>OR(P5&gt;=0.5,Q5&lt;=5)</formula>
    </cfRule>
    <cfRule type="expression" dxfId="1733" priority="21">
      <formula>Q5&lt;=1</formula>
    </cfRule>
  </conditionalFormatting>
  <conditionalFormatting sqref="O5:O15">
    <cfRule type="expression" dxfId="1732" priority="20">
      <formula>OR(P5&gt;=0.5,Q5&lt;=5)</formula>
    </cfRule>
    <cfRule type="expression" dxfId="1731" priority="22">
      <formula>Q5&lt;=1</formula>
    </cfRule>
  </conditionalFormatting>
  <conditionalFormatting sqref="P5:P15">
    <cfRule type="expression" dxfId="1730" priority="23">
      <formula>OR(P5&gt;=0.5,Q5&lt;=5)</formula>
    </cfRule>
    <cfRule type="expression" dxfId="1729" priority="24">
      <formula>Q5&lt;=1</formula>
    </cfRule>
  </conditionalFormatting>
  <conditionalFormatting sqref="B5:B15">
    <cfRule type="expression" dxfId="1728" priority="13">
      <formula>OR(D5&gt;=0.5,E5&lt;=5)</formula>
    </cfRule>
    <cfRule type="expression" dxfId="1727" priority="15">
      <formula>E5&lt;=1</formula>
    </cfRule>
  </conditionalFormatting>
  <conditionalFormatting sqref="C5:C15">
    <cfRule type="expression" dxfId="1726" priority="14">
      <formula>OR(D5&gt;=0.5,E5&lt;=5)</formula>
    </cfRule>
    <cfRule type="expression" dxfId="1725" priority="16">
      <formula>E5&lt;=1</formula>
    </cfRule>
  </conditionalFormatting>
  <conditionalFormatting sqref="D5:D15">
    <cfRule type="expression" dxfId="1724" priority="17">
      <formula>OR(D5&gt;=0.5,E5&lt;=5)</formula>
    </cfRule>
    <cfRule type="expression" dxfId="1723" priority="18">
      <formula>E5&lt;=1</formula>
    </cfRule>
  </conditionalFormatting>
  <conditionalFormatting sqref="F5:F15">
    <cfRule type="expression" dxfId="1722" priority="7">
      <formula>OR(H5&gt;=0.5,I5&lt;=5)</formula>
    </cfRule>
    <cfRule type="expression" dxfId="1721" priority="9">
      <formula>I5&lt;=1</formula>
    </cfRule>
  </conditionalFormatting>
  <conditionalFormatting sqref="G5:G15">
    <cfRule type="expression" dxfId="1720" priority="8">
      <formula>OR(H5&gt;=0.5,I5&lt;=5)</formula>
    </cfRule>
    <cfRule type="expression" dxfId="1719" priority="10">
      <formula>I5&lt;=1</formula>
    </cfRule>
  </conditionalFormatting>
  <conditionalFormatting sqref="H5:H15">
    <cfRule type="expression" dxfId="1718" priority="11">
      <formula>OR(H5&gt;=0.5,I5&lt;=5)</formula>
    </cfRule>
    <cfRule type="expression" dxfId="1717" priority="12">
      <formula>I5&lt;=1</formula>
    </cfRule>
  </conditionalFormatting>
  <conditionalFormatting sqref="J5:J15">
    <cfRule type="expression" dxfId="1716" priority="1">
      <formula>OR(L5&gt;=0.5,M5&lt;=5)</formula>
    </cfRule>
    <cfRule type="expression" dxfId="1715" priority="3">
      <formula>M5&lt;=1</formula>
    </cfRule>
  </conditionalFormatting>
  <conditionalFormatting sqref="K5:K15">
    <cfRule type="expression" dxfId="1714" priority="2">
      <formula>OR(L5&gt;=0.5,M5&lt;=5)</formula>
    </cfRule>
    <cfRule type="expression" dxfId="1713" priority="4">
      <formula>M5&lt;=1</formula>
    </cfRule>
  </conditionalFormatting>
  <conditionalFormatting sqref="L5:L15">
    <cfRule type="expression" dxfId="1712" priority="5">
      <formula>OR(L5&gt;=0.5,M5&lt;=5)</formula>
    </cfRule>
    <cfRule type="expression" dxfId="1711" priority="6">
      <formula>M5&lt;=1</formula>
    </cfRule>
  </conditionalFormatting>
  <hyperlinks>
    <hyperlink ref="A25" location="Überblick!A1" display="zurück zur Übersicht" xr:uid="{54C1D923-04D0-4C3D-9668-B77A6D72F961}"/>
  </hyperlink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BADA-0A42-4354-8610-2724DBE7406B}">
  <sheetPr codeName="Tabelle4"/>
  <dimension ref="A1:T25"/>
  <sheetViews>
    <sheetView workbookViewId="0">
      <selection activeCell="A25" sqref="A25"/>
    </sheetView>
  </sheetViews>
  <sheetFormatPr baseColWidth="10" defaultRowHeight="15"/>
  <cols>
    <col min="1" max="1" width="63.140625" customWidth="1"/>
  </cols>
  <sheetData>
    <row r="1" spans="1:20" s="4" customFormat="1" ht="36.75" customHeight="1">
      <c r="A1" s="1" t="s">
        <v>42</v>
      </c>
      <c r="B1" s="2"/>
      <c r="C1" s="2"/>
      <c r="D1" s="2"/>
      <c r="E1" s="2"/>
      <c r="F1" s="2"/>
      <c r="G1" s="2"/>
      <c r="H1" s="2"/>
      <c r="I1" s="2"/>
      <c r="J1" s="2"/>
      <c r="K1" s="2"/>
      <c r="L1" s="2"/>
      <c r="M1" s="2"/>
      <c r="N1" s="2"/>
      <c r="O1" s="2"/>
      <c r="P1" s="2"/>
      <c r="Q1" s="3"/>
    </row>
    <row r="2" spans="1:20" s="4" customFormat="1" ht="36.75" customHeight="1">
      <c r="A2" s="5" t="s">
        <v>43</v>
      </c>
      <c r="B2" s="183" t="s">
        <v>0</v>
      </c>
      <c r="C2" s="184"/>
      <c r="D2" s="184"/>
      <c r="E2" s="184"/>
      <c r="F2" s="184"/>
      <c r="G2" s="184"/>
      <c r="H2" s="184"/>
      <c r="I2" s="184"/>
      <c r="J2" s="184"/>
      <c r="K2" s="184"/>
      <c r="L2" s="184"/>
      <c r="M2" s="185"/>
      <c r="N2" s="186"/>
      <c r="O2" s="187"/>
      <c r="P2" s="187"/>
      <c r="Q2" s="188"/>
    </row>
    <row r="3" spans="1:20" s="4" customFormat="1" ht="50.25" customHeight="1">
      <c r="A3" s="5" t="s">
        <v>47</v>
      </c>
      <c r="B3" s="11" t="s">
        <v>1</v>
      </c>
      <c r="C3" s="12"/>
      <c r="D3" s="12"/>
      <c r="E3" s="13"/>
      <c r="F3" s="11" t="s">
        <v>33</v>
      </c>
      <c r="G3" s="12"/>
      <c r="H3" s="12"/>
      <c r="I3" s="13"/>
      <c r="J3" s="11" t="s">
        <v>3</v>
      </c>
      <c r="K3" s="12"/>
      <c r="L3" s="12"/>
      <c r="M3" s="14"/>
      <c r="N3" s="186" t="s">
        <v>4</v>
      </c>
      <c r="O3" s="187"/>
      <c r="P3" s="187"/>
      <c r="Q3" s="188"/>
    </row>
    <row r="4" spans="1:20" s="4" customFormat="1" ht="50.25" customHeight="1">
      <c r="A4" s="5" t="s">
        <v>5</v>
      </c>
      <c r="B4" s="17" t="s">
        <v>44</v>
      </c>
      <c r="C4" s="18" t="s">
        <v>36</v>
      </c>
      <c r="D4" s="18" t="s">
        <v>8</v>
      </c>
      <c r="E4" s="19" t="s">
        <v>9</v>
      </c>
      <c r="F4" s="17" t="s">
        <v>44</v>
      </c>
      <c r="G4" s="18" t="s">
        <v>37</v>
      </c>
      <c r="H4" s="18" t="s">
        <v>8</v>
      </c>
      <c r="I4" s="19" t="s">
        <v>9</v>
      </c>
      <c r="J4" s="17" t="s">
        <v>44</v>
      </c>
      <c r="K4" s="18" t="s">
        <v>37</v>
      </c>
      <c r="L4" s="18" t="s">
        <v>8</v>
      </c>
      <c r="M4" s="20" t="s">
        <v>9</v>
      </c>
      <c r="N4" s="49" t="s">
        <v>44</v>
      </c>
      <c r="O4" s="18" t="s">
        <v>37</v>
      </c>
      <c r="P4" s="18" t="s">
        <v>8</v>
      </c>
      <c r="Q4" s="19" t="s">
        <v>9</v>
      </c>
    </row>
    <row r="5" spans="1:20" s="4" customFormat="1" ht="19.5" customHeight="1">
      <c r="A5" s="21" t="s">
        <v>10</v>
      </c>
      <c r="B5" s="22">
        <v>1921.7411210148</v>
      </c>
      <c r="C5" s="23">
        <v>473.56635722983702</v>
      </c>
      <c r="D5" s="24">
        <v>0.24642567724198161</v>
      </c>
      <c r="E5" s="25">
        <v>632</v>
      </c>
      <c r="F5" s="22">
        <v>1534.57313911202</v>
      </c>
      <c r="G5" s="23">
        <v>423.54496691756498</v>
      </c>
      <c r="H5" s="24">
        <v>0.27600181191927359</v>
      </c>
      <c r="I5" s="25">
        <v>351</v>
      </c>
      <c r="J5" s="22">
        <v>848.97969151685402</v>
      </c>
      <c r="K5" s="23">
        <v>158.455558331205</v>
      </c>
      <c r="L5" s="24">
        <v>0.18664234246651509</v>
      </c>
      <c r="M5" s="25">
        <v>31</v>
      </c>
      <c r="N5" s="22">
        <v>1749.71383628584</v>
      </c>
      <c r="O5" s="23">
        <v>333.88669943957899</v>
      </c>
      <c r="P5" s="24">
        <v>0.19082360356041328</v>
      </c>
      <c r="Q5" s="25">
        <v>1014</v>
      </c>
      <c r="R5" s="26"/>
      <c r="S5" s="26"/>
      <c r="T5" s="26"/>
    </row>
    <row r="6" spans="1:20" s="4" customFormat="1" ht="19.5" customHeight="1">
      <c r="A6" s="27" t="s">
        <v>11</v>
      </c>
      <c r="B6" s="28">
        <v>3751.8252866249099</v>
      </c>
      <c r="C6" s="29">
        <v>1209.2218756562399</v>
      </c>
      <c r="D6" s="30">
        <v>0.32230228842666586</v>
      </c>
      <c r="E6" s="31">
        <v>63</v>
      </c>
      <c r="F6" s="28">
        <v>2796.4247578015102</v>
      </c>
      <c r="G6" s="29">
        <v>1690.7197168241401</v>
      </c>
      <c r="H6" s="30">
        <v>0.60460046783212862</v>
      </c>
      <c r="I6" s="31">
        <v>51</v>
      </c>
      <c r="J6" s="28">
        <v>1537.36435534916</v>
      </c>
      <c r="K6" s="29">
        <v>477.09785247902698</v>
      </c>
      <c r="L6" s="30">
        <v>0.31033492536690854</v>
      </c>
      <c r="M6" s="31">
        <v>16</v>
      </c>
      <c r="N6" s="28">
        <v>3117.8900563391799</v>
      </c>
      <c r="O6" s="29">
        <v>841.38629212176102</v>
      </c>
      <c r="P6" s="30">
        <v>0.26985758859940723</v>
      </c>
      <c r="Q6" s="31">
        <v>130</v>
      </c>
      <c r="R6" s="26"/>
      <c r="S6" s="26"/>
      <c r="T6" s="26"/>
    </row>
    <row r="7" spans="1:20" s="4" customFormat="1" ht="19.5" customHeight="1">
      <c r="A7" s="27" t="s">
        <v>12</v>
      </c>
      <c r="B7" s="28">
        <v>3828.3441448931198</v>
      </c>
      <c r="C7" s="29">
        <v>924.54664301913499</v>
      </c>
      <c r="D7" s="30">
        <v>0.24150040018017935</v>
      </c>
      <c r="E7" s="31">
        <v>110</v>
      </c>
      <c r="F7" s="28">
        <v>2550.2324767231498</v>
      </c>
      <c r="G7" s="29">
        <v>778.15983684246703</v>
      </c>
      <c r="H7" s="30">
        <v>0.30513290217460559</v>
      </c>
      <c r="I7" s="31">
        <v>70</v>
      </c>
      <c r="J7" s="28">
        <v>2253.6814941061002</v>
      </c>
      <c r="K7" s="29">
        <v>1283.5354811633399</v>
      </c>
      <c r="L7" s="30">
        <v>0.56952834041548595</v>
      </c>
      <c r="M7" s="31">
        <v>13</v>
      </c>
      <c r="N7" s="28">
        <v>3019.5618775859898</v>
      </c>
      <c r="O7" s="29">
        <v>593.49304023864102</v>
      </c>
      <c r="P7" s="30">
        <v>0.19654938838779923</v>
      </c>
      <c r="Q7" s="31">
        <v>193</v>
      </c>
      <c r="R7" s="26"/>
      <c r="S7" s="26"/>
      <c r="T7" s="26"/>
    </row>
    <row r="8" spans="1:20" s="4" customFormat="1" ht="19.5" customHeight="1">
      <c r="A8" s="27" t="s">
        <v>13</v>
      </c>
      <c r="B8" s="28">
        <v>2343.55638756602</v>
      </c>
      <c r="C8" s="29">
        <v>200.39815605952199</v>
      </c>
      <c r="D8" s="30">
        <v>8.5510277082623265E-2</v>
      </c>
      <c r="E8" s="31">
        <v>806</v>
      </c>
      <c r="F8" s="28">
        <v>1138.2711990667001</v>
      </c>
      <c r="G8" s="29">
        <v>415.51176970844102</v>
      </c>
      <c r="H8" s="30">
        <v>0.36503758511076323</v>
      </c>
      <c r="I8" s="31">
        <v>290</v>
      </c>
      <c r="J8" s="28">
        <v>759.39642305509199</v>
      </c>
      <c r="K8" s="29">
        <v>259.29470825958799</v>
      </c>
      <c r="L8" s="30">
        <v>0.34144841928071201</v>
      </c>
      <c r="M8" s="31">
        <v>33</v>
      </c>
      <c r="N8" s="28">
        <v>1797.5366772551799</v>
      </c>
      <c r="O8" s="29">
        <v>293.02316373124199</v>
      </c>
      <c r="P8" s="30">
        <v>0.16301373287063348</v>
      </c>
      <c r="Q8" s="31">
        <v>1129</v>
      </c>
      <c r="R8" s="26"/>
      <c r="S8" s="26"/>
      <c r="T8" s="26"/>
    </row>
    <row r="9" spans="1:20" s="4" customFormat="1" ht="19.5" customHeight="1">
      <c r="A9" s="27" t="s">
        <v>14</v>
      </c>
      <c r="B9" s="28">
        <v>953.82374623579904</v>
      </c>
      <c r="C9" s="29">
        <v>135.142231714541</v>
      </c>
      <c r="D9" s="30">
        <v>0.14168470039446038</v>
      </c>
      <c r="E9" s="31">
        <v>349</v>
      </c>
      <c r="F9" s="28">
        <v>977.32839353314398</v>
      </c>
      <c r="G9" s="29">
        <v>322.38128859743802</v>
      </c>
      <c r="H9" s="30">
        <v>0.32985973878441827</v>
      </c>
      <c r="I9" s="31">
        <v>132</v>
      </c>
      <c r="J9" s="28">
        <v>516.16396617574003</v>
      </c>
      <c r="K9" s="29">
        <v>236.35429739710199</v>
      </c>
      <c r="L9" s="30">
        <v>0.45790545812070438</v>
      </c>
      <c r="M9" s="31">
        <v>20</v>
      </c>
      <c r="N9" s="28">
        <v>936.01457078790099</v>
      </c>
      <c r="O9" s="29">
        <v>136.24948772706901</v>
      </c>
      <c r="P9" s="30">
        <v>0.14556342601844269</v>
      </c>
      <c r="Q9" s="31">
        <v>501</v>
      </c>
      <c r="R9" s="26"/>
      <c r="S9" s="26"/>
      <c r="T9" s="26"/>
    </row>
    <row r="10" spans="1:20" s="4" customFormat="1" ht="19.5" customHeight="1">
      <c r="A10" s="27" t="s">
        <v>15</v>
      </c>
      <c r="B10" s="28">
        <v>1530.84236243601</v>
      </c>
      <c r="C10" s="29">
        <v>232.74333182209099</v>
      </c>
      <c r="D10" s="30">
        <v>0.15203611915450882</v>
      </c>
      <c r="E10" s="31">
        <v>231</v>
      </c>
      <c r="F10" s="28">
        <v>1647.49255761632</v>
      </c>
      <c r="G10" s="29">
        <v>294.123711306232</v>
      </c>
      <c r="H10" s="30">
        <v>0.17852809710520687</v>
      </c>
      <c r="I10" s="31">
        <v>134</v>
      </c>
      <c r="J10" s="28">
        <v>639.39391115652302</v>
      </c>
      <c r="K10" s="29">
        <v>235.18486693192401</v>
      </c>
      <c r="L10" s="30">
        <v>0.36782468964480175</v>
      </c>
      <c r="M10" s="31">
        <v>11</v>
      </c>
      <c r="N10" s="28">
        <v>1515.32981893703</v>
      </c>
      <c r="O10" s="29">
        <v>180.553995679172</v>
      </c>
      <c r="P10" s="30">
        <v>0.11915161532677196</v>
      </c>
      <c r="Q10" s="31">
        <v>376</v>
      </c>
      <c r="R10" s="26"/>
      <c r="S10" s="26"/>
      <c r="T10" s="26"/>
    </row>
    <row r="11" spans="1:20" s="4" customFormat="1" ht="19.5" customHeight="1">
      <c r="A11" s="27" t="s">
        <v>16</v>
      </c>
      <c r="B11" s="28">
        <v>764.83036200540005</v>
      </c>
      <c r="C11" s="29">
        <v>109.629012406399</v>
      </c>
      <c r="D11" s="30">
        <v>0.14333768356024676</v>
      </c>
      <c r="E11" s="31">
        <v>227</v>
      </c>
      <c r="F11" s="28">
        <v>826.45401246828703</v>
      </c>
      <c r="G11" s="29">
        <v>411.66581953290699</v>
      </c>
      <c r="H11" s="30">
        <v>0.49811098176343305</v>
      </c>
      <c r="I11" s="31">
        <v>115</v>
      </c>
      <c r="J11" s="28">
        <v>2252.0202856767201</v>
      </c>
      <c r="K11" s="29">
        <v>918.31618880039798</v>
      </c>
      <c r="L11" s="30">
        <v>0.40777438579974817</v>
      </c>
      <c r="M11" s="31">
        <v>11</v>
      </c>
      <c r="N11" s="28">
        <v>788.36644934839501</v>
      </c>
      <c r="O11" s="29">
        <v>128.84527089431501</v>
      </c>
      <c r="P11" s="30">
        <v>0.16343322448692346</v>
      </c>
      <c r="Q11" s="31">
        <v>353</v>
      </c>
      <c r="R11" s="26"/>
      <c r="S11" s="26"/>
      <c r="T11" s="26"/>
    </row>
    <row r="12" spans="1:20" s="4" customFormat="1" ht="19.5" customHeight="1">
      <c r="A12" s="27" t="s">
        <v>17</v>
      </c>
      <c r="B12" s="28">
        <v>1203.8931823703099</v>
      </c>
      <c r="C12" s="29">
        <v>236.957083140809</v>
      </c>
      <c r="D12" s="30">
        <v>0.19682567075782517</v>
      </c>
      <c r="E12" s="31">
        <v>501</v>
      </c>
      <c r="F12" s="28">
        <v>1897.3320378923099</v>
      </c>
      <c r="G12" s="29">
        <v>418.10256384413702</v>
      </c>
      <c r="H12" s="30">
        <v>0.22036341320025082</v>
      </c>
      <c r="I12" s="31">
        <v>521</v>
      </c>
      <c r="J12" s="28">
        <v>979.34389400984799</v>
      </c>
      <c r="K12" s="29">
        <v>333.347079908767</v>
      </c>
      <c r="L12" s="30">
        <v>0.34037796319319774</v>
      </c>
      <c r="M12" s="31">
        <v>64</v>
      </c>
      <c r="N12" s="28">
        <v>1475.8639108345501</v>
      </c>
      <c r="O12" s="29">
        <v>218.69210986892099</v>
      </c>
      <c r="P12" s="30">
        <v>0.14817904839563301</v>
      </c>
      <c r="Q12" s="31">
        <v>1086</v>
      </c>
      <c r="R12" s="26"/>
      <c r="S12" s="26"/>
      <c r="T12" s="26"/>
    </row>
    <row r="13" spans="1:20" s="4" customFormat="1" ht="19.5" customHeight="1">
      <c r="A13" s="27" t="s">
        <v>18</v>
      </c>
      <c r="B13" s="28">
        <v>2984.0747720865202</v>
      </c>
      <c r="C13" s="29">
        <v>1537.2350146204701</v>
      </c>
      <c r="D13" s="30">
        <v>0.5151462788399257</v>
      </c>
      <c r="E13" s="31">
        <v>104</v>
      </c>
      <c r="F13" s="28">
        <v>2407.7929157705098</v>
      </c>
      <c r="G13" s="29">
        <v>611.09552676059604</v>
      </c>
      <c r="H13" s="30">
        <v>0.2537990384297818</v>
      </c>
      <c r="I13" s="31">
        <v>126</v>
      </c>
      <c r="J13" s="28">
        <v>1883.2104762027</v>
      </c>
      <c r="K13" s="29">
        <v>432.18192416252299</v>
      </c>
      <c r="L13" s="30">
        <v>0.22949209853270006</v>
      </c>
      <c r="M13" s="31">
        <v>14</v>
      </c>
      <c r="N13" s="28">
        <v>2686.0022380169898</v>
      </c>
      <c r="O13" s="29">
        <v>822.83411383747205</v>
      </c>
      <c r="P13" s="30">
        <v>0.30634155928512946</v>
      </c>
      <c r="Q13" s="31">
        <v>244</v>
      </c>
      <c r="R13" s="26"/>
      <c r="S13" s="26"/>
      <c r="T13" s="26"/>
    </row>
    <row r="14" spans="1:20" s="4" customFormat="1" ht="19.5" customHeight="1">
      <c r="A14" s="27" t="s">
        <v>19</v>
      </c>
      <c r="B14" s="32">
        <v>613.96272604321496</v>
      </c>
      <c r="C14" s="33">
        <v>94.018824390295904</v>
      </c>
      <c r="D14" s="30">
        <v>0.15313441745269438</v>
      </c>
      <c r="E14" s="31">
        <v>26</v>
      </c>
      <c r="F14" s="32">
        <v>370.691356901262</v>
      </c>
      <c r="G14" s="33">
        <v>84.424532586887295</v>
      </c>
      <c r="H14" s="30">
        <v>0.22774885633326153</v>
      </c>
      <c r="I14" s="31">
        <v>25</v>
      </c>
      <c r="J14" s="32">
        <v>213.61989156386599</v>
      </c>
      <c r="K14" s="33">
        <v>72.818572376295606</v>
      </c>
      <c r="L14" s="30">
        <v>0.34087917488959601</v>
      </c>
      <c r="M14" s="31">
        <v>1</v>
      </c>
      <c r="N14" s="32">
        <v>428.79384621782702</v>
      </c>
      <c r="O14" s="33">
        <v>73.432156434064396</v>
      </c>
      <c r="P14" s="30">
        <v>0.17125282249680632</v>
      </c>
      <c r="Q14" s="31">
        <v>52</v>
      </c>
      <c r="R14" s="26"/>
      <c r="S14" s="26"/>
      <c r="T14" s="26"/>
    </row>
    <row r="15" spans="1:20" s="4" customFormat="1" ht="19.5" customHeight="1" thickBot="1">
      <c r="A15" s="27" t="s">
        <v>20</v>
      </c>
      <c r="B15" s="32">
        <v>979.70856797174395</v>
      </c>
      <c r="C15" s="34">
        <v>400.40973182065301</v>
      </c>
      <c r="D15" s="30">
        <v>0.40870289891371181</v>
      </c>
      <c r="E15" s="31">
        <v>15</v>
      </c>
      <c r="F15" s="32">
        <v>830.78211800358804</v>
      </c>
      <c r="G15" s="34">
        <v>68.941043890451795</v>
      </c>
      <c r="H15" s="30">
        <v>8.2983302596980127E-2</v>
      </c>
      <c r="I15" s="31">
        <v>9</v>
      </c>
      <c r="J15" s="32">
        <v>199.68845524802899</v>
      </c>
      <c r="K15" s="34">
        <v>26.361420769541201</v>
      </c>
      <c r="L15" s="30">
        <v>0.13201274323444595</v>
      </c>
      <c r="M15" s="31">
        <v>1</v>
      </c>
      <c r="N15" s="32">
        <v>878.49709259400299</v>
      </c>
      <c r="O15" s="34">
        <v>241.395574920732</v>
      </c>
      <c r="P15" s="30">
        <v>0.27478244032424232</v>
      </c>
      <c r="Q15" s="31">
        <v>25</v>
      </c>
      <c r="R15" s="26"/>
      <c r="S15" s="26"/>
      <c r="T15" s="26"/>
    </row>
    <row r="16" spans="1:20" s="4" customFormat="1" ht="24.75" customHeight="1" thickTop="1">
      <c r="A16" s="35" t="s">
        <v>4</v>
      </c>
      <c r="B16" s="36">
        <v>1541.9513595891499</v>
      </c>
      <c r="C16" s="37">
        <v>178.83633366894901</v>
      </c>
      <c r="D16" s="38">
        <v>0.11598052854053685</v>
      </c>
      <c r="E16" s="39">
        <v>3064</v>
      </c>
      <c r="F16" s="36">
        <v>1619.9658587342001</v>
      </c>
      <c r="G16" s="37">
        <v>194.14444226295799</v>
      </c>
      <c r="H16" s="38">
        <v>0.1198447740217547</v>
      </c>
      <c r="I16" s="39">
        <v>1824</v>
      </c>
      <c r="J16" s="36">
        <v>1023.19542700571</v>
      </c>
      <c r="K16" s="37">
        <v>177.11673086651601</v>
      </c>
      <c r="L16" s="38">
        <v>0.173101566124892</v>
      </c>
      <c r="M16" s="39">
        <v>215</v>
      </c>
      <c r="N16" s="36">
        <v>1551.5929155060301</v>
      </c>
      <c r="O16" s="37">
        <v>130.13815460128001</v>
      </c>
      <c r="P16" s="38">
        <v>8.3873903586906551E-2</v>
      </c>
      <c r="Q16" s="39">
        <v>5103</v>
      </c>
    </row>
    <row r="17" spans="1:17" s="4" customFormat="1" ht="16.5" customHeight="1">
      <c r="A17" s="40"/>
      <c r="B17" s="41"/>
      <c r="C17" s="41"/>
      <c r="D17" s="41"/>
      <c r="E17" s="41"/>
      <c r="F17" s="41"/>
      <c r="G17" s="41"/>
      <c r="H17" s="41"/>
      <c r="I17" s="41"/>
      <c r="J17" s="41"/>
      <c r="K17" s="41"/>
      <c r="L17" s="41"/>
      <c r="M17" s="41"/>
      <c r="N17" s="41"/>
      <c r="O17" s="41"/>
      <c r="P17" s="41"/>
      <c r="Q17" s="41"/>
    </row>
    <row r="18" spans="1:17" s="4" customFormat="1" ht="45">
      <c r="A18" s="5" t="s">
        <v>45</v>
      </c>
      <c r="B18" s="17" t="s">
        <v>44</v>
      </c>
      <c r="C18" s="18" t="s">
        <v>36</v>
      </c>
      <c r="D18" s="18" t="s">
        <v>8</v>
      </c>
      <c r="E18" s="19" t="s">
        <v>9</v>
      </c>
      <c r="F18" s="17" t="s">
        <v>44</v>
      </c>
      <c r="G18" s="18" t="s">
        <v>36</v>
      </c>
      <c r="H18" s="18" t="s">
        <v>8</v>
      </c>
      <c r="I18" s="19" t="s">
        <v>9</v>
      </c>
      <c r="J18" s="17" t="s">
        <v>44</v>
      </c>
      <c r="K18" s="18" t="s">
        <v>36</v>
      </c>
      <c r="L18" s="18" t="s">
        <v>8</v>
      </c>
      <c r="M18" s="20" t="s">
        <v>9</v>
      </c>
      <c r="N18" s="17" t="s">
        <v>44</v>
      </c>
      <c r="O18" s="18" t="s">
        <v>36</v>
      </c>
      <c r="P18" s="18" t="s">
        <v>8</v>
      </c>
      <c r="Q18" s="19" t="s">
        <v>9</v>
      </c>
    </row>
    <row r="19" spans="1:17" s="4" customFormat="1" ht="22.9" customHeight="1">
      <c r="A19" s="50" t="s">
        <v>22</v>
      </c>
      <c r="B19" s="32">
        <v>1737.1105941588701</v>
      </c>
      <c r="C19" s="33">
        <v>240.68618434032101</v>
      </c>
      <c r="D19" s="24">
        <v>0.13855547548304728</v>
      </c>
      <c r="E19" s="25">
        <v>2522</v>
      </c>
      <c r="F19" s="32">
        <v>1611.93651698346</v>
      </c>
      <c r="G19" s="33">
        <v>233.98008215234199</v>
      </c>
      <c r="H19" s="24">
        <v>0.14515465074903</v>
      </c>
      <c r="I19" s="25">
        <v>1269</v>
      </c>
      <c r="J19" s="32">
        <v>1081.9173887393399</v>
      </c>
      <c r="K19" s="33">
        <v>209.093856417914</v>
      </c>
      <c r="L19" s="24">
        <v>0.19326231244101927</v>
      </c>
      <c r="M19" s="25">
        <v>149</v>
      </c>
      <c r="N19" s="32">
        <v>1669.17888713502</v>
      </c>
      <c r="O19" s="33">
        <v>171.32375758568</v>
      </c>
      <c r="P19" s="24">
        <v>0.10263954265545512</v>
      </c>
      <c r="Q19" s="25">
        <v>3940</v>
      </c>
    </row>
    <row r="20" spans="1:17" s="4" customFormat="1" ht="22.9" customHeight="1" thickBot="1">
      <c r="A20" s="51" t="s">
        <v>23</v>
      </c>
      <c r="B20" s="32">
        <v>1171.3124167732799</v>
      </c>
      <c r="C20" s="34">
        <v>216.31126206878599</v>
      </c>
      <c r="D20" s="30">
        <v>0.18467426706247866</v>
      </c>
      <c r="E20" s="31">
        <v>542</v>
      </c>
      <c r="F20" s="32">
        <v>1630.28838157474</v>
      </c>
      <c r="G20" s="34">
        <v>342.479745361222</v>
      </c>
      <c r="H20" s="30">
        <v>0.21007310683917865</v>
      </c>
      <c r="I20" s="31">
        <v>555</v>
      </c>
      <c r="J20" s="32">
        <v>939.31837751447802</v>
      </c>
      <c r="K20" s="34">
        <v>315.61044940222803</v>
      </c>
      <c r="L20" s="30">
        <v>0.33599944061284315</v>
      </c>
      <c r="M20" s="31">
        <v>66</v>
      </c>
      <c r="N20" s="32">
        <v>1362.11264620712</v>
      </c>
      <c r="O20" s="34">
        <v>190.81463325130599</v>
      </c>
      <c r="P20" s="30">
        <v>0.14008726354801873</v>
      </c>
      <c r="Q20" s="31">
        <v>1163</v>
      </c>
    </row>
    <row r="21" spans="1:17" s="4" customFormat="1" ht="24.75" customHeight="1" thickTop="1">
      <c r="A21" s="35" t="s">
        <v>4</v>
      </c>
      <c r="B21" s="36">
        <v>1541.9513595891499</v>
      </c>
      <c r="C21" s="37">
        <v>178.83633366894901</v>
      </c>
      <c r="D21" s="38">
        <v>0.11598052854053685</v>
      </c>
      <c r="E21" s="39">
        <v>3064</v>
      </c>
      <c r="F21" s="36">
        <v>1619.9658587342001</v>
      </c>
      <c r="G21" s="37">
        <v>194.14444226295799</v>
      </c>
      <c r="H21" s="38">
        <v>0.1198447740217547</v>
      </c>
      <c r="I21" s="39">
        <v>1824</v>
      </c>
      <c r="J21" s="36">
        <v>1023.19542700571</v>
      </c>
      <c r="K21" s="37">
        <v>177.11673086651601</v>
      </c>
      <c r="L21" s="38">
        <v>0.173101566124892</v>
      </c>
      <c r="M21" s="39">
        <v>215</v>
      </c>
      <c r="N21" s="36">
        <v>1551.5929155060301</v>
      </c>
      <c r="O21" s="37">
        <v>130.13815460128001</v>
      </c>
      <c r="P21" s="38">
        <v>8.3873903586906551E-2</v>
      </c>
      <c r="Q21" s="39">
        <v>5103</v>
      </c>
    </row>
    <row r="22" spans="1:17" s="4" customFormat="1" ht="16.5" customHeight="1">
      <c r="A22" s="40"/>
      <c r="B22" s="41"/>
      <c r="C22" s="41"/>
      <c r="D22" s="41"/>
      <c r="E22" s="41"/>
      <c r="F22" s="41"/>
      <c r="G22" s="41"/>
      <c r="H22" s="41"/>
      <c r="I22" s="41"/>
      <c r="J22" s="41"/>
      <c r="K22" s="41"/>
      <c r="L22" s="41"/>
      <c r="M22" s="41"/>
      <c r="N22" s="41"/>
      <c r="O22" s="41"/>
      <c r="P22" s="41"/>
      <c r="Q22" s="41"/>
    </row>
    <row r="23" spans="1:17" s="4" customFormat="1">
      <c r="A23" s="40" t="s">
        <v>46</v>
      </c>
      <c r="B23" s="44" t="s">
        <v>26</v>
      </c>
      <c r="C23" s="4" t="s">
        <v>40</v>
      </c>
    </row>
    <row r="24" spans="1:17" s="4" customFormat="1">
      <c r="A24" s="40"/>
      <c r="B24" s="45" t="s">
        <v>26</v>
      </c>
      <c r="C24" s="4" t="s">
        <v>29</v>
      </c>
    </row>
    <row r="25" spans="1:17">
      <c r="A25" s="154" t="s">
        <v>240</v>
      </c>
    </row>
  </sheetData>
  <mergeCells count="3">
    <mergeCell ref="B2:M2"/>
    <mergeCell ref="N2:Q2"/>
    <mergeCell ref="N3:Q3"/>
  </mergeCells>
  <conditionalFormatting sqref="M5:M16">
    <cfRule type="expression" dxfId="1710" priority="56">
      <formula>M5&lt;=1</formula>
    </cfRule>
  </conditionalFormatting>
  <conditionalFormatting sqref="J5:J16">
    <cfRule type="expression" dxfId="1709" priority="50">
      <formula>OR(L5&gt;=0.5,M5&lt;=5)</formula>
    </cfRule>
    <cfRule type="expression" dxfId="1708" priority="53">
      <formula>M5&lt;=1</formula>
    </cfRule>
  </conditionalFormatting>
  <conditionalFormatting sqref="K5:K16">
    <cfRule type="expression" dxfId="1707" priority="51">
      <formula>OR(L5&gt;=0.5,M5&lt;=5)</formula>
    </cfRule>
    <cfRule type="expression" dxfId="1706" priority="54">
      <formula>M5&lt;=1</formula>
    </cfRule>
  </conditionalFormatting>
  <conditionalFormatting sqref="L5:L16">
    <cfRule type="expression" dxfId="1705" priority="52">
      <formula>OR(L5&gt;=0.5,M5&lt;=5)</formula>
    </cfRule>
    <cfRule type="expression" dxfId="1704" priority="55">
      <formula>M5&lt;=1</formula>
    </cfRule>
  </conditionalFormatting>
  <conditionalFormatting sqref="Q5:Q16">
    <cfRule type="expression" dxfId="1703" priority="49">
      <formula>Q5&lt;=1</formula>
    </cfRule>
  </conditionalFormatting>
  <conditionalFormatting sqref="N5:N16">
    <cfRule type="expression" dxfId="1702" priority="43">
      <formula>OR(P5&gt;=0.5,Q5&lt;=5)</formula>
    </cfRule>
    <cfRule type="expression" dxfId="1701" priority="46">
      <formula>Q5&lt;=1</formula>
    </cfRule>
  </conditionalFormatting>
  <conditionalFormatting sqref="O5:O16">
    <cfRule type="expression" dxfId="1700" priority="44">
      <formula>OR(P5&gt;=0.5,Q5&lt;=5)</formula>
    </cfRule>
    <cfRule type="expression" dxfId="1699" priority="47">
      <formula>Q5&lt;=1</formula>
    </cfRule>
  </conditionalFormatting>
  <conditionalFormatting sqref="P5:P16">
    <cfRule type="expression" dxfId="1698" priority="45">
      <formula>OR(P5&gt;=0.5,Q5&lt;=5)</formula>
    </cfRule>
    <cfRule type="expression" dxfId="1697" priority="48">
      <formula>Q5&lt;=1</formula>
    </cfRule>
  </conditionalFormatting>
  <conditionalFormatting sqref="E5:E16">
    <cfRule type="expression" dxfId="1696" priority="42">
      <formula>E5&lt;=1</formula>
    </cfRule>
  </conditionalFormatting>
  <conditionalFormatting sqref="B5:B16">
    <cfRule type="expression" dxfId="1695" priority="36">
      <formula>OR(D5&gt;=0.5,E5&lt;=5)</formula>
    </cfRule>
    <cfRule type="expression" dxfId="1694" priority="39">
      <formula>E5&lt;=1</formula>
    </cfRule>
  </conditionalFormatting>
  <conditionalFormatting sqref="C5:C16">
    <cfRule type="expression" dxfId="1693" priority="37">
      <formula>OR(D5&gt;=0.5,E5&lt;=5)</formula>
    </cfRule>
    <cfRule type="expression" dxfId="1692" priority="40">
      <formula>E5&lt;=1</formula>
    </cfRule>
  </conditionalFormatting>
  <conditionalFormatting sqref="D5:D16">
    <cfRule type="expression" dxfId="1691" priority="38">
      <formula>OR(D5&gt;=0.5,E5&lt;=5)</formula>
    </cfRule>
    <cfRule type="expression" dxfId="1690" priority="41">
      <formula>E5&lt;=1</formula>
    </cfRule>
  </conditionalFormatting>
  <conditionalFormatting sqref="I5:I16">
    <cfRule type="expression" dxfId="1689" priority="35">
      <formula>I5&lt;=1</formula>
    </cfRule>
  </conditionalFormatting>
  <conditionalFormatting sqref="F5:F16">
    <cfRule type="expression" dxfId="1688" priority="29">
      <formula>OR(H5&gt;=0.5,I5&lt;=5)</formula>
    </cfRule>
    <cfRule type="expression" dxfId="1687" priority="32">
      <formula>I5&lt;=1</formula>
    </cfRule>
  </conditionalFormatting>
  <conditionalFormatting sqref="G5:G16">
    <cfRule type="expression" dxfId="1686" priority="30">
      <formula>OR(H5&gt;=0.5,I5&lt;=5)</formula>
    </cfRule>
    <cfRule type="expression" dxfId="1685" priority="33">
      <formula>I5&lt;=1</formula>
    </cfRule>
  </conditionalFormatting>
  <conditionalFormatting sqref="H5:H16">
    <cfRule type="expression" dxfId="1684" priority="31">
      <formula>OR(H5&gt;=0.5,I5&lt;=5)</formula>
    </cfRule>
    <cfRule type="expression" dxfId="1683" priority="34">
      <formula>I5&lt;=1</formula>
    </cfRule>
  </conditionalFormatting>
  <conditionalFormatting sqref="E19:E21">
    <cfRule type="expression" dxfId="1682" priority="26">
      <formula>E19&lt;=1</formula>
    </cfRule>
  </conditionalFormatting>
  <conditionalFormatting sqref="B19:B21">
    <cfRule type="expression" dxfId="1681" priority="22">
      <formula>OR(D19&gt;=0.5,E19&lt;=5)</formula>
    </cfRule>
    <cfRule type="expression" dxfId="1680" priority="24">
      <formula>E19&lt;=1</formula>
    </cfRule>
  </conditionalFormatting>
  <conditionalFormatting sqref="C19:C21">
    <cfRule type="expression" dxfId="1679" priority="23">
      <formula>OR(D19&gt;=0.5,E19&lt;=5)</formula>
    </cfRule>
    <cfRule type="expression" dxfId="1678" priority="25">
      <formula>E19&lt;=1</formula>
    </cfRule>
  </conditionalFormatting>
  <conditionalFormatting sqref="D19:D21">
    <cfRule type="expression" dxfId="1677" priority="27">
      <formula>OR(D19&gt;=0.5,E19&lt;=5)</formula>
    </cfRule>
    <cfRule type="expression" dxfId="1676" priority="28">
      <formula>E19&lt;=1</formula>
    </cfRule>
  </conditionalFormatting>
  <conditionalFormatting sqref="I19:I21">
    <cfRule type="expression" dxfId="1675" priority="19">
      <formula>I19&lt;=1</formula>
    </cfRule>
  </conditionalFormatting>
  <conditionalFormatting sqref="F19:F21">
    <cfRule type="expression" dxfId="1674" priority="15">
      <formula>OR(H19&gt;=0.5,I19&lt;=5)</formula>
    </cfRule>
    <cfRule type="expression" dxfId="1673" priority="17">
      <formula>I19&lt;=1</formula>
    </cfRule>
  </conditionalFormatting>
  <conditionalFormatting sqref="G19:G21">
    <cfRule type="expression" dxfId="1672" priority="16">
      <formula>OR(H19&gt;=0.5,I19&lt;=5)</formula>
    </cfRule>
    <cfRule type="expression" dxfId="1671" priority="18">
      <formula>I19&lt;=1</formula>
    </cfRule>
  </conditionalFormatting>
  <conditionalFormatting sqref="H19:H21">
    <cfRule type="expression" dxfId="1670" priority="20">
      <formula>OR(H19&gt;=0.5,I19&lt;=5)</formula>
    </cfRule>
    <cfRule type="expression" dxfId="1669" priority="21">
      <formula>I19&lt;=1</formula>
    </cfRule>
  </conditionalFormatting>
  <conditionalFormatting sqref="M19:M21">
    <cfRule type="expression" dxfId="1668" priority="12">
      <formula>M19&lt;=1</formula>
    </cfRule>
  </conditionalFormatting>
  <conditionalFormatting sqref="J19:J21">
    <cfRule type="expression" dxfId="1667" priority="8">
      <formula>OR(L19&gt;=0.5,M19&lt;=5)</formula>
    </cfRule>
    <cfRule type="expression" dxfId="1666" priority="10">
      <formula>M19&lt;=1</formula>
    </cfRule>
  </conditionalFormatting>
  <conditionalFormatting sqref="K19:K21">
    <cfRule type="expression" dxfId="1665" priority="9">
      <formula>OR(L19&gt;=0.5,M19&lt;=5)</formula>
    </cfRule>
    <cfRule type="expression" dxfId="1664" priority="11">
      <formula>M19&lt;=1</formula>
    </cfRule>
  </conditionalFormatting>
  <conditionalFormatting sqref="L19:L21">
    <cfRule type="expression" dxfId="1663" priority="13">
      <formula>OR(L19&gt;=0.5,M19&lt;=5)</formula>
    </cfRule>
    <cfRule type="expression" dxfId="1662" priority="14">
      <formula>M19&lt;=1</formula>
    </cfRule>
  </conditionalFormatting>
  <conditionalFormatting sqref="Q19:Q21">
    <cfRule type="expression" dxfId="1661" priority="5">
      <formula>Q19&lt;=1</formula>
    </cfRule>
  </conditionalFormatting>
  <conditionalFormatting sqref="N19:N21">
    <cfRule type="expression" dxfId="1660" priority="1">
      <formula>OR(P19&gt;=0.5,Q19&lt;=5)</formula>
    </cfRule>
    <cfRule type="expression" dxfId="1659" priority="3">
      <formula>Q19&lt;=1</formula>
    </cfRule>
  </conditionalFormatting>
  <conditionalFormatting sqref="O19:O21">
    <cfRule type="expression" dxfId="1658" priority="2">
      <formula>OR(P19&gt;=0.5,Q19&lt;=5)</formula>
    </cfRule>
    <cfRule type="expression" dxfId="1657" priority="4">
      <formula>Q19&lt;=1</formula>
    </cfRule>
  </conditionalFormatting>
  <conditionalFormatting sqref="P19:P21">
    <cfRule type="expression" dxfId="1656" priority="6">
      <formula>OR(P19&gt;=0.5,Q19&lt;=5)</formula>
    </cfRule>
    <cfRule type="expression" dxfId="1655" priority="7">
      <formula>Q19&lt;=1</formula>
    </cfRule>
  </conditionalFormatting>
  <hyperlinks>
    <hyperlink ref="A25" location="Überblick!A1" display="zurück zur Übersicht" xr:uid="{C58FDB75-FD5F-496D-90A9-9A835499FAFB}"/>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23E3A-1097-4CEA-B3B9-F058379FDB3C}">
  <sheetPr codeName="Tabelle3"/>
  <dimension ref="A1:T30"/>
  <sheetViews>
    <sheetView workbookViewId="0">
      <selection activeCell="A25" sqref="A25"/>
    </sheetView>
  </sheetViews>
  <sheetFormatPr baseColWidth="10" defaultColWidth="11.42578125" defaultRowHeight="1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
        <v>30</v>
      </c>
      <c r="B1" s="2"/>
      <c r="C1" s="2"/>
      <c r="D1" s="2"/>
      <c r="E1" s="2"/>
      <c r="F1" s="2"/>
      <c r="G1" s="2"/>
      <c r="H1" s="2"/>
      <c r="I1" s="2"/>
      <c r="J1" s="2"/>
      <c r="K1" s="2"/>
      <c r="L1" s="2"/>
      <c r="M1" s="2"/>
      <c r="N1" s="2"/>
      <c r="O1" s="2"/>
      <c r="P1" s="2"/>
      <c r="Q1" s="3"/>
    </row>
    <row r="2" spans="1:20" ht="36.75" customHeight="1">
      <c r="A2" s="4" t="s">
        <v>31</v>
      </c>
      <c r="B2" s="183" t="s">
        <v>0</v>
      </c>
      <c r="C2" s="184"/>
      <c r="D2" s="184"/>
      <c r="E2" s="184"/>
      <c r="F2" s="184"/>
      <c r="G2" s="184"/>
      <c r="H2" s="184"/>
      <c r="I2" s="184"/>
      <c r="J2" s="184"/>
      <c r="K2" s="184"/>
      <c r="L2" s="184"/>
      <c r="M2" s="185"/>
      <c r="N2" s="186"/>
      <c r="O2" s="187"/>
      <c r="P2" s="187"/>
      <c r="Q2" s="188"/>
    </row>
    <row r="3" spans="1:20" ht="50.25" customHeight="1">
      <c r="A3" s="46" t="s">
        <v>32</v>
      </c>
      <c r="B3" s="11" t="s">
        <v>1</v>
      </c>
      <c r="C3" s="12"/>
      <c r="D3" s="12"/>
      <c r="E3" s="13"/>
      <c r="F3" s="11" t="s">
        <v>33</v>
      </c>
      <c r="G3" s="12"/>
      <c r="H3" s="12"/>
      <c r="I3" s="13"/>
      <c r="J3" s="11" t="s">
        <v>3</v>
      </c>
      <c r="K3" s="12"/>
      <c r="L3" s="12"/>
      <c r="M3" s="14"/>
      <c r="N3" s="186" t="s">
        <v>4</v>
      </c>
      <c r="O3" s="187"/>
      <c r="P3" s="187"/>
      <c r="Q3" s="188"/>
    </row>
    <row r="4" spans="1:20" ht="50.25" customHeight="1">
      <c r="A4" s="5" t="s">
        <v>34</v>
      </c>
      <c r="B4" s="17" t="s">
        <v>35</v>
      </c>
      <c r="C4" s="18" t="s">
        <v>36</v>
      </c>
      <c r="D4" s="18" t="s">
        <v>8</v>
      </c>
      <c r="E4" s="19" t="s">
        <v>9</v>
      </c>
      <c r="F4" s="17" t="s">
        <v>35</v>
      </c>
      <c r="G4" s="18" t="s">
        <v>37</v>
      </c>
      <c r="H4" s="18" t="s">
        <v>8</v>
      </c>
      <c r="I4" s="19" t="s">
        <v>9</v>
      </c>
      <c r="J4" s="17" t="s">
        <v>35</v>
      </c>
      <c r="K4" s="18" t="s">
        <v>37</v>
      </c>
      <c r="L4" s="18" t="s">
        <v>8</v>
      </c>
      <c r="M4" s="20" t="s">
        <v>9</v>
      </c>
      <c r="N4" s="17" t="s">
        <v>35</v>
      </c>
      <c r="O4" s="18" t="s">
        <v>37</v>
      </c>
      <c r="P4" s="18" t="s">
        <v>8</v>
      </c>
      <c r="Q4" s="19" t="s">
        <v>9</v>
      </c>
    </row>
    <row r="5" spans="1:20" ht="19.5" customHeight="1">
      <c r="A5" s="21" t="s">
        <v>10</v>
      </c>
      <c r="B5" s="22">
        <v>1750.90697961873</v>
      </c>
      <c r="C5" s="23">
        <v>467.379260067259</v>
      </c>
      <c r="D5" s="24">
        <v>0.26693551713925628</v>
      </c>
      <c r="E5" s="25">
        <v>632</v>
      </c>
      <c r="F5" s="22">
        <v>1342.70914173241</v>
      </c>
      <c r="G5" s="23">
        <v>359.11798794435998</v>
      </c>
      <c r="H5" s="24">
        <v>0.26745776637895941</v>
      </c>
      <c r="I5" s="25">
        <v>351</v>
      </c>
      <c r="J5" s="22">
        <v>786.81919681986199</v>
      </c>
      <c r="K5" s="23">
        <v>140.32641045613099</v>
      </c>
      <c r="L5" s="24">
        <v>0.17834644988746756</v>
      </c>
      <c r="M5" s="25">
        <v>31</v>
      </c>
      <c r="N5" s="22">
        <v>1575.4519882761699</v>
      </c>
      <c r="O5" s="23">
        <v>320.57601278400699</v>
      </c>
      <c r="P5" s="24">
        <v>0.20348193100747886</v>
      </c>
      <c r="Q5" s="25">
        <v>1014</v>
      </c>
      <c r="R5" s="26"/>
      <c r="S5" s="26"/>
      <c r="T5" s="26"/>
    </row>
    <row r="6" spans="1:20" ht="19.5" customHeight="1">
      <c r="A6" s="27" t="s">
        <v>11</v>
      </c>
      <c r="B6" s="28">
        <v>3363.5229050789599</v>
      </c>
      <c r="C6" s="29">
        <v>1026.1376696877801</v>
      </c>
      <c r="D6" s="30">
        <v>0.30507824642380166</v>
      </c>
      <c r="E6" s="31">
        <v>63</v>
      </c>
      <c r="F6" s="28">
        <v>2504.4074727432599</v>
      </c>
      <c r="G6" s="29">
        <v>1509.3921369985601</v>
      </c>
      <c r="H6" s="30">
        <v>0.60269431129959572</v>
      </c>
      <c r="I6" s="31">
        <v>51</v>
      </c>
      <c r="J6" s="28">
        <v>1524.61932278121</v>
      </c>
      <c r="K6" s="29">
        <v>469.485996485854</v>
      </c>
      <c r="L6" s="30">
        <v>0.30793653830217621</v>
      </c>
      <c r="M6" s="31">
        <v>16</v>
      </c>
      <c r="N6" s="28">
        <v>2812.9893682646998</v>
      </c>
      <c r="O6" s="29">
        <v>736.50180153397798</v>
      </c>
      <c r="P6" s="30">
        <v>0.26182175085443615</v>
      </c>
      <c r="Q6" s="31">
        <v>130</v>
      </c>
      <c r="R6" s="26"/>
      <c r="S6" s="26"/>
      <c r="T6" s="26"/>
    </row>
    <row r="7" spans="1:20" ht="19.5" customHeight="1">
      <c r="A7" s="27" t="s">
        <v>12</v>
      </c>
      <c r="B7" s="28">
        <v>3552.8341796397199</v>
      </c>
      <c r="C7" s="29">
        <v>832.207049669772</v>
      </c>
      <c r="D7" s="30">
        <v>0.23423751506302024</v>
      </c>
      <c r="E7" s="31">
        <v>110</v>
      </c>
      <c r="F7" s="28">
        <v>2442.3277195738001</v>
      </c>
      <c r="G7" s="29">
        <v>755.90068399703898</v>
      </c>
      <c r="H7" s="30">
        <v>0.30950010432217828</v>
      </c>
      <c r="I7" s="31">
        <v>70</v>
      </c>
      <c r="J7" s="28">
        <v>2065.8803519074399</v>
      </c>
      <c r="K7" s="29">
        <v>1127.92319235321</v>
      </c>
      <c r="L7" s="30">
        <v>0.54597701716451852</v>
      </c>
      <c r="M7" s="31">
        <v>13</v>
      </c>
      <c r="N7" s="28">
        <v>2840.4353279440202</v>
      </c>
      <c r="O7" s="29">
        <v>556.984717789765</v>
      </c>
      <c r="P7" s="30">
        <v>0.19609132174571453</v>
      </c>
      <c r="Q7" s="31">
        <v>193</v>
      </c>
      <c r="R7" s="26"/>
      <c r="S7" s="26"/>
      <c r="T7" s="26"/>
    </row>
    <row r="8" spans="1:20" ht="19.5" customHeight="1">
      <c r="A8" s="27" t="s">
        <v>13</v>
      </c>
      <c r="B8" s="28">
        <v>2224.7291415692298</v>
      </c>
      <c r="C8" s="29">
        <v>190.64413539922501</v>
      </c>
      <c r="D8" s="30">
        <v>8.5693189268313666E-2</v>
      </c>
      <c r="E8" s="31">
        <v>806</v>
      </c>
      <c r="F8" s="28">
        <v>1080.0582387582899</v>
      </c>
      <c r="G8" s="29">
        <v>386.75874862827902</v>
      </c>
      <c r="H8" s="30">
        <v>0.35809064247583888</v>
      </c>
      <c r="I8" s="31">
        <v>290</v>
      </c>
      <c r="J8" s="28">
        <v>744.16785664624604</v>
      </c>
      <c r="K8" s="29">
        <v>249.719706294985</v>
      </c>
      <c r="L8" s="30">
        <v>0.33556905752473787</v>
      </c>
      <c r="M8" s="31">
        <v>33</v>
      </c>
      <c r="N8" s="28">
        <v>1707.60046184814</v>
      </c>
      <c r="O8" s="29">
        <v>274.784424793548</v>
      </c>
      <c r="P8" s="30">
        <v>0.16091845307663374</v>
      </c>
      <c r="Q8" s="31">
        <v>1129</v>
      </c>
      <c r="R8" s="26"/>
      <c r="S8" s="26"/>
      <c r="T8" s="26"/>
    </row>
    <row r="9" spans="1:20" ht="19.5" customHeight="1">
      <c r="A9" s="27" t="s">
        <v>14</v>
      </c>
      <c r="B9" s="28">
        <v>841.87341825333203</v>
      </c>
      <c r="C9" s="29">
        <v>134.49561635186899</v>
      </c>
      <c r="D9" s="30">
        <v>0.15975752819338607</v>
      </c>
      <c r="E9" s="31">
        <v>349</v>
      </c>
      <c r="F9" s="28">
        <v>876.71941636235704</v>
      </c>
      <c r="G9" s="29">
        <v>298.07056217816302</v>
      </c>
      <c r="H9" s="30">
        <v>0.33998398645589872</v>
      </c>
      <c r="I9" s="31">
        <v>132</v>
      </c>
      <c r="J9" s="28">
        <v>504.17725069000102</v>
      </c>
      <c r="K9" s="29">
        <v>228.457316903546</v>
      </c>
      <c r="L9" s="30">
        <v>0.45312896722509111</v>
      </c>
      <c r="M9" s="31">
        <v>20</v>
      </c>
      <c r="N9" s="28">
        <v>833.01526450628796</v>
      </c>
      <c r="O9" s="29">
        <v>130.19546353758199</v>
      </c>
      <c r="P9" s="30">
        <v>0.15629421102474794</v>
      </c>
      <c r="Q9" s="31">
        <v>501</v>
      </c>
      <c r="R9" s="26"/>
      <c r="S9" s="26"/>
      <c r="T9" s="26"/>
    </row>
    <row r="10" spans="1:20" ht="19.5" customHeight="1">
      <c r="A10" s="27" t="s">
        <v>15</v>
      </c>
      <c r="B10" s="28">
        <v>1350.0326587346301</v>
      </c>
      <c r="C10" s="29">
        <v>252.833341284428</v>
      </c>
      <c r="D10" s="30">
        <v>0.18727942590767083</v>
      </c>
      <c r="E10" s="31">
        <v>231</v>
      </c>
      <c r="F10" s="28">
        <v>1492.72938664195</v>
      </c>
      <c r="G10" s="29">
        <v>323.13384073145102</v>
      </c>
      <c r="H10" s="30">
        <v>0.21647181573773006</v>
      </c>
      <c r="I10" s="31">
        <v>134</v>
      </c>
      <c r="J10" s="28">
        <v>632.97310808915302</v>
      </c>
      <c r="K10" s="29">
        <v>228.24625284902601</v>
      </c>
      <c r="L10" s="30">
        <v>0.36059391770697147</v>
      </c>
      <c r="M10" s="31">
        <v>11</v>
      </c>
      <c r="N10" s="28">
        <v>1351.5593417130899</v>
      </c>
      <c r="O10" s="29">
        <v>193.08796162392201</v>
      </c>
      <c r="P10" s="30">
        <v>0.14286310313181266</v>
      </c>
      <c r="Q10" s="31">
        <v>376</v>
      </c>
      <c r="R10" s="26"/>
      <c r="S10" s="26"/>
      <c r="T10" s="26"/>
    </row>
    <row r="11" spans="1:20" ht="19.5" customHeight="1">
      <c r="A11" s="27" t="s">
        <v>16</v>
      </c>
      <c r="B11" s="28">
        <v>714.49778175688698</v>
      </c>
      <c r="C11" s="29">
        <v>113.714819422879</v>
      </c>
      <c r="D11" s="30">
        <v>0.15915349540101342</v>
      </c>
      <c r="E11" s="31">
        <v>227</v>
      </c>
      <c r="F11" s="28">
        <v>767.85439465679997</v>
      </c>
      <c r="G11" s="29">
        <v>397.69142190134801</v>
      </c>
      <c r="H11" s="30">
        <v>0.5179255659259463</v>
      </c>
      <c r="I11" s="31">
        <v>115</v>
      </c>
      <c r="J11" s="28">
        <v>2148.5832804960201</v>
      </c>
      <c r="K11" s="29">
        <v>899.97782703920598</v>
      </c>
      <c r="L11" s="30">
        <v>0.41887034829361508</v>
      </c>
      <c r="M11" s="31">
        <v>11</v>
      </c>
      <c r="N11" s="28">
        <v>735.69468501611505</v>
      </c>
      <c r="O11" s="29">
        <v>128.60940822800001</v>
      </c>
      <c r="P11" s="30">
        <v>0.17481356172252743</v>
      </c>
      <c r="Q11" s="31">
        <v>353</v>
      </c>
      <c r="R11" s="26"/>
      <c r="S11" s="26"/>
      <c r="T11" s="26"/>
    </row>
    <row r="12" spans="1:20" ht="19.5" customHeight="1">
      <c r="A12" s="27" t="s">
        <v>17</v>
      </c>
      <c r="B12" s="28">
        <v>960.62654806929004</v>
      </c>
      <c r="C12" s="29">
        <v>220.87655411900701</v>
      </c>
      <c r="D12" s="30">
        <v>0.22992967929413832</v>
      </c>
      <c r="E12" s="31">
        <v>501</v>
      </c>
      <c r="F12" s="28">
        <v>1751.7846020112299</v>
      </c>
      <c r="G12" s="29">
        <v>410.87764260815402</v>
      </c>
      <c r="H12" s="30">
        <v>0.23454803868947358</v>
      </c>
      <c r="I12" s="31">
        <v>521</v>
      </c>
      <c r="J12" s="28">
        <v>913.77135187476199</v>
      </c>
      <c r="K12" s="29">
        <v>330.24473480590399</v>
      </c>
      <c r="L12" s="30">
        <v>0.36140850129340241</v>
      </c>
      <c r="M12" s="31">
        <v>64</v>
      </c>
      <c r="N12" s="28">
        <v>1280.37991390043</v>
      </c>
      <c r="O12" s="29">
        <v>211.715377652309</v>
      </c>
      <c r="P12" s="30">
        <v>0.16535356057512571</v>
      </c>
      <c r="Q12" s="31">
        <v>1086</v>
      </c>
      <c r="R12" s="26"/>
      <c r="S12" s="26"/>
      <c r="T12" s="26"/>
    </row>
    <row r="13" spans="1:20" ht="19.5" customHeight="1">
      <c r="A13" s="27" t="s">
        <v>18</v>
      </c>
      <c r="B13" s="28">
        <v>2314.7387803615102</v>
      </c>
      <c r="C13" s="29">
        <v>1099.02806241441</v>
      </c>
      <c r="D13" s="30">
        <v>0.47479571852283325</v>
      </c>
      <c r="E13" s="31">
        <v>104</v>
      </c>
      <c r="F13" s="28">
        <v>2026.4478169112699</v>
      </c>
      <c r="G13" s="29">
        <v>512.11003136546697</v>
      </c>
      <c r="H13" s="30">
        <v>0.25271315998949812</v>
      </c>
      <c r="I13" s="31">
        <v>126</v>
      </c>
      <c r="J13" s="28">
        <v>1744.38615505492</v>
      </c>
      <c r="K13" s="29">
        <v>418.64105475240302</v>
      </c>
      <c r="L13" s="30">
        <v>0.23999333722023414</v>
      </c>
      <c r="M13" s="31">
        <v>14</v>
      </c>
      <c r="N13" s="28">
        <v>2165.26043881847</v>
      </c>
      <c r="O13" s="29">
        <v>599.71357912737403</v>
      </c>
      <c r="P13" s="30">
        <v>0.2769706444434108</v>
      </c>
      <c r="Q13" s="31">
        <v>244</v>
      </c>
      <c r="R13" s="26"/>
      <c r="S13" s="26"/>
      <c r="T13" s="26"/>
    </row>
    <row r="14" spans="1:20" ht="19.5" customHeight="1">
      <c r="A14" s="27" t="s">
        <v>19</v>
      </c>
      <c r="B14" s="32">
        <v>385.55751465163303</v>
      </c>
      <c r="C14" s="33">
        <v>63.1577675636576</v>
      </c>
      <c r="D14" s="30">
        <v>0.16380893942820238</v>
      </c>
      <c r="E14" s="31">
        <v>26</v>
      </c>
      <c r="F14" s="32">
        <v>337.799533196808</v>
      </c>
      <c r="G14" s="33">
        <v>89.116260569863996</v>
      </c>
      <c r="H14" s="30">
        <v>0.26381404298135391</v>
      </c>
      <c r="I14" s="31">
        <v>25</v>
      </c>
      <c r="J14" s="32">
        <v>213.6199</v>
      </c>
      <c r="K14" s="33">
        <v>72.818575251997302</v>
      </c>
      <c r="L14" s="30">
        <v>0.34087917488959268</v>
      </c>
      <c r="M14" s="31">
        <v>1</v>
      </c>
      <c r="N14" s="32">
        <v>348.99861154893699</v>
      </c>
      <c r="O14" s="33">
        <v>69.133871327836104</v>
      </c>
      <c r="P14" s="30">
        <v>0.19809210993993331</v>
      </c>
      <c r="Q14" s="31">
        <v>52</v>
      </c>
      <c r="R14" s="26"/>
      <c r="S14" s="26"/>
      <c r="T14" s="26"/>
    </row>
    <row r="15" spans="1:20" ht="19.5" customHeight="1" thickBot="1">
      <c r="A15" s="27" t="s">
        <v>20</v>
      </c>
      <c r="B15" s="32">
        <v>463.84072753781101</v>
      </c>
      <c r="C15" s="34">
        <v>159.43783025349299</v>
      </c>
      <c r="D15" s="30">
        <v>0.34373400347966654</v>
      </c>
      <c r="E15" s="31">
        <v>15</v>
      </c>
      <c r="F15" s="32">
        <v>821.75264973422895</v>
      </c>
      <c r="G15" s="34">
        <v>70.915539541721003</v>
      </c>
      <c r="H15" s="30">
        <v>8.6297914055593852E-2</v>
      </c>
      <c r="I15" s="31">
        <v>9</v>
      </c>
      <c r="J15" s="32">
        <v>199.6885</v>
      </c>
      <c r="K15" s="34">
        <v>26.361426677370901</v>
      </c>
      <c r="L15" s="30">
        <v>0.13201274323444215</v>
      </c>
      <c r="M15" s="31">
        <v>1</v>
      </c>
      <c r="N15" s="32">
        <v>565.12298720527599</v>
      </c>
      <c r="O15" s="34">
        <v>121.38453338949699</v>
      </c>
      <c r="P15" s="30">
        <v>0.21479312669580919</v>
      </c>
      <c r="Q15" s="31">
        <v>25</v>
      </c>
      <c r="R15" s="26"/>
      <c r="S15" s="26"/>
      <c r="T15" s="26"/>
    </row>
    <row r="16" spans="1:20" ht="24.75" customHeight="1" thickTop="1">
      <c r="A16" s="35" t="s">
        <v>4</v>
      </c>
      <c r="B16" s="36">
        <v>1327.48975204097</v>
      </c>
      <c r="C16" s="37">
        <v>149.98961994416501</v>
      </c>
      <c r="D16" s="38">
        <v>0.11298740326511833</v>
      </c>
      <c r="E16" s="39">
        <v>3064</v>
      </c>
      <c r="F16" s="36">
        <v>1465.5272271224401</v>
      </c>
      <c r="G16" s="37">
        <v>182.65966780741701</v>
      </c>
      <c r="H16" s="38">
        <v>0.12463751230747785</v>
      </c>
      <c r="I16" s="39">
        <v>1824</v>
      </c>
      <c r="J16" s="36">
        <v>964.16126007536604</v>
      </c>
      <c r="K16" s="37">
        <v>168.743965356004</v>
      </c>
      <c r="L16" s="38">
        <v>0.17501633009276241</v>
      </c>
      <c r="M16" s="39">
        <v>215</v>
      </c>
      <c r="N16" s="36">
        <v>1366.13001463711</v>
      </c>
      <c r="O16" s="37">
        <v>113.949774958077</v>
      </c>
      <c r="P16" s="38">
        <v>8.3410637155458364E-2</v>
      </c>
      <c r="Q16" s="39">
        <v>5103</v>
      </c>
    </row>
    <row r="17" spans="1:20" ht="16.5" customHeight="1">
      <c r="A17" s="40"/>
      <c r="B17" s="41"/>
      <c r="C17" s="41"/>
      <c r="D17" s="41"/>
      <c r="E17" s="41"/>
      <c r="F17" s="41"/>
      <c r="G17" s="41"/>
      <c r="H17" s="41"/>
      <c r="I17" s="41"/>
      <c r="J17" s="41"/>
      <c r="K17" s="41"/>
      <c r="L17" s="41"/>
      <c r="M17" s="41"/>
      <c r="N17" s="41"/>
      <c r="O17" s="41"/>
      <c r="P17" s="41"/>
      <c r="Q17" s="41"/>
    </row>
    <row r="18" spans="1:20" ht="50.25" customHeight="1">
      <c r="A18" s="46" t="s">
        <v>32</v>
      </c>
      <c r="B18" s="11" t="s">
        <v>1</v>
      </c>
      <c r="C18" s="12"/>
      <c r="D18" s="12"/>
      <c r="E18" s="13"/>
      <c r="F18" s="11" t="s">
        <v>33</v>
      </c>
      <c r="G18" s="12"/>
      <c r="H18" s="12"/>
      <c r="I18" s="13"/>
      <c r="J18" s="11" t="s">
        <v>3</v>
      </c>
      <c r="K18" s="12"/>
      <c r="L18" s="12"/>
      <c r="M18" s="14"/>
      <c r="N18" s="186" t="s">
        <v>4</v>
      </c>
      <c r="O18" s="187"/>
      <c r="P18" s="187"/>
      <c r="Q18" s="188"/>
    </row>
    <row r="19" spans="1:20" ht="50.25" customHeight="1">
      <c r="A19" s="5" t="s">
        <v>38</v>
      </c>
      <c r="B19" s="17" t="s">
        <v>35</v>
      </c>
      <c r="C19" s="18" t="s">
        <v>36</v>
      </c>
      <c r="D19" s="18" t="s">
        <v>8</v>
      </c>
      <c r="E19" s="19" t="s">
        <v>9</v>
      </c>
      <c r="F19" s="17" t="s">
        <v>35</v>
      </c>
      <c r="G19" s="18" t="s">
        <v>37</v>
      </c>
      <c r="H19" s="18" t="s">
        <v>8</v>
      </c>
      <c r="I19" s="19" t="s">
        <v>9</v>
      </c>
      <c r="J19" s="17" t="s">
        <v>35</v>
      </c>
      <c r="K19" s="18" t="s">
        <v>37</v>
      </c>
      <c r="L19" s="18" t="s">
        <v>8</v>
      </c>
      <c r="M19" s="20" t="s">
        <v>9</v>
      </c>
      <c r="N19" s="17" t="s">
        <v>35</v>
      </c>
      <c r="O19" s="18" t="s">
        <v>37</v>
      </c>
      <c r="P19" s="18" t="s">
        <v>8</v>
      </c>
      <c r="Q19" s="19" t="s">
        <v>9</v>
      </c>
    </row>
    <row r="20" spans="1:20" ht="19.5" customHeight="1">
      <c r="A20" s="21" t="s">
        <v>22</v>
      </c>
      <c r="B20" s="32">
        <v>1542.3467988857201</v>
      </c>
      <c r="C20" s="33">
        <v>194.31221562267601</v>
      </c>
      <c r="D20" s="24">
        <v>0.12598477577355385</v>
      </c>
      <c r="E20" s="25">
        <v>2522</v>
      </c>
      <c r="F20" s="32">
        <v>1434.25078851996</v>
      </c>
      <c r="G20" s="33">
        <v>207.24213693514301</v>
      </c>
      <c r="H20" s="24">
        <v>0.14449504828161988</v>
      </c>
      <c r="I20" s="25">
        <v>1269</v>
      </c>
      <c r="J20" s="32">
        <v>1025.0999522315601</v>
      </c>
      <c r="K20" s="33">
        <v>190.72347110667101</v>
      </c>
      <c r="L20" s="24">
        <v>0.186053536234668</v>
      </c>
      <c r="M20" s="25">
        <v>149</v>
      </c>
      <c r="N20" s="32">
        <v>1485.48450174252</v>
      </c>
      <c r="O20" s="33">
        <v>141.872007157631</v>
      </c>
      <c r="P20" s="24">
        <v>9.5505545154601537E-2</v>
      </c>
      <c r="Q20" s="25">
        <v>3940</v>
      </c>
      <c r="R20" s="26"/>
      <c r="S20" s="26"/>
      <c r="T20" s="26"/>
    </row>
    <row r="21" spans="1:20" ht="19.5" customHeight="1" thickBot="1">
      <c r="A21" s="27" t="s">
        <v>23</v>
      </c>
      <c r="B21" s="32">
        <v>919.44147930080999</v>
      </c>
      <c r="C21" s="34">
        <v>200.67730190563401</v>
      </c>
      <c r="D21" s="30">
        <v>0.21826000503940635</v>
      </c>
      <c r="E21" s="31">
        <v>542</v>
      </c>
      <c r="F21" s="32">
        <v>1505.73626634672</v>
      </c>
      <c r="G21" s="34">
        <v>335.96304946996798</v>
      </c>
      <c r="H21" s="30">
        <v>0.22312210775469699</v>
      </c>
      <c r="I21" s="31">
        <v>555</v>
      </c>
      <c r="J21" s="32">
        <v>877.11787375496999</v>
      </c>
      <c r="K21" s="34">
        <v>313.380610496391</v>
      </c>
      <c r="L21" s="30">
        <v>0.35728448806407109</v>
      </c>
      <c r="M21" s="31">
        <v>66</v>
      </c>
      <c r="N21" s="32">
        <v>1173.79993088779</v>
      </c>
      <c r="O21" s="34">
        <v>183.915070384568</v>
      </c>
      <c r="P21" s="30">
        <v>0.15668349055487332</v>
      </c>
      <c r="Q21" s="31">
        <v>1163</v>
      </c>
      <c r="R21" s="26"/>
      <c r="S21" s="26"/>
      <c r="T21" s="26"/>
    </row>
    <row r="22" spans="1:20" ht="24.75" customHeight="1" thickTop="1">
      <c r="A22" s="35" t="s">
        <v>4</v>
      </c>
      <c r="B22" s="36">
        <v>1327.48975204097</v>
      </c>
      <c r="C22" s="37">
        <v>149.98961994416501</v>
      </c>
      <c r="D22" s="38">
        <v>0.11298740326511833</v>
      </c>
      <c r="E22" s="39">
        <v>3064</v>
      </c>
      <c r="F22" s="36">
        <v>1465.5272271224401</v>
      </c>
      <c r="G22" s="37">
        <v>182.65966780741701</v>
      </c>
      <c r="H22" s="38">
        <v>0.12463751230747785</v>
      </c>
      <c r="I22" s="39">
        <v>1824</v>
      </c>
      <c r="J22" s="36">
        <v>964.16126007536604</v>
      </c>
      <c r="K22" s="37">
        <v>168.743965356004</v>
      </c>
      <c r="L22" s="38">
        <v>0.17501633009276241</v>
      </c>
      <c r="M22" s="39">
        <v>215</v>
      </c>
      <c r="N22" s="36">
        <v>1366.13001463711</v>
      </c>
      <c r="O22" s="37">
        <v>113.949774958077</v>
      </c>
      <c r="P22" s="38">
        <v>8.3410637155458364E-2</v>
      </c>
      <c r="Q22" s="39">
        <v>5103</v>
      </c>
    </row>
    <row r="23" spans="1:20" ht="16.5" customHeight="1">
      <c r="A23" s="40"/>
      <c r="B23" s="41"/>
      <c r="C23" s="41"/>
      <c r="D23" s="41"/>
      <c r="E23" s="41"/>
      <c r="F23" s="41"/>
      <c r="G23" s="41"/>
      <c r="H23" s="41"/>
      <c r="I23" s="41"/>
      <c r="J23" s="41"/>
      <c r="K23" s="41"/>
      <c r="L23" s="41"/>
      <c r="M23" s="41"/>
      <c r="N23" s="41"/>
      <c r="O23" s="41"/>
      <c r="P23" s="41"/>
      <c r="Q23" s="41"/>
    </row>
    <row r="24" spans="1:20">
      <c r="A24" s="40" t="s">
        <v>39</v>
      </c>
      <c r="B24" s="44" t="s">
        <v>26</v>
      </c>
      <c r="C24" s="4" t="s">
        <v>40</v>
      </c>
    </row>
    <row r="25" spans="1:20">
      <c r="A25" s="154" t="s">
        <v>240</v>
      </c>
      <c r="B25" s="45" t="s">
        <v>26</v>
      </c>
      <c r="C25" s="4" t="s">
        <v>29</v>
      </c>
    </row>
    <row r="29" spans="1:20">
      <c r="B29" s="26"/>
      <c r="F29" s="26"/>
      <c r="J29" s="26"/>
      <c r="N29" s="26"/>
    </row>
    <row r="30" spans="1:20">
      <c r="B30" s="47"/>
      <c r="C30" s="48"/>
      <c r="D30" s="48"/>
      <c r="E30" s="47"/>
      <c r="F30" s="47"/>
      <c r="G30" s="48"/>
      <c r="H30" s="48"/>
      <c r="I30" s="47"/>
      <c r="J30" s="47"/>
      <c r="K30" s="48"/>
      <c r="L30" s="48"/>
      <c r="M30" s="47"/>
      <c r="N30" s="47"/>
      <c r="O30" s="48"/>
      <c r="P30" s="48"/>
      <c r="Q30" s="47"/>
    </row>
  </sheetData>
  <mergeCells count="4">
    <mergeCell ref="B2:M2"/>
    <mergeCell ref="N2:Q2"/>
    <mergeCell ref="N3:Q3"/>
    <mergeCell ref="N18:Q18"/>
  </mergeCells>
  <conditionalFormatting sqref="M5:M16">
    <cfRule type="expression" dxfId="1654" priority="56">
      <formula>M5&lt;=1</formula>
    </cfRule>
  </conditionalFormatting>
  <conditionalFormatting sqref="J5:J16">
    <cfRule type="expression" dxfId="1653" priority="50">
      <formula>OR(L5&gt;=0.5,M5&lt;=5)</formula>
    </cfRule>
    <cfRule type="expression" dxfId="1652" priority="53">
      <formula>M5&lt;=1</formula>
    </cfRule>
  </conditionalFormatting>
  <conditionalFormatting sqref="K5:K16">
    <cfRule type="expression" dxfId="1651" priority="51">
      <formula>OR(L5&gt;=0.5,M5&lt;=5)</formula>
    </cfRule>
    <cfRule type="expression" dxfId="1650" priority="54">
      <formula>M5&lt;=1</formula>
    </cfRule>
  </conditionalFormatting>
  <conditionalFormatting sqref="L5:L16">
    <cfRule type="expression" dxfId="1649" priority="52">
      <formula>OR(L5&gt;=0.5,M5&lt;=5)</formula>
    </cfRule>
    <cfRule type="expression" dxfId="1648" priority="55">
      <formula>M5&lt;=1</formula>
    </cfRule>
  </conditionalFormatting>
  <conditionalFormatting sqref="Q5:Q16">
    <cfRule type="expression" dxfId="1647" priority="49">
      <formula>Q5&lt;=1</formula>
    </cfRule>
  </conditionalFormatting>
  <conditionalFormatting sqref="N5:N16">
    <cfRule type="expression" dxfId="1646" priority="43">
      <formula>OR(P5&gt;=0.5,Q5&lt;=5)</formula>
    </cfRule>
    <cfRule type="expression" dxfId="1645" priority="46">
      <formula>Q5&lt;=1</formula>
    </cfRule>
  </conditionalFormatting>
  <conditionalFormatting sqref="O5:O16">
    <cfRule type="expression" dxfId="1644" priority="44">
      <formula>OR(P5&gt;=0.5,Q5&lt;=5)</formula>
    </cfRule>
    <cfRule type="expression" dxfId="1643" priority="47">
      <formula>Q5&lt;=1</formula>
    </cfRule>
  </conditionalFormatting>
  <conditionalFormatting sqref="P5:P16">
    <cfRule type="expression" dxfId="1642" priority="45">
      <formula>OR(P5&gt;=0.5,Q5&lt;=5)</formula>
    </cfRule>
    <cfRule type="expression" dxfId="1641" priority="48">
      <formula>Q5&lt;=1</formula>
    </cfRule>
  </conditionalFormatting>
  <conditionalFormatting sqref="E5:E16">
    <cfRule type="expression" dxfId="1640" priority="42">
      <formula>E5&lt;=1</formula>
    </cfRule>
  </conditionalFormatting>
  <conditionalFormatting sqref="B5:B16">
    <cfRule type="expression" dxfId="1639" priority="36">
      <formula>OR(D5&gt;=0.5,E5&lt;=5)</formula>
    </cfRule>
    <cfRule type="expression" dxfId="1638" priority="39">
      <formula>E5&lt;=1</formula>
    </cfRule>
  </conditionalFormatting>
  <conditionalFormatting sqref="C5:C16">
    <cfRule type="expression" dxfId="1637" priority="37">
      <formula>OR(D5&gt;=0.5,E5&lt;=5)</formula>
    </cfRule>
    <cfRule type="expression" dxfId="1636" priority="40">
      <formula>E5&lt;=1</formula>
    </cfRule>
  </conditionalFormatting>
  <conditionalFormatting sqref="D5:D16">
    <cfRule type="expression" dxfId="1635" priority="38">
      <formula>OR(D5&gt;=0.5,E5&lt;=5)</formula>
    </cfRule>
    <cfRule type="expression" dxfId="1634" priority="41">
      <formula>E5&lt;=1</formula>
    </cfRule>
  </conditionalFormatting>
  <conditionalFormatting sqref="I5:I16">
    <cfRule type="expression" dxfId="1633" priority="35">
      <formula>I5&lt;=1</formula>
    </cfRule>
  </conditionalFormatting>
  <conditionalFormatting sqref="F5:F16">
    <cfRule type="expression" dxfId="1632" priority="29">
      <formula>OR(H5&gt;=0.5,I5&lt;=5)</formula>
    </cfRule>
    <cfRule type="expression" dxfId="1631" priority="32">
      <formula>I5&lt;=1</formula>
    </cfRule>
  </conditionalFormatting>
  <conditionalFormatting sqref="G5:G16">
    <cfRule type="expression" dxfId="1630" priority="30">
      <formula>OR(H5&gt;=0.5,I5&lt;=5)</formula>
    </cfRule>
    <cfRule type="expression" dxfId="1629" priority="33">
      <formula>I5&lt;=1</formula>
    </cfRule>
  </conditionalFormatting>
  <conditionalFormatting sqref="H5:H16">
    <cfRule type="expression" dxfId="1628" priority="31">
      <formula>OR(H5&gt;=0.5,I5&lt;=5)</formula>
    </cfRule>
    <cfRule type="expression" dxfId="1627" priority="34">
      <formula>I5&lt;=1</formula>
    </cfRule>
  </conditionalFormatting>
  <conditionalFormatting sqref="E20:E22">
    <cfRule type="expression" dxfId="1626" priority="26">
      <formula>E20&lt;=1</formula>
    </cfRule>
  </conditionalFormatting>
  <conditionalFormatting sqref="B20:B22">
    <cfRule type="expression" dxfId="1625" priority="22">
      <formula>OR(D20&gt;=0.5,E20&lt;=5)</formula>
    </cfRule>
    <cfRule type="expression" dxfId="1624" priority="24">
      <formula>E20&lt;=1</formula>
    </cfRule>
  </conditionalFormatting>
  <conditionalFormatting sqref="C20:C22">
    <cfRule type="expression" dxfId="1623" priority="23">
      <formula>OR(D20&gt;=0.5,E20&lt;=5)</formula>
    </cfRule>
    <cfRule type="expression" dxfId="1622" priority="25">
      <formula>E20&lt;=1</formula>
    </cfRule>
  </conditionalFormatting>
  <conditionalFormatting sqref="D20:D22">
    <cfRule type="expression" dxfId="1621" priority="27">
      <formula>OR(D20&gt;=0.5,E20&lt;=5)</formula>
    </cfRule>
    <cfRule type="expression" dxfId="1620" priority="28">
      <formula>E20&lt;=1</formula>
    </cfRule>
  </conditionalFormatting>
  <conditionalFormatting sqref="I20:I22">
    <cfRule type="expression" dxfId="1619" priority="19">
      <formula>I20&lt;=1</formula>
    </cfRule>
  </conditionalFormatting>
  <conditionalFormatting sqref="F20:F22">
    <cfRule type="expression" dxfId="1618" priority="15">
      <formula>OR(H20&gt;=0.5,I20&lt;=5)</formula>
    </cfRule>
    <cfRule type="expression" dxfId="1617" priority="17">
      <formula>I20&lt;=1</formula>
    </cfRule>
  </conditionalFormatting>
  <conditionalFormatting sqref="G20:G22">
    <cfRule type="expression" dxfId="1616" priority="16">
      <formula>OR(H20&gt;=0.5,I20&lt;=5)</formula>
    </cfRule>
    <cfRule type="expression" dxfId="1615" priority="18">
      <formula>I20&lt;=1</formula>
    </cfRule>
  </conditionalFormatting>
  <conditionalFormatting sqref="H20:H22">
    <cfRule type="expression" dxfId="1614" priority="20">
      <formula>OR(H20&gt;=0.5,I20&lt;=5)</formula>
    </cfRule>
    <cfRule type="expression" dxfId="1613" priority="21">
      <formula>I20&lt;=1</formula>
    </cfRule>
  </conditionalFormatting>
  <conditionalFormatting sqref="M20:M22">
    <cfRule type="expression" dxfId="1612" priority="12">
      <formula>M20&lt;=1</formula>
    </cfRule>
  </conditionalFormatting>
  <conditionalFormatting sqref="J20:J22">
    <cfRule type="expression" dxfId="1611" priority="8">
      <formula>OR(L20&gt;=0.5,M20&lt;=5)</formula>
    </cfRule>
    <cfRule type="expression" dxfId="1610" priority="10">
      <formula>M20&lt;=1</formula>
    </cfRule>
  </conditionalFormatting>
  <conditionalFormatting sqref="K20:K22">
    <cfRule type="expression" dxfId="1609" priority="9">
      <formula>OR(L20&gt;=0.5,M20&lt;=5)</formula>
    </cfRule>
    <cfRule type="expression" dxfId="1608" priority="11">
      <formula>M20&lt;=1</formula>
    </cfRule>
  </conditionalFormatting>
  <conditionalFormatting sqref="L20:L22">
    <cfRule type="expression" dxfId="1607" priority="13">
      <formula>OR(L20&gt;=0.5,M20&lt;=5)</formula>
    </cfRule>
    <cfRule type="expression" dxfId="1606" priority="14">
      <formula>M20&lt;=1</formula>
    </cfRule>
  </conditionalFormatting>
  <conditionalFormatting sqref="Q20:Q22">
    <cfRule type="expression" dxfId="1605" priority="5">
      <formula>Q20&lt;=1</formula>
    </cfRule>
  </conditionalFormatting>
  <conditionalFormatting sqref="N20:N22">
    <cfRule type="expression" dxfId="1604" priority="1">
      <formula>OR(P20&gt;=0.5,Q20&lt;=5)</formula>
    </cfRule>
    <cfRule type="expression" dxfId="1603" priority="3">
      <formula>Q20&lt;=1</formula>
    </cfRule>
  </conditionalFormatting>
  <conditionalFormatting sqref="O20:O22">
    <cfRule type="expression" dxfId="1602" priority="2">
      <formula>OR(P20&gt;=0.5,Q20&lt;=5)</formula>
    </cfRule>
    <cfRule type="expression" dxfId="1601" priority="4">
      <formula>Q20&lt;=1</formula>
    </cfRule>
  </conditionalFormatting>
  <conditionalFormatting sqref="P20:P22">
    <cfRule type="expression" dxfId="1600" priority="6">
      <formula>OR(P20&gt;=0.5,Q20&lt;=5)</formula>
    </cfRule>
    <cfRule type="expression" dxfId="1599" priority="7">
      <formula>Q20&lt;=1</formula>
    </cfRule>
  </conditionalFormatting>
  <hyperlinks>
    <hyperlink ref="A25" location="Überblick!A1" display="zurück zur Übersicht" xr:uid="{D352CB9E-2E9A-4EAD-809B-5BE048CE76F4}"/>
  </hyperlink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C66C8-E811-4B2A-97C8-9093A2D4F0F5}">
  <dimension ref="A1:AN25"/>
  <sheetViews>
    <sheetView zoomScaleNormal="100" workbookViewId="0">
      <selection activeCell="V32" sqref="V32"/>
    </sheetView>
  </sheetViews>
  <sheetFormatPr baseColWidth="10" defaultRowHeight="15"/>
  <cols>
    <col min="1" max="1" width="65.140625" customWidth="1"/>
  </cols>
  <sheetData>
    <row r="1" spans="1:40" s="4" customFormat="1" ht="36.75" customHeight="1">
      <c r="A1" s="1" t="s">
        <v>155</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3"/>
    </row>
    <row r="2" spans="1:40" s="4" customFormat="1" ht="36.75" customHeight="1">
      <c r="A2" s="4" t="s">
        <v>31</v>
      </c>
      <c r="B2" s="183" t="s">
        <v>156</v>
      </c>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9"/>
    </row>
    <row r="3" spans="1:40" s="4" customFormat="1" ht="50.25" customHeight="1">
      <c r="A3" s="46" t="s">
        <v>157</v>
      </c>
      <c r="B3" s="11" t="s">
        <v>145</v>
      </c>
      <c r="C3" s="12"/>
      <c r="D3" s="12"/>
      <c r="E3" s="13"/>
      <c r="F3" s="11" t="s">
        <v>146</v>
      </c>
      <c r="G3" s="12"/>
      <c r="H3" s="12"/>
      <c r="I3" s="13"/>
      <c r="J3" s="11" t="s">
        <v>147</v>
      </c>
      <c r="K3" s="12"/>
      <c r="L3" s="12"/>
      <c r="M3" s="13"/>
      <c r="N3" s="133" t="s">
        <v>158</v>
      </c>
      <c r="O3" s="134"/>
      <c r="P3" s="134"/>
      <c r="Q3" s="135"/>
      <c r="R3" s="11" t="s">
        <v>149</v>
      </c>
      <c r="S3" s="12"/>
      <c r="T3" s="12"/>
      <c r="U3" s="13"/>
      <c r="V3" s="11" t="s">
        <v>150</v>
      </c>
      <c r="W3" s="12"/>
      <c r="X3" s="12"/>
      <c r="Y3" s="13"/>
      <c r="Z3" s="11" t="s">
        <v>151</v>
      </c>
      <c r="AA3" s="12"/>
      <c r="AB3" s="12"/>
      <c r="AC3" s="13"/>
      <c r="AD3" s="190" t="s">
        <v>152</v>
      </c>
      <c r="AE3" s="191"/>
      <c r="AF3" s="191"/>
      <c r="AG3" s="192"/>
      <c r="AH3" s="186" t="s">
        <v>159</v>
      </c>
      <c r="AI3" s="187"/>
      <c r="AJ3" s="187"/>
      <c r="AK3" s="188"/>
    </row>
    <row r="4" spans="1:40" s="4" customFormat="1" ht="50.25" customHeight="1">
      <c r="A4" s="5" t="s">
        <v>34</v>
      </c>
      <c r="B4" s="17" t="s">
        <v>35</v>
      </c>
      <c r="C4" s="18" t="s">
        <v>36</v>
      </c>
      <c r="D4" s="18" t="s">
        <v>8</v>
      </c>
      <c r="E4" s="19" t="s">
        <v>9</v>
      </c>
      <c r="F4" s="17" t="s">
        <v>35</v>
      </c>
      <c r="G4" s="18" t="s">
        <v>36</v>
      </c>
      <c r="H4" s="18" t="s">
        <v>8</v>
      </c>
      <c r="I4" s="19" t="s">
        <v>9</v>
      </c>
      <c r="J4" s="17" t="s">
        <v>35</v>
      </c>
      <c r="K4" s="18" t="s">
        <v>36</v>
      </c>
      <c r="L4" s="18" t="s">
        <v>8</v>
      </c>
      <c r="M4" s="19" t="s">
        <v>9</v>
      </c>
      <c r="N4" s="17" t="s">
        <v>35</v>
      </c>
      <c r="O4" s="18" t="s">
        <v>36</v>
      </c>
      <c r="P4" s="18" t="s">
        <v>8</v>
      </c>
      <c r="Q4" s="19" t="s">
        <v>9</v>
      </c>
      <c r="R4" s="17" t="s">
        <v>35</v>
      </c>
      <c r="S4" s="18" t="s">
        <v>36</v>
      </c>
      <c r="T4" s="18" t="s">
        <v>8</v>
      </c>
      <c r="U4" s="19" t="s">
        <v>9</v>
      </c>
      <c r="V4" s="17" t="s">
        <v>35</v>
      </c>
      <c r="W4" s="18" t="s">
        <v>36</v>
      </c>
      <c r="X4" s="18" t="s">
        <v>8</v>
      </c>
      <c r="Y4" s="19" t="s">
        <v>9</v>
      </c>
      <c r="Z4" s="17" t="s">
        <v>35</v>
      </c>
      <c r="AA4" s="18" t="s">
        <v>36</v>
      </c>
      <c r="AB4" s="18" t="s">
        <v>8</v>
      </c>
      <c r="AC4" s="19" t="s">
        <v>9</v>
      </c>
      <c r="AD4" s="17" t="s">
        <v>35</v>
      </c>
      <c r="AE4" s="18" t="s">
        <v>37</v>
      </c>
      <c r="AF4" s="18" t="s">
        <v>8</v>
      </c>
      <c r="AG4" s="19" t="s">
        <v>9</v>
      </c>
      <c r="AH4" s="17" t="s">
        <v>35</v>
      </c>
      <c r="AI4" s="18" t="s">
        <v>37</v>
      </c>
      <c r="AJ4" s="18" t="s">
        <v>8</v>
      </c>
      <c r="AK4" s="19" t="s">
        <v>9</v>
      </c>
    </row>
    <row r="5" spans="1:40" s="4" customFormat="1" ht="19.5" customHeight="1">
      <c r="A5" s="21" t="s">
        <v>10</v>
      </c>
      <c r="B5" s="53">
        <v>1776.82022729255</v>
      </c>
      <c r="C5" s="54">
        <v>488.52849435684499</v>
      </c>
      <c r="D5" s="24">
        <v>0.27494536974134171</v>
      </c>
      <c r="E5" s="54">
        <v>610</v>
      </c>
      <c r="F5" s="53">
        <v>1489.77919319995</v>
      </c>
      <c r="G5" s="54">
        <v>408.11150001239901</v>
      </c>
      <c r="H5" s="24">
        <v>0.2739409315657052</v>
      </c>
      <c r="I5" s="54">
        <v>321</v>
      </c>
      <c r="J5" s="53">
        <v>736.30469629764605</v>
      </c>
      <c r="K5" s="54">
        <v>145.396030173772</v>
      </c>
      <c r="L5" s="24">
        <v>0.1974672046842367</v>
      </c>
      <c r="M5" s="54">
        <v>20</v>
      </c>
      <c r="N5" s="53">
        <v>1650.8750861528099</v>
      </c>
      <c r="O5" s="54">
        <v>347.09790058809398</v>
      </c>
      <c r="P5" s="24">
        <v>0.21025085634853755</v>
      </c>
      <c r="Q5" s="54">
        <v>951</v>
      </c>
      <c r="R5" s="53">
        <v>1177.3423080382299</v>
      </c>
      <c r="S5" s="54">
        <v>536.92244866382498</v>
      </c>
      <c r="T5" s="24">
        <v>0.45604616855949287</v>
      </c>
      <c r="U5" s="54">
        <v>22</v>
      </c>
      <c r="V5" s="53">
        <v>432.99567760819502</v>
      </c>
      <c r="W5" s="54">
        <v>351.87492055363401</v>
      </c>
      <c r="X5" s="24">
        <v>0.81265227056616307</v>
      </c>
      <c r="Y5" s="54">
        <v>30</v>
      </c>
      <c r="Z5" s="53">
        <v>1014.2969713595299</v>
      </c>
      <c r="AA5" s="54">
        <v>282.62086242257601</v>
      </c>
      <c r="AB5" s="24">
        <v>0.2786371944340526</v>
      </c>
      <c r="AC5" s="54">
        <v>11</v>
      </c>
      <c r="AD5" s="53">
        <v>723.64169580207295</v>
      </c>
      <c r="AE5" s="54">
        <v>356.39385023873302</v>
      </c>
      <c r="AF5" s="24">
        <v>0.49250043537597948</v>
      </c>
      <c r="AG5" s="54">
        <v>63</v>
      </c>
      <c r="AH5" s="53">
        <v>1575.4519882761699</v>
      </c>
      <c r="AI5" s="54">
        <v>320.57601278400699</v>
      </c>
      <c r="AJ5" s="24">
        <v>0.20348193100747886</v>
      </c>
      <c r="AK5" s="54">
        <v>1014</v>
      </c>
      <c r="AL5" s="26"/>
      <c r="AM5" s="26"/>
      <c r="AN5" s="26"/>
    </row>
    <row r="6" spans="1:40" s="4" customFormat="1" ht="19.5" customHeight="1">
      <c r="A6" s="27" t="s">
        <v>11</v>
      </c>
      <c r="B6" s="55">
        <v>3363.5229050789599</v>
      </c>
      <c r="C6" s="56">
        <v>1026.1376696877801</v>
      </c>
      <c r="D6" s="30">
        <v>0.30507824642380166</v>
      </c>
      <c r="E6" s="56">
        <v>63</v>
      </c>
      <c r="F6" s="55">
        <v>5108.1436081332904</v>
      </c>
      <c r="G6" s="56">
        <v>1938.6860737295101</v>
      </c>
      <c r="H6" s="30">
        <v>0.37952849850240988</v>
      </c>
      <c r="I6" s="56">
        <v>45</v>
      </c>
      <c r="J6" s="55">
        <v>1570.8523680118301</v>
      </c>
      <c r="K6" s="56">
        <v>509.79702184723499</v>
      </c>
      <c r="L6" s="30">
        <v>0.32453528557395006</v>
      </c>
      <c r="M6" s="56">
        <v>15</v>
      </c>
      <c r="N6" s="55">
        <v>3456.6057490872399</v>
      </c>
      <c r="O6" s="56">
        <v>877.33154918809498</v>
      </c>
      <c r="P6" s="30">
        <v>0.25381302146470286</v>
      </c>
      <c r="Q6" s="56">
        <v>123</v>
      </c>
      <c r="R6" s="55">
        <v>0</v>
      </c>
      <c r="S6" s="56">
        <v>0</v>
      </c>
      <c r="T6" s="30" t="e">
        <v>#DIV/0!</v>
      </c>
      <c r="U6" s="56">
        <v>0</v>
      </c>
      <c r="V6" s="55">
        <v>0</v>
      </c>
      <c r="W6" s="56">
        <v>0</v>
      </c>
      <c r="X6" s="30" t="e">
        <v>#DIV/0!</v>
      </c>
      <c r="Y6" s="56">
        <v>6</v>
      </c>
      <c r="Z6" s="55">
        <v>253.36269999999999</v>
      </c>
      <c r="AA6" s="56">
        <v>84.226956436306097</v>
      </c>
      <c r="AB6" s="30">
        <v>0.33243629167318672</v>
      </c>
      <c r="AC6" s="56">
        <v>1</v>
      </c>
      <c r="AD6" s="55">
        <v>264.80216923501598</v>
      </c>
      <c r="AE6" s="56">
        <v>155.97859690098201</v>
      </c>
      <c r="AF6" s="30">
        <v>0.58903821426987113</v>
      </c>
      <c r="AG6" s="56">
        <v>7</v>
      </c>
      <c r="AH6" s="55">
        <v>2812.9893682646998</v>
      </c>
      <c r="AI6" s="56">
        <v>736.50180153397798</v>
      </c>
      <c r="AJ6" s="30">
        <v>0.26182175085443615</v>
      </c>
      <c r="AK6" s="56">
        <v>130</v>
      </c>
      <c r="AL6" s="26"/>
      <c r="AM6" s="26"/>
      <c r="AN6" s="26"/>
    </row>
    <row r="7" spans="1:40" s="4" customFormat="1" ht="19.5" customHeight="1">
      <c r="A7" s="27" t="s">
        <v>12</v>
      </c>
      <c r="B7" s="55">
        <v>4421.0663489770996</v>
      </c>
      <c r="C7" s="56">
        <v>736.88055952980699</v>
      </c>
      <c r="D7" s="30">
        <v>0.16667484750603184</v>
      </c>
      <c r="E7" s="56">
        <v>109</v>
      </c>
      <c r="F7" s="55">
        <v>2432.40067416596</v>
      </c>
      <c r="G7" s="56">
        <v>762.47581982212</v>
      </c>
      <c r="H7" s="30">
        <v>0.31346637415464601</v>
      </c>
      <c r="I7" s="56">
        <v>68</v>
      </c>
      <c r="J7" s="55">
        <v>2065.8803519074399</v>
      </c>
      <c r="K7" s="56">
        <v>1127.92319235321</v>
      </c>
      <c r="L7" s="30">
        <v>0.54597701716451852</v>
      </c>
      <c r="M7" s="56">
        <v>13</v>
      </c>
      <c r="N7" s="55">
        <v>3039.3179531400701</v>
      </c>
      <c r="O7" s="56">
        <v>613.96959805810502</v>
      </c>
      <c r="P7" s="30">
        <v>0.20200900581124873</v>
      </c>
      <c r="Q7" s="56">
        <v>190</v>
      </c>
      <c r="R7" s="55">
        <v>986.94680000000005</v>
      </c>
      <c r="S7" s="56">
        <v>38.880939582323599</v>
      </c>
      <c r="T7" s="30">
        <v>3.9395172649958031E-2</v>
      </c>
      <c r="U7" s="56">
        <v>1</v>
      </c>
      <c r="V7" s="55">
        <v>1854.3681490594499</v>
      </c>
      <c r="W7" s="56">
        <v>359.39501260260499</v>
      </c>
      <c r="X7" s="30">
        <v>0.19380995773945586</v>
      </c>
      <c r="Y7" s="56">
        <v>2</v>
      </c>
      <c r="Z7" s="55">
        <v>0</v>
      </c>
      <c r="AA7" s="56">
        <v>0</v>
      </c>
      <c r="AB7" s="30" t="e">
        <v>#DIV/0!</v>
      </c>
      <c r="AC7" s="56">
        <v>0</v>
      </c>
      <c r="AD7" s="55">
        <v>1024.59519186539</v>
      </c>
      <c r="AE7" s="56">
        <v>59.239049597207398</v>
      </c>
      <c r="AF7" s="30">
        <v>5.7817028683646361E-2</v>
      </c>
      <c r="AG7" s="56">
        <v>3</v>
      </c>
      <c r="AH7" s="55">
        <v>2840.4353279440202</v>
      </c>
      <c r="AI7" s="56">
        <v>556.984717789765</v>
      </c>
      <c r="AJ7" s="30">
        <v>0.19609132174571453</v>
      </c>
      <c r="AK7" s="56">
        <v>193</v>
      </c>
      <c r="AL7" s="26"/>
      <c r="AM7" s="26"/>
      <c r="AN7" s="26"/>
    </row>
    <row r="8" spans="1:40" s="4" customFormat="1" ht="19.5" customHeight="1">
      <c r="A8" s="27" t="s">
        <v>13</v>
      </c>
      <c r="B8" s="55">
        <v>2231.0447047491198</v>
      </c>
      <c r="C8" s="56">
        <v>192.997047339001</v>
      </c>
      <c r="D8" s="30">
        <v>8.6505235385098869E-2</v>
      </c>
      <c r="E8" s="56">
        <v>790</v>
      </c>
      <c r="F8" s="55">
        <v>1079.30418003197</v>
      </c>
      <c r="G8" s="56">
        <v>389.218927582795</v>
      </c>
      <c r="H8" s="30">
        <v>0.3606202355032721</v>
      </c>
      <c r="I8" s="56">
        <v>284</v>
      </c>
      <c r="J8" s="55">
        <v>741.01863796611303</v>
      </c>
      <c r="K8" s="56">
        <v>257.94517856316298</v>
      </c>
      <c r="L8" s="30">
        <v>0.34809539915372395</v>
      </c>
      <c r="M8" s="56">
        <v>29</v>
      </c>
      <c r="N8" s="55">
        <v>1710.63892086899</v>
      </c>
      <c r="O8" s="56">
        <v>278.78972857059199</v>
      </c>
      <c r="P8" s="30">
        <v>0.16297403570647695</v>
      </c>
      <c r="Q8" s="56">
        <v>1103</v>
      </c>
      <c r="R8" s="55">
        <v>1774.2276415926699</v>
      </c>
      <c r="S8" s="56">
        <v>633.60969310243195</v>
      </c>
      <c r="T8" s="30">
        <v>0.35711860093311359</v>
      </c>
      <c r="U8" s="56">
        <v>16</v>
      </c>
      <c r="V8" s="55">
        <v>1183.22874242531</v>
      </c>
      <c r="W8" s="56">
        <v>606.14681284656103</v>
      </c>
      <c r="X8" s="30">
        <v>0.51228202215923047</v>
      </c>
      <c r="Y8" s="56">
        <v>6</v>
      </c>
      <c r="Z8" s="55">
        <v>820.72975297317896</v>
      </c>
      <c r="AA8" s="56">
        <v>310.050414820453</v>
      </c>
      <c r="AB8" s="30">
        <v>0.37777406472381814</v>
      </c>
      <c r="AC8" s="56">
        <v>4</v>
      </c>
      <c r="AD8" s="55">
        <v>1475.13373888146</v>
      </c>
      <c r="AE8" s="56">
        <v>410.61285378599399</v>
      </c>
      <c r="AF8" s="30">
        <v>0.27835635709704987</v>
      </c>
      <c r="AG8" s="56">
        <v>26</v>
      </c>
      <c r="AH8" s="55">
        <v>1707.60046184814</v>
      </c>
      <c r="AI8" s="56">
        <v>274.784424793548</v>
      </c>
      <c r="AJ8" s="30">
        <v>0.16091845307663374</v>
      </c>
      <c r="AK8" s="56">
        <v>1129</v>
      </c>
      <c r="AL8" s="26"/>
      <c r="AM8" s="26"/>
      <c r="AN8" s="26"/>
    </row>
    <row r="9" spans="1:40" s="4" customFormat="1" ht="19.5" customHeight="1">
      <c r="A9" s="27" t="s">
        <v>14</v>
      </c>
      <c r="B9" s="55">
        <v>832.820927898685</v>
      </c>
      <c r="C9" s="56">
        <v>149.46333381319201</v>
      </c>
      <c r="D9" s="30">
        <v>0.17946635201676228</v>
      </c>
      <c r="E9" s="56">
        <v>326</v>
      </c>
      <c r="F9" s="55">
        <v>839.33385907444995</v>
      </c>
      <c r="G9" s="56">
        <v>292.935796945569</v>
      </c>
      <c r="H9" s="30">
        <v>0.34900986511922094</v>
      </c>
      <c r="I9" s="56">
        <v>120</v>
      </c>
      <c r="J9" s="55">
        <v>520.16941196547805</v>
      </c>
      <c r="K9" s="56">
        <v>251.34652900886499</v>
      </c>
      <c r="L9" s="30">
        <v>0.48320128640233473</v>
      </c>
      <c r="M9" s="56">
        <v>17</v>
      </c>
      <c r="N9" s="55">
        <v>816.13254001727398</v>
      </c>
      <c r="O9" s="56">
        <v>138.103869836423</v>
      </c>
      <c r="P9" s="30">
        <v>0.16921745312777253</v>
      </c>
      <c r="Q9" s="56">
        <v>463</v>
      </c>
      <c r="R9" s="55">
        <v>892.39039234719098</v>
      </c>
      <c r="S9" s="56">
        <v>260.440088339966</v>
      </c>
      <c r="T9" s="30">
        <v>0.29184546424233565</v>
      </c>
      <c r="U9" s="56">
        <v>23</v>
      </c>
      <c r="V9" s="55">
        <v>1892.3384550592</v>
      </c>
      <c r="W9" s="56">
        <v>1525.4476796307399</v>
      </c>
      <c r="X9" s="30">
        <v>0.80611778276366408</v>
      </c>
      <c r="Y9" s="56">
        <v>12</v>
      </c>
      <c r="Z9" s="55">
        <v>0</v>
      </c>
      <c r="AA9" s="56">
        <v>0</v>
      </c>
      <c r="AB9" s="30" t="e">
        <v>#DIV/0!</v>
      </c>
      <c r="AC9" s="56">
        <v>3</v>
      </c>
      <c r="AD9" s="55">
        <v>966.19460171069102</v>
      </c>
      <c r="AE9" s="56">
        <v>259.71422157889202</v>
      </c>
      <c r="AF9" s="30">
        <v>0.26880115156828271</v>
      </c>
      <c r="AG9" s="56">
        <v>38</v>
      </c>
      <c r="AH9" s="55">
        <v>833.01526450628796</v>
      </c>
      <c r="AI9" s="56">
        <v>130.19546353758199</v>
      </c>
      <c r="AJ9" s="30">
        <v>0.15629421102474794</v>
      </c>
      <c r="AK9" s="56">
        <v>501</v>
      </c>
      <c r="AL9" s="26"/>
      <c r="AM9" s="26"/>
      <c r="AN9" s="26"/>
    </row>
    <row r="10" spans="1:40" s="4" customFormat="1" ht="19.5" customHeight="1">
      <c r="A10" s="27" t="s">
        <v>15</v>
      </c>
      <c r="B10" s="55">
        <v>1370.94765239516</v>
      </c>
      <c r="C10" s="56">
        <v>254.917667265907</v>
      </c>
      <c r="D10" s="30">
        <v>0.18594267025480116</v>
      </c>
      <c r="E10" s="56">
        <v>226</v>
      </c>
      <c r="F10" s="55">
        <v>1566.7656961463599</v>
      </c>
      <c r="G10" s="56">
        <v>351.388046224986</v>
      </c>
      <c r="H10" s="30">
        <v>0.22427606571248351</v>
      </c>
      <c r="I10" s="56">
        <v>128</v>
      </c>
      <c r="J10" s="55">
        <v>638.65303176505199</v>
      </c>
      <c r="K10" s="56">
        <v>235.52918728399601</v>
      </c>
      <c r="L10" s="30">
        <v>0.36879052563652842</v>
      </c>
      <c r="M10" s="56">
        <v>10</v>
      </c>
      <c r="N10" s="55">
        <v>1385.06463340199</v>
      </c>
      <c r="O10" s="56">
        <v>196.992217549206</v>
      </c>
      <c r="P10" s="30">
        <v>0.14222601082907918</v>
      </c>
      <c r="Q10" s="56">
        <v>364</v>
      </c>
      <c r="R10" s="55">
        <v>0</v>
      </c>
      <c r="S10" s="56">
        <v>0</v>
      </c>
      <c r="T10" s="30" t="e">
        <v>#DIV/0!</v>
      </c>
      <c r="U10" s="56">
        <v>5</v>
      </c>
      <c r="V10" s="55">
        <v>139.93317953226</v>
      </c>
      <c r="W10" s="56">
        <v>80.0083556162961</v>
      </c>
      <c r="X10" s="30">
        <v>0.57176114974112402</v>
      </c>
      <c r="Y10" s="56">
        <v>6</v>
      </c>
      <c r="Z10" s="55">
        <v>0</v>
      </c>
      <c r="AA10" s="56">
        <v>0</v>
      </c>
      <c r="AB10" s="30" t="e">
        <v>#DIV/0!</v>
      </c>
      <c r="AC10" s="56">
        <v>1</v>
      </c>
      <c r="AD10" s="55">
        <v>753.02603410394397</v>
      </c>
      <c r="AE10" s="56">
        <v>774.61051268331403</v>
      </c>
      <c r="AF10" s="30">
        <v>1.0286636551750223</v>
      </c>
      <c r="AG10" s="56">
        <v>12</v>
      </c>
      <c r="AH10" s="55">
        <v>1351.5593417130899</v>
      </c>
      <c r="AI10" s="56">
        <v>193.08796162392201</v>
      </c>
      <c r="AJ10" s="30">
        <v>0.14286310313181266</v>
      </c>
      <c r="AK10" s="56">
        <v>376</v>
      </c>
      <c r="AL10" s="26"/>
      <c r="AM10" s="26"/>
      <c r="AN10" s="26"/>
    </row>
    <row r="11" spans="1:40" s="4" customFormat="1" ht="19.5" customHeight="1">
      <c r="A11" s="27" t="s">
        <v>16</v>
      </c>
      <c r="B11" s="55">
        <v>713.15843541217896</v>
      </c>
      <c r="C11" s="56">
        <v>114.06104225839501</v>
      </c>
      <c r="D11" s="30">
        <v>0.15993787157894582</v>
      </c>
      <c r="E11" s="56">
        <v>221</v>
      </c>
      <c r="F11" s="55">
        <v>1157.9322393883201</v>
      </c>
      <c r="G11" s="56">
        <v>589.97396301745698</v>
      </c>
      <c r="H11" s="30">
        <v>0.50950646587844539</v>
      </c>
      <c r="I11" s="56">
        <v>108</v>
      </c>
      <c r="J11" s="55">
        <v>1228.23589350206</v>
      </c>
      <c r="K11" s="56">
        <v>545.03617503579198</v>
      </c>
      <c r="L11" s="30">
        <v>0.44375528994005731</v>
      </c>
      <c r="M11" s="56">
        <v>10</v>
      </c>
      <c r="N11" s="55">
        <v>786.33303717152398</v>
      </c>
      <c r="O11" s="56">
        <v>122.885478525214</v>
      </c>
      <c r="P11" s="30">
        <v>0.15627663180379486</v>
      </c>
      <c r="Q11" s="56">
        <v>339</v>
      </c>
      <c r="R11" s="55">
        <v>1028.4162903300701</v>
      </c>
      <c r="S11" s="56">
        <v>297.56676662713897</v>
      </c>
      <c r="T11" s="30">
        <v>0.28934466463151315</v>
      </c>
      <c r="U11" s="56">
        <v>6</v>
      </c>
      <c r="V11" s="55">
        <v>231.82921896137199</v>
      </c>
      <c r="W11" s="56">
        <v>228.797804933555</v>
      </c>
      <c r="X11" s="30">
        <v>0.98692393460410999</v>
      </c>
      <c r="Y11" s="56">
        <v>7</v>
      </c>
      <c r="Z11" s="55">
        <v>0</v>
      </c>
      <c r="AA11" s="56">
        <v>0</v>
      </c>
      <c r="AB11" s="30" t="e">
        <v>#DIV/0!</v>
      </c>
      <c r="AC11" s="56">
        <v>1</v>
      </c>
      <c r="AD11" s="55">
        <v>301.84802499261701</v>
      </c>
      <c r="AE11" s="56">
        <v>285.36165457811001</v>
      </c>
      <c r="AF11" s="30">
        <v>0.94538188409577883</v>
      </c>
      <c r="AG11" s="56">
        <v>14</v>
      </c>
      <c r="AH11" s="55">
        <v>735.69468501611505</v>
      </c>
      <c r="AI11" s="56">
        <v>128.60940822800001</v>
      </c>
      <c r="AJ11" s="30">
        <v>0.17481356172252743</v>
      </c>
      <c r="AK11" s="56">
        <v>353</v>
      </c>
      <c r="AL11" s="26"/>
      <c r="AM11" s="26"/>
      <c r="AN11" s="26"/>
    </row>
    <row r="12" spans="1:40" s="4" customFormat="1" ht="19.5" customHeight="1">
      <c r="A12" s="27" t="s">
        <v>17</v>
      </c>
      <c r="B12" s="55">
        <v>883.16739711741604</v>
      </c>
      <c r="C12" s="56">
        <v>201.67680756619899</v>
      </c>
      <c r="D12" s="30">
        <v>0.22835626431009012</v>
      </c>
      <c r="E12" s="56">
        <v>459</v>
      </c>
      <c r="F12" s="55">
        <v>2216.4863549675702</v>
      </c>
      <c r="G12" s="56">
        <v>457.26284477030998</v>
      </c>
      <c r="H12" s="30">
        <v>0.20630077137425026</v>
      </c>
      <c r="I12" s="56">
        <v>475</v>
      </c>
      <c r="J12" s="55">
        <v>922.44304288495505</v>
      </c>
      <c r="K12" s="56">
        <v>338.09279531823103</v>
      </c>
      <c r="L12" s="30">
        <v>0.36651888474419031</v>
      </c>
      <c r="M12" s="56">
        <v>58</v>
      </c>
      <c r="N12" s="55">
        <v>1368.0234603779199</v>
      </c>
      <c r="O12" s="56">
        <v>229.03537969023799</v>
      </c>
      <c r="P12" s="30">
        <v>0.16742065200180586</v>
      </c>
      <c r="Q12" s="56">
        <v>992</v>
      </c>
      <c r="R12" s="55">
        <v>2051.67670980915</v>
      </c>
      <c r="S12" s="56">
        <v>1229.97924000489</v>
      </c>
      <c r="T12" s="30">
        <v>0.59949953817007773</v>
      </c>
      <c r="U12" s="56">
        <v>42</v>
      </c>
      <c r="V12" s="55">
        <v>167.10010904427699</v>
      </c>
      <c r="W12" s="56">
        <v>88.305439803497407</v>
      </c>
      <c r="X12" s="30">
        <v>0.52845830148500306</v>
      </c>
      <c r="Y12" s="56">
        <v>46</v>
      </c>
      <c r="Z12" s="55">
        <v>528.87402833855401</v>
      </c>
      <c r="AA12" s="56">
        <v>139.28474657843401</v>
      </c>
      <c r="AB12" s="30">
        <v>0.2633609122686435</v>
      </c>
      <c r="AC12" s="56">
        <v>6</v>
      </c>
      <c r="AD12" s="55">
        <v>706.79679675365901</v>
      </c>
      <c r="AE12" s="56">
        <v>480.56043611378402</v>
      </c>
      <c r="AF12" s="30">
        <v>0.67991314946674053</v>
      </c>
      <c r="AG12" s="56">
        <v>94</v>
      </c>
      <c r="AH12" s="55">
        <v>1280.37991390043</v>
      </c>
      <c r="AI12" s="56">
        <v>211.715377652309</v>
      </c>
      <c r="AJ12" s="30">
        <v>0.16535356057512571</v>
      </c>
      <c r="AK12" s="56">
        <v>1086</v>
      </c>
      <c r="AL12" s="26"/>
      <c r="AM12" s="26"/>
      <c r="AN12" s="26"/>
    </row>
    <row r="13" spans="1:40" s="4" customFormat="1" ht="19.5" customHeight="1">
      <c r="A13" s="27" t="s">
        <v>18</v>
      </c>
      <c r="B13" s="55">
        <v>2418.0694066964602</v>
      </c>
      <c r="C13" s="56">
        <v>1151.82638136225</v>
      </c>
      <c r="D13" s="30">
        <v>0.47634132344276359</v>
      </c>
      <c r="E13" s="56">
        <v>100</v>
      </c>
      <c r="F13" s="55">
        <v>2205.6820243718898</v>
      </c>
      <c r="G13" s="56">
        <v>539.94285390365496</v>
      </c>
      <c r="H13" s="30">
        <v>0.24479632509922369</v>
      </c>
      <c r="I13" s="56">
        <v>117</v>
      </c>
      <c r="J13" s="55">
        <v>2079.8642313465102</v>
      </c>
      <c r="K13" s="56">
        <v>546.79364084317001</v>
      </c>
      <c r="L13" s="30">
        <v>0.26289871838854317</v>
      </c>
      <c r="M13" s="56">
        <v>10</v>
      </c>
      <c r="N13" s="55">
        <v>2315.6034257279698</v>
      </c>
      <c r="O13" s="56">
        <v>648.50476839472196</v>
      </c>
      <c r="P13" s="30">
        <v>0.28005864958972743</v>
      </c>
      <c r="Q13" s="56">
        <v>227</v>
      </c>
      <c r="R13" s="55">
        <v>0</v>
      </c>
      <c r="S13" s="56">
        <v>0</v>
      </c>
      <c r="T13" s="30" t="e">
        <v>#DIV/0!</v>
      </c>
      <c r="U13" s="56">
        <v>4</v>
      </c>
      <c r="V13" s="55">
        <v>0</v>
      </c>
      <c r="W13" s="56">
        <v>0</v>
      </c>
      <c r="X13" s="30" t="e">
        <v>#DIV/0!</v>
      </c>
      <c r="Y13" s="56">
        <v>9</v>
      </c>
      <c r="Z13" s="55">
        <v>0</v>
      </c>
      <c r="AA13" s="56">
        <v>0</v>
      </c>
      <c r="AB13" s="30" t="e">
        <v>#DIV/0!</v>
      </c>
      <c r="AC13" s="56">
        <v>4</v>
      </c>
      <c r="AD13" s="55">
        <v>0</v>
      </c>
      <c r="AE13" s="56">
        <v>0</v>
      </c>
      <c r="AF13" s="30" t="e">
        <v>#DIV/0!</v>
      </c>
      <c r="AG13" s="56">
        <v>17</v>
      </c>
      <c r="AH13" s="55">
        <v>2165.26043881847</v>
      </c>
      <c r="AI13" s="56">
        <v>599.71357912737403</v>
      </c>
      <c r="AJ13" s="30">
        <v>0.2769706444434108</v>
      </c>
      <c r="AK13" s="56">
        <v>244</v>
      </c>
      <c r="AL13" s="26"/>
      <c r="AM13" s="26"/>
      <c r="AN13" s="26"/>
    </row>
    <row r="14" spans="1:40" s="4" customFormat="1" ht="19.5" customHeight="1">
      <c r="A14" s="27" t="s">
        <v>19</v>
      </c>
      <c r="B14" s="114">
        <v>397.33591167572598</v>
      </c>
      <c r="C14" s="58">
        <v>70.265177324724704</v>
      </c>
      <c r="D14" s="30">
        <v>0.17684074169985814</v>
      </c>
      <c r="E14" s="58">
        <v>21</v>
      </c>
      <c r="F14" s="114">
        <v>254.67134430043001</v>
      </c>
      <c r="G14" s="58">
        <v>86.242998537415204</v>
      </c>
      <c r="H14" s="30">
        <v>0.33864429770974269</v>
      </c>
      <c r="I14" s="58">
        <v>19</v>
      </c>
      <c r="J14" s="114">
        <v>0</v>
      </c>
      <c r="K14" s="58">
        <v>0</v>
      </c>
      <c r="L14" s="30" t="e">
        <v>#DIV/0!</v>
      </c>
      <c r="M14" s="58">
        <v>0</v>
      </c>
      <c r="N14" s="114">
        <v>299.60535015011999</v>
      </c>
      <c r="O14" s="58">
        <v>71.994224678956002</v>
      </c>
      <c r="P14" s="30">
        <v>0.24029685932805486</v>
      </c>
      <c r="Q14" s="58">
        <v>40</v>
      </c>
      <c r="R14" s="114">
        <v>276.83629972181899</v>
      </c>
      <c r="S14" s="58">
        <v>140.25543833448</v>
      </c>
      <c r="T14" s="30">
        <v>0.50663673252177088</v>
      </c>
      <c r="U14" s="58">
        <v>5</v>
      </c>
      <c r="V14" s="114">
        <v>474.84693246271797</v>
      </c>
      <c r="W14" s="58">
        <v>27.2696748070728</v>
      </c>
      <c r="X14" s="30">
        <v>5.7428347837571524E-2</v>
      </c>
      <c r="Y14" s="58">
        <v>6</v>
      </c>
      <c r="Z14" s="114">
        <v>0</v>
      </c>
      <c r="AA14" s="58">
        <v>0</v>
      </c>
      <c r="AB14" s="30" t="e">
        <v>#DIV/0!</v>
      </c>
      <c r="AC14" s="58">
        <v>1</v>
      </c>
      <c r="AD14" s="114">
        <v>458.06606649306298</v>
      </c>
      <c r="AE14" s="58">
        <v>38.912995753480601</v>
      </c>
      <c r="AF14" s="30">
        <v>8.4950618698732855E-2</v>
      </c>
      <c r="AG14" s="58">
        <v>12</v>
      </c>
      <c r="AH14" s="114">
        <v>348.99861154893699</v>
      </c>
      <c r="AI14" s="58">
        <v>69.133871327836104</v>
      </c>
      <c r="AJ14" s="30">
        <v>0.19809210993993331</v>
      </c>
      <c r="AK14" s="58">
        <v>52</v>
      </c>
      <c r="AL14" s="26"/>
      <c r="AM14" s="26"/>
      <c r="AN14" s="26"/>
    </row>
    <row r="15" spans="1:40" s="4" customFormat="1" ht="19.5" customHeight="1" thickBot="1">
      <c r="A15" s="27" t="s">
        <v>20</v>
      </c>
      <c r="B15" s="57">
        <v>839.85814038397496</v>
      </c>
      <c r="C15" s="59">
        <v>199.748737287772</v>
      </c>
      <c r="D15" s="30">
        <v>0.23783628172782706</v>
      </c>
      <c r="E15" s="59">
        <v>12</v>
      </c>
      <c r="F15" s="57">
        <v>803.693303614917</v>
      </c>
      <c r="G15" s="59">
        <v>60.676034784912403</v>
      </c>
      <c r="H15" s="30">
        <v>7.5496504091795716E-2</v>
      </c>
      <c r="I15" s="59">
        <v>6</v>
      </c>
      <c r="J15" s="57">
        <v>199.6885</v>
      </c>
      <c r="K15" s="59">
        <v>26.361426677370901</v>
      </c>
      <c r="L15" s="30">
        <v>0.13201274323444215</v>
      </c>
      <c r="M15" s="59">
        <v>1</v>
      </c>
      <c r="N15" s="57">
        <v>752.23743522886195</v>
      </c>
      <c r="O15" s="59">
        <v>100.86157594725201</v>
      </c>
      <c r="P15" s="30">
        <v>0.13408210124050224</v>
      </c>
      <c r="Q15" s="59">
        <v>19</v>
      </c>
      <c r="R15" s="57">
        <v>209.71622162908201</v>
      </c>
      <c r="S15" s="59">
        <v>28.316004124618299</v>
      </c>
      <c r="T15" s="30">
        <v>0.13502057163083864</v>
      </c>
      <c r="U15" s="59">
        <v>3</v>
      </c>
      <c r="V15" s="57">
        <v>0</v>
      </c>
      <c r="W15" s="59">
        <v>0</v>
      </c>
      <c r="X15" s="30" t="e">
        <v>#DIV/0!</v>
      </c>
      <c r="Y15" s="59">
        <v>3</v>
      </c>
      <c r="Z15" s="57">
        <v>0</v>
      </c>
      <c r="AA15" s="59">
        <v>0</v>
      </c>
      <c r="AB15" s="30" t="e">
        <v>#DIV/0!</v>
      </c>
      <c r="AC15" s="59">
        <v>0</v>
      </c>
      <c r="AD15" s="57">
        <v>274.19663424157199</v>
      </c>
      <c r="AE15" s="59">
        <v>64.827239799149993</v>
      </c>
      <c r="AF15" s="30">
        <v>0.23642609610603779</v>
      </c>
      <c r="AG15" s="59">
        <v>6</v>
      </c>
      <c r="AH15" s="57">
        <v>565.12298720527599</v>
      </c>
      <c r="AI15" s="59">
        <v>121.38453338949699</v>
      </c>
      <c r="AJ15" s="30">
        <v>0.21479312669580919</v>
      </c>
      <c r="AK15" s="59">
        <v>25</v>
      </c>
      <c r="AL15" s="26"/>
      <c r="AM15" s="26"/>
      <c r="AN15" s="26"/>
    </row>
    <row r="16" spans="1:40" s="4" customFormat="1" ht="24.75" customHeight="1" thickTop="1">
      <c r="A16" s="35" t="s">
        <v>4</v>
      </c>
      <c r="B16" s="60">
        <v>1335.6776347289799</v>
      </c>
      <c r="C16" s="61">
        <v>157.72256145199401</v>
      </c>
      <c r="D16" s="38">
        <v>0.11808430219316896</v>
      </c>
      <c r="E16" s="61">
        <v>2937</v>
      </c>
      <c r="F16" s="60">
        <v>1731.7954880944901</v>
      </c>
      <c r="G16" s="61">
        <v>202.795989882524</v>
      </c>
      <c r="H16" s="38">
        <v>0.11710158114897401</v>
      </c>
      <c r="I16" s="61">
        <v>1691</v>
      </c>
      <c r="J16" s="60">
        <v>954.79679328606596</v>
      </c>
      <c r="K16" s="61">
        <v>178.90588364881799</v>
      </c>
      <c r="L16" s="38">
        <v>0.18737587401512787</v>
      </c>
      <c r="M16" s="61">
        <v>183</v>
      </c>
      <c r="N16" s="60">
        <v>1457.9699654385299</v>
      </c>
      <c r="O16" s="61">
        <v>122.624428799591</v>
      </c>
      <c r="P16" s="38">
        <v>8.4106279077366231E-2</v>
      </c>
      <c r="Q16" s="61">
        <v>4811</v>
      </c>
      <c r="R16" s="60">
        <v>1214.99350922601</v>
      </c>
      <c r="S16" s="61">
        <v>473.38288667428799</v>
      </c>
      <c r="T16" s="38">
        <v>0.38961762600349042</v>
      </c>
      <c r="U16" s="61">
        <v>127</v>
      </c>
      <c r="V16" s="60">
        <v>339.236510957132</v>
      </c>
      <c r="W16" s="61">
        <v>111.114696619279</v>
      </c>
      <c r="X16" s="38">
        <v>0.32754344839173322</v>
      </c>
      <c r="Y16" s="61">
        <v>133</v>
      </c>
      <c r="Z16" s="60">
        <v>1051.2707884541301</v>
      </c>
      <c r="AA16" s="61">
        <v>290.42023423058299</v>
      </c>
      <c r="AB16" s="38">
        <v>0.27625635318721198</v>
      </c>
      <c r="AC16" s="61">
        <v>32</v>
      </c>
      <c r="AD16" s="60">
        <v>638.93394403830905</v>
      </c>
      <c r="AE16" s="61">
        <v>208.79087440773799</v>
      </c>
      <c r="AF16" s="38">
        <v>0.32678006287801692</v>
      </c>
      <c r="AG16" s="61">
        <v>292</v>
      </c>
      <c r="AH16" s="60">
        <v>1366.13001463711</v>
      </c>
      <c r="AI16" s="61">
        <v>113.949774958077</v>
      </c>
      <c r="AJ16" s="38">
        <v>8.3410637155458364E-2</v>
      </c>
      <c r="AK16" s="61">
        <v>5103</v>
      </c>
    </row>
    <row r="17" spans="1:40" s="4" customFormat="1" ht="16.5" customHeight="1">
      <c r="A17" s="40"/>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row>
    <row r="18" spans="1:40" s="4" customFormat="1" ht="50.25" customHeight="1">
      <c r="A18" s="136" t="s">
        <v>32</v>
      </c>
      <c r="B18" s="11" t="s">
        <v>145</v>
      </c>
      <c r="C18" s="12"/>
      <c r="D18" s="12"/>
      <c r="E18" s="13"/>
      <c r="F18" s="11" t="s">
        <v>146</v>
      </c>
      <c r="G18" s="12"/>
      <c r="H18" s="12"/>
      <c r="I18" s="13"/>
      <c r="J18" s="11" t="s">
        <v>147</v>
      </c>
      <c r="K18" s="12"/>
      <c r="L18" s="12"/>
      <c r="M18" s="13"/>
      <c r="N18" s="133" t="s">
        <v>158</v>
      </c>
      <c r="O18" s="134"/>
      <c r="P18" s="134"/>
      <c r="Q18" s="135"/>
      <c r="R18" s="11" t="s">
        <v>149</v>
      </c>
      <c r="S18" s="12"/>
      <c r="T18" s="12"/>
      <c r="U18" s="13"/>
      <c r="V18" s="11" t="s">
        <v>150</v>
      </c>
      <c r="W18" s="12"/>
      <c r="X18" s="12"/>
      <c r="Y18" s="13"/>
      <c r="Z18" s="11" t="s">
        <v>151</v>
      </c>
      <c r="AA18" s="12"/>
      <c r="AB18" s="12"/>
      <c r="AC18" s="13"/>
      <c r="AD18" s="133" t="s">
        <v>152</v>
      </c>
      <c r="AE18" s="134"/>
      <c r="AF18" s="134"/>
      <c r="AG18" s="135"/>
      <c r="AH18" s="186" t="s">
        <v>159</v>
      </c>
      <c r="AI18" s="187"/>
      <c r="AJ18" s="187"/>
      <c r="AK18" s="188"/>
    </row>
    <row r="19" spans="1:40" s="4" customFormat="1" ht="50.25" customHeight="1">
      <c r="A19" s="5" t="s">
        <v>38</v>
      </c>
      <c r="B19" s="17" t="s">
        <v>35</v>
      </c>
      <c r="C19" s="18" t="s">
        <v>36</v>
      </c>
      <c r="D19" s="18" t="s">
        <v>8</v>
      </c>
      <c r="E19" s="19" t="s">
        <v>9</v>
      </c>
      <c r="F19" s="17" t="s">
        <v>35</v>
      </c>
      <c r="G19" s="18" t="s">
        <v>36</v>
      </c>
      <c r="H19" s="18" t="s">
        <v>8</v>
      </c>
      <c r="I19" s="19" t="s">
        <v>9</v>
      </c>
      <c r="J19" s="17" t="s">
        <v>35</v>
      </c>
      <c r="K19" s="18" t="s">
        <v>36</v>
      </c>
      <c r="L19" s="18" t="s">
        <v>8</v>
      </c>
      <c r="M19" s="19" t="s">
        <v>9</v>
      </c>
      <c r="N19" s="17" t="s">
        <v>35</v>
      </c>
      <c r="O19" s="18" t="s">
        <v>36</v>
      </c>
      <c r="P19" s="18" t="s">
        <v>8</v>
      </c>
      <c r="Q19" s="19" t="s">
        <v>9</v>
      </c>
      <c r="R19" s="17" t="s">
        <v>35</v>
      </c>
      <c r="S19" s="18" t="s">
        <v>36</v>
      </c>
      <c r="T19" s="18" t="s">
        <v>8</v>
      </c>
      <c r="U19" s="19" t="s">
        <v>9</v>
      </c>
      <c r="V19" s="17" t="s">
        <v>35</v>
      </c>
      <c r="W19" s="18" t="s">
        <v>36</v>
      </c>
      <c r="X19" s="18" t="s">
        <v>8</v>
      </c>
      <c r="Y19" s="19" t="s">
        <v>9</v>
      </c>
      <c r="Z19" s="17" t="s">
        <v>35</v>
      </c>
      <c r="AA19" s="18" t="s">
        <v>36</v>
      </c>
      <c r="AB19" s="18" t="s">
        <v>8</v>
      </c>
      <c r="AC19" s="19" t="s">
        <v>9</v>
      </c>
      <c r="AD19" s="17" t="s">
        <v>35</v>
      </c>
      <c r="AE19" s="18" t="s">
        <v>37</v>
      </c>
      <c r="AF19" s="18" t="s">
        <v>8</v>
      </c>
      <c r="AG19" s="19" t="s">
        <v>9</v>
      </c>
      <c r="AH19" s="17" t="s">
        <v>35</v>
      </c>
      <c r="AI19" s="18" t="s">
        <v>37</v>
      </c>
      <c r="AJ19" s="18" t="s">
        <v>8</v>
      </c>
      <c r="AK19" s="19" t="s">
        <v>9</v>
      </c>
    </row>
    <row r="20" spans="1:40" s="4" customFormat="1" ht="19.5" customHeight="1">
      <c r="A20" s="21" t="s">
        <v>22</v>
      </c>
      <c r="B20" s="114">
        <v>1574.86502817878</v>
      </c>
      <c r="C20" s="58">
        <v>204.67715844935</v>
      </c>
      <c r="D20" s="30">
        <v>0.12996488891879493</v>
      </c>
      <c r="E20" s="58">
        <v>2445</v>
      </c>
      <c r="F20" s="114">
        <v>1602.4627307563501</v>
      </c>
      <c r="G20" s="58">
        <v>220.237543135723</v>
      </c>
      <c r="H20" s="30">
        <v>0.13743692062764704</v>
      </c>
      <c r="I20" s="58">
        <v>1191</v>
      </c>
      <c r="J20" s="114">
        <v>1005.19280764644</v>
      </c>
      <c r="K20" s="58">
        <v>204.37280112901101</v>
      </c>
      <c r="L20" s="30">
        <v>0.20331701497897683</v>
      </c>
      <c r="M20" s="58">
        <v>124</v>
      </c>
      <c r="N20" s="114">
        <v>1562.8936321241599</v>
      </c>
      <c r="O20" s="58">
        <v>150.44656123096399</v>
      </c>
      <c r="P20" s="30">
        <v>9.6261548539607958E-2</v>
      </c>
      <c r="Q20" s="58">
        <v>3760</v>
      </c>
      <c r="R20" s="114">
        <v>922.92707427934897</v>
      </c>
      <c r="S20" s="58">
        <v>178.98213465051199</v>
      </c>
      <c r="T20" s="30">
        <v>0.19392879420106618</v>
      </c>
      <c r="U20" s="58">
        <v>77</v>
      </c>
      <c r="V20" s="53">
        <v>455.36318730553103</v>
      </c>
      <c r="W20" s="54">
        <v>241.43239404366301</v>
      </c>
      <c r="X20" s="24">
        <v>0.53019743530930452</v>
      </c>
      <c r="Y20" s="25">
        <v>78</v>
      </c>
      <c r="Z20" s="114">
        <v>1166.5611437392099</v>
      </c>
      <c r="AA20" s="58">
        <v>344.46048578045298</v>
      </c>
      <c r="AB20" s="30">
        <v>0.29527855237518413</v>
      </c>
      <c r="AC20" s="58">
        <v>25</v>
      </c>
      <c r="AD20" s="114">
        <v>651.07455549783197</v>
      </c>
      <c r="AE20" s="58">
        <v>207.687710740574</v>
      </c>
      <c r="AF20" s="30">
        <v>0.31899220909004727</v>
      </c>
      <c r="AG20" s="58">
        <v>180</v>
      </c>
      <c r="AH20" s="114">
        <v>1485.48450174252</v>
      </c>
      <c r="AI20" s="58">
        <v>141.872007157631</v>
      </c>
      <c r="AJ20" s="30">
        <v>9.5505545154601537E-2</v>
      </c>
      <c r="AK20" s="58">
        <v>3940</v>
      </c>
      <c r="AL20" s="26"/>
      <c r="AM20" s="26"/>
      <c r="AN20" s="26"/>
    </row>
    <row r="21" spans="1:40" s="4" customFormat="1" ht="19.5" customHeight="1" thickBot="1">
      <c r="A21" s="27" t="s">
        <v>23</v>
      </c>
      <c r="B21" s="57">
        <v>862.14808657628703</v>
      </c>
      <c r="C21" s="59">
        <v>188.24573848882699</v>
      </c>
      <c r="D21" s="30">
        <v>0.21834501684783372</v>
      </c>
      <c r="E21" s="59">
        <v>492</v>
      </c>
      <c r="F21" s="57">
        <v>1919.97580028333</v>
      </c>
      <c r="G21" s="59">
        <v>399.063620675952</v>
      </c>
      <c r="H21" s="30">
        <v>0.20784825549210689</v>
      </c>
      <c r="I21" s="59">
        <v>500</v>
      </c>
      <c r="J21" s="57">
        <v>887.91093048823302</v>
      </c>
      <c r="K21" s="59">
        <v>322.07583414932702</v>
      </c>
      <c r="L21" s="30">
        <v>0.36273439496034598</v>
      </c>
      <c r="M21" s="59">
        <v>59</v>
      </c>
      <c r="N21" s="57">
        <v>1274.97538506506</v>
      </c>
      <c r="O21" s="59">
        <v>204.227355915636</v>
      </c>
      <c r="P21" s="30">
        <v>0.1601814108005031</v>
      </c>
      <c r="Q21" s="59">
        <v>1051</v>
      </c>
      <c r="R21" s="57">
        <v>1535.40785782426</v>
      </c>
      <c r="S21" s="59">
        <v>941.62708849430499</v>
      </c>
      <c r="T21" s="30">
        <v>0.61327489220266962</v>
      </c>
      <c r="U21" s="59">
        <v>50</v>
      </c>
      <c r="V21" s="55">
        <v>249.62349205035301</v>
      </c>
      <c r="W21" s="56">
        <v>107.5843836538</v>
      </c>
      <c r="X21" s="30">
        <v>0.43098661416089207</v>
      </c>
      <c r="Y21" s="31">
        <v>55</v>
      </c>
      <c r="Z21" s="57">
        <v>469.22131740323198</v>
      </c>
      <c r="AA21" s="59">
        <v>125.71702882839099</v>
      </c>
      <c r="AB21" s="30">
        <v>0.26792693376365567</v>
      </c>
      <c r="AC21" s="59">
        <v>7</v>
      </c>
      <c r="AD21" s="57">
        <v>628.042615220637</v>
      </c>
      <c r="AE21" s="59">
        <v>350.39339963684802</v>
      </c>
      <c r="AF21" s="30">
        <v>0.55791341406625994</v>
      </c>
      <c r="AG21" s="59">
        <v>112</v>
      </c>
      <c r="AH21" s="57">
        <v>1173.79993088779</v>
      </c>
      <c r="AI21" s="59">
        <v>183.915070384568</v>
      </c>
      <c r="AJ21" s="30">
        <v>0.15668349055487332</v>
      </c>
      <c r="AK21" s="59">
        <v>1163</v>
      </c>
      <c r="AL21" s="26"/>
      <c r="AM21" s="26"/>
      <c r="AN21" s="26"/>
    </row>
    <row r="22" spans="1:40" s="4" customFormat="1" ht="24.75" customHeight="1" thickTop="1">
      <c r="A22" s="35" t="s">
        <v>4</v>
      </c>
      <c r="B22" s="60">
        <v>1335.6776347289799</v>
      </c>
      <c r="C22" s="61">
        <v>157.72256145199401</v>
      </c>
      <c r="D22" s="38">
        <v>0.11808430219316896</v>
      </c>
      <c r="E22" s="61">
        <v>2937</v>
      </c>
      <c r="F22" s="60">
        <v>1731.7954880944901</v>
      </c>
      <c r="G22" s="61">
        <v>202.795989882524</v>
      </c>
      <c r="H22" s="38">
        <v>0.11710158114897401</v>
      </c>
      <c r="I22" s="61">
        <v>1691</v>
      </c>
      <c r="J22" s="60">
        <v>954.79679328606596</v>
      </c>
      <c r="K22" s="61">
        <v>178.90588364881799</v>
      </c>
      <c r="L22" s="38">
        <v>0.18737587401512787</v>
      </c>
      <c r="M22" s="61">
        <v>183</v>
      </c>
      <c r="N22" s="60">
        <v>1457.9699654385299</v>
      </c>
      <c r="O22" s="61">
        <v>122.624428799591</v>
      </c>
      <c r="P22" s="38">
        <v>8.4106279077366231E-2</v>
      </c>
      <c r="Q22" s="61">
        <v>4811</v>
      </c>
      <c r="R22" s="60">
        <v>1214.99350922601</v>
      </c>
      <c r="S22" s="61">
        <v>473.38288667428799</v>
      </c>
      <c r="T22" s="38">
        <v>0.38961762600349042</v>
      </c>
      <c r="U22" s="61">
        <v>127</v>
      </c>
      <c r="V22" s="60">
        <v>339.236510957132</v>
      </c>
      <c r="W22" s="61">
        <v>111.114696619279</v>
      </c>
      <c r="X22" s="38">
        <v>0.32754344839173322</v>
      </c>
      <c r="Y22" s="39">
        <v>133</v>
      </c>
      <c r="Z22" s="60">
        <v>1051.2707884541301</v>
      </c>
      <c r="AA22" s="61">
        <v>290.42023423058299</v>
      </c>
      <c r="AB22" s="38">
        <v>0.27625635318721198</v>
      </c>
      <c r="AC22" s="61">
        <v>32</v>
      </c>
      <c r="AD22" s="60">
        <v>638.93394403830905</v>
      </c>
      <c r="AE22" s="61">
        <v>208.79087440773799</v>
      </c>
      <c r="AF22" s="38">
        <v>0.32678006287801692</v>
      </c>
      <c r="AG22" s="61">
        <v>292</v>
      </c>
      <c r="AH22" s="60">
        <v>1366.13001463711</v>
      </c>
      <c r="AI22" s="61">
        <v>113.949774958077</v>
      </c>
      <c r="AJ22" s="38">
        <v>8.3410637155458364E-2</v>
      </c>
      <c r="AK22" s="61">
        <v>5103</v>
      </c>
    </row>
    <row r="23" spans="1:40" s="4" customFormat="1" ht="16.5" customHeight="1">
      <c r="A23" s="40"/>
      <c r="B23" s="41"/>
      <c r="C23" s="41"/>
      <c r="D23" s="41"/>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row>
    <row r="24" spans="1:40" s="4" customFormat="1">
      <c r="A24" s="40" t="s">
        <v>160</v>
      </c>
      <c r="B24" s="44" t="s">
        <v>26</v>
      </c>
      <c r="C24" s="4" t="s">
        <v>40</v>
      </c>
      <c r="F24" s="44"/>
      <c r="J24" s="44"/>
      <c r="N24" s="44"/>
      <c r="R24" s="44"/>
      <c r="V24" s="44"/>
      <c r="Z24" s="44"/>
    </row>
    <row r="25" spans="1:40" s="4" customFormat="1">
      <c r="A25" s="154" t="s">
        <v>240</v>
      </c>
      <c r="B25" s="45" t="s">
        <v>26</v>
      </c>
      <c r="C25" s="4" t="s">
        <v>29</v>
      </c>
      <c r="F25" s="45"/>
      <c r="J25" s="45"/>
      <c r="N25" s="45"/>
      <c r="R25" s="45"/>
      <c r="V25" s="45"/>
      <c r="Z25" s="45"/>
    </row>
  </sheetData>
  <mergeCells count="4">
    <mergeCell ref="B2:AK2"/>
    <mergeCell ref="AD3:AG3"/>
    <mergeCell ref="AH3:AK3"/>
    <mergeCell ref="AH18:AK18"/>
  </mergeCells>
  <conditionalFormatting sqref="AH5:AH16">
    <cfRule type="expression" dxfId="1598" priority="182">
      <formula>OR(AJ5&gt;=0.5,AK5&lt;=5)</formula>
    </cfRule>
    <cfRule type="expression" dxfId="1597" priority="184">
      <formula>AK5&lt;=1</formula>
    </cfRule>
  </conditionalFormatting>
  <conditionalFormatting sqref="AI5:AI16">
    <cfRule type="expression" dxfId="1596" priority="183">
      <formula>OR(AJ5&gt;=0.5,AK5&lt;=5)</formula>
    </cfRule>
    <cfRule type="expression" dxfId="1595" priority="185">
      <formula>AK5&lt;=1</formula>
    </cfRule>
  </conditionalFormatting>
  <conditionalFormatting sqref="AJ5:AJ16">
    <cfRule type="expression" dxfId="1594" priority="186">
      <formula>OR(AJ5&gt;=0.5,AK5&lt;=5)</formula>
    </cfRule>
    <cfRule type="expression" dxfId="1593" priority="187">
      <formula>AK5&lt;=1</formula>
    </cfRule>
  </conditionalFormatting>
  <conditionalFormatting sqref="AK5:AK16">
    <cfRule type="expression" dxfId="1592" priority="180">
      <formula>OR(AJ5&gt;=0.5,AK5&lt;=5)</formula>
    </cfRule>
    <cfRule type="expression" dxfId="1591" priority="181">
      <formula>AK5&lt;=1</formula>
    </cfRule>
  </conditionalFormatting>
  <conditionalFormatting sqref="AD5:AD16">
    <cfRule type="expression" dxfId="1590" priority="174">
      <formula>OR(AF5&gt;=0.5,AG5&lt;=5)</formula>
    </cfRule>
    <cfRule type="expression" dxfId="1589" priority="176">
      <formula>AG5&lt;=1</formula>
    </cfRule>
  </conditionalFormatting>
  <conditionalFormatting sqref="AE5:AE16">
    <cfRule type="expression" dxfId="1588" priority="175">
      <formula>OR(AF5&gt;=0.5,AG5&lt;=5)</formula>
    </cfRule>
    <cfRule type="expression" dxfId="1587" priority="177">
      <formula>AG5&lt;=1</formula>
    </cfRule>
  </conditionalFormatting>
  <conditionalFormatting sqref="AF5:AF16">
    <cfRule type="expression" dxfId="1586" priority="178">
      <formula>OR(AF5&gt;=0.5,AG5&lt;=5)</formula>
    </cfRule>
    <cfRule type="expression" dxfId="1585" priority="179">
      <formula>AG5&lt;=1</formula>
    </cfRule>
  </conditionalFormatting>
  <conditionalFormatting sqref="AG5:AG16">
    <cfRule type="expression" dxfId="1584" priority="172">
      <formula>OR(AF5&gt;=0.5,AG5&lt;=5)</formula>
    </cfRule>
    <cfRule type="expression" dxfId="1583" priority="173">
      <formula>AG5&lt;=1</formula>
    </cfRule>
  </conditionalFormatting>
  <conditionalFormatting sqref="Z5:Z16">
    <cfRule type="expression" dxfId="1582" priority="166">
      <formula>OR(AB5&gt;=0.5,AC5&lt;=5)</formula>
    </cfRule>
    <cfRule type="expression" dxfId="1581" priority="168">
      <formula>AC5&lt;=1</formula>
    </cfRule>
  </conditionalFormatting>
  <conditionalFormatting sqref="AA5:AA16">
    <cfRule type="expression" dxfId="1580" priority="167">
      <formula>OR(AB5&gt;=0.5,AC5&lt;=5)</formula>
    </cfRule>
    <cfRule type="expression" dxfId="1579" priority="169">
      <formula>AC5&lt;=1</formula>
    </cfRule>
  </conditionalFormatting>
  <conditionalFormatting sqref="AB5:AB16">
    <cfRule type="expression" dxfId="1578" priority="170">
      <formula>OR(AB5&gt;=0.5,AC5&lt;=5)</formula>
    </cfRule>
    <cfRule type="expression" dxfId="1577" priority="171">
      <formula>AC5&lt;=1</formula>
    </cfRule>
  </conditionalFormatting>
  <conditionalFormatting sqref="AC5:AC16">
    <cfRule type="expression" dxfId="1576" priority="164">
      <formula>OR(AB5&gt;=0.5,AC5&lt;=5)</formula>
    </cfRule>
    <cfRule type="expression" dxfId="1575" priority="165">
      <formula>AC5&lt;=1</formula>
    </cfRule>
  </conditionalFormatting>
  <conditionalFormatting sqref="B16">
    <cfRule type="expression" dxfId="1574" priority="158">
      <formula>OR(D16&gt;=0.5,E16&lt;=5)</formula>
    </cfRule>
    <cfRule type="expression" dxfId="1573" priority="160">
      <formula>E16&lt;=1</formula>
    </cfRule>
  </conditionalFormatting>
  <conditionalFormatting sqref="C16">
    <cfRule type="expression" dxfId="1572" priority="159">
      <formula>OR(D16&gt;=0.5,E16&lt;=5)</formula>
    </cfRule>
    <cfRule type="expression" dxfId="1571" priority="161">
      <formula>E16&lt;=1</formula>
    </cfRule>
  </conditionalFormatting>
  <conditionalFormatting sqref="D16">
    <cfRule type="expression" dxfId="1570" priority="162">
      <formula>OR(D16&gt;=0.5,E16&lt;=5)</formula>
    </cfRule>
    <cfRule type="expression" dxfId="1569" priority="163">
      <formula>E16&lt;=1</formula>
    </cfRule>
  </conditionalFormatting>
  <conditionalFormatting sqref="E5:E16">
    <cfRule type="expression" dxfId="1568" priority="156">
      <formula>OR(D5&gt;=0.5,E5&lt;=5)</formula>
    </cfRule>
    <cfRule type="expression" dxfId="1567" priority="157">
      <formula>E5&lt;=1</formula>
    </cfRule>
  </conditionalFormatting>
  <conditionalFormatting sqref="F16">
    <cfRule type="expression" dxfId="1566" priority="150">
      <formula>OR(H16&gt;=0.5,I16&lt;=5)</formula>
    </cfRule>
    <cfRule type="expression" dxfId="1565" priority="152">
      <formula>I16&lt;=1</formula>
    </cfRule>
  </conditionalFormatting>
  <conditionalFormatting sqref="G16">
    <cfRule type="expression" dxfId="1564" priority="151">
      <formula>OR(H16&gt;=0.5,I16&lt;=5)</formula>
    </cfRule>
    <cfRule type="expression" dxfId="1563" priority="153">
      <formula>I16&lt;=1</formula>
    </cfRule>
  </conditionalFormatting>
  <conditionalFormatting sqref="H16">
    <cfRule type="expression" dxfId="1562" priority="154">
      <formula>OR(H16&gt;=0.5,I16&lt;=5)</formula>
    </cfRule>
    <cfRule type="expression" dxfId="1561" priority="155">
      <formula>I16&lt;=1</formula>
    </cfRule>
  </conditionalFormatting>
  <conditionalFormatting sqref="I5:I16">
    <cfRule type="expression" dxfId="1560" priority="148">
      <formula>OR(H5&gt;=0.5,I5&lt;=5)</formula>
    </cfRule>
    <cfRule type="expression" dxfId="1559" priority="149">
      <formula>I5&lt;=1</formula>
    </cfRule>
  </conditionalFormatting>
  <conditionalFormatting sqref="J16">
    <cfRule type="expression" dxfId="1558" priority="142">
      <formula>OR(L16&gt;=0.5,M16&lt;=5)</formula>
    </cfRule>
    <cfRule type="expression" dxfId="1557" priority="144">
      <formula>M16&lt;=1</formula>
    </cfRule>
  </conditionalFormatting>
  <conditionalFormatting sqref="K16">
    <cfRule type="expression" dxfId="1556" priority="143">
      <formula>OR(L16&gt;=0.5,M16&lt;=5)</formula>
    </cfRule>
    <cfRule type="expression" dxfId="1555" priority="145">
      <formula>M16&lt;=1</formula>
    </cfRule>
  </conditionalFormatting>
  <conditionalFormatting sqref="L16">
    <cfRule type="expression" dxfId="1554" priority="146">
      <formula>OR(L16&gt;=0.5,M16&lt;=5)</formula>
    </cfRule>
    <cfRule type="expression" dxfId="1553" priority="147">
      <formula>M16&lt;=1</formula>
    </cfRule>
  </conditionalFormatting>
  <conditionalFormatting sqref="M5:M16">
    <cfRule type="expression" dxfId="1552" priority="140">
      <formula>OR(L5&gt;=0.5,M5&lt;=5)</formula>
    </cfRule>
    <cfRule type="expression" dxfId="1551" priority="141">
      <formula>M5&lt;=1</formula>
    </cfRule>
  </conditionalFormatting>
  <conditionalFormatting sqref="N16">
    <cfRule type="expression" dxfId="1550" priority="134">
      <formula>OR(P16&gt;=0.5,Q16&lt;=5)</formula>
    </cfRule>
    <cfRule type="expression" dxfId="1549" priority="136">
      <formula>Q16&lt;=1</formula>
    </cfRule>
  </conditionalFormatting>
  <conditionalFormatting sqref="O16">
    <cfRule type="expression" dxfId="1548" priority="135">
      <formula>OR(P16&gt;=0.5,Q16&lt;=5)</formula>
    </cfRule>
    <cfRule type="expression" dxfId="1547" priority="137">
      <formula>Q16&lt;=1</formula>
    </cfRule>
  </conditionalFormatting>
  <conditionalFormatting sqref="P16">
    <cfRule type="expression" dxfId="1546" priority="138">
      <formula>OR(P16&gt;=0.5,Q16&lt;=5)</formula>
    </cfRule>
    <cfRule type="expression" dxfId="1545" priority="139">
      <formula>Q16&lt;=1</formula>
    </cfRule>
  </conditionalFormatting>
  <conditionalFormatting sqref="Q5:Q16">
    <cfRule type="expression" dxfId="1544" priority="132">
      <formula>OR(P5&gt;=0.5,Q5&lt;=5)</formula>
    </cfRule>
    <cfRule type="expression" dxfId="1543" priority="133">
      <formula>Q5&lt;=1</formula>
    </cfRule>
  </conditionalFormatting>
  <conditionalFormatting sqref="R16">
    <cfRule type="expression" dxfId="1542" priority="126">
      <formula>OR(T16&gt;=0.5,U16&lt;=5)</formula>
    </cfRule>
    <cfRule type="expression" dxfId="1541" priority="128">
      <formula>U16&lt;=1</formula>
    </cfRule>
  </conditionalFormatting>
  <conditionalFormatting sqref="S16">
    <cfRule type="expression" dxfId="1540" priority="127">
      <formula>OR(T16&gt;=0.5,U16&lt;=5)</formula>
    </cfRule>
    <cfRule type="expression" dxfId="1539" priority="129">
      <formula>U16&lt;=1</formula>
    </cfRule>
  </conditionalFormatting>
  <conditionalFormatting sqref="T16">
    <cfRule type="expression" dxfId="1538" priority="130">
      <formula>OR(T16&gt;=0.5,U16&lt;=5)</formula>
    </cfRule>
    <cfRule type="expression" dxfId="1537" priority="131">
      <formula>U16&lt;=1</formula>
    </cfRule>
  </conditionalFormatting>
  <conditionalFormatting sqref="U5:U16">
    <cfRule type="expression" dxfId="1536" priority="124">
      <formula>OR(T5&gt;=0.5,U5&lt;=5)</formula>
    </cfRule>
    <cfRule type="expression" dxfId="1535" priority="125">
      <formula>U5&lt;=1</formula>
    </cfRule>
  </conditionalFormatting>
  <conditionalFormatting sqref="V5:V16">
    <cfRule type="expression" dxfId="1534" priority="118">
      <formula>OR(X5&gt;=0.5,Y5&lt;=5)</formula>
    </cfRule>
    <cfRule type="expression" dxfId="1533" priority="120">
      <formula>Y5&lt;=1</formula>
    </cfRule>
  </conditionalFormatting>
  <conditionalFormatting sqref="W5:W16">
    <cfRule type="expression" dxfId="1532" priority="119">
      <formula>OR(X5&gt;=0.5,Y5&lt;=5)</formula>
    </cfRule>
    <cfRule type="expression" dxfId="1531" priority="121">
      <formula>Y5&lt;=1</formula>
    </cfRule>
  </conditionalFormatting>
  <conditionalFormatting sqref="X5:X16">
    <cfRule type="expression" dxfId="1530" priority="122">
      <formula>OR(X5&gt;=0.5,Y5&lt;=5)</formula>
    </cfRule>
    <cfRule type="expression" dxfId="1529" priority="123">
      <formula>Y5&lt;=1</formula>
    </cfRule>
  </conditionalFormatting>
  <conditionalFormatting sqref="Y5:Y16">
    <cfRule type="expression" dxfId="1528" priority="116">
      <formula>OR(X5&gt;=0.5,Y5&lt;=5)</formula>
    </cfRule>
    <cfRule type="expression" dxfId="1527" priority="117">
      <formula>Y5&lt;=1</formula>
    </cfRule>
  </conditionalFormatting>
  <conditionalFormatting sqref="R5:R15">
    <cfRule type="expression" dxfId="1526" priority="110">
      <formula>OR(T5&gt;=0.5,U5&lt;=5)</formula>
    </cfRule>
    <cfRule type="expression" dxfId="1525" priority="112">
      <formula>U5&lt;=1</formula>
    </cfRule>
  </conditionalFormatting>
  <conditionalFormatting sqref="S5:S15">
    <cfRule type="expression" dxfId="1524" priority="111">
      <formula>OR(T5&gt;=0.5,U5&lt;=5)</formula>
    </cfRule>
    <cfRule type="expression" dxfId="1523" priority="113">
      <formula>U5&lt;=1</formula>
    </cfRule>
  </conditionalFormatting>
  <conditionalFormatting sqref="T5:T15">
    <cfRule type="expression" dxfId="1522" priority="114">
      <formula>OR(T5&gt;=0.5,U5&lt;=5)</formula>
    </cfRule>
    <cfRule type="expression" dxfId="1521" priority="115">
      <formula>U5&lt;=1</formula>
    </cfRule>
  </conditionalFormatting>
  <conditionalFormatting sqref="N5:N15">
    <cfRule type="expression" dxfId="1520" priority="104">
      <formula>OR(P5&gt;=0.5,Q5&lt;=5)</formula>
    </cfRule>
    <cfRule type="expression" dxfId="1519" priority="106">
      <formula>Q5&lt;=1</formula>
    </cfRule>
  </conditionalFormatting>
  <conditionalFormatting sqref="O5:O15">
    <cfRule type="expression" dxfId="1518" priority="105">
      <formula>OR(P5&gt;=0.5,Q5&lt;=5)</formula>
    </cfRule>
    <cfRule type="expression" dxfId="1517" priority="107">
      <formula>Q5&lt;=1</formula>
    </cfRule>
  </conditionalFormatting>
  <conditionalFormatting sqref="P5:P15">
    <cfRule type="expression" dxfId="1516" priority="108">
      <formula>OR(P5&gt;=0.5,Q5&lt;=5)</formula>
    </cfRule>
    <cfRule type="expression" dxfId="1515" priority="109">
      <formula>Q5&lt;=1</formula>
    </cfRule>
  </conditionalFormatting>
  <conditionalFormatting sqref="B5:B15">
    <cfRule type="expression" dxfId="1514" priority="98">
      <formula>OR(D5&gt;=0.5,E5&lt;=5)</formula>
    </cfRule>
    <cfRule type="expression" dxfId="1513" priority="100">
      <formula>E5&lt;=1</formula>
    </cfRule>
  </conditionalFormatting>
  <conditionalFormatting sqref="C5:C15">
    <cfRule type="expression" dxfId="1512" priority="99">
      <formula>OR(D5&gt;=0.5,E5&lt;=5)</formula>
    </cfRule>
    <cfRule type="expression" dxfId="1511" priority="101">
      <formula>E5&lt;=1</formula>
    </cfRule>
  </conditionalFormatting>
  <conditionalFormatting sqref="D5:D15">
    <cfRule type="expression" dxfId="1510" priority="102">
      <formula>OR(D5&gt;=0.5,E5&lt;=5)</formula>
    </cfRule>
    <cfRule type="expression" dxfId="1509" priority="103">
      <formula>E5&lt;=1</formula>
    </cfRule>
  </conditionalFormatting>
  <conditionalFormatting sqref="F5:F15">
    <cfRule type="expression" dxfId="1508" priority="92">
      <formula>OR(H5&gt;=0.5,I5&lt;=5)</formula>
    </cfRule>
    <cfRule type="expression" dxfId="1507" priority="94">
      <formula>I5&lt;=1</formula>
    </cfRule>
  </conditionalFormatting>
  <conditionalFormatting sqref="G5:G15">
    <cfRule type="expression" dxfId="1506" priority="93">
      <formula>OR(H5&gt;=0.5,I5&lt;=5)</formula>
    </cfRule>
    <cfRule type="expression" dxfId="1505" priority="95">
      <formula>I5&lt;=1</formula>
    </cfRule>
  </conditionalFormatting>
  <conditionalFormatting sqref="H5:H15">
    <cfRule type="expression" dxfId="1504" priority="96">
      <formula>OR(H5&gt;=0.5,I5&lt;=5)</formula>
    </cfRule>
    <cfRule type="expression" dxfId="1503" priority="97">
      <formula>I5&lt;=1</formula>
    </cfRule>
  </conditionalFormatting>
  <conditionalFormatting sqref="J5:J15">
    <cfRule type="expression" dxfId="1502" priority="86">
      <formula>OR(L5&gt;=0.5,M5&lt;=5)</formula>
    </cfRule>
    <cfRule type="expression" dxfId="1501" priority="88">
      <formula>M5&lt;=1</formula>
    </cfRule>
  </conditionalFormatting>
  <conditionalFormatting sqref="K5:K15">
    <cfRule type="expression" dxfId="1500" priority="87">
      <formula>OR(L5&gt;=0.5,M5&lt;=5)</formula>
    </cfRule>
    <cfRule type="expression" dxfId="1499" priority="89">
      <formula>M5&lt;=1</formula>
    </cfRule>
  </conditionalFormatting>
  <conditionalFormatting sqref="L5:L15">
    <cfRule type="expression" dxfId="1498" priority="90">
      <formula>OR(L5&gt;=0.5,M5&lt;=5)</formula>
    </cfRule>
    <cfRule type="expression" dxfId="1497" priority="91">
      <formula>M5&lt;=1</formula>
    </cfRule>
  </conditionalFormatting>
  <conditionalFormatting sqref="Y22">
    <cfRule type="expression" dxfId="1496" priority="85">
      <formula>Y22&lt;=1</formula>
    </cfRule>
  </conditionalFormatting>
  <conditionalFormatting sqref="V22">
    <cfRule type="expression" dxfId="1495" priority="79">
      <formula>OR(X22&gt;=0.5,Y22&lt;=5)</formula>
    </cfRule>
    <cfRule type="expression" dxfId="1494" priority="81">
      <formula>Y22&lt;=1</formula>
    </cfRule>
  </conditionalFormatting>
  <conditionalFormatting sqref="W22">
    <cfRule type="expression" dxfId="1493" priority="80">
      <formula>OR(X22&gt;=0.5,Y22&lt;=5)</formula>
    </cfRule>
    <cfRule type="expression" dxfId="1492" priority="82">
      <formula>Y22&lt;=1</formula>
    </cfRule>
  </conditionalFormatting>
  <conditionalFormatting sqref="X22">
    <cfRule type="expression" dxfId="1491" priority="83">
      <formula>OR(X22&gt;=0.5,Y22&lt;=5)</formula>
    </cfRule>
    <cfRule type="expression" dxfId="1490" priority="84">
      <formula>Y22&lt;=1</formula>
    </cfRule>
  </conditionalFormatting>
  <conditionalFormatting sqref="Y21">
    <cfRule type="expression" dxfId="1489" priority="78">
      <formula>Y21&lt;=1</formula>
    </cfRule>
  </conditionalFormatting>
  <conditionalFormatting sqref="V21">
    <cfRule type="expression" dxfId="1488" priority="72">
      <formula>OR(X21&gt;=0.5,Y21&lt;=5)</formula>
    </cfRule>
    <cfRule type="expression" dxfId="1487" priority="74">
      <formula>Y21&lt;=1</formula>
    </cfRule>
  </conditionalFormatting>
  <conditionalFormatting sqref="W21">
    <cfRule type="expression" dxfId="1486" priority="73">
      <formula>OR(X21&gt;=0.5,Y21&lt;=5)</formula>
    </cfRule>
    <cfRule type="expression" dxfId="1485" priority="75">
      <formula>Y21&lt;=1</formula>
    </cfRule>
  </conditionalFormatting>
  <conditionalFormatting sqref="X21">
    <cfRule type="expression" dxfId="1484" priority="76">
      <formula>OR(X21&gt;=0.5,Y21&lt;=5)</formula>
    </cfRule>
    <cfRule type="expression" dxfId="1483" priority="77">
      <formula>Y21&lt;=1</formula>
    </cfRule>
  </conditionalFormatting>
  <conditionalFormatting sqref="Y20:Y21">
    <cfRule type="expression" dxfId="1482" priority="67">
      <formula>Y20&lt;=1</formula>
    </cfRule>
  </conditionalFormatting>
  <conditionalFormatting sqref="V20:V21">
    <cfRule type="expression" dxfId="1481" priority="70">
      <formula>OR(X20&gt;=0.5,Y20&lt;=5)</formula>
    </cfRule>
    <cfRule type="expression" dxfId="1480" priority="71">
      <formula>Y20&lt;=1</formula>
    </cfRule>
  </conditionalFormatting>
  <conditionalFormatting sqref="W20:W21">
    <cfRule type="expression" dxfId="1479" priority="68">
      <formula>OR(X20&gt;=0.5,Y20&lt;=5)</formula>
    </cfRule>
    <cfRule type="expression" dxfId="1478" priority="69">
      <formula>Y20&lt;=1</formula>
    </cfRule>
  </conditionalFormatting>
  <conditionalFormatting sqref="X20:X21">
    <cfRule type="expression" dxfId="1477" priority="65">
      <formula>OR(X20&gt;=0.5,Y20&lt;=5)</formula>
    </cfRule>
    <cfRule type="expression" dxfId="1476" priority="66">
      <formula>Y20&lt;=1</formula>
    </cfRule>
  </conditionalFormatting>
  <conditionalFormatting sqref="AH20:AH22">
    <cfRule type="expression" dxfId="1475" priority="59">
      <formula>OR(AJ20&gt;=0.5,AK20&lt;=5)</formula>
    </cfRule>
    <cfRule type="expression" dxfId="1474" priority="61">
      <formula>AK20&lt;=1</formula>
    </cfRule>
  </conditionalFormatting>
  <conditionalFormatting sqref="AI20:AI22">
    <cfRule type="expression" dxfId="1473" priority="60">
      <formula>OR(AJ20&gt;=0.5,AK20&lt;=5)</formula>
    </cfRule>
    <cfRule type="expression" dxfId="1472" priority="62">
      <formula>AK20&lt;=1</formula>
    </cfRule>
  </conditionalFormatting>
  <conditionalFormatting sqref="AJ20:AJ22">
    <cfRule type="expression" dxfId="1471" priority="63">
      <formula>OR(AJ20&gt;=0.5,AK20&lt;=5)</formula>
    </cfRule>
    <cfRule type="expression" dxfId="1470" priority="64">
      <formula>AK20&lt;=1</formula>
    </cfRule>
  </conditionalFormatting>
  <conditionalFormatting sqref="AK20:AK22">
    <cfRule type="expression" dxfId="1469" priority="57">
      <formula>OR(AJ20&gt;=0.5,AK20&lt;=5)</formula>
    </cfRule>
    <cfRule type="expression" dxfId="1468" priority="58">
      <formula>AK20&lt;=1</formula>
    </cfRule>
  </conditionalFormatting>
  <conditionalFormatting sqref="Z20:Z22">
    <cfRule type="expression" dxfId="1467" priority="51">
      <formula>OR(AB20&gt;=0.5,AC20&lt;=5)</formula>
    </cfRule>
    <cfRule type="expression" dxfId="1466" priority="53">
      <formula>AC20&lt;=1</formula>
    </cfRule>
  </conditionalFormatting>
  <conditionalFormatting sqref="AA20:AA22">
    <cfRule type="expression" dxfId="1465" priority="52">
      <formula>OR(AB20&gt;=0.5,AC20&lt;=5)</formula>
    </cfRule>
    <cfRule type="expression" dxfId="1464" priority="54">
      <formula>AC20&lt;=1</formula>
    </cfRule>
  </conditionalFormatting>
  <conditionalFormatting sqref="AB20:AB22">
    <cfRule type="expression" dxfId="1463" priority="55">
      <formula>OR(AB20&gt;=0.5,AC20&lt;=5)</formula>
    </cfRule>
    <cfRule type="expression" dxfId="1462" priority="56">
      <formula>AC20&lt;=1</formula>
    </cfRule>
  </conditionalFormatting>
  <conditionalFormatting sqref="AC20:AC22">
    <cfRule type="expression" dxfId="1461" priority="49">
      <formula>OR(AB20&gt;=0.5,AC20&lt;=5)</formula>
    </cfRule>
    <cfRule type="expression" dxfId="1460" priority="50">
      <formula>AC20&lt;=1</formula>
    </cfRule>
  </conditionalFormatting>
  <conditionalFormatting sqref="AD20:AD22">
    <cfRule type="expression" dxfId="1459" priority="43">
      <formula>OR(AF20&gt;=0.5,AG20&lt;=5)</formula>
    </cfRule>
    <cfRule type="expression" dxfId="1458" priority="45">
      <formula>AG20&lt;=1</formula>
    </cfRule>
  </conditionalFormatting>
  <conditionalFormatting sqref="AE20:AE22">
    <cfRule type="expression" dxfId="1457" priority="44">
      <formula>OR(AF20&gt;=0.5,AG20&lt;=5)</formula>
    </cfRule>
    <cfRule type="expression" dxfId="1456" priority="46">
      <formula>AG20&lt;=1</formula>
    </cfRule>
  </conditionalFormatting>
  <conditionalFormatting sqref="AF20:AF22">
    <cfRule type="expression" dxfId="1455" priority="47">
      <formula>OR(AF20&gt;=0.5,AG20&lt;=5)</formula>
    </cfRule>
    <cfRule type="expression" dxfId="1454" priority="48">
      <formula>AG20&lt;=1</formula>
    </cfRule>
  </conditionalFormatting>
  <conditionalFormatting sqref="AG20:AG22">
    <cfRule type="expression" dxfId="1453" priority="41">
      <formula>OR(AF20&gt;=0.5,AG20&lt;=5)</formula>
    </cfRule>
    <cfRule type="expression" dxfId="1452" priority="42">
      <formula>AG20&lt;=1</formula>
    </cfRule>
  </conditionalFormatting>
  <conditionalFormatting sqref="R20:R22">
    <cfRule type="expression" dxfId="1451" priority="35">
      <formula>OR(T20&gt;=0.5,U20&lt;=5)</formula>
    </cfRule>
    <cfRule type="expression" dxfId="1450" priority="37">
      <formula>U20&lt;=1</formula>
    </cfRule>
  </conditionalFormatting>
  <conditionalFormatting sqref="S20:S22">
    <cfRule type="expression" dxfId="1449" priority="36">
      <formula>OR(T20&gt;=0.5,U20&lt;=5)</formula>
    </cfRule>
    <cfRule type="expression" dxfId="1448" priority="38">
      <formula>U20&lt;=1</formula>
    </cfRule>
  </conditionalFormatting>
  <conditionalFormatting sqref="T20:T22">
    <cfRule type="expression" dxfId="1447" priority="39">
      <formula>OR(T20&gt;=0.5,U20&lt;=5)</formula>
    </cfRule>
    <cfRule type="expression" dxfId="1446" priority="40">
      <formula>U20&lt;=1</formula>
    </cfRule>
  </conditionalFormatting>
  <conditionalFormatting sqref="U20:U22">
    <cfRule type="expression" dxfId="1445" priority="33">
      <formula>OR(T20&gt;=0.5,U20&lt;=5)</formula>
    </cfRule>
    <cfRule type="expression" dxfId="1444" priority="34">
      <formula>U20&lt;=1</formula>
    </cfRule>
  </conditionalFormatting>
  <conditionalFormatting sqref="B20:B22">
    <cfRule type="expression" dxfId="1443" priority="27">
      <formula>OR(D20&gt;=0.5,E20&lt;=5)</formula>
    </cfRule>
    <cfRule type="expression" dxfId="1442" priority="29">
      <formula>E20&lt;=1</formula>
    </cfRule>
  </conditionalFormatting>
  <conditionalFormatting sqref="C20:C22">
    <cfRule type="expression" dxfId="1441" priority="28">
      <formula>OR(D20&gt;=0.5,E20&lt;=5)</formula>
    </cfRule>
    <cfRule type="expression" dxfId="1440" priority="30">
      <formula>E20&lt;=1</formula>
    </cfRule>
  </conditionalFormatting>
  <conditionalFormatting sqref="D20:D22">
    <cfRule type="expression" dxfId="1439" priority="31">
      <formula>OR(D20&gt;=0.5,E20&lt;=5)</formula>
    </cfRule>
    <cfRule type="expression" dxfId="1438" priority="32">
      <formula>E20&lt;=1</formula>
    </cfRule>
  </conditionalFormatting>
  <conditionalFormatting sqref="E20:E22">
    <cfRule type="expression" dxfId="1437" priority="25">
      <formula>OR(D20&gt;=0.5,E20&lt;=5)</formula>
    </cfRule>
    <cfRule type="expression" dxfId="1436" priority="26">
      <formula>E20&lt;=1</formula>
    </cfRule>
  </conditionalFormatting>
  <conditionalFormatting sqref="F20:F22">
    <cfRule type="expression" dxfId="1435" priority="19">
      <formula>OR(H20&gt;=0.5,I20&lt;=5)</formula>
    </cfRule>
    <cfRule type="expression" dxfId="1434" priority="21">
      <formula>I20&lt;=1</formula>
    </cfRule>
  </conditionalFormatting>
  <conditionalFormatting sqref="G20:G22">
    <cfRule type="expression" dxfId="1433" priority="20">
      <formula>OR(H20&gt;=0.5,I20&lt;=5)</formula>
    </cfRule>
    <cfRule type="expression" dxfId="1432" priority="22">
      <formula>I20&lt;=1</formula>
    </cfRule>
  </conditionalFormatting>
  <conditionalFormatting sqref="H20:H22">
    <cfRule type="expression" dxfId="1431" priority="23">
      <formula>OR(H20&gt;=0.5,I20&lt;=5)</formula>
    </cfRule>
    <cfRule type="expression" dxfId="1430" priority="24">
      <formula>I20&lt;=1</formula>
    </cfRule>
  </conditionalFormatting>
  <conditionalFormatting sqref="I20:I22">
    <cfRule type="expression" dxfId="1429" priority="17">
      <formula>OR(H20&gt;=0.5,I20&lt;=5)</formula>
    </cfRule>
    <cfRule type="expression" dxfId="1428" priority="18">
      <formula>I20&lt;=1</formula>
    </cfRule>
  </conditionalFormatting>
  <conditionalFormatting sqref="J20:J22">
    <cfRule type="expression" dxfId="1427" priority="11">
      <formula>OR(L20&gt;=0.5,M20&lt;=5)</formula>
    </cfRule>
    <cfRule type="expression" dxfId="1426" priority="13">
      <formula>M20&lt;=1</formula>
    </cfRule>
  </conditionalFormatting>
  <conditionalFormatting sqref="K20:K22">
    <cfRule type="expression" dxfId="1425" priority="12">
      <formula>OR(L20&gt;=0.5,M20&lt;=5)</formula>
    </cfRule>
    <cfRule type="expression" dxfId="1424" priority="14">
      <formula>M20&lt;=1</formula>
    </cfRule>
  </conditionalFormatting>
  <conditionalFormatting sqref="L20:L22">
    <cfRule type="expression" dxfId="1423" priority="15">
      <formula>OR(L20&gt;=0.5,M20&lt;=5)</formula>
    </cfRule>
    <cfRule type="expression" dxfId="1422" priority="16">
      <formula>M20&lt;=1</formula>
    </cfRule>
  </conditionalFormatting>
  <conditionalFormatting sqref="M20:M22">
    <cfRule type="expression" dxfId="1421" priority="9">
      <formula>OR(L20&gt;=0.5,M20&lt;=5)</formula>
    </cfRule>
    <cfRule type="expression" dxfId="1420" priority="10">
      <formula>M20&lt;=1</formula>
    </cfRule>
  </conditionalFormatting>
  <conditionalFormatting sqref="N20:N22">
    <cfRule type="expression" dxfId="1419" priority="3">
      <formula>OR(P20&gt;=0.5,Q20&lt;=5)</formula>
    </cfRule>
    <cfRule type="expression" dxfId="1418" priority="5">
      <formula>Q20&lt;=1</formula>
    </cfRule>
  </conditionalFormatting>
  <conditionalFormatting sqref="O20:O22">
    <cfRule type="expression" dxfId="1417" priority="4">
      <formula>OR(P20&gt;=0.5,Q20&lt;=5)</formula>
    </cfRule>
    <cfRule type="expression" dxfId="1416" priority="6">
      <formula>Q20&lt;=1</formula>
    </cfRule>
  </conditionalFormatting>
  <conditionalFormatting sqref="P20:P22">
    <cfRule type="expression" dxfId="1415" priority="7">
      <formula>OR(P20&gt;=0.5,Q20&lt;=5)</formula>
    </cfRule>
    <cfRule type="expression" dxfId="1414" priority="8">
      <formula>Q20&lt;=1</formula>
    </cfRule>
  </conditionalFormatting>
  <conditionalFormatting sqref="Q20:Q22">
    <cfRule type="expression" dxfId="1413" priority="1">
      <formula>OR(P20&gt;=0.5,Q20&lt;=5)</formula>
    </cfRule>
    <cfRule type="expression" dxfId="1412" priority="2">
      <formula>Q20&lt;=1</formula>
    </cfRule>
  </conditionalFormatting>
  <hyperlinks>
    <hyperlink ref="A25" location="Überblick!A1" display="zurück zur Übersicht" xr:uid="{E2F796EE-F0FE-4F05-B953-A5AC280A4CB1}"/>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6900C-A20A-468F-ABA0-FE7104BBA275}">
  <dimension ref="A1:T25"/>
  <sheetViews>
    <sheetView zoomScaleNormal="100" workbookViewId="0">
      <selection activeCell="A25" sqref="A25"/>
    </sheetView>
  </sheetViews>
  <sheetFormatPr baseColWidth="10" defaultRowHeight="15"/>
  <cols>
    <col min="1" max="1" width="60.5703125" customWidth="1"/>
  </cols>
  <sheetData>
    <row r="1" spans="1:20" s="4" customFormat="1" ht="36.75" customHeight="1">
      <c r="A1" s="1" t="s">
        <v>161</v>
      </c>
      <c r="B1" s="2"/>
      <c r="C1" s="2"/>
      <c r="D1" s="2"/>
      <c r="E1" s="2"/>
      <c r="F1" s="2"/>
      <c r="G1" s="2"/>
      <c r="H1" s="2"/>
      <c r="I1" s="2"/>
      <c r="J1" s="2"/>
      <c r="K1" s="2"/>
      <c r="L1" s="2"/>
      <c r="M1" s="2"/>
      <c r="N1" s="2"/>
      <c r="O1" s="2"/>
      <c r="P1" s="2"/>
      <c r="Q1" s="3"/>
    </row>
    <row r="2" spans="1:20" s="4" customFormat="1" ht="36.75" customHeight="1">
      <c r="A2" s="4" t="s">
        <v>162</v>
      </c>
      <c r="B2" s="6" t="s">
        <v>0</v>
      </c>
      <c r="C2" s="7"/>
      <c r="D2" s="7"/>
      <c r="E2" s="7"/>
      <c r="F2" s="7"/>
      <c r="G2" s="7"/>
      <c r="H2" s="7"/>
      <c r="I2" s="7"/>
      <c r="J2" s="7"/>
      <c r="K2" s="7"/>
      <c r="L2" s="7"/>
      <c r="M2" s="8"/>
      <c r="N2" s="9"/>
      <c r="O2" s="9"/>
      <c r="P2" s="7"/>
      <c r="Q2" s="10"/>
    </row>
    <row r="3" spans="1:20" s="4" customFormat="1" ht="50.25" customHeight="1">
      <c r="A3" s="46" t="s">
        <v>163</v>
      </c>
      <c r="B3" s="11" t="s">
        <v>1</v>
      </c>
      <c r="C3" s="12"/>
      <c r="D3" s="12"/>
      <c r="E3" s="13"/>
      <c r="F3" s="11" t="s">
        <v>33</v>
      </c>
      <c r="G3" s="12"/>
      <c r="H3" s="12"/>
      <c r="I3" s="13"/>
      <c r="J3" s="11" t="s">
        <v>3</v>
      </c>
      <c r="K3" s="12"/>
      <c r="L3" s="12"/>
      <c r="M3" s="14"/>
      <c r="N3" s="15" t="s">
        <v>4</v>
      </c>
      <c r="O3" s="15"/>
      <c r="P3" s="12"/>
      <c r="Q3" s="16"/>
    </row>
    <row r="4" spans="1:20" s="4" customFormat="1" ht="50.25" customHeight="1">
      <c r="A4" s="5" t="s">
        <v>5</v>
      </c>
      <c r="B4" s="17" t="s">
        <v>164</v>
      </c>
      <c r="C4" s="18" t="s">
        <v>165</v>
      </c>
      <c r="D4" s="18" t="s">
        <v>8</v>
      </c>
      <c r="E4" s="19" t="s">
        <v>9</v>
      </c>
      <c r="F4" s="17" t="s">
        <v>164</v>
      </c>
      <c r="G4" s="18" t="s">
        <v>165</v>
      </c>
      <c r="H4" s="18" t="s">
        <v>8</v>
      </c>
      <c r="I4" s="19" t="s">
        <v>9</v>
      </c>
      <c r="J4" s="17" t="s">
        <v>164</v>
      </c>
      <c r="K4" s="18" t="s">
        <v>165</v>
      </c>
      <c r="L4" s="18" t="s">
        <v>8</v>
      </c>
      <c r="M4" s="20" t="s">
        <v>9</v>
      </c>
      <c r="N4" s="17" t="s">
        <v>164</v>
      </c>
      <c r="O4" s="18" t="s">
        <v>165</v>
      </c>
      <c r="P4" s="18" t="s">
        <v>8</v>
      </c>
      <c r="Q4" s="19" t="s">
        <v>9</v>
      </c>
    </row>
    <row r="5" spans="1:20" s="4" customFormat="1" ht="19.5" customHeight="1">
      <c r="A5" s="21" t="s">
        <v>10</v>
      </c>
      <c r="B5" s="53">
        <v>42.282081517975698</v>
      </c>
      <c r="C5" s="54">
        <v>8.1603274171260995</v>
      </c>
      <c r="D5" s="24">
        <v>0.19299729635251847</v>
      </c>
      <c r="E5" s="25">
        <v>506</v>
      </c>
      <c r="F5" s="53">
        <v>43.014423792635199</v>
      </c>
      <c r="G5" s="54">
        <v>9.9483660584690998</v>
      </c>
      <c r="H5" s="24">
        <v>0.23127977039581846</v>
      </c>
      <c r="I5" s="25">
        <v>285</v>
      </c>
      <c r="J5" s="53">
        <v>115.02068876988901</v>
      </c>
      <c r="K5" s="54">
        <v>46.119202238463501</v>
      </c>
      <c r="L5" s="24">
        <v>0.40096440676624551</v>
      </c>
      <c r="M5" s="25">
        <v>26</v>
      </c>
      <c r="N5" s="53">
        <v>45.220120029788703</v>
      </c>
      <c r="O5" s="54">
        <v>7.0878532339559603</v>
      </c>
      <c r="P5" s="24">
        <v>0.15674114153803317</v>
      </c>
      <c r="Q5" s="25">
        <v>817</v>
      </c>
      <c r="R5" s="26"/>
      <c r="S5" s="26"/>
      <c r="T5" s="26"/>
    </row>
    <row r="6" spans="1:20" s="4" customFormat="1" ht="19.5" customHeight="1">
      <c r="A6" s="27" t="s">
        <v>11</v>
      </c>
      <c r="B6" s="55">
        <v>302.27519859705302</v>
      </c>
      <c r="C6" s="56">
        <v>134.24147096868401</v>
      </c>
      <c r="D6" s="30">
        <v>0.4441034910959869</v>
      </c>
      <c r="E6" s="31">
        <v>29</v>
      </c>
      <c r="F6" s="55">
        <v>87.621487373705904</v>
      </c>
      <c r="G6" s="56">
        <v>37.184526651560297</v>
      </c>
      <c r="H6" s="30">
        <v>0.42437680260970895</v>
      </c>
      <c r="I6" s="31">
        <v>38</v>
      </c>
      <c r="J6" s="55">
        <v>96.385796114321195</v>
      </c>
      <c r="K6" s="56">
        <v>32.070297709937201</v>
      </c>
      <c r="L6" s="30">
        <v>0.33272846210555013</v>
      </c>
      <c r="M6" s="31">
        <v>12</v>
      </c>
      <c r="N6" s="55">
        <v>140.109026159471</v>
      </c>
      <c r="O6" s="56">
        <v>49.361933436731398</v>
      </c>
      <c r="P6" s="30">
        <v>0.35231087382299003</v>
      </c>
      <c r="Q6" s="31">
        <v>79</v>
      </c>
      <c r="R6" s="26"/>
      <c r="S6" s="26"/>
      <c r="T6" s="26"/>
    </row>
    <row r="7" spans="1:20" s="4" customFormat="1" ht="19.5" customHeight="1">
      <c r="A7" s="27" t="s">
        <v>12</v>
      </c>
      <c r="B7" s="55">
        <v>82.970312805802493</v>
      </c>
      <c r="C7" s="56">
        <v>20.1405259420081</v>
      </c>
      <c r="D7" s="30">
        <v>0.24274376293058378</v>
      </c>
      <c r="E7" s="31">
        <v>98</v>
      </c>
      <c r="F7" s="55">
        <v>74.441938437816006</v>
      </c>
      <c r="G7" s="56">
        <v>28.515244486300698</v>
      </c>
      <c r="H7" s="30">
        <v>0.38305349222092727</v>
      </c>
      <c r="I7" s="31">
        <v>64</v>
      </c>
      <c r="J7" s="55">
        <v>25.5014190975409</v>
      </c>
      <c r="K7" s="56">
        <v>9.18128379539049</v>
      </c>
      <c r="L7" s="30">
        <v>0.3600303089123319</v>
      </c>
      <c r="M7" s="31">
        <v>12</v>
      </c>
      <c r="N7" s="55">
        <v>73.409148276263707</v>
      </c>
      <c r="O7" s="56">
        <v>15.577004861933499</v>
      </c>
      <c r="P7" s="30">
        <v>0.21219432765126095</v>
      </c>
      <c r="Q7" s="31">
        <v>174</v>
      </c>
      <c r="R7" s="26"/>
      <c r="S7" s="26"/>
      <c r="T7" s="26"/>
    </row>
    <row r="8" spans="1:20" s="4" customFormat="1" ht="19.5" customHeight="1">
      <c r="A8" s="27" t="s">
        <v>13</v>
      </c>
      <c r="B8" s="55">
        <v>206.12943720938199</v>
      </c>
      <c r="C8" s="56">
        <v>16.448820301456301</v>
      </c>
      <c r="D8" s="30">
        <v>7.9798501971108243E-2</v>
      </c>
      <c r="E8" s="31">
        <v>682</v>
      </c>
      <c r="F8" s="55">
        <v>100.76561880889</v>
      </c>
      <c r="G8" s="56">
        <v>34.474376782485898</v>
      </c>
      <c r="H8" s="30">
        <v>0.34212439907573328</v>
      </c>
      <c r="I8" s="31">
        <v>257</v>
      </c>
      <c r="J8" s="55">
        <v>102.71726753190001</v>
      </c>
      <c r="K8" s="56">
        <v>33.8738968399459</v>
      </c>
      <c r="L8" s="30">
        <v>0.32977801740516488</v>
      </c>
      <c r="M8" s="31">
        <v>29</v>
      </c>
      <c r="N8" s="55">
        <v>158.25047006873501</v>
      </c>
      <c r="O8" s="56">
        <v>26.463993876707299</v>
      </c>
      <c r="P8" s="30">
        <v>0.16722853249796252</v>
      </c>
      <c r="Q8" s="31">
        <v>968</v>
      </c>
      <c r="R8" s="26"/>
      <c r="S8" s="26"/>
      <c r="T8" s="26"/>
    </row>
    <row r="9" spans="1:20" s="4" customFormat="1" ht="19.5" customHeight="1">
      <c r="A9" s="27" t="s">
        <v>14</v>
      </c>
      <c r="B9" s="55">
        <v>215.07443099519099</v>
      </c>
      <c r="C9" s="56">
        <v>48.689496546419498</v>
      </c>
      <c r="D9" s="30">
        <v>0.22638440246534086</v>
      </c>
      <c r="E9" s="31">
        <v>289</v>
      </c>
      <c r="F9" s="55">
        <v>171.28874449213799</v>
      </c>
      <c r="G9" s="56">
        <v>34.876788577139699</v>
      </c>
      <c r="H9" s="30">
        <v>0.20361401258761935</v>
      </c>
      <c r="I9" s="31">
        <v>109</v>
      </c>
      <c r="J9" s="55">
        <v>183.42673333517499</v>
      </c>
      <c r="K9" s="56">
        <v>18.204050091180299</v>
      </c>
      <c r="L9" s="30">
        <v>9.9244258239697847E-2</v>
      </c>
      <c r="M9" s="31">
        <v>13</v>
      </c>
      <c r="N9" s="55">
        <v>200.480938256618</v>
      </c>
      <c r="O9" s="56">
        <v>34.4039964496002</v>
      </c>
      <c r="P9" s="30">
        <v>0.17160731962239059</v>
      </c>
      <c r="Q9" s="31">
        <v>411</v>
      </c>
      <c r="R9" s="26"/>
      <c r="S9" s="26"/>
      <c r="T9" s="26"/>
    </row>
    <row r="10" spans="1:20" s="4" customFormat="1" ht="19.5" customHeight="1">
      <c r="A10" s="27" t="s">
        <v>15</v>
      </c>
      <c r="B10" s="55">
        <v>187.696168445246</v>
      </c>
      <c r="C10" s="56">
        <v>22.687542892003499</v>
      </c>
      <c r="D10" s="30">
        <v>0.1208737667898736</v>
      </c>
      <c r="E10" s="31">
        <v>184</v>
      </c>
      <c r="F10" s="55">
        <v>447.88660932952598</v>
      </c>
      <c r="G10" s="56">
        <v>292.332795979764</v>
      </c>
      <c r="H10" s="30">
        <v>0.65269376197108953</v>
      </c>
      <c r="I10" s="31">
        <v>104</v>
      </c>
      <c r="J10" s="55">
        <v>86.618505793530105</v>
      </c>
      <c r="K10" s="56">
        <v>51.215586387508999</v>
      </c>
      <c r="L10" s="30">
        <v>0.59127764809970329</v>
      </c>
      <c r="M10" s="31">
        <v>11</v>
      </c>
      <c r="N10" s="55">
        <v>256.61552214426098</v>
      </c>
      <c r="O10" s="56">
        <v>84.904345454741005</v>
      </c>
      <c r="P10" s="30">
        <v>0.3308620801473206</v>
      </c>
      <c r="Q10" s="31">
        <v>299</v>
      </c>
      <c r="R10" s="26"/>
      <c r="S10" s="26"/>
      <c r="T10" s="26"/>
    </row>
    <row r="11" spans="1:20" s="4" customFormat="1" ht="19.5" customHeight="1">
      <c r="A11" s="27" t="s">
        <v>16</v>
      </c>
      <c r="B11" s="55">
        <v>36.625231171520198</v>
      </c>
      <c r="C11" s="56">
        <v>7.1112732144462001</v>
      </c>
      <c r="D11" s="30">
        <v>0.19416323083786924</v>
      </c>
      <c r="E11" s="31">
        <v>205</v>
      </c>
      <c r="F11" s="55">
        <v>62.361383805659202</v>
      </c>
      <c r="G11" s="56">
        <v>25.845570936342298</v>
      </c>
      <c r="H11" s="30">
        <v>0.41444832296997314</v>
      </c>
      <c r="I11" s="31">
        <v>100</v>
      </c>
      <c r="J11" s="55">
        <v>267.05152720837799</v>
      </c>
      <c r="K11" s="56">
        <v>99.870259617762599</v>
      </c>
      <c r="L11" s="30">
        <v>0.3739737445494356</v>
      </c>
      <c r="M11" s="31">
        <v>8</v>
      </c>
      <c r="N11" s="55">
        <v>44.424206289146099</v>
      </c>
      <c r="O11" s="56">
        <v>8.6381677727397701</v>
      </c>
      <c r="P11" s="30">
        <v>0.19444731812462976</v>
      </c>
      <c r="Q11" s="31">
        <v>313</v>
      </c>
      <c r="R11" s="26"/>
      <c r="S11" s="26"/>
      <c r="T11" s="26"/>
    </row>
    <row r="12" spans="1:20" s="4" customFormat="1" ht="19.5" customHeight="1">
      <c r="A12" s="27" t="s">
        <v>17</v>
      </c>
      <c r="B12" s="55">
        <v>23.725084624467801</v>
      </c>
      <c r="C12" s="56">
        <v>5.6112143758013699</v>
      </c>
      <c r="D12" s="30">
        <v>0.23650977286776445</v>
      </c>
      <c r="E12" s="31">
        <v>402</v>
      </c>
      <c r="F12" s="55">
        <v>22.384588995985201</v>
      </c>
      <c r="G12" s="56">
        <v>3.3811619656413998</v>
      </c>
      <c r="H12" s="30">
        <v>0.15104865075913745</v>
      </c>
      <c r="I12" s="31">
        <v>428</v>
      </c>
      <c r="J12" s="55">
        <v>19.340976470043401</v>
      </c>
      <c r="K12" s="56">
        <v>5.29763985052778</v>
      </c>
      <c r="L12" s="30">
        <v>0.27390756918261699</v>
      </c>
      <c r="M12" s="31">
        <v>59</v>
      </c>
      <c r="N12" s="55">
        <v>22.981643566921299</v>
      </c>
      <c r="O12" s="56">
        <v>3.4292969431794602</v>
      </c>
      <c r="P12" s="30">
        <v>0.14921895960980919</v>
      </c>
      <c r="Q12" s="31">
        <v>889</v>
      </c>
      <c r="R12" s="26"/>
      <c r="S12" s="26"/>
      <c r="T12" s="26"/>
    </row>
    <row r="13" spans="1:20" s="4" customFormat="1" ht="19.5" customHeight="1">
      <c r="A13" s="27" t="s">
        <v>18</v>
      </c>
      <c r="B13" s="55">
        <v>39.141063777386897</v>
      </c>
      <c r="C13" s="56">
        <v>11.8841650207114</v>
      </c>
      <c r="D13" s="30">
        <v>0.30362396608079106</v>
      </c>
      <c r="E13" s="31">
        <v>57</v>
      </c>
      <c r="F13" s="55">
        <v>191.58945307539699</v>
      </c>
      <c r="G13" s="56">
        <v>143.65237603655399</v>
      </c>
      <c r="H13" s="30">
        <v>0.74979271421596405</v>
      </c>
      <c r="I13" s="31">
        <v>69</v>
      </c>
      <c r="J13" s="55">
        <v>31.680031852803801</v>
      </c>
      <c r="K13" s="56">
        <v>9.8354427545942205</v>
      </c>
      <c r="L13" s="30">
        <v>0.31046189600733459</v>
      </c>
      <c r="M13" s="31">
        <v>7</v>
      </c>
      <c r="N13" s="55">
        <v>105.98747829744001</v>
      </c>
      <c r="O13" s="56">
        <v>60.249742931357801</v>
      </c>
      <c r="P13" s="30">
        <v>0.56846095311631784</v>
      </c>
      <c r="Q13" s="31">
        <v>133</v>
      </c>
      <c r="R13" s="26"/>
      <c r="S13" s="26"/>
      <c r="T13" s="26"/>
    </row>
    <row r="14" spans="1:20" s="4" customFormat="1" ht="19.5" customHeight="1">
      <c r="A14" s="27" t="s">
        <v>19</v>
      </c>
      <c r="B14" s="57">
        <v>7.2331628495401397</v>
      </c>
      <c r="C14" s="58">
        <v>2.9816240953715099</v>
      </c>
      <c r="D14" s="30">
        <v>0.41221581172627292</v>
      </c>
      <c r="E14" s="31">
        <v>21</v>
      </c>
      <c r="F14" s="57">
        <v>3.7965863950363601</v>
      </c>
      <c r="G14" s="58">
        <v>1.8736834834357701</v>
      </c>
      <c r="H14" s="30">
        <v>0.49351793650354314</v>
      </c>
      <c r="I14" s="31">
        <v>20</v>
      </c>
      <c r="J14" s="57">
        <v>9</v>
      </c>
      <c r="K14" s="58">
        <v>3.06791257399881</v>
      </c>
      <c r="L14" s="30">
        <v>0.34087917488875669</v>
      </c>
      <c r="M14" s="31">
        <v>1</v>
      </c>
      <c r="N14" s="57">
        <v>4.5992054710883403</v>
      </c>
      <c r="O14" s="58">
        <v>1.7984485067413001</v>
      </c>
      <c r="P14" s="30">
        <v>0.3910346076179374</v>
      </c>
      <c r="Q14" s="31">
        <v>42</v>
      </c>
      <c r="R14" s="26"/>
      <c r="S14" s="26"/>
      <c r="T14" s="26"/>
    </row>
    <row r="15" spans="1:20" s="4" customFormat="1" ht="19.5" customHeight="1" thickBot="1">
      <c r="A15" s="27" t="s">
        <v>20</v>
      </c>
      <c r="B15" s="57">
        <v>2.0360828031221399</v>
      </c>
      <c r="C15" s="59">
        <v>0.93852532922665399</v>
      </c>
      <c r="D15" s="30">
        <v>0.46094654293406656</v>
      </c>
      <c r="E15" s="31">
        <v>6</v>
      </c>
      <c r="F15" s="57">
        <v>22.792679096792</v>
      </c>
      <c r="G15" s="59">
        <v>6.5048201327630899</v>
      </c>
      <c r="H15" s="30">
        <v>0.28539076539179736</v>
      </c>
      <c r="I15" s="31">
        <v>8</v>
      </c>
      <c r="J15" s="57">
        <v>2</v>
      </c>
      <c r="K15" s="59">
        <v>0.26402548645916701</v>
      </c>
      <c r="L15" s="30">
        <v>0.13201274322958351</v>
      </c>
      <c r="M15" s="31">
        <v>1</v>
      </c>
      <c r="N15" s="57">
        <v>10.2180194705292</v>
      </c>
      <c r="O15" s="59">
        <v>4.45280162053061</v>
      </c>
      <c r="P15" s="30">
        <v>0.43577932429795962</v>
      </c>
      <c r="Q15" s="31">
        <v>15</v>
      </c>
      <c r="R15" s="26"/>
      <c r="S15" s="26"/>
      <c r="T15" s="26"/>
    </row>
    <row r="16" spans="1:20" s="4" customFormat="1" ht="24.75" customHeight="1" thickTop="1">
      <c r="A16" s="35" t="s">
        <v>4</v>
      </c>
      <c r="B16" s="60">
        <v>69.352304206837303</v>
      </c>
      <c r="C16" s="61">
        <v>7.8673205273777898</v>
      </c>
      <c r="D16" s="38">
        <v>0.11343992989640518</v>
      </c>
      <c r="E16" s="39">
        <v>2479</v>
      </c>
      <c r="F16" s="60">
        <v>71.3808627113646</v>
      </c>
      <c r="G16" s="61">
        <v>15.254997281087901</v>
      </c>
      <c r="H16" s="38">
        <v>0.21371270536156103</v>
      </c>
      <c r="I16" s="39">
        <v>1482</v>
      </c>
      <c r="J16" s="60">
        <v>70.620206544039902</v>
      </c>
      <c r="K16" s="61">
        <v>18.169992039409401</v>
      </c>
      <c r="L16" s="38">
        <v>0.2572916864534841</v>
      </c>
      <c r="M16" s="39">
        <v>179</v>
      </c>
      <c r="N16" s="60">
        <v>70.170566751355096</v>
      </c>
      <c r="O16" s="61">
        <v>7.5384977588973303</v>
      </c>
      <c r="P16" s="38">
        <v>0.10743105133537703</v>
      </c>
      <c r="Q16" s="39">
        <v>4140</v>
      </c>
    </row>
    <row r="17" spans="1:20" s="4" customFormat="1" ht="16.5" customHeight="1">
      <c r="A17" s="40"/>
      <c r="B17" s="41"/>
      <c r="C17" s="41"/>
      <c r="D17" s="41"/>
      <c r="E17" s="41"/>
      <c r="F17" s="41"/>
      <c r="G17" s="41"/>
      <c r="H17" s="41"/>
      <c r="I17" s="41"/>
      <c r="J17" s="41"/>
      <c r="K17" s="41"/>
      <c r="L17" s="41"/>
      <c r="M17" s="41"/>
      <c r="N17" s="41"/>
      <c r="O17" s="41"/>
      <c r="P17" s="41"/>
      <c r="Q17" s="41"/>
    </row>
    <row r="18" spans="1:20" s="4" customFormat="1" ht="50.25" customHeight="1">
      <c r="A18" s="5" t="s">
        <v>5</v>
      </c>
      <c r="B18" s="17" t="s">
        <v>164</v>
      </c>
      <c r="C18" s="18" t="s">
        <v>165</v>
      </c>
      <c r="D18" s="18" t="s">
        <v>8</v>
      </c>
      <c r="E18" s="19" t="s">
        <v>9</v>
      </c>
      <c r="F18" s="17" t="s">
        <v>164</v>
      </c>
      <c r="G18" s="18" t="s">
        <v>165</v>
      </c>
      <c r="H18" s="18" t="s">
        <v>8</v>
      </c>
      <c r="I18" s="19" t="s">
        <v>9</v>
      </c>
      <c r="J18" s="17" t="s">
        <v>164</v>
      </c>
      <c r="K18" s="18" t="s">
        <v>165</v>
      </c>
      <c r="L18" s="18" t="s">
        <v>8</v>
      </c>
      <c r="M18" s="20" t="s">
        <v>9</v>
      </c>
      <c r="N18" s="17" t="s">
        <v>164</v>
      </c>
      <c r="O18" s="18" t="s">
        <v>165</v>
      </c>
      <c r="P18" s="18" t="s">
        <v>8</v>
      </c>
      <c r="Q18" s="19" t="s">
        <v>9</v>
      </c>
    </row>
    <row r="19" spans="1:20" s="4" customFormat="1" ht="19.5" customHeight="1">
      <c r="A19" s="21" t="s">
        <v>10</v>
      </c>
      <c r="B19" s="53">
        <v>95.798262733517703</v>
      </c>
      <c r="C19" s="54">
        <v>11.333476335692399</v>
      </c>
      <c r="D19" s="24">
        <v>0.11830565620191634</v>
      </c>
      <c r="E19" s="25">
        <v>2050</v>
      </c>
      <c r="F19" s="53">
        <v>115.059524972405</v>
      </c>
      <c r="G19" s="54">
        <v>28.407814983750502</v>
      </c>
      <c r="H19" s="24">
        <v>0.24689668230912318</v>
      </c>
      <c r="I19" s="25">
        <v>1026</v>
      </c>
      <c r="J19" s="53">
        <v>110.43618354553701</v>
      </c>
      <c r="K19" s="54">
        <v>22.468082661644701</v>
      </c>
      <c r="L19" s="24">
        <v>0.20344856133479353</v>
      </c>
      <c r="M19" s="25">
        <v>118</v>
      </c>
      <c r="N19" s="53">
        <v>102.966327481428</v>
      </c>
      <c r="O19" s="54">
        <v>12.0293233099414</v>
      </c>
      <c r="P19" s="24">
        <v>0.11682773974929936</v>
      </c>
      <c r="Q19" s="25">
        <v>3194</v>
      </c>
      <c r="R19" s="26"/>
      <c r="S19" s="26"/>
      <c r="T19" s="26"/>
    </row>
    <row r="20" spans="1:20" s="4" customFormat="1" ht="19.5" customHeight="1" thickBot="1">
      <c r="A20" s="27" t="s">
        <v>11</v>
      </c>
      <c r="B20" s="55">
        <v>22.415718295961</v>
      </c>
      <c r="C20" s="56">
        <v>5.11051673215146</v>
      </c>
      <c r="D20" s="30">
        <v>0.22798808696093864</v>
      </c>
      <c r="E20" s="31">
        <v>429</v>
      </c>
      <c r="F20" s="55">
        <v>19.084259206200599</v>
      </c>
      <c r="G20" s="56">
        <v>2.9426868513655999</v>
      </c>
      <c r="H20" s="30">
        <v>0.15419444996898291</v>
      </c>
      <c r="I20" s="31">
        <v>456</v>
      </c>
      <c r="J20" s="55">
        <v>18.465617238939</v>
      </c>
      <c r="K20" s="56">
        <v>4.8927083685419097</v>
      </c>
      <c r="L20" s="30">
        <v>0.2649631639837367</v>
      </c>
      <c r="M20" s="31">
        <v>61</v>
      </c>
      <c r="N20" s="55">
        <v>20.803046092492199</v>
      </c>
      <c r="O20" s="56">
        <v>2.9941373909692302</v>
      </c>
      <c r="P20" s="30">
        <v>0.14392783526302005</v>
      </c>
      <c r="Q20" s="31">
        <v>946</v>
      </c>
      <c r="R20" s="26"/>
      <c r="S20" s="26"/>
      <c r="T20" s="26"/>
    </row>
    <row r="21" spans="1:20" s="4" customFormat="1" ht="24.75" customHeight="1" thickTop="1">
      <c r="A21" s="35" t="s">
        <v>4</v>
      </c>
      <c r="B21" s="60">
        <v>69.352304206837303</v>
      </c>
      <c r="C21" s="61">
        <v>7.8673205273777898</v>
      </c>
      <c r="D21" s="38">
        <v>0.11343992989640518</v>
      </c>
      <c r="E21" s="39">
        <v>2479</v>
      </c>
      <c r="F21" s="60">
        <v>71.3808627113646</v>
      </c>
      <c r="G21" s="61">
        <v>15.254997281087901</v>
      </c>
      <c r="H21" s="38">
        <v>0.21371270536156103</v>
      </c>
      <c r="I21" s="39">
        <v>1482</v>
      </c>
      <c r="J21" s="60">
        <v>70.620206544039902</v>
      </c>
      <c r="K21" s="61">
        <v>18.169992039409401</v>
      </c>
      <c r="L21" s="38">
        <v>0.2572916864534841</v>
      </c>
      <c r="M21" s="39">
        <v>179</v>
      </c>
      <c r="N21" s="60">
        <v>70.170566751355096</v>
      </c>
      <c r="O21" s="61">
        <v>7.5384977588973303</v>
      </c>
      <c r="P21" s="38">
        <v>0.10743105133537703</v>
      </c>
      <c r="Q21" s="39">
        <v>4140</v>
      </c>
    </row>
    <row r="22" spans="1:20" s="4" customFormat="1" ht="16.5" customHeight="1">
      <c r="A22" s="40"/>
      <c r="B22" s="41"/>
      <c r="C22" s="41"/>
      <c r="D22" s="41"/>
      <c r="E22" s="41"/>
      <c r="F22" s="41"/>
      <c r="G22" s="41"/>
      <c r="H22" s="41"/>
      <c r="I22" s="41"/>
      <c r="J22" s="41"/>
      <c r="K22" s="41"/>
      <c r="L22" s="41"/>
      <c r="M22" s="41"/>
      <c r="N22" s="41"/>
      <c r="O22" s="41"/>
      <c r="P22" s="41"/>
      <c r="Q22" s="41"/>
    </row>
    <row r="23" spans="1:20" s="4" customFormat="1">
      <c r="A23" s="40" t="s">
        <v>61</v>
      </c>
      <c r="B23" s="44" t="s">
        <v>166</v>
      </c>
      <c r="C23" s="4" t="s">
        <v>40</v>
      </c>
    </row>
    <row r="24" spans="1:20" s="4" customFormat="1">
      <c r="A24" s="40"/>
      <c r="B24" s="45" t="s">
        <v>166</v>
      </c>
      <c r="C24" s="4" t="s">
        <v>29</v>
      </c>
    </row>
    <row r="25" spans="1:20">
      <c r="A25" s="154" t="s">
        <v>240</v>
      </c>
    </row>
  </sheetData>
  <conditionalFormatting sqref="E5:E16">
    <cfRule type="expression" dxfId="1411" priority="76">
      <formula>E5&lt;=1</formula>
    </cfRule>
  </conditionalFormatting>
  <conditionalFormatting sqref="B5:B16">
    <cfRule type="expression" dxfId="1410" priority="70">
      <formula>OR(D5&gt;=0.5,E5&lt;=5)</formula>
    </cfRule>
    <cfRule type="expression" dxfId="1409" priority="73">
      <formula>E5&lt;=1</formula>
    </cfRule>
  </conditionalFormatting>
  <conditionalFormatting sqref="D5:D16">
    <cfRule type="expression" dxfId="1408" priority="72">
      <formula>OR(D5&gt;=0.5,E5&lt;=5)</formula>
    </cfRule>
    <cfRule type="expression" dxfId="1407" priority="75">
      <formula>E5&lt;=1</formula>
    </cfRule>
  </conditionalFormatting>
  <conditionalFormatting sqref="C5:C16">
    <cfRule type="expression" dxfId="1406" priority="71">
      <formula>OR(D5&gt;=0.5,E5&lt;=5)</formula>
    </cfRule>
    <cfRule type="expression" dxfId="1405" priority="74">
      <formula>E5&lt;=1</formula>
    </cfRule>
  </conditionalFormatting>
  <conditionalFormatting sqref="I5:I16">
    <cfRule type="expression" dxfId="1404" priority="69">
      <formula>I5&lt;=1</formula>
    </cfRule>
  </conditionalFormatting>
  <conditionalFormatting sqref="F5:F16">
    <cfRule type="expression" dxfId="1403" priority="63">
      <formula>OR(H5&gt;=0.5,I5&lt;=5)</formula>
    </cfRule>
    <cfRule type="expression" dxfId="1402" priority="66">
      <formula>I5&lt;=1</formula>
    </cfRule>
  </conditionalFormatting>
  <conditionalFormatting sqref="H5:H16">
    <cfRule type="expression" dxfId="1401" priority="65">
      <formula>OR(H5&gt;=0.5,I5&lt;=5)</formula>
    </cfRule>
    <cfRule type="expression" dxfId="1400" priority="68">
      <formula>I5&lt;=1</formula>
    </cfRule>
  </conditionalFormatting>
  <conditionalFormatting sqref="G5:G16">
    <cfRule type="expression" dxfId="1399" priority="64">
      <formula>OR(H5&gt;=0.5,I5&lt;=5)</formula>
    </cfRule>
    <cfRule type="expression" dxfId="1398" priority="67">
      <formula>I5&lt;=1</formula>
    </cfRule>
  </conditionalFormatting>
  <conditionalFormatting sqref="M5:M16">
    <cfRule type="expression" dxfId="1397" priority="62">
      <formula>M5&lt;=1</formula>
    </cfRule>
  </conditionalFormatting>
  <conditionalFormatting sqref="J5:J16">
    <cfRule type="expression" dxfId="1396" priority="56">
      <formula>OR(L5&gt;=0.5,M5&lt;=5)</formula>
    </cfRule>
    <cfRule type="expression" dxfId="1395" priority="59">
      <formula>M5&lt;=1</formula>
    </cfRule>
  </conditionalFormatting>
  <conditionalFormatting sqref="L5:L16">
    <cfRule type="expression" dxfId="1394" priority="58">
      <formula>OR(L5&gt;=0.5,M5&lt;=5)</formula>
    </cfRule>
    <cfRule type="expression" dxfId="1393" priority="61">
      <formula>M5&lt;=1</formula>
    </cfRule>
  </conditionalFormatting>
  <conditionalFormatting sqref="K5:K16">
    <cfRule type="expression" dxfId="1392" priority="57">
      <formula>OR(L5&gt;=0.5,M5&lt;=5)</formula>
    </cfRule>
    <cfRule type="expression" dxfId="1391" priority="60">
      <formula>M5&lt;=1</formula>
    </cfRule>
  </conditionalFormatting>
  <conditionalFormatting sqref="Q5:Q16">
    <cfRule type="expression" dxfId="1390" priority="55">
      <formula>Q5&lt;=1</formula>
    </cfRule>
  </conditionalFormatting>
  <conditionalFormatting sqref="N5:N16">
    <cfRule type="expression" dxfId="1389" priority="49">
      <formula>OR(P5&gt;=0.5,Q5&lt;=5)</formula>
    </cfRule>
    <cfRule type="expression" dxfId="1388" priority="52">
      <formula>Q5&lt;=1</formula>
    </cfRule>
  </conditionalFormatting>
  <conditionalFormatting sqref="P5:P16">
    <cfRule type="expression" dxfId="1387" priority="51">
      <formula>OR(P5&gt;=0.5,Q5&lt;=5)</formula>
    </cfRule>
    <cfRule type="expression" dxfId="1386" priority="54">
      <formula>Q5&lt;=1</formula>
    </cfRule>
  </conditionalFormatting>
  <conditionalFormatting sqref="O5:O16">
    <cfRule type="expression" dxfId="1385" priority="50">
      <formula>OR(P5&gt;=0.5,Q5&lt;=5)</formula>
    </cfRule>
    <cfRule type="expression" dxfId="1384" priority="53">
      <formula>Q5&lt;=1</formula>
    </cfRule>
  </conditionalFormatting>
  <conditionalFormatting sqref="E19:E20">
    <cfRule type="expression" dxfId="1383" priority="48">
      <formula>E19&lt;=1</formula>
    </cfRule>
  </conditionalFormatting>
  <conditionalFormatting sqref="B19:B20">
    <cfRule type="expression" dxfId="1382" priority="42">
      <formula>OR(D19&gt;=0.5,E19&lt;=5)</formula>
    </cfRule>
    <cfRule type="expression" dxfId="1381" priority="45">
      <formula>E19&lt;=1</formula>
    </cfRule>
  </conditionalFormatting>
  <conditionalFormatting sqref="D19:D20">
    <cfRule type="expression" dxfId="1380" priority="44">
      <formula>OR(D19&gt;=0.5,E19&lt;=5)</formula>
    </cfRule>
    <cfRule type="expression" dxfId="1379" priority="47">
      <formula>E19&lt;=1</formula>
    </cfRule>
  </conditionalFormatting>
  <conditionalFormatting sqref="C19:C20">
    <cfRule type="expression" dxfId="1378" priority="43">
      <formula>OR(D19&gt;=0.5,E19&lt;=5)</formula>
    </cfRule>
    <cfRule type="expression" dxfId="1377" priority="46">
      <formula>E19&lt;=1</formula>
    </cfRule>
  </conditionalFormatting>
  <conditionalFormatting sqref="I19:I20">
    <cfRule type="expression" dxfId="1376" priority="41">
      <formula>I19&lt;=1</formula>
    </cfRule>
  </conditionalFormatting>
  <conditionalFormatting sqref="F19:F20">
    <cfRule type="expression" dxfId="1375" priority="35">
      <formula>OR(H19&gt;=0.5,I19&lt;=5)</formula>
    </cfRule>
    <cfRule type="expression" dxfId="1374" priority="38">
      <formula>I19&lt;=1</formula>
    </cfRule>
  </conditionalFormatting>
  <conditionalFormatting sqref="H19:H20">
    <cfRule type="expression" dxfId="1373" priority="37">
      <formula>OR(H19&gt;=0.5,I19&lt;=5)</formula>
    </cfRule>
    <cfRule type="expression" dxfId="1372" priority="40">
      <formula>I19&lt;=1</formula>
    </cfRule>
  </conditionalFormatting>
  <conditionalFormatting sqref="G19:G20">
    <cfRule type="expression" dxfId="1371" priority="36">
      <formula>OR(H19&gt;=0.5,I19&lt;=5)</formula>
    </cfRule>
    <cfRule type="expression" dxfId="1370" priority="39">
      <formula>I19&lt;=1</formula>
    </cfRule>
  </conditionalFormatting>
  <conditionalFormatting sqref="M19:M20">
    <cfRule type="expression" dxfId="1369" priority="34">
      <formula>M19&lt;=1</formula>
    </cfRule>
  </conditionalFormatting>
  <conditionalFormatting sqref="J19:J20">
    <cfRule type="expression" dxfId="1368" priority="28">
      <formula>OR(L19&gt;=0.5,M19&lt;=5)</formula>
    </cfRule>
    <cfRule type="expression" dxfId="1367" priority="31">
      <formula>M19&lt;=1</formula>
    </cfRule>
  </conditionalFormatting>
  <conditionalFormatting sqref="L19:L20">
    <cfRule type="expression" dxfId="1366" priority="30">
      <formula>OR(L19&gt;=0.5,M19&lt;=5)</formula>
    </cfRule>
    <cfRule type="expression" dxfId="1365" priority="33">
      <formula>M19&lt;=1</formula>
    </cfRule>
  </conditionalFormatting>
  <conditionalFormatting sqref="K19:K20">
    <cfRule type="expression" dxfId="1364" priority="29">
      <formula>OR(L19&gt;=0.5,M19&lt;=5)</formula>
    </cfRule>
    <cfRule type="expression" dxfId="1363" priority="32">
      <formula>M19&lt;=1</formula>
    </cfRule>
  </conditionalFormatting>
  <conditionalFormatting sqref="Q19:Q20">
    <cfRule type="expression" dxfId="1362" priority="27">
      <formula>Q19&lt;=1</formula>
    </cfRule>
  </conditionalFormatting>
  <conditionalFormatting sqref="N19:N20">
    <cfRule type="expression" dxfId="1361" priority="21">
      <formula>OR(P19&gt;=0.5,Q19&lt;=5)</formula>
    </cfRule>
    <cfRule type="expression" dxfId="1360" priority="24">
      <formula>Q19&lt;=1</formula>
    </cfRule>
  </conditionalFormatting>
  <conditionalFormatting sqref="P19:P20">
    <cfRule type="expression" dxfId="1359" priority="23">
      <formula>OR(P19&gt;=0.5,Q19&lt;=5)</formula>
    </cfRule>
    <cfRule type="expression" dxfId="1358" priority="26">
      <formula>Q19&lt;=1</formula>
    </cfRule>
  </conditionalFormatting>
  <conditionalFormatting sqref="O19:O20">
    <cfRule type="expression" dxfId="1357" priority="22">
      <formula>OR(P19&gt;=0.5,Q19&lt;=5)</formula>
    </cfRule>
    <cfRule type="expression" dxfId="1356" priority="25">
      <formula>Q19&lt;=1</formula>
    </cfRule>
  </conditionalFormatting>
  <conditionalFormatting sqref="E21">
    <cfRule type="expression" dxfId="1355" priority="20">
      <formula>E21&lt;=1</formula>
    </cfRule>
  </conditionalFormatting>
  <conditionalFormatting sqref="B21">
    <cfRule type="expression" dxfId="1354" priority="14">
      <formula>OR(D21&gt;=0.5,E21&lt;=5)</formula>
    </cfRule>
    <cfRule type="expression" dxfId="1353" priority="17">
      <formula>E21&lt;=1</formula>
    </cfRule>
  </conditionalFormatting>
  <conditionalFormatting sqref="D21">
    <cfRule type="expression" dxfId="1352" priority="16">
      <formula>OR(D21&gt;=0.5,E21&lt;=5)</formula>
    </cfRule>
    <cfRule type="expression" dxfId="1351" priority="19">
      <formula>E21&lt;=1</formula>
    </cfRule>
  </conditionalFormatting>
  <conditionalFormatting sqref="C21">
    <cfRule type="expression" dxfId="1350" priority="15">
      <formula>OR(D21&gt;=0.5,E21&lt;=5)</formula>
    </cfRule>
    <cfRule type="expression" dxfId="1349" priority="18">
      <formula>E21&lt;=1</formula>
    </cfRule>
  </conditionalFormatting>
  <conditionalFormatting sqref="I21">
    <cfRule type="expression" dxfId="1348" priority="13">
      <formula>I21&lt;=1</formula>
    </cfRule>
  </conditionalFormatting>
  <conditionalFormatting sqref="H21">
    <cfRule type="expression" dxfId="1347" priority="11">
      <formula>OR(H21&gt;=0.5,I21&lt;=5)</formula>
    </cfRule>
    <cfRule type="expression" dxfId="1346" priority="12">
      <formula>I21&lt;=1</formula>
    </cfRule>
  </conditionalFormatting>
  <conditionalFormatting sqref="M21">
    <cfRule type="expression" dxfId="1345" priority="10">
      <formula>M21&lt;=1</formula>
    </cfRule>
  </conditionalFormatting>
  <conditionalFormatting sqref="L21">
    <cfRule type="expression" dxfId="1344" priority="8">
      <formula>OR(L21&gt;=0.5,M21&lt;=5)</formula>
    </cfRule>
    <cfRule type="expression" dxfId="1343" priority="9">
      <formula>M21&lt;=1</formula>
    </cfRule>
  </conditionalFormatting>
  <conditionalFormatting sqref="Q21">
    <cfRule type="expression" dxfId="1342" priority="7">
      <formula>Q21&lt;=1</formula>
    </cfRule>
  </conditionalFormatting>
  <conditionalFormatting sqref="P21">
    <cfRule type="expression" dxfId="1341" priority="5">
      <formula>OR(P21&gt;=0.5,Q21&lt;=5)</formula>
    </cfRule>
    <cfRule type="expression" dxfId="1340" priority="6">
      <formula>Q21&lt;=1</formula>
    </cfRule>
  </conditionalFormatting>
  <conditionalFormatting sqref="N21 J21 F21">
    <cfRule type="expression" dxfId="1339" priority="1">
      <formula>OR(H21&gt;=0.5,I21&lt;=5)</formula>
    </cfRule>
    <cfRule type="expression" dxfId="1338" priority="3">
      <formula>I21&lt;=1</formula>
    </cfRule>
  </conditionalFormatting>
  <conditionalFormatting sqref="O21 K21 G21">
    <cfRule type="expression" dxfId="1337" priority="2">
      <formula>OR(H21&gt;=0.5,I21&lt;=5)</formula>
    </cfRule>
    <cfRule type="expression" dxfId="1336" priority="4">
      <formula>I21&lt;=1</formula>
    </cfRule>
  </conditionalFormatting>
  <hyperlinks>
    <hyperlink ref="A25" location="Überblick!A1" display="zurück zur Übersicht" xr:uid="{051F0DBD-7A33-47CC-B092-6A7EB422FCE7}"/>
  </hyperlink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D842-FEF3-4463-94FF-6D91D0AE4B4C}">
  <dimension ref="A1:T25"/>
  <sheetViews>
    <sheetView workbookViewId="0">
      <selection activeCell="A25" sqref="A25"/>
    </sheetView>
  </sheetViews>
  <sheetFormatPr baseColWidth="10" defaultRowHeight="15"/>
  <cols>
    <col min="1" max="1" width="63" customWidth="1"/>
  </cols>
  <sheetData>
    <row r="1" spans="1:20" s="4" customFormat="1" ht="36.75" customHeight="1">
      <c r="A1" s="1" t="s">
        <v>124</v>
      </c>
      <c r="B1" s="2"/>
      <c r="C1" s="2"/>
      <c r="D1" s="2"/>
      <c r="E1" s="2"/>
      <c r="F1" s="2"/>
      <c r="G1" s="2"/>
      <c r="H1" s="2"/>
      <c r="I1" s="2"/>
      <c r="J1" s="2"/>
      <c r="K1" s="2"/>
      <c r="L1" s="2"/>
      <c r="M1" s="2"/>
      <c r="N1" s="2"/>
      <c r="O1" s="2"/>
      <c r="P1" s="2"/>
      <c r="Q1" s="3"/>
    </row>
    <row r="2" spans="1:20" s="4" customFormat="1" ht="36.75" customHeight="1">
      <c r="A2" s="52" t="s">
        <v>125</v>
      </c>
      <c r="B2" s="6" t="s">
        <v>0</v>
      </c>
      <c r="C2" s="7"/>
      <c r="D2" s="7"/>
      <c r="E2" s="7"/>
      <c r="F2" s="7"/>
      <c r="G2" s="7"/>
      <c r="H2" s="7"/>
      <c r="I2" s="7"/>
      <c r="J2" s="7"/>
      <c r="K2" s="7"/>
      <c r="L2" s="7"/>
      <c r="M2" s="8"/>
      <c r="N2" s="9"/>
      <c r="O2" s="9"/>
      <c r="P2" s="7"/>
      <c r="Q2" s="10"/>
    </row>
    <row r="3" spans="1:20" s="4" customFormat="1" ht="50.25" customHeight="1">
      <c r="A3" s="52" t="s">
        <v>126</v>
      </c>
      <c r="B3" s="11" t="s">
        <v>1</v>
      </c>
      <c r="C3" s="12"/>
      <c r="D3" s="12"/>
      <c r="E3" s="13"/>
      <c r="F3" s="11" t="s">
        <v>33</v>
      </c>
      <c r="G3" s="12"/>
      <c r="H3" s="12"/>
      <c r="I3" s="13"/>
      <c r="J3" s="11" t="s">
        <v>3</v>
      </c>
      <c r="K3" s="12"/>
      <c r="L3" s="12"/>
      <c r="M3" s="14"/>
      <c r="N3" s="15" t="s">
        <v>4</v>
      </c>
      <c r="O3" s="15"/>
      <c r="P3" s="12"/>
      <c r="Q3" s="16"/>
    </row>
    <row r="4" spans="1:20" s="4" customFormat="1" ht="50.25" customHeight="1">
      <c r="A4" s="5" t="s">
        <v>5</v>
      </c>
      <c r="B4" s="17" t="s">
        <v>127</v>
      </c>
      <c r="C4" s="18" t="s">
        <v>36</v>
      </c>
      <c r="D4" s="18" t="s">
        <v>8</v>
      </c>
      <c r="E4" s="19" t="s">
        <v>9</v>
      </c>
      <c r="F4" s="17" t="s">
        <v>127</v>
      </c>
      <c r="G4" s="18" t="s">
        <v>37</v>
      </c>
      <c r="H4" s="18" t="s">
        <v>8</v>
      </c>
      <c r="I4" s="19" t="s">
        <v>9</v>
      </c>
      <c r="J4" s="17" t="s">
        <v>127</v>
      </c>
      <c r="K4" s="18" t="s">
        <v>37</v>
      </c>
      <c r="L4" s="18" t="s">
        <v>8</v>
      </c>
      <c r="M4" s="20" t="s">
        <v>9</v>
      </c>
      <c r="N4" s="17" t="s">
        <v>127</v>
      </c>
      <c r="O4" s="18" t="s">
        <v>37</v>
      </c>
      <c r="P4" s="18" t="s">
        <v>8</v>
      </c>
      <c r="Q4" s="19" t="s">
        <v>9</v>
      </c>
    </row>
    <row r="5" spans="1:20" s="4" customFormat="1" ht="19.5" customHeight="1">
      <c r="A5" s="21" t="s">
        <v>10</v>
      </c>
      <c r="B5" s="53">
        <v>8959.8101410194195</v>
      </c>
      <c r="C5" s="54">
        <v>3059.5560425733902</v>
      </c>
      <c r="D5" s="24">
        <v>0.34147554405938374</v>
      </c>
      <c r="E5" s="25">
        <v>632</v>
      </c>
      <c r="F5" s="53">
        <v>5440.6299216029702</v>
      </c>
      <c r="G5" s="54">
        <v>1449.86918534916</v>
      </c>
      <c r="H5" s="24">
        <v>0.26648921287445071</v>
      </c>
      <c r="I5" s="25">
        <v>351</v>
      </c>
      <c r="J5" s="53">
        <v>3658.95433645515</v>
      </c>
      <c r="K5" s="54">
        <v>1007.41420476484</v>
      </c>
      <c r="L5" s="24">
        <v>0.27532844417534819</v>
      </c>
      <c r="M5" s="25">
        <v>31</v>
      </c>
      <c r="N5" s="53">
        <v>7553.8670004182104</v>
      </c>
      <c r="O5" s="54">
        <v>1986.7475446139199</v>
      </c>
      <c r="P5" s="24">
        <v>0.26301065990491046</v>
      </c>
      <c r="Q5" s="25">
        <v>1014</v>
      </c>
      <c r="R5" s="26"/>
      <c r="S5" s="26"/>
      <c r="T5" s="26"/>
    </row>
    <row r="6" spans="1:20" s="4" customFormat="1" ht="19.5" customHeight="1">
      <c r="A6" s="27" t="s">
        <v>11</v>
      </c>
      <c r="B6" s="55">
        <v>15554.5411496619</v>
      </c>
      <c r="C6" s="56">
        <v>6768.8593116259399</v>
      </c>
      <c r="D6" s="30">
        <v>0.43516933392619367</v>
      </c>
      <c r="E6" s="31">
        <v>63</v>
      </c>
      <c r="F6" s="55">
        <v>10721.291371264</v>
      </c>
      <c r="G6" s="56">
        <v>6940.7784034868</v>
      </c>
      <c r="H6" s="30">
        <v>0.64738268582924519</v>
      </c>
      <c r="I6" s="31">
        <v>51</v>
      </c>
      <c r="J6" s="55">
        <v>6170.2485644115604</v>
      </c>
      <c r="K6" s="56">
        <v>2134.8040192202602</v>
      </c>
      <c r="L6" s="30">
        <v>0.345983471643796</v>
      </c>
      <c r="M6" s="31">
        <v>16</v>
      </c>
      <c r="N6" s="55">
        <v>12580.399333114599</v>
      </c>
      <c r="O6" s="56">
        <v>4120.3304459731598</v>
      </c>
      <c r="P6" s="30">
        <v>0.32751984550502078</v>
      </c>
      <c r="Q6" s="31">
        <v>130</v>
      </c>
      <c r="R6" s="26"/>
      <c r="S6" s="26"/>
      <c r="T6" s="26"/>
    </row>
    <row r="7" spans="1:20" s="4" customFormat="1" ht="19.5" customHeight="1">
      <c r="A7" s="27" t="s">
        <v>12</v>
      </c>
      <c r="B7" s="55">
        <v>13616.237285784</v>
      </c>
      <c r="C7" s="56">
        <v>3549.9943659698602</v>
      </c>
      <c r="D7" s="30">
        <v>0.26071772189782733</v>
      </c>
      <c r="E7" s="31">
        <v>110</v>
      </c>
      <c r="F7" s="55">
        <v>8202.9671830874704</v>
      </c>
      <c r="G7" s="56">
        <v>2427.8378219135202</v>
      </c>
      <c r="H7" s="30">
        <v>0.29597068569518759</v>
      </c>
      <c r="I7" s="31">
        <v>70</v>
      </c>
      <c r="J7" s="55">
        <v>9398.2075705226598</v>
      </c>
      <c r="K7" s="56">
        <v>5260.6505582131804</v>
      </c>
      <c r="L7" s="30">
        <v>0.55975041184588581</v>
      </c>
      <c r="M7" s="31">
        <v>13</v>
      </c>
      <c r="N7" s="55">
        <v>10390.428483115</v>
      </c>
      <c r="O7" s="56">
        <v>2080.1299139584798</v>
      </c>
      <c r="P7" s="30">
        <v>0.20019674042690364</v>
      </c>
      <c r="Q7" s="31">
        <v>193</v>
      </c>
      <c r="R7" s="26"/>
      <c r="S7" s="26"/>
      <c r="T7" s="26"/>
    </row>
    <row r="8" spans="1:20" s="4" customFormat="1" ht="19.5" customHeight="1">
      <c r="A8" s="27" t="s">
        <v>13</v>
      </c>
      <c r="B8" s="55">
        <v>8294.5989725313702</v>
      </c>
      <c r="C8" s="56">
        <v>779.45497891266405</v>
      </c>
      <c r="D8" s="30">
        <v>9.3971388067576184E-2</v>
      </c>
      <c r="E8" s="31">
        <v>806</v>
      </c>
      <c r="F8" s="55">
        <v>4345.5517047640597</v>
      </c>
      <c r="G8" s="56">
        <v>1585.37120085278</v>
      </c>
      <c r="H8" s="30">
        <v>0.36482621967533518</v>
      </c>
      <c r="I8" s="31">
        <v>290</v>
      </c>
      <c r="J8" s="55">
        <v>2589.9740925392798</v>
      </c>
      <c r="K8" s="56">
        <v>1414.32479789526</v>
      </c>
      <c r="L8" s="30">
        <v>0.54607681287986098</v>
      </c>
      <c r="M8" s="31">
        <v>33</v>
      </c>
      <c r="N8" s="55">
        <v>6474.8376931502298</v>
      </c>
      <c r="O8" s="56">
        <v>1086.7475264904001</v>
      </c>
      <c r="P8" s="30">
        <v>0.16784166306440035</v>
      </c>
      <c r="Q8" s="31">
        <v>1129</v>
      </c>
      <c r="R8" s="26"/>
      <c r="S8" s="26"/>
      <c r="T8" s="26"/>
    </row>
    <row r="9" spans="1:20" s="4" customFormat="1" ht="19.5" customHeight="1">
      <c r="A9" s="27" t="s">
        <v>14</v>
      </c>
      <c r="B9" s="55">
        <v>3709.33130236736</v>
      </c>
      <c r="C9" s="56">
        <v>561.12978258893895</v>
      </c>
      <c r="D9" s="30">
        <v>0.15127518596972347</v>
      </c>
      <c r="E9" s="31">
        <v>349</v>
      </c>
      <c r="F9" s="55">
        <v>4613.8357880251197</v>
      </c>
      <c r="G9" s="56">
        <v>1638.86063450392</v>
      </c>
      <c r="H9" s="30">
        <v>0.35520567046566015</v>
      </c>
      <c r="I9" s="31">
        <v>132</v>
      </c>
      <c r="J9" s="55">
        <v>1556.35149444647</v>
      </c>
      <c r="K9" s="56">
        <v>680.89793762901604</v>
      </c>
      <c r="L9" s="30">
        <v>0.43749624686882399</v>
      </c>
      <c r="M9" s="31">
        <v>20</v>
      </c>
      <c r="N9" s="55">
        <v>3852.2648716621602</v>
      </c>
      <c r="O9" s="56">
        <v>615.17507448638298</v>
      </c>
      <c r="P9" s="30">
        <v>0.15969179040924816</v>
      </c>
      <c r="Q9" s="31">
        <v>501</v>
      </c>
      <c r="R9" s="26"/>
      <c r="S9" s="26"/>
      <c r="T9" s="26"/>
    </row>
    <row r="10" spans="1:20" s="4" customFormat="1" ht="19.5" customHeight="1">
      <c r="A10" s="27" t="s">
        <v>15</v>
      </c>
      <c r="B10" s="55">
        <v>11099.0105000942</v>
      </c>
      <c r="C10" s="56">
        <v>3377.3856148220598</v>
      </c>
      <c r="D10" s="30">
        <v>0.30429610052115863</v>
      </c>
      <c r="E10" s="31">
        <v>231</v>
      </c>
      <c r="F10" s="55">
        <v>10155.1423162418</v>
      </c>
      <c r="G10" s="56">
        <v>2014.26295094232</v>
      </c>
      <c r="H10" s="30">
        <v>0.19834906180692063</v>
      </c>
      <c r="I10" s="31">
        <v>134</v>
      </c>
      <c r="J10" s="55">
        <v>3298.39557942796</v>
      </c>
      <c r="K10" s="56">
        <v>1624.8726045881499</v>
      </c>
      <c r="L10" s="30">
        <v>0.49262514621425463</v>
      </c>
      <c r="M10" s="31">
        <v>11</v>
      </c>
      <c r="N10" s="55">
        <v>10400.226952643899</v>
      </c>
      <c r="O10" s="56">
        <v>2366.40357870564</v>
      </c>
      <c r="P10" s="30">
        <v>0.22753384031721186</v>
      </c>
      <c r="Q10" s="31">
        <v>376</v>
      </c>
      <c r="R10" s="26"/>
      <c r="S10" s="26"/>
      <c r="T10" s="26"/>
    </row>
    <row r="11" spans="1:20" s="4" customFormat="1" ht="19.5" customHeight="1">
      <c r="A11" s="27" t="s">
        <v>16</v>
      </c>
      <c r="B11" s="55">
        <v>2670.5467152670299</v>
      </c>
      <c r="C11" s="56">
        <v>426.97191648765101</v>
      </c>
      <c r="D11" s="30">
        <v>0.15988183769515441</v>
      </c>
      <c r="E11" s="31">
        <v>227</v>
      </c>
      <c r="F11" s="55">
        <v>3077.53866893435</v>
      </c>
      <c r="G11" s="56">
        <v>1530.4121658479601</v>
      </c>
      <c r="H11" s="30">
        <v>0.49728446348909444</v>
      </c>
      <c r="I11" s="31">
        <v>115</v>
      </c>
      <c r="J11" s="55">
        <v>9882.8127960922502</v>
      </c>
      <c r="K11" s="56">
        <v>4704.9222504348199</v>
      </c>
      <c r="L11" s="30">
        <v>0.47607116997047511</v>
      </c>
      <c r="M11" s="31">
        <v>11</v>
      </c>
      <c r="N11" s="55">
        <v>2811.40389613754</v>
      </c>
      <c r="O11" s="56">
        <v>486.00623626675201</v>
      </c>
      <c r="P11" s="30">
        <v>0.17286958908126074</v>
      </c>
      <c r="Q11" s="31">
        <v>353</v>
      </c>
      <c r="R11" s="26"/>
      <c r="S11" s="26"/>
      <c r="T11" s="26"/>
    </row>
    <row r="12" spans="1:20" s="4" customFormat="1" ht="19.5" customHeight="1">
      <c r="A12" s="27" t="s">
        <v>17</v>
      </c>
      <c r="B12" s="55">
        <v>6639.7835599190303</v>
      </c>
      <c r="C12" s="56">
        <v>1728.2547296641501</v>
      </c>
      <c r="D12" s="30">
        <v>0.26028781120166899</v>
      </c>
      <c r="E12" s="31">
        <v>501</v>
      </c>
      <c r="F12" s="55">
        <v>13390.6291374967</v>
      </c>
      <c r="G12" s="56">
        <v>3077.8655034223002</v>
      </c>
      <c r="H12" s="30">
        <v>0.22985219527913003</v>
      </c>
      <c r="I12" s="31">
        <v>521</v>
      </c>
      <c r="J12" s="55">
        <v>4955.87590165663</v>
      </c>
      <c r="K12" s="56">
        <v>1547.51756995595</v>
      </c>
      <c r="L12" s="30">
        <v>0.3122591446324659</v>
      </c>
      <c r="M12" s="31">
        <v>64</v>
      </c>
      <c r="N12" s="55">
        <v>9310.1883439191206</v>
      </c>
      <c r="O12" s="56">
        <v>1625.6740127344001</v>
      </c>
      <c r="P12" s="30">
        <v>0.17461236579560679</v>
      </c>
      <c r="Q12" s="31">
        <v>1086</v>
      </c>
      <c r="R12" s="26"/>
      <c r="S12" s="26"/>
      <c r="T12" s="26"/>
    </row>
    <row r="13" spans="1:20" s="4" customFormat="1" ht="19.5" customHeight="1">
      <c r="A13" s="27" t="s">
        <v>18</v>
      </c>
      <c r="B13" s="55">
        <v>23954.722256063</v>
      </c>
      <c r="C13" s="56">
        <v>16695.992300153201</v>
      </c>
      <c r="D13" s="30">
        <v>0.6969812516163657</v>
      </c>
      <c r="E13" s="31">
        <v>104</v>
      </c>
      <c r="F13" s="55">
        <v>12694.9714027263</v>
      </c>
      <c r="G13" s="56">
        <v>3143.9372415855901</v>
      </c>
      <c r="H13" s="30">
        <v>0.2476521720175294</v>
      </c>
      <c r="I13" s="31">
        <v>126</v>
      </c>
      <c r="J13" s="55">
        <v>9564.9672766551903</v>
      </c>
      <c r="K13" s="56">
        <v>2194.6503233026801</v>
      </c>
      <c r="L13" s="30">
        <v>0.22944671527095237</v>
      </c>
      <c r="M13" s="31">
        <v>14</v>
      </c>
      <c r="N13" s="55">
        <v>18262.9611189608</v>
      </c>
      <c r="O13" s="56">
        <v>8542.6801379829594</v>
      </c>
      <c r="P13" s="30">
        <v>0.46775986009814469</v>
      </c>
      <c r="Q13" s="31">
        <v>244</v>
      </c>
      <c r="R13" s="26"/>
      <c r="S13" s="26"/>
      <c r="T13" s="26"/>
    </row>
    <row r="14" spans="1:20" s="4" customFormat="1" ht="19.5" customHeight="1">
      <c r="A14" s="27" t="s">
        <v>19</v>
      </c>
      <c r="B14" s="57">
        <v>3556.6286559303699</v>
      </c>
      <c r="C14" s="58">
        <v>879.98130114758203</v>
      </c>
      <c r="D14" s="30">
        <v>0.24742006722582341</v>
      </c>
      <c r="E14" s="31">
        <v>26</v>
      </c>
      <c r="F14" s="57">
        <v>1682.9211801374699</v>
      </c>
      <c r="G14" s="58">
        <v>355.60407993558601</v>
      </c>
      <c r="H14" s="30">
        <v>0.21130168431687241</v>
      </c>
      <c r="I14" s="31">
        <v>25</v>
      </c>
      <c r="J14" s="57">
        <v>2261.8576753821199</v>
      </c>
      <c r="K14" s="58">
        <v>771.02017810195105</v>
      </c>
      <c r="L14" s="30">
        <v>0.34087917488959352</v>
      </c>
      <c r="M14" s="31">
        <v>1</v>
      </c>
      <c r="N14" s="57">
        <v>2134.4074429591401</v>
      </c>
      <c r="O14" s="58">
        <v>455.32994654184699</v>
      </c>
      <c r="P14" s="30">
        <v>0.21332850391047084</v>
      </c>
      <c r="Q14" s="31">
        <v>52</v>
      </c>
      <c r="R14" s="26"/>
      <c r="S14" s="26"/>
      <c r="T14" s="26"/>
    </row>
    <row r="15" spans="1:20" s="4" customFormat="1" ht="19.5" customHeight="1" thickBot="1">
      <c r="A15" s="27" t="s">
        <v>20</v>
      </c>
      <c r="B15" s="57">
        <v>6415.0903379811398</v>
      </c>
      <c r="C15" s="59">
        <v>3648.3769817186499</v>
      </c>
      <c r="D15" s="30">
        <v>0.56871794308461943</v>
      </c>
      <c r="E15" s="31">
        <v>15</v>
      </c>
      <c r="F15" s="57">
        <v>4500.0402490918596</v>
      </c>
      <c r="G15" s="59">
        <v>309.620659301854</v>
      </c>
      <c r="H15" s="30">
        <v>6.8803975556515892E-2</v>
      </c>
      <c r="I15" s="31">
        <v>9</v>
      </c>
      <c r="J15" s="57">
        <v>785.29167794168802</v>
      </c>
      <c r="K15" s="59">
        <v>103.668508644261</v>
      </c>
      <c r="L15" s="30">
        <v>0.13201274323444304</v>
      </c>
      <c r="M15" s="31">
        <v>1</v>
      </c>
      <c r="N15" s="57">
        <v>5405.6862850881398</v>
      </c>
      <c r="O15" s="59">
        <v>2254.8057387417198</v>
      </c>
      <c r="P15" s="30">
        <v>0.41711738710433788</v>
      </c>
      <c r="Q15" s="31">
        <v>25</v>
      </c>
      <c r="R15" s="26"/>
      <c r="S15" s="26"/>
      <c r="T15" s="26"/>
    </row>
    <row r="16" spans="1:20" s="4" customFormat="1" ht="24.75" customHeight="1" thickTop="1">
      <c r="A16" s="35" t="s">
        <v>4</v>
      </c>
      <c r="B16" s="60">
        <v>8019.7222941116297</v>
      </c>
      <c r="C16" s="61">
        <v>1612.7665730655699</v>
      </c>
      <c r="D16" s="38">
        <v>0.20110005233594205</v>
      </c>
      <c r="E16" s="39">
        <v>3064</v>
      </c>
      <c r="F16" s="60">
        <v>8863.7167772961602</v>
      </c>
      <c r="G16" s="61">
        <v>1225.7438959347901</v>
      </c>
      <c r="H16" s="38">
        <v>0.13828780033613597</v>
      </c>
      <c r="I16" s="39">
        <v>1824</v>
      </c>
      <c r="J16" s="60">
        <v>4608.6476272978598</v>
      </c>
      <c r="K16" s="61">
        <v>829.78104556624896</v>
      </c>
      <c r="L16" s="38">
        <v>0.18004870683783777</v>
      </c>
      <c r="M16" s="39">
        <v>215</v>
      </c>
      <c r="N16" s="62">
        <v>8209.6842226162207</v>
      </c>
      <c r="O16" s="61">
        <v>1064.01772840494</v>
      </c>
      <c r="P16" s="38">
        <v>0.1296051954682691</v>
      </c>
      <c r="Q16" s="39">
        <v>5103</v>
      </c>
    </row>
    <row r="17" spans="1:20" s="4" customFormat="1" ht="16.5" customHeight="1">
      <c r="A17" s="40"/>
      <c r="B17" s="41"/>
      <c r="C17" s="41"/>
      <c r="D17" s="41"/>
      <c r="E17" s="41"/>
      <c r="F17" s="41"/>
      <c r="G17" s="41"/>
      <c r="H17" s="41"/>
      <c r="I17" s="41"/>
      <c r="J17" s="41"/>
      <c r="K17" s="41"/>
      <c r="L17" s="41"/>
      <c r="M17" s="41"/>
      <c r="N17" s="41"/>
      <c r="O17" s="41"/>
      <c r="P17" s="41"/>
      <c r="Q17" s="41"/>
    </row>
    <row r="18" spans="1:20" s="4" customFormat="1" ht="50.25" customHeight="1">
      <c r="A18" s="90" t="s">
        <v>69</v>
      </c>
      <c r="B18" s="17" t="s">
        <v>127</v>
      </c>
      <c r="C18" s="18" t="s">
        <v>36</v>
      </c>
      <c r="D18" s="18" t="s">
        <v>8</v>
      </c>
      <c r="E18" s="19" t="s">
        <v>9</v>
      </c>
      <c r="F18" s="17" t="s">
        <v>127</v>
      </c>
      <c r="G18" s="18" t="s">
        <v>37</v>
      </c>
      <c r="H18" s="18" t="s">
        <v>8</v>
      </c>
      <c r="I18" s="19" t="s">
        <v>9</v>
      </c>
      <c r="J18" s="17" t="s">
        <v>127</v>
      </c>
      <c r="K18" s="18" t="s">
        <v>37</v>
      </c>
      <c r="L18" s="18" t="s">
        <v>8</v>
      </c>
      <c r="M18" s="20" t="s">
        <v>9</v>
      </c>
      <c r="N18" s="17" t="s">
        <v>127</v>
      </c>
      <c r="O18" s="18" t="s">
        <v>37</v>
      </c>
      <c r="P18" s="18" t="s">
        <v>8</v>
      </c>
      <c r="Q18" s="19" t="s">
        <v>9</v>
      </c>
    </row>
    <row r="19" spans="1:20" s="4" customFormat="1" ht="19.5" customHeight="1">
      <c r="A19" s="50" t="s">
        <v>22</v>
      </c>
      <c r="B19" s="53">
        <v>8819.0956849244703</v>
      </c>
      <c r="C19" s="54">
        <v>2311.50174575252</v>
      </c>
      <c r="D19" s="24">
        <v>0.26210190118515725</v>
      </c>
      <c r="E19" s="25">
        <v>2522</v>
      </c>
      <c r="F19" s="53">
        <v>6947.7971576401696</v>
      </c>
      <c r="G19" s="54">
        <v>1021.72532979815</v>
      </c>
      <c r="H19" s="24">
        <v>0.14705744952191158</v>
      </c>
      <c r="I19" s="25">
        <v>1269</v>
      </c>
      <c r="J19" s="53">
        <v>4510.66227352223</v>
      </c>
      <c r="K19" s="54">
        <v>987.23431707253997</v>
      </c>
      <c r="L19" s="24">
        <v>0.21886682203357263</v>
      </c>
      <c r="M19" s="25">
        <v>149</v>
      </c>
      <c r="N19" s="53">
        <v>8007.0667404277901</v>
      </c>
      <c r="O19" s="54">
        <v>1477.0039309644501</v>
      </c>
      <c r="P19" s="24">
        <v>0.18446254775260421</v>
      </c>
      <c r="Q19" s="25">
        <v>3940</v>
      </c>
      <c r="R19" s="26"/>
      <c r="S19" s="26"/>
      <c r="T19" s="26"/>
    </row>
    <row r="20" spans="1:20" s="4" customFormat="1" ht="19.5" customHeight="1" thickBot="1">
      <c r="A20" s="51" t="s">
        <v>23</v>
      </c>
      <c r="B20" s="55">
        <v>6501.5829722428298</v>
      </c>
      <c r="C20" s="56">
        <v>1590.1651754724301</v>
      </c>
      <c r="D20" s="30">
        <v>0.24458123233392745</v>
      </c>
      <c r="E20" s="31">
        <v>542</v>
      </c>
      <c r="F20" s="55">
        <v>11326.826088316</v>
      </c>
      <c r="G20" s="56">
        <v>2517.9015076375799</v>
      </c>
      <c r="H20" s="30">
        <v>0.22229541515031112</v>
      </c>
      <c r="I20" s="31">
        <v>555</v>
      </c>
      <c r="J20" s="55">
        <v>4748.6075887058196</v>
      </c>
      <c r="K20" s="56">
        <v>1440.9682472945799</v>
      </c>
      <c r="L20" s="30">
        <v>0.30345068957094007</v>
      </c>
      <c r="M20" s="31">
        <v>66</v>
      </c>
      <c r="N20" s="55">
        <v>8536.1858754946898</v>
      </c>
      <c r="O20" s="56">
        <v>1419.1707812181</v>
      </c>
      <c r="P20" s="30">
        <v>0.166253500324096</v>
      </c>
      <c r="Q20" s="31">
        <v>1163</v>
      </c>
      <c r="R20" s="26"/>
      <c r="S20" s="26"/>
      <c r="T20" s="26"/>
    </row>
    <row r="21" spans="1:20" s="4" customFormat="1" ht="24.75" customHeight="1" thickTop="1">
      <c r="A21" s="35" t="s">
        <v>4</v>
      </c>
      <c r="B21" s="60">
        <v>8019.7222941116297</v>
      </c>
      <c r="C21" s="61">
        <v>1612.7665730655699</v>
      </c>
      <c r="D21" s="38">
        <v>0.20110005233594205</v>
      </c>
      <c r="E21" s="39">
        <v>3064</v>
      </c>
      <c r="F21" s="60">
        <v>8863.7167772961602</v>
      </c>
      <c r="G21" s="61">
        <v>1225.7438959347901</v>
      </c>
      <c r="H21" s="38">
        <v>0.13828780033613597</v>
      </c>
      <c r="I21" s="39">
        <v>1824</v>
      </c>
      <c r="J21" s="60">
        <v>4608.6476272978598</v>
      </c>
      <c r="K21" s="61">
        <v>829.78104556624896</v>
      </c>
      <c r="L21" s="38">
        <v>0.18004870683783777</v>
      </c>
      <c r="M21" s="39">
        <v>215</v>
      </c>
      <c r="N21" s="60">
        <v>8209.6842226162207</v>
      </c>
      <c r="O21" s="61">
        <v>1064.01772840494</v>
      </c>
      <c r="P21" s="38">
        <v>0.1296051954682691</v>
      </c>
      <c r="Q21" s="39">
        <v>5103</v>
      </c>
    </row>
    <row r="22" spans="1:20" s="4" customFormat="1" ht="16.5" customHeight="1">
      <c r="A22" s="40"/>
      <c r="B22" s="41"/>
      <c r="C22" s="41"/>
      <c r="D22" s="41"/>
      <c r="E22" s="41"/>
      <c r="F22" s="41"/>
      <c r="G22" s="41"/>
      <c r="H22" s="41"/>
      <c r="I22" s="41"/>
      <c r="J22" s="41"/>
      <c r="K22" s="41"/>
      <c r="L22" s="41"/>
      <c r="M22" s="41"/>
      <c r="N22" s="41"/>
      <c r="O22" s="41"/>
      <c r="P22" s="41"/>
      <c r="Q22" s="41"/>
    </row>
    <row r="23" spans="1:20" s="4" customFormat="1">
      <c r="A23" s="40" t="s">
        <v>80</v>
      </c>
      <c r="B23" s="44" t="s">
        <v>26</v>
      </c>
      <c r="C23" s="4" t="s">
        <v>40</v>
      </c>
    </row>
    <row r="24" spans="1:20" s="4" customFormat="1">
      <c r="A24" s="40"/>
      <c r="B24" s="45" t="s">
        <v>26</v>
      </c>
      <c r="C24" s="4" t="s">
        <v>29</v>
      </c>
    </row>
    <row r="25" spans="1:20">
      <c r="A25" s="154" t="s">
        <v>240</v>
      </c>
    </row>
  </sheetData>
  <conditionalFormatting sqref="M5:M15">
    <cfRule type="expression" dxfId="1335" priority="56">
      <formula>M5&lt;=1</formula>
    </cfRule>
  </conditionalFormatting>
  <conditionalFormatting sqref="L5:L15">
    <cfRule type="expression" dxfId="1334" priority="52">
      <formula>OR(L5&gt;=0.5,M5&lt;=5)</formula>
    </cfRule>
    <cfRule type="expression" dxfId="1333" priority="55">
      <formula>M5&lt;=1</formula>
    </cfRule>
  </conditionalFormatting>
  <conditionalFormatting sqref="K5:K15">
    <cfRule type="expression" dxfId="1332" priority="51">
      <formula>OR(L5&gt;=0.5,M5&lt;=5)</formula>
    </cfRule>
    <cfRule type="expression" dxfId="1331" priority="54">
      <formula>M5&lt;=1</formula>
    </cfRule>
  </conditionalFormatting>
  <conditionalFormatting sqref="J5:J15">
    <cfRule type="expression" dxfId="1330" priority="50">
      <formula>OR(L5&gt;=0.5,M5&lt;=5)</formula>
    </cfRule>
    <cfRule type="expression" dxfId="1329" priority="53">
      <formula>M5&lt;=1</formula>
    </cfRule>
  </conditionalFormatting>
  <conditionalFormatting sqref="I5:I15">
    <cfRule type="expression" dxfId="1328" priority="49">
      <formula>I5&lt;=1</formula>
    </cfRule>
  </conditionalFormatting>
  <conditionalFormatting sqref="H5:H15">
    <cfRule type="expression" dxfId="1327" priority="45">
      <formula>OR(H5&gt;=0.5,I5&lt;=5)</formula>
    </cfRule>
    <cfRule type="expression" dxfId="1326" priority="48">
      <formula>I5&lt;=1</formula>
    </cfRule>
  </conditionalFormatting>
  <conditionalFormatting sqref="G5:G15">
    <cfRule type="expression" dxfId="1325" priority="44">
      <formula>OR(H5&gt;=0.5,I5&lt;=5)</formula>
    </cfRule>
    <cfRule type="expression" dxfId="1324" priority="47">
      <formula>I5&lt;=1</formula>
    </cfRule>
  </conditionalFormatting>
  <conditionalFormatting sqref="F5:F15">
    <cfRule type="expression" dxfId="1323" priority="43">
      <formula>OR(H5&gt;=0.5,I5&lt;=5)</formula>
    </cfRule>
    <cfRule type="expression" dxfId="1322" priority="46">
      <formula>I5&lt;=1</formula>
    </cfRule>
  </conditionalFormatting>
  <conditionalFormatting sqref="E5:E15">
    <cfRule type="expression" dxfId="1321" priority="42">
      <formula>E5&lt;=1</formula>
    </cfRule>
  </conditionalFormatting>
  <conditionalFormatting sqref="D5:D15">
    <cfRule type="expression" dxfId="1320" priority="38">
      <formula>OR(D5&gt;=0.5,E5&lt;=5)</formula>
    </cfRule>
    <cfRule type="expression" dxfId="1319" priority="41">
      <formula>E5&lt;=1</formula>
    </cfRule>
  </conditionalFormatting>
  <conditionalFormatting sqref="C5:C15">
    <cfRule type="expression" dxfId="1318" priority="37">
      <formula>OR(D5&gt;=0.5,E5&lt;=5)</formula>
    </cfRule>
    <cfRule type="expression" dxfId="1317" priority="40">
      <formula>E5&lt;=1</formula>
    </cfRule>
  </conditionalFormatting>
  <conditionalFormatting sqref="B5:B15">
    <cfRule type="expression" dxfId="1316" priority="36">
      <formula>OR(D5&gt;=0.5,E5&lt;=5)</formula>
    </cfRule>
    <cfRule type="expression" dxfId="1315" priority="39">
      <formula>E5&lt;=1</formula>
    </cfRule>
  </conditionalFormatting>
  <conditionalFormatting sqref="Q5:Q15">
    <cfRule type="expression" dxfId="1314" priority="35">
      <formula>Q5&lt;=1</formula>
    </cfRule>
  </conditionalFormatting>
  <conditionalFormatting sqref="P5:P15">
    <cfRule type="expression" dxfId="1313" priority="31">
      <formula>OR(P5&gt;=0.5,Q5&lt;=5)</formula>
    </cfRule>
    <cfRule type="expression" dxfId="1312" priority="34">
      <formula>Q5&lt;=1</formula>
    </cfRule>
  </conditionalFormatting>
  <conditionalFormatting sqref="O5:O15">
    <cfRule type="expression" dxfId="1311" priority="30">
      <formula>OR(P5&gt;=0.5,Q5&lt;=5)</formula>
    </cfRule>
    <cfRule type="expression" dxfId="1310" priority="33">
      <formula>Q5&lt;=1</formula>
    </cfRule>
  </conditionalFormatting>
  <conditionalFormatting sqref="N5:N15">
    <cfRule type="expression" dxfId="1309" priority="29">
      <formula>OR(P5&gt;=0.5,Q5&lt;=5)</formula>
    </cfRule>
    <cfRule type="expression" dxfId="1308" priority="32">
      <formula>Q5&lt;=1</formula>
    </cfRule>
  </conditionalFormatting>
  <conditionalFormatting sqref="L19:L20">
    <cfRule type="expression" dxfId="1307" priority="25">
      <formula>OR(L19&gt;=0.5,M19&lt;=5)</formula>
    </cfRule>
    <cfRule type="expression" dxfId="1306" priority="28">
      <formula>M19&lt;=1</formula>
    </cfRule>
  </conditionalFormatting>
  <conditionalFormatting sqref="K19:K20">
    <cfRule type="expression" dxfId="1305" priority="24">
      <formula>OR(L19&gt;=0.5,M19&lt;=5)</formula>
    </cfRule>
    <cfRule type="expression" dxfId="1304" priority="27">
      <formula>M19&lt;=1</formula>
    </cfRule>
  </conditionalFormatting>
  <conditionalFormatting sqref="J19:J20">
    <cfRule type="expression" dxfId="1303" priority="23">
      <formula>OR(L19&gt;=0.5,M19&lt;=5)</formula>
    </cfRule>
    <cfRule type="expression" dxfId="1302" priority="26">
      <formula>M19&lt;=1</formula>
    </cfRule>
  </conditionalFormatting>
  <conditionalFormatting sqref="H19:H20">
    <cfRule type="expression" dxfId="1301" priority="19">
      <formula>OR(H19&gt;=0.5,I19&lt;=5)</formula>
    </cfRule>
    <cfRule type="expression" dxfId="1300" priority="22">
      <formula>I19&lt;=1</formula>
    </cfRule>
  </conditionalFormatting>
  <conditionalFormatting sqref="G19:G20">
    <cfRule type="expression" dxfId="1299" priority="18">
      <formula>OR(H19&gt;=0.5,I19&lt;=5)</formula>
    </cfRule>
    <cfRule type="expression" dxfId="1298" priority="21">
      <formula>I19&lt;=1</formula>
    </cfRule>
  </conditionalFormatting>
  <conditionalFormatting sqref="F19:F20">
    <cfRule type="expression" dxfId="1297" priority="17">
      <formula>OR(H19&gt;=0.5,I19&lt;=5)</formula>
    </cfRule>
    <cfRule type="expression" dxfId="1296" priority="20">
      <formula>I19&lt;=1</formula>
    </cfRule>
  </conditionalFormatting>
  <conditionalFormatting sqref="E19:E20">
    <cfRule type="expression" dxfId="1295" priority="16">
      <formula>E19&lt;=1</formula>
    </cfRule>
  </conditionalFormatting>
  <conditionalFormatting sqref="D19:D20">
    <cfRule type="expression" dxfId="1294" priority="12">
      <formula>OR(D19&gt;=0.5,E19&lt;=5)</formula>
    </cfRule>
    <cfRule type="expression" dxfId="1293" priority="15">
      <formula>E19&lt;=1</formula>
    </cfRule>
  </conditionalFormatting>
  <conditionalFormatting sqref="C19:C20">
    <cfRule type="expression" dxfId="1292" priority="11">
      <formula>OR(D19&gt;=0.5,E19&lt;=5)</formula>
    </cfRule>
    <cfRule type="expression" dxfId="1291" priority="14">
      <formula>E19&lt;=1</formula>
    </cfRule>
  </conditionalFormatting>
  <conditionalFormatting sqref="B19:B20">
    <cfRule type="expression" dxfId="1290" priority="10">
      <formula>OR(D19&gt;=0.5,E19&lt;=5)</formula>
    </cfRule>
    <cfRule type="expression" dxfId="1289" priority="13">
      <formula>E19&lt;=1</formula>
    </cfRule>
  </conditionalFormatting>
  <conditionalFormatting sqref="P19:P20">
    <cfRule type="expression" dxfId="1288" priority="6">
      <formula>OR(P19&gt;=0.5,Q19&lt;=5)</formula>
    </cfRule>
    <cfRule type="expression" dxfId="1287" priority="9">
      <formula>Q19&lt;=1</formula>
    </cfRule>
  </conditionalFormatting>
  <conditionalFormatting sqref="O19:O20">
    <cfRule type="expression" dxfId="1286" priority="5">
      <formula>OR(P19&gt;=0.5,Q19&lt;=5)</formula>
    </cfRule>
    <cfRule type="expression" dxfId="1285" priority="8">
      <formula>Q19&lt;=1</formula>
    </cfRule>
  </conditionalFormatting>
  <conditionalFormatting sqref="N19:N20">
    <cfRule type="expression" dxfId="1284" priority="4">
      <formula>OR(P19&gt;=0.5,Q19&lt;=5)</formula>
    </cfRule>
    <cfRule type="expression" dxfId="1283" priority="7">
      <formula>Q19&lt;=1</formula>
    </cfRule>
  </conditionalFormatting>
  <conditionalFormatting sqref="I19:I20">
    <cfRule type="expression" dxfId="1282" priority="3">
      <formula>I19&lt;=1</formula>
    </cfRule>
  </conditionalFormatting>
  <conditionalFormatting sqref="M19:M20">
    <cfRule type="expression" dxfId="1281" priority="2">
      <formula>M19&lt;=1</formula>
    </cfRule>
  </conditionalFormatting>
  <conditionalFormatting sqref="Q19:Q20">
    <cfRule type="expression" dxfId="1280" priority="1">
      <formula>Q19&lt;=1</formula>
    </cfRule>
  </conditionalFormatting>
  <hyperlinks>
    <hyperlink ref="A25" location="Überblick!A1" display="zurück zur Übersicht" xr:uid="{4B550641-EB1B-4E68-BF60-B41429DACE51}"/>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4086E-689B-4A37-BAE0-47781D1D567D}">
  <dimension ref="A1:T25"/>
  <sheetViews>
    <sheetView workbookViewId="0">
      <selection activeCell="A25" sqref="A25"/>
    </sheetView>
  </sheetViews>
  <sheetFormatPr baseColWidth="10" defaultRowHeight="15"/>
  <cols>
    <col min="1" max="1" width="76.42578125" customWidth="1"/>
  </cols>
  <sheetData>
    <row r="1" spans="1:20" s="4" customFormat="1" ht="36.75" customHeight="1">
      <c r="A1" s="1" t="s">
        <v>128</v>
      </c>
      <c r="B1" s="2"/>
      <c r="C1" s="2"/>
      <c r="D1" s="2"/>
      <c r="E1" s="2"/>
      <c r="F1" s="2"/>
      <c r="G1" s="2"/>
      <c r="H1" s="2"/>
      <c r="I1" s="2"/>
      <c r="J1" s="2"/>
      <c r="K1" s="2"/>
      <c r="L1" s="2"/>
      <c r="M1" s="2"/>
      <c r="N1" s="2"/>
      <c r="O1" s="2"/>
      <c r="P1" s="2"/>
      <c r="Q1" s="3"/>
    </row>
    <row r="2" spans="1:20" s="4" customFormat="1" ht="36.75" customHeight="1">
      <c r="A2" s="52" t="s">
        <v>129</v>
      </c>
      <c r="B2" s="6" t="s">
        <v>0</v>
      </c>
      <c r="C2" s="7"/>
      <c r="D2" s="7"/>
      <c r="E2" s="7"/>
      <c r="F2" s="7"/>
      <c r="G2" s="7"/>
      <c r="H2" s="7"/>
      <c r="I2" s="7"/>
      <c r="J2" s="7"/>
      <c r="K2" s="7"/>
      <c r="L2" s="7"/>
      <c r="M2" s="8"/>
      <c r="N2" s="9"/>
      <c r="O2" s="9"/>
      <c r="P2" s="7"/>
      <c r="Q2" s="10"/>
    </row>
    <row r="3" spans="1:20" s="4" customFormat="1" ht="50.25" customHeight="1">
      <c r="A3" s="52" t="s">
        <v>131</v>
      </c>
      <c r="B3" s="11" t="s">
        <v>1</v>
      </c>
      <c r="C3" s="12"/>
      <c r="D3" s="12"/>
      <c r="E3" s="13"/>
      <c r="F3" s="11" t="s">
        <v>33</v>
      </c>
      <c r="G3" s="12"/>
      <c r="H3" s="12"/>
      <c r="I3" s="13"/>
      <c r="J3" s="11" t="s">
        <v>3</v>
      </c>
      <c r="K3" s="12"/>
      <c r="L3" s="12"/>
      <c r="M3" s="14"/>
      <c r="N3" s="15" t="s">
        <v>4</v>
      </c>
      <c r="O3" s="15"/>
      <c r="P3" s="12"/>
      <c r="Q3" s="16"/>
    </row>
    <row r="4" spans="1:20" s="4" customFormat="1" ht="50.25" customHeight="1">
      <c r="A4" s="5" t="s">
        <v>5</v>
      </c>
      <c r="B4" s="87" t="s">
        <v>130</v>
      </c>
      <c r="C4" s="88" t="s">
        <v>36</v>
      </c>
      <c r="D4" s="88" t="s">
        <v>8</v>
      </c>
      <c r="E4" s="89" t="s">
        <v>9</v>
      </c>
      <c r="F4" s="87" t="s">
        <v>130</v>
      </c>
      <c r="G4" s="88" t="s">
        <v>37</v>
      </c>
      <c r="H4" s="88" t="s">
        <v>8</v>
      </c>
      <c r="I4" s="89" t="s">
        <v>9</v>
      </c>
      <c r="J4" s="87" t="s">
        <v>130</v>
      </c>
      <c r="K4" s="88" t="s">
        <v>37</v>
      </c>
      <c r="L4" s="88" t="s">
        <v>8</v>
      </c>
      <c r="M4" s="91" t="s">
        <v>9</v>
      </c>
      <c r="N4" s="87" t="s">
        <v>130</v>
      </c>
      <c r="O4" s="88" t="s">
        <v>37</v>
      </c>
      <c r="P4" s="88" t="s">
        <v>8</v>
      </c>
      <c r="Q4" s="89" t="s">
        <v>9</v>
      </c>
    </row>
    <row r="5" spans="1:20" s="4" customFormat="1" ht="19.5" customHeight="1">
      <c r="A5" s="21" t="s">
        <v>10</v>
      </c>
      <c r="B5" s="22">
        <v>12.163950639459378</v>
      </c>
      <c r="C5" s="23">
        <v>5.4304806526148361</v>
      </c>
      <c r="D5" s="24">
        <v>0.44644053676102319</v>
      </c>
      <c r="E5" s="25">
        <v>632</v>
      </c>
      <c r="F5" s="22">
        <v>9.6051280792969553</v>
      </c>
      <c r="G5" s="23">
        <v>3.2360295637213969</v>
      </c>
      <c r="H5" s="24">
        <v>0.33690644591157365</v>
      </c>
      <c r="I5" s="25">
        <v>351</v>
      </c>
      <c r="J5" s="22">
        <v>8.9437579615810812</v>
      </c>
      <c r="K5" s="23">
        <v>3.4563745039691183</v>
      </c>
      <c r="L5" s="24">
        <v>0.38645662358220828</v>
      </c>
      <c r="M5" s="25">
        <v>31</v>
      </c>
      <c r="N5" s="22">
        <v>11.340688963306336</v>
      </c>
      <c r="O5" s="23">
        <v>3.8035477951163594</v>
      </c>
      <c r="P5" s="24">
        <v>0.33538948184039158</v>
      </c>
      <c r="Q5" s="25">
        <v>1014</v>
      </c>
      <c r="R5" s="26"/>
      <c r="S5" s="26"/>
      <c r="T5" s="26"/>
    </row>
    <row r="6" spans="1:20" s="4" customFormat="1" ht="19.5" customHeight="1">
      <c r="A6" s="27" t="s">
        <v>11</v>
      </c>
      <c r="B6" s="28">
        <v>13.550102958371726</v>
      </c>
      <c r="C6" s="29">
        <v>7.5878878133860157</v>
      </c>
      <c r="D6" s="30">
        <v>0.55998746553419765</v>
      </c>
      <c r="E6" s="31">
        <v>63</v>
      </c>
      <c r="F6" s="28">
        <v>14.070795883362559</v>
      </c>
      <c r="G6" s="29">
        <v>11.757286319265081</v>
      </c>
      <c r="H6" s="30">
        <v>0.83558076008813453</v>
      </c>
      <c r="I6" s="31">
        <v>51</v>
      </c>
      <c r="J6" s="28">
        <v>6.1211252272605101</v>
      </c>
      <c r="K6" s="29">
        <v>2.2161247041164542</v>
      </c>
      <c r="L6" s="30">
        <v>0.36204531386597261</v>
      </c>
      <c r="M6" s="31">
        <v>16</v>
      </c>
      <c r="N6" s="28">
        <v>12.727142199775589</v>
      </c>
      <c r="O6" s="29">
        <v>5.2440578214709692</v>
      </c>
      <c r="P6" s="30">
        <v>0.4120373402886498</v>
      </c>
      <c r="Q6" s="31">
        <v>130</v>
      </c>
      <c r="R6" s="26"/>
      <c r="S6" s="26"/>
      <c r="T6" s="26"/>
    </row>
    <row r="7" spans="1:20" s="4" customFormat="1" ht="19.5" customHeight="1">
      <c r="A7" s="27" t="s">
        <v>12</v>
      </c>
      <c r="B7" s="28">
        <v>11.931418092783062</v>
      </c>
      <c r="C7" s="29">
        <v>4.0435564799762043</v>
      </c>
      <c r="D7" s="30">
        <v>0.33889990682851218</v>
      </c>
      <c r="E7" s="31">
        <v>110</v>
      </c>
      <c r="F7" s="28">
        <v>9.8412824727535089</v>
      </c>
      <c r="G7" s="29">
        <v>3.8822261156363411</v>
      </c>
      <c r="H7" s="30">
        <v>0.39448376026037657</v>
      </c>
      <c r="I7" s="31">
        <v>70</v>
      </c>
      <c r="J7" s="28">
        <v>11.091257923929998</v>
      </c>
      <c r="K7" s="29">
        <v>7.8324949182415891</v>
      </c>
      <c r="L7" s="30">
        <v>0.70618634711780992</v>
      </c>
      <c r="M7" s="31">
        <v>13</v>
      </c>
      <c r="N7" s="28">
        <v>10.897710567556286</v>
      </c>
      <c r="O7" s="29">
        <v>2.8781302054043256</v>
      </c>
      <c r="P7" s="30">
        <v>0.26410411503979964</v>
      </c>
      <c r="Q7" s="31">
        <v>193</v>
      </c>
      <c r="R7" s="26"/>
      <c r="S7" s="26"/>
      <c r="T7" s="26"/>
    </row>
    <row r="8" spans="1:20" s="4" customFormat="1" ht="19.5" customHeight="1">
      <c r="A8" s="27" t="s">
        <v>13</v>
      </c>
      <c r="B8" s="28">
        <v>8.9391757946337123</v>
      </c>
      <c r="C8" s="29">
        <v>1.1366278870480295</v>
      </c>
      <c r="D8" s="30">
        <v>0.12715130714068293</v>
      </c>
      <c r="E8" s="31">
        <v>806</v>
      </c>
      <c r="F8" s="28">
        <v>7.3395651609571031</v>
      </c>
      <c r="G8" s="29">
        <v>3.4552060094394843</v>
      </c>
      <c r="H8" s="30">
        <v>0.47076440274956483</v>
      </c>
      <c r="I8" s="31">
        <v>290</v>
      </c>
      <c r="J8" s="28">
        <v>6.1001291271845126</v>
      </c>
      <c r="K8" s="29">
        <v>4.2949096623880951</v>
      </c>
      <c r="L8" s="30">
        <v>0.70406864721081597</v>
      </c>
      <c r="M8" s="31">
        <v>33</v>
      </c>
      <c r="N8" s="28">
        <v>8.3865042188509697</v>
      </c>
      <c r="O8" s="29">
        <v>1.8389393821885467</v>
      </c>
      <c r="P8" s="30">
        <v>0.21927364897224111</v>
      </c>
      <c r="Q8" s="31">
        <v>1129</v>
      </c>
      <c r="R8" s="26"/>
      <c r="S8" s="26"/>
      <c r="T8" s="26"/>
    </row>
    <row r="9" spans="1:20" s="4" customFormat="1" ht="19.5" customHeight="1">
      <c r="A9" s="27" t="s">
        <v>14</v>
      </c>
      <c r="B9" s="28">
        <v>8.6451263315115359</v>
      </c>
      <c r="C9" s="29">
        <v>1.6657122956560761</v>
      </c>
      <c r="D9" s="30">
        <v>0.19267645512414841</v>
      </c>
      <c r="E9" s="31">
        <v>349</v>
      </c>
      <c r="F9" s="28">
        <v>7.8421663975038642</v>
      </c>
      <c r="G9" s="29">
        <v>3.4340092643067752</v>
      </c>
      <c r="H9" s="30">
        <v>0.43789038516191253</v>
      </c>
      <c r="I9" s="31">
        <v>132</v>
      </c>
      <c r="J9" s="28">
        <v>7.1375019371845996</v>
      </c>
      <c r="K9" s="29">
        <v>4.1900074351715091</v>
      </c>
      <c r="L9" s="30">
        <v>0.5870411625869576</v>
      </c>
      <c r="M9" s="31">
        <v>20</v>
      </c>
      <c r="N9" s="28">
        <v>8.307429803866377</v>
      </c>
      <c r="O9" s="29">
        <v>1.7027859211034617</v>
      </c>
      <c r="P9" s="30">
        <v>0.20497144860748204</v>
      </c>
      <c r="Q9" s="31">
        <v>501</v>
      </c>
      <c r="R9" s="26"/>
      <c r="S9" s="26"/>
      <c r="T9" s="26"/>
    </row>
    <row r="10" spans="1:20" s="4" customFormat="1" ht="19.5" customHeight="1">
      <c r="A10" s="27" t="s">
        <v>15</v>
      </c>
      <c r="B10" s="28">
        <v>9.6730772666756657</v>
      </c>
      <c r="C10" s="29">
        <v>3.6989350706041582</v>
      </c>
      <c r="D10" s="30">
        <v>0.38239486449128368</v>
      </c>
      <c r="E10" s="31">
        <v>231</v>
      </c>
      <c r="F10" s="28">
        <v>8.3804023201170317</v>
      </c>
      <c r="G10" s="29">
        <v>2.0917737234995664</v>
      </c>
      <c r="H10" s="30">
        <v>0.24960301947297858</v>
      </c>
      <c r="I10" s="31">
        <v>134</v>
      </c>
      <c r="J10" s="28">
        <v>6.3536594962222974</v>
      </c>
      <c r="K10" s="29">
        <v>4.2002196783619761</v>
      </c>
      <c r="L10" s="30">
        <v>0.66107094358130236</v>
      </c>
      <c r="M10" s="31">
        <v>11</v>
      </c>
      <c r="N10" s="28">
        <v>9.1926525637008236</v>
      </c>
      <c r="O10" s="29">
        <v>2.5850193038229738</v>
      </c>
      <c r="P10" s="30">
        <v>0.2812049390434358</v>
      </c>
      <c r="Q10" s="31">
        <v>376</v>
      </c>
      <c r="R10" s="26"/>
      <c r="S10" s="26"/>
      <c r="T10" s="26"/>
    </row>
    <row r="11" spans="1:20" s="4" customFormat="1" ht="19.5" customHeight="1">
      <c r="A11" s="27" t="s">
        <v>16</v>
      </c>
      <c r="B11" s="28">
        <v>9.9876579926122311</v>
      </c>
      <c r="C11" s="29">
        <v>2.0492041761394426</v>
      </c>
      <c r="D11" s="30">
        <v>0.20517364307580596</v>
      </c>
      <c r="E11" s="31">
        <v>227</v>
      </c>
      <c r="F11" s="28">
        <v>9.4704783877164953</v>
      </c>
      <c r="G11" s="29">
        <v>6.1062523201789887</v>
      </c>
      <c r="H11" s="30">
        <v>0.64476704029006471</v>
      </c>
      <c r="I11" s="31">
        <v>115</v>
      </c>
      <c r="J11" s="28">
        <v>15.58364548330472</v>
      </c>
      <c r="K11" s="29">
        <v>8.5020986175637088</v>
      </c>
      <c r="L11" s="30">
        <v>0.54557828761391491</v>
      </c>
      <c r="M11" s="31">
        <v>11</v>
      </c>
      <c r="N11" s="28">
        <v>9.9112075624170259</v>
      </c>
      <c r="O11" s="29">
        <v>2.1998938252331595</v>
      </c>
      <c r="P11" s="30">
        <v>0.22196022143407476</v>
      </c>
      <c r="Q11" s="31">
        <v>353</v>
      </c>
      <c r="R11" s="26"/>
      <c r="S11" s="26"/>
      <c r="T11" s="26"/>
    </row>
    <row r="12" spans="1:20" s="4" customFormat="1" ht="19.5" customHeight="1">
      <c r="A12" s="27" t="s">
        <v>17</v>
      </c>
      <c r="B12" s="28">
        <v>7.7745306121794062</v>
      </c>
      <c r="C12" s="29">
        <v>2.622824780652325</v>
      </c>
      <c r="D12" s="30">
        <v>0.33736117477542199</v>
      </c>
      <c r="E12" s="31">
        <v>501</v>
      </c>
      <c r="F12" s="28">
        <v>9.7326024667270179</v>
      </c>
      <c r="G12" s="29">
        <v>2.9155465318940057</v>
      </c>
      <c r="H12" s="30">
        <v>0.29956494594959826</v>
      </c>
      <c r="I12" s="31">
        <v>521</v>
      </c>
      <c r="J12" s="28">
        <v>5.8139846945258062</v>
      </c>
      <c r="K12" s="29">
        <v>2.6505609178475158</v>
      </c>
      <c r="L12" s="30">
        <v>0.45589403087750952</v>
      </c>
      <c r="M12" s="31">
        <v>64</v>
      </c>
      <c r="N12" s="28">
        <v>8.7316381582730962</v>
      </c>
      <c r="O12" s="29">
        <v>1.9598716923861401</v>
      </c>
      <c r="P12" s="30">
        <v>0.22445635708451697</v>
      </c>
      <c r="Q12" s="31">
        <v>1086</v>
      </c>
      <c r="R12" s="26"/>
      <c r="S12" s="26"/>
      <c r="T12" s="26"/>
    </row>
    <row r="13" spans="1:20" s="4" customFormat="1" ht="19.5" customHeight="1">
      <c r="A13" s="27" t="s">
        <v>18</v>
      </c>
      <c r="B13" s="28">
        <v>8.9356296612959181</v>
      </c>
      <c r="C13" s="29">
        <v>8.4665812186749232</v>
      </c>
      <c r="D13" s="30">
        <v>0.94750807045499585</v>
      </c>
      <c r="E13" s="31">
        <v>104</v>
      </c>
      <c r="F13" s="28">
        <v>7.9035702372226746</v>
      </c>
      <c r="G13" s="29">
        <v>2.6646860968796462</v>
      </c>
      <c r="H13" s="30">
        <v>0.3371496699466317</v>
      </c>
      <c r="I13" s="31">
        <v>126</v>
      </c>
      <c r="J13" s="28">
        <v>5.6809483355287442</v>
      </c>
      <c r="K13" s="29">
        <v>1.8458360885664842</v>
      </c>
      <c r="L13" s="30">
        <v>0.32491689407252572</v>
      </c>
      <c r="M13" s="31">
        <v>14</v>
      </c>
      <c r="N13" s="28">
        <v>8.5157968270792779</v>
      </c>
      <c r="O13" s="29">
        <v>5.309156316769311</v>
      </c>
      <c r="P13" s="30">
        <v>0.62344797845420519</v>
      </c>
      <c r="Q13" s="31">
        <v>244</v>
      </c>
      <c r="R13" s="26"/>
      <c r="S13" s="26"/>
      <c r="T13" s="26"/>
    </row>
    <row r="14" spans="1:20" s="4" customFormat="1" ht="19.5" customHeight="1">
      <c r="A14" s="27" t="s">
        <v>19</v>
      </c>
      <c r="B14" s="32">
        <v>9.9439334767698657</v>
      </c>
      <c r="C14" s="33">
        <v>2.8559934792464339</v>
      </c>
      <c r="D14" s="30">
        <v>0.28720963247776671</v>
      </c>
      <c r="E14" s="31">
        <v>26</v>
      </c>
      <c r="F14" s="32">
        <v>7.2355972943896179</v>
      </c>
      <c r="G14" s="33">
        <v>1.9267306002825755</v>
      </c>
      <c r="H14" s="30">
        <v>0.26628494122752461</v>
      </c>
      <c r="I14" s="31">
        <v>25</v>
      </c>
      <c r="J14" s="32">
        <v>9.0000000000000071</v>
      </c>
      <c r="K14" s="33">
        <v>4.3386835703347133</v>
      </c>
      <c r="L14" s="30">
        <v>0.48207595225941219</v>
      </c>
      <c r="M14" s="31">
        <v>1</v>
      </c>
      <c r="N14" s="32">
        <v>8.1253875767105903</v>
      </c>
      <c r="O14" s="33">
        <v>2.0614653309337259</v>
      </c>
      <c r="P14" s="30">
        <v>0.25370670770738435</v>
      </c>
      <c r="Q14" s="31">
        <v>52</v>
      </c>
      <c r="R14" s="26"/>
      <c r="S14" s="26"/>
      <c r="T14" s="26"/>
    </row>
    <row r="15" spans="1:20" s="4" customFormat="1" ht="19.5" customHeight="1" thickBot="1">
      <c r="A15" s="27" t="s">
        <v>20</v>
      </c>
      <c r="B15" s="32">
        <v>9.8615621258794448</v>
      </c>
      <c r="C15" s="34">
        <v>7.0063354753517268</v>
      </c>
      <c r="D15" s="30">
        <v>0.71046913114963606</v>
      </c>
      <c r="E15" s="31">
        <v>15</v>
      </c>
      <c r="F15" s="32">
        <v>5.1646176103538046</v>
      </c>
      <c r="G15" s="34">
        <v>0.64568661619846734</v>
      </c>
      <c r="H15" s="30">
        <v>0.12502118548022267</v>
      </c>
      <c r="I15" s="31">
        <v>9</v>
      </c>
      <c r="J15" s="32">
        <v>3.5000000000000044</v>
      </c>
      <c r="K15" s="34">
        <v>0.65342974160880696</v>
      </c>
      <c r="L15" s="30">
        <v>0.18669421188823032</v>
      </c>
      <c r="M15" s="31">
        <v>1</v>
      </c>
      <c r="N15" s="32">
        <v>7.7720358555302251</v>
      </c>
      <c r="O15" s="34">
        <v>3.7354550024194979</v>
      </c>
      <c r="P15" s="30">
        <v>0.48062760798530274</v>
      </c>
      <c r="Q15" s="31">
        <v>25</v>
      </c>
      <c r="R15" s="26"/>
      <c r="S15" s="26"/>
      <c r="T15" s="26"/>
    </row>
    <row r="16" spans="1:20" s="4" customFormat="1" ht="24.75" customHeight="1" thickTop="1">
      <c r="A16" s="35" t="s">
        <v>4</v>
      </c>
      <c r="B16" s="36">
        <v>9.2755416312090571</v>
      </c>
      <c r="C16" s="37">
        <v>2.5424617568090873</v>
      </c>
      <c r="D16" s="38">
        <v>0.2741038591487277</v>
      </c>
      <c r="E16" s="39">
        <v>3064</v>
      </c>
      <c r="F16" s="36">
        <v>9.0940580739203476</v>
      </c>
      <c r="G16" s="37">
        <v>1.6420049547897133</v>
      </c>
      <c r="H16" s="38">
        <v>0.18055800187801782</v>
      </c>
      <c r="I16" s="39">
        <v>1824</v>
      </c>
      <c r="J16" s="36">
        <v>6.7722507091619217</v>
      </c>
      <c r="K16" s="37">
        <v>1.7900260443838687</v>
      </c>
      <c r="L16" s="38">
        <v>0.26431774623497178</v>
      </c>
      <c r="M16" s="39">
        <v>215</v>
      </c>
      <c r="N16" s="36">
        <v>9.1266546231658605</v>
      </c>
      <c r="O16" s="37">
        <v>1.5886843631048901</v>
      </c>
      <c r="P16" s="38">
        <v>0.17407083194234058</v>
      </c>
      <c r="Q16" s="39">
        <v>5103</v>
      </c>
    </row>
    <row r="17" spans="1:20" s="4" customFormat="1" ht="16.5" customHeight="1">
      <c r="A17" s="40"/>
      <c r="B17" s="41"/>
      <c r="C17" s="41"/>
      <c r="D17" s="41"/>
      <c r="E17" s="41"/>
      <c r="F17" s="41"/>
      <c r="G17" s="41"/>
      <c r="H17" s="41"/>
      <c r="I17" s="41"/>
      <c r="J17" s="41"/>
      <c r="K17" s="41"/>
      <c r="L17" s="41"/>
      <c r="M17" s="41"/>
      <c r="N17" s="41"/>
      <c r="O17" s="41"/>
      <c r="P17" s="41"/>
      <c r="Q17" s="41"/>
    </row>
    <row r="18" spans="1:20" s="4" customFormat="1" ht="50.25" customHeight="1">
      <c r="A18" s="5" t="s">
        <v>5</v>
      </c>
      <c r="B18" s="87" t="s">
        <v>130</v>
      </c>
      <c r="C18" s="88" t="s">
        <v>36</v>
      </c>
      <c r="D18" s="88" t="s">
        <v>8</v>
      </c>
      <c r="E18" s="89" t="s">
        <v>9</v>
      </c>
      <c r="F18" s="87" t="s">
        <v>130</v>
      </c>
      <c r="G18" s="88" t="s">
        <v>37</v>
      </c>
      <c r="H18" s="88" t="s">
        <v>8</v>
      </c>
      <c r="I18" s="89" t="s">
        <v>9</v>
      </c>
      <c r="J18" s="87" t="s">
        <v>130</v>
      </c>
      <c r="K18" s="88" t="s">
        <v>37</v>
      </c>
      <c r="L18" s="88" t="s">
        <v>8</v>
      </c>
      <c r="M18" s="91" t="s">
        <v>9</v>
      </c>
      <c r="N18" s="87" t="s">
        <v>130</v>
      </c>
      <c r="O18" s="88" t="s">
        <v>37</v>
      </c>
      <c r="P18" s="88" t="s">
        <v>8</v>
      </c>
      <c r="Q18" s="89" t="s">
        <v>9</v>
      </c>
    </row>
    <row r="19" spans="1:20" s="4" customFormat="1" ht="19.5" customHeight="1">
      <c r="A19" s="21" t="s">
        <v>10</v>
      </c>
      <c r="B19" s="22">
        <v>9.9665009007201171</v>
      </c>
      <c r="C19" s="23">
        <v>3.6929941134703905</v>
      </c>
      <c r="D19" s="24">
        <v>0.37054068928078437</v>
      </c>
      <c r="E19" s="25">
        <v>2522</v>
      </c>
      <c r="F19" s="22">
        <v>8.5451814737963563</v>
      </c>
      <c r="G19" s="23">
        <v>1.7263045316435208</v>
      </c>
      <c r="H19" s="24">
        <v>0.20202081570031044</v>
      </c>
      <c r="I19" s="25">
        <v>1269</v>
      </c>
      <c r="J19" s="22">
        <v>7.7409570471775409</v>
      </c>
      <c r="K19" s="23">
        <v>2.2721881514670468</v>
      </c>
      <c r="L19" s="24">
        <v>0.29352806605425069</v>
      </c>
      <c r="M19" s="25">
        <v>149</v>
      </c>
      <c r="N19" s="22">
        <v>9.4352041697593663</v>
      </c>
      <c r="O19" s="23">
        <v>2.4070552560263994</v>
      </c>
      <c r="P19" s="24">
        <v>0.25511427338702608</v>
      </c>
      <c r="Q19" s="25">
        <v>3940</v>
      </c>
      <c r="R19" s="26"/>
      <c r="S19" s="26"/>
      <c r="T19" s="26"/>
    </row>
    <row r="20" spans="1:20" s="4" customFormat="1" ht="19.5" customHeight="1" thickBot="1">
      <c r="A20" s="27" t="s">
        <v>11</v>
      </c>
      <c r="B20" s="28">
        <v>7.869979013087816</v>
      </c>
      <c r="C20" s="29">
        <v>2.500947095094165</v>
      </c>
      <c r="D20" s="30">
        <v>0.31778319750727124</v>
      </c>
      <c r="E20" s="31">
        <v>542</v>
      </c>
      <c r="F20" s="28">
        <v>9.5792696149840157</v>
      </c>
      <c r="G20" s="29">
        <v>2.7621017952889382</v>
      </c>
      <c r="H20" s="30">
        <v>0.28834158618611416</v>
      </c>
      <c r="I20" s="31">
        <v>555</v>
      </c>
      <c r="J20" s="28">
        <v>5.7892835990261364</v>
      </c>
      <c r="K20" s="29">
        <v>2.5747021163143504</v>
      </c>
      <c r="L20" s="30">
        <v>0.44473587660267022</v>
      </c>
      <c r="M20" s="31">
        <v>66</v>
      </c>
      <c r="N20" s="28">
        <v>8.6967721326015663</v>
      </c>
      <c r="O20" s="29">
        <v>1.8575725292301284</v>
      </c>
      <c r="P20" s="30">
        <v>0.21359333105516831</v>
      </c>
      <c r="Q20" s="31">
        <v>1163</v>
      </c>
      <c r="R20" s="26"/>
      <c r="S20" s="26"/>
      <c r="T20" s="26"/>
    </row>
    <row r="21" spans="1:20" s="4" customFormat="1" ht="24.75" customHeight="1" thickTop="1">
      <c r="A21" s="35" t="s">
        <v>4</v>
      </c>
      <c r="B21" s="36">
        <v>9.2755416312090571</v>
      </c>
      <c r="C21" s="37">
        <v>2.5424617568090873</v>
      </c>
      <c r="D21" s="38">
        <v>0.2741038591487277</v>
      </c>
      <c r="E21" s="39">
        <v>3064</v>
      </c>
      <c r="F21" s="36">
        <v>9.0940580739203476</v>
      </c>
      <c r="G21" s="37">
        <v>1.6420049547897133</v>
      </c>
      <c r="H21" s="38">
        <v>0.18055800187801782</v>
      </c>
      <c r="I21" s="39">
        <v>1824</v>
      </c>
      <c r="J21" s="36">
        <v>6.7722507091619217</v>
      </c>
      <c r="K21" s="37">
        <v>1.7900260443838687</v>
      </c>
      <c r="L21" s="38">
        <v>0.26431774623497178</v>
      </c>
      <c r="M21" s="39">
        <v>215</v>
      </c>
      <c r="N21" s="36">
        <v>9.1266546231658605</v>
      </c>
      <c r="O21" s="37">
        <v>1.5886843631048901</v>
      </c>
      <c r="P21" s="38">
        <v>0.17407083194234058</v>
      </c>
      <c r="Q21" s="39">
        <v>5103</v>
      </c>
    </row>
    <row r="22" spans="1:20" s="4" customFormat="1" ht="16.5" customHeight="1">
      <c r="A22" s="40"/>
      <c r="B22" s="41"/>
      <c r="C22" s="41"/>
      <c r="D22" s="41"/>
      <c r="E22" s="41"/>
      <c r="F22" s="41"/>
      <c r="G22" s="41"/>
      <c r="H22" s="41"/>
      <c r="I22" s="41"/>
      <c r="J22" s="41"/>
      <c r="K22" s="41"/>
      <c r="L22" s="41"/>
      <c r="M22" s="41"/>
      <c r="N22" s="41"/>
      <c r="O22" s="41"/>
      <c r="P22" s="41"/>
      <c r="Q22" s="41"/>
    </row>
    <row r="23" spans="1:20" s="4" customFormat="1">
      <c r="A23" s="40" t="s">
        <v>80</v>
      </c>
      <c r="B23" s="44" t="s">
        <v>26</v>
      </c>
      <c r="C23" s="4" t="s">
        <v>40</v>
      </c>
    </row>
    <row r="24" spans="1:20" s="4" customFormat="1">
      <c r="A24" s="40"/>
      <c r="B24" s="45" t="s">
        <v>26</v>
      </c>
      <c r="C24" s="4" t="s">
        <v>29</v>
      </c>
    </row>
    <row r="25" spans="1:20">
      <c r="A25" s="154" t="s">
        <v>240</v>
      </c>
    </row>
  </sheetData>
  <conditionalFormatting sqref="M5:M15">
    <cfRule type="expression" dxfId="1279" priority="56">
      <formula>M5&lt;=1</formula>
    </cfRule>
  </conditionalFormatting>
  <conditionalFormatting sqref="L5:L15">
    <cfRule type="expression" dxfId="1278" priority="54">
      <formula>OR(L5&gt;=0.5,M5&lt;=5)</formula>
    </cfRule>
    <cfRule type="expression" dxfId="1277" priority="55">
      <formula>M5&lt;=1</formula>
    </cfRule>
  </conditionalFormatting>
  <conditionalFormatting sqref="I5:I15">
    <cfRule type="expression" dxfId="1276" priority="53">
      <formula>I5&lt;=1</formula>
    </cfRule>
  </conditionalFormatting>
  <conditionalFormatting sqref="H5:H15">
    <cfRule type="expression" dxfId="1275" priority="51">
      <formula>OR(H5&gt;=0.5,I5&lt;=5)</formula>
    </cfRule>
    <cfRule type="expression" dxfId="1274" priority="52">
      <formula>I5&lt;=1</formula>
    </cfRule>
  </conditionalFormatting>
  <conditionalFormatting sqref="E5:E15">
    <cfRule type="expression" dxfId="1273" priority="50">
      <formula>E5&lt;=1</formula>
    </cfRule>
  </conditionalFormatting>
  <conditionalFormatting sqref="D5:D15">
    <cfRule type="expression" dxfId="1272" priority="46">
      <formula>OR(D5&gt;=0.5,E5&lt;=5)</formula>
    </cfRule>
    <cfRule type="expression" dxfId="1271" priority="49">
      <formula>E5&lt;=1</formula>
    </cfRule>
  </conditionalFormatting>
  <conditionalFormatting sqref="C5:C15">
    <cfRule type="expression" dxfId="1270" priority="45">
      <formula>OR(D5&gt;=0.5,E5&lt;=5)</formula>
    </cfRule>
    <cfRule type="expression" dxfId="1269" priority="48">
      <formula>E5&lt;=1</formula>
    </cfRule>
  </conditionalFormatting>
  <conditionalFormatting sqref="B5:B15">
    <cfRule type="expression" dxfId="1268" priority="44">
      <formula>OR(D5&gt;=0.5,E5&lt;=5)</formula>
    </cfRule>
    <cfRule type="expression" dxfId="1267" priority="47">
      <formula>E5&lt;=1</formula>
    </cfRule>
  </conditionalFormatting>
  <conditionalFormatting sqref="Q5:Q15">
    <cfRule type="expression" dxfId="1266" priority="43">
      <formula>Q5&lt;=1</formula>
    </cfRule>
  </conditionalFormatting>
  <conditionalFormatting sqref="P5:P15">
    <cfRule type="expression" dxfId="1265" priority="41">
      <formula>OR(P5&gt;=0.5,Q5&lt;=5)</formula>
    </cfRule>
    <cfRule type="expression" dxfId="1264" priority="42">
      <formula>Q5&lt;=1</formula>
    </cfRule>
  </conditionalFormatting>
  <conditionalFormatting sqref="G5:G15">
    <cfRule type="expression" dxfId="1263" priority="38">
      <formula>OR(H5&gt;=0.5,I5&lt;=5)</formula>
    </cfRule>
    <cfRule type="expression" dxfId="1262" priority="40">
      <formula>I5&lt;=1</formula>
    </cfRule>
  </conditionalFormatting>
  <conditionalFormatting sqref="F5:F15">
    <cfRule type="expression" dxfId="1261" priority="37">
      <formula>OR(H5&gt;=0.5,I5&lt;=5)</formula>
    </cfRule>
    <cfRule type="expression" dxfId="1260" priority="39">
      <formula>I5&lt;=1</formula>
    </cfRule>
  </conditionalFormatting>
  <conditionalFormatting sqref="K5:K15">
    <cfRule type="expression" dxfId="1259" priority="34">
      <formula>OR(L5&gt;=0.5,M5&lt;=5)</formula>
    </cfRule>
    <cfRule type="expression" dxfId="1258" priority="36">
      <formula>M5&lt;=1</formula>
    </cfRule>
  </conditionalFormatting>
  <conditionalFormatting sqref="J5:J15">
    <cfRule type="expression" dxfId="1257" priority="33">
      <formula>OR(L5&gt;=0.5,M5&lt;=5)</formula>
    </cfRule>
    <cfRule type="expression" dxfId="1256" priority="35">
      <formula>M5&lt;=1</formula>
    </cfRule>
  </conditionalFormatting>
  <conditionalFormatting sqref="O5:O15">
    <cfRule type="expression" dxfId="1255" priority="30">
      <formula>OR(P5&gt;=0.5,Q5&lt;=5)</formula>
    </cfRule>
    <cfRule type="expression" dxfId="1254" priority="32">
      <formula>Q5&lt;=1</formula>
    </cfRule>
  </conditionalFormatting>
  <conditionalFormatting sqref="N5:N15">
    <cfRule type="expression" dxfId="1253" priority="29">
      <formula>OR(P5&gt;=0.5,Q5&lt;=5)</formula>
    </cfRule>
    <cfRule type="expression" dxfId="1252" priority="31">
      <formula>Q5&lt;=1</formula>
    </cfRule>
  </conditionalFormatting>
  <conditionalFormatting sqref="M19:M20">
    <cfRule type="expression" dxfId="1251" priority="28">
      <formula>M19&lt;=1</formula>
    </cfRule>
  </conditionalFormatting>
  <conditionalFormatting sqref="L19:L20">
    <cfRule type="expression" dxfId="1250" priority="26">
      <formula>OR(L19&gt;=0.5,M19&lt;=5)</formula>
    </cfRule>
    <cfRule type="expression" dxfId="1249" priority="27">
      <formula>M19&lt;=1</formula>
    </cfRule>
  </conditionalFormatting>
  <conditionalFormatting sqref="I19:I20">
    <cfRule type="expression" dxfId="1248" priority="25">
      <formula>I19&lt;=1</formula>
    </cfRule>
  </conditionalFormatting>
  <conditionalFormatting sqref="H19:H20">
    <cfRule type="expression" dxfId="1247" priority="23">
      <formula>OR(H19&gt;=0.5,I19&lt;=5)</formula>
    </cfRule>
    <cfRule type="expression" dxfId="1246" priority="24">
      <formula>I19&lt;=1</formula>
    </cfRule>
  </conditionalFormatting>
  <conditionalFormatting sqref="E19:E20">
    <cfRule type="expression" dxfId="1245" priority="22">
      <formula>E19&lt;=1</formula>
    </cfRule>
  </conditionalFormatting>
  <conditionalFormatting sqref="D19:D20">
    <cfRule type="expression" dxfId="1244" priority="18">
      <formula>OR(D19&gt;=0.5,E19&lt;=5)</formula>
    </cfRule>
    <cfRule type="expression" dxfId="1243" priority="21">
      <formula>E19&lt;=1</formula>
    </cfRule>
  </conditionalFormatting>
  <conditionalFormatting sqref="C19:C20">
    <cfRule type="expression" dxfId="1242" priority="17">
      <formula>OR(D19&gt;=0.5,E19&lt;=5)</formula>
    </cfRule>
    <cfRule type="expression" dxfId="1241" priority="20">
      <formula>E19&lt;=1</formula>
    </cfRule>
  </conditionalFormatting>
  <conditionalFormatting sqref="B19:B20">
    <cfRule type="expression" dxfId="1240" priority="16">
      <formula>OR(D19&gt;=0.5,E19&lt;=5)</formula>
    </cfRule>
    <cfRule type="expression" dxfId="1239" priority="19">
      <formula>E19&lt;=1</formula>
    </cfRule>
  </conditionalFormatting>
  <conditionalFormatting sqref="Q19:Q20">
    <cfRule type="expression" dxfId="1238" priority="15">
      <formula>Q19&lt;=1</formula>
    </cfRule>
  </conditionalFormatting>
  <conditionalFormatting sqref="P19:P20">
    <cfRule type="expression" dxfId="1237" priority="13">
      <formula>OR(P19&gt;=0.5,Q19&lt;=5)</formula>
    </cfRule>
    <cfRule type="expression" dxfId="1236" priority="14">
      <formula>Q19&lt;=1</formula>
    </cfRule>
  </conditionalFormatting>
  <conditionalFormatting sqref="G19:G20">
    <cfRule type="expression" dxfId="1235" priority="10">
      <formula>OR(H19&gt;=0.5,I19&lt;=5)</formula>
    </cfRule>
    <cfRule type="expression" dxfId="1234" priority="12">
      <formula>I19&lt;=1</formula>
    </cfRule>
  </conditionalFormatting>
  <conditionalFormatting sqref="F19:F20">
    <cfRule type="expression" dxfId="1233" priority="9">
      <formula>OR(H19&gt;=0.5,I19&lt;=5)</formula>
    </cfRule>
    <cfRule type="expression" dxfId="1232" priority="11">
      <formula>I19&lt;=1</formula>
    </cfRule>
  </conditionalFormatting>
  <conditionalFormatting sqref="K19:K20">
    <cfRule type="expression" dxfId="1231" priority="6">
      <formula>OR(L19&gt;=0.5,M19&lt;=5)</formula>
    </cfRule>
    <cfRule type="expression" dxfId="1230" priority="8">
      <formula>M19&lt;=1</formula>
    </cfRule>
  </conditionalFormatting>
  <conditionalFormatting sqref="J19:J20">
    <cfRule type="expression" dxfId="1229" priority="5">
      <formula>OR(L19&gt;=0.5,M19&lt;=5)</formula>
    </cfRule>
    <cfRule type="expression" dxfId="1228" priority="7">
      <formula>M19&lt;=1</formula>
    </cfRule>
  </conditionalFormatting>
  <conditionalFormatting sqref="O19:O20">
    <cfRule type="expression" dxfId="1227" priority="2">
      <formula>OR(P19&gt;=0.5,Q19&lt;=5)</formula>
    </cfRule>
    <cfRule type="expression" dxfId="1226" priority="4">
      <formula>Q19&lt;=1</formula>
    </cfRule>
  </conditionalFormatting>
  <conditionalFormatting sqref="N19:N20">
    <cfRule type="expression" dxfId="1225" priority="1">
      <formula>OR(P19&gt;=0.5,Q19&lt;=5)</formula>
    </cfRule>
    <cfRule type="expression" dxfId="1224" priority="3">
      <formula>Q19&lt;=1</formula>
    </cfRule>
  </conditionalFormatting>
  <hyperlinks>
    <hyperlink ref="A25" location="Überblick!A1" display="zurück zur Übersicht" xr:uid="{9F6DB3BE-188B-48C8-9020-9A818A5EB632}"/>
  </hyperlink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2A803-04F9-4BBF-9763-216EE4D7D3B9}">
  <sheetPr codeName="Tabelle5"/>
  <dimension ref="A1:T25"/>
  <sheetViews>
    <sheetView workbookViewId="0">
      <selection activeCell="A25" sqref="A25"/>
    </sheetView>
  </sheetViews>
  <sheetFormatPr baseColWidth="10" defaultRowHeight="15"/>
  <cols>
    <col min="1" max="1" width="61.140625" customWidth="1"/>
  </cols>
  <sheetData>
    <row r="1" spans="1:20" s="4" customFormat="1" ht="36.75" customHeight="1">
      <c r="A1" s="1" t="s">
        <v>48</v>
      </c>
      <c r="B1" s="2"/>
      <c r="C1" s="2"/>
      <c r="D1" s="2"/>
      <c r="E1" s="2"/>
      <c r="F1" s="2"/>
      <c r="G1" s="2"/>
      <c r="H1" s="2"/>
      <c r="I1" s="2"/>
      <c r="J1" s="2"/>
      <c r="K1" s="2"/>
      <c r="L1" s="2"/>
      <c r="M1" s="2"/>
      <c r="N1" s="2"/>
      <c r="O1" s="2"/>
      <c r="P1" s="2"/>
      <c r="Q1" s="3"/>
    </row>
    <row r="2" spans="1:20" s="4" customFormat="1" ht="36.75" customHeight="1">
      <c r="A2" s="52" t="s">
        <v>49</v>
      </c>
      <c r="B2" s="6" t="s">
        <v>0</v>
      </c>
      <c r="C2" s="7"/>
      <c r="D2" s="7"/>
      <c r="E2" s="7"/>
      <c r="F2" s="7"/>
      <c r="G2" s="7"/>
      <c r="H2" s="7"/>
      <c r="I2" s="7"/>
      <c r="J2" s="7"/>
      <c r="K2" s="7"/>
      <c r="L2" s="7"/>
      <c r="M2" s="8"/>
      <c r="N2" s="9"/>
      <c r="O2" s="9"/>
      <c r="P2" s="7"/>
      <c r="Q2" s="10"/>
    </row>
    <row r="3" spans="1:20" s="4" customFormat="1" ht="50.25" customHeight="1">
      <c r="A3" s="52" t="s">
        <v>50</v>
      </c>
      <c r="B3" s="11" t="s">
        <v>1</v>
      </c>
      <c r="C3" s="12"/>
      <c r="D3" s="12"/>
      <c r="E3" s="13"/>
      <c r="F3" s="11" t="s">
        <v>33</v>
      </c>
      <c r="G3" s="12"/>
      <c r="H3" s="12"/>
      <c r="I3" s="13"/>
      <c r="J3" s="11" t="s">
        <v>3</v>
      </c>
      <c r="K3" s="12"/>
      <c r="L3" s="12"/>
      <c r="M3" s="14"/>
      <c r="N3" s="15" t="s">
        <v>4</v>
      </c>
      <c r="O3" s="15"/>
      <c r="P3" s="12"/>
      <c r="Q3" s="16"/>
    </row>
    <row r="4" spans="1:20" s="4" customFormat="1" ht="50.25" customHeight="1">
      <c r="A4" s="5" t="s">
        <v>5</v>
      </c>
      <c r="B4" s="17" t="s">
        <v>51</v>
      </c>
      <c r="C4" s="18" t="s">
        <v>36</v>
      </c>
      <c r="D4" s="18" t="s">
        <v>8</v>
      </c>
      <c r="E4" s="19" t="s">
        <v>9</v>
      </c>
      <c r="F4" s="17" t="s">
        <v>51</v>
      </c>
      <c r="G4" s="18" t="s">
        <v>37</v>
      </c>
      <c r="H4" s="18" t="s">
        <v>8</v>
      </c>
      <c r="I4" s="19" t="s">
        <v>9</v>
      </c>
      <c r="J4" s="17" t="s">
        <v>51</v>
      </c>
      <c r="K4" s="18" t="s">
        <v>37</v>
      </c>
      <c r="L4" s="18" t="s">
        <v>8</v>
      </c>
      <c r="M4" s="20" t="s">
        <v>9</v>
      </c>
      <c r="N4" s="17" t="s">
        <v>51</v>
      </c>
      <c r="O4" s="18" t="s">
        <v>37</v>
      </c>
      <c r="P4" s="18" t="s">
        <v>8</v>
      </c>
      <c r="Q4" s="19" t="s">
        <v>9</v>
      </c>
    </row>
    <row r="5" spans="1:20" s="4" customFormat="1" ht="19.5" customHeight="1">
      <c r="A5" s="21" t="s">
        <v>10</v>
      </c>
      <c r="B5" s="22">
        <v>1114.6508813376099</v>
      </c>
      <c r="C5" s="23">
        <v>163.52636345213801</v>
      </c>
      <c r="D5" s="24">
        <v>0.14670635101091217</v>
      </c>
      <c r="E5" s="25">
        <v>632</v>
      </c>
      <c r="F5" s="22">
        <v>904.22269295199396</v>
      </c>
      <c r="G5" s="23">
        <v>205.70887434091699</v>
      </c>
      <c r="H5" s="24">
        <v>0.22749802227296928</v>
      </c>
      <c r="I5" s="25">
        <v>351</v>
      </c>
      <c r="J5" s="22">
        <v>751.45842100603704</v>
      </c>
      <c r="K5" s="23">
        <v>121.311759905347</v>
      </c>
      <c r="L5" s="24">
        <v>0.16143509276659287</v>
      </c>
      <c r="M5" s="25">
        <v>31</v>
      </c>
      <c r="N5" s="22">
        <v>1028.9446490478699</v>
      </c>
      <c r="O5" s="23">
        <v>128.42329112980801</v>
      </c>
      <c r="P5" s="24">
        <v>0.12481068952410999</v>
      </c>
      <c r="Q5" s="25">
        <v>1014</v>
      </c>
      <c r="R5" s="26"/>
      <c r="S5" s="26"/>
      <c r="T5" s="26"/>
    </row>
    <row r="6" spans="1:20" s="4" customFormat="1" ht="19.5" customHeight="1">
      <c r="A6" s="27" t="s">
        <v>11</v>
      </c>
      <c r="B6" s="28">
        <v>2117.0607059907802</v>
      </c>
      <c r="C6" s="29">
        <v>759.72640364265703</v>
      </c>
      <c r="D6" s="30">
        <v>0.35885905467557511</v>
      </c>
      <c r="E6" s="31">
        <v>63</v>
      </c>
      <c r="F6" s="28">
        <v>1525.8693383121699</v>
      </c>
      <c r="G6" s="29">
        <v>835.36376347110297</v>
      </c>
      <c r="H6" s="30">
        <v>0.5474674288921324</v>
      </c>
      <c r="I6" s="31">
        <v>51</v>
      </c>
      <c r="J6" s="28">
        <v>801.60620449652004</v>
      </c>
      <c r="K6" s="29">
        <v>300.87995807428598</v>
      </c>
      <c r="L6" s="30">
        <v>0.37534634386127957</v>
      </c>
      <c r="M6" s="31">
        <v>16</v>
      </c>
      <c r="N6" s="28">
        <v>1731.80983136905</v>
      </c>
      <c r="O6" s="29">
        <v>471.92519641893898</v>
      </c>
      <c r="P6" s="30">
        <v>0.27250405204471401</v>
      </c>
      <c r="Q6" s="31">
        <v>130</v>
      </c>
      <c r="R6" s="26"/>
      <c r="S6" s="26"/>
      <c r="T6" s="26"/>
    </row>
    <row r="7" spans="1:20" s="4" customFormat="1" ht="19.5" customHeight="1">
      <c r="A7" s="27" t="s">
        <v>12</v>
      </c>
      <c r="B7" s="28">
        <v>2120.1192682160599</v>
      </c>
      <c r="C7" s="29">
        <v>398.19576593737901</v>
      </c>
      <c r="D7" s="30">
        <v>0.1878176251246631</v>
      </c>
      <c r="E7" s="31">
        <v>110</v>
      </c>
      <c r="F7" s="28">
        <v>1236.83555753067</v>
      </c>
      <c r="G7" s="29">
        <v>281.28539067887101</v>
      </c>
      <c r="H7" s="30">
        <v>0.22742343472114798</v>
      </c>
      <c r="I7" s="31">
        <v>70</v>
      </c>
      <c r="J7" s="28">
        <v>1523.58881358655</v>
      </c>
      <c r="K7" s="29">
        <v>569.14275102803003</v>
      </c>
      <c r="L7" s="30">
        <v>0.37355403633363504</v>
      </c>
      <c r="M7" s="31">
        <v>13</v>
      </c>
      <c r="N7" s="28">
        <v>1601.2358312512099</v>
      </c>
      <c r="O7" s="29">
        <v>248.661457804462</v>
      </c>
      <c r="P7" s="30">
        <v>0.15529346330587498</v>
      </c>
      <c r="Q7" s="31">
        <v>193</v>
      </c>
      <c r="R7" s="26"/>
      <c r="S7" s="26"/>
      <c r="T7" s="26"/>
    </row>
    <row r="8" spans="1:20" s="4" customFormat="1" ht="19.5" customHeight="1">
      <c r="A8" s="27" t="s">
        <v>13</v>
      </c>
      <c r="B8" s="28">
        <v>1432.4181274815501</v>
      </c>
      <c r="C8" s="29">
        <v>115.419910070364</v>
      </c>
      <c r="D8" s="30">
        <v>8.0576968313918959E-2</v>
      </c>
      <c r="E8" s="31">
        <v>806</v>
      </c>
      <c r="F8" s="28">
        <v>754.84552890692601</v>
      </c>
      <c r="G8" s="29">
        <v>220.966082389218</v>
      </c>
      <c r="H8" s="30">
        <v>0.29273019965978175</v>
      </c>
      <c r="I8" s="31">
        <v>290</v>
      </c>
      <c r="J8" s="28">
        <v>490.35088781971399</v>
      </c>
      <c r="K8" s="29">
        <v>207.48548659641</v>
      </c>
      <c r="L8" s="30">
        <v>0.42313676134852973</v>
      </c>
      <c r="M8" s="31">
        <v>33</v>
      </c>
      <c r="N8" s="28">
        <v>1122.38257624479</v>
      </c>
      <c r="O8" s="29">
        <v>166.00214816060901</v>
      </c>
      <c r="P8" s="30">
        <v>0.14790157266696929</v>
      </c>
      <c r="Q8" s="31">
        <v>1129</v>
      </c>
      <c r="R8" s="26"/>
      <c r="S8" s="26"/>
      <c r="T8" s="26"/>
    </row>
    <row r="9" spans="1:20" s="4" customFormat="1" ht="19.5" customHeight="1">
      <c r="A9" s="27" t="s">
        <v>14</v>
      </c>
      <c r="B9" s="28">
        <v>733.60946601290004</v>
      </c>
      <c r="C9" s="29">
        <v>84.209616933007695</v>
      </c>
      <c r="D9" s="30">
        <v>0.1147880729929498</v>
      </c>
      <c r="E9" s="31">
        <v>349</v>
      </c>
      <c r="F9" s="28">
        <v>733.87916939824902</v>
      </c>
      <c r="G9" s="29">
        <v>206.38553971211499</v>
      </c>
      <c r="H9" s="30">
        <v>0.28122550457637696</v>
      </c>
      <c r="I9" s="31">
        <v>132</v>
      </c>
      <c r="J9" s="28">
        <v>368.86457724605299</v>
      </c>
      <c r="K9" s="29">
        <v>68.619996881347902</v>
      </c>
      <c r="L9" s="30">
        <v>0.1860303241738894</v>
      </c>
      <c r="M9" s="31">
        <v>20</v>
      </c>
      <c r="N9" s="28">
        <v>713.12152505149697</v>
      </c>
      <c r="O9" s="29">
        <v>83.284265168726193</v>
      </c>
      <c r="P9" s="30">
        <v>0.11678832042366405</v>
      </c>
      <c r="Q9" s="31">
        <v>501</v>
      </c>
      <c r="R9" s="26"/>
      <c r="S9" s="26"/>
      <c r="T9" s="26"/>
    </row>
    <row r="10" spans="1:20" s="4" customFormat="1" ht="19.5" customHeight="1">
      <c r="A10" s="27" t="s">
        <v>15</v>
      </c>
      <c r="B10" s="28">
        <v>1954.4746573080499</v>
      </c>
      <c r="C10" s="29">
        <v>845.44575511143898</v>
      </c>
      <c r="D10" s="30">
        <v>0.43256931060743142</v>
      </c>
      <c r="E10" s="31">
        <v>231</v>
      </c>
      <c r="F10" s="28">
        <v>1179.7382448088199</v>
      </c>
      <c r="G10" s="29">
        <v>161.85453246927301</v>
      </c>
      <c r="H10" s="30">
        <v>0.13719529156698826</v>
      </c>
      <c r="I10" s="31">
        <v>134</v>
      </c>
      <c r="J10" s="28">
        <v>645.24368857587001</v>
      </c>
      <c r="K10" s="29">
        <v>112.519875651869</v>
      </c>
      <c r="L10" s="30">
        <v>0.17438353546737331</v>
      </c>
      <c r="M10" s="31">
        <v>11</v>
      </c>
      <c r="N10" s="28">
        <v>1660.5610513280001</v>
      </c>
      <c r="O10" s="29">
        <v>588.61777935880696</v>
      </c>
      <c r="P10" s="30">
        <v>0.35446921923651759</v>
      </c>
      <c r="Q10" s="31">
        <v>376</v>
      </c>
      <c r="R10" s="26"/>
      <c r="S10" s="26"/>
      <c r="T10" s="26"/>
    </row>
    <row r="11" spans="1:20" s="4" customFormat="1" ht="19.5" customHeight="1">
      <c r="A11" s="27" t="s">
        <v>16</v>
      </c>
      <c r="B11" s="28">
        <v>662.354296432301</v>
      </c>
      <c r="C11" s="29">
        <v>95.061715219268507</v>
      </c>
      <c r="D11" s="30">
        <v>0.14352094601228987</v>
      </c>
      <c r="E11" s="31">
        <v>227</v>
      </c>
      <c r="F11" s="28">
        <v>585.35402563186597</v>
      </c>
      <c r="G11" s="29">
        <v>262.17766135122298</v>
      </c>
      <c r="H11" s="30">
        <v>0.44789588842105049</v>
      </c>
      <c r="I11" s="31">
        <v>115</v>
      </c>
      <c r="J11" s="28">
        <v>1666.0053759596699</v>
      </c>
      <c r="K11" s="29">
        <v>735.61093510415799</v>
      </c>
      <c r="L11" s="30">
        <v>0.44154175353751407</v>
      </c>
      <c r="M11" s="31">
        <v>11</v>
      </c>
      <c r="N11" s="28">
        <v>648.94063669397701</v>
      </c>
      <c r="O11" s="29">
        <v>101.81482416814799</v>
      </c>
      <c r="P11" s="30">
        <v>0.15689389508236504</v>
      </c>
      <c r="Q11" s="31">
        <v>353</v>
      </c>
      <c r="R11" s="26"/>
      <c r="S11" s="26"/>
      <c r="T11" s="26"/>
    </row>
    <row r="12" spans="1:20" s="4" customFormat="1" ht="19.5" customHeight="1">
      <c r="A12" s="27" t="s">
        <v>17</v>
      </c>
      <c r="B12" s="28">
        <v>742.58469700959904</v>
      </c>
      <c r="C12" s="29">
        <v>99.731839446490696</v>
      </c>
      <c r="D12" s="30">
        <v>0.1343036556612498</v>
      </c>
      <c r="E12" s="31">
        <v>501</v>
      </c>
      <c r="F12" s="28">
        <v>1087.5541671599899</v>
      </c>
      <c r="G12" s="29">
        <v>174.29159717422201</v>
      </c>
      <c r="H12" s="30">
        <v>0.16026015295345009</v>
      </c>
      <c r="I12" s="31">
        <v>521</v>
      </c>
      <c r="J12" s="28">
        <v>627.843644821775</v>
      </c>
      <c r="K12" s="29">
        <v>124.48240530845599</v>
      </c>
      <c r="L12" s="30">
        <v>0.19826975447651879</v>
      </c>
      <c r="M12" s="31">
        <v>64</v>
      </c>
      <c r="N12" s="28">
        <v>877.74670157954802</v>
      </c>
      <c r="O12" s="29">
        <v>93.318064927797295</v>
      </c>
      <c r="P12" s="30">
        <v>0.10631548345310428</v>
      </c>
      <c r="Q12" s="31">
        <v>1086</v>
      </c>
      <c r="R12" s="26"/>
      <c r="S12" s="26"/>
      <c r="T12" s="26"/>
    </row>
    <row r="13" spans="1:20" s="4" customFormat="1" ht="19.5" customHeight="1">
      <c r="A13" s="27" t="s">
        <v>18</v>
      </c>
      <c r="B13" s="28">
        <v>1267.6361708848599</v>
      </c>
      <c r="C13" s="29">
        <v>438.90497818962501</v>
      </c>
      <c r="D13" s="30">
        <v>0.34623891954996211</v>
      </c>
      <c r="E13" s="31">
        <v>104</v>
      </c>
      <c r="F13" s="28">
        <v>1012.3326907030799</v>
      </c>
      <c r="G13" s="29">
        <v>198.85454801876099</v>
      </c>
      <c r="H13" s="30">
        <v>0.19643201276119374</v>
      </c>
      <c r="I13" s="31">
        <v>126</v>
      </c>
      <c r="J13" s="28">
        <v>1032.10788826725</v>
      </c>
      <c r="K13" s="29">
        <v>187.036607312456</v>
      </c>
      <c r="L13" s="30">
        <v>0.18121807752720659</v>
      </c>
      <c r="M13" s="31">
        <v>14</v>
      </c>
      <c r="N13" s="28">
        <v>1140.2657675816399</v>
      </c>
      <c r="O13" s="29">
        <v>242.03305182259999</v>
      </c>
      <c r="P13" s="30">
        <v>0.2122602104734948</v>
      </c>
      <c r="Q13" s="31">
        <v>244</v>
      </c>
      <c r="R13" s="26"/>
      <c r="S13" s="26"/>
      <c r="T13" s="26"/>
    </row>
    <row r="14" spans="1:20" s="4" customFormat="1" ht="19.5" customHeight="1">
      <c r="A14" s="27" t="s">
        <v>19</v>
      </c>
      <c r="B14" s="32">
        <v>676.54075664748302</v>
      </c>
      <c r="C14" s="33">
        <v>95.613617882105601</v>
      </c>
      <c r="D14" s="30">
        <v>0.14132721043430921</v>
      </c>
      <c r="E14" s="31">
        <v>26</v>
      </c>
      <c r="F14" s="32">
        <v>466.313186950888</v>
      </c>
      <c r="G14" s="33">
        <v>91.1858944076928</v>
      </c>
      <c r="H14" s="30">
        <v>0.19554646310548468</v>
      </c>
      <c r="I14" s="31">
        <v>25</v>
      </c>
      <c r="J14" s="32">
        <v>631.18421554565396</v>
      </c>
      <c r="K14" s="33">
        <v>215.15755459853801</v>
      </c>
      <c r="L14" s="30">
        <v>0.34087917488959374</v>
      </c>
      <c r="M14" s="31">
        <v>1</v>
      </c>
      <c r="N14" s="32">
        <v>517.19131250189605</v>
      </c>
      <c r="O14" s="33">
        <v>78.234214332718906</v>
      </c>
      <c r="P14" s="30">
        <v>0.15126745643553727</v>
      </c>
      <c r="Q14" s="31">
        <v>52</v>
      </c>
      <c r="R14" s="26"/>
      <c r="S14" s="26"/>
      <c r="T14" s="26"/>
    </row>
    <row r="15" spans="1:20" s="4" customFormat="1" ht="19.5" customHeight="1" thickBot="1">
      <c r="A15" s="27" t="s">
        <v>20</v>
      </c>
      <c r="B15" s="32">
        <v>1143.1505782665399</v>
      </c>
      <c r="C15" s="34">
        <v>479.26975388004303</v>
      </c>
      <c r="D15" s="30">
        <v>0.41925338882896951</v>
      </c>
      <c r="E15" s="31">
        <v>15</v>
      </c>
      <c r="F15" s="32">
        <v>635.52310526517601</v>
      </c>
      <c r="G15" s="34">
        <v>52.68434313142</v>
      </c>
      <c r="H15" s="30">
        <v>8.2899178165107196E-2</v>
      </c>
      <c r="I15" s="31">
        <v>9</v>
      </c>
      <c r="J15" s="32">
        <v>210.166473865509</v>
      </c>
      <c r="K15" s="34">
        <v>27.744652750896002</v>
      </c>
      <c r="L15" s="30">
        <v>0.13201274323444437</v>
      </c>
      <c r="M15" s="31">
        <v>1</v>
      </c>
      <c r="N15" s="32">
        <v>912.70936095530806</v>
      </c>
      <c r="O15" s="34">
        <v>322.700746454767</v>
      </c>
      <c r="P15" s="30">
        <v>0.35356353321171691</v>
      </c>
      <c r="Q15" s="31">
        <v>25</v>
      </c>
      <c r="R15" s="26"/>
      <c r="S15" s="26"/>
      <c r="T15" s="26"/>
    </row>
    <row r="16" spans="1:20" s="4" customFormat="1" ht="24.75" customHeight="1" thickTop="1">
      <c r="A16" s="35" t="s">
        <v>4</v>
      </c>
      <c r="B16" s="36">
        <v>985.730570017692</v>
      </c>
      <c r="C16" s="37">
        <v>80.2128565861303</v>
      </c>
      <c r="D16" s="38">
        <v>8.1374017430230081E-2</v>
      </c>
      <c r="E16" s="39">
        <v>3064</v>
      </c>
      <c r="F16" s="36">
        <v>930.68713686437195</v>
      </c>
      <c r="G16" s="37">
        <v>86.557617717813798</v>
      </c>
      <c r="H16" s="38">
        <v>9.3003990588544846E-2</v>
      </c>
      <c r="I16" s="39">
        <v>1824</v>
      </c>
      <c r="J16" s="36">
        <v>699.86265574174297</v>
      </c>
      <c r="K16" s="37">
        <v>84.529782710882401</v>
      </c>
      <c r="L16" s="38">
        <v>0.12078053031890135</v>
      </c>
      <c r="M16" s="39">
        <v>215</v>
      </c>
      <c r="N16" s="36">
        <v>953.55963897582501</v>
      </c>
      <c r="O16" s="37">
        <v>58.113885652475503</v>
      </c>
      <c r="P16" s="38">
        <v>6.0944154174659683E-2</v>
      </c>
      <c r="Q16" s="39">
        <v>5103</v>
      </c>
    </row>
    <row r="18" spans="1:20" s="4" customFormat="1" ht="50.25" customHeight="1">
      <c r="A18" s="5" t="s">
        <v>52</v>
      </c>
      <c r="B18" s="17" t="s">
        <v>53</v>
      </c>
      <c r="C18" s="18" t="s">
        <v>36</v>
      </c>
      <c r="D18" s="18" t="s">
        <v>8</v>
      </c>
      <c r="E18" s="19" t="s">
        <v>9</v>
      </c>
      <c r="F18" s="17" t="s">
        <v>53</v>
      </c>
      <c r="G18" s="18" t="s">
        <v>37</v>
      </c>
      <c r="H18" s="18" t="s">
        <v>8</v>
      </c>
      <c r="I18" s="19" t="s">
        <v>9</v>
      </c>
      <c r="J18" s="17" t="s">
        <v>53</v>
      </c>
      <c r="K18" s="18" t="s">
        <v>37</v>
      </c>
      <c r="L18" s="18" t="s">
        <v>8</v>
      </c>
      <c r="M18" s="20" t="s">
        <v>9</v>
      </c>
      <c r="N18" s="17" t="s">
        <v>53</v>
      </c>
      <c r="O18" s="18" t="s">
        <v>37</v>
      </c>
      <c r="P18" s="18" t="s">
        <v>8</v>
      </c>
      <c r="Q18" s="19" t="s">
        <v>9</v>
      </c>
    </row>
    <row r="19" spans="1:20" s="4" customFormat="1" ht="19.5" customHeight="1">
      <c r="A19" s="50" t="s">
        <v>22</v>
      </c>
      <c r="B19" s="32">
        <v>1108.0871447166001</v>
      </c>
      <c r="C19" s="33">
        <v>106.019879832074</v>
      </c>
      <c r="D19" s="24">
        <v>9.5678286980929839E-2</v>
      </c>
      <c r="E19" s="25">
        <v>2522</v>
      </c>
      <c r="F19" s="32">
        <v>893.50899572256196</v>
      </c>
      <c r="G19" s="33">
        <v>105.138054196388</v>
      </c>
      <c r="H19" s="24">
        <v>0.11766871368918347</v>
      </c>
      <c r="I19" s="25">
        <v>1269</v>
      </c>
      <c r="J19" s="32">
        <v>763.88238528931595</v>
      </c>
      <c r="K19" s="33">
        <v>118.852973713236</v>
      </c>
      <c r="L19" s="24">
        <v>0.15559067207476074</v>
      </c>
      <c r="M19" s="25">
        <v>149</v>
      </c>
      <c r="N19" s="32">
        <v>1020.53154956584</v>
      </c>
      <c r="O19" s="33">
        <v>76.5853894913038</v>
      </c>
      <c r="P19" s="24">
        <v>7.5044607414523512E-2</v>
      </c>
      <c r="Q19" s="25">
        <v>3940</v>
      </c>
      <c r="R19" s="26"/>
      <c r="S19" s="26"/>
      <c r="T19" s="26"/>
    </row>
    <row r="20" spans="1:20" s="4" customFormat="1" ht="19.5" customHeight="1" thickBot="1">
      <c r="A20" s="51" t="s">
        <v>23</v>
      </c>
      <c r="B20" s="32">
        <v>753.35565051892195</v>
      </c>
      <c r="C20" s="34">
        <v>94.430472108158</v>
      </c>
      <c r="D20" s="30">
        <v>0.12534647087748391</v>
      </c>
      <c r="E20" s="31">
        <v>542</v>
      </c>
      <c r="F20" s="32">
        <v>978.48341426208594</v>
      </c>
      <c r="G20" s="34">
        <v>142.25552240495301</v>
      </c>
      <c r="H20" s="30">
        <v>0.14538368288258996</v>
      </c>
      <c r="I20" s="31">
        <v>555</v>
      </c>
      <c r="J20" s="32">
        <v>608.41838849600504</v>
      </c>
      <c r="K20" s="34">
        <v>115.67280358877601</v>
      </c>
      <c r="L20" s="30">
        <v>0.19012049237156731</v>
      </c>
      <c r="M20" s="31">
        <v>66</v>
      </c>
      <c r="N20" s="32">
        <v>845.63983231405496</v>
      </c>
      <c r="O20" s="34">
        <v>82.590235795520002</v>
      </c>
      <c r="P20" s="30">
        <v>9.7665971539580357E-2</v>
      </c>
      <c r="Q20" s="31">
        <v>1163</v>
      </c>
      <c r="R20" s="26"/>
      <c r="S20" s="26"/>
      <c r="T20" s="26"/>
    </row>
    <row r="21" spans="1:20" s="4" customFormat="1" ht="24.75" customHeight="1" thickTop="1">
      <c r="A21" s="35" t="s">
        <v>4</v>
      </c>
      <c r="B21" s="36">
        <v>985.730570017692</v>
      </c>
      <c r="C21" s="37">
        <v>80.2128565861303</v>
      </c>
      <c r="D21" s="38">
        <v>8.1374017430230081E-2</v>
      </c>
      <c r="E21" s="39">
        <v>3064</v>
      </c>
      <c r="F21" s="36">
        <v>930.68713686437195</v>
      </c>
      <c r="G21" s="37">
        <v>86.557617717813798</v>
      </c>
      <c r="H21" s="38">
        <v>9.3003990588544846E-2</v>
      </c>
      <c r="I21" s="39">
        <v>1824</v>
      </c>
      <c r="J21" s="36">
        <v>699.86265574174297</v>
      </c>
      <c r="K21" s="37">
        <v>84.529782710882401</v>
      </c>
      <c r="L21" s="38">
        <v>0.12078053031890135</v>
      </c>
      <c r="M21" s="39">
        <v>215</v>
      </c>
      <c r="N21" s="36">
        <v>953.55963897582501</v>
      </c>
      <c r="O21" s="37">
        <v>58.113885652475503</v>
      </c>
      <c r="P21" s="38">
        <v>6.0944154174659683E-2</v>
      </c>
      <c r="Q21" s="39">
        <v>5103</v>
      </c>
    </row>
    <row r="22" spans="1:20" s="4" customFormat="1" ht="16.5" customHeight="1">
      <c r="A22" s="40"/>
      <c r="B22" s="41"/>
      <c r="C22" s="41"/>
      <c r="D22" s="41"/>
      <c r="E22" s="41"/>
      <c r="F22" s="41"/>
      <c r="G22" s="41"/>
      <c r="H22" s="41"/>
      <c r="I22" s="41"/>
      <c r="J22" s="41"/>
      <c r="K22" s="41"/>
      <c r="L22" s="41"/>
      <c r="M22" s="41"/>
      <c r="N22" s="41"/>
      <c r="O22" s="41"/>
      <c r="P22" s="41"/>
      <c r="Q22" s="41"/>
    </row>
    <row r="23" spans="1:20" s="4" customFormat="1">
      <c r="A23" s="40" t="s">
        <v>54</v>
      </c>
      <c r="B23" s="44" t="s">
        <v>26</v>
      </c>
      <c r="C23" s="4" t="s">
        <v>40</v>
      </c>
    </row>
    <row r="24" spans="1:20" s="4" customFormat="1">
      <c r="A24" s="40"/>
      <c r="B24" s="45" t="s">
        <v>26</v>
      </c>
      <c r="C24" s="4" t="s">
        <v>29</v>
      </c>
    </row>
    <row r="25" spans="1:20">
      <c r="A25" s="154" t="s">
        <v>240</v>
      </c>
    </row>
  </sheetData>
  <conditionalFormatting sqref="M5:M16">
    <cfRule type="expression" dxfId="1223" priority="56">
      <formula>M5&lt;=1</formula>
    </cfRule>
  </conditionalFormatting>
  <conditionalFormatting sqref="J5:J16">
    <cfRule type="expression" dxfId="1222" priority="50">
      <formula>OR(L5&gt;=0.5,M5&lt;=5)</formula>
    </cfRule>
    <cfRule type="expression" dxfId="1221" priority="53">
      <formula>M5&lt;=1</formula>
    </cfRule>
  </conditionalFormatting>
  <conditionalFormatting sqref="K5:K16">
    <cfRule type="expression" dxfId="1220" priority="51">
      <formula>OR(L5&gt;=0.5,M5&lt;=5)</formula>
    </cfRule>
    <cfRule type="expression" dxfId="1219" priority="54">
      <formula>M5&lt;=1</formula>
    </cfRule>
  </conditionalFormatting>
  <conditionalFormatting sqref="L5:L16">
    <cfRule type="expression" dxfId="1218" priority="52">
      <formula>OR(L5&gt;=0.5,M5&lt;=5)</formula>
    </cfRule>
    <cfRule type="expression" dxfId="1217" priority="55">
      <formula>M5&lt;=1</formula>
    </cfRule>
  </conditionalFormatting>
  <conditionalFormatting sqref="Q5:Q16">
    <cfRule type="expression" dxfId="1216" priority="49">
      <formula>Q5&lt;=1</formula>
    </cfRule>
  </conditionalFormatting>
  <conditionalFormatting sqref="N5:N16">
    <cfRule type="expression" dxfId="1215" priority="43">
      <formula>OR(P5&gt;=0.5,Q5&lt;=5)</formula>
    </cfRule>
    <cfRule type="expression" dxfId="1214" priority="46">
      <formula>Q5&lt;=1</formula>
    </cfRule>
  </conditionalFormatting>
  <conditionalFormatting sqref="O5:O16">
    <cfRule type="expression" dxfId="1213" priority="44">
      <formula>OR(P5&gt;=0.5,Q5&lt;=5)</formula>
    </cfRule>
    <cfRule type="expression" dxfId="1212" priority="47">
      <formula>Q5&lt;=1</formula>
    </cfRule>
  </conditionalFormatting>
  <conditionalFormatting sqref="P5:P16">
    <cfRule type="expression" dxfId="1211" priority="45">
      <formula>OR(P5&gt;=0.5,Q5&lt;=5)</formula>
    </cfRule>
    <cfRule type="expression" dxfId="1210" priority="48">
      <formula>Q5&lt;=1</formula>
    </cfRule>
  </conditionalFormatting>
  <conditionalFormatting sqref="E5:E16">
    <cfRule type="expression" dxfId="1209" priority="42">
      <formula>E5&lt;=1</formula>
    </cfRule>
  </conditionalFormatting>
  <conditionalFormatting sqref="B5:B16">
    <cfRule type="expression" dxfId="1208" priority="36">
      <formula>OR(D5&gt;=0.5,E5&lt;=5)</formula>
    </cfRule>
    <cfRule type="expression" dxfId="1207" priority="39">
      <formula>E5&lt;=1</formula>
    </cfRule>
  </conditionalFormatting>
  <conditionalFormatting sqref="C5:C16">
    <cfRule type="expression" dxfId="1206" priority="37">
      <formula>OR(D5&gt;=0.5,E5&lt;=5)</formula>
    </cfRule>
    <cfRule type="expression" dxfId="1205" priority="40">
      <formula>E5&lt;=1</formula>
    </cfRule>
  </conditionalFormatting>
  <conditionalFormatting sqref="D5:D16">
    <cfRule type="expression" dxfId="1204" priority="38">
      <formula>OR(D5&gt;=0.5,E5&lt;=5)</formula>
    </cfRule>
    <cfRule type="expression" dxfId="1203" priority="41">
      <formula>E5&lt;=1</formula>
    </cfRule>
  </conditionalFormatting>
  <conditionalFormatting sqref="I5:I16">
    <cfRule type="expression" dxfId="1202" priority="35">
      <formula>I5&lt;=1</formula>
    </cfRule>
  </conditionalFormatting>
  <conditionalFormatting sqref="F5:F16">
    <cfRule type="expression" dxfId="1201" priority="29">
      <formula>OR(H5&gt;=0.5,I5&lt;=5)</formula>
    </cfRule>
    <cfRule type="expression" dxfId="1200" priority="32">
      <formula>I5&lt;=1</formula>
    </cfRule>
  </conditionalFormatting>
  <conditionalFormatting sqref="G5:G16">
    <cfRule type="expression" dxfId="1199" priority="30">
      <formula>OR(H5&gt;=0.5,I5&lt;=5)</formula>
    </cfRule>
    <cfRule type="expression" dxfId="1198" priority="33">
      <formula>I5&lt;=1</formula>
    </cfRule>
  </conditionalFormatting>
  <conditionalFormatting sqref="H5:H16">
    <cfRule type="expression" dxfId="1197" priority="31">
      <formula>OR(H5&gt;=0.5,I5&lt;=5)</formula>
    </cfRule>
    <cfRule type="expression" dxfId="1196" priority="34">
      <formula>I5&lt;=1</formula>
    </cfRule>
  </conditionalFormatting>
  <conditionalFormatting sqref="E19:E21">
    <cfRule type="expression" dxfId="1195" priority="26">
      <formula>E19&lt;=1</formula>
    </cfRule>
  </conditionalFormatting>
  <conditionalFormatting sqref="B19:B21">
    <cfRule type="expression" dxfId="1194" priority="22">
      <formula>OR(D19&gt;=0.5,E19&lt;=5)</formula>
    </cfRule>
    <cfRule type="expression" dxfId="1193" priority="24">
      <formula>E19&lt;=1</formula>
    </cfRule>
  </conditionalFormatting>
  <conditionalFormatting sqref="C19:C21">
    <cfRule type="expression" dxfId="1192" priority="23">
      <formula>OR(D19&gt;=0.5,E19&lt;=5)</formula>
    </cfRule>
    <cfRule type="expression" dxfId="1191" priority="25">
      <formula>E19&lt;=1</formula>
    </cfRule>
  </conditionalFormatting>
  <conditionalFormatting sqref="D19:D21">
    <cfRule type="expression" dxfId="1190" priority="27">
      <formula>OR(D19&gt;=0.5,E19&lt;=5)</formula>
    </cfRule>
    <cfRule type="expression" dxfId="1189" priority="28">
      <formula>E19&lt;=1</formula>
    </cfRule>
  </conditionalFormatting>
  <conditionalFormatting sqref="I19:I21">
    <cfRule type="expression" dxfId="1188" priority="19">
      <formula>I19&lt;=1</formula>
    </cfRule>
  </conditionalFormatting>
  <conditionalFormatting sqref="F19:F21">
    <cfRule type="expression" dxfId="1187" priority="15">
      <formula>OR(H19&gt;=0.5,I19&lt;=5)</formula>
    </cfRule>
    <cfRule type="expression" dxfId="1186" priority="17">
      <formula>I19&lt;=1</formula>
    </cfRule>
  </conditionalFormatting>
  <conditionalFormatting sqref="G19:G21">
    <cfRule type="expression" dxfId="1185" priority="16">
      <formula>OR(H19&gt;=0.5,I19&lt;=5)</formula>
    </cfRule>
    <cfRule type="expression" dxfId="1184" priority="18">
      <formula>I19&lt;=1</formula>
    </cfRule>
  </conditionalFormatting>
  <conditionalFormatting sqref="H19:H21">
    <cfRule type="expression" dxfId="1183" priority="20">
      <formula>OR(H19&gt;=0.5,I19&lt;=5)</formula>
    </cfRule>
    <cfRule type="expression" dxfId="1182" priority="21">
      <formula>I19&lt;=1</formula>
    </cfRule>
  </conditionalFormatting>
  <conditionalFormatting sqref="M19:M21">
    <cfRule type="expression" dxfId="1181" priority="12">
      <formula>M19&lt;=1</formula>
    </cfRule>
  </conditionalFormatting>
  <conditionalFormatting sqref="J19:J21">
    <cfRule type="expression" dxfId="1180" priority="8">
      <formula>OR(L19&gt;=0.5,M19&lt;=5)</formula>
    </cfRule>
    <cfRule type="expression" dxfId="1179" priority="10">
      <formula>M19&lt;=1</formula>
    </cfRule>
  </conditionalFormatting>
  <conditionalFormatting sqref="K19:K21">
    <cfRule type="expression" dxfId="1178" priority="9">
      <formula>OR(L19&gt;=0.5,M19&lt;=5)</formula>
    </cfRule>
    <cfRule type="expression" dxfId="1177" priority="11">
      <formula>M19&lt;=1</formula>
    </cfRule>
  </conditionalFormatting>
  <conditionalFormatting sqref="L19:L21">
    <cfRule type="expression" dxfId="1176" priority="13">
      <formula>OR(L19&gt;=0.5,M19&lt;=5)</formula>
    </cfRule>
    <cfRule type="expression" dxfId="1175" priority="14">
      <formula>M19&lt;=1</formula>
    </cfRule>
  </conditionalFormatting>
  <conditionalFormatting sqref="Q19:Q21">
    <cfRule type="expression" dxfId="1174" priority="5">
      <formula>Q19&lt;=1</formula>
    </cfRule>
  </conditionalFormatting>
  <conditionalFormatting sqref="N19:N21">
    <cfRule type="expression" dxfId="1173" priority="1">
      <formula>OR(P19&gt;=0.5,Q19&lt;=5)</formula>
    </cfRule>
    <cfRule type="expression" dxfId="1172" priority="3">
      <formula>Q19&lt;=1</formula>
    </cfRule>
  </conditionalFormatting>
  <conditionalFormatting sqref="O19:O21">
    <cfRule type="expression" dxfId="1171" priority="2">
      <formula>OR(P19&gt;=0.5,Q19&lt;=5)</formula>
    </cfRule>
    <cfRule type="expression" dxfId="1170" priority="4">
      <formula>Q19&lt;=1</formula>
    </cfRule>
  </conditionalFormatting>
  <conditionalFormatting sqref="P19:P21">
    <cfRule type="expression" dxfId="1169" priority="6">
      <formula>OR(P19&gt;=0.5,Q19&lt;=5)</formula>
    </cfRule>
    <cfRule type="expression" dxfId="1168" priority="7">
      <formula>Q19&lt;=1</formula>
    </cfRule>
  </conditionalFormatting>
  <hyperlinks>
    <hyperlink ref="A25" location="Überblick!A1" display="zurück zur Übersicht" xr:uid="{E31A58E5-C59B-48B9-BFE8-5C1B401E71DE}"/>
  </hyperlink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63263-CC0A-4662-AF67-C40FF93FA4D8}">
  <sheetPr codeName="Tabelle6"/>
  <dimension ref="A1:T29"/>
  <sheetViews>
    <sheetView showGridLines="0" zoomScaleNormal="100" workbookViewId="0">
      <pane xSplit="1" ySplit="4" topLeftCell="B8"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tr">
        <f>"1.3.4. "&amp;A2&amp;" ("&amp;A3&amp;") für alle GEG-relevanten Nichtwohngebäude nach Gebäude-Hauptfunktion und grober Gebäude-Baualtersklasse (Breitenerhebung)"</f>
        <v>1.3.4. Mittlere Außenwandfläche (aw_fl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c r="A2" s="52" t="s">
        <v>55</v>
      </c>
      <c r="B2" s="6" t="s">
        <v>0</v>
      </c>
      <c r="C2" s="7"/>
      <c r="D2" s="7"/>
      <c r="E2" s="7"/>
      <c r="F2" s="7"/>
      <c r="G2" s="7"/>
      <c r="H2" s="7"/>
      <c r="I2" s="7"/>
      <c r="J2" s="7"/>
      <c r="K2" s="7"/>
      <c r="L2" s="7"/>
      <c r="M2" s="8"/>
      <c r="N2" s="9"/>
      <c r="O2" s="9"/>
      <c r="P2" s="7"/>
      <c r="Q2" s="10"/>
    </row>
    <row r="3" spans="1:20" ht="50.25" customHeight="1">
      <c r="A3" s="52" t="s">
        <v>64</v>
      </c>
      <c r="B3" s="11" t="s">
        <v>1</v>
      </c>
      <c r="C3" s="12"/>
      <c r="D3" s="12"/>
      <c r="E3" s="13"/>
      <c r="F3" s="11" t="s">
        <v>33</v>
      </c>
      <c r="G3" s="12"/>
      <c r="H3" s="12"/>
      <c r="I3" s="13"/>
      <c r="J3" s="11" t="s">
        <v>3</v>
      </c>
      <c r="K3" s="12"/>
      <c r="L3" s="12"/>
      <c r="M3" s="14"/>
      <c r="N3" s="15" t="s">
        <v>4</v>
      </c>
      <c r="O3" s="15"/>
      <c r="P3" s="12"/>
      <c r="Q3" s="16"/>
    </row>
    <row r="4" spans="1:20" ht="50.25" customHeight="1">
      <c r="A4" s="5" t="s">
        <v>5</v>
      </c>
      <c r="B4" s="17" t="str">
        <f>"Mittlere "&amp;$A$3&amp;" in m2"</f>
        <v>Mittlere aw_fl [m²] in m2</v>
      </c>
      <c r="C4" s="18" t="s">
        <v>56</v>
      </c>
      <c r="D4" s="18" t="s">
        <v>8</v>
      </c>
      <c r="E4" s="19" t="s">
        <v>9</v>
      </c>
      <c r="F4" s="17" t="str">
        <f>"Mittlere "&amp;$A$3&amp;" in m2"</f>
        <v>Mittlere aw_fl [m²] in m2</v>
      </c>
      <c r="G4" s="18" t="s">
        <v>57</v>
      </c>
      <c r="H4" s="18" t="s">
        <v>8</v>
      </c>
      <c r="I4" s="19" t="s">
        <v>9</v>
      </c>
      <c r="J4" s="17" t="str">
        <f>"Mittlere "&amp;$A$3&amp;" in m2"</f>
        <v>Mittlere aw_fl [m²] in m2</v>
      </c>
      <c r="K4" s="18" t="s">
        <v>57</v>
      </c>
      <c r="L4" s="18" t="s">
        <v>8</v>
      </c>
      <c r="M4" s="20" t="s">
        <v>9</v>
      </c>
      <c r="N4" s="17" t="str">
        <f>"Mittlere "&amp;$A$3&amp;" in m2"</f>
        <v>Mittlere aw_fl [m²] in m2</v>
      </c>
      <c r="O4" s="18" t="s">
        <v>57</v>
      </c>
      <c r="P4" s="18" t="s">
        <v>8</v>
      </c>
      <c r="Q4" s="19" t="s">
        <v>9</v>
      </c>
    </row>
    <row r="5" spans="1:20" ht="19.5" customHeight="1">
      <c r="A5" s="21" t="s">
        <v>10</v>
      </c>
      <c r="B5" s="53">
        <v>705.80913401262501</v>
      </c>
      <c r="C5" s="54">
        <v>111.35343459504701</v>
      </c>
      <c r="D5" s="24">
        <v>0.15776706368474852</v>
      </c>
      <c r="E5" s="25">
        <v>618</v>
      </c>
      <c r="F5" s="53">
        <v>442.95308740141797</v>
      </c>
      <c r="G5" s="54">
        <v>87.837037561870801</v>
      </c>
      <c r="H5" s="24">
        <v>0.19829873650315055</v>
      </c>
      <c r="I5" s="25">
        <v>346</v>
      </c>
      <c r="J5" s="53">
        <v>459.97405652600798</v>
      </c>
      <c r="K5" s="54">
        <v>42.822650563425</v>
      </c>
      <c r="L5" s="24">
        <v>9.3097969235149042E-2</v>
      </c>
      <c r="M5" s="25">
        <v>30</v>
      </c>
      <c r="N5" s="53">
        <v>605.45602037681897</v>
      </c>
      <c r="O5" s="54">
        <v>78.757646551467602</v>
      </c>
      <c r="P5" s="24">
        <v>0.13007988012482069</v>
      </c>
      <c r="Q5" s="25">
        <v>994</v>
      </c>
      <c r="R5" s="26"/>
      <c r="S5" s="26"/>
      <c r="T5" s="26"/>
    </row>
    <row r="6" spans="1:20" ht="19.5" customHeight="1">
      <c r="A6" s="27" t="s">
        <v>11</v>
      </c>
      <c r="B6" s="55">
        <v>1135.62632809505</v>
      </c>
      <c r="C6" s="56">
        <v>400.47362760744602</v>
      </c>
      <c r="D6" s="30">
        <v>0.35264559978916504</v>
      </c>
      <c r="E6" s="31">
        <v>60</v>
      </c>
      <c r="F6" s="55">
        <v>764.557451532659</v>
      </c>
      <c r="G6" s="56">
        <v>403.37688268079</v>
      </c>
      <c r="H6" s="30">
        <v>0.52759525379311445</v>
      </c>
      <c r="I6" s="31">
        <v>50</v>
      </c>
      <c r="J6" s="55">
        <v>408.70971747385801</v>
      </c>
      <c r="K6" s="56">
        <v>92.419720753162807</v>
      </c>
      <c r="L6" s="30">
        <v>0.22612557715629597</v>
      </c>
      <c r="M6" s="31">
        <v>16</v>
      </c>
      <c r="N6" s="55">
        <v>904.68725256922505</v>
      </c>
      <c r="O6" s="56">
        <v>234.055222931099</v>
      </c>
      <c r="P6" s="30">
        <v>0.25871396138986663</v>
      </c>
      <c r="Q6" s="31">
        <v>126</v>
      </c>
      <c r="R6" s="26"/>
      <c r="S6" s="26"/>
      <c r="T6" s="26"/>
    </row>
    <row r="7" spans="1:20" ht="19.5" customHeight="1">
      <c r="A7" s="27" t="s">
        <v>12</v>
      </c>
      <c r="B7" s="55">
        <v>1418.20193483152</v>
      </c>
      <c r="C7" s="56">
        <v>261.49745627138799</v>
      </c>
      <c r="D7" s="30">
        <v>0.1843866164958049</v>
      </c>
      <c r="E7" s="31">
        <v>110</v>
      </c>
      <c r="F7" s="55">
        <v>685.99842321034203</v>
      </c>
      <c r="G7" s="56">
        <v>148.46242216542399</v>
      </c>
      <c r="H7" s="30">
        <v>0.21641802246519476</v>
      </c>
      <c r="I7" s="31">
        <v>68</v>
      </c>
      <c r="J7" s="55">
        <v>723.72546583937697</v>
      </c>
      <c r="K7" s="56">
        <v>200.18382464624</v>
      </c>
      <c r="L7" s="30">
        <v>0.27660188026417826</v>
      </c>
      <c r="M7" s="31">
        <v>11</v>
      </c>
      <c r="N7" s="55">
        <v>976.25339936470004</v>
      </c>
      <c r="O7" s="56">
        <v>154.23606307024201</v>
      </c>
      <c r="P7" s="30">
        <v>0.15798773471171687</v>
      </c>
      <c r="Q7" s="31">
        <v>189</v>
      </c>
      <c r="R7" s="26"/>
      <c r="S7" s="26"/>
      <c r="T7" s="26"/>
    </row>
    <row r="8" spans="1:20" ht="19.5" customHeight="1">
      <c r="A8" s="27" t="s">
        <v>13</v>
      </c>
      <c r="B8" s="55">
        <v>748.54968597426102</v>
      </c>
      <c r="C8" s="56">
        <v>56.441937804283398</v>
      </c>
      <c r="D8" s="30">
        <v>7.5401725312091258E-2</v>
      </c>
      <c r="E8" s="31">
        <v>788</v>
      </c>
      <c r="F8" s="55">
        <v>384.69839808954401</v>
      </c>
      <c r="G8" s="56">
        <v>114.743412490067</v>
      </c>
      <c r="H8" s="30">
        <v>0.29826849568362079</v>
      </c>
      <c r="I8" s="31">
        <v>285</v>
      </c>
      <c r="J8" s="55">
        <v>310.14605922729299</v>
      </c>
      <c r="K8" s="56">
        <v>122.39766100260201</v>
      </c>
      <c r="L8" s="30">
        <v>0.39464522395527818</v>
      </c>
      <c r="M8" s="31">
        <v>33</v>
      </c>
      <c r="N8" s="55">
        <v>584.66222045892198</v>
      </c>
      <c r="O8" s="56">
        <v>87.480651905920297</v>
      </c>
      <c r="P8" s="30">
        <v>0.14962597008107287</v>
      </c>
      <c r="Q8" s="31">
        <v>1106</v>
      </c>
      <c r="R8" s="26"/>
      <c r="S8" s="26"/>
      <c r="T8" s="26"/>
    </row>
    <row r="9" spans="1:20" ht="19.5" customHeight="1">
      <c r="A9" s="27" t="s">
        <v>14</v>
      </c>
      <c r="B9" s="55">
        <v>459.64524614314598</v>
      </c>
      <c r="C9" s="56">
        <v>43.666216756709098</v>
      </c>
      <c r="D9" s="30">
        <v>9.499982241328403E-2</v>
      </c>
      <c r="E9" s="31">
        <v>342</v>
      </c>
      <c r="F9" s="55">
        <v>496.07124712109601</v>
      </c>
      <c r="G9" s="56">
        <v>143.748583720482</v>
      </c>
      <c r="H9" s="30">
        <v>0.2897740688554592</v>
      </c>
      <c r="I9" s="31">
        <v>128</v>
      </c>
      <c r="J9" s="55">
        <v>172.41450401188999</v>
      </c>
      <c r="K9" s="56">
        <v>47.258929354334697</v>
      </c>
      <c r="L9" s="30">
        <v>0.27410066006439715</v>
      </c>
      <c r="M9" s="31">
        <v>18</v>
      </c>
      <c r="N9" s="55">
        <v>454.25946790030503</v>
      </c>
      <c r="O9" s="56">
        <v>52.796470155801103</v>
      </c>
      <c r="P9" s="30">
        <v>0.11622535992444782</v>
      </c>
      <c r="Q9" s="31">
        <v>488</v>
      </c>
      <c r="R9" s="26"/>
      <c r="S9" s="26"/>
      <c r="T9" s="26"/>
    </row>
    <row r="10" spans="1:20" ht="19.5" customHeight="1">
      <c r="A10" s="27" t="s">
        <v>15</v>
      </c>
      <c r="B10" s="55">
        <v>849.37452711233902</v>
      </c>
      <c r="C10" s="56">
        <v>169.041467597229</v>
      </c>
      <c r="D10" s="30">
        <v>0.19901876286769243</v>
      </c>
      <c r="E10" s="31">
        <v>226</v>
      </c>
      <c r="F10" s="55">
        <v>773.54939749406401</v>
      </c>
      <c r="G10" s="56">
        <v>112.097186426202</v>
      </c>
      <c r="H10" s="30">
        <v>0.14491277065090366</v>
      </c>
      <c r="I10" s="31">
        <v>133</v>
      </c>
      <c r="J10" s="55">
        <v>562.80051739410305</v>
      </c>
      <c r="K10" s="56">
        <v>86.466285600828797</v>
      </c>
      <c r="L10" s="30">
        <v>0.15363576067980136</v>
      </c>
      <c r="M10" s="31">
        <v>11</v>
      </c>
      <c r="N10" s="55">
        <v>809.90723130778997</v>
      </c>
      <c r="O10" s="56">
        <v>115.907072461841</v>
      </c>
      <c r="P10" s="30">
        <v>0.14311154164493772</v>
      </c>
      <c r="Q10" s="31">
        <v>370</v>
      </c>
      <c r="R10" s="26"/>
      <c r="S10" s="26"/>
      <c r="T10" s="26"/>
    </row>
    <row r="11" spans="1:20" ht="19.5" customHeight="1">
      <c r="A11" s="27" t="s">
        <v>16</v>
      </c>
      <c r="B11" s="55">
        <v>437.18734733885202</v>
      </c>
      <c r="C11" s="56">
        <v>61.169249799685304</v>
      </c>
      <c r="D11" s="30">
        <v>0.13991541651884698</v>
      </c>
      <c r="E11" s="31">
        <v>219</v>
      </c>
      <c r="F11" s="55">
        <v>344.73292850864999</v>
      </c>
      <c r="G11" s="56">
        <v>158.86390568125799</v>
      </c>
      <c r="H11" s="30">
        <v>0.46083182818803975</v>
      </c>
      <c r="I11" s="31">
        <v>113</v>
      </c>
      <c r="J11" s="55">
        <v>1033.2381949012399</v>
      </c>
      <c r="K11" s="56">
        <v>385.96980113561301</v>
      </c>
      <c r="L11" s="30">
        <v>0.37355355525983552</v>
      </c>
      <c r="M11" s="31">
        <v>11</v>
      </c>
      <c r="N11" s="55">
        <v>417.74068735757999</v>
      </c>
      <c r="O11" s="56">
        <v>66.370082741226099</v>
      </c>
      <c r="P11" s="30">
        <v>0.15887866504230236</v>
      </c>
      <c r="Q11" s="31">
        <v>343</v>
      </c>
      <c r="R11" s="26"/>
      <c r="S11" s="26"/>
      <c r="T11" s="26"/>
    </row>
    <row r="12" spans="1:20" ht="19.5" customHeight="1">
      <c r="A12" s="27" t="s">
        <v>17</v>
      </c>
      <c r="B12" s="55">
        <v>522.53983404181201</v>
      </c>
      <c r="C12" s="56">
        <v>64.782627502125905</v>
      </c>
      <c r="D12" s="30">
        <v>0.12397643831482941</v>
      </c>
      <c r="E12" s="31">
        <v>485</v>
      </c>
      <c r="F12" s="55">
        <v>750.03633468811699</v>
      </c>
      <c r="G12" s="56">
        <v>121.892614730121</v>
      </c>
      <c r="H12" s="30">
        <v>0.16251561303467632</v>
      </c>
      <c r="I12" s="31">
        <v>513</v>
      </c>
      <c r="J12" s="55">
        <v>502.16926221795302</v>
      </c>
      <c r="K12" s="56">
        <v>95.445579506902305</v>
      </c>
      <c r="L12" s="30">
        <v>0.19006655063940717</v>
      </c>
      <c r="M12" s="31">
        <v>63</v>
      </c>
      <c r="N12" s="55">
        <v>613.94529203787897</v>
      </c>
      <c r="O12" s="56">
        <v>63.134793108821498</v>
      </c>
      <c r="P12" s="30">
        <v>0.10283455859602264</v>
      </c>
      <c r="Q12" s="31">
        <v>1061</v>
      </c>
      <c r="R12" s="26"/>
      <c r="S12" s="26"/>
      <c r="T12" s="26"/>
    </row>
    <row r="13" spans="1:20" ht="19.5" customHeight="1">
      <c r="A13" s="27" t="s">
        <v>18</v>
      </c>
      <c r="B13" s="55">
        <v>1100.2159209052099</v>
      </c>
      <c r="C13" s="56">
        <v>460.71264744913299</v>
      </c>
      <c r="D13" s="30">
        <v>0.41874748283053259</v>
      </c>
      <c r="E13" s="31">
        <v>95</v>
      </c>
      <c r="F13" s="55">
        <v>737.56930137957397</v>
      </c>
      <c r="G13" s="56">
        <v>154.861882302943</v>
      </c>
      <c r="H13" s="30">
        <v>0.2099624835432877</v>
      </c>
      <c r="I13" s="31">
        <v>121</v>
      </c>
      <c r="J13" s="55">
        <v>538.49185717280295</v>
      </c>
      <c r="K13" s="56">
        <v>88.198074394052398</v>
      </c>
      <c r="L13" s="30">
        <v>0.16378720164332863</v>
      </c>
      <c r="M13" s="31">
        <v>13</v>
      </c>
      <c r="N13" s="55">
        <v>896.43453772558098</v>
      </c>
      <c r="O13" s="56">
        <v>229.76158920213601</v>
      </c>
      <c r="P13" s="30">
        <v>0.2563060430325268</v>
      </c>
      <c r="Q13" s="31">
        <v>229</v>
      </c>
      <c r="R13" s="26"/>
      <c r="S13" s="26"/>
      <c r="T13" s="26"/>
    </row>
    <row r="14" spans="1:20" ht="19.5" customHeight="1">
      <c r="A14" s="27" t="s">
        <v>19</v>
      </c>
      <c r="B14" s="57">
        <v>481.94088063555398</v>
      </c>
      <c r="C14" s="58">
        <v>87.6332906666171</v>
      </c>
      <c r="D14" s="30">
        <v>0.18183410909456718</v>
      </c>
      <c r="E14" s="31">
        <v>25</v>
      </c>
      <c r="F14" s="57">
        <v>392.86803411623401</v>
      </c>
      <c r="G14" s="58">
        <v>85.675854508213703</v>
      </c>
      <c r="H14" s="30">
        <v>0.21807794747399994</v>
      </c>
      <c r="I14" s="31">
        <v>24</v>
      </c>
      <c r="J14" s="57">
        <v>568.06579999999997</v>
      </c>
      <c r="K14" s="58">
        <v>193.64180118699699</v>
      </c>
      <c r="L14" s="30">
        <v>0.34087917488959379</v>
      </c>
      <c r="M14" s="31">
        <v>1</v>
      </c>
      <c r="N14" s="57">
        <v>414.22462949301502</v>
      </c>
      <c r="O14" s="58">
        <v>69.170620016429694</v>
      </c>
      <c r="P14" s="30">
        <v>0.16698818730573842</v>
      </c>
      <c r="Q14" s="31">
        <v>50</v>
      </c>
      <c r="R14" s="26"/>
      <c r="S14" s="26"/>
      <c r="T14" s="26"/>
    </row>
    <row r="15" spans="1:20" ht="19.5" customHeight="1" thickBot="1">
      <c r="A15" s="27" t="s">
        <v>20</v>
      </c>
      <c r="B15" s="57">
        <v>625.72539385391406</v>
      </c>
      <c r="C15" s="59">
        <v>225.625782942858</v>
      </c>
      <c r="D15" s="30">
        <v>0.36058274949207841</v>
      </c>
      <c r="E15" s="31">
        <v>15</v>
      </c>
      <c r="F15" s="57">
        <v>595.97646444479403</v>
      </c>
      <c r="G15" s="59">
        <v>37.7125861841402</v>
      </c>
      <c r="H15" s="30">
        <v>6.3278650138093764E-2</v>
      </c>
      <c r="I15" s="31">
        <v>9</v>
      </c>
      <c r="J15" s="57">
        <v>189.1498</v>
      </c>
      <c r="K15" s="59">
        <v>24.970183980247299</v>
      </c>
      <c r="L15" s="30">
        <v>0.13201274323444856</v>
      </c>
      <c r="M15" s="31">
        <v>1</v>
      </c>
      <c r="N15" s="57">
        <v>586.87260951915596</v>
      </c>
      <c r="O15" s="59">
        <v>135.994048222169</v>
      </c>
      <c r="P15" s="30">
        <v>0.23172669164709084</v>
      </c>
      <c r="Q15" s="31">
        <v>25</v>
      </c>
      <c r="R15" s="26"/>
      <c r="S15" s="26"/>
      <c r="T15" s="26"/>
    </row>
    <row r="16" spans="1:20" ht="24.75" customHeight="1" thickTop="1">
      <c r="A16" s="35" t="s">
        <v>4</v>
      </c>
      <c r="B16" s="60">
        <v>629.67951739489399</v>
      </c>
      <c r="C16" s="61">
        <v>49.761175166625598</v>
      </c>
      <c r="D16" s="38">
        <v>7.9026193153776403E-2</v>
      </c>
      <c r="E16" s="39">
        <v>2983</v>
      </c>
      <c r="F16" s="60">
        <v>599.63561291595397</v>
      </c>
      <c r="G16" s="61">
        <v>57.639881554677103</v>
      </c>
      <c r="H16" s="38">
        <v>9.6124847012307141E-2</v>
      </c>
      <c r="I16" s="39">
        <v>1790</v>
      </c>
      <c r="J16" s="60">
        <v>457.58703785102199</v>
      </c>
      <c r="K16" s="61">
        <v>52.992672805126602</v>
      </c>
      <c r="L16" s="38">
        <v>0.11580894654271126</v>
      </c>
      <c r="M16" s="39">
        <v>208</v>
      </c>
      <c r="N16" s="62">
        <v>611.32886384516905</v>
      </c>
      <c r="O16" s="61">
        <v>37.110082070883401</v>
      </c>
      <c r="P16" s="38">
        <v>6.0703958647505073E-2</v>
      </c>
      <c r="Q16" s="39">
        <v>4981</v>
      </c>
    </row>
    <row r="17" spans="1:20" ht="16.5" customHeight="1">
      <c r="A17" s="40"/>
      <c r="B17" s="41"/>
      <c r="C17" s="41"/>
      <c r="D17" s="41"/>
      <c r="E17" s="41"/>
      <c r="F17" s="41"/>
      <c r="G17" s="41"/>
      <c r="H17" s="41"/>
      <c r="I17" s="41"/>
      <c r="J17" s="41"/>
      <c r="K17" s="41"/>
      <c r="L17" s="41"/>
      <c r="M17" s="41"/>
      <c r="N17" s="41"/>
      <c r="O17" s="41"/>
      <c r="P17" s="41"/>
      <c r="Q17" s="41"/>
    </row>
    <row r="18" spans="1:20" ht="50.25" customHeight="1">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c r="A19" s="50" t="s">
        <v>59</v>
      </c>
      <c r="B19" s="53">
        <v>687.24558506886399</v>
      </c>
      <c r="C19" s="54">
        <v>65.543447431009497</v>
      </c>
      <c r="D19" s="24">
        <v>9.537121642540905E-2</v>
      </c>
      <c r="E19" s="25">
        <v>2458</v>
      </c>
      <c r="F19" s="53">
        <v>529.802399444922</v>
      </c>
      <c r="G19" s="54">
        <v>64.925742818811898</v>
      </c>
      <c r="H19" s="24">
        <v>0.12254709092830665</v>
      </c>
      <c r="I19" s="25">
        <v>1244</v>
      </c>
      <c r="J19" s="53">
        <v>435.759202685334</v>
      </c>
      <c r="K19" s="54">
        <v>64.556993923836799</v>
      </c>
      <c r="L19" s="24">
        <v>0.14814832027874358</v>
      </c>
      <c r="M19" s="25">
        <v>143</v>
      </c>
      <c r="N19" s="53">
        <v>621.79153598562004</v>
      </c>
      <c r="O19" s="54">
        <v>47.917919687956001</v>
      </c>
      <c r="P19" s="24">
        <v>7.7064284273345565E-2</v>
      </c>
      <c r="Q19" s="25">
        <v>3845</v>
      </c>
      <c r="R19" s="26"/>
      <c r="S19" s="26"/>
      <c r="T19" s="26"/>
    </row>
    <row r="20" spans="1:20" ht="19.5" customHeight="1" thickBot="1">
      <c r="A20" s="51" t="s">
        <v>60</v>
      </c>
      <c r="B20" s="55">
        <v>524.382247302358</v>
      </c>
      <c r="C20" s="56">
        <v>60.505156074852799</v>
      </c>
      <c r="D20" s="30">
        <v>0.11538368506202618</v>
      </c>
      <c r="E20" s="31">
        <v>525</v>
      </c>
      <c r="F20" s="55">
        <v>689.44394735418405</v>
      </c>
      <c r="G20" s="56">
        <v>99.066766115557101</v>
      </c>
      <c r="H20" s="30">
        <v>0.14369081996547589</v>
      </c>
      <c r="I20" s="31">
        <v>546</v>
      </c>
      <c r="J20" s="55">
        <v>487.87043309816602</v>
      </c>
      <c r="K20" s="56">
        <v>88.948632838747997</v>
      </c>
      <c r="L20" s="30">
        <v>0.18232019570009553</v>
      </c>
      <c r="M20" s="31">
        <v>65</v>
      </c>
      <c r="N20" s="55">
        <v>594.86445827695002</v>
      </c>
      <c r="O20" s="56">
        <v>55.408964876632602</v>
      </c>
      <c r="P20" s="30">
        <v>9.3145529381814141E-2</v>
      </c>
      <c r="Q20" s="31">
        <v>1136</v>
      </c>
      <c r="R20" s="26"/>
      <c r="S20" s="26"/>
      <c r="T20" s="26"/>
    </row>
    <row r="21" spans="1:20" ht="24.75" customHeight="1" thickTop="1">
      <c r="A21" s="35" t="s">
        <v>4</v>
      </c>
      <c r="B21" s="60">
        <v>629.67951739489399</v>
      </c>
      <c r="C21" s="61">
        <v>49.761175166625598</v>
      </c>
      <c r="D21" s="38">
        <v>7.9026193153776403E-2</v>
      </c>
      <c r="E21" s="39">
        <v>2983</v>
      </c>
      <c r="F21" s="60">
        <v>599.63561291595397</v>
      </c>
      <c r="G21" s="61">
        <v>57.639881554677103</v>
      </c>
      <c r="H21" s="38">
        <v>9.6124847012307141E-2</v>
      </c>
      <c r="I21" s="39">
        <v>1790</v>
      </c>
      <c r="J21" s="60">
        <v>457.58703785102199</v>
      </c>
      <c r="K21" s="61">
        <v>52.992672805126602</v>
      </c>
      <c r="L21" s="38">
        <v>0.11580894654271126</v>
      </c>
      <c r="M21" s="39">
        <v>208</v>
      </c>
      <c r="N21" s="62">
        <v>611.32886384516905</v>
      </c>
      <c r="O21" s="61">
        <v>37.110082070883401</v>
      </c>
      <c r="P21" s="38">
        <v>6.0703958647505073E-2</v>
      </c>
      <c r="Q21" s="39">
        <v>4981</v>
      </c>
    </row>
    <row r="22" spans="1:20" ht="16.5" customHeight="1">
      <c r="A22" s="40"/>
      <c r="B22" s="41"/>
      <c r="C22" s="41"/>
      <c r="D22" s="41"/>
      <c r="E22" s="41"/>
      <c r="F22" s="41"/>
      <c r="G22" s="41"/>
      <c r="H22" s="41"/>
      <c r="I22" s="41"/>
      <c r="J22" s="41"/>
      <c r="K22" s="41"/>
      <c r="L22" s="41"/>
      <c r="M22" s="41"/>
      <c r="N22" s="41"/>
      <c r="O22" s="41"/>
      <c r="P22" s="41"/>
      <c r="Q22" s="41"/>
    </row>
    <row r="23" spans="1:20">
      <c r="A23" s="40" t="s">
        <v>61</v>
      </c>
      <c r="B23" s="44" t="s">
        <v>26</v>
      </c>
      <c r="C23" s="4" t="s">
        <v>62</v>
      </c>
    </row>
    <row r="24" spans="1:20">
      <c r="A24" s="40"/>
      <c r="B24" s="45" t="s">
        <v>28</v>
      </c>
      <c r="C24" s="4" t="s">
        <v>63</v>
      </c>
    </row>
    <row r="25" spans="1:20">
      <c r="A25" s="154" t="s">
        <v>240</v>
      </c>
    </row>
    <row r="28" spans="1:20">
      <c r="B28" s="26"/>
      <c r="F28" s="26"/>
      <c r="J28" s="26"/>
      <c r="N28" s="26"/>
    </row>
    <row r="29" spans="1:20">
      <c r="B29" s="47"/>
      <c r="C29" s="48"/>
      <c r="D29" s="48"/>
      <c r="E29" s="47"/>
      <c r="F29" s="47"/>
      <c r="G29" s="48"/>
      <c r="H29" s="48"/>
      <c r="I29" s="47"/>
      <c r="J29" s="47"/>
      <c r="K29" s="48"/>
      <c r="L29" s="48"/>
      <c r="M29" s="47"/>
      <c r="N29" s="47"/>
      <c r="O29" s="48"/>
      <c r="P29" s="48"/>
      <c r="Q29" s="47"/>
    </row>
  </sheetData>
  <conditionalFormatting sqref="M5:M15">
    <cfRule type="expression" dxfId="1167" priority="40">
      <formula>M5&lt;=1</formula>
    </cfRule>
  </conditionalFormatting>
  <conditionalFormatting sqref="L5:L15">
    <cfRule type="expression" dxfId="1166" priority="36">
      <formula>OR(L5&gt;=0.5,M5&lt;=5)</formula>
    </cfRule>
    <cfRule type="expression" dxfId="1165" priority="39">
      <formula>M5&lt;=1</formula>
    </cfRule>
  </conditionalFormatting>
  <conditionalFormatting sqref="K5:K15">
    <cfRule type="expression" dxfId="1164" priority="35">
      <formula>OR(L5&gt;=0.5,M5&lt;=5)</formula>
    </cfRule>
    <cfRule type="expression" dxfId="1163" priority="38">
      <formula>M5&lt;=1</formula>
    </cfRule>
  </conditionalFormatting>
  <conditionalFormatting sqref="J5:J15">
    <cfRule type="expression" dxfId="1162" priority="34">
      <formula>OR(L5&gt;=0.5,M5&lt;=5)</formula>
    </cfRule>
    <cfRule type="expression" dxfId="1161" priority="37">
      <formula>M5&lt;=1</formula>
    </cfRule>
  </conditionalFormatting>
  <conditionalFormatting sqref="I5:I15">
    <cfRule type="expression" dxfId="1160" priority="33">
      <formula>I5&lt;=1</formula>
    </cfRule>
  </conditionalFormatting>
  <conditionalFormatting sqref="H5:H15">
    <cfRule type="expression" dxfId="1159" priority="29">
      <formula>OR(H5&gt;=0.5,I5&lt;=5)</formula>
    </cfRule>
    <cfRule type="expression" dxfId="1158" priority="32">
      <formula>I5&lt;=1</formula>
    </cfRule>
  </conditionalFormatting>
  <conditionalFormatting sqref="G5:G15">
    <cfRule type="expression" dxfId="1157" priority="28">
      <formula>OR(H5&gt;=0.5,I5&lt;=5)</formula>
    </cfRule>
    <cfRule type="expression" dxfId="1156" priority="31">
      <formula>I5&lt;=1</formula>
    </cfRule>
  </conditionalFormatting>
  <conditionalFormatting sqref="F5:F15">
    <cfRule type="expression" dxfId="1155" priority="27">
      <formula>OR(H5&gt;=0.5,I5&lt;=5)</formula>
    </cfRule>
    <cfRule type="expression" dxfId="1154" priority="30">
      <formula>I5&lt;=1</formula>
    </cfRule>
  </conditionalFormatting>
  <conditionalFormatting sqref="E5:E15">
    <cfRule type="expression" dxfId="1153" priority="26">
      <formula>E5&lt;=1</formula>
    </cfRule>
  </conditionalFormatting>
  <conditionalFormatting sqref="D5:D15">
    <cfRule type="expression" dxfId="1152" priority="22">
      <formula>OR(D5&gt;=0.5,E5&lt;=5)</formula>
    </cfRule>
    <cfRule type="expression" dxfId="1151" priority="25">
      <formula>E5&lt;=1</formula>
    </cfRule>
  </conditionalFormatting>
  <conditionalFormatting sqref="C5:C15">
    <cfRule type="expression" dxfId="1150" priority="21">
      <formula>OR(D5&gt;=0.5,E5&lt;=5)</formula>
    </cfRule>
    <cfRule type="expression" dxfId="1149" priority="24">
      <formula>E5&lt;=1</formula>
    </cfRule>
  </conditionalFormatting>
  <conditionalFormatting sqref="B5:B15">
    <cfRule type="expression" dxfId="1148" priority="20">
      <formula>OR(D5&gt;=0.5,E5&lt;=5)</formula>
    </cfRule>
    <cfRule type="expression" dxfId="1147" priority="23">
      <formula>E5&lt;=1</formula>
    </cfRule>
  </conditionalFormatting>
  <conditionalFormatting sqref="Q5:Q15">
    <cfRule type="expression" dxfId="1146" priority="19">
      <formula>Q5&lt;=1</formula>
    </cfRule>
  </conditionalFormatting>
  <conditionalFormatting sqref="P5:P15">
    <cfRule type="expression" dxfId="1145" priority="15">
      <formula>OR(P5&gt;=0.5,Q5&lt;=5)</formula>
    </cfRule>
    <cfRule type="expression" dxfId="1144" priority="18">
      <formula>Q5&lt;=1</formula>
    </cfRule>
  </conditionalFormatting>
  <conditionalFormatting sqref="O5:O15">
    <cfRule type="expression" dxfId="1143" priority="14">
      <formula>OR(P5&gt;=0.5,Q5&lt;=5)</formula>
    </cfRule>
    <cfRule type="expression" dxfId="1142" priority="17">
      <formula>Q5&lt;=1</formula>
    </cfRule>
  </conditionalFormatting>
  <conditionalFormatting sqref="N5:N15">
    <cfRule type="expression" dxfId="1141" priority="13">
      <formula>OR(P5&gt;=0.5,Q5&lt;=5)</formula>
    </cfRule>
    <cfRule type="expression" dxfId="1140" priority="16">
      <formula>Q5&lt;=1</formula>
    </cfRule>
  </conditionalFormatting>
  <conditionalFormatting sqref="M19:M20">
    <cfRule type="expression" dxfId="1139" priority="12">
      <formula>M19&lt;=1</formula>
    </cfRule>
  </conditionalFormatting>
  <conditionalFormatting sqref="L19:L20 H19:H20 D19:D20 P19:P20">
    <cfRule type="expression" dxfId="1138" priority="8">
      <formula>OR(D19&gt;=0.5,E19&lt;=5)</formula>
    </cfRule>
    <cfRule type="expression" dxfId="1137" priority="11">
      <formula>E19&lt;=1</formula>
    </cfRule>
  </conditionalFormatting>
  <conditionalFormatting sqref="K19:K20 G19:G20 C19:C20 O19:O20">
    <cfRule type="expression" dxfId="1136" priority="7">
      <formula>OR(D19&gt;=0.5,E19&lt;=5)</formula>
    </cfRule>
    <cfRule type="expression" dxfId="1135" priority="10">
      <formula>E19&lt;=1</formula>
    </cfRule>
  </conditionalFormatting>
  <conditionalFormatting sqref="J19:J20">
    <cfRule type="expression" dxfId="1134" priority="6">
      <formula>OR(L19&gt;=0.5,M19&lt;=5)</formula>
    </cfRule>
    <cfRule type="expression" dxfId="1133" priority="9">
      <formula>M19&lt;=1</formula>
    </cfRule>
  </conditionalFormatting>
  <conditionalFormatting sqref="I19:I20">
    <cfRule type="expression" dxfId="1132" priority="5">
      <formula>I19&lt;=1</formula>
    </cfRule>
  </conditionalFormatting>
  <conditionalFormatting sqref="F19:F20 B19:B20 N19:N20">
    <cfRule type="expression" dxfId="1131" priority="3">
      <formula>OR(D19&gt;=0.5,E19&lt;=5)</formula>
    </cfRule>
    <cfRule type="expression" dxfId="1130" priority="4">
      <formula>E19&lt;=1</formula>
    </cfRule>
  </conditionalFormatting>
  <conditionalFormatting sqref="E19:E20">
    <cfRule type="expression" dxfId="1129" priority="2">
      <formula>E19&lt;=1</formula>
    </cfRule>
  </conditionalFormatting>
  <conditionalFormatting sqref="Q19:Q20">
    <cfRule type="expression" dxfId="1128" priority="1">
      <formula>Q19&lt;=1</formula>
    </cfRule>
  </conditionalFormatting>
  <hyperlinks>
    <hyperlink ref="A25" location="Überblick!A1" display="zurück zur Übersicht" xr:uid="{792BCFCB-5DFE-4EBD-A8FB-D614F8774909}"/>
  </hyperlink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D4FBC-C5FE-40AB-9026-0DC9CF55F1EB}">
  <sheetPr codeName="Tabelle7"/>
  <dimension ref="A1:T29"/>
  <sheetViews>
    <sheetView showGridLines="0" zoomScaleNormal="100" workbookViewId="0">
      <pane xSplit="1" ySplit="4" topLeftCell="B8"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tr">
        <f>"1.3.4. "&amp;A2&amp;" ("&amp;A3&amp;") für alle GEG-relevanten Nichtwohngebäude nach Gebäude-Hauptfunktion und grober Gebäude-Baualtersklasse (Breitenerhebung)"</f>
        <v>1.3.4. Mittlere unterirdische Außenwandfläche (unteraw_fl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c r="A2" s="52" t="s">
        <v>81</v>
      </c>
      <c r="B2" s="6" t="s">
        <v>0</v>
      </c>
      <c r="C2" s="7"/>
      <c r="D2" s="7"/>
      <c r="E2" s="7"/>
      <c r="F2" s="7"/>
      <c r="G2" s="7"/>
      <c r="H2" s="7"/>
      <c r="I2" s="7"/>
      <c r="J2" s="7"/>
      <c r="K2" s="7"/>
      <c r="L2" s="7"/>
      <c r="M2" s="8"/>
      <c r="N2" s="9"/>
      <c r="O2" s="9"/>
      <c r="P2" s="7"/>
      <c r="Q2" s="10"/>
    </row>
    <row r="3" spans="1:20" ht="50.25" customHeight="1">
      <c r="A3" s="52" t="s">
        <v>82</v>
      </c>
      <c r="B3" s="11" t="s">
        <v>1</v>
      </c>
      <c r="C3" s="12"/>
      <c r="D3" s="12"/>
      <c r="E3" s="13"/>
      <c r="F3" s="11" t="s">
        <v>33</v>
      </c>
      <c r="G3" s="12"/>
      <c r="H3" s="12"/>
      <c r="I3" s="13"/>
      <c r="J3" s="11" t="s">
        <v>3</v>
      </c>
      <c r="K3" s="12"/>
      <c r="L3" s="12"/>
      <c r="M3" s="14"/>
      <c r="N3" s="15" t="s">
        <v>4</v>
      </c>
      <c r="O3" s="15"/>
      <c r="P3" s="12"/>
      <c r="Q3" s="16"/>
    </row>
    <row r="4" spans="1:20" ht="50.25" customHeight="1">
      <c r="A4" s="5" t="s">
        <v>5</v>
      </c>
      <c r="B4" s="17" t="str">
        <f>"Mittlere "&amp;$A$3&amp;" in m2"</f>
        <v>Mittlere unteraw_fl [m²] in m2</v>
      </c>
      <c r="C4" s="18" t="s">
        <v>56</v>
      </c>
      <c r="D4" s="18" t="s">
        <v>8</v>
      </c>
      <c r="E4" s="19" t="s">
        <v>9</v>
      </c>
      <c r="F4" s="17" t="str">
        <f>"Mittlere "&amp;$A$3&amp;" in m2"</f>
        <v>Mittlere unteraw_fl [m²] in m2</v>
      </c>
      <c r="G4" s="18" t="s">
        <v>57</v>
      </c>
      <c r="H4" s="18" t="s">
        <v>8</v>
      </c>
      <c r="I4" s="19" t="s">
        <v>9</v>
      </c>
      <c r="J4" s="17" t="str">
        <f>"Mittlere "&amp;$A$3&amp;" in m2"</f>
        <v>Mittlere unteraw_fl [m²] in m2</v>
      </c>
      <c r="K4" s="18" t="s">
        <v>57</v>
      </c>
      <c r="L4" s="18" t="s">
        <v>8</v>
      </c>
      <c r="M4" s="20" t="s">
        <v>9</v>
      </c>
      <c r="N4" s="17" t="str">
        <f>"Mittlere "&amp;$A$3&amp;" in m2"</f>
        <v>Mittlere unteraw_fl [m²] in m2</v>
      </c>
      <c r="O4" s="18" t="s">
        <v>57</v>
      </c>
      <c r="P4" s="18" t="s">
        <v>8</v>
      </c>
      <c r="Q4" s="19" t="s">
        <v>9</v>
      </c>
    </row>
    <row r="5" spans="1:20" ht="19.5" customHeight="1">
      <c r="A5" s="21" t="s">
        <v>10</v>
      </c>
      <c r="B5" s="22">
        <v>213.33164623811399</v>
      </c>
      <c r="C5" s="23">
        <v>37.553912595708297</v>
      </c>
      <c r="D5" s="24">
        <v>0.17603535742555426</v>
      </c>
      <c r="E5" s="25">
        <v>600</v>
      </c>
      <c r="F5" s="22">
        <v>257.82232444010498</v>
      </c>
      <c r="G5" s="23">
        <v>107.55918503936201</v>
      </c>
      <c r="H5" s="24">
        <v>0.41718336561017705</v>
      </c>
      <c r="I5" s="25">
        <v>343</v>
      </c>
      <c r="J5" s="22">
        <v>38.123576288200503</v>
      </c>
      <c r="K5" s="23">
        <v>25.148324416348299</v>
      </c>
      <c r="L5" s="24">
        <v>0.65965281499920225</v>
      </c>
      <c r="M5" s="25">
        <v>30</v>
      </c>
      <c r="N5" s="22">
        <v>222.58638287032699</v>
      </c>
      <c r="O5" s="23">
        <v>44.113343989171803</v>
      </c>
      <c r="P5" s="24">
        <v>0.19818527719582507</v>
      </c>
      <c r="Q5" s="25">
        <v>973</v>
      </c>
      <c r="R5" s="26"/>
      <c r="S5" s="26"/>
      <c r="T5" s="26"/>
    </row>
    <row r="6" spans="1:20" ht="19.5" customHeight="1">
      <c r="A6" s="27" t="s">
        <v>11</v>
      </c>
      <c r="B6" s="28">
        <v>371.50014247314402</v>
      </c>
      <c r="C6" s="29">
        <v>80.8795765063727</v>
      </c>
      <c r="D6" s="30">
        <v>0.217710755015981</v>
      </c>
      <c r="E6" s="31">
        <v>55</v>
      </c>
      <c r="F6" s="28">
        <v>201.48032940769201</v>
      </c>
      <c r="G6" s="29">
        <v>123.758196664002</v>
      </c>
      <c r="H6" s="30">
        <v>0.61424456187769771</v>
      </c>
      <c r="I6" s="31">
        <v>50</v>
      </c>
      <c r="J6" s="28">
        <v>40.712380519939401</v>
      </c>
      <c r="K6" s="29">
        <v>32.089157040218403</v>
      </c>
      <c r="L6" s="30">
        <v>0.78819161715445096</v>
      </c>
      <c r="M6" s="31">
        <v>16</v>
      </c>
      <c r="N6" s="28">
        <v>264.37380558467299</v>
      </c>
      <c r="O6" s="29">
        <v>71.525968047784602</v>
      </c>
      <c r="P6" s="30">
        <v>0.27054861917806922</v>
      </c>
      <c r="Q6" s="31">
        <v>121</v>
      </c>
      <c r="R6" s="26"/>
      <c r="S6" s="26"/>
      <c r="T6" s="26"/>
    </row>
    <row r="7" spans="1:20" ht="19.5" customHeight="1">
      <c r="A7" s="27" t="s">
        <v>12</v>
      </c>
      <c r="B7" s="28">
        <v>518.28558253142603</v>
      </c>
      <c r="C7" s="29">
        <v>118.40501380388601</v>
      </c>
      <c r="D7" s="30">
        <v>0.22845515637453906</v>
      </c>
      <c r="E7" s="31">
        <v>110</v>
      </c>
      <c r="F7" s="28">
        <v>335.21449118871499</v>
      </c>
      <c r="G7" s="29">
        <v>77.040303061675502</v>
      </c>
      <c r="H7" s="30">
        <v>0.22982390405760916</v>
      </c>
      <c r="I7" s="31">
        <v>70</v>
      </c>
      <c r="J7" s="28">
        <v>165.57080070389799</v>
      </c>
      <c r="K7" s="29">
        <v>126.49541336384701</v>
      </c>
      <c r="L7" s="30">
        <v>0.76399590281663088</v>
      </c>
      <c r="M7" s="31">
        <v>13</v>
      </c>
      <c r="N7" s="28">
        <v>392.080062820276</v>
      </c>
      <c r="O7" s="29">
        <v>67.3915433418764</v>
      </c>
      <c r="P7" s="30">
        <v>0.17188209687868708</v>
      </c>
      <c r="Q7" s="31">
        <v>193</v>
      </c>
      <c r="R7" s="26"/>
      <c r="S7" s="26"/>
      <c r="T7" s="26"/>
    </row>
    <row r="8" spans="1:20" ht="19.5" customHeight="1">
      <c r="A8" s="27" t="s">
        <v>13</v>
      </c>
      <c r="B8" s="28">
        <v>286.90435942865798</v>
      </c>
      <c r="C8" s="29">
        <v>27.282980477504701</v>
      </c>
      <c r="D8" s="30">
        <v>9.5094339214071524E-2</v>
      </c>
      <c r="E8" s="31">
        <v>768</v>
      </c>
      <c r="F8" s="28">
        <v>101.629950423626</v>
      </c>
      <c r="G8" s="29">
        <v>17.150782168566</v>
      </c>
      <c r="H8" s="30">
        <v>0.16875716358294063</v>
      </c>
      <c r="I8" s="31">
        <v>288</v>
      </c>
      <c r="J8" s="28">
        <v>10.6745047716373</v>
      </c>
      <c r="K8" s="29">
        <v>8.9256498159741806</v>
      </c>
      <c r="L8" s="30">
        <v>0.83616523735040937</v>
      </c>
      <c r="M8" s="31">
        <v>32</v>
      </c>
      <c r="N8" s="28">
        <v>198.83583334696601</v>
      </c>
      <c r="O8" s="29">
        <v>28.4380053055168</v>
      </c>
      <c r="P8" s="30">
        <v>0.14302253686785341</v>
      </c>
      <c r="Q8" s="31">
        <v>1088</v>
      </c>
      <c r="R8" s="26"/>
      <c r="S8" s="26"/>
      <c r="T8" s="26"/>
    </row>
    <row r="9" spans="1:20" ht="19.5" customHeight="1">
      <c r="A9" s="27" t="s">
        <v>14</v>
      </c>
      <c r="B9" s="28">
        <v>121.322538349702</v>
      </c>
      <c r="C9" s="29">
        <v>22.330977743677099</v>
      </c>
      <c r="D9" s="30">
        <v>0.184062895876032</v>
      </c>
      <c r="E9" s="31">
        <v>335</v>
      </c>
      <c r="F9" s="28">
        <v>84.515720388330806</v>
      </c>
      <c r="G9" s="29">
        <v>45.435850305792698</v>
      </c>
      <c r="H9" s="30">
        <v>0.53760235488764863</v>
      </c>
      <c r="I9" s="31">
        <v>129</v>
      </c>
      <c r="J9" s="28">
        <v>12.831485967979599</v>
      </c>
      <c r="K9" s="29">
        <v>11.7538040095877</v>
      </c>
      <c r="L9" s="30">
        <v>0.91601269244410144</v>
      </c>
      <c r="M9" s="31">
        <v>18</v>
      </c>
      <c r="N9" s="28">
        <v>103.86382336877899</v>
      </c>
      <c r="O9" s="29">
        <v>22.8267609093866</v>
      </c>
      <c r="P9" s="30">
        <v>0.21977585812856013</v>
      </c>
      <c r="Q9" s="31">
        <v>482</v>
      </c>
      <c r="R9" s="26"/>
      <c r="S9" s="26"/>
      <c r="T9" s="26"/>
    </row>
    <row r="10" spans="1:20" ht="19.5" customHeight="1">
      <c r="A10" s="27" t="s">
        <v>15</v>
      </c>
      <c r="B10" s="28">
        <v>129.40434432884101</v>
      </c>
      <c r="C10" s="29">
        <v>42.113931111619102</v>
      </c>
      <c r="D10" s="30">
        <v>0.32544449206898035</v>
      </c>
      <c r="E10" s="31">
        <v>225</v>
      </c>
      <c r="F10" s="28">
        <v>106.596562198355</v>
      </c>
      <c r="G10" s="29">
        <v>30.780246550809199</v>
      </c>
      <c r="H10" s="30">
        <v>0.28875458941662002</v>
      </c>
      <c r="I10" s="31">
        <v>133</v>
      </c>
      <c r="J10" s="28">
        <v>6.4131676905455404</v>
      </c>
      <c r="K10" s="29">
        <v>8.2973018014773903</v>
      </c>
      <c r="L10" s="30">
        <v>1.2937914930416508</v>
      </c>
      <c r="M10" s="31">
        <v>11</v>
      </c>
      <c r="N10" s="28">
        <v>115.89190619978</v>
      </c>
      <c r="O10" s="29">
        <v>28.3190274922516</v>
      </c>
      <c r="P10" s="30">
        <v>0.24435724996561803</v>
      </c>
      <c r="Q10" s="31">
        <v>369</v>
      </c>
      <c r="R10" s="26"/>
      <c r="S10" s="26"/>
      <c r="T10" s="26"/>
    </row>
    <row r="11" spans="1:20" ht="19.5" customHeight="1">
      <c r="A11" s="27" t="s">
        <v>16</v>
      </c>
      <c r="B11" s="28">
        <v>139.87359734896</v>
      </c>
      <c r="C11" s="29">
        <v>18.8515148900612</v>
      </c>
      <c r="D11" s="30">
        <v>0.13477536323763797</v>
      </c>
      <c r="E11" s="31">
        <v>220</v>
      </c>
      <c r="F11" s="28">
        <v>62.4651447122599</v>
      </c>
      <c r="G11" s="29">
        <v>37.164993307914102</v>
      </c>
      <c r="H11" s="30">
        <v>0.59497169948314887</v>
      </c>
      <c r="I11" s="31">
        <v>114</v>
      </c>
      <c r="J11" s="28">
        <v>333.001052878824</v>
      </c>
      <c r="K11" s="29">
        <v>227.650351213021</v>
      </c>
      <c r="L11" s="30">
        <v>0.68363252681924958</v>
      </c>
      <c r="M11" s="31">
        <v>11</v>
      </c>
      <c r="N11" s="28">
        <v>121.809034333688</v>
      </c>
      <c r="O11" s="29">
        <v>21.1387523063141</v>
      </c>
      <c r="P11" s="30">
        <v>0.17354010252150795</v>
      </c>
      <c r="Q11" s="31">
        <v>345</v>
      </c>
      <c r="R11" s="26"/>
      <c r="S11" s="26"/>
      <c r="T11" s="26"/>
    </row>
    <row r="12" spans="1:20" ht="19.5" customHeight="1">
      <c r="A12" s="27" t="s">
        <v>17</v>
      </c>
      <c r="B12" s="28">
        <v>89.202916119227197</v>
      </c>
      <c r="C12" s="29">
        <v>18.213506620041599</v>
      </c>
      <c r="D12" s="30">
        <v>0.20418061889028064</v>
      </c>
      <c r="E12" s="31">
        <v>494</v>
      </c>
      <c r="F12" s="28">
        <v>64.204198193881197</v>
      </c>
      <c r="G12" s="29">
        <v>26.305461265129001</v>
      </c>
      <c r="H12" s="30">
        <v>0.4097155950097352</v>
      </c>
      <c r="I12" s="31">
        <v>518</v>
      </c>
      <c r="J12" s="28">
        <v>27.1285920472736</v>
      </c>
      <c r="K12" s="29">
        <v>17.535344494685599</v>
      </c>
      <c r="L12" s="30">
        <v>0.64637871601036101</v>
      </c>
      <c r="M12" s="31">
        <v>64</v>
      </c>
      <c r="N12" s="28">
        <v>76.210826737016802</v>
      </c>
      <c r="O12" s="29">
        <v>14.369494032912201</v>
      </c>
      <c r="P12" s="30">
        <v>0.18854924750386826</v>
      </c>
      <c r="Q12" s="31">
        <v>1076</v>
      </c>
      <c r="R12" s="26"/>
      <c r="S12" s="26"/>
      <c r="T12" s="26"/>
    </row>
    <row r="13" spans="1:20" ht="19.5" customHeight="1">
      <c r="A13" s="27" t="s">
        <v>18</v>
      </c>
      <c r="B13" s="28">
        <v>110.594507416743</v>
      </c>
      <c r="C13" s="29">
        <v>39.4254385634149</v>
      </c>
      <c r="D13" s="30">
        <v>0.35648640682354765</v>
      </c>
      <c r="E13" s="31">
        <v>101</v>
      </c>
      <c r="F13" s="28">
        <v>95.726782814817</v>
      </c>
      <c r="G13" s="29">
        <v>41.996823368592999</v>
      </c>
      <c r="H13" s="30">
        <v>0.43871549981822383</v>
      </c>
      <c r="I13" s="31">
        <v>126</v>
      </c>
      <c r="J13" s="28">
        <v>87.621293001505805</v>
      </c>
      <c r="K13" s="29">
        <v>48.693941291481003</v>
      </c>
      <c r="L13" s="30">
        <v>0.55573182754383887</v>
      </c>
      <c r="M13" s="31">
        <v>14</v>
      </c>
      <c r="N13" s="28">
        <v>102.97838821248401</v>
      </c>
      <c r="O13" s="29">
        <v>28.668887695360599</v>
      </c>
      <c r="P13" s="30">
        <v>0.27839712965992108</v>
      </c>
      <c r="Q13" s="31">
        <v>241</v>
      </c>
      <c r="R13" s="26"/>
      <c r="S13" s="26"/>
      <c r="T13" s="26"/>
    </row>
    <row r="14" spans="1:20" ht="19.5" customHeight="1">
      <c r="A14" s="27" t="s">
        <v>19</v>
      </c>
      <c r="B14" s="32">
        <v>148.71309529158401</v>
      </c>
      <c r="C14" s="33">
        <v>53.486515110440699</v>
      </c>
      <c r="D14" s="30">
        <v>0.35966244267573666</v>
      </c>
      <c r="E14" s="31">
        <v>26</v>
      </c>
      <c r="F14" s="32">
        <v>107.03888419015</v>
      </c>
      <c r="G14" s="33">
        <v>73.757779697229196</v>
      </c>
      <c r="H14" s="30">
        <v>0.68907463166564453</v>
      </c>
      <c r="I14" s="31">
        <v>24</v>
      </c>
      <c r="J14" s="32">
        <v>0</v>
      </c>
      <c r="K14" s="33">
        <v>0</v>
      </c>
      <c r="L14" s="30" t="e">
        <v>#DIV/0!</v>
      </c>
      <c r="M14" s="31">
        <v>1</v>
      </c>
      <c r="N14" s="32">
        <v>116.846745825165</v>
      </c>
      <c r="O14" s="33">
        <v>56.072598138231498</v>
      </c>
      <c r="P14" s="30">
        <v>0.47988155547037303</v>
      </c>
      <c r="Q14" s="31">
        <v>51</v>
      </c>
      <c r="R14" s="26"/>
      <c r="S14" s="26"/>
      <c r="T14" s="26"/>
    </row>
    <row r="15" spans="1:20" ht="19.5" customHeight="1" thickBot="1">
      <c r="A15" s="27" t="s">
        <v>20</v>
      </c>
      <c r="B15" s="32">
        <v>100.099857696854</v>
      </c>
      <c r="C15" s="34">
        <v>60.711598842708</v>
      </c>
      <c r="D15" s="30">
        <v>0.6065103411692071</v>
      </c>
      <c r="E15" s="31">
        <v>15</v>
      </c>
      <c r="F15" s="32">
        <v>0</v>
      </c>
      <c r="G15" s="34">
        <v>0</v>
      </c>
      <c r="H15" s="30" t="e">
        <v>#DIV/0!</v>
      </c>
      <c r="I15" s="31">
        <v>9</v>
      </c>
      <c r="J15" s="32">
        <v>0</v>
      </c>
      <c r="K15" s="34">
        <v>0</v>
      </c>
      <c r="L15" s="30" t="e">
        <v>#DIV/0!</v>
      </c>
      <c r="M15" s="31">
        <v>1</v>
      </c>
      <c r="N15" s="32">
        <v>60.225998198000397</v>
      </c>
      <c r="O15" s="34">
        <v>45.373267925176997</v>
      </c>
      <c r="P15" s="30">
        <v>0.75338341053321822</v>
      </c>
      <c r="Q15" s="31">
        <v>25</v>
      </c>
      <c r="R15" s="26"/>
      <c r="S15" s="26"/>
      <c r="T15" s="26"/>
    </row>
    <row r="16" spans="1:20" ht="24.75" customHeight="1" thickTop="1">
      <c r="A16" s="35" t="s">
        <v>4</v>
      </c>
      <c r="B16" s="36">
        <v>152.06424313801199</v>
      </c>
      <c r="C16" s="37">
        <v>12.137806070241901</v>
      </c>
      <c r="D16" s="38">
        <v>7.9820251097595302E-2</v>
      </c>
      <c r="E16" s="39">
        <v>2949</v>
      </c>
      <c r="F16" s="36">
        <v>115.78380440242999</v>
      </c>
      <c r="G16" s="37">
        <v>20.024745520078401</v>
      </c>
      <c r="H16" s="38">
        <v>0.17294945198447922</v>
      </c>
      <c r="I16" s="39">
        <v>1804</v>
      </c>
      <c r="J16" s="36">
        <v>42.010951803923</v>
      </c>
      <c r="K16" s="37">
        <v>12.541860173184</v>
      </c>
      <c r="L16" s="38">
        <v>0.29853787249859065</v>
      </c>
      <c r="M16" s="39">
        <v>211</v>
      </c>
      <c r="N16" s="36">
        <v>133.75804467027299</v>
      </c>
      <c r="O16" s="37">
        <v>10.720534257046101</v>
      </c>
      <c r="P16" s="38">
        <v>8.0148706445831303E-2</v>
      </c>
      <c r="Q16" s="39">
        <v>4964</v>
      </c>
    </row>
    <row r="17" spans="1:20" ht="16.5" customHeight="1">
      <c r="A17" s="40"/>
      <c r="B17" s="41"/>
      <c r="C17" s="41"/>
      <c r="D17" s="41"/>
      <c r="E17" s="41"/>
      <c r="F17" s="41"/>
      <c r="G17" s="41"/>
      <c r="H17" s="41"/>
      <c r="I17" s="41"/>
      <c r="J17" s="41"/>
      <c r="K17" s="41"/>
      <c r="L17" s="41"/>
      <c r="M17" s="41"/>
      <c r="N17" s="41"/>
      <c r="O17" s="41"/>
      <c r="P17" s="41"/>
      <c r="Q17" s="41"/>
    </row>
    <row r="18" spans="1:20" ht="50.25" customHeight="1">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c r="A19" s="50" t="s">
        <v>22</v>
      </c>
      <c r="B19" s="32">
        <v>184.36553133034701</v>
      </c>
      <c r="C19" s="33">
        <v>14.2987385530403</v>
      </c>
      <c r="D19" s="24">
        <v>7.7556463238346626E-2</v>
      </c>
      <c r="E19" s="25">
        <v>2414</v>
      </c>
      <c r="F19" s="32">
        <v>151.861493417307</v>
      </c>
      <c r="G19" s="33">
        <v>32.539840128571598</v>
      </c>
      <c r="H19" s="24">
        <v>0.21427314717071769</v>
      </c>
      <c r="I19" s="25">
        <v>1253</v>
      </c>
      <c r="J19" s="32">
        <v>53.468013492477098</v>
      </c>
      <c r="K19" s="33">
        <v>19.809142405551</v>
      </c>
      <c r="L19" s="24">
        <v>0.37048584960685194</v>
      </c>
      <c r="M19" s="25">
        <v>145</v>
      </c>
      <c r="N19" s="32">
        <v>167.97676534883701</v>
      </c>
      <c r="O19" s="33">
        <v>15.3785729406763</v>
      </c>
      <c r="P19" s="24">
        <v>9.1551786395812823E-2</v>
      </c>
      <c r="Q19" s="25">
        <v>3812</v>
      </c>
      <c r="R19" s="26"/>
      <c r="S19" s="26"/>
      <c r="T19" s="26"/>
    </row>
    <row r="20" spans="1:20" ht="19.5" customHeight="1" thickBot="1">
      <c r="A20" s="51" t="s">
        <v>23</v>
      </c>
      <c r="B20" s="32">
        <v>92.102437916963595</v>
      </c>
      <c r="C20" s="34">
        <v>17.2675792375538</v>
      </c>
      <c r="D20" s="30">
        <v>0.1874823254203288</v>
      </c>
      <c r="E20" s="31">
        <v>535</v>
      </c>
      <c r="F20" s="32">
        <v>69.579252860491195</v>
      </c>
      <c r="G20" s="34">
        <v>25.119632541042499</v>
      </c>
      <c r="H20" s="30">
        <v>0.36102187805046182</v>
      </c>
      <c r="I20" s="31">
        <v>551</v>
      </c>
      <c r="J20" s="32">
        <v>25.7335147747329</v>
      </c>
      <c r="K20" s="34">
        <v>16.8294534724334</v>
      </c>
      <c r="L20" s="30">
        <v>0.65398969475237889</v>
      </c>
      <c r="M20" s="31">
        <v>66</v>
      </c>
      <c r="N20" s="32">
        <v>79.472307516692197</v>
      </c>
      <c r="O20" s="34">
        <v>13.676067827789501</v>
      </c>
      <c r="P20" s="30">
        <v>0.17208595365016938</v>
      </c>
      <c r="Q20" s="31">
        <v>1152</v>
      </c>
      <c r="R20" s="26"/>
      <c r="S20" s="26"/>
      <c r="T20" s="26"/>
    </row>
    <row r="21" spans="1:20" ht="24.75" customHeight="1" thickTop="1">
      <c r="A21" s="35" t="s">
        <v>4</v>
      </c>
      <c r="B21" s="36">
        <v>152.06424313801199</v>
      </c>
      <c r="C21" s="37">
        <v>12.137806070241901</v>
      </c>
      <c r="D21" s="38">
        <v>7.9820251097595302E-2</v>
      </c>
      <c r="E21" s="39">
        <v>2949</v>
      </c>
      <c r="F21" s="36">
        <v>115.78380440242999</v>
      </c>
      <c r="G21" s="37">
        <v>20.024745520078401</v>
      </c>
      <c r="H21" s="38">
        <v>0.17294945198447922</v>
      </c>
      <c r="I21" s="39">
        <v>1804</v>
      </c>
      <c r="J21" s="36">
        <v>42.010951803923</v>
      </c>
      <c r="K21" s="37">
        <v>12.541860173184</v>
      </c>
      <c r="L21" s="38">
        <v>0.29853787249859065</v>
      </c>
      <c r="M21" s="39">
        <v>211</v>
      </c>
      <c r="N21" s="36">
        <v>133.75804467027299</v>
      </c>
      <c r="O21" s="37">
        <v>10.720534257046101</v>
      </c>
      <c r="P21" s="38">
        <v>8.0148706445831303E-2</v>
      </c>
      <c r="Q21" s="39">
        <v>4964</v>
      </c>
    </row>
    <row r="22" spans="1:20" ht="16.5" customHeight="1">
      <c r="A22" s="40"/>
      <c r="B22" s="41"/>
      <c r="C22" s="41"/>
      <c r="D22" s="41"/>
      <c r="E22" s="41"/>
      <c r="F22" s="41"/>
      <c r="G22" s="41"/>
      <c r="H22" s="41"/>
      <c r="I22" s="41"/>
      <c r="J22" s="41"/>
      <c r="K22" s="41"/>
      <c r="L22" s="41"/>
      <c r="M22" s="41"/>
      <c r="N22" s="41"/>
      <c r="O22" s="41"/>
      <c r="P22" s="41"/>
      <c r="Q22" s="41"/>
    </row>
    <row r="23" spans="1:20">
      <c r="A23" s="40" t="s">
        <v>61</v>
      </c>
      <c r="B23" s="44" t="s">
        <v>26</v>
      </c>
      <c r="C23" s="4" t="s">
        <v>62</v>
      </c>
    </row>
    <row r="24" spans="1:20">
      <c r="A24" s="40"/>
      <c r="B24" s="45" t="s">
        <v>28</v>
      </c>
      <c r="C24" s="4" t="s">
        <v>63</v>
      </c>
    </row>
    <row r="25" spans="1:20">
      <c r="A25" s="154" t="s">
        <v>240</v>
      </c>
    </row>
    <row r="28" spans="1:20">
      <c r="B28" s="26"/>
      <c r="F28" s="26"/>
      <c r="J28" s="26"/>
      <c r="N28" s="26"/>
    </row>
    <row r="29" spans="1:20">
      <c r="B29" s="47"/>
      <c r="C29" s="48"/>
      <c r="D29" s="48"/>
      <c r="E29" s="47"/>
      <c r="F29" s="47"/>
      <c r="G29" s="48"/>
      <c r="H29" s="48"/>
      <c r="I29" s="47"/>
      <c r="J29" s="47"/>
      <c r="K29" s="48"/>
      <c r="L29" s="48"/>
      <c r="M29" s="47"/>
      <c r="N29" s="47"/>
      <c r="O29" s="48"/>
      <c r="P29" s="48"/>
      <c r="Q29" s="47"/>
    </row>
  </sheetData>
  <conditionalFormatting sqref="M5:M16">
    <cfRule type="expression" dxfId="1127" priority="56">
      <formula>M5&lt;=1</formula>
    </cfRule>
  </conditionalFormatting>
  <conditionalFormatting sqref="J5:J16">
    <cfRule type="expression" dxfId="1126" priority="50">
      <formula>OR(L5&gt;=0.5,M5&lt;=5)</formula>
    </cfRule>
    <cfRule type="expression" dxfId="1125" priority="53">
      <formula>M5&lt;=1</formula>
    </cfRule>
  </conditionalFormatting>
  <conditionalFormatting sqref="K5:K16">
    <cfRule type="expression" dxfId="1124" priority="51">
      <formula>OR(L5&gt;=0.5,M5&lt;=5)</formula>
    </cfRule>
    <cfRule type="expression" dxfId="1123" priority="54">
      <formula>M5&lt;=1</formula>
    </cfRule>
  </conditionalFormatting>
  <conditionalFormatting sqref="L5:L16">
    <cfRule type="expression" dxfId="1122" priority="52">
      <formula>OR(L5&gt;=0.5,M5&lt;=5)</formula>
    </cfRule>
    <cfRule type="expression" dxfId="1121" priority="55">
      <formula>M5&lt;=1</formula>
    </cfRule>
  </conditionalFormatting>
  <conditionalFormatting sqref="Q5:Q16">
    <cfRule type="expression" dxfId="1120" priority="49">
      <formula>Q5&lt;=1</formula>
    </cfRule>
  </conditionalFormatting>
  <conditionalFormatting sqref="N5:N16">
    <cfRule type="expression" dxfId="1119" priority="43">
      <formula>OR(P5&gt;=0.5,Q5&lt;=5)</formula>
    </cfRule>
    <cfRule type="expression" dxfId="1118" priority="46">
      <formula>Q5&lt;=1</formula>
    </cfRule>
  </conditionalFormatting>
  <conditionalFormatting sqref="O5:O16">
    <cfRule type="expression" dxfId="1117" priority="44">
      <formula>OR(P5&gt;=0.5,Q5&lt;=5)</formula>
    </cfRule>
    <cfRule type="expression" dxfId="1116" priority="47">
      <formula>Q5&lt;=1</formula>
    </cfRule>
  </conditionalFormatting>
  <conditionalFormatting sqref="P5:P16">
    <cfRule type="expression" dxfId="1115" priority="45">
      <formula>OR(P5&gt;=0.5,Q5&lt;=5)</formula>
    </cfRule>
    <cfRule type="expression" dxfId="1114" priority="48">
      <formula>Q5&lt;=1</formula>
    </cfRule>
  </conditionalFormatting>
  <conditionalFormatting sqref="E5:E16">
    <cfRule type="expression" dxfId="1113" priority="42">
      <formula>E5&lt;=1</formula>
    </cfRule>
  </conditionalFormatting>
  <conditionalFormatting sqref="B5:B16">
    <cfRule type="expression" dxfId="1112" priority="36">
      <formula>OR(D5&gt;=0.5,E5&lt;=5)</formula>
    </cfRule>
    <cfRule type="expression" dxfId="1111" priority="39">
      <formula>E5&lt;=1</formula>
    </cfRule>
  </conditionalFormatting>
  <conditionalFormatting sqref="C5:C16">
    <cfRule type="expression" dxfId="1110" priority="37">
      <formula>OR(D5&gt;=0.5,E5&lt;=5)</formula>
    </cfRule>
    <cfRule type="expression" dxfId="1109" priority="40">
      <formula>E5&lt;=1</formula>
    </cfRule>
  </conditionalFormatting>
  <conditionalFormatting sqref="D5:D16">
    <cfRule type="expression" dxfId="1108" priority="38">
      <formula>OR(D5&gt;=0.5,E5&lt;=5)</formula>
    </cfRule>
    <cfRule type="expression" dxfId="1107" priority="41">
      <formula>E5&lt;=1</formula>
    </cfRule>
  </conditionalFormatting>
  <conditionalFormatting sqref="I5:I16">
    <cfRule type="expression" dxfId="1106" priority="35">
      <formula>I5&lt;=1</formula>
    </cfRule>
  </conditionalFormatting>
  <conditionalFormatting sqref="F5:F16">
    <cfRule type="expression" dxfId="1105" priority="29">
      <formula>OR(H5&gt;=0.5,I5&lt;=5)</formula>
    </cfRule>
    <cfRule type="expression" dxfId="1104" priority="32">
      <formula>I5&lt;=1</formula>
    </cfRule>
  </conditionalFormatting>
  <conditionalFormatting sqref="G5:G16">
    <cfRule type="expression" dxfId="1103" priority="30">
      <formula>OR(H5&gt;=0.5,I5&lt;=5)</formula>
    </cfRule>
    <cfRule type="expression" dxfId="1102" priority="33">
      <formula>I5&lt;=1</formula>
    </cfRule>
  </conditionalFormatting>
  <conditionalFormatting sqref="H5:H16">
    <cfRule type="expression" dxfId="1101" priority="31">
      <formula>OR(H5&gt;=0.5,I5&lt;=5)</formula>
    </cfRule>
    <cfRule type="expression" dxfId="1100" priority="34">
      <formula>I5&lt;=1</formula>
    </cfRule>
  </conditionalFormatting>
  <conditionalFormatting sqref="D19:D20">
    <cfRule type="expression" dxfId="1099" priority="27">
      <formula>OR(D19&gt;=0.5,E19&lt;=5)</formula>
    </cfRule>
    <cfRule type="expression" dxfId="1098" priority="28">
      <formula>E19&lt;=1</formula>
    </cfRule>
  </conditionalFormatting>
  <conditionalFormatting sqref="E19:E20">
    <cfRule type="expression" dxfId="1097" priority="26">
      <formula>E19&lt;=1</formula>
    </cfRule>
  </conditionalFormatting>
  <conditionalFormatting sqref="C19:C20">
    <cfRule type="expression" dxfId="1096" priority="23">
      <formula>OR(D19&gt;=0.5,E19&lt;=5)</formula>
    </cfRule>
    <cfRule type="expression" dxfId="1095" priority="25">
      <formula>E19&lt;=1</formula>
    </cfRule>
  </conditionalFormatting>
  <conditionalFormatting sqref="B19:B20">
    <cfRule type="expression" dxfId="1094" priority="22">
      <formula>OR(D19&gt;=0.5,E19&lt;=5)</formula>
    </cfRule>
    <cfRule type="expression" dxfId="1093" priority="24">
      <formula>E19&lt;=1</formula>
    </cfRule>
  </conditionalFormatting>
  <conditionalFormatting sqref="H19:H20">
    <cfRule type="expression" dxfId="1092" priority="20">
      <formula>OR(H19&gt;=0.5,I19&lt;=5)</formula>
    </cfRule>
    <cfRule type="expression" dxfId="1091" priority="21">
      <formula>I19&lt;=1</formula>
    </cfRule>
  </conditionalFormatting>
  <conditionalFormatting sqref="I19:I20">
    <cfRule type="expression" dxfId="1090" priority="19">
      <formula>I19&lt;=1</formula>
    </cfRule>
  </conditionalFormatting>
  <conditionalFormatting sqref="G19:G20">
    <cfRule type="expression" dxfId="1089" priority="16">
      <formula>OR(H19&gt;=0.5,I19&lt;=5)</formula>
    </cfRule>
    <cfRule type="expression" dxfId="1088" priority="18">
      <formula>I19&lt;=1</formula>
    </cfRule>
  </conditionalFormatting>
  <conditionalFormatting sqref="F19:F20">
    <cfRule type="expression" dxfId="1087" priority="15">
      <formula>OR(H19&gt;=0.5,I19&lt;=5)</formula>
    </cfRule>
    <cfRule type="expression" dxfId="1086" priority="17">
      <formula>I19&lt;=1</formula>
    </cfRule>
  </conditionalFormatting>
  <conditionalFormatting sqref="L19:L20">
    <cfRule type="expression" dxfId="1085" priority="13">
      <formula>OR(L19&gt;=0.5,M19&lt;=5)</formula>
    </cfRule>
    <cfRule type="expression" dxfId="1084" priority="14">
      <formula>M19&lt;=1</formula>
    </cfRule>
  </conditionalFormatting>
  <conditionalFormatting sqref="M19:M20">
    <cfRule type="expression" dxfId="1083" priority="12">
      <formula>M19&lt;=1</formula>
    </cfRule>
  </conditionalFormatting>
  <conditionalFormatting sqref="K19:K20">
    <cfRule type="expression" dxfId="1082" priority="9">
      <formula>OR(L19&gt;=0.5,M19&lt;=5)</formula>
    </cfRule>
    <cfRule type="expression" dxfId="1081" priority="11">
      <formula>M19&lt;=1</formula>
    </cfRule>
  </conditionalFormatting>
  <conditionalFormatting sqref="J19:J20">
    <cfRule type="expression" dxfId="1080" priority="8">
      <formula>OR(L19&gt;=0.5,M19&lt;=5)</formula>
    </cfRule>
    <cfRule type="expression" dxfId="1079" priority="10">
      <formula>M19&lt;=1</formula>
    </cfRule>
  </conditionalFormatting>
  <conditionalFormatting sqref="P19:P20">
    <cfRule type="expression" dxfId="1078" priority="6">
      <formula>OR(P19&gt;=0.5,Q19&lt;=5)</formula>
    </cfRule>
    <cfRule type="expression" dxfId="1077" priority="7">
      <formula>Q19&lt;=1</formula>
    </cfRule>
  </conditionalFormatting>
  <conditionalFormatting sqref="Q19:Q20">
    <cfRule type="expression" dxfId="1076" priority="5">
      <formula>Q19&lt;=1</formula>
    </cfRule>
  </conditionalFormatting>
  <conditionalFormatting sqref="O19:O20">
    <cfRule type="expression" dxfId="1075" priority="2">
      <formula>OR(P19&gt;=0.5,Q19&lt;=5)</formula>
    </cfRule>
    <cfRule type="expression" dxfId="1074" priority="4">
      <formula>Q19&lt;=1</formula>
    </cfRule>
  </conditionalFormatting>
  <conditionalFormatting sqref="N19:N20">
    <cfRule type="expression" dxfId="1073" priority="1">
      <formula>OR(P19&gt;=0.5,Q19&lt;=5)</formula>
    </cfRule>
    <cfRule type="expression" dxfId="1072" priority="3">
      <formula>Q19&lt;=1</formula>
    </cfRule>
  </conditionalFormatting>
  <hyperlinks>
    <hyperlink ref="A25" location="Überblick!A1" display="zurück zur Übersicht" xr:uid="{22F6B21C-BF12-4812-AB71-92874A04BBCC}"/>
  </hyperlink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46C9A-B829-44EA-992A-A6FCE4DAE5C8}">
  <sheetPr codeName="Tabelle8"/>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tr">
        <f>"1.3.5. "&amp;A2&amp;" ("&amp;A3&amp;") für alle GEG-relevanten Nichtwohngebäude nach Gebäude-Hauptfunktion und grober Gebäude-Baualtersklasse (Breitenerhebung)"</f>
        <v>1.3.5. Mittlere Fensterfläche (fen_fl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c r="A2" s="52" t="s">
        <v>65</v>
      </c>
      <c r="B2" s="6" t="s">
        <v>0</v>
      </c>
      <c r="C2" s="7"/>
      <c r="D2" s="7"/>
      <c r="E2" s="7"/>
      <c r="F2" s="7"/>
      <c r="G2" s="7"/>
      <c r="H2" s="7"/>
      <c r="I2" s="7"/>
      <c r="J2" s="7"/>
      <c r="K2" s="7"/>
      <c r="L2" s="7"/>
      <c r="M2" s="8"/>
      <c r="N2" s="9"/>
      <c r="O2" s="9"/>
      <c r="P2" s="7"/>
      <c r="Q2" s="10"/>
    </row>
    <row r="3" spans="1:20" ht="50.25" customHeight="1">
      <c r="A3" s="52" t="s">
        <v>66</v>
      </c>
      <c r="B3" s="11" t="s">
        <v>1</v>
      </c>
      <c r="C3" s="12"/>
      <c r="D3" s="12"/>
      <c r="E3" s="13"/>
      <c r="F3" s="11" t="s">
        <v>33</v>
      </c>
      <c r="G3" s="12"/>
      <c r="H3" s="12"/>
      <c r="I3" s="13"/>
      <c r="J3" s="11" t="s">
        <v>3</v>
      </c>
      <c r="K3" s="12"/>
      <c r="L3" s="12"/>
      <c r="M3" s="14"/>
      <c r="N3" s="15" t="s">
        <v>4</v>
      </c>
      <c r="O3" s="15"/>
      <c r="P3" s="12"/>
      <c r="Q3" s="16"/>
    </row>
    <row r="4" spans="1:20" ht="50.25" customHeight="1">
      <c r="A4" s="5" t="s">
        <v>5</v>
      </c>
      <c r="B4" s="17" t="str">
        <f>"Mittlere "&amp;$A$3&amp;" in m2"</f>
        <v>Mittlere fen_fl [m²] in m2</v>
      </c>
      <c r="C4" s="18" t="s">
        <v>56</v>
      </c>
      <c r="D4" s="18" t="s">
        <v>8</v>
      </c>
      <c r="E4" s="19" t="s">
        <v>9</v>
      </c>
      <c r="F4" s="17" t="str">
        <f>"Mittlere "&amp;$A$3&amp;" in m2"</f>
        <v>Mittlere fen_fl [m²] in m2</v>
      </c>
      <c r="G4" s="18" t="s">
        <v>57</v>
      </c>
      <c r="H4" s="18" t="s">
        <v>8</v>
      </c>
      <c r="I4" s="19" t="s">
        <v>9</v>
      </c>
      <c r="J4" s="17" t="str">
        <f>"Mittlere "&amp;$A$3&amp;" in m2"</f>
        <v>Mittlere fen_fl [m²] in m2</v>
      </c>
      <c r="K4" s="18" t="s">
        <v>57</v>
      </c>
      <c r="L4" s="18" t="s">
        <v>8</v>
      </c>
      <c r="M4" s="20" t="s">
        <v>9</v>
      </c>
      <c r="N4" s="17" t="str">
        <f>"Mittlere "&amp;$A$3&amp;" in m2"</f>
        <v>Mittlere fen_fl [m²] in m2</v>
      </c>
      <c r="O4" s="18" t="s">
        <v>57</v>
      </c>
      <c r="P4" s="18" t="s">
        <v>8</v>
      </c>
      <c r="Q4" s="19" t="s">
        <v>9</v>
      </c>
    </row>
    <row r="5" spans="1:20" ht="19.5" customHeight="1">
      <c r="A5" s="21" t="s">
        <v>10</v>
      </c>
      <c r="B5" s="22">
        <v>412.04594428860901</v>
      </c>
      <c r="C5" s="23">
        <v>60.975294027809298</v>
      </c>
      <c r="D5" s="24">
        <v>0.14798178424758482</v>
      </c>
      <c r="E5" s="25">
        <v>618</v>
      </c>
      <c r="F5" s="22">
        <v>458.412579528045</v>
      </c>
      <c r="G5" s="23">
        <v>125.10464459606</v>
      </c>
      <c r="H5" s="24">
        <v>0.27290840213167905</v>
      </c>
      <c r="I5" s="25">
        <v>346</v>
      </c>
      <c r="J5" s="22">
        <v>293.23700200811697</v>
      </c>
      <c r="K5" s="23">
        <v>102.851413499207</v>
      </c>
      <c r="L5" s="24">
        <v>0.35074500419411603</v>
      </c>
      <c r="M5" s="25">
        <v>30</v>
      </c>
      <c r="N5" s="22">
        <v>424.00688513074402</v>
      </c>
      <c r="O5" s="23">
        <v>59.167320702420703</v>
      </c>
      <c r="P5" s="24">
        <v>0.13954330171826396</v>
      </c>
      <c r="Q5" s="25">
        <v>994</v>
      </c>
      <c r="R5" s="26"/>
      <c r="S5" s="26"/>
      <c r="T5" s="26"/>
    </row>
    <row r="6" spans="1:20" ht="19.5" customHeight="1">
      <c r="A6" s="27" t="s">
        <v>11</v>
      </c>
      <c r="B6" s="28">
        <v>922.653029331433</v>
      </c>
      <c r="C6" s="29">
        <v>332.32787158078401</v>
      </c>
      <c r="D6" s="30">
        <v>0.36018726543562463</v>
      </c>
      <c r="E6" s="31">
        <v>60</v>
      </c>
      <c r="F6" s="28">
        <v>753.66044644711405</v>
      </c>
      <c r="G6" s="29">
        <v>436.41786331173398</v>
      </c>
      <c r="H6" s="30">
        <v>0.57906430590736635</v>
      </c>
      <c r="I6" s="31">
        <v>50</v>
      </c>
      <c r="J6" s="28">
        <v>390.233981379059</v>
      </c>
      <c r="K6" s="29">
        <v>224.985676495121</v>
      </c>
      <c r="L6" s="30">
        <v>0.57654045324304581</v>
      </c>
      <c r="M6" s="31">
        <v>16</v>
      </c>
      <c r="N6" s="28">
        <v>791.36244467243205</v>
      </c>
      <c r="O6" s="29">
        <v>229.264605903008</v>
      </c>
      <c r="P6" s="30">
        <v>0.28970872631933814</v>
      </c>
      <c r="Q6" s="31">
        <v>126</v>
      </c>
      <c r="R6" s="26"/>
      <c r="S6" s="26"/>
      <c r="T6" s="26"/>
    </row>
    <row r="7" spans="1:20" ht="19.5" customHeight="1">
      <c r="A7" s="27" t="s">
        <v>12</v>
      </c>
      <c r="B7" s="28">
        <v>701.67839421755002</v>
      </c>
      <c r="C7" s="29">
        <v>148.39826917958601</v>
      </c>
      <c r="D7" s="30">
        <v>0.21149043550794619</v>
      </c>
      <c r="E7" s="31">
        <v>110</v>
      </c>
      <c r="F7" s="28">
        <v>531.29103954651998</v>
      </c>
      <c r="G7" s="29">
        <v>140.26793156010299</v>
      </c>
      <c r="H7" s="30">
        <v>0.26401335825243311</v>
      </c>
      <c r="I7" s="31">
        <v>68</v>
      </c>
      <c r="J7" s="28">
        <v>786.36441169992599</v>
      </c>
      <c r="K7" s="29">
        <v>490.271461504851</v>
      </c>
      <c r="L7" s="30">
        <v>0.6234659837224894</v>
      </c>
      <c r="M7" s="31">
        <v>11</v>
      </c>
      <c r="N7" s="28">
        <v>615.87834294002903</v>
      </c>
      <c r="O7" s="29">
        <v>106.83508539593301</v>
      </c>
      <c r="P7" s="30">
        <v>0.17346783925853362</v>
      </c>
      <c r="Q7" s="31">
        <v>189</v>
      </c>
      <c r="R7" s="26"/>
      <c r="S7" s="26"/>
      <c r="T7" s="26"/>
    </row>
    <row r="8" spans="1:20" ht="19.5" customHeight="1">
      <c r="A8" s="27" t="s">
        <v>13</v>
      </c>
      <c r="B8" s="28">
        <v>680.54094063936304</v>
      </c>
      <c r="C8" s="29">
        <v>64.186944609553606</v>
      </c>
      <c r="D8" s="30">
        <v>9.4317535913784195E-2</v>
      </c>
      <c r="E8" s="31">
        <v>788</v>
      </c>
      <c r="F8" s="28">
        <v>370.02016487546501</v>
      </c>
      <c r="G8" s="29">
        <v>108.731239575781</v>
      </c>
      <c r="H8" s="30">
        <v>0.29385220022367126</v>
      </c>
      <c r="I8" s="31">
        <v>285</v>
      </c>
      <c r="J8" s="28">
        <v>178.98841532505199</v>
      </c>
      <c r="K8" s="29">
        <v>87.312216945218495</v>
      </c>
      <c r="L8" s="30">
        <v>0.48780931875761402</v>
      </c>
      <c r="M8" s="31">
        <v>33</v>
      </c>
      <c r="N8" s="28">
        <v>532.93704478004599</v>
      </c>
      <c r="O8" s="29">
        <v>81.184701999576205</v>
      </c>
      <c r="P8" s="30">
        <v>0.15233450703934981</v>
      </c>
      <c r="Q8" s="31">
        <v>1106</v>
      </c>
      <c r="R8" s="26"/>
      <c r="S8" s="26"/>
      <c r="T8" s="26"/>
    </row>
    <row r="9" spans="1:20" ht="19.5" customHeight="1">
      <c r="A9" s="27" t="s">
        <v>14</v>
      </c>
      <c r="B9" s="28">
        <v>252.27060701864701</v>
      </c>
      <c r="C9" s="29">
        <v>43.548025095432301</v>
      </c>
      <c r="D9" s="30">
        <v>0.17262425301974785</v>
      </c>
      <c r="E9" s="31">
        <v>342</v>
      </c>
      <c r="F9" s="28">
        <v>238.32631495831799</v>
      </c>
      <c r="G9" s="29">
        <v>71.144233249061699</v>
      </c>
      <c r="H9" s="30">
        <v>0.29851606299331424</v>
      </c>
      <c r="I9" s="31">
        <v>128</v>
      </c>
      <c r="J9" s="28">
        <v>193.69373375233701</v>
      </c>
      <c r="K9" s="29">
        <v>25.189611219941401</v>
      </c>
      <c r="L9" s="30">
        <v>0.13004866358841347</v>
      </c>
      <c r="M9" s="31">
        <v>18</v>
      </c>
      <c r="N9" s="28">
        <v>244.80231524184001</v>
      </c>
      <c r="O9" s="29">
        <v>35.917515880525499</v>
      </c>
      <c r="P9" s="30">
        <v>0.14672049096040049</v>
      </c>
      <c r="Q9" s="31">
        <v>488</v>
      </c>
      <c r="R9" s="26"/>
      <c r="S9" s="26"/>
      <c r="T9" s="26"/>
    </row>
    <row r="10" spans="1:20" ht="19.5" customHeight="1">
      <c r="A10" s="27" t="s">
        <v>15</v>
      </c>
      <c r="B10" s="28">
        <v>1226.0793669918501</v>
      </c>
      <c r="C10" s="29">
        <v>734.40862711171201</v>
      </c>
      <c r="D10" s="30">
        <v>0.59898946747106763</v>
      </c>
      <c r="E10" s="31">
        <v>226</v>
      </c>
      <c r="F10" s="28">
        <v>343.61399328507798</v>
      </c>
      <c r="G10" s="29">
        <v>53.291350152889699</v>
      </c>
      <c r="H10" s="30">
        <v>0.15509074483086241</v>
      </c>
      <c r="I10" s="31">
        <v>133</v>
      </c>
      <c r="J10" s="28">
        <v>81.847318002537705</v>
      </c>
      <c r="K10" s="29">
        <v>29.164431551038302</v>
      </c>
      <c r="L10" s="30">
        <v>0.35632727208158549</v>
      </c>
      <c r="M10" s="31">
        <v>11</v>
      </c>
      <c r="N10" s="28">
        <v>893.54649367938703</v>
      </c>
      <c r="O10" s="29">
        <v>514.50960880575201</v>
      </c>
      <c r="P10" s="30">
        <v>0.57580619748966633</v>
      </c>
      <c r="Q10" s="31">
        <v>370</v>
      </c>
      <c r="R10" s="26"/>
      <c r="S10" s="26"/>
      <c r="T10" s="26"/>
    </row>
    <row r="11" spans="1:20" ht="19.5" customHeight="1">
      <c r="A11" s="27" t="s">
        <v>16</v>
      </c>
      <c r="B11" s="28">
        <v>221.06197584570501</v>
      </c>
      <c r="C11" s="29">
        <v>40.495437228531102</v>
      </c>
      <c r="D11" s="30">
        <v>0.18318590102893031</v>
      </c>
      <c r="E11" s="31">
        <v>219</v>
      </c>
      <c r="F11" s="28">
        <v>214.07417182667001</v>
      </c>
      <c r="G11" s="29">
        <v>92.031463141921193</v>
      </c>
      <c r="H11" s="30">
        <v>0.42990456231420832</v>
      </c>
      <c r="I11" s="31">
        <v>113</v>
      </c>
      <c r="J11" s="28">
        <v>632.76716368428299</v>
      </c>
      <c r="K11" s="29">
        <v>364.789565412927</v>
      </c>
      <c r="L11" s="30">
        <v>0.57649888671362459</v>
      </c>
      <c r="M11" s="31">
        <v>11</v>
      </c>
      <c r="N11" s="28">
        <v>221.655687141572</v>
      </c>
      <c r="O11" s="29">
        <v>38.543705124610199</v>
      </c>
      <c r="P11" s="30">
        <v>0.17388998956743323</v>
      </c>
      <c r="Q11" s="31">
        <v>343</v>
      </c>
      <c r="R11" s="26"/>
      <c r="S11" s="26"/>
      <c r="T11" s="26"/>
    </row>
    <row r="12" spans="1:20" ht="19.5" customHeight="1">
      <c r="A12" s="27" t="s">
        <v>17</v>
      </c>
      <c r="B12" s="28">
        <v>213.21756751157901</v>
      </c>
      <c r="C12" s="29">
        <v>39.724772572923598</v>
      </c>
      <c r="D12" s="30">
        <v>0.18631097351190962</v>
      </c>
      <c r="E12" s="31">
        <v>485</v>
      </c>
      <c r="F12" s="28">
        <v>240.15466998628199</v>
      </c>
      <c r="G12" s="29">
        <v>35.990280724502597</v>
      </c>
      <c r="H12" s="30">
        <v>0.14986292261798789</v>
      </c>
      <c r="I12" s="31">
        <v>513</v>
      </c>
      <c r="J12" s="28">
        <v>125.558807919142</v>
      </c>
      <c r="K12" s="29">
        <v>32.5883804691534</v>
      </c>
      <c r="L12" s="30">
        <v>0.25954674952106771</v>
      </c>
      <c r="M12" s="31">
        <v>63</v>
      </c>
      <c r="N12" s="28">
        <v>220.17568321236701</v>
      </c>
      <c r="O12" s="29">
        <v>27.1095553101725</v>
      </c>
      <c r="P12" s="30">
        <v>0.12312692716399751</v>
      </c>
      <c r="Q12" s="31">
        <v>1061</v>
      </c>
      <c r="R12" s="26"/>
      <c r="S12" s="26"/>
      <c r="T12" s="26"/>
    </row>
    <row r="13" spans="1:20" ht="19.5" customHeight="1">
      <c r="A13" s="27" t="s">
        <v>18</v>
      </c>
      <c r="B13" s="28">
        <v>331.24441643909199</v>
      </c>
      <c r="C13" s="29">
        <v>94.114714928167302</v>
      </c>
      <c r="D13" s="30">
        <v>0.28412468333778773</v>
      </c>
      <c r="E13" s="31">
        <v>95</v>
      </c>
      <c r="F13" s="28">
        <v>259.11356442227799</v>
      </c>
      <c r="G13" s="29">
        <v>60.260249979326296</v>
      </c>
      <c r="H13" s="30">
        <v>0.2325630852776199</v>
      </c>
      <c r="I13" s="31">
        <v>121</v>
      </c>
      <c r="J13" s="28">
        <v>450.18671254851898</v>
      </c>
      <c r="K13" s="29">
        <v>159.45131007335101</v>
      </c>
      <c r="L13" s="30">
        <v>0.35418928553153622</v>
      </c>
      <c r="M13" s="31">
        <v>13</v>
      </c>
      <c r="N13" s="28">
        <v>295.15807884519802</v>
      </c>
      <c r="O13" s="29">
        <v>47.803946082597598</v>
      </c>
      <c r="P13" s="30">
        <v>0.16196048663018098</v>
      </c>
      <c r="Q13" s="31">
        <v>229</v>
      </c>
      <c r="R13" s="26"/>
      <c r="S13" s="26"/>
      <c r="T13" s="26"/>
    </row>
    <row r="14" spans="1:20" ht="19.5" customHeight="1">
      <c r="A14" s="27" t="s">
        <v>19</v>
      </c>
      <c r="B14" s="32">
        <v>186.243958349476</v>
      </c>
      <c r="C14" s="33">
        <v>24.3584658602364</v>
      </c>
      <c r="D14" s="30">
        <v>0.13078795186756689</v>
      </c>
      <c r="E14" s="31">
        <v>25</v>
      </c>
      <c r="F14" s="32">
        <v>68.215380441449398</v>
      </c>
      <c r="G14" s="33">
        <v>12.5126201463003</v>
      </c>
      <c r="H14" s="30">
        <v>0.18342813695864568</v>
      </c>
      <c r="I14" s="31">
        <v>24</v>
      </c>
      <c r="J14" s="32">
        <v>63.118421554565401</v>
      </c>
      <c r="K14" s="33">
        <v>21.5157554598531</v>
      </c>
      <c r="L14" s="30">
        <v>0.34087917488958258</v>
      </c>
      <c r="M14" s="31">
        <v>1</v>
      </c>
      <c r="N14" s="32">
        <v>95.981469323279796</v>
      </c>
      <c r="O14" s="33">
        <v>21.5544833127821</v>
      </c>
      <c r="P14" s="30">
        <v>0.22456921596171245</v>
      </c>
      <c r="Q14" s="31">
        <v>50</v>
      </c>
      <c r="R14" s="26"/>
      <c r="S14" s="26"/>
      <c r="T14" s="26"/>
    </row>
    <row r="15" spans="1:20" ht="19.5" customHeight="1" thickBot="1">
      <c r="A15" s="27" t="s">
        <v>20</v>
      </c>
      <c r="B15" s="32">
        <v>517.42520281293901</v>
      </c>
      <c r="C15" s="34">
        <v>258.92327391984497</v>
      </c>
      <c r="D15" s="30">
        <v>0.50040715549267833</v>
      </c>
      <c r="E15" s="31">
        <v>15</v>
      </c>
      <c r="F15" s="32">
        <v>37.876521211903103</v>
      </c>
      <c r="G15" s="34">
        <v>32.045090739788797</v>
      </c>
      <c r="H15" s="30">
        <v>0.84604102263008996</v>
      </c>
      <c r="I15" s="31">
        <v>9</v>
      </c>
      <c r="J15" s="32">
        <v>21.0166473865509</v>
      </c>
      <c r="K15" s="34">
        <v>2.7744652750935601</v>
      </c>
      <c r="L15" s="30">
        <v>0.13201274323463277</v>
      </c>
      <c r="M15" s="31">
        <v>1</v>
      </c>
      <c r="N15" s="32">
        <v>325.28233587068098</v>
      </c>
      <c r="O15" s="34">
        <v>199.84734239211099</v>
      </c>
      <c r="P15" s="30">
        <v>0.6143811709208894</v>
      </c>
      <c r="Q15" s="31">
        <v>25</v>
      </c>
      <c r="R15" s="26"/>
      <c r="S15" s="26"/>
      <c r="T15" s="26"/>
    </row>
    <row r="16" spans="1:20" ht="24.75" customHeight="1" thickTop="1">
      <c r="A16" s="35" t="s">
        <v>4</v>
      </c>
      <c r="B16" s="36">
        <v>359.38993245356102</v>
      </c>
      <c r="C16" s="37">
        <v>45.902362124362398</v>
      </c>
      <c r="D16" s="38">
        <v>0.12772300495727917</v>
      </c>
      <c r="E16" s="39">
        <v>2983</v>
      </c>
      <c r="F16" s="36">
        <v>288.27014747741498</v>
      </c>
      <c r="G16" s="37">
        <v>29.3873373794871</v>
      </c>
      <c r="H16" s="38">
        <v>0.10194374144062039</v>
      </c>
      <c r="I16" s="39">
        <v>1790</v>
      </c>
      <c r="J16" s="36">
        <v>229.889299339856</v>
      </c>
      <c r="K16" s="37">
        <v>41.805135753750399</v>
      </c>
      <c r="L16" s="38">
        <v>0.1818489850279979</v>
      </c>
      <c r="M16" s="39">
        <v>208</v>
      </c>
      <c r="N16" s="36">
        <v>326.78056020046103</v>
      </c>
      <c r="O16" s="37">
        <v>29.199062302034601</v>
      </c>
      <c r="P16" s="38">
        <v>8.9353731091355804E-2</v>
      </c>
      <c r="Q16" s="39">
        <v>4981</v>
      </c>
    </row>
    <row r="17" spans="1:20" ht="16.5" customHeight="1">
      <c r="A17" s="40"/>
      <c r="B17" s="41"/>
      <c r="C17" s="41"/>
      <c r="D17" s="41"/>
      <c r="E17" s="41"/>
      <c r="F17" s="41"/>
      <c r="G17" s="41"/>
      <c r="H17" s="41"/>
      <c r="I17" s="41"/>
      <c r="J17" s="41"/>
      <c r="K17" s="41"/>
      <c r="L17" s="41"/>
      <c r="M17" s="41"/>
      <c r="N17" s="41"/>
      <c r="O17" s="41"/>
      <c r="P17" s="41"/>
      <c r="Q17" s="41"/>
    </row>
    <row r="18" spans="1:20" ht="50.25" customHeight="1">
      <c r="A18" s="5" t="s">
        <v>52</v>
      </c>
      <c r="B18" s="17" t="str">
        <f>"Mittlere "&amp;$A$3&amp;" in m2"</f>
        <v>Mittlere fen_fl [m²] in m2</v>
      </c>
      <c r="C18" s="18" t="s">
        <v>56</v>
      </c>
      <c r="D18" s="18" t="s">
        <v>8</v>
      </c>
      <c r="E18" s="19" t="s">
        <v>9</v>
      </c>
      <c r="F18" s="17" t="str">
        <f>"Mittlere "&amp;$A$3&amp;" in m2"</f>
        <v>Mittlere fen_fl [m²] in m2</v>
      </c>
      <c r="G18" s="18" t="s">
        <v>57</v>
      </c>
      <c r="H18" s="18" t="s">
        <v>8</v>
      </c>
      <c r="I18" s="19" t="s">
        <v>9</v>
      </c>
      <c r="J18" s="17" t="str">
        <f>"Mittlere "&amp;$A$3&amp;" in m2"</f>
        <v>Mittlere fen_fl [m²] in m2</v>
      </c>
      <c r="K18" s="18" t="s">
        <v>57</v>
      </c>
      <c r="L18" s="18" t="s">
        <v>8</v>
      </c>
      <c r="M18" s="20" t="s">
        <v>9</v>
      </c>
      <c r="N18" s="17" t="str">
        <f>"Mittlere "&amp;$A$3&amp;" in m2"</f>
        <v>Mittlere fen_fl [m²] in m2</v>
      </c>
      <c r="O18" s="18" t="s">
        <v>57</v>
      </c>
      <c r="P18" s="18" t="s">
        <v>8</v>
      </c>
      <c r="Q18" s="19" t="s">
        <v>9</v>
      </c>
    </row>
    <row r="19" spans="1:20" ht="19.5" customHeight="1">
      <c r="A19" s="50" t="s">
        <v>59</v>
      </c>
      <c r="B19" s="32">
        <v>434.239874830796</v>
      </c>
      <c r="C19" s="33">
        <v>66.050901447180095</v>
      </c>
      <c r="D19" s="24">
        <v>0.15210694658779828</v>
      </c>
      <c r="E19" s="25">
        <v>2458</v>
      </c>
      <c r="F19" s="32">
        <v>350.60623010631002</v>
      </c>
      <c r="G19" s="33">
        <v>46.716910429532902</v>
      </c>
      <c r="H19" s="24">
        <v>0.13324609324645345</v>
      </c>
      <c r="I19" s="25">
        <v>1244</v>
      </c>
      <c r="J19" s="32">
        <v>308.82927232684102</v>
      </c>
      <c r="K19" s="33">
        <v>67.119848238225302</v>
      </c>
      <c r="L19" s="24">
        <v>0.2173364193507889</v>
      </c>
      <c r="M19" s="25">
        <v>143</v>
      </c>
      <c r="N19" s="32">
        <v>399.77371720520398</v>
      </c>
      <c r="O19" s="33">
        <v>43.7579288620177</v>
      </c>
      <c r="P19" s="24">
        <v>0.10945674259910573</v>
      </c>
      <c r="Q19" s="25">
        <v>3845</v>
      </c>
      <c r="R19" s="26"/>
      <c r="S19" s="26"/>
      <c r="T19" s="26"/>
    </row>
    <row r="20" spans="1:20" ht="19.5" customHeight="1" thickBot="1">
      <c r="A20" s="51" t="s">
        <v>60</v>
      </c>
      <c r="B20" s="32">
        <v>222.47778334403</v>
      </c>
      <c r="C20" s="34">
        <v>38.439500129628399</v>
      </c>
      <c r="D20" s="30">
        <v>0.17277905034763505</v>
      </c>
      <c r="E20" s="31">
        <v>525</v>
      </c>
      <c r="F20" s="32">
        <v>208.103437335857</v>
      </c>
      <c r="G20" s="34">
        <v>30.447701604236102</v>
      </c>
      <c r="H20" s="30">
        <v>0.1463104213655862</v>
      </c>
      <c r="I20" s="31">
        <v>546</v>
      </c>
      <c r="J20" s="32">
        <v>120.369921721449</v>
      </c>
      <c r="K20" s="34">
        <v>30.110663575643802</v>
      </c>
      <c r="L20" s="30">
        <v>0.25015106053922365</v>
      </c>
      <c r="M20" s="31">
        <v>65</v>
      </c>
      <c r="N20" s="32">
        <v>211.91613250125599</v>
      </c>
      <c r="O20" s="34">
        <v>25.070100419182602</v>
      </c>
      <c r="P20" s="30">
        <v>0.11830199109090488</v>
      </c>
      <c r="Q20" s="31">
        <v>1136</v>
      </c>
      <c r="R20" s="26"/>
      <c r="S20" s="26"/>
      <c r="T20" s="26"/>
    </row>
    <row r="21" spans="1:20" ht="24.75" customHeight="1" thickTop="1">
      <c r="A21" s="35" t="s">
        <v>4</v>
      </c>
      <c r="B21" s="36">
        <v>359.38993245356102</v>
      </c>
      <c r="C21" s="37">
        <v>45.902362124362398</v>
      </c>
      <c r="D21" s="38">
        <v>0.12772300495727917</v>
      </c>
      <c r="E21" s="39">
        <v>2983</v>
      </c>
      <c r="F21" s="36">
        <v>288.27014747741498</v>
      </c>
      <c r="G21" s="37">
        <v>29.3873373794871</v>
      </c>
      <c r="H21" s="38">
        <v>0.10194374144062039</v>
      </c>
      <c r="I21" s="39">
        <v>1790</v>
      </c>
      <c r="J21" s="36">
        <v>229.889299339856</v>
      </c>
      <c r="K21" s="37">
        <v>41.805135753750399</v>
      </c>
      <c r="L21" s="38">
        <v>0.1818489850279979</v>
      </c>
      <c r="M21" s="39">
        <v>208</v>
      </c>
      <c r="N21" s="36">
        <v>326.78056020046103</v>
      </c>
      <c r="O21" s="37">
        <v>29.199062302034601</v>
      </c>
      <c r="P21" s="38">
        <v>8.9353731091355804E-2</v>
      </c>
      <c r="Q21" s="39">
        <v>4981</v>
      </c>
    </row>
    <row r="22" spans="1:20" ht="16.5" customHeight="1">
      <c r="A22" s="40"/>
      <c r="B22" s="41"/>
      <c r="C22" s="41"/>
      <c r="D22" s="41"/>
      <c r="E22" s="41"/>
      <c r="F22" s="41"/>
      <c r="G22" s="41"/>
      <c r="H22" s="41"/>
      <c r="I22" s="41"/>
      <c r="J22" s="41"/>
      <c r="K22" s="41"/>
      <c r="L22" s="41"/>
      <c r="M22" s="41"/>
      <c r="N22" s="41"/>
      <c r="O22" s="41"/>
      <c r="P22" s="41"/>
      <c r="Q22" s="41"/>
    </row>
    <row r="23" spans="1:20">
      <c r="A23" s="40" t="s">
        <v>61</v>
      </c>
      <c r="B23" s="44" t="s">
        <v>26</v>
      </c>
      <c r="C23" s="4" t="s">
        <v>62</v>
      </c>
    </row>
    <row r="24" spans="1:20">
      <c r="A24" s="40"/>
      <c r="B24" s="45" t="s">
        <v>28</v>
      </c>
      <c r="C24" s="4" t="s">
        <v>63</v>
      </c>
    </row>
    <row r="25" spans="1:20">
      <c r="A25" s="154" t="s">
        <v>240</v>
      </c>
    </row>
    <row r="28" spans="1:20">
      <c r="B28" s="26"/>
      <c r="F28" s="26"/>
      <c r="J28" s="26"/>
      <c r="N28" s="26"/>
    </row>
    <row r="29" spans="1:20">
      <c r="B29" s="47"/>
      <c r="C29" s="48"/>
      <c r="D29" s="48"/>
      <c r="E29" s="47"/>
      <c r="F29" s="47"/>
      <c r="G29" s="48"/>
      <c r="H29" s="48"/>
      <c r="I29" s="47"/>
      <c r="J29" s="47"/>
      <c r="K29" s="48"/>
      <c r="L29" s="48"/>
      <c r="M29" s="47"/>
      <c r="N29" s="47"/>
      <c r="O29" s="48"/>
      <c r="P29" s="48"/>
      <c r="Q29" s="47"/>
    </row>
  </sheetData>
  <conditionalFormatting sqref="M5:M16">
    <cfRule type="expression" dxfId="1071" priority="56">
      <formula>M5&lt;=1</formula>
    </cfRule>
  </conditionalFormatting>
  <conditionalFormatting sqref="L5:L16">
    <cfRule type="expression" dxfId="1070" priority="52">
      <formula>OR(L5&gt;=0.5,M5&lt;=5)</formula>
    </cfRule>
    <cfRule type="expression" dxfId="1069" priority="55">
      <formula>M5&lt;=1</formula>
    </cfRule>
  </conditionalFormatting>
  <conditionalFormatting sqref="K5:K16">
    <cfRule type="expression" dxfId="1068" priority="51">
      <formula>OR(L5&gt;=0.5,M5&lt;=5)</formula>
    </cfRule>
    <cfRule type="expression" dxfId="1067" priority="54">
      <formula>M5&lt;=1</formula>
    </cfRule>
  </conditionalFormatting>
  <conditionalFormatting sqref="Q5:Q16">
    <cfRule type="expression" dxfId="1066" priority="49">
      <formula>Q5&lt;=1</formula>
    </cfRule>
  </conditionalFormatting>
  <conditionalFormatting sqref="P5:P16">
    <cfRule type="expression" dxfId="1065" priority="45">
      <formula>OR(P5&gt;=0.5,Q5&lt;=5)</formula>
    </cfRule>
    <cfRule type="expression" dxfId="1064" priority="48">
      <formula>Q5&lt;=1</formula>
    </cfRule>
  </conditionalFormatting>
  <conditionalFormatting sqref="O5:O16">
    <cfRule type="expression" dxfId="1063" priority="44">
      <formula>OR(P5&gt;=0.5,Q5&lt;=5)</formula>
    </cfRule>
    <cfRule type="expression" dxfId="1062" priority="47">
      <formula>Q5&lt;=1</formula>
    </cfRule>
  </conditionalFormatting>
  <conditionalFormatting sqref="E5:E16">
    <cfRule type="expression" dxfId="1061" priority="42">
      <formula>E5&lt;=1</formula>
    </cfRule>
  </conditionalFormatting>
  <conditionalFormatting sqref="D5:D16">
    <cfRule type="expression" dxfId="1060" priority="38">
      <formula>OR(D5&gt;=0.5,E5&lt;=5)</formula>
    </cfRule>
    <cfRule type="expression" dxfId="1059" priority="41">
      <formula>E5&lt;=1</formula>
    </cfRule>
  </conditionalFormatting>
  <conditionalFormatting sqref="C5:C16">
    <cfRule type="expression" dxfId="1058" priority="37">
      <formula>OR(D5&gt;=0.5,E5&lt;=5)</formula>
    </cfRule>
    <cfRule type="expression" dxfId="1057" priority="40">
      <formula>E5&lt;=1</formula>
    </cfRule>
  </conditionalFormatting>
  <conditionalFormatting sqref="I5:I16">
    <cfRule type="expression" dxfId="1056" priority="35">
      <formula>I5&lt;=1</formula>
    </cfRule>
  </conditionalFormatting>
  <conditionalFormatting sqref="H5:H16">
    <cfRule type="expression" dxfId="1055" priority="31">
      <formula>OR(H5&gt;=0.5,I5&lt;=5)</formula>
    </cfRule>
    <cfRule type="expression" dxfId="1054" priority="34">
      <formula>I5&lt;=1</formula>
    </cfRule>
  </conditionalFormatting>
  <conditionalFormatting sqref="G5:G16">
    <cfRule type="expression" dxfId="1053" priority="30">
      <formula>OR(H5&gt;=0.5,I5&lt;=5)</formula>
    </cfRule>
    <cfRule type="expression" dxfId="1052" priority="33">
      <formula>I5&lt;=1</formula>
    </cfRule>
  </conditionalFormatting>
  <conditionalFormatting sqref="J5:J16">
    <cfRule type="expression" dxfId="1051" priority="50">
      <formula>OR(L5&gt;=0.5,M5&lt;=5)</formula>
    </cfRule>
    <cfRule type="expression" dxfId="1050" priority="53">
      <formula>M5&lt;=1</formula>
    </cfRule>
  </conditionalFormatting>
  <conditionalFormatting sqref="N5:N16">
    <cfRule type="expression" dxfId="1049" priority="43">
      <formula>OR(P5&gt;=0.5,Q5&lt;=5)</formula>
    </cfRule>
    <cfRule type="expression" dxfId="1048" priority="46">
      <formula>Q5&lt;=1</formula>
    </cfRule>
  </conditionalFormatting>
  <conditionalFormatting sqref="B5:B16">
    <cfRule type="expression" dxfId="1047" priority="36">
      <formula>OR(D5&gt;=0.5,E5&lt;=5)</formula>
    </cfRule>
    <cfRule type="expression" dxfId="1046" priority="39">
      <formula>E5&lt;=1</formula>
    </cfRule>
  </conditionalFormatting>
  <conditionalFormatting sqref="F5:F16">
    <cfRule type="expression" dxfId="1045" priority="29">
      <formula>OR(H5&gt;=0.5,I5&lt;=5)</formula>
    </cfRule>
    <cfRule type="expression" dxfId="1044" priority="32">
      <formula>I5&lt;=1</formula>
    </cfRule>
  </conditionalFormatting>
  <conditionalFormatting sqref="M19:M20">
    <cfRule type="expression" dxfId="1043" priority="12">
      <formula>M19&lt;=1</formula>
    </cfRule>
  </conditionalFormatting>
  <conditionalFormatting sqref="Q19:Q20">
    <cfRule type="expression" dxfId="1042" priority="5">
      <formula>Q19&lt;=1</formula>
    </cfRule>
  </conditionalFormatting>
  <conditionalFormatting sqref="D19:D20">
    <cfRule type="expression" dxfId="1041" priority="27">
      <formula>OR(D19&gt;=0.5,E19&lt;=5)</formula>
    </cfRule>
    <cfRule type="expression" dxfId="1040" priority="28">
      <formula>E19&lt;=1</formula>
    </cfRule>
  </conditionalFormatting>
  <conditionalFormatting sqref="E19:E20">
    <cfRule type="expression" dxfId="1039" priority="26">
      <formula>E19&lt;=1</formula>
    </cfRule>
  </conditionalFormatting>
  <conditionalFormatting sqref="C19:C20">
    <cfRule type="expression" dxfId="1038" priority="23">
      <formula>OR(D19&gt;=0.5,E19&lt;=5)</formula>
    </cfRule>
    <cfRule type="expression" dxfId="1037" priority="25">
      <formula>E19&lt;=1</formula>
    </cfRule>
  </conditionalFormatting>
  <conditionalFormatting sqref="B19:B20">
    <cfRule type="expression" dxfId="1036" priority="22">
      <formula>OR(D19&gt;=0.5,E19&lt;=5)</formula>
    </cfRule>
    <cfRule type="expression" dxfId="1035" priority="24">
      <formula>E19&lt;=1</formula>
    </cfRule>
  </conditionalFormatting>
  <conditionalFormatting sqref="H19:H20">
    <cfRule type="expression" dxfId="1034" priority="20">
      <formula>OR(H19&gt;=0.5,I19&lt;=5)</formula>
    </cfRule>
    <cfRule type="expression" dxfId="1033" priority="21">
      <formula>I19&lt;=1</formula>
    </cfRule>
  </conditionalFormatting>
  <conditionalFormatting sqref="I19:I20">
    <cfRule type="expression" dxfId="1032" priority="19">
      <formula>I19&lt;=1</formula>
    </cfRule>
  </conditionalFormatting>
  <conditionalFormatting sqref="G19:G20">
    <cfRule type="expression" dxfId="1031" priority="16">
      <formula>OR(H19&gt;=0.5,I19&lt;=5)</formula>
    </cfRule>
    <cfRule type="expression" dxfId="1030" priority="18">
      <formula>I19&lt;=1</formula>
    </cfRule>
  </conditionalFormatting>
  <conditionalFormatting sqref="F19:F20">
    <cfRule type="expression" dxfId="1029" priority="15">
      <formula>OR(H19&gt;=0.5,I19&lt;=5)</formula>
    </cfRule>
    <cfRule type="expression" dxfId="1028" priority="17">
      <formula>I19&lt;=1</formula>
    </cfRule>
  </conditionalFormatting>
  <conditionalFormatting sqref="L19:L20">
    <cfRule type="expression" dxfId="1027" priority="13">
      <formula>OR(L19&gt;=0.5,M19&lt;=5)</formula>
    </cfRule>
    <cfRule type="expression" dxfId="1026" priority="14">
      <formula>M19&lt;=1</formula>
    </cfRule>
  </conditionalFormatting>
  <conditionalFormatting sqref="K19:K20">
    <cfRule type="expression" dxfId="1025" priority="9">
      <formula>OR(L19&gt;=0.5,M19&lt;=5)</formula>
    </cfRule>
    <cfRule type="expression" dxfId="1024" priority="11">
      <formula>M19&lt;=1</formula>
    </cfRule>
  </conditionalFormatting>
  <conditionalFormatting sqref="J19:J20">
    <cfRule type="expression" dxfId="1023" priority="8">
      <formula>OR(L19&gt;=0.5,M19&lt;=5)</formula>
    </cfRule>
    <cfRule type="expression" dxfId="1022" priority="10">
      <formula>M19&lt;=1</formula>
    </cfRule>
  </conditionalFormatting>
  <conditionalFormatting sqref="P19:P20">
    <cfRule type="expression" dxfId="1021" priority="6">
      <formula>OR(P19&gt;=0.5,Q19&lt;=5)</formula>
    </cfRule>
    <cfRule type="expression" dxfId="1020" priority="7">
      <formula>Q19&lt;=1</formula>
    </cfRule>
  </conditionalFormatting>
  <conditionalFormatting sqref="O19:O20">
    <cfRule type="expression" dxfId="1019" priority="2">
      <formula>OR(P19&gt;=0.5,Q19&lt;=5)</formula>
    </cfRule>
    <cfRule type="expression" dxfId="1018" priority="4">
      <formula>Q19&lt;=1</formula>
    </cfRule>
  </conditionalFormatting>
  <conditionalFormatting sqref="N19:N20">
    <cfRule type="expression" dxfId="1017" priority="1">
      <formula>OR(P19&gt;=0.5,Q19&lt;=5)</formula>
    </cfRule>
    <cfRule type="expression" dxfId="1016" priority="3">
      <formula>Q19&lt;=1</formula>
    </cfRule>
  </conditionalFormatting>
  <hyperlinks>
    <hyperlink ref="A25" location="Überblick!A1" display="zurück zur Übersicht" xr:uid="{9F4C79C1-F05C-40AA-86D8-0BF71F73DED7}"/>
  </hyperlinks>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0C8AE-1945-40DB-BA2C-905C7566DC64}">
  <sheetPr codeName="Tabelle9"/>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tr">
        <f>"1.3.16. "&amp;A2&amp;" ("&amp;A3&amp;") für alle GEG-relevanten Nichtwohngebäude nach Gebäude-Hauptfunktion und grober Gebäude-Baualtersklasse (Breitenerhebung)"</f>
        <v>1.3.16. Mittlere wärmeübertragende Fläche des opaken oberen Gebäudeabschlusses (D_fl_wueoA_opak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c r="A2" s="52" t="s">
        <v>67</v>
      </c>
      <c r="B2" s="6" t="s">
        <v>0</v>
      </c>
      <c r="C2" s="7"/>
      <c r="D2" s="7"/>
      <c r="E2" s="7"/>
      <c r="F2" s="7"/>
      <c r="G2" s="7"/>
      <c r="H2" s="7"/>
      <c r="I2" s="7"/>
      <c r="J2" s="7"/>
      <c r="K2" s="7"/>
      <c r="L2" s="7"/>
      <c r="M2" s="8"/>
      <c r="N2" s="9"/>
      <c r="O2" s="9"/>
      <c r="P2" s="7"/>
      <c r="Q2" s="10"/>
    </row>
    <row r="3" spans="1:20" ht="50.25" customHeight="1">
      <c r="A3" s="52" t="s">
        <v>68</v>
      </c>
      <c r="B3" s="11" t="s">
        <v>1</v>
      </c>
      <c r="C3" s="12"/>
      <c r="D3" s="12"/>
      <c r="E3" s="13"/>
      <c r="F3" s="11" t="s">
        <v>33</v>
      </c>
      <c r="G3" s="12"/>
      <c r="H3" s="12"/>
      <c r="I3" s="13"/>
      <c r="J3" s="11" t="s">
        <v>3</v>
      </c>
      <c r="K3" s="12"/>
      <c r="L3" s="12"/>
      <c r="M3" s="14"/>
      <c r="N3" s="15" t="s">
        <v>4</v>
      </c>
      <c r="O3" s="15"/>
      <c r="P3" s="12"/>
      <c r="Q3" s="16"/>
    </row>
    <row r="4" spans="1:20" ht="50.25" customHeight="1">
      <c r="A4" s="5" t="s">
        <v>5</v>
      </c>
      <c r="B4" s="17" t="str">
        <f>"Mittlere "&amp;$A$3</f>
        <v>Mittlere D_fl_wueoA_opak [m²]</v>
      </c>
      <c r="C4" s="18" t="s">
        <v>56</v>
      </c>
      <c r="D4" s="18" t="s">
        <v>8</v>
      </c>
      <c r="E4" s="19" t="s">
        <v>9</v>
      </c>
      <c r="F4" s="17" t="str">
        <f>"Mittlere "&amp;$A$3</f>
        <v>Mittlere D_fl_wueoA_opak [m²]</v>
      </c>
      <c r="G4" s="18" t="s">
        <v>57</v>
      </c>
      <c r="H4" s="18" t="s">
        <v>8</v>
      </c>
      <c r="I4" s="19" t="s">
        <v>9</v>
      </c>
      <c r="J4" s="17" t="str">
        <f>"Mittlere "&amp;$A$3</f>
        <v>Mittlere D_fl_wueoA_opak [m²]</v>
      </c>
      <c r="K4" s="18" t="s">
        <v>57</v>
      </c>
      <c r="L4" s="18" t="s">
        <v>8</v>
      </c>
      <c r="M4" s="20" t="s">
        <v>9</v>
      </c>
      <c r="N4" s="17" t="str">
        <f>"Mittlere "&amp;$A$3</f>
        <v>Mittlere D_fl_wueoA_opak [m²]</v>
      </c>
      <c r="O4" s="18" t="s">
        <v>57</v>
      </c>
      <c r="P4" s="18" t="s">
        <v>8</v>
      </c>
      <c r="Q4" s="19" t="s">
        <v>9</v>
      </c>
    </row>
    <row r="5" spans="1:20" ht="19.5" customHeight="1">
      <c r="A5" s="21" t="s">
        <v>10</v>
      </c>
      <c r="B5" s="53">
        <v>760.14415595568596</v>
      </c>
      <c r="C5" s="54">
        <v>220.541257420905</v>
      </c>
      <c r="D5" s="24">
        <v>0.29013083333335771</v>
      </c>
      <c r="E5" s="25">
        <v>626</v>
      </c>
      <c r="F5" s="53">
        <v>509.30153965152903</v>
      </c>
      <c r="G5" s="54">
        <v>85.059974822148902</v>
      </c>
      <c r="H5" s="24">
        <v>0.16701299367826</v>
      </c>
      <c r="I5" s="25">
        <v>347</v>
      </c>
      <c r="J5" s="53">
        <v>430.20255877125197</v>
      </c>
      <c r="K5" s="54">
        <v>120.06239581316601</v>
      </c>
      <c r="L5" s="24">
        <v>0.27908340702595819</v>
      </c>
      <c r="M5" s="25">
        <v>29</v>
      </c>
      <c r="N5" s="53">
        <v>661.43752159231894</v>
      </c>
      <c r="O5" s="54">
        <v>140.898482688146</v>
      </c>
      <c r="P5" s="24">
        <v>0.21301858163255161</v>
      </c>
      <c r="Q5" s="25">
        <v>1002</v>
      </c>
      <c r="R5" s="26"/>
      <c r="S5" s="26"/>
      <c r="T5" s="26"/>
    </row>
    <row r="6" spans="1:20" ht="19.5" customHeight="1">
      <c r="A6" s="27" t="s">
        <v>11</v>
      </c>
      <c r="B6" s="55">
        <v>1153.2104738806099</v>
      </c>
      <c r="C6" s="56">
        <v>410.00049584624497</v>
      </c>
      <c r="D6" s="30">
        <v>0.35552963238928376</v>
      </c>
      <c r="E6" s="31">
        <v>63</v>
      </c>
      <c r="F6" s="55">
        <v>741.851146843327</v>
      </c>
      <c r="G6" s="56">
        <v>396.77822813795098</v>
      </c>
      <c r="H6" s="30">
        <v>0.53484884376912256</v>
      </c>
      <c r="I6" s="31">
        <v>49</v>
      </c>
      <c r="J6" s="55">
        <v>1008.0252294729599</v>
      </c>
      <c r="K6" s="56">
        <v>107.496551514779</v>
      </c>
      <c r="L6" s="30">
        <v>0.10664073514408259</v>
      </c>
      <c r="M6" s="31">
        <v>16</v>
      </c>
      <c r="N6" s="55">
        <v>984.67154969352202</v>
      </c>
      <c r="O6" s="56">
        <v>246.916457183962</v>
      </c>
      <c r="P6" s="30">
        <v>0.2507602227979619</v>
      </c>
      <c r="Q6" s="31">
        <v>128</v>
      </c>
      <c r="R6" s="26"/>
      <c r="S6" s="26"/>
      <c r="T6" s="26"/>
    </row>
    <row r="7" spans="1:20" ht="19.5" customHeight="1">
      <c r="A7" s="27" t="s">
        <v>12</v>
      </c>
      <c r="B7" s="55">
        <v>1154.7213069976101</v>
      </c>
      <c r="C7" s="56">
        <v>250.11917052223399</v>
      </c>
      <c r="D7" s="30">
        <v>0.21660565974362128</v>
      </c>
      <c r="E7" s="31">
        <v>110</v>
      </c>
      <c r="F7" s="55">
        <v>855.47621738454995</v>
      </c>
      <c r="G7" s="56">
        <v>218.00646398206001</v>
      </c>
      <c r="H7" s="30">
        <v>0.25483638183253282</v>
      </c>
      <c r="I7" s="31">
        <v>70</v>
      </c>
      <c r="J7" s="55">
        <v>848.58571454774801</v>
      </c>
      <c r="K7" s="56">
        <v>365.24348331691198</v>
      </c>
      <c r="L7" s="30">
        <v>0.43041436717040155</v>
      </c>
      <c r="M7" s="31">
        <v>13</v>
      </c>
      <c r="N7" s="55">
        <v>970.45524824780205</v>
      </c>
      <c r="O7" s="56">
        <v>164.670027337666</v>
      </c>
      <c r="P7" s="30">
        <v>0.1696832776524056</v>
      </c>
      <c r="Q7" s="31">
        <v>193</v>
      </c>
      <c r="R7" s="26"/>
      <c r="S7" s="26"/>
      <c r="T7" s="26"/>
    </row>
    <row r="8" spans="1:20" ht="19.5" customHeight="1">
      <c r="A8" s="27" t="s">
        <v>13</v>
      </c>
      <c r="B8" s="55">
        <v>937.56222045663503</v>
      </c>
      <c r="C8" s="56">
        <v>79.081132865647504</v>
      </c>
      <c r="D8" s="30">
        <v>8.4347610366735368E-2</v>
      </c>
      <c r="E8" s="31">
        <v>795</v>
      </c>
      <c r="F8" s="55">
        <v>593.63632031541499</v>
      </c>
      <c r="G8" s="56">
        <v>178.18297669065001</v>
      </c>
      <c r="H8" s="30">
        <v>0.30015511280707452</v>
      </c>
      <c r="I8" s="31">
        <v>285</v>
      </c>
      <c r="J8" s="55">
        <v>401.06238711037298</v>
      </c>
      <c r="K8" s="56">
        <v>176.31167047456299</v>
      </c>
      <c r="L8" s="30">
        <v>0.43961158199071343</v>
      </c>
      <c r="M8" s="31">
        <v>32</v>
      </c>
      <c r="N8" s="55">
        <v>776.50607951589598</v>
      </c>
      <c r="O8" s="56">
        <v>110.156723587211</v>
      </c>
      <c r="P8" s="30">
        <v>0.14186202335452028</v>
      </c>
      <c r="Q8" s="31">
        <v>1112</v>
      </c>
      <c r="R8" s="26"/>
      <c r="S8" s="26"/>
      <c r="T8" s="26"/>
    </row>
    <row r="9" spans="1:20" ht="19.5" customHeight="1">
      <c r="A9" s="27" t="s">
        <v>14</v>
      </c>
      <c r="B9" s="55">
        <v>432.36097340445701</v>
      </c>
      <c r="C9" s="56">
        <v>50.9959058238924</v>
      </c>
      <c r="D9" s="30">
        <v>0.11794752292822622</v>
      </c>
      <c r="E9" s="31">
        <v>347</v>
      </c>
      <c r="F9" s="55">
        <v>591.52333215317697</v>
      </c>
      <c r="G9" s="56">
        <v>151.43746024818699</v>
      </c>
      <c r="H9" s="30">
        <v>0.25601265751757657</v>
      </c>
      <c r="I9" s="31">
        <v>131</v>
      </c>
      <c r="J9" s="55">
        <v>212.57535944467801</v>
      </c>
      <c r="K9" s="56">
        <v>82.660427520102402</v>
      </c>
      <c r="L9" s="30">
        <v>0.3888523474030135</v>
      </c>
      <c r="M9" s="31">
        <v>19</v>
      </c>
      <c r="N9" s="55">
        <v>466.60586924369397</v>
      </c>
      <c r="O9" s="56">
        <v>59.483973227634202</v>
      </c>
      <c r="P9" s="30">
        <v>0.1274822653303736</v>
      </c>
      <c r="Q9" s="31">
        <v>497</v>
      </c>
      <c r="R9" s="26"/>
      <c r="S9" s="26"/>
      <c r="T9" s="26"/>
    </row>
    <row r="10" spans="1:20" ht="19.5" customHeight="1">
      <c r="A10" s="27" t="s">
        <v>15</v>
      </c>
      <c r="B10" s="55">
        <v>1146.71279931858</v>
      </c>
      <c r="C10" s="56">
        <v>269.215447197559</v>
      </c>
      <c r="D10" s="30">
        <v>0.23477146793646761</v>
      </c>
      <c r="E10" s="31">
        <v>225</v>
      </c>
      <c r="F10" s="55">
        <v>1174.2470470845899</v>
      </c>
      <c r="G10" s="56">
        <v>173.70307577381899</v>
      </c>
      <c r="H10" s="30">
        <v>0.14792719828854367</v>
      </c>
      <c r="I10" s="31">
        <v>131</v>
      </c>
      <c r="J10" s="55">
        <v>482.914113751728</v>
      </c>
      <c r="K10" s="56">
        <v>189.63657046834999</v>
      </c>
      <c r="L10" s="30">
        <v>0.39269212696037387</v>
      </c>
      <c r="M10" s="31">
        <v>10</v>
      </c>
      <c r="N10" s="55">
        <v>1117.9767527460899</v>
      </c>
      <c r="O10" s="56">
        <v>190.14140067170999</v>
      </c>
      <c r="P10" s="30">
        <v>0.17007634568846361</v>
      </c>
      <c r="Q10" s="31">
        <v>366</v>
      </c>
      <c r="R10" s="26"/>
      <c r="S10" s="26"/>
      <c r="T10" s="26"/>
    </row>
    <row r="11" spans="1:20" ht="19.5" customHeight="1">
      <c r="A11" s="27" t="s">
        <v>16</v>
      </c>
      <c r="B11" s="55">
        <v>276.86989892897799</v>
      </c>
      <c r="C11" s="56">
        <v>35.799246484892699</v>
      </c>
      <c r="D11" s="30">
        <v>0.12929988642093532</v>
      </c>
      <c r="E11" s="31">
        <v>223</v>
      </c>
      <c r="F11" s="55">
        <v>324.44897055804199</v>
      </c>
      <c r="G11" s="56">
        <v>133.469568735481</v>
      </c>
      <c r="H11" s="30">
        <v>0.41137306894799991</v>
      </c>
      <c r="I11" s="31">
        <v>114</v>
      </c>
      <c r="J11" s="55">
        <v>642.10138874853897</v>
      </c>
      <c r="K11" s="56">
        <v>167.54948868326201</v>
      </c>
      <c r="L11" s="30">
        <v>0.26093930276310007</v>
      </c>
      <c r="M11" s="31">
        <v>11</v>
      </c>
      <c r="N11" s="55">
        <v>290.68622812282302</v>
      </c>
      <c r="O11" s="56">
        <v>40.479559680926599</v>
      </c>
      <c r="P11" s="30">
        <v>0.13925516851050423</v>
      </c>
      <c r="Q11" s="31">
        <v>348</v>
      </c>
      <c r="R11" s="26"/>
      <c r="S11" s="26"/>
      <c r="T11" s="26"/>
    </row>
    <row r="12" spans="1:20" ht="19.5" customHeight="1">
      <c r="A12" s="27" t="s">
        <v>17</v>
      </c>
      <c r="B12" s="55">
        <v>839.854143468149</v>
      </c>
      <c r="C12" s="56">
        <v>182.75666511595401</v>
      </c>
      <c r="D12" s="30">
        <v>0.21760524316908958</v>
      </c>
      <c r="E12" s="31">
        <v>496</v>
      </c>
      <c r="F12" s="55">
        <v>1362.28886076504</v>
      </c>
      <c r="G12" s="56">
        <v>265.55211408051798</v>
      </c>
      <c r="H12" s="30">
        <v>0.19493084156277113</v>
      </c>
      <c r="I12" s="31">
        <v>508</v>
      </c>
      <c r="J12" s="55">
        <v>856.80511190433197</v>
      </c>
      <c r="K12" s="56">
        <v>281.57273483233399</v>
      </c>
      <c r="L12" s="30">
        <v>0.32863101645893711</v>
      </c>
      <c r="M12" s="31">
        <v>64</v>
      </c>
      <c r="N12" s="55">
        <v>1052.55439504473</v>
      </c>
      <c r="O12" s="56">
        <v>149.97153359884399</v>
      </c>
      <c r="P12" s="30">
        <v>0.14248340447285929</v>
      </c>
      <c r="Q12" s="31">
        <v>1068</v>
      </c>
      <c r="R12" s="26"/>
      <c r="S12" s="26"/>
      <c r="T12" s="26"/>
    </row>
    <row r="13" spans="1:20" ht="19.5" customHeight="1">
      <c r="A13" s="27" t="s">
        <v>18</v>
      </c>
      <c r="B13" s="55">
        <v>2609.4912477356402</v>
      </c>
      <c r="C13" s="56">
        <v>1640.60013886558</v>
      </c>
      <c r="D13" s="30">
        <v>0.62870497852376184</v>
      </c>
      <c r="E13" s="31">
        <v>102</v>
      </c>
      <c r="F13" s="55">
        <v>1524.5648579303499</v>
      </c>
      <c r="G13" s="56">
        <v>342.58511476923297</v>
      </c>
      <c r="H13" s="30">
        <v>0.22471009546573456</v>
      </c>
      <c r="I13" s="31">
        <v>122</v>
      </c>
      <c r="J13" s="55">
        <v>1644.5019466721001</v>
      </c>
      <c r="K13" s="56">
        <v>365.89079643979699</v>
      </c>
      <c r="L13" s="30">
        <v>0.22249337994414217</v>
      </c>
      <c r="M13" s="31">
        <v>14</v>
      </c>
      <c r="N13" s="55">
        <v>2070.5200606375502</v>
      </c>
      <c r="O13" s="56">
        <v>845.78567499214205</v>
      </c>
      <c r="P13" s="30">
        <v>0.40848948584043637</v>
      </c>
      <c r="Q13" s="31">
        <v>238</v>
      </c>
      <c r="R13" s="26"/>
      <c r="S13" s="26"/>
      <c r="T13" s="26"/>
    </row>
    <row r="14" spans="1:20" ht="19.5" customHeight="1">
      <c r="A14" s="27" t="s">
        <v>19</v>
      </c>
      <c r="B14" s="57">
        <v>364.795655437672</v>
      </c>
      <c r="C14" s="58">
        <v>54.401155536932301</v>
      </c>
      <c r="D14" s="30">
        <v>0.14912775063525158</v>
      </c>
      <c r="E14" s="31">
        <v>26</v>
      </c>
      <c r="F14" s="57">
        <v>232.325689891135</v>
      </c>
      <c r="G14" s="58">
        <v>37.637163865210397</v>
      </c>
      <c r="H14" s="30">
        <v>0.16200173077220481</v>
      </c>
      <c r="I14" s="31">
        <v>25</v>
      </c>
      <c r="J14" s="57">
        <v>251.3175</v>
      </c>
      <c r="K14" s="58">
        <v>85.668902035315597</v>
      </c>
      <c r="L14" s="30">
        <v>0.34087917488959424</v>
      </c>
      <c r="M14" s="31">
        <v>1</v>
      </c>
      <c r="N14" s="57">
        <v>264.19675723400002</v>
      </c>
      <c r="O14" s="58">
        <v>36.597093415421703</v>
      </c>
      <c r="P14" s="30">
        <v>0.1385221143460422</v>
      </c>
      <c r="Q14" s="31">
        <v>52</v>
      </c>
      <c r="R14" s="26"/>
      <c r="S14" s="26"/>
      <c r="T14" s="26"/>
    </row>
    <row r="15" spans="1:20" ht="19.5" customHeight="1" thickBot="1">
      <c r="A15" s="27" t="s">
        <v>20</v>
      </c>
      <c r="B15" s="57">
        <v>601.21390953187904</v>
      </c>
      <c r="C15" s="59">
        <v>214.515428489817</v>
      </c>
      <c r="D15" s="30">
        <v>0.3568038348561236</v>
      </c>
      <c r="E15" s="31">
        <v>15</v>
      </c>
      <c r="F15" s="57">
        <v>864.18614348455696</v>
      </c>
      <c r="G15" s="59">
        <v>93.078163542894998</v>
      </c>
      <c r="H15" s="30">
        <v>0.10770615132474444</v>
      </c>
      <c r="I15" s="31">
        <v>9</v>
      </c>
      <c r="J15" s="57">
        <v>254.73480000000001</v>
      </c>
      <c r="K15" s="59">
        <v>33.628239745278101</v>
      </c>
      <c r="L15" s="30">
        <v>0.13201274323444656</v>
      </c>
      <c r="M15" s="31">
        <v>1</v>
      </c>
      <c r="N15" s="57">
        <v>665.51497384729896</v>
      </c>
      <c r="O15" s="59">
        <v>139.02116438749499</v>
      </c>
      <c r="P15" s="30">
        <v>0.20889261677137427</v>
      </c>
      <c r="Q15" s="31">
        <v>25</v>
      </c>
      <c r="R15" s="26"/>
      <c r="S15" s="26"/>
      <c r="T15" s="26"/>
    </row>
    <row r="16" spans="1:20" ht="24.75" customHeight="1" thickTop="1">
      <c r="A16" s="35" t="s">
        <v>4</v>
      </c>
      <c r="B16" s="60">
        <v>860.75025381447495</v>
      </c>
      <c r="C16" s="61">
        <v>155.787273025345</v>
      </c>
      <c r="D16" s="38">
        <v>0.18099009827178419</v>
      </c>
      <c r="E16" s="39">
        <v>3028</v>
      </c>
      <c r="F16" s="60">
        <v>950.74684274870697</v>
      </c>
      <c r="G16" s="61">
        <v>110.292127926104</v>
      </c>
      <c r="H16" s="38">
        <v>0.11600577879095356</v>
      </c>
      <c r="I16" s="39">
        <v>1791</v>
      </c>
      <c r="J16" s="60">
        <v>683.838739714913</v>
      </c>
      <c r="K16" s="61">
        <v>133.04303729839799</v>
      </c>
      <c r="L16" s="38">
        <v>0.19455323246802686</v>
      </c>
      <c r="M16" s="39">
        <v>210</v>
      </c>
      <c r="N16" s="62">
        <v>888.39844365670103</v>
      </c>
      <c r="O16" s="61">
        <v>101.276669091397</v>
      </c>
      <c r="P16" s="38">
        <v>0.1139991518608882</v>
      </c>
      <c r="Q16" s="39">
        <v>5029</v>
      </c>
    </row>
    <row r="17" spans="1:20" ht="16.5" customHeight="1">
      <c r="A17" s="40"/>
      <c r="B17" s="41"/>
      <c r="C17" s="41"/>
      <c r="D17" s="41"/>
      <c r="E17" s="41"/>
      <c r="F17" s="41"/>
      <c r="G17" s="41"/>
      <c r="H17" s="41"/>
      <c r="I17" s="41"/>
      <c r="J17" s="41"/>
      <c r="K17" s="41"/>
      <c r="L17" s="41"/>
      <c r="M17" s="41"/>
      <c r="N17" s="41"/>
      <c r="O17" s="41"/>
      <c r="P17" s="41"/>
      <c r="Q17" s="41"/>
    </row>
    <row r="18" spans="1:20" ht="50.25" customHeight="1">
      <c r="A18" s="5" t="s">
        <v>69</v>
      </c>
      <c r="B18" s="17" t="s">
        <v>70</v>
      </c>
      <c r="C18" s="18" t="s">
        <v>36</v>
      </c>
      <c r="D18" s="18" t="s">
        <v>8</v>
      </c>
      <c r="E18" s="19" t="s">
        <v>9</v>
      </c>
      <c r="F18" s="17" t="s">
        <v>70</v>
      </c>
      <c r="G18" s="18" t="s">
        <v>37</v>
      </c>
      <c r="H18" s="18" t="s">
        <v>8</v>
      </c>
      <c r="I18" s="19" t="s">
        <v>9</v>
      </c>
      <c r="J18" s="17" t="s">
        <v>70</v>
      </c>
      <c r="K18" s="18" t="s">
        <v>37</v>
      </c>
      <c r="L18" s="18" t="s">
        <v>8</v>
      </c>
      <c r="M18" s="20" t="s">
        <v>9</v>
      </c>
      <c r="N18" s="17" t="s">
        <v>70</v>
      </c>
      <c r="O18" s="18" t="s">
        <v>37</v>
      </c>
      <c r="P18" s="18" t="s">
        <v>8</v>
      </c>
      <c r="Q18" s="19" t="s">
        <v>9</v>
      </c>
    </row>
    <row r="19" spans="1:20" ht="19.5" customHeight="1">
      <c r="A19" s="21" t="s">
        <v>22</v>
      </c>
      <c r="B19" s="53">
        <v>886.82096814854697</v>
      </c>
      <c r="C19" s="54">
        <v>223.51173898992499</v>
      </c>
      <c r="D19" s="24">
        <v>0.25203704808261329</v>
      </c>
      <c r="E19" s="25">
        <v>2491</v>
      </c>
      <c r="F19" s="53">
        <v>780.32386621696696</v>
      </c>
      <c r="G19" s="54">
        <v>103.901589251686</v>
      </c>
      <c r="H19" s="24">
        <v>0.13315187930288991</v>
      </c>
      <c r="I19" s="25">
        <v>1249</v>
      </c>
      <c r="J19" s="53">
        <v>581.23914364392101</v>
      </c>
      <c r="K19" s="54">
        <v>115.145154654545</v>
      </c>
      <c r="L19" s="24">
        <v>0.19810289089044092</v>
      </c>
      <c r="M19" s="25">
        <v>144</v>
      </c>
      <c r="N19" s="53">
        <v>838.49688520663904</v>
      </c>
      <c r="O19" s="54">
        <v>143.80864846875201</v>
      </c>
      <c r="P19" s="24">
        <v>0.17150767165141206</v>
      </c>
      <c r="Q19" s="25">
        <v>3884</v>
      </c>
      <c r="R19" s="26"/>
      <c r="S19" s="26"/>
      <c r="T19" s="26"/>
    </row>
    <row r="20" spans="1:20" ht="19.5" customHeight="1" thickBot="1">
      <c r="A20" s="27" t="s">
        <v>23</v>
      </c>
      <c r="B20" s="55">
        <v>811.57794206262702</v>
      </c>
      <c r="C20" s="56">
        <v>167.012633202112</v>
      </c>
      <c r="D20" s="30">
        <v>0.20578754614455028</v>
      </c>
      <c r="E20" s="31">
        <v>537</v>
      </c>
      <c r="F20" s="55">
        <v>1169.97099082982</v>
      </c>
      <c r="G20" s="56">
        <v>217.44735416716901</v>
      </c>
      <c r="H20" s="30">
        <v>0.18585704762896824</v>
      </c>
      <c r="I20" s="31">
        <v>542</v>
      </c>
      <c r="J20" s="55">
        <v>825.82721195712099</v>
      </c>
      <c r="K20" s="56">
        <v>265.20274466817602</v>
      </c>
      <c r="L20" s="30">
        <v>0.32113587543291805</v>
      </c>
      <c r="M20" s="31">
        <v>66</v>
      </c>
      <c r="N20" s="55">
        <v>968.41797928371398</v>
      </c>
      <c r="O20" s="56">
        <v>131.08036725087501</v>
      </c>
      <c r="P20" s="30">
        <v>0.13535515661102041</v>
      </c>
      <c r="Q20" s="31">
        <v>1145</v>
      </c>
      <c r="R20" s="26"/>
      <c r="S20" s="26"/>
      <c r="T20" s="26"/>
    </row>
    <row r="21" spans="1:20" ht="24.75" customHeight="1" thickTop="1">
      <c r="A21" s="35" t="s">
        <v>4</v>
      </c>
      <c r="B21" s="60">
        <v>860.75025381447495</v>
      </c>
      <c r="C21" s="61">
        <v>155.787273025345</v>
      </c>
      <c r="D21" s="38">
        <v>0.18099009827178419</v>
      </c>
      <c r="E21" s="39">
        <v>3028</v>
      </c>
      <c r="F21" s="60">
        <v>950.74684274870697</v>
      </c>
      <c r="G21" s="61">
        <v>110.292127926104</v>
      </c>
      <c r="H21" s="38">
        <v>0.11600577879095356</v>
      </c>
      <c r="I21" s="39">
        <v>1791</v>
      </c>
      <c r="J21" s="60">
        <v>683.838739714913</v>
      </c>
      <c r="K21" s="61">
        <v>133.04303729839799</v>
      </c>
      <c r="L21" s="38">
        <v>0.19455323246802686</v>
      </c>
      <c r="M21" s="39">
        <v>210</v>
      </c>
      <c r="N21" s="62">
        <v>888.39844365670103</v>
      </c>
      <c r="O21" s="61">
        <v>101.276669091397</v>
      </c>
      <c r="P21" s="38">
        <v>0.1139991518608882</v>
      </c>
      <c r="Q21" s="39">
        <v>5029</v>
      </c>
    </row>
    <row r="22" spans="1:20" ht="24.75" customHeight="1">
      <c r="A22" s="40"/>
      <c r="B22" s="63"/>
      <c r="C22" s="64"/>
      <c r="D22" s="65"/>
      <c r="E22" s="64"/>
      <c r="F22" s="63"/>
      <c r="G22" s="64"/>
      <c r="H22" s="65"/>
      <c r="I22" s="64"/>
      <c r="J22" s="63"/>
      <c r="K22" s="64"/>
      <c r="L22" s="65"/>
      <c r="M22" s="64"/>
      <c r="N22" s="66"/>
      <c r="O22" s="64"/>
      <c r="P22" s="65"/>
      <c r="Q22" s="64"/>
    </row>
    <row r="23" spans="1:20">
      <c r="A23" s="40" t="s">
        <v>71</v>
      </c>
      <c r="B23" s="44" t="s">
        <v>26</v>
      </c>
      <c r="C23" s="4" t="s">
        <v>62</v>
      </c>
    </row>
    <row r="24" spans="1:20">
      <c r="A24" s="40"/>
      <c r="B24" s="45" t="s">
        <v>28</v>
      </c>
      <c r="C24" s="4" t="s">
        <v>63</v>
      </c>
    </row>
    <row r="25" spans="1:20">
      <c r="A25" s="154" t="s">
        <v>240</v>
      </c>
    </row>
    <row r="26" spans="1:20">
      <c r="A26" s="4" t="s">
        <v>72</v>
      </c>
    </row>
    <row r="28" spans="1:20">
      <c r="B28" s="26"/>
      <c r="F28" s="26"/>
      <c r="J28" s="26"/>
      <c r="N28" s="26"/>
    </row>
    <row r="29" spans="1:20">
      <c r="B29" s="47"/>
      <c r="C29" s="48"/>
      <c r="D29" s="48"/>
      <c r="E29" s="47"/>
      <c r="F29" s="47"/>
      <c r="G29" s="48"/>
      <c r="H29" s="48"/>
      <c r="I29" s="47"/>
      <c r="J29" s="47"/>
      <c r="K29" s="48"/>
      <c r="L29" s="48"/>
      <c r="M29" s="47"/>
      <c r="N29" s="47"/>
      <c r="O29" s="48"/>
      <c r="P29" s="48"/>
      <c r="Q29" s="47"/>
    </row>
  </sheetData>
  <conditionalFormatting sqref="M5:M15">
    <cfRule type="expression" dxfId="1015" priority="40">
      <formula>M5&lt;=1</formula>
    </cfRule>
  </conditionalFormatting>
  <conditionalFormatting sqref="L5:L15">
    <cfRule type="expression" dxfId="1014" priority="36">
      <formula>OR(L5&gt;=0.5,M5&lt;=5)</formula>
    </cfRule>
    <cfRule type="expression" dxfId="1013" priority="39">
      <formula>M5&lt;=1</formula>
    </cfRule>
  </conditionalFormatting>
  <conditionalFormatting sqref="K5:K15">
    <cfRule type="expression" dxfId="1012" priority="35">
      <formula>OR(L5&gt;=0.5,M5&lt;=5)</formula>
    </cfRule>
    <cfRule type="expression" dxfId="1011" priority="38">
      <formula>M5&lt;=1</formula>
    </cfRule>
  </conditionalFormatting>
  <conditionalFormatting sqref="J5:J15">
    <cfRule type="expression" dxfId="1010" priority="34">
      <formula>OR(L5&gt;=0.5,M5&lt;=5)</formula>
    </cfRule>
    <cfRule type="expression" dxfId="1009" priority="37">
      <formula>M5&lt;=1</formula>
    </cfRule>
  </conditionalFormatting>
  <conditionalFormatting sqref="I5:I15">
    <cfRule type="expression" dxfId="1008" priority="33">
      <formula>I5&lt;=1</formula>
    </cfRule>
  </conditionalFormatting>
  <conditionalFormatting sqref="H5:H15">
    <cfRule type="expression" dxfId="1007" priority="29">
      <formula>OR(H5&gt;=0.5,I5&lt;=5)</formula>
    </cfRule>
    <cfRule type="expression" dxfId="1006" priority="32">
      <formula>I5&lt;=1</formula>
    </cfRule>
  </conditionalFormatting>
  <conditionalFormatting sqref="G5:G15">
    <cfRule type="expression" dxfId="1005" priority="28">
      <formula>OR(H5&gt;=0.5,I5&lt;=5)</formula>
    </cfRule>
    <cfRule type="expression" dxfId="1004" priority="31">
      <formula>I5&lt;=1</formula>
    </cfRule>
  </conditionalFormatting>
  <conditionalFormatting sqref="F5:F15">
    <cfRule type="expression" dxfId="1003" priority="27">
      <formula>OR(H5&gt;=0.5,I5&lt;=5)</formula>
    </cfRule>
    <cfRule type="expression" dxfId="1002" priority="30">
      <formula>I5&lt;=1</formula>
    </cfRule>
  </conditionalFormatting>
  <conditionalFormatting sqref="E5:E15">
    <cfRule type="expression" dxfId="1001" priority="26">
      <formula>E5&lt;=1</formula>
    </cfRule>
  </conditionalFormatting>
  <conditionalFormatting sqref="D5:D15">
    <cfRule type="expression" dxfId="1000" priority="22">
      <formula>OR(D5&gt;=0.5,E5&lt;=5)</formula>
    </cfRule>
    <cfRule type="expression" dxfId="999" priority="25">
      <formula>E5&lt;=1</formula>
    </cfRule>
  </conditionalFormatting>
  <conditionalFormatting sqref="C5:C15">
    <cfRule type="expression" dxfId="998" priority="21">
      <formula>OR(D5&gt;=0.5,E5&lt;=5)</formula>
    </cfRule>
    <cfRule type="expression" dxfId="997" priority="24">
      <formula>E5&lt;=1</formula>
    </cfRule>
  </conditionalFormatting>
  <conditionalFormatting sqref="B5:B15">
    <cfRule type="expression" dxfId="996" priority="20">
      <formula>OR(D5&gt;=0.5,E5&lt;=5)</formula>
    </cfRule>
    <cfRule type="expression" dxfId="995" priority="23">
      <formula>E5&lt;=1</formula>
    </cfRule>
  </conditionalFormatting>
  <conditionalFormatting sqref="Q5:Q15">
    <cfRule type="expression" dxfId="994" priority="19">
      <formula>Q5&lt;=1</formula>
    </cfRule>
  </conditionalFormatting>
  <conditionalFormatting sqref="P5:P15">
    <cfRule type="expression" dxfId="993" priority="15">
      <formula>OR(P5&gt;=0.5,Q5&lt;=5)</formula>
    </cfRule>
    <cfRule type="expression" dxfId="992" priority="18">
      <formula>Q5&lt;=1</formula>
    </cfRule>
  </conditionalFormatting>
  <conditionalFormatting sqref="O5:O15">
    <cfRule type="expression" dxfId="991" priority="14">
      <formula>OR(P5&gt;=0.5,Q5&lt;=5)</formula>
    </cfRule>
    <cfRule type="expression" dxfId="990" priority="17">
      <formula>Q5&lt;=1</formula>
    </cfRule>
  </conditionalFormatting>
  <conditionalFormatting sqref="N5:N15">
    <cfRule type="expression" dxfId="989" priority="13">
      <formula>OR(P5&gt;=0.5,Q5&lt;=5)</formula>
    </cfRule>
    <cfRule type="expression" dxfId="988" priority="16">
      <formula>Q5&lt;=1</formula>
    </cfRule>
  </conditionalFormatting>
  <conditionalFormatting sqref="M19:M20">
    <cfRule type="expression" dxfId="987" priority="12">
      <formula>M19&lt;=1</formula>
    </cfRule>
  </conditionalFormatting>
  <conditionalFormatting sqref="L19:L20 H19:H20 D19:D20 P19:P20">
    <cfRule type="expression" dxfId="986" priority="8">
      <formula>OR(D19&gt;=0.5,E19&lt;=5)</formula>
    </cfRule>
    <cfRule type="expression" dxfId="985" priority="11">
      <formula>E19&lt;=1</formula>
    </cfRule>
  </conditionalFormatting>
  <conditionalFormatting sqref="K19:K20 G19:G20 C19:C20 O19:O20">
    <cfRule type="expression" dxfId="984" priority="7">
      <formula>OR(D19&gt;=0.5,E19&lt;=5)</formula>
    </cfRule>
    <cfRule type="expression" dxfId="983" priority="10">
      <formula>E19&lt;=1</formula>
    </cfRule>
  </conditionalFormatting>
  <conditionalFormatting sqref="J19:J20">
    <cfRule type="expression" dxfId="982" priority="6">
      <formula>OR(L19&gt;=0.5,M19&lt;=5)</formula>
    </cfRule>
    <cfRule type="expression" dxfId="981" priority="9">
      <formula>M19&lt;=1</formula>
    </cfRule>
  </conditionalFormatting>
  <conditionalFormatting sqref="I19:I20">
    <cfRule type="expression" dxfId="980" priority="5">
      <formula>I19&lt;=1</formula>
    </cfRule>
  </conditionalFormatting>
  <conditionalFormatting sqref="F19:F20 B19:B20 N19:N20">
    <cfRule type="expression" dxfId="979" priority="3">
      <formula>OR(D19&gt;=0.5,E19&lt;=5)</formula>
    </cfRule>
    <cfRule type="expression" dxfId="978" priority="4">
      <formula>E19&lt;=1</formula>
    </cfRule>
  </conditionalFormatting>
  <conditionalFormatting sqref="E19:E20">
    <cfRule type="expression" dxfId="977" priority="2">
      <formula>E19&lt;=1</formula>
    </cfRule>
  </conditionalFormatting>
  <conditionalFormatting sqref="Q19:Q20">
    <cfRule type="expression" dxfId="976" priority="1">
      <formula>Q19&lt;=1</formula>
    </cfRule>
  </conditionalFormatting>
  <hyperlinks>
    <hyperlink ref="A25" location="Überblick!A1" display="zurück zur Übersicht" xr:uid="{478593DE-3A0A-4780-8DF4-2588592CEFC2}"/>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577C-CE58-477A-AB75-9E1DE15D9284}">
  <sheetPr codeName="Tabelle10"/>
  <dimension ref="A1:T29"/>
  <sheetViews>
    <sheetView showGridLines="0" zoomScaleNormal="100" workbookViewId="0">
      <pane xSplit="1" ySplit="4" topLeftCell="B19"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tr">
        <f>"1.3.16. "&amp;A2&amp;" ("&amp;A3&amp;") für alle GEG-relevanten Nichtwohngebäude nach Gebäude-Hauptfunktion und grober Gebäude-Baualtersklasse (Breitenerhebung)"</f>
        <v>1.3.16. Mittlere Dach-Fensterfläche (über thermisch konditioniert) (d_fl_wueoa_transp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c r="A2" s="52" t="s">
        <v>73</v>
      </c>
      <c r="B2" s="6" t="s">
        <v>0</v>
      </c>
      <c r="C2" s="7"/>
      <c r="D2" s="7"/>
      <c r="E2" s="7"/>
      <c r="F2" s="7"/>
      <c r="G2" s="7"/>
      <c r="H2" s="7"/>
      <c r="I2" s="7"/>
      <c r="J2" s="7"/>
      <c r="K2" s="7"/>
      <c r="L2" s="7"/>
      <c r="M2" s="8"/>
      <c r="N2" s="9"/>
      <c r="O2" s="9"/>
      <c r="P2" s="7"/>
      <c r="Q2" s="10"/>
    </row>
    <row r="3" spans="1:20" ht="50.25" customHeight="1">
      <c r="A3" s="52" t="s">
        <v>74</v>
      </c>
      <c r="B3" s="11" t="s">
        <v>1</v>
      </c>
      <c r="C3" s="12"/>
      <c r="D3" s="12"/>
      <c r="E3" s="13"/>
      <c r="F3" s="11" t="s">
        <v>33</v>
      </c>
      <c r="G3" s="12"/>
      <c r="H3" s="12"/>
      <c r="I3" s="13"/>
      <c r="J3" s="11" t="s">
        <v>3</v>
      </c>
      <c r="K3" s="12"/>
      <c r="L3" s="12"/>
      <c r="M3" s="14"/>
      <c r="N3" s="15" t="s">
        <v>4</v>
      </c>
      <c r="O3" s="15"/>
      <c r="P3" s="12"/>
      <c r="Q3" s="16"/>
    </row>
    <row r="4" spans="1:20" ht="50.25" customHeight="1">
      <c r="A4" s="5" t="s">
        <v>5</v>
      </c>
      <c r="B4" s="17" t="str">
        <f>"Mittlere "&amp;$A$3&amp;" in m2"</f>
        <v>Mittlere d_fl_wueoa_transp [m²] in m2</v>
      </c>
      <c r="C4" s="18" t="s">
        <v>56</v>
      </c>
      <c r="D4" s="18" t="s">
        <v>8</v>
      </c>
      <c r="E4" s="19" t="s">
        <v>9</v>
      </c>
      <c r="F4" s="17" t="str">
        <f>"Mittlere "&amp;$A$3&amp;" in m2"</f>
        <v>Mittlere d_fl_wueoa_transp [m²] in m2</v>
      </c>
      <c r="G4" s="18" t="s">
        <v>57</v>
      </c>
      <c r="H4" s="18" t="s">
        <v>8</v>
      </c>
      <c r="I4" s="19" t="s">
        <v>9</v>
      </c>
      <c r="J4" s="17" t="str">
        <f>"Mittlere "&amp;$A$3&amp;" in m2"</f>
        <v>Mittlere d_fl_wueoa_transp [m²] in m2</v>
      </c>
      <c r="K4" s="18" t="s">
        <v>57</v>
      </c>
      <c r="L4" s="18" t="s">
        <v>8</v>
      </c>
      <c r="M4" s="20" t="s">
        <v>9</v>
      </c>
      <c r="N4" s="17" t="str">
        <f>"Mittlere "&amp;$A$3&amp;" in m2"</f>
        <v>Mittlere d_fl_wueoa_transp [m²] in m2</v>
      </c>
      <c r="O4" s="18" t="s">
        <v>57</v>
      </c>
      <c r="P4" s="18" t="s">
        <v>8</v>
      </c>
      <c r="Q4" s="19" t="s">
        <v>9</v>
      </c>
    </row>
    <row r="5" spans="1:20" ht="19.5" customHeight="1">
      <c r="A5" s="21" t="s">
        <v>10</v>
      </c>
      <c r="B5" s="22">
        <v>3.4909248376600099</v>
      </c>
      <c r="C5" s="23">
        <v>1.3789677870421799</v>
      </c>
      <c r="D5" s="24">
        <v>0.39501503216738154</v>
      </c>
      <c r="E5" s="25">
        <v>626</v>
      </c>
      <c r="F5" s="22">
        <v>65.545582078383802</v>
      </c>
      <c r="G5" s="23">
        <v>54.329061760147297</v>
      </c>
      <c r="H5" s="24">
        <v>0.82887450286393005</v>
      </c>
      <c r="I5" s="25">
        <v>347</v>
      </c>
      <c r="J5" s="22">
        <v>3.8516862343341298</v>
      </c>
      <c r="K5" s="23">
        <v>3.3884036439450398</v>
      </c>
      <c r="L5" s="24">
        <v>0.8797195404289776</v>
      </c>
      <c r="M5" s="25">
        <v>29</v>
      </c>
      <c r="N5" s="22">
        <v>25.2946956015133</v>
      </c>
      <c r="O5" s="23">
        <v>18.9726347472537</v>
      </c>
      <c r="P5" s="24">
        <v>0.75006377013363346</v>
      </c>
      <c r="Q5" s="25">
        <v>1002</v>
      </c>
      <c r="R5" s="26"/>
      <c r="S5" s="26"/>
      <c r="T5" s="26"/>
    </row>
    <row r="6" spans="1:20" ht="19.5" customHeight="1">
      <c r="A6" s="27" t="s">
        <v>11</v>
      </c>
      <c r="B6" s="28">
        <v>11.3826151528036</v>
      </c>
      <c r="C6" s="29">
        <v>3.22493779036123</v>
      </c>
      <c r="D6" s="30">
        <v>0.28332134110384205</v>
      </c>
      <c r="E6" s="31">
        <v>63</v>
      </c>
      <c r="F6" s="28">
        <v>22.4947326936473</v>
      </c>
      <c r="G6" s="29">
        <v>18.182180352163499</v>
      </c>
      <c r="H6" s="30">
        <v>0.80828612634718255</v>
      </c>
      <c r="I6" s="31">
        <v>49</v>
      </c>
      <c r="J6" s="28">
        <v>0</v>
      </c>
      <c r="K6" s="29">
        <v>0</v>
      </c>
      <c r="L6" s="30" t="e">
        <v>#DIV/0!</v>
      </c>
      <c r="M6" s="31">
        <v>16</v>
      </c>
      <c r="N6" s="28">
        <v>13.9682138138142</v>
      </c>
      <c r="O6" s="29">
        <v>6.0245510792008403</v>
      </c>
      <c r="P6" s="30">
        <v>0.43130432849207362</v>
      </c>
      <c r="Q6" s="31">
        <v>128</v>
      </c>
      <c r="R6" s="26"/>
      <c r="S6" s="26"/>
      <c r="T6" s="26"/>
    </row>
    <row r="7" spans="1:20" ht="19.5" customHeight="1">
      <c r="A7" s="27" t="s">
        <v>12</v>
      </c>
      <c r="B7" s="28">
        <v>4.2092634239361999</v>
      </c>
      <c r="C7" s="29">
        <v>2.48102388190844</v>
      </c>
      <c r="D7" s="30">
        <v>0.58941996069905389</v>
      </c>
      <c r="E7" s="31">
        <v>110</v>
      </c>
      <c r="F7" s="28">
        <v>0.79011706600502396</v>
      </c>
      <c r="G7" s="29">
        <v>0.70775126817265399</v>
      </c>
      <c r="H7" s="30">
        <v>0.89575494394922206</v>
      </c>
      <c r="I7" s="31">
        <v>70</v>
      </c>
      <c r="J7" s="28">
        <v>0</v>
      </c>
      <c r="K7" s="29">
        <v>0</v>
      </c>
      <c r="L7" s="30" t="e">
        <v>#DIV/0!</v>
      </c>
      <c r="M7" s="31">
        <v>13</v>
      </c>
      <c r="N7" s="28">
        <v>2.04590668139778</v>
      </c>
      <c r="O7" s="29">
        <v>1.12143920249829</v>
      </c>
      <c r="P7" s="30">
        <v>0.5481380029181554</v>
      </c>
      <c r="Q7" s="31">
        <v>193</v>
      </c>
      <c r="R7" s="26"/>
      <c r="S7" s="26"/>
      <c r="T7" s="26"/>
    </row>
    <row r="8" spans="1:20" ht="19.5" customHeight="1">
      <c r="A8" s="27" t="s">
        <v>13</v>
      </c>
      <c r="B8" s="28">
        <v>10.6574387465119</v>
      </c>
      <c r="C8" s="29">
        <v>3.79309069834878</v>
      </c>
      <c r="D8" s="30">
        <v>0.35591015708068041</v>
      </c>
      <c r="E8" s="31">
        <v>795</v>
      </c>
      <c r="F8" s="28">
        <v>7.6143439043981198</v>
      </c>
      <c r="G8" s="29">
        <v>4.5187365727269402</v>
      </c>
      <c r="H8" s="30">
        <v>0.59345054931349683</v>
      </c>
      <c r="I8" s="31">
        <v>285</v>
      </c>
      <c r="J8" s="28">
        <v>7.7543642894025702</v>
      </c>
      <c r="K8" s="29">
        <v>6.3927024722647596</v>
      </c>
      <c r="L8" s="30">
        <v>0.82440058703474728</v>
      </c>
      <c r="M8" s="31">
        <v>32</v>
      </c>
      <c r="N8" s="28">
        <v>9.3424740400016795</v>
      </c>
      <c r="O8" s="29">
        <v>2.9534705462049202</v>
      </c>
      <c r="P8" s="30">
        <v>0.31613366369112106</v>
      </c>
      <c r="Q8" s="31">
        <v>1112</v>
      </c>
      <c r="R8" s="26"/>
      <c r="S8" s="26"/>
      <c r="T8" s="26"/>
    </row>
    <row r="9" spans="1:20" ht="19.5" customHeight="1">
      <c r="A9" s="27" t="s">
        <v>14</v>
      </c>
      <c r="B9" s="28">
        <v>7.0454717779148996</v>
      </c>
      <c r="C9" s="29">
        <v>3.1789986348219799</v>
      </c>
      <c r="D9" s="30">
        <v>0.45121160584122039</v>
      </c>
      <c r="E9" s="31">
        <v>347</v>
      </c>
      <c r="F9" s="28">
        <v>8.1122145672497101</v>
      </c>
      <c r="G9" s="29">
        <v>6.1183025482645101</v>
      </c>
      <c r="H9" s="30">
        <v>0.754208668612522</v>
      </c>
      <c r="I9" s="31">
        <v>131</v>
      </c>
      <c r="J9" s="28">
        <v>1.38894208654611</v>
      </c>
      <c r="K9" s="29">
        <v>1.47916185084662</v>
      </c>
      <c r="L9" s="30">
        <v>1.06495574234118</v>
      </c>
      <c r="M9" s="31">
        <v>19</v>
      </c>
      <c r="N9" s="28">
        <v>7.0413292419280298</v>
      </c>
      <c r="O9" s="29">
        <v>2.9323665074304701</v>
      </c>
      <c r="P9" s="30">
        <v>0.41645070222956093</v>
      </c>
      <c r="Q9" s="31">
        <v>497</v>
      </c>
      <c r="R9" s="26"/>
      <c r="S9" s="26"/>
      <c r="T9" s="26"/>
    </row>
    <row r="10" spans="1:20" ht="19.5" customHeight="1">
      <c r="A10" s="27" t="s">
        <v>15</v>
      </c>
      <c r="B10" s="28">
        <v>16.450616497179599</v>
      </c>
      <c r="C10" s="29">
        <v>7.0309810733069096</v>
      </c>
      <c r="D10" s="30">
        <v>0.42739924515973898</v>
      </c>
      <c r="E10" s="31">
        <v>225</v>
      </c>
      <c r="F10" s="28">
        <v>68.164590169380503</v>
      </c>
      <c r="G10" s="29">
        <v>37.1034203185569</v>
      </c>
      <c r="H10" s="30">
        <v>0.54432103569257184</v>
      </c>
      <c r="I10" s="31">
        <v>131</v>
      </c>
      <c r="J10" s="28">
        <v>34.0104852791575</v>
      </c>
      <c r="K10" s="29">
        <v>43.420078723263501</v>
      </c>
      <c r="L10" s="30">
        <v>1.2766674267324389</v>
      </c>
      <c r="M10" s="31">
        <v>10</v>
      </c>
      <c r="N10" s="28">
        <v>32.307017270335997</v>
      </c>
      <c r="O10" s="29">
        <v>12.853699739930899</v>
      </c>
      <c r="P10" s="30">
        <v>0.39786092390934047</v>
      </c>
      <c r="Q10" s="31">
        <v>366</v>
      </c>
      <c r="R10" s="26"/>
      <c r="S10" s="26"/>
      <c r="T10" s="26"/>
    </row>
    <row r="11" spans="1:20" ht="19.5" customHeight="1">
      <c r="A11" s="27" t="s">
        <v>16</v>
      </c>
      <c r="B11" s="28">
        <v>0.75212120118625303</v>
      </c>
      <c r="C11" s="29">
        <v>0.38691835055990798</v>
      </c>
      <c r="D11" s="30">
        <v>0.51443617059279345</v>
      </c>
      <c r="E11" s="31">
        <v>223</v>
      </c>
      <c r="F11" s="28">
        <v>4.3346208860878503</v>
      </c>
      <c r="G11" s="29">
        <v>4.0006183234595101</v>
      </c>
      <c r="H11" s="30">
        <v>0.92294538059825815</v>
      </c>
      <c r="I11" s="31">
        <v>114</v>
      </c>
      <c r="J11" s="28">
        <v>0</v>
      </c>
      <c r="K11" s="29">
        <v>0</v>
      </c>
      <c r="L11" s="30" t="e">
        <v>#DIV/0!</v>
      </c>
      <c r="M11" s="31">
        <v>11</v>
      </c>
      <c r="N11" s="28">
        <v>1.63398750447172</v>
      </c>
      <c r="O11" s="29">
        <v>0.95461422527636797</v>
      </c>
      <c r="P11" s="30">
        <v>0.58422369979200151</v>
      </c>
      <c r="Q11" s="31">
        <v>348</v>
      </c>
      <c r="R11" s="26"/>
      <c r="S11" s="26"/>
      <c r="T11" s="26"/>
    </row>
    <row r="12" spans="1:20" ht="19.5" customHeight="1">
      <c r="A12" s="27" t="s">
        <v>17</v>
      </c>
      <c r="B12" s="28">
        <v>14.939853672085899</v>
      </c>
      <c r="C12" s="29">
        <v>5.65381122548321</v>
      </c>
      <c r="D12" s="30">
        <v>0.37843819287513986</v>
      </c>
      <c r="E12" s="31">
        <v>496</v>
      </c>
      <c r="F12" s="28">
        <v>25.097325532353601</v>
      </c>
      <c r="G12" s="29">
        <v>10.750218585447501</v>
      </c>
      <c r="H12" s="30">
        <v>0.42834120199736503</v>
      </c>
      <c r="I12" s="31">
        <v>508</v>
      </c>
      <c r="J12" s="28">
        <v>3.9208788614568699</v>
      </c>
      <c r="K12" s="29">
        <v>3.0208326942252199</v>
      </c>
      <c r="L12" s="30">
        <v>0.77044785135309624</v>
      </c>
      <c r="M12" s="31">
        <v>64</v>
      </c>
      <c r="N12" s="28">
        <v>18.5603211846094</v>
      </c>
      <c r="O12" s="29">
        <v>5.4787865928415203</v>
      </c>
      <c r="P12" s="30">
        <v>0.29518813485752837</v>
      </c>
      <c r="Q12" s="31">
        <v>1068</v>
      </c>
      <c r="R12" s="26"/>
      <c r="S12" s="26"/>
      <c r="T12" s="26"/>
    </row>
    <row r="13" spans="1:20" ht="19.5" customHeight="1">
      <c r="A13" s="27" t="s">
        <v>18</v>
      </c>
      <c r="B13" s="28">
        <v>93.319714237575397</v>
      </c>
      <c r="C13" s="29">
        <v>87.021829764739493</v>
      </c>
      <c r="D13" s="30">
        <v>0.93251281870835345</v>
      </c>
      <c r="E13" s="31">
        <v>102</v>
      </c>
      <c r="F13" s="28">
        <v>81.761135153949397</v>
      </c>
      <c r="G13" s="29">
        <v>48.200854618572897</v>
      </c>
      <c r="H13" s="30">
        <v>0.58953260039522093</v>
      </c>
      <c r="I13" s="31">
        <v>122</v>
      </c>
      <c r="J13" s="28">
        <v>47.368395755060703</v>
      </c>
      <c r="K13" s="29">
        <v>46.918587444233701</v>
      </c>
      <c r="L13" s="30">
        <v>0.99050404170002004</v>
      </c>
      <c r="M13" s="31">
        <v>14</v>
      </c>
      <c r="N13" s="28">
        <v>86.910888721877498</v>
      </c>
      <c r="O13" s="29">
        <v>48.182385117295702</v>
      </c>
      <c r="P13" s="30">
        <v>0.5543883606055805</v>
      </c>
      <c r="Q13" s="31">
        <v>238</v>
      </c>
      <c r="R13" s="26"/>
      <c r="S13" s="26"/>
      <c r="T13" s="26"/>
    </row>
    <row r="14" spans="1:20" ht="19.5" customHeight="1">
      <c r="A14" s="27" t="s">
        <v>19</v>
      </c>
      <c r="B14" s="32">
        <v>0</v>
      </c>
      <c r="C14" s="33">
        <v>0</v>
      </c>
      <c r="D14" s="30" t="e">
        <v>#DIV/0!</v>
      </c>
      <c r="E14" s="31">
        <v>26</v>
      </c>
      <c r="F14" s="32">
        <v>1.1529602931340099</v>
      </c>
      <c r="G14" s="33">
        <v>1.2738649409179901</v>
      </c>
      <c r="H14" s="30">
        <v>1.1048645374033945</v>
      </c>
      <c r="I14" s="31">
        <v>25</v>
      </c>
      <c r="J14" s="32">
        <v>0</v>
      </c>
      <c r="K14" s="33">
        <v>0</v>
      </c>
      <c r="L14" s="30" t="e">
        <v>#DIV/0!</v>
      </c>
      <c r="M14" s="31">
        <v>1</v>
      </c>
      <c r="N14" s="32">
        <v>0.87337458962952197</v>
      </c>
      <c r="O14" s="33">
        <v>0.92970154711068398</v>
      </c>
      <c r="P14" s="30">
        <v>1.0644934695261232</v>
      </c>
      <c r="Q14" s="31">
        <v>52</v>
      </c>
      <c r="R14" s="26"/>
      <c r="S14" s="26"/>
      <c r="T14" s="26"/>
    </row>
    <row r="15" spans="1:20" ht="19.5" customHeight="1" thickBot="1">
      <c r="A15" s="27" t="s">
        <v>20</v>
      </c>
      <c r="B15" s="32">
        <v>63.8765487089169</v>
      </c>
      <c r="C15" s="34">
        <v>60.527267558235302</v>
      </c>
      <c r="D15" s="30">
        <v>0.94756634135096829</v>
      </c>
      <c r="E15" s="31">
        <v>15</v>
      </c>
      <c r="F15" s="32">
        <v>7.3214105456453504</v>
      </c>
      <c r="G15" s="34">
        <v>9.1797070548356796</v>
      </c>
      <c r="H15" s="30">
        <v>1.2538167334839065</v>
      </c>
      <c r="I15" s="31">
        <v>9</v>
      </c>
      <c r="J15" s="32">
        <v>0</v>
      </c>
      <c r="K15" s="34">
        <v>0</v>
      </c>
      <c r="L15" s="30" t="e">
        <v>#DIV/0!</v>
      </c>
      <c r="M15" s="31">
        <v>1</v>
      </c>
      <c r="N15" s="32">
        <v>40.862379785860398</v>
      </c>
      <c r="O15" s="34">
        <v>41.988816672276002</v>
      </c>
      <c r="P15" s="30">
        <v>1.0275666001911465</v>
      </c>
      <c r="Q15" s="31">
        <v>25</v>
      </c>
      <c r="R15" s="26"/>
      <c r="S15" s="26"/>
      <c r="T15" s="26"/>
    </row>
    <row r="16" spans="1:20" ht="24.75" customHeight="1" thickTop="1">
      <c r="A16" s="35" t="s">
        <v>4</v>
      </c>
      <c r="B16" s="36">
        <v>16.1817546041509</v>
      </c>
      <c r="C16" s="37">
        <v>7.6301904498970403</v>
      </c>
      <c r="D16" s="38">
        <v>0.47153047593119257</v>
      </c>
      <c r="E16" s="39">
        <v>3028</v>
      </c>
      <c r="F16" s="36">
        <v>31.720768563674199</v>
      </c>
      <c r="G16" s="37">
        <v>10.9844027507507</v>
      </c>
      <c r="H16" s="38">
        <v>0.34628425628153769</v>
      </c>
      <c r="I16" s="39">
        <v>1791</v>
      </c>
      <c r="J16" s="36">
        <v>7.2239975404546701</v>
      </c>
      <c r="K16" s="37">
        <v>3.4801610767319402</v>
      </c>
      <c r="L16" s="38">
        <v>0.48175003621511514</v>
      </c>
      <c r="M16" s="39">
        <v>210</v>
      </c>
      <c r="N16" s="36">
        <v>21.786059520268001</v>
      </c>
      <c r="O16" s="37">
        <v>6.0662132373829403</v>
      </c>
      <c r="P16" s="38">
        <v>0.27844471974105378</v>
      </c>
      <c r="Q16" s="39">
        <v>5029</v>
      </c>
    </row>
    <row r="17" spans="1:20" ht="16.5" customHeight="1">
      <c r="A17" s="40"/>
      <c r="B17" s="41"/>
      <c r="C17" s="41"/>
      <c r="D17" s="41"/>
      <c r="E17" s="41"/>
      <c r="F17" s="41"/>
      <c r="G17" s="41"/>
      <c r="H17" s="41"/>
      <c r="I17" s="41"/>
      <c r="J17" s="41"/>
      <c r="K17" s="41"/>
      <c r="L17" s="41"/>
      <c r="M17" s="41"/>
      <c r="N17" s="41"/>
      <c r="O17" s="41"/>
      <c r="P17" s="41"/>
      <c r="Q17" s="41"/>
    </row>
    <row r="18" spans="1:20" ht="50.25" customHeight="1">
      <c r="A18" s="5" t="s">
        <v>52</v>
      </c>
      <c r="B18" s="17" t="str">
        <f>"Mittlere "&amp;$A$3&amp;" in m2"</f>
        <v>Mittlere d_fl_wueoa_transp [m²] in m2</v>
      </c>
      <c r="C18" s="18" t="s">
        <v>56</v>
      </c>
      <c r="D18" s="18" t="s">
        <v>8</v>
      </c>
      <c r="E18" s="19" t="s">
        <v>9</v>
      </c>
      <c r="F18" s="17" t="str">
        <f>"Mittlere "&amp;$A$3&amp;" in m2"</f>
        <v>Mittlere d_fl_wueoa_transp [m²] in m2</v>
      </c>
      <c r="G18" s="18" t="s">
        <v>57</v>
      </c>
      <c r="H18" s="18" t="s">
        <v>8</v>
      </c>
      <c r="I18" s="19" t="s">
        <v>9</v>
      </c>
      <c r="J18" s="17" t="str">
        <f>"Mittlere "&amp;$A$3&amp;" in m2"</f>
        <v>Mittlere d_fl_wueoa_transp [m²] in m2</v>
      </c>
      <c r="K18" s="18" t="s">
        <v>57</v>
      </c>
      <c r="L18" s="18" t="s">
        <v>8</v>
      </c>
      <c r="M18" s="20" t="s">
        <v>9</v>
      </c>
      <c r="N18" s="17" t="str">
        <f>"Mittlere "&amp;$A$3&amp;" in m2"</f>
        <v>Mittlere d_fl_wueoa_transp [m²] in m2</v>
      </c>
      <c r="O18" s="18" t="s">
        <v>57</v>
      </c>
      <c r="P18" s="18" t="s">
        <v>8</v>
      </c>
      <c r="Q18" s="19" t="s">
        <v>9</v>
      </c>
    </row>
    <row r="19" spans="1:20" ht="19.5" customHeight="1">
      <c r="A19" s="50" t="s">
        <v>59</v>
      </c>
      <c r="B19" s="32">
        <v>16.295468075450401</v>
      </c>
      <c r="C19" s="33">
        <v>11.260778160149499</v>
      </c>
      <c r="D19" s="24">
        <v>0.69103741653878548</v>
      </c>
      <c r="E19" s="25">
        <v>2491</v>
      </c>
      <c r="F19" s="32">
        <v>40.163820356692597</v>
      </c>
      <c r="G19" s="33">
        <v>18.145356518961002</v>
      </c>
      <c r="H19" s="24">
        <v>0.45178362909238029</v>
      </c>
      <c r="I19" s="25">
        <v>1249</v>
      </c>
      <c r="J19" s="32">
        <v>9.7564972496154994</v>
      </c>
      <c r="K19" s="33">
        <v>5.6186177887982396</v>
      </c>
      <c r="L19" s="24">
        <v>0.57588473045689303</v>
      </c>
      <c r="M19" s="25">
        <v>144</v>
      </c>
      <c r="N19" s="32">
        <v>24.405495011699301</v>
      </c>
      <c r="O19" s="33">
        <v>9.3727864848080298</v>
      </c>
      <c r="P19" s="24">
        <v>0.38404410483438184</v>
      </c>
      <c r="Q19" s="25">
        <v>3884</v>
      </c>
      <c r="R19" s="26"/>
      <c r="S19" s="26"/>
      <c r="T19" s="26"/>
    </row>
    <row r="20" spans="1:20" ht="19.5" customHeight="1" thickBot="1">
      <c r="A20" s="51" t="s">
        <v>60</v>
      </c>
      <c r="B20" s="32">
        <v>15.967278154082299</v>
      </c>
      <c r="C20" s="34">
        <v>5.7011830706354303</v>
      </c>
      <c r="D20" s="30">
        <v>0.35705415886287595</v>
      </c>
      <c r="E20" s="31">
        <v>537</v>
      </c>
      <c r="F20" s="32">
        <v>20.8600215318063</v>
      </c>
      <c r="G20" s="34">
        <v>8.9479441283123808</v>
      </c>
      <c r="H20" s="30">
        <v>0.42895181650071695</v>
      </c>
      <c r="I20" s="31">
        <v>542</v>
      </c>
      <c r="J20" s="32">
        <v>3.7192491941865602</v>
      </c>
      <c r="K20" s="34">
        <v>2.83461063624266</v>
      </c>
      <c r="L20" s="30">
        <v>0.76214593006388209</v>
      </c>
      <c r="M20" s="31">
        <v>66</v>
      </c>
      <c r="N20" s="32">
        <v>17.585669429465302</v>
      </c>
      <c r="O20" s="34">
        <v>4.9775720957209604</v>
      </c>
      <c r="P20" s="30">
        <v>0.28304706372911193</v>
      </c>
      <c r="Q20" s="31">
        <v>1145</v>
      </c>
      <c r="R20" s="26"/>
      <c r="S20" s="26"/>
      <c r="T20" s="26"/>
    </row>
    <row r="21" spans="1:20" ht="24.75" customHeight="1" thickTop="1">
      <c r="A21" s="35" t="s">
        <v>4</v>
      </c>
      <c r="B21" s="36">
        <v>16.1817546041509</v>
      </c>
      <c r="C21" s="37">
        <v>7.6301904498970403</v>
      </c>
      <c r="D21" s="38">
        <v>0.47153047593119257</v>
      </c>
      <c r="E21" s="39">
        <v>3028</v>
      </c>
      <c r="F21" s="36">
        <v>31.720768563674199</v>
      </c>
      <c r="G21" s="37">
        <v>10.9844027507507</v>
      </c>
      <c r="H21" s="38">
        <v>0.34628425628153769</v>
      </c>
      <c r="I21" s="39">
        <v>1791</v>
      </c>
      <c r="J21" s="36">
        <v>7.2239975404546701</v>
      </c>
      <c r="K21" s="37">
        <v>3.4801610767319402</v>
      </c>
      <c r="L21" s="38">
        <v>0.48175003621511514</v>
      </c>
      <c r="M21" s="39">
        <v>210</v>
      </c>
      <c r="N21" s="36">
        <v>21.786059520268001</v>
      </c>
      <c r="O21" s="37">
        <v>6.0662132373829403</v>
      </c>
      <c r="P21" s="38">
        <v>0.27844471974105378</v>
      </c>
      <c r="Q21" s="39">
        <v>5029</v>
      </c>
    </row>
    <row r="22" spans="1:20" ht="24.75" customHeight="1">
      <c r="A22" s="40"/>
      <c r="B22" s="64"/>
      <c r="C22" s="64"/>
      <c r="D22" s="65"/>
      <c r="E22" s="64"/>
      <c r="F22" s="64"/>
      <c r="G22" s="64"/>
      <c r="H22" s="65"/>
      <c r="I22" s="64"/>
      <c r="J22" s="64"/>
      <c r="K22" s="64"/>
      <c r="L22" s="65"/>
      <c r="M22" s="64"/>
      <c r="N22" s="64"/>
      <c r="O22" s="64"/>
      <c r="P22" s="65"/>
      <c r="Q22" s="64"/>
    </row>
    <row r="23" spans="1:20">
      <c r="A23" s="40" t="s">
        <v>75</v>
      </c>
      <c r="B23" s="44" t="s">
        <v>26</v>
      </c>
      <c r="C23" s="4" t="s">
        <v>62</v>
      </c>
    </row>
    <row r="24" spans="1:20">
      <c r="A24" s="40"/>
      <c r="B24" s="45" t="s">
        <v>28</v>
      </c>
      <c r="C24" s="4" t="s">
        <v>63</v>
      </c>
    </row>
    <row r="25" spans="1:20">
      <c r="A25" s="154" t="s">
        <v>240</v>
      </c>
    </row>
    <row r="26" spans="1:20">
      <c r="A26" s="4" t="str">
        <f>"Die Mittelwertbildung erfolgte über alle Gebäude mit gültigen Werten für "&amp;A3&amp;", also allen mit Werten &gt;= 0. So kann mit den absoluten Häufigkeiten multipliziert werden."</f>
        <v>Die Mittelwertbildung erfolgte über alle Gebäude mit gültigen Werten für d_fl_wueoa_transp [m²], also allen mit Werten &gt;= 0. So kann mit den absoluten Häufigkeiten multipliziert werden.</v>
      </c>
    </row>
    <row r="28" spans="1:20">
      <c r="B28" s="26"/>
      <c r="F28" s="26"/>
      <c r="J28" s="26"/>
      <c r="N28" s="26"/>
    </row>
    <row r="29" spans="1:20">
      <c r="B29" s="47"/>
      <c r="C29" s="48"/>
      <c r="D29" s="48"/>
      <c r="E29" s="47"/>
      <c r="F29" s="47"/>
      <c r="G29" s="48"/>
      <c r="H29" s="48"/>
      <c r="I29" s="47"/>
      <c r="J29" s="47"/>
      <c r="K29" s="48"/>
      <c r="L29" s="48"/>
      <c r="M29" s="47"/>
      <c r="N29" s="47"/>
      <c r="O29" s="48"/>
      <c r="P29" s="48"/>
      <c r="Q29" s="47"/>
    </row>
  </sheetData>
  <conditionalFormatting sqref="D19:D20">
    <cfRule type="expression" dxfId="975" priority="55">
      <formula>OR(D19&gt;=0.5,E19&lt;=5)</formula>
    </cfRule>
    <cfRule type="expression" dxfId="974" priority="56">
      <formula>E19&lt;=1</formula>
    </cfRule>
  </conditionalFormatting>
  <conditionalFormatting sqref="E19:E20">
    <cfRule type="expression" dxfId="973" priority="54">
      <formula>E19&lt;=1</formula>
    </cfRule>
  </conditionalFormatting>
  <conditionalFormatting sqref="C19:C20">
    <cfRule type="expression" dxfId="972" priority="51">
      <formula>OR(D19&gt;=0.5,E19&lt;=5)</formula>
    </cfRule>
    <cfRule type="expression" dxfId="971" priority="53">
      <formula>E19&lt;=1</formula>
    </cfRule>
  </conditionalFormatting>
  <conditionalFormatting sqref="B19:B20">
    <cfRule type="expression" dxfId="970" priority="50">
      <formula>OR(D19&gt;=0.5,E19&lt;=5)</formula>
    </cfRule>
    <cfRule type="expression" dxfId="969" priority="52">
      <formula>E19&lt;=1</formula>
    </cfRule>
  </conditionalFormatting>
  <conditionalFormatting sqref="H19:H20">
    <cfRule type="expression" dxfId="968" priority="48">
      <formula>OR(H19&gt;=0.5,I19&lt;=5)</formula>
    </cfRule>
    <cfRule type="expression" dxfId="967" priority="49">
      <formula>I19&lt;=1</formula>
    </cfRule>
  </conditionalFormatting>
  <conditionalFormatting sqref="I19:I20">
    <cfRule type="expression" dxfId="966" priority="47">
      <formula>I19&lt;=1</formula>
    </cfRule>
  </conditionalFormatting>
  <conditionalFormatting sqref="G19:G20">
    <cfRule type="expression" dxfId="965" priority="44">
      <formula>OR(H19&gt;=0.5,I19&lt;=5)</formula>
    </cfRule>
    <cfRule type="expression" dxfId="964" priority="46">
      <formula>I19&lt;=1</formula>
    </cfRule>
  </conditionalFormatting>
  <conditionalFormatting sqref="F19:F20">
    <cfRule type="expression" dxfId="963" priority="43">
      <formula>OR(H19&gt;=0.5,I19&lt;=5)</formula>
    </cfRule>
    <cfRule type="expression" dxfId="962" priority="45">
      <formula>I19&lt;=1</formula>
    </cfRule>
  </conditionalFormatting>
  <conditionalFormatting sqref="L19:L20">
    <cfRule type="expression" dxfId="961" priority="41">
      <formula>OR(L19&gt;=0.5,M19&lt;=5)</formula>
    </cfRule>
    <cfRule type="expression" dxfId="960" priority="42">
      <formula>M19&lt;=1</formula>
    </cfRule>
  </conditionalFormatting>
  <conditionalFormatting sqref="M19:M20">
    <cfRule type="expression" dxfId="959" priority="40">
      <formula>M19&lt;=1</formula>
    </cfRule>
  </conditionalFormatting>
  <conditionalFormatting sqref="K19:K20">
    <cfRule type="expression" dxfId="958" priority="37">
      <formula>OR(L19&gt;=0.5,M19&lt;=5)</formula>
    </cfRule>
    <cfRule type="expression" dxfId="957" priority="39">
      <formula>M19&lt;=1</formula>
    </cfRule>
  </conditionalFormatting>
  <conditionalFormatting sqref="J19:J20">
    <cfRule type="expression" dxfId="956" priority="36">
      <formula>OR(L19&gt;=0.5,M19&lt;=5)</formula>
    </cfRule>
    <cfRule type="expression" dxfId="955" priority="38">
      <formula>M19&lt;=1</formula>
    </cfRule>
  </conditionalFormatting>
  <conditionalFormatting sqref="P19:P20">
    <cfRule type="expression" dxfId="954" priority="34">
      <formula>OR(P19&gt;=0.5,Q19&lt;=5)</formula>
    </cfRule>
    <cfRule type="expression" dxfId="953" priority="35">
      <formula>Q19&lt;=1</formula>
    </cfRule>
  </conditionalFormatting>
  <conditionalFormatting sqref="Q19:Q20">
    <cfRule type="expression" dxfId="952" priority="33">
      <formula>Q19&lt;=1</formula>
    </cfRule>
  </conditionalFormatting>
  <conditionalFormatting sqref="O19:O20">
    <cfRule type="expression" dxfId="951" priority="30">
      <formula>OR(P19&gt;=0.5,Q19&lt;=5)</formula>
    </cfRule>
    <cfRule type="expression" dxfId="950" priority="32">
      <formula>Q19&lt;=1</formula>
    </cfRule>
  </conditionalFormatting>
  <conditionalFormatting sqref="N19:N20">
    <cfRule type="expression" dxfId="949" priority="29">
      <formula>OR(P19&gt;=0.5,Q19&lt;=5)</formula>
    </cfRule>
    <cfRule type="expression" dxfId="948" priority="31">
      <formula>Q19&lt;=1</formula>
    </cfRule>
  </conditionalFormatting>
  <conditionalFormatting sqref="M5:M16">
    <cfRule type="expression" dxfId="947" priority="28">
      <formula>M5&lt;=1</formula>
    </cfRule>
  </conditionalFormatting>
  <conditionalFormatting sqref="J5:J16">
    <cfRule type="expression" dxfId="946" priority="22">
      <formula>OR(L5&gt;=0.5,M5&lt;=5)</formula>
    </cfRule>
    <cfRule type="expression" dxfId="945" priority="25">
      <formula>M5&lt;=1</formula>
    </cfRule>
  </conditionalFormatting>
  <conditionalFormatting sqref="K5:K16">
    <cfRule type="expression" dxfId="944" priority="23">
      <formula>OR(L5&gt;=0.5,M5&lt;=5)</formula>
    </cfRule>
    <cfRule type="expression" dxfId="943" priority="26">
      <formula>M5&lt;=1</formula>
    </cfRule>
  </conditionalFormatting>
  <conditionalFormatting sqref="L5:L16">
    <cfRule type="expression" dxfId="942" priority="24">
      <formula>OR(L5&gt;=0.5,M5&lt;=5)</formula>
    </cfRule>
    <cfRule type="expression" dxfId="941" priority="27">
      <formula>M5&lt;=1</formula>
    </cfRule>
  </conditionalFormatting>
  <conditionalFormatting sqref="Q5:Q16">
    <cfRule type="expression" dxfId="940" priority="21">
      <formula>Q5&lt;=1</formula>
    </cfRule>
  </conditionalFormatting>
  <conditionalFormatting sqref="N5:N16">
    <cfRule type="expression" dxfId="939" priority="15">
      <formula>OR(P5&gt;=0.5,Q5&lt;=5)</formula>
    </cfRule>
    <cfRule type="expression" dxfId="938" priority="18">
      <formula>Q5&lt;=1</formula>
    </cfRule>
  </conditionalFormatting>
  <conditionalFormatting sqref="O5:O16">
    <cfRule type="expression" dxfId="937" priority="16">
      <formula>OR(P5&gt;=0.5,Q5&lt;=5)</formula>
    </cfRule>
    <cfRule type="expression" dxfId="936" priority="19">
      <formula>Q5&lt;=1</formula>
    </cfRule>
  </conditionalFormatting>
  <conditionalFormatting sqref="P5:P16">
    <cfRule type="expression" dxfId="935" priority="17">
      <formula>OR(P5&gt;=0.5,Q5&lt;=5)</formula>
    </cfRule>
    <cfRule type="expression" dxfId="934" priority="20">
      <formula>Q5&lt;=1</formula>
    </cfRule>
  </conditionalFormatting>
  <conditionalFormatting sqref="E5:E16">
    <cfRule type="expression" dxfId="933" priority="14">
      <formula>E5&lt;=1</formula>
    </cfRule>
  </conditionalFormatting>
  <conditionalFormatting sqref="B5:B16">
    <cfRule type="expression" dxfId="932" priority="8">
      <formula>OR(D5&gt;=0.5,E5&lt;=5)</formula>
    </cfRule>
    <cfRule type="expression" dxfId="931" priority="11">
      <formula>E5&lt;=1</formula>
    </cfRule>
  </conditionalFormatting>
  <conditionalFormatting sqref="C5:C16">
    <cfRule type="expression" dxfId="930" priority="9">
      <formula>OR(D5&gt;=0.5,E5&lt;=5)</formula>
    </cfRule>
    <cfRule type="expression" dxfId="929" priority="12">
      <formula>E5&lt;=1</formula>
    </cfRule>
  </conditionalFormatting>
  <conditionalFormatting sqref="D5:D16">
    <cfRule type="expression" dxfId="928" priority="10">
      <formula>OR(D5&gt;=0.5,E5&lt;=5)</formula>
    </cfRule>
    <cfRule type="expression" dxfId="927" priority="13">
      <formula>E5&lt;=1</formula>
    </cfRule>
  </conditionalFormatting>
  <conditionalFormatting sqref="I5:I16">
    <cfRule type="expression" dxfId="926" priority="7">
      <formula>I5&lt;=1</formula>
    </cfRule>
  </conditionalFormatting>
  <conditionalFormatting sqref="F5:F16">
    <cfRule type="expression" dxfId="925" priority="1">
      <formula>OR(H5&gt;=0.5,I5&lt;=5)</formula>
    </cfRule>
    <cfRule type="expression" dxfId="924" priority="4">
      <formula>I5&lt;=1</formula>
    </cfRule>
  </conditionalFormatting>
  <conditionalFormatting sqref="G5:G16">
    <cfRule type="expression" dxfId="923" priority="2">
      <formula>OR(H5&gt;=0.5,I5&lt;=5)</formula>
    </cfRule>
    <cfRule type="expression" dxfId="922" priority="5">
      <formula>I5&lt;=1</formula>
    </cfRule>
  </conditionalFormatting>
  <conditionalFormatting sqref="H5:H16">
    <cfRule type="expression" dxfId="921" priority="3">
      <formula>OR(H5&gt;=0.5,I5&lt;=5)</formula>
    </cfRule>
    <cfRule type="expression" dxfId="920" priority="6">
      <formula>I5&lt;=1</formula>
    </cfRule>
  </conditionalFormatting>
  <hyperlinks>
    <hyperlink ref="A25" location="Überblick!A1" display="zurück zur Übersicht" xr:uid="{007FDDD2-E5C1-4181-9DA5-A93D7DB59ABF}"/>
  </hyperlink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22A68-FAAD-48CD-870A-0BD5B7222196}">
  <sheetPr codeName="Tabelle11"/>
  <dimension ref="A1:T25"/>
  <sheetViews>
    <sheetView showGridLines="0" zoomScaleNormal="100" workbookViewId="0">
      <pane xSplit="1" ySplit="4" topLeftCell="B11"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cols>
    <col min="1" max="1" width="65.710937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tr">
        <f>"1.3.17. "&amp;A2&amp;" ("&amp;A3&amp;") in m2; Bezug: alle GEG-relevanten Nichtwohngebäude, differenziert nach Gebäude-Hauptfunktion und grober Gebäude-Baualtersklasse (Breitenerhebung)"</f>
        <v>1.3.17. Mittlere wärmeübertragende Fläche des unteren Gebäudeabschlusses (UG_fl_wueuA (=GEB_FLAECHE)) in m2; Bezug: alle GEG-relevanten Nichtwohngebäude, differenziert nach Gebäude-Hauptfunktion und grober Gebäude-Baualtersklasse (Breitenerhebung)</v>
      </c>
      <c r="B1" s="2"/>
      <c r="C1" s="2"/>
      <c r="D1" s="2"/>
      <c r="E1" s="2"/>
      <c r="F1" s="2"/>
      <c r="G1" s="2"/>
      <c r="H1" s="2"/>
      <c r="I1" s="2"/>
      <c r="J1" s="2"/>
      <c r="K1" s="2"/>
      <c r="L1" s="2"/>
      <c r="M1" s="2"/>
      <c r="N1" s="2"/>
      <c r="O1" s="2"/>
      <c r="P1" s="2"/>
      <c r="Q1" s="3"/>
    </row>
    <row r="2" spans="1:20" ht="36.75" customHeight="1">
      <c r="A2" s="52" t="s">
        <v>76</v>
      </c>
      <c r="B2" s="6" t="s">
        <v>0</v>
      </c>
      <c r="C2" s="7"/>
      <c r="D2" s="7"/>
      <c r="E2" s="7"/>
      <c r="F2" s="7"/>
      <c r="G2" s="7"/>
      <c r="H2" s="7"/>
      <c r="I2" s="7"/>
      <c r="J2" s="7"/>
      <c r="K2" s="7"/>
      <c r="L2" s="7"/>
      <c r="M2" s="8"/>
      <c r="N2" s="186"/>
      <c r="O2" s="187"/>
      <c r="P2" s="187"/>
      <c r="Q2" s="188"/>
    </row>
    <row r="3" spans="1:20" ht="50.25" customHeight="1">
      <c r="A3" s="52" t="s">
        <v>77</v>
      </c>
      <c r="B3" s="11" t="s">
        <v>1</v>
      </c>
      <c r="C3" s="12"/>
      <c r="D3" s="12"/>
      <c r="E3" s="13"/>
      <c r="F3" s="11" t="s">
        <v>33</v>
      </c>
      <c r="G3" s="12"/>
      <c r="H3" s="12"/>
      <c r="I3" s="13"/>
      <c r="J3" s="11" t="s">
        <v>3</v>
      </c>
      <c r="K3" s="12"/>
      <c r="L3" s="12"/>
      <c r="M3" s="14"/>
      <c r="N3" s="186" t="s">
        <v>4</v>
      </c>
      <c r="O3" s="187"/>
      <c r="P3" s="187"/>
      <c r="Q3" s="188"/>
    </row>
    <row r="4" spans="1:20" ht="50.25" customHeight="1">
      <c r="A4" s="5" t="s">
        <v>5</v>
      </c>
      <c r="B4" s="17" t="str">
        <f>"Mittlere "&amp;$A$3&amp;" in m2"</f>
        <v>Mittlere UG_fl_wueuA (=GEB_FLAECHE) in m2</v>
      </c>
      <c r="C4" s="18" t="s">
        <v>56</v>
      </c>
      <c r="D4" s="18" t="s">
        <v>8</v>
      </c>
      <c r="E4" s="19" t="s">
        <v>9</v>
      </c>
      <c r="F4" s="17" t="str">
        <f>"Mittlere "&amp;$A$3&amp;" in m2"</f>
        <v>Mittlere UG_fl_wueuA (=GEB_FLAECHE) in m2</v>
      </c>
      <c r="G4" s="18" t="s">
        <v>57</v>
      </c>
      <c r="H4" s="18" t="s">
        <v>8</v>
      </c>
      <c r="I4" s="19" t="s">
        <v>9</v>
      </c>
      <c r="J4" s="17" t="str">
        <f>"Mittlere "&amp;$A$3&amp;" in m2"</f>
        <v>Mittlere UG_fl_wueuA (=GEB_FLAECHE) in m2</v>
      </c>
      <c r="K4" s="18" t="s">
        <v>57</v>
      </c>
      <c r="L4" s="18" t="s">
        <v>8</v>
      </c>
      <c r="M4" s="20" t="s">
        <v>9</v>
      </c>
      <c r="N4" s="17" t="str">
        <f>"Mittlere "&amp;$A$3&amp;" in m2"</f>
        <v>Mittlere UG_fl_wueuA (=GEB_FLAECHE) in m2</v>
      </c>
      <c r="O4" s="18" t="s">
        <v>57</v>
      </c>
      <c r="P4" s="18" t="s">
        <v>8</v>
      </c>
      <c r="Q4" s="19" t="s">
        <v>9</v>
      </c>
    </row>
    <row r="5" spans="1:20" ht="19.5" customHeight="1">
      <c r="A5" s="21" t="s">
        <v>10</v>
      </c>
      <c r="B5" s="53">
        <v>736.58718343974101</v>
      </c>
      <c r="C5" s="54">
        <v>211.82947017279699</v>
      </c>
      <c r="D5" s="24">
        <v>0.28758234589908038</v>
      </c>
      <c r="E5" s="25">
        <v>632</v>
      </c>
      <c r="F5" s="53">
        <v>566.42971095094401</v>
      </c>
      <c r="G5" s="54">
        <v>116.757985697248</v>
      </c>
      <c r="H5" s="24">
        <v>0.20612969877803586</v>
      </c>
      <c r="I5" s="25">
        <v>351</v>
      </c>
      <c r="J5" s="53">
        <v>409.10703891726502</v>
      </c>
      <c r="K5" s="54">
        <v>110.944948630387</v>
      </c>
      <c r="L5" s="24">
        <v>0.27118807078952201</v>
      </c>
      <c r="M5" s="25">
        <v>31</v>
      </c>
      <c r="N5" s="53">
        <v>666.08536966839699</v>
      </c>
      <c r="O5" s="54">
        <v>138.621787135885</v>
      </c>
      <c r="P5" s="24">
        <v>0.20811414489541524</v>
      </c>
      <c r="Q5" s="25">
        <v>1014</v>
      </c>
      <c r="R5" s="26"/>
      <c r="S5" s="26"/>
      <c r="T5" s="26"/>
    </row>
    <row r="6" spans="1:20" ht="19.5" customHeight="1">
      <c r="A6" s="27" t="s">
        <v>11</v>
      </c>
      <c r="B6" s="55">
        <v>1147.9278937915201</v>
      </c>
      <c r="C6" s="56">
        <v>404.575151172441</v>
      </c>
      <c r="D6" s="30">
        <v>0.35243951589690836</v>
      </c>
      <c r="E6" s="31">
        <v>63</v>
      </c>
      <c r="F6" s="55">
        <v>761.95344315533396</v>
      </c>
      <c r="G6" s="56">
        <v>402.53277435139398</v>
      </c>
      <c r="H6" s="30">
        <v>0.52829051166756458</v>
      </c>
      <c r="I6" s="31">
        <v>51</v>
      </c>
      <c r="J6" s="55">
        <v>1008.02521355588</v>
      </c>
      <c r="K6" s="56">
        <v>107.49655099679499</v>
      </c>
      <c r="L6" s="30">
        <v>0.10664073631411791</v>
      </c>
      <c r="M6" s="31">
        <v>16</v>
      </c>
      <c r="N6" s="55">
        <v>988.47008508606302</v>
      </c>
      <c r="O6" s="56">
        <v>247.12843491162201</v>
      </c>
      <c r="P6" s="30">
        <v>0.25001104094121906</v>
      </c>
      <c r="Q6" s="31">
        <v>130</v>
      </c>
      <c r="R6" s="26"/>
      <c r="S6" s="26"/>
      <c r="T6" s="26"/>
    </row>
    <row r="7" spans="1:20" ht="19.5" customHeight="1">
      <c r="A7" s="27" t="s">
        <v>12</v>
      </c>
      <c r="B7" s="55">
        <v>1141.2086291754399</v>
      </c>
      <c r="C7" s="56">
        <v>247.09055498969801</v>
      </c>
      <c r="D7" s="30">
        <v>0.21651654979881191</v>
      </c>
      <c r="E7" s="31">
        <v>110</v>
      </c>
      <c r="F7" s="55">
        <v>833.52624069049295</v>
      </c>
      <c r="G7" s="56">
        <v>217.38707979246399</v>
      </c>
      <c r="H7" s="30">
        <v>0.26080412251014506</v>
      </c>
      <c r="I7" s="31">
        <v>70</v>
      </c>
      <c r="J7" s="55">
        <v>847.35272004138596</v>
      </c>
      <c r="K7" s="56">
        <v>364.83295926506202</v>
      </c>
      <c r="L7" s="30">
        <v>0.43055619063480793</v>
      </c>
      <c r="M7" s="31">
        <v>13</v>
      </c>
      <c r="N7" s="55">
        <v>953.45058200100095</v>
      </c>
      <c r="O7" s="56">
        <v>164.23791325332101</v>
      </c>
      <c r="P7" s="30">
        <v>0.1722563459016784</v>
      </c>
      <c r="Q7" s="31">
        <v>193</v>
      </c>
      <c r="R7" s="26"/>
      <c r="S7" s="26"/>
      <c r="T7" s="26"/>
    </row>
    <row r="8" spans="1:20" ht="19.5" customHeight="1">
      <c r="A8" s="27" t="s">
        <v>13</v>
      </c>
      <c r="B8" s="55">
        <v>927.89303657175105</v>
      </c>
      <c r="C8" s="56">
        <v>79.478971116470206</v>
      </c>
      <c r="D8" s="30">
        <v>8.5655315843427338E-2</v>
      </c>
      <c r="E8" s="31">
        <v>806</v>
      </c>
      <c r="F8" s="55">
        <v>592.07209275561297</v>
      </c>
      <c r="G8" s="56">
        <v>176.15607697281899</v>
      </c>
      <c r="H8" s="30">
        <v>0.29752470877820986</v>
      </c>
      <c r="I8" s="31">
        <v>290</v>
      </c>
      <c r="J8" s="55">
        <v>424.57692919931202</v>
      </c>
      <c r="K8" s="56">
        <v>188.69221665923001</v>
      </c>
      <c r="L8" s="30">
        <v>0.44442409297903923</v>
      </c>
      <c r="M8" s="31">
        <v>33</v>
      </c>
      <c r="N8" s="55">
        <v>772.05442508408396</v>
      </c>
      <c r="O8" s="56">
        <v>108.939339620863</v>
      </c>
      <c r="P8" s="30">
        <v>0.14110318661666693</v>
      </c>
      <c r="Q8" s="31">
        <v>1129</v>
      </c>
      <c r="R8" s="26"/>
      <c r="S8" s="26"/>
      <c r="T8" s="26"/>
    </row>
    <row r="9" spans="1:20" ht="19.5" customHeight="1">
      <c r="A9" s="27" t="s">
        <v>14</v>
      </c>
      <c r="B9" s="55">
        <v>429.06617672512499</v>
      </c>
      <c r="C9" s="56">
        <v>51.201160045141599</v>
      </c>
      <c r="D9" s="30">
        <v>0.11933161554690171</v>
      </c>
      <c r="E9" s="31">
        <v>349</v>
      </c>
      <c r="F9" s="55">
        <v>588.33688985401898</v>
      </c>
      <c r="G9" s="56">
        <v>150.66125870029401</v>
      </c>
      <c r="H9" s="30">
        <v>0.25607991152429149</v>
      </c>
      <c r="I9" s="31">
        <v>132</v>
      </c>
      <c r="J9" s="55">
        <v>218.05268960254401</v>
      </c>
      <c r="K9" s="56">
        <v>85.351505191384902</v>
      </c>
      <c r="L9" s="30">
        <v>0.39142606012775871</v>
      </c>
      <c r="M9" s="31">
        <v>20</v>
      </c>
      <c r="N9" s="55">
        <v>463.713201629374</v>
      </c>
      <c r="O9" s="56">
        <v>59.5863828477178</v>
      </c>
      <c r="P9" s="30">
        <v>0.12849835337520243</v>
      </c>
      <c r="Q9" s="31">
        <v>501</v>
      </c>
      <c r="R9" s="26"/>
      <c r="S9" s="26"/>
      <c r="T9" s="26"/>
    </row>
    <row r="10" spans="1:20" ht="19.5" customHeight="1">
      <c r="A10" s="27" t="s">
        <v>15</v>
      </c>
      <c r="B10" s="55">
        <v>1147.4125755545199</v>
      </c>
      <c r="C10" s="56">
        <v>265.718842745237</v>
      </c>
      <c r="D10" s="30">
        <v>0.23158090507838541</v>
      </c>
      <c r="E10" s="31">
        <v>231</v>
      </c>
      <c r="F10" s="55">
        <v>1211.77264865489</v>
      </c>
      <c r="G10" s="56">
        <v>183.61181683477099</v>
      </c>
      <c r="H10" s="30">
        <v>0.15152332167142618</v>
      </c>
      <c r="I10" s="31">
        <v>134</v>
      </c>
      <c r="J10" s="55">
        <v>519.13319896810503</v>
      </c>
      <c r="K10" s="56">
        <v>228.85194277132601</v>
      </c>
      <c r="L10" s="30">
        <v>0.4408347284015377</v>
      </c>
      <c r="M10" s="31">
        <v>11</v>
      </c>
      <c r="N10" s="55">
        <v>1131.3629967602001</v>
      </c>
      <c r="O10" s="56">
        <v>186.947488492123</v>
      </c>
      <c r="P10" s="30">
        <v>0.16524094302842729</v>
      </c>
      <c r="Q10" s="31">
        <v>376</v>
      </c>
      <c r="R10" s="26"/>
      <c r="S10" s="26"/>
      <c r="T10" s="26"/>
    </row>
    <row r="11" spans="1:20" ht="19.5" customHeight="1">
      <c r="A11" s="27" t="s">
        <v>16</v>
      </c>
      <c r="B11" s="55">
        <v>267.38467789369702</v>
      </c>
      <c r="C11" s="56">
        <v>34.381575175164699</v>
      </c>
      <c r="D11" s="30">
        <v>0.12858468722292918</v>
      </c>
      <c r="E11" s="31">
        <v>227</v>
      </c>
      <c r="F11" s="55">
        <v>324.961268369084</v>
      </c>
      <c r="G11" s="56">
        <v>133.365901401157</v>
      </c>
      <c r="H11" s="30">
        <v>0.41040552946661596</v>
      </c>
      <c r="I11" s="31">
        <v>115</v>
      </c>
      <c r="J11" s="55">
        <v>634.17849223277301</v>
      </c>
      <c r="K11" s="56">
        <v>168.99626376353601</v>
      </c>
      <c r="L11" s="30">
        <v>0.26648059786535067</v>
      </c>
      <c r="M11" s="31">
        <v>11</v>
      </c>
      <c r="N11" s="55">
        <v>283.659067619398</v>
      </c>
      <c r="O11" s="56">
        <v>39.491256499307497</v>
      </c>
      <c r="P11" s="30">
        <v>0.13922084998282244</v>
      </c>
      <c r="Q11" s="31">
        <v>353</v>
      </c>
      <c r="R11" s="26"/>
      <c r="S11" s="26"/>
      <c r="T11" s="26"/>
    </row>
    <row r="12" spans="1:20" ht="19.5" customHeight="1">
      <c r="A12" s="27" t="s">
        <v>17</v>
      </c>
      <c r="B12" s="55">
        <v>854.04301444479404</v>
      </c>
      <c r="C12" s="56">
        <v>183.296847025749</v>
      </c>
      <c r="D12" s="30">
        <v>0.21462250018508575</v>
      </c>
      <c r="E12" s="31">
        <v>501</v>
      </c>
      <c r="F12" s="55">
        <v>1375.8528803858401</v>
      </c>
      <c r="G12" s="56">
        <v>264.31822319741701</v>
      </c>
      <c r="H12" s="30">
        <v>0.19211227229708774</v>
      </c>
      <c r="I12" s="31">
        <v>521</v>
      </c>
      <c r="J12" s="55">
        <v>852.40607983073403</v>
      </c>
      <c r="K12" s="56">
        <v>283.13947417839398</v>
      </c>
      <c r="L12" s="30">
        <v>0.33216501017287231</v>
      </c>
      <c r="M12" s="31">
        <v>64</v>
      </c>
      <c r="N12" s="55">
        <v>1066.25906561392</v>
      </c>
      <c r="O12" s="56">
        <v>150.38100676069999</v>
      </c>
      <c r="P12" s="30">
        <v>0.14103608739224657</v>
      </c>
      <c r="Q12" s="31">
        <v>1086</v>
      </c>
      <c r="R12" s="26"/>
      <c r="S12" s="26"/>
      <c r="T12" s="26"/>
    </row>
    <row r="13" spans="1:20" ht="19.5" customHeight="1">
      <c r="A13" s="27" t="s">
        <v>18</v>
      </c>
      <c r="B13" s="55">
        <v>2680.8096534955198</v>
      </c>
      <c r="C13" s="56">
        <v>1720.71371215874</v>
      </c>
      <c r="D13" s="30">
        <v>0.64186344223100422</v>
      </c>
      <c r="E13" s="31">
        <v>104</v>
      </c>
      <c r="F13" s="55">
        <v>1606.2325027413599</v>
      </c>
      <c r="G13" s="56">
        <v>367.46689752884703</v>
      </c>
      <c r="H13" s="30">
        <v>0.22877565788370652</v>
      </c>
      <c r="I13" s="31">
        <v>126</v>
      </c>
      <c r="J13" s="55">
        <v>1683.6920020616501</v>
      </c>
      <c r="K13" s="56">
        <v>387.34136056961302</v>
      </c>
      <c r="L13" s="30">
        <v>0.23005476066603667</v>
      </c>
      <c r="M13" s="31">
        <v>14</v>
      </c>
      <c r="N13" s="55">
        <v>2144.5980323164399</v>
      </c>
      <c r="O13" s="56">
        <v>883.94934144419199</v>
      </c>
      <c r="P13" s="30">
        <v>0.41217483562148649</v>
      </c>
      <c r="Q13" s="31">
        <v>244</v>
      </c>
      <c r="R13" s="26"/>
      <c r="S13" s="26"/>
      <c r="T13" s="26"/>
    </row>
    <row r="14" spans="1:20" ht="19.5" customHeight="1">
      <c r="A14" s="27" t="s">
        <v>19</v>
      </c>
      <c r="B14" s="57">
        <v>357.668186763221</v>
      </c>
      <c r="C14" s="58">
        <v>52.166470073596102</v>
      </c>
      <c r="D14" s="30">
        <v>0.14585157977198204</v>
      </c>
      <c r="E14" s="31">
        <v>26</v>
      </c>
      <c r="F14" s="57">
        <v>232.589116235419</v>
      </c>
      <c r="G14" s="58">
        <v>37.6903957325232</v>
      </c>
      <c r="H14" s="30">
        <v>0.16204711700428076</v>
      </c>
      <c r="I14" s="31">
        <v>25</v>
      </c>
      <c r="J14" s="57">
        <v>251.317519486902</v>
      </c>
      <c r="K14" s="58">
        <v>85.668908677994096</v>
      </c>
      <c r="L14" s="30">
        <v>0.34087917488959196</v>
      </c>
      <c r="M14" s="31">
        <v>1</v>
      </c>
      <c r="N14" s="57">
        <v>262.68377019662302</v>
      </c>
      <c r="O14" s="58">
        <v>36.072940981049797</v>
      </c>
      <c r="P14" s="30">
        <v>0.13732458976833103</v>
      </c>
      <c r="Q14" s="31">
        <v>52</v>
      </c>
      <c r="R14" s="26"/>
      <c r="S14" s="26"/>
      <c r="T14" s="26"/>
    </row>
    <row r="15" spans="1:20" ht="19.5" customHeight="1" thickBot="1">
      <c r="A15" s="27" t="s">
        <v>20</v>
      </c>
      <c r="B15" s="57">
        <v>650.51461990450605</v>
      </c>
      <c r="C15" s="59">
        <v>277.00489680614299</v>
      </c>
      <c r="D15" s="30">
        <v>0.42582424488293075</v>
      </c>
      <c r="E15" s="31">
        <v>15</v>
      </c>
      <c r="F15" s="57">
        <v>871.32109065933003</v>
      </c>
      <c r="G15" s="59">
        <v>90.953192368896495</v>
      </c>
      <c r="H15" s="30">
        <v>0.10438539057980574</v>
      </c>
      <c r="I15" s="31">
        <v>9</v>
      </c>
      <c r="J15" s="57">
        <v>224.369050840482</v>
      </c>
      <c r="K15" s="59">
        <v>29.619573898361502</v>
      </c>
      <c r="L15" s="30">
        <v>0.13201274323444864</v>
      </c>
      <c r="M15" s="31">
        <v>1</v>
      </c>
      <c r="N15" s="57">
        <v>695.53028132798704</v>
      </c>
      <c r="O15" s="59">
        <v>166.07885825554499</v>
      </c>
      <c r="P15" s="30">
        <v>0.23878019794975422</v>
      </c>
      <c r="Q15" s="31">
        <v>25</v>
      </c>
      <c r="R15" s="26"/>
      <c r="S15" s="26"/>
      <c r="T15" s="26"/>
    </row>
    <row r="16" spans="1:20" ht="24.75" customHeight="1" thickTop="1">
      <c r="A16" s="35" t="s">
        <v>4</v>
      </c>
      <c r="B16" s="60">
        <v>864.60959510202395</v>
      </c>
      <c r="C16" s="61">
        <v>161.03964622367201</v>
      </c>
      <c r="D16" s="38">
        <v>0.18625706577391074</v>
      </c>
      <c r="E16" s="39">
        <v>3064</v>
      </c>
      <c r="F16" s="60">
        <v>974.67123095631496</v>
      </c>
      <c r="G16" s="61">
        <v>113.152892033188</v>
      </c>
      <c r="H16" s="38">
        <v>0.11609339481803126</v>
      </c>
      <c r="I16" s="39">
        <v>1824</v>
      </c>
      <c r="J16" s="60">
        <v>680.51934655387095</v>
      </c>
      <c r="K16" s="61">
        <v>131.68767511117699</v>
      </c>
      <c r="L16" s="38">
        <v>0.19351055304752074</v>
      </c>
      <c r="M16" s="39">
        <v>215</v>
      </c>
      <c r="N16" s="62">
        <v>899.52831147766597</v>
      </c>
      <c r="O16" s="61">
        <v>104.527929528784</v>
      </c>
      <c r="P16" s="38">
        <v>0.11620304574635869</v>
      </c>
      <c r="Q16" s="39">
        <v>5103</v>
      </c>
    </row>
    <row r="17" spans="1:20" ht="16.5" customHeight="1">
      <c r="A17" s="40"/>
      <c r="B17" s="41"/>
      <c r="C17" s="41"/>
      <c r="D17" s="41"/>
      <c r="E17" s="41"/>
      <c r="F17" s="41"/>
      <c r="G17" s="41"/>
      <c r="H17" s="41"/>
      <c r="I17" s="41"/>
      <c r="J17" s="41"/>
      <c r="K17" s="41"/>
      <c r="L17" s="41"/>
      <c r="M17" s="41"/>
      <c r="N17" s="41"/>
      <c r="O17" s="41"/>
      <c r="P17" s="41"/>
      <c r="Q17" s="41"/>
    </row>
    <row r="18" spans="1:20" ht="50.25" customHeight="1">
      <c r="A18" s="5" t="s">
        <v>52</v>
      </c>
      <c r="B18" s="17" t="str">
        <f>"Mittlere "&amp;$A$3&amp;" in m2"</f>
        <v>Mittlere UG_fl_wueuA (=GEB_FLAECHE) in m2</v>
      </c>
      <c r="C18" s="18" t="s">
        <v>56</v>
      </c>
      <c r="D18" s="18" t="s">
        <v>8</v>
      </c>
      <c r="E18" s="19" t="s">
        <v>9</v>
      </c>
      <c r="F18" s="17" t="str">
        <f>"Mittlere "&amp;$A$3&amp;" in m2"</f>
        <v>Mittlere UG_fl_wueuA (=GEB_FLAECHE) in m2</v>
      </c>
      <c r="G18" s="18" t="s">
        <v>57</v>
      </c>
      <c r="H18" s="18" t="s">
        <v>8</v>
      </c>
      <c r="I18" s="19" t="s">
        <v>9</v>
      </c>
      <c r="J18" s="17" t="str">
        <f>"Mittlere "&amp;$A$3&amp;" in m2"</f>
        <v>Mittlere UG_fl_wueuA (=GEB_FLAECHE) in m2</v>
      </c>
      <c r="K18" s="18" t="s">
        <v>57</v>
      </c>
      <c r="L18" s="18" t="s">
        <v>8</v>
      </c>
      <c r="M18" s="20" t="s">
        <v>9</v>
      </c>
      <c r="N18" s="17" t="str">
        <f>"Mittlere "&amp;$A$3&amp;" in m2"</f>
        <v>Mittlere UG_fl_wueuA (=GEB_FLAECHE) in m2</v>
      </c>
      <c r="O18" s="18" t="s">
        <v>57</v>
      </c>
      <c r="P18" s="18" t="s">
        <v>8</v>
      </c>
      <c r="Q18" s="19" t="s">
        <v>9</v>
      </c>
    </row>
    <row r="19" spans="1:20" ht="19.5" customHeight="1">
      <c r="A19" s="27" t="s">
        <v>78</v>
      </c>
      <c r="B19" s="53">
        <v>884.87381607393002</v>
      </c>
      <c r="C19" s="54">
        <v>231.76768607836499</v>
      </c>
      <c r="D19" s="24">
        <v>0.26192173603541358</v>
      </c>
      <c r="E19" s="25">
        <v>2522</v>
      </c>
      <c r="F19" s="53">
        <v>813.06607459952295</v>
      </c>
      <c r="G19" s="54">
        <v>112.62217395591099</v>
      </c>
      <c r="H19" s="24">
        <v>0.13851540172966045</v>
      </c>
      <c r="I19" s="25">
        <v>1269</v>
      </c>
      <c r="J19" s="53">
        <v>582.70085288315602</v>
      </c>
      <c r="K19" s="54">
        <v>113.97134116898</v>
      </c>
      <c r="L19" s="24">
        <v>0.19559151253178911</v>
      </c>
      <c r="M19" s="25">
        <v>149</v>
      </c>
      <c r="N19" s="53">
        <v>848.63735817091504</v>
      </c>
      <c r="O19" s="54">
        <v>149.55499580150399</v>
      </c>
      <c r="P19" s="24">
        <v>0.17622956892192779</v>
      </c>
      <c r="Q19" s="25">
        <v>3940</v>
      </c>
      <c r="R19" s="26"/>
      <c r="S19" s="26"/>
      <c r="T19" s="26"/>
    </row>
    <row r="20" spans="1:20" ht="19.5" customHeight="1" thickBot="1">
      <c r="A20" s="27" t="s">
        <v>79</v>
      </c>
      <c r="B20" s="55">
        <v>826.12456290298405</v>
      </c>
      <c r="C20" s="56">
        <v>167.61613680084301</v>
      </c>
      <c r="D20" s="30">
        <v>0.2028945080773818</v>
      </c>
      <c r="E20" s="31">
        <v>542</v>
      </c>
      <c r="F20" s="55">
        <v>1182.4310770623299</v>
      </c>
      <c r="G20" s="56">
        <v>217.14798236096499</v>
      </c>
      <c r="H20" s="30">
        <v>0.18364536130127304</v>
      </c>
      <c r="I20" s="31">
        <v>555</v>
      </c>
      <c r="J20" s="55">
        <v>820.240968935193</v>
      </c>
      <c r="K20" s="56">
        <v>266.68262780412698</v>
      </c>
      <c r="L20" s="30">
        <v>0.32512717348211062</v>
      </c>
      <c r="M20" s="31">
        <v>66</v>
      </c>
      <c r="N20" s="55">
        <v>981.53495864231195</v>
      </c>
      <c r="O20" s="56">
        <v>131.620451582664</v>
      </c>
      <c r="P20" s="30">
        <v>0.13409654992291389</v>
      </c>
      <c r="Q20" s="31">
        <v>1163</v>
      </c>
      <c r="R20" s="26"/>
      <c r="S20" s="26"/>
      <c r="T20" s="26"/>
    </row>
    <row r="21" spans="1:20" ht="24.75" customHeight="1" thickTop="1">
      <c r="A21" s="35" t="s">
        <v>4</v>
      </c>
      <c r="B21" s="60">
        <v>864.60959510202395</v>
      </c>
      <c r="C21" s="61">
        <v>161.03964622367201</v>
      </c>
      <c r="D21" s="38">
        <v>0.18625706577391074</v>
      </c>
      <c r="E21" s="39">
        <v>3064</v>
      </c>
      <c r="F21" s="60">
        <v>974.67123095631496</v>
      </c>
      <c r="G21" s="61">
        <v>113.152892033188</v>
      </c>
      <c r="H21" s="38">
        <v>0.11609339481803126</v>
      </c>
      <c r="I21" s="39">
        <v>1824</v>
      </c>
      <c r="J21" s="60">
        <v>680.51934655387095</v>
      </c>
      <c r="K21" s="61">
        <v>131.68767511117699</v>
      </c>
      <c r="L21" s="38">
        <v>0.19351055304752074</v>
      </c>
      <c r="M21" s="39">
        <v>215</v>
      </c>
      <c r="N21" s="60">
        <v>899.52831147766597</v>
      </c>
      <c r="O21" s="61">
        <v>104.527929528784</v>
      </c>
      <c r="P21" s="38">
        <v>0.11620304574635869</v>
      </c>
      <c r="Q21" s="39">
        <v>5103</v>
      </c>
    </row>
    <row r="23" spans="1:20">
      <c r="A23" s="40" t="s">
        <v>80</v>
      </c>
      <c r="B23" s="44" t="s">
        <v>26</v>
      </c>
      <c r="C23" s="4" t="s">
        <v>62</v>
      </c>
    </row>
    <row r="24" spans="1:20">
      <c r="A24" s="40"/>
      <c r="B24" s="45" t="s">
        <v>28</v>
      </c>
      <c r="C24" s="4" t="s">
        <v>63</v>
      </c>
    </row>
    <row r="25" spans="1:20">
      <c r="A25" s="154" t="s">
        <v>240</v>
      </c>
    </row>
  </sheetData>
  <mergeCells count="2">
    <mergeCell ref="N2:Q2"/>
    <mergeCell ref="N3:Q3"/>
  </mergeCells>
  <conditionalFormatting sqref="M5:M15">
    <cfRule type="expression" dxfId="919" priority="40">
      <formula>M5&lt;=1</formula>
    </cfRule>
  </conditionalFormatting>
  <conditionalFormatting sqref="L5:L15">
    <cfRule type="expression" dxfId="918" priority="36">
      <formula>OR(L5&gt;=0.5,M5&lt;=5)</formula>
    </cfRule>
    <cfRule type="expression" dxfId="917" priority="39">
      <formula>M5&lt;=1</formula>
    </cfRule>
  </conditionalFormatting>
  <conditionalFormatting sqref="K5:K15">
    <cfRule type="expression" dxfId="916" priority="35">
      <formula>OR(L5&gt;=0.5,M5&lt;=5)</formula>
    </cfRule>
    <cfRule type="expression" dxfId="915" priority="38">
      <formula>M5&lt;=1</formula>
    </cfRule>
  </conditionalFormatting>
  <conditionalFormatting sqref="J5:J15">
    <cfRule type="expression" dxfId="914" priority="34">
      <formula>OR(L5&gt;=0.5,M5&lt;=5)</formula>
    </cfRule>
    <cfRule type="expression" dxfId="913" priority="37">
      <formula>M5&lt;=1</formula>
    </cfRule>
  </conditionalFormatting>
  <conditionalFormatting sqref="I5:I15">
    <cfRule type="expression" dxfId="912" priority="33">
      <formula>I5&lt;=1</formula>
    </cfRule>
  </conditionalFormatting>
  <conditionalFormatting sqref="H5:H15">
    <cfRule type="expression" dxfId="911" priority="29">
      <formula>OR(H5&gt;=0.5,I5&lt;=5)</formula>
    </cfRule>
    <cfRule type="expression" dxfId="910" priority="32">
      <formula>I5&lt;=1</formula>
    </cfRule>
  </conditionalFormatting>
  <conditionalFormatting sqref="G5:G15">
    <cfRule type="expression" dxfId="909" priority="28">
      <formula>OR(H5&gt;=0.5,I5&lt;=5)</formula>
    </cfRule>
    <cfRule type="expression" dxfId="908" priority="31">
      <formula>I5&lt;=1</formula>
    </cfRule>
  </conditionalFormatting>
  <conditionalFormatting sqref="F5:F15">
    <cfRule type="expression" dxfId="907" priority="27">
      <formula>OR(H5&gt;=0.5,I5&lt;=5)</formula>
    </cfRule>
    <cfRule type="expression" dxfId="906" priority="30">
      <formula>I5&lt;=1</formula>
    </cfRule>
  </conditionalFormatting>
  <conditionalFormatting sqref="E5:E15">
    <cfRule type="expression" dxfId="905" priority="26">
      <formula>E5&lt;=1</formula>
    </cfRule>
  </conditionalFormatting>
  <conditionalFormatting sqref="D5:D15">
    <cfRule type="expression" dxfId="904" priority="22">
      <formula>OR(D5&gt;=0.5,E5&lt;=5)</formula>
    </cfRule>
    <cfRule type="expression" dxfId="903" priority="25">
      <formula>E5&lt;=1</formula>
    </cfRule>
  </conditionalFormatting>
  <conditionalFormatting sqref="C5:C15">
    <cfRule type="expression" dxfId="902" priority="21">
      <formula>OR(D5&gt;=0.5,E5&lt;=5)</formula>
    </cfRule>
    <cfRule type="expression" dxfId="901" priority="24">
      <formula>E5&lt;=1</formula>
    </cfRule>
  </conditionalFormatting>
  <conditionalFormatting sqref="B5:B15">
    <cfRule type="expression" dxfId="900" priority="20">
      <formula>OR(D5&gt;=0.5,E5&lt;=5)</formula>
    </cfRule>
    <cfRule type="expression" dxfId="899" priority="23">
      <formula>E5&lt;=1</formula>
    </cfRule>
  </conditionalFormatting>
  <conditionalFormatting sqref="Q5:Q15">
    <cfRule type="expression" dxfId="898" priority="19">
      <formula>Q5&lt;=1</formula>
    </cfRule>
  </conditionalFormatting>
  <conditionalFormatting sqref="P5:P15">
    <cfRule type="expression" dxfId="897" priority="15">
      <formula>OR(P5&gt;=0.5,Q5&lt;=5)</formula>
    </cfRule>
    <cfRule type="expression" dxfId="896" priority="18">
      <formula>Q5&lt;=1</formula>
    </cfRule>
  </conditionalFormatting>
  <conditionalFormatting sqref="O5:O15">
    <cfRule type="expression" dxfId="895" priority="14">
      <formula>OR(P5&gt;=0.5,Q5&lt;=5)</formula>
    </cfRule>
    <cfRule type="expression" dxfId="894" priority="17">
      <formula>Q5&lt;=1</formula>
    </cfRule>
  </conditionalFormatting>
  <conditionalFormatting sqref="N5:N15">
    <cfRule type="expression" dxfId="893" priority="13">
      <formula>OR(P5&gt;=0.5,Q5&lt;=5)</formula>
    </cfRule>
    <cfRule type="expression" dxfId="892" priority="16">
      <formula>Q5&lt;=1</formula>
    </cfRule>
  </conditionalFormatting>
  <conditionalFormatting sqref="L19:L20 H19:H20 D19:D20 P19:P20">
    <cfRule type="expression" dxfId="891" priority="9">
      <formula>OR(D19&gt;=0.5,E19&lt;=5)</formula>
    </cfRule>
    <cfRule type="expression" dxfId="890" priority="12">
      <formula>E19&lt;=1</formula>
    </cfRule>
  </conditionalFormatting>
  <conditionalFormatting sqref="K19:K20 G19:G20 C19:C20 O19:O20">
    <cfRule type="expression" dxfId="889" priority="8">
      <formula>OR(D19&gt;=0.5,E19&lt;=5)</formula>
    </cfRule>
    <cfRule type="expression" dxfId="888" priority="11">
      <formula>E19&lt;=1</formula>
    </cfRule>
  </conditionalFormatting>
  <conditionalFormatting sqref="J19:J20">
    <cfRule type="expression" dxfId="887" priority="7">
      <formula>OR(L19&gt;=0.5,M19&lt;=5)</formula>
    </cfRule>
    <cfRule type="expression" dxfId="886" priority="10">
      <formula>M19&lt;=1</formula>
    </cfRule>
  </conditionalFormatting>
  <conditionalFormatting sqref="F19:F20 B19:B20 N19:N20">
    <cfRule type="expression" dxfId="885" priority="5">
      <formula>OR(D19&gt;=0.5,E19&lt;=5)</formula>
    </cfRule>
    <cfRule type="expression" dxfId="884" priority="6">
      <formula>E19&lt;=1</formula>
    </cfRule>
  </conditionalFormatting>
  <conditionalFormatting sqref="M19:M20">
    <cfRule type="expression" dxfId="883" priority="4">
      <formula>M19&lt;=1</formula>
    </cfRule>
  </conditionalFormatting>
  <conditionalFormatting sqref="I19:I20">
    <cfRule type="expression" dxfId="882" priority="3">
      <formula>I19&lt;=1</formula>
    </cfRule>
  </conditionalFormatting>
  <conditionalFormatting sqref="E19:E20">
    <cfRule type="expression" dxfId="881" priority="2">
      <formula>E19&lt;=1</formula>
    </cfRule>
  </conditionalFormatting>
  <conditionalFormatting sqref="Q19:Q20">
    <cfRule type="expression" dxfId="880" priority="1">
      <formula>Q19&lt;=1</formula>
    </cfRule>
  </conditionalFormatting>
  <hyperlinks>
    <hyperlink ref="A25" location="Überblick!A1" display="zurück zur Übersicht" xr:uid="{E26D5E57-D978-4005-92E0-9B916C399470}"/>
  </hyperlink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D0841-738C-4FBC-9B23-1B2AD1190B47}">
  <dimension ref="A1:BI166"/>
  <sheetViews>
    <sheetView topLeftCell="A2" zoomScale="113" zoomScaleNormal="85" workbookViewId="0">
      <selection activeCell="F14" sqref="F14"/>
    </sheetView>
  </sheetViews>
  <sheetFormatPr baseColWidth="10" defaultRowHeight="15"/>
  <cols>
    <col min="1" max="1" width="64.140625" customWidth="1"/>
    <col min="5" max="7" width="11.42578125" style="160"/>
    <col min="12" max="14" width="11.42578125" style="160"/>
    <col min="19" max="21" width="11.42578125" style="160"/>
  </cols>
  <sheetData>
    <row r="1" spans="1:29" s="4" customFormat="1" ht="36.75" customHeight="1">
      <c r="A1" s="1" t="s">
        <v>111</v>
      </c>
      <c r="B1" s="2"/>
      <c r="C1" s="2"/>
      <c r="D1" s="2"/>
      <c r="E1" s="161"/>
      <c r="F1" s="161"/>
      <c r="G1" s="161"/>
      <c r="H1" s="2"/>
      <c r="I1" s="2"/>
      <c r="J1" s="2"/>
      <c r="K1" s="2"/>
      <c r="L1" s="161"/>
      <c r="M1" s="161"/>
      <c r="N1" s="161"/>
      <c r="O1" s="2"/>
      <c r="P1" s="2"/>
      <c r="Q1" s="2"/>
      <c r="R1" s="2"/>
      <c r="S1" s="161"/>
      <c r="T1" s="161"/>
      <c r="U1" s="161"/>
      <c r="V1" s="2"/>
      <c r="W1" s="2"/>
      <c r="X1" s="2"/>
      <c r="Y1" s="2"/>
      <c r="Z1" s="3"/>
    </row>
    <row r="2" spans="1:29" s="4" customFormat="1" ht="36.75" customHeight="1">
      <c r="A2" s="52" t="s">
        <v>112</v>
      </c>
      <c r="B2" s="6" t="s">
        <v>0</v>
      </c>
      <c r="C2" s="7"/>
      <c r="D2" s="7"/>
      <c r="E2" s="163"/>
      <c r="F2" s="163"/>
      <c r="G2" s="163"/>
      <c r="H2" s="7"/>
      <c r="I2" s="7"/>
      <c r="J2" s="7"/>
      <c r="K2" s="7"/>
      <c r="L2" s="163"/>
      <c r="M2" s="163"/>
      <c r="N2" s="163"/>
      <c r="O2" s="7"/>
      <c r="P2" s="7"/>
      <c r="Q2" s="7"/>
      <c r="R2" s="7"/>
      <c r="S2" s="163"/>
      <c r="T2" s="163"/>
      <c r="U2" s="163"/>
      <c r="V2" s="8"/>
      <c r="W2" s="186"/>
      <c r="X2" s="187"/>
      <c r="Y2" s="187"/>
      <c r="Z2" s="188"/>
    </row>
    <row r="3" spans="1:29" s="4" customFormat="1" ht="50.25" customHeight="1">
      <c r="A3" s="52" t="s">
        <v>113</v>
      </c>
      <c r="B3" s="11" t="s">
        <v>1</v>
      </c>
      <c r="C3" s="12"/>
      <c r="D3" s="12"/>
      <c r="E3" s="164"/>
      <c r="F3" s="164"/>
      <c r="G3" s="164"/>
      <c r="H3" s="13"/>
      <c r="I3" s="11" t="s">
        <v>33</v>
      </c>
      <c r="J3" s="12"/>
      <c r="K3" s="12"/>
      <c r="L3" s="164"/>
      <c r="M3" s="164"/>
      <c r="N3" s="164"/>
      <c r="O3" s="13"/>
      <c r="P3" s="11" t="s">
        <v>3</v>
      </c>
      <c r="Q3" s="12"/>
      <c r="R3" s="12"/>
      <c r="S3" s="164"/>
      <c r="T3" s="164"/>
      <c r="U3" s="164"/>
      <c r="V3" s="14"/>
      <c r="W3" s="186" t="s">
        <v>4</v>
      </c>
      <c r="X3" s="187"/>
      <c r="Y3" s="187"/>
      <c r="Z3" s="188"/>
    </row>
    <row r="4" spans="1:29" s="4" customFormat="1" ht="50.25" customHeight="1">
      <c r="A4" s="5" t="s">
        <v>5</v>
      </c>
      <c r="B4" s="17" t="s">
        <v>114</v>
      </c>
      <c r="C4" s="18" t="s">
        <v>109</v>
      </c>
      <c r="D4" s="18" t="s">
        <v>8</v>
      </c>
      <c r="E4" s="165" t="s">
        <v>286</v>
      </c>
      <c r="F4" s="165" t="s">
        <v>282</v>
      </c>
      <c r="G4" s="165" t="s">
        <v>281</v>
      </c>
      <c r="H4" s="19" t="s">
        <v>9</v>
      </c>
      <c r="I4" s="17" t="s">
        <v>114</v>
      </c>
      <c r="J4" s="18" t="s">
        <v>109</v>
      </c>
      <c r="K4" s="18" t="s">
        <v>8</v>
      </c>
      <c r="L4" s="165" t="s">
        <v>286</v>
      </c>
      <c r="M4" s="165" t="s">
        <v>282</v>
      </c>
      <c r="N4" s="165" t="s">
        <v>281</v>
      </c>
      <c r="O4" s="19" t="s">
        <v>9</v>
      </c>
      <c r="P4" s="17" t="s">
        <v>114</v>
      </c>
      <c r="Q4" s="18" t="s">
        <v>109</v>
      </c>
      <c r="R4" s="18" t="s">
        <v>8</v>
      </c>
      <c r="S4" s="165" t="s">
        <v>286</v>
      </c>
      <c r="T4" s="165" t="s">
        <v>282</v>
      </c>
      <c r="U4" s="165" t="s">
        <v>281</v>
      </c>
      <c r="V4" s="20" t="s">
        <v>9</v>
      </c>
      <c r="W4" s="17" t="s">
        <v>114</v>
      </c>
      <c r="X4" s="18" t="s">
        <v>109</v>
      </c>
      <c r="Y4" s="18" t="s">
        <v>8</v>
      </c>
      <c r="Z4" s="19" t="s">
        <v>9</v>
      </c>
    </row>
    <row r="5" spans="1:29" s="4" customFormat="1" ht="19.5" customHeight="1">
      <c r="A5" s="21" t="s">
        <v>10</v>
      </c>
      <c r="B5" s="22">
        <v>2.6752679762623597</v>
      </c>
      <c r="C5" s="23">
        <v>0.49817754691032556</v>
      </c>
      <c r="D5" s="24">
        <v>0.18621594222734045</v>
      </c>
      <c r="E5" s="166" cm="1">
        <f t="array" ref="E5">MIN(IF((E35:E166&lt;&gt;0)*(E35:E166&lt;&gt;F5)*(E35:E166&lt;&gt;G5),E35:E166))</f>
        <v>2.3098006169933467</v>
      </c>
      <c r="F5" s="166" cm="1">
        <f t="array" ref="F5">MAX(IF(E35:E166&lt;&gt;0,E35:E166))</f>
        <v>2.9698006169933424</v>
      </c>
      <c r="G5" s="166" cm="1">
        <f t="array" ref="G5">MIN(IF(E35:E166&lt;&gt;0,E35:E166))</f>
        <v>1.5898006169933483</v>
      </c>
      <c r="H5" s="25">
        <v>573</v>
      </c>
      <c r="I5" s="22">
        <v>1.8850338282140253</v>
      </c>
      <c r="J5" s="23">
        <v>0.47962824683646721</v>
      </c>
      <c r="K5" s="24">
        <v>0.2544401270988812</v>
      </c>
      <c r="L5" s="166" cm="1">
        <f t="array" ref="L5">MIN(IF((L35:L166&lt;&gt;0)*(L35:L166&lt;&gt;M5)*(L35:L166&lt;&gt;N5),L35:L166))</f>
        <v>1.5239185687234351</v>
      </c>
      <c r="M5" s="166" cm="1">
        <f t="array" ref="M5">MAX(IF(L35:L166&lt;&gt;0,L35:L166))</f>
        <v>2.1839185687234344</v>
      </c>
      <c r="N5" s="166" cm="1">
        <f t="array" ref="N5">MIN(IF(L35:L166&lt;&gt;0,L35:L166))</f>
        <v>0.83391856872343451</v>
      </c>
      <c r="O5" s="25">
        <v>333</v>
      </c>
      <c r="P5" s="22">
        <v>1.0779927578595792</v>
      </c>
      <c r="Q5" s="23">
        <v>0.25338874500388198</v>
      </c>
      <c r="R5" s="24">
        <v>0.42058607694555733</v>
      </c>
      <c r="S5" s="166" cm="1">
        <f t="array" ref="S5">MIN(IF((S35:S166&lt;&gt;0)*(S35:S166&lt;&gt;T5)*(S35:S166&lt;&gt;U5),S35:S166))</f>
        <v>0.87815899287122434</v>
      </c>
      <c r="T5" s="166" cm="1">
        <f t="array" ref="T5">MAX(IF(S35:S166&lt;&gt;0,S35:S166))</f>
        <v>1.2081589928712246</v>
      </c>
      <c r="U5" s="166" cm="1">
        <f t="array" ref="U5">MIN(IF(S35:S166&lt;&gt;0,S35:S166))</f>
        <v>0.51815899287122402</v>
      </c>
      <c r="V5" s="25">
        <v>30</v>
      </c>
      <c r="W5" s="22">
        <v>2.3330958276962876</v>
      </c>
      <c r="X5" s="23">
        <v>0.36227465808802972</v>
      </c>
      <c r="Y5" s="24">
        <v>0.15527637304368325</v>
      </c>
      <c r="Z5" s="25">
        <v>936</v>
      </c>
      <c r="AA5" s="26"/>
      <c r="AB5" s="26"/>
      <c r="AC5" s="26"/>
    </row>
    <row r="6" spans="1:29" s="4" customFormat="1" ht="19.5" customHeight="1">
      <c r="A6" s="27" t="s">
        <v>11</v>
      </c>
      <c r="B6" s="28">
        <v>3.1026074188360719</v>
      </c>
      <c r="C6" s="29">
        <v>1.4125558540890766</v>
      </c>
      <c r="D6" s="30" t="s">
        <v>116</v>
      </c>
      <c r="E6" s="166"/>
      <c r="F6" s="166"/>
      <c r="G6" s="166"/>
      <c r="H6" s="31">
        <v>57</v>
      </c>
      <c r="I6" s="28">
        <v>1.7418123141483415</v>
      </c>
      <c r="J6" s="29">
        <v>0.97432813733176693</v>
      </c>
      <c r="K6" s="30">
        <v>0.55937607595119354</v>
      </c>
      <c r="L6" s="166"/>
      <c r="M6" s="166"/>
      <c r="N6" s="166"/>
      <c r="O6" s="31">
        <v>49</v>
      </c>
      <c r="P6" s="28">
        <v>1.2427262090544684</v>
      </c>
      <c r="Q6" s="29">
        <v>0.72613772266393395</v>
      </c>
      <c r="R6" s="30">
        <v>0.58431029890036501</v>
      </c>
      <c r="S6" s="166"/>
      <c r="T6" s="166"/>
      <c r="U6" s="166"/>
      <c r="V6" s="31">
        <v>16</v>
      </c>
      <c r="W6" s="28">
        <v>2.4950607786470105</v>
      </c>
      <c r="X6" s="29">
        <v>0.84201877760884969</v>
      </c>
      <c r="Y6" s="30">
        <v>0.3374742550622149</v>
      </c>
      <c r="Z6" s="31">
        <v>122</v>
      </c>
      <c r="AA6" s="26"/>
      <c r="AB6" s="26"/>
      <c r="AC6" s="26"/>
    </row>
    <row r="7" spans="1:29" s="4" customFormat="1" ht="19.5" customHeight="1">
      <c r="A7" s="27" t="s">
        <v>12</v>
      </c>
      <c r="B7" s="28">
        <v>2.7218070819116327</v>
      </c>
      <c r="C7" s="29">
        <v>0.63984306571432048</v>
      </c>
      <c r="D7" s="30">
        <v>0.23508024134647096</v>
      </c>
      <c r="E7" s="166"/>
      <c r="F7" s="166"/>
      <c r="G7" s="166"/>
      <c r="H7" s="31">
        <v>103</v>
      </c>
      <c r="I7" s="28">
        <v>2.2449209707232343</v>
      </c>
      <c r="J7" s="29">
        <v>0.64485216963188774</v>
      </c>
      <c r="K7" s="30">
        <v>0.28724938563166397</v>
      </c>
      <c r="L7" s="166"/>
      <c r="M7" s="166"/>
      <c r="N7" s="166"/>
      <c r="O7" s="31">
        <v>68</v>
      </c>
      <c r="P7" s="28">
        <v>1.2549743127332169</v>
      </c>
      <c r="Q7" s="29">
        <v>0.82580760238575579</v>
      </c>
      <c r="R7" s="30">
        <v>0.65802749427374641</v>
      </c>
      <c r="S7" s="166"/>
      <c r="T7" s="166"/>
      <c r="U7" s="166"/>
      <c r="V7" s="31">
        <v>11</v>
      </c>
      <c r="W7" s="28">
        <v>2.3613355806648677</v>
      </c>
      <c r="X7" s="29">
        <v>0.45739896286456022</v>
      </c>
      <c r="Y7" s="30">
        <v>0.19370349839719647</v>
      </c>
      <c r="Z7" s="31">
        <v>182</v>
      </c>
      <c r="AA7" s="26"/>
      <c r="AB7" s="26"/>
      <c r="AC7" s="26"/>
    </row>
    <row r="8" spans="1:29" s="4" customFormat="1" ht="19.5" customHeight="1">
      <c r="A8" s="27" t="s">
        <v>13</v>
      </c>
      <c r="B8" s="28">
        <v>2.2210412248827649</v>
      </c>
      <c r="C8" s="29">
        <v>0.22127305256908</v>
      </c>
      <c r="D8" s="30">
        <v>9.9625819678677799E-2</v>
      </c>
      <c r="E8" s="166" cm="1">
        <f t="array" ref="E8">MIN(IF((Z35:Z166&lt;&gt;0)*(Z35:Z166&lt;&gt;F8)*(Z35:Z166&lt;&gt;G8),Z35:Z166))</f>
        <v>2.0448603825900102</v>
      </c>
      <c r="F8" s="166" cm="1">
        <f t="array" ref="F8">MAX(IF(Z35:Z166&lt;&gt;0,Z35:Z166))</f>
        <v>2.3448603825900083</v>
      </c>
      <c r="G8" s="166" cm="1">
        <f t="array" ref="G8">MIN(IF(Z35:Z166&lt;&gt;0,Z35:Z166))</f>
        <v>1.7148603825900102</v>
      </c>
      <c r="H8" s="31">
        <v>725</v>
      </c>
      <c r="I8" s="28">
        <v>2.0475801084862342</v>
      </c>
      <c r="J8" s="29">
        <v>0.50133487931183496</v>
      </c>
      <c r="K8" s="30">
        <v>0.33275126891887163</v>
      </c>
      <c r="L8" s="166" cm="1">
        <f t="array" ref="L8">MIN(IF((AG35:AG166&lt;&gt;0)*(AG35:AG166&lt;&gt;M8)*(AG35:AG166&lt;&gt;N8),AG35:AG166))</f>
        <v>1.6615847464217488</v>
      </c>
      <c r="M8" s="166" cm="1">
        <f t="array" ref="M8">MAX(IF(AG35:AG166&lt;&gt;0,AG35:AG166))</f>
        <v>2.3215847464217472</v>
      </c>
      <c r="N8" s="166" cm="1">
        <f t="array" ref="N8">MIN(IF(AG35:AG166&lt;&gt;0,AG35:AG166))</f>
        <v>0.97158474642174819</v>
      </c>
      <c r="O8" s="31">
        <v>279</v>
      </c>
      <c r="P8" s="28">
        <v>1.1719856533896158</v>
      </c>
      <c r="Q8" s="29">
        <v>0.25405696104772202</v>
      </c>
      <c r="R8" s="30">
        <v>0.4727506343147449</v>
      </c>
      <c r="S8" s="166" cm="1">
        <f t="array" ref="S8">MIN(IF((AN35:AN166&lt;&gt;0)*(AN35:AN166&lt;&gt;T8)*(AN35:AN166&lt;&gt;U8),AN35:AN166))</f>
        <v>0.97415653653278111</v>
      </c>
      <c r="T8" s="166" cm="1">
        <f t="array" ref="T8">MAX(IF(AN35:AN166&lt;&gt;0,AN35:AN166))</f>
        <v>1.3041565365327814</v>
      </c>
      <c r="U8" s="166" cm="1">
        <f t="array" ref="U8">MIN(IF(AN35:AN166&lt;&gt;0,AN35:AN166))</f>
        <v>0.61415653653278079</v>
      </c>
      <c r="V8" s="31">
        <v>33</v>
      </c>
      <c r="W8" s="28">
        <v>2.1291151584924957</v>
      </c>
      <c r="X8" s="29">
        <v>0.3585686784101409</v>
      </c>
      <c r="Y8" s="30">
        <v>0.16841206403510028</v>
      </c>
      <c r="Z8" s="31">
        <v>1037</v>
      </c>
      <c r="AA8" s="26"/>
      <c r="AB8" s="26"/>
      <c r="AC8" s="26"/>
    </row>
    <row r="9" spans="1:29" s="4" customFormat="1" ht="19.5" customHeight="1">
      <c r="A9" s="27" t="s">
        <v>14</v>
      </c>
      <c r="B9" s="28">
        <v>2.5632637022492113</v>
      </c>
      <c r="C9" s="29">
        <v>0.44200207616959331</v>
      </c>
      <c r="D9" s="30">
        <v>0.17243722359964195</v>
      </c>
      <c r="E9" s="166"/>
      <c r="F9" s="166"/>
      <c r="G9" s="166"/>
      <c r="H9" s="31">
        <v>315</v>
      </c>
      <c r="I9" s="28">
        <v>2.0359031161351213</v>
      </c>
      <c r="J9" s="29">
        <v>0.63124931234684556</v>
      </c>
      <c r="K9" s="30">
        <v>0.31005862083711749</v>
      </c>
      <c r="L9" s="166"/>
      <c r="M9" s="166"/>
      <c r="N9" s="166"/>
      <c r="O9" s="31">
        <v>120</v>
      </c>
      <c r="P9" s="28">
        <v>0.96416432582181422</v>
      </c>
      <c r="Q9" s="29">
        <v>0.16547024817076855</v>
      </c>
      <c r="R9" s="30">
        <v>0.17162038019787601</v>
      </c>
      <c r="S9" s="166"/>
      <c r="T9" s="166"/>
      <c r="U9" s="166"/>
      <c r="V9" s="31">
        <v>18</v>
      </c>
      <c r="W9" s="28">
        <v>2.3343186955058668</v>
      </c>
      <c r="X9" s="29">
        <v>0.36897390872939401</v>
      </c>
      <c r="Y9" s="30">
        <v>0.15806492465649991</v>
      </c>
      <c r="Z9" s="31">
        <v>453</v>
      </c>
      <c r="AA9" s="26"/>
      <c r="AB9" s="26"/>
      <c r="AC9" s="26"/>
    </row>
    <row r="10" spans="1:29" s="4" customFormat="1" ht="19.5" customHeight="1">
      <c r="A10" s="27" t="s">
        <v>15</v>
      </c>
      <c r="B10" s="28">
        <v>3.0935350949400013</v>
      </c>
      <c r="C10" s="29">
        <v>1.8956968138967261</v>
      </c>
      <c r="D10" s="30">
        <v>0.61279305251699201</v>
      </c>
      <c r="E10" s="166"/>
      <c r="F10" s="166"/>
      <c r="G10" s="166"/>
      <c r="H10" s="31">
        <v>203</v>
      </c>
      <c r="I10" s="28">
        <v>2.5558126242229116</v>
      </c>
      <c r="J10" s="29">
        <v>0.51333780806838414</v>
      </c>
      <c r="K10" s="30">
        <v>0.20085111216807736</v>
      </c>
      <c r="L10" s="166"/>
      <c r="M10" s="166"/>
      <c r="N10" s="166"/>
      <c r="O10" s="31">
        <v>126</v>
      </c>
      <c r="P10" s="28">
        <v>1.0660904860365832</v>
      </c>
      <c r="Q10" s="29">
        <v>0.48736019343329928</v>
      </c>
      <c r="R10" s="30">
        <v>0.45714711820116122</v>
      </c>
      <c r="S10" s="166"/>
      <c r="T10" s="166"/>
      <c r="U10" s="166"/>
      <c r="V10" s="31">
        <v>11</v>
      </c>
      <c r="W10" s="28">
        <v>3.0072357614009828</v>
      </c>
      <c r="X10" s="29">
        <v>1.8308286152460258</v>
      </c>
      <c r="Y10" s="30">
        <v>0.60880780906685428</v>
      </c>
      <c r="Z10" s="31">
        <v>340</v>
      </c>
      <c r="AA10" s="26"/>
      <c r="AB10" s="26"/>
      <c r="AC10" s="26"/>
    </row>
    <row r="11" spans="1:29" s="4" customFormat="1" ht="19.5" customHeight="1">
      <c r="A11" s="27" t="s">
        <v>16</v>
      </c>
      <c r="B11" s="28">
        <v>2.7579842131561203</v>
      </c>
      <c r="C11" s="29">
        <v>0.59112381067734088</v>
      </c>
      <c r="D11" s="30">
        <v>0.21433183259627286</v>
      </c>
      <c r="E11" s="166"/>
      <c r="F11" s="166"/>
      <c r="G11" s="166"/>
      <c r="H11" s="31">
        <v>213</v>
      </c>
      <c r="I11" s="28">
        <v>2.0747854352064596</v>
      </c>
      <c r="J11" s="29">
        <v>0.91532707908336175</v>
      </c>
      <c r="K11" s="30">
        <v>0.44116710265622167</v>
      </c>
      <c r="L11" s="166"/>
      <c r="M11" s="166"/>
      <c r="N11" s="166"/>
      <c r="O11" s="31">
        <v>109</v>
      </c>
      <c r="P11" s="28">
        <v>1.2440247091209362</v>
      </c>
      <c r="Q11" s="29">
        <v>0.75100425861042652</v>
      </c>
      <c r="R11" s="30">
        <v>0.60368918165709728</v>
      </c>
      <c r="S11" s="166"/>
      <c r="T11" s="166"/>
      <c r="U11" s="166"/>
      <c r="V11" s="31">
        <v>11</v>
      </c>
      <c r="W11" s="28">
        <v>2.5715450474889425</v>
      </c>
      <c r="X11" s="29">
        <v>0.51895417241054664</v>
      </c>
      <c r="Y11" s="30">
        <v>0.20180637042205193</v>
      </c>
      <c r="Z11" s="31">
        <v>333</v>
      </c>
      <c r="AA11" s="26"/>
      <c r="AB11" s="26"/>
      <c r="AC11" s="26"/>
    </row>
    <row r="12" spans="1:29" s="4" customFormat="1" ht="19.5" customHeight="1">
      <c r="A12" s="27" t="s">
        <v>17</v>
      </c>
      <c r="B12" s="28">
        <v>2.9856329604108227</v>
      </c>
      <c r="C12" s="29">
        <v>0.55277233340170639</v>
      </c>
      <c r="D12" s="30">
        <v>0.18514410201501963</v>
      </c>
      <c r="E12" s="166"/>
      <c r="F12" s="166"/>
      <c r="G12" s="166"/>
      <c r="H12" s="31">
        <v>436</v>
      </c>
      <c r="I12" s="28">
        <v>2.1697021407841577</v>
      </c>
      <c r="J12" s="29">
        <v>0.38543573917958263</v>
      </c>
      <c r="K12" s="30">
        <v>0.17764454020415968</v>
      </c>
      <c r="L12" s="166"/>
      <c r="M12" s="166"/>
      <c r="N12" s="166"/>
      <c r="O12" s="31">
        <v>477</v>
      </c>
      <c r="P12" s="28">
        <v>1.2020968319958736</v>
      </c>
      <c r="Q12" s="29">
        <v>0.30801649213085325</v>
      </c>
      <c r="R12" s="30">
        <v>0.25623267937529226</v>
      </c>
      <c r="S12" s="166"/>
      <c r="T12" s="166"/>
      <c r="U12" s="166"/>
      <c r="V12" s="31">
        <v>61</v>
      </c>
      <c r="W12" s="28">
        <v>2.5728261070598775</v>
      </c>
      <c r="X12" s="29">
        <v>0.34278849953997792</v>
      </c>
      <c r="Y12" s="30">
        <v>0.1332342277619776</v>
      </c>
      <c r="Z12" s="31">
        <v>974</v>
      </c>
      <c r="AA12" s="26"/>
      <c r="AB12" s="26"/>
      <c r="AC12" s="26"/>
    </row>
    <row r="13" spans="1:29" s="4" customFormat="1" ht="19.5" customHeight="1">
      <c r="A13" s="27" t="s">
        <v>18</v>
      </c>
      <c r="B13" s="28">
        <v>3.0288713145702264</v>
      </c>
      <c r="C13" s="29">
        <v>0.75951953720017096</v>
      </c>
      <c r="D13" s="30">
        <v>0.31679112037030172</v>
      </c>
      <c r="E13" s="166" cm="1">
        <f t="array" ref="E13">MIN(IF((AU35:AU166&lt;&gt;0)*(AU35:AU166&lt;&gt;F13)*(AU35:AU166&lt;&gt;G13),AU35:AU166))</f>
        <v>2.4574299261707386</v>
      </c>
      <c r="F13" s="166" cm="1">
        <f t="array" ref="F13">MAX(IF(AU35:AU166&lt;&gt;0,AU35:AU166))</f>
        <v>3.477429926170732</v>
      </c>
      <c r="G13" s="166" cm="1">
        <f t="array" ref="G13">MIN(IF(AU35:AU166&lt;&gt;0,AU35:AU166))</f>
        <v>1.4974299261707411</v>
      </c>
      <c r="H13" s="31">
        <v>85</v>
      </c>
      <c r="I13" s="28">
        <v>2.0994287903869844</v>
      </c>
      <c r="J13" s="29">
        <v>0.380932237049807</v>
      </c>
      <c r="K13" s="30">
        <v>0.22907766114856273</v>
      </c>
      <c r="L13" s="166" cm="1">
        <f t="array" ref="L13">MIN(IF((BB35:BB166&lt;&gt;0)*(BB35:BB166&lt;&gt;M13)*(BB35:BB166&lt;&gt;N13),BB35:BB166))</f>
        <v>1.8022255015364135</v>
      </c>
      <c r="M13" s="166" cm="1">
        <f t="array" ref="M13">MAX(IF(BB35:BB166&lt;&gt;0,BB35:BB166))</f>
        <v>2.3122255015364117</v>
      </c>
      <c r="N13" s="166" cm="1">
        <f t="array" ref="N13">MIN(IF(BB35:BB166&lt;&gt;0,BB35:BB166))</f>
        <v>1.262225501536413</v>
      </c>
      <c r="O13" s="31">
        <v>112</v>
      </c>
      <c r="P13" s="28">
        <v>1.046549304546885</v>
      </c>
      <c r="Q13" s="29">
        <v>0.21922386450072701</v>
      </c>
      <c r="R13" s="30">
        <v>0.35280121337483122</v>
      </c>
      <c r="S13" s="166" cm="1">
        <f t="array" ref="S13">MIN(IF((BI35:BI166&lt;&gt;0)*(BI35:BI166&lt;&gt;T13)*(BI35:BI166&lt;&gt;U13),BI35:BI166))</f>
        <v>0.86422089804906532</v>
      </c>
      <c r="T13" s="166" cm="1">
        <f t="array" ref="T13">MAX(IF(BI35:BI166&lt;&gt;0,BI35:BI166))</f>
        <v>1.1642208980490656</v>
      </c>
      <c r="U13" s="166" cm="1">
        <f t="array" ref="U13">MIN(IF(BI35:BI166&lt;&gt;0,BI35:BI166))</f>
        <v>0.53422089804906503</v>
      </c>
      <c r="V13" s="31">
        <v>10</v>
      </c>
      <c r="W13" s="28">
        <v>2.4953136262302529</v>
      </c>
      <c r="X13" s="29">
        <v>0.49498285761655136</v>
      </c>
      <c r="Y13" s="30">
        <v>0.1983649880373303</v>
      </c>
      <c r="Z13" s="31">
        <v>207</v>
      </c>
      <c r="AA13" s="26"/>
      <c r="AB13" s="26"/>
      <c r="AC13" s="26"/>
    </row>
    <row r="14" spans="1:29" s="4" customFormat="1" ht="19.5" customHeight="1">
      <c r="A14" s="27" t="s">
        <v>19</v>
      </c>
      <c r="B14" s="32">
        <v>4.1952156358934811</v>
      </c>
      <c r="C14" s="33">
        <v>1.3916825436193769</v>
      </c>
      <c r="D14" s="30">
        <v>0.33173087259505829</v>
      </c>
      <c r="E14" s="166"/>
      <c r="F14" s="166"/>
      <c r="G14" s="166"/>
      <c r="H14" s="31">
        <v>22</v>
      </c>
      <c r="I14" s="32">
        <v>2.0173575164829947</v>
      </c>
      <c r="J14" s="33">
        <v>0.43627070911139088</v>
      </c>
      <c r="K14" s="30">
        <v>0.21625849932240726</v>
      </c>
      <c r="L14" s="166"/>
      <c r="M14" s="166"/>
      <c r="N14" s="166"/>
      <c r="O14" s="31">
        <v>23</v>
      </c>
      <c r="P14" s="32">
        <v>1.2999995560577351</v>
      </c>
      <c r="Q14" s="33">
        <v>0.44314278091362796</v>
      </c>
      <c r="R14" s="30">
        <v>0.34087917864946354</v>
      </c>
      <c r="S14" s="166"/>
      <c r="T14" s="166"/>
      <c r="U14" s="166"/>
      <c r="V14" s="31">
        <v>1</v>
      </c>
      <c r="W14" s="32">
        <v>2.5185590563438942</v>
      </c>
      <c r="X14" s="33">
        <v>0.80974002181145743</v>
      </c>
      <c r="Y14" s="30">
        <v>0.32150924544407122</v>
      </c>
      <c r="Z14" s="31">
        <v>46</v>
      </c>
      <c r="AA14" s="26"/>
      <c r="AB14" s="26"/>
      <c r="AC14" s="26"/>
    </row>
    <row r="15" spans="1:29" s="4" customFormat="1" ht="19.5" customHeight="1" thickBot="1">
      <c r="A15" s="27" t="s">
        <v>20</v>
      </c>
      <c r="B15" s="32">
        <v>5.0013879618482067</v>
      </c>
      <c r="C15" s="34">
        <v>3.4422627987716976</v>
      </c>
      <c r="D15" s="30">
        <v>0.68826150361261884</v>
      </c>
      <c r="E15" s="166"/>
      <c r="F15" s="166"/>
      <c r="G15" s="166"/>
      <c r="H15" s="31">
        <v>11</v>
      </c>
      <c r="I15" s="32">
        <v>8.3586031273589789</v>
      </c>
      <c r="J15" s="34">
        <v>1.6762486199866298</v>
      </c>
      <c r="K15" s="30">
        <v>0.2005417166535893</v>
      </c>
      <c r="L15" s="166"/>
      <c r="M15" s="166"/>
      <c r="N15" s="166"/>
      <c r="O15" s="31">
        <v>8</v>
      </c>
      <c r="P15" s="32">
        <v>1.2999970688704512</v>
      </c>
      <c r="Q15" s="34">
        <v>0.17161633325248049</v>
      </c>
      <c r="R15" s="30">
        <v>0.13201286169175402</v>
      </c>
      <c r="S15" s="166"/>
      <c r="T15" s="166"/>
      <c r="U15" s="166"/>
      <c r="V15" s="31">
        <v>1</v>
      </c>
      <c r="W15" s="32">
        <v>6.1054784809478386</v>
      </c>
      <c r="X15" s="34">
        <v>4.0037572943634068</v>
      </c>
      <c r="Y15" s="30">
        <v>0.65576470490513428</v>
      </c>
      <c r="Z15" s="31">
        <v>20</v>
      </c>
      <c r="AA15" s="26"/>
      <c r="AB15" s="26"/>
      <c r="AC15" s="26"/>
    </row>
    <row r="16" spans="1:29" s="4" customFormat="1" ht="24.75" customHeight="1" thickTop="1">
      <c r="A16" s="35" t="s">
        <v>4</v>
      </c>
      <c r="B16" s="36">
        <v>2.8017584398157589</v>
      </c>
      <c r="C16" s="37">
        <v>0.40036771639394658</v>
      </c>
      <c r="D16" s="38">
        <v>0.14289872770768719</v>
      </c>
      <c r="E16" s="169"/>
      <c r="F16" s="169"/>
      <c r="G16" s="169"/>
      <c r="H16" s="39">
        <v>2743</v>
      </c>
      <c r="I16" s="36">
        <v>2.0991271044085158</v>
      </c>
      <c r="J16" s="37">
        <v>0.22871390526819618</v>
      </c>
      <c r="K16" s="38">
        <v>0.1089566728893448</v>
      </c>
      <c r="L16" s="169"/>
      <c r="M16" s="169"/>
      <c r="N16" s="169"/>
      <c r="O16" s="39">
        <v>1704</v>
      </c>
      <c r="P16" s="36">
        <v>1.1484141159518677</v>
      </c>
      <c r="Q16" s="37">
        <v>0.22273445495005506</v>
      </c>
      <c r="R16" s="38">
        <v>0.19394959697568739</v>
      </c>
      <c r="S16" s="169"/>
      <c r="T16" s="169"/>
      <c r="U16" s="169"/>
      <c r="V16" s="39">
        <v>203</v>
      </c>
      <c r="W16" s="36">
        <v>2.5081167494423395</v>
      </c>
      <c r="X16" s="37">
        <v>0.27059761660914083</v>
      </c>
      <c r="Y16" s="38">
        <v>0.10788876421693931</v>
      </c>
      <c r="Z16" s="39">
        <v>4650</v>
      </c>
    </row>
    <row r="17" spans="1:29" s="4" customFormat="1" ht="16.5" customHeight="1">
      <c r="A17" s="40"/>
      <c r="B17" s="41"/>
      <c r="C17" s="41"/>
      <c r="D17" s="41"/>
      <c r="E17" s="170"/>
      <c r="F17" s="170"/>
      <c r="G17" s="170"/>
      <c r="H17" s="41"/>
      <c r="I17" s="41"/>
      <c r="J17" s="41"/>
      <c r="K17" s="41"/>
      <c r="L17" s="170"/>
      <c r="M17" s="170"/>
      <c r="N17" s="170"/>
      <c r="O17" s="41"/>
      <c r="P17" s="41"/>
      <c r="Q17" s="41"/>
      <c r="R17" s="41"/>
      <c r="S17" s="170"/>
      <c r="T17" s="170"/>
      <c r="U17" s="170"/>
      <c r="V17" s="41"/>
      <c r="W17" s="41"/>
      <c r="X17" s="41"/>
      <c r="Y17" s="41"/>
      <c r="Z17" s="41"/>
    </row>
    <row r="18" spans="1:29" s="4" customFormat="1" ht="50.25" customHeight="1">
      <c r="A18" s="5" t="s">
        <v>5</v>
      </c>
      <c r="B18" s="17" t="s">
        <v>114</v>
      </c>
      <c r="C18" s="18" t="s">
        <v>109</v>
      </c>
      <c r="D18" s="18" t="s">
        <v>8</v>
      </c>
      <c r="E18" s="165"/>
      <c r="F18" s="165"/>
      <c r="G18" s="165"/>
      <c r="H18" s="19" t="s">
        <v>9</v>
      </c>
      <c r="I18" s="17" t="s">
        <v>114</v>
      </c>
      <c r="J18" s="18" t="s">
        <v>109</v>
      </c>
      <c r="K18" s="18" t="s">
        <v>8</v>
      </c>
      <c r="L18" s="165"/>
      <c r="M18" s="165"/>
      <c r="N18" s="165"/>
      <c r="O18" s="19" t="s">
        <v>9</v>
      </c>
      <c r="P18" s="17" t="s">
        <v>114</v>
      </c>
      <c r="Q18" s="18" t="s">
        <v>109</v>
      </c>
      <c r="R18" s="18" t="s">
        <v>8</v>
      </c>
      <c r="S18" s="165"/>
      <c r="T18" s="165"/>
      <c r="U18" s="165"/>
      <c r="V18" s="20" t="s">
        <v>9</v>
      </c>
      <c r="W18" s="17" t="s">
        <v>114</v>
      </c>
      <c r="X18" s="18" t="s">
        <v>109</v>
      </c>
      <c r="Y18" s="18" t="s">
        <v>8</v>
      </c>
      <c r="Z18" s="19" t="s">
        <v>9</v>
      </c>
    </row>
    <row r="19" spans="1:29" s="4" customFormat="1" ht="19.5" customHeight="1">
      <c r="A19" s="50" t="s">
        <v>22</v>
      </c>
      <c r="B19" s="22">
        <v>2.698189806399895</v>
      </c>
      <c r="C19" s="23">
        <v>0.47403934381564861</v>
      </c>
      <c r="D19" s="24">
        <v>0.17568791590986832</v>
      </c>
      <c r="E19" s="167"/>
      <c r="F19" s="167"/>
      <c r="G19" s="167"/>
      <c r="H19" s="25">
        <v>2274</v>
      </c>
      <c r="I19" s="22">
        <v>2.043134933328921</v>
      </c>
      <c r="J19" s="23">
        <v>0.27433135217195487</v>
      </c>
      <c r="K19" s="24">
        <v>0.1342698162989075</v>
      </c>
      <c r="L19" s="167"/>
      <c r="M19" s="167"/>
      <c r="N19" s="167"/>
      <c r="O19" s="25">
        <v>1196</v>
      </c>
      <c r="P19" s="22">
        <v>1.1361176266056061</v>
      </c>
      <c r="Q19" s="23">
        <v>0.27566581340273133</v>
      </c>
      <c r="R19" s="24">
        <v>0.24263844424836695</v>
      </c>
      <c r="S19" s="167"/>
      <c r="T19" s="167"/>
      <c r="U19" s="167"/>
      <c r="V19" s="25">
        <v>140</v>
      </c>
      <c r="W19" s="22">
        <v>2.4407031491802975</v>
      </c>
      <c r="X19" s="23">
        <v>0.32758461794290089</v>
      </c>
      <c r="Y19" s="24">
        <v>0.13421731276616705</v>
      </c>
      <c r="Z19" s="25">
        <v>3610</v>
      </c>
      <c r="AA19" s="26"/>
      <c r="AB19" s="26"/>
      <c r="AC19" s="26"/>
    </row>
    <row r="20" spans="1:29" s="4" customFormat="1" ht="19.5" customHeight="1" thickBot="1">
      <c r="A20" s="51" t="s">
        <v>23</v>
      </c>
      <c r="B20" s="28">
        <v>3.109654021063037</v>
      </c>
      <c r="C20" s="29">
        <v>0.56724109575064463</v>
      </c>
      <c r="D20" s="30">
        <v>0.18241292822560787</v>
      </c>
      <c r="E20" s="168"/>
      <c r="F20" s="168"/>
      <c r="G20" s="168"/>
      <c r="H20" s="31">
        <v>469</v>
      </c>
      <c r="I20" s="28">
        <v>2.1816975910628837</v>
      </c>
      <c r="J20" s="29">
        <v>0.37867788904563499</v>
      </c>
      <c r="K20" s="30">
        <v>0.17357029250839021</v>
      </c>
      <c r="L20" s="168"/>
      <c r="M20" s="168"/>
      <c r="N20" s="168"/>
      <c r="O20" s="31">
        <v>508</v>
      </c>
      <c r="P20" s="28">
        <v>1.2028214215837418</v>
      </c>
      <c r="Q20" s="29">
        <v>0.29751339283049255</v>
      </c>
      <c r="R20" s="30">
        <v>0.24734627060329531</v>
      </c>
      <c r="S20" s="168"/>
      <c r="T20" s="168"/>
      <c r="U20" s="168"/>
      <c r="V20" s="31">
        <v>63</v>
      </c>
      <c r="W20" s="28">
        <v>2.6555461337827864</v>
      </c>
      <c r="X20" s="29">
        <v>0.35470981509621002</v>
      </c>
      <c r="Y20" s="30">
        <v>0.13357320762902022</v>
      </c>
      <c r="Z20" s="31">
        <v>1040</v>
      </c>
      <c r="AA20" s="26"/>
      <c r="AB20" s="26"/>
      <c r="AC20" s="26"/>
    </row>
    <row r="21" spans="1:29" s="4" customFormat="1" ht="24.75" customHeight="1" thickTop="1">
      <c r="A21" s="35" t="s">
        <v>4</v>
      </c>
      <c r="B21" s="36">
        <v>2.8017584398157589</v>
      </c>
      <c r="C21" s="37">
        <v>0.40036771639394658</v>
      </c>
      <c r="D21" s="38">
        <v>0.14289872770768719</v>
      </c>
      <c r="E21" s="169"/>
      <c r="F21" s="169"/>
      <c r="G21" s="169"/>
      <c r="H21" s="39">
        <v>2743</v>
      </c>
      <c r="I21" s="36">
        <v>2.0991271044085158</v>
      </c>
      <c r="J21" s="37">
        <v>0.22871390526819618</v>
      </c>
      <c r="K21" s="38">
        <v>0.1089566728893448</v>
      </c>
      <c r="L21" s="169"/>
      <c r="M21" s="169"/>
      <c r="N21" s="169"/>
      <c r="O21" s="39">
        <v>1704</v>
      </c>
      <c r="P21" s="36">
        <v>1.1484141159518677</v>
      </c>
      <c r="Q21" s="37">
        <v>0.22273445495005506</v>
      </c>
      <c r="R21" s="38">
        <v>0.19394959697568739</v>
      </c>
      <c r="S21" s="169"/>
      <c r="T21" s="169"/>
      <c r="U21" s="169"/>
      <c r="V21" s="39">
        <v>203</v>
      </c>
      <c r="W21" s="36">
        <v>2.5081167494423395</v>
      </c>
      <c r="X21" s="37">
        <v>0.27059761660914083</v>
      </c>
      <c r="Y21" s="38">
        <v>0.10788876421693931</v>
      </c>
      <c r="Z21" s="39">
        <v>4650</v>
      </c>
    </row>
    <row r="22" spans="1:29" s="4" customFormat="1" ht="16.5" customHeight="1">
      <c r="A22" s="40"/>
      <c r="B22" s="41"/>
      <c r="C22" s="41"/>
      <c r="D22" s="41"/>
      <c r="E22" s="170"/>
      <c r="F22" s="170"/>
      <c r="G22" s="170"/>
      <c r="H22" s="41"/>
      <c r="I22" s="41"/>
      <c r="J22" s="41"/>
      <c r="K22" s="41"/>
      <c r="L22" s="170"/>
      <c r="M22" s="170"/>
      <c r="N22" s="170"/>
      <c r="O22" s="41"/>
      <c r="P22" s="41"/>
      <c r="Q22" s="41"/>
      <c r="R22" s="41"/>
      <c r="S22" s="170"/>
      <c r="T22" s="170"/>
      <c r="U22" s="170"/>
      <c r="V22" s="41"/>
      <c r="W22" s="41"/>
      <c r="X22" s="41"/>
      <c r="Y22" s="41"/>
      <c r="Z22" s="41"/>
    </row>
    <row r="23" spans="1:29" s="4" customFormat="1">
      <c r="A23" s="40" t="s">
        <v>115</v>
      </c>
      <c r="B23" s="44" t="s">
        <v>26</v>
      </c>
      <c r="C23" s="4" t="s">
        <v>110</v>
      </c>
      <c r="E23" s="162"/>
      <c r="F23" s="162"/>
      <c r="G23" s="162"/>
      <c r="L23" s="162"/>
      <c r="M23" s="162"/>
      <c r="N23" s="162"/>
      <c r="S23" s="162"/>
      <c r="T23" s="162"/>
      <c r="U23" s="162"/>
    </row>
    <row r="24" spans="1:29" s="4" customFormat="1">
      <c r="A24" s="40"/>
      <c r="B24" s="45" t="s">
        <v>26</v>
      </c>
      <c r="C24" s="4" t="s">
        <v>29</v>
      </c>
      <c r="E24" s="162"/>
      <c r="F24" s="162"/>
      <c r="G24" s="162"/>
      <c r="L24" s="162"/>
      <c r="M24" s="162"/>
      <c r="N24" s="162"/>
      <c r="S24" s="162"/>
      <c r="T24" s="162"/>
      <c r="U24" s="162"/>
    </row>
    <row r="25" spans="1:29">
      <c r="A25" s="154" t="s">
        <v>240</v>
      </c>
    </row>
    <row r="28" spans="1:29" ht="14.45" customHeight="1">
      <c r="B28" s="193" t="s">
        <v>287</v>
      </c>
      <c r="C28" s="194"/>
      <c r="D28" s="194"/>
      <c r="H28" s="160"/>
      <c r="I28" s="160"/>
      <c r="J28" s="160"/>
      <c r="K28" s="160"/>
      <c r="O28" s="160"/>
      <c r="P28" s="160"/>
      <c r="Q28" s="160"/>
      <c r="R28" s="160"/>
    </row>
    <row r="29" spans="1:29">
      <c r="B29" s="172" t="s">
        <v>285</v>
      </c>
      <c r="C29" s="172" t="s">
        <v>284</v>
      </c>
      <c r="D29" s="160" t="s">
        <v>283</v>
      </c>
      <c r="H29" s="160"/>
      <c r="I29" s="160"/>
      <c r="J29" s="160"/>
      <c r="K29" s="160"/>
      <c r="O29" s="160"/>
      <c r="P29" s="160"/>
      <c r="Q29" s="160"/>
      <c r="R29" s="160"/>
    </row>
    <row r="30" spans="1:29">
      <c r="B30" s="160">
        <f>100-C30-D30</f>
        <v>55</v>
      </c>
      <c r="C30" s="160">
        <v>41.7</v>
      </c>
      <c r="D30" s="172">
        <v>3.3</v>
      </c>
      <c r="E30" s="172"/>
      <c r="F30" s="172"/>
      <c r="G30" s="172"/>
      <c r="H30" s="172"/>
      <c r="I30" s="160"/>
      <c r="J30" s="160"/>
      <c r="K30" s="160"/>
      <c r="O30" s="160"/>
      <c r="P30" s="160"/>
      <c r="Q30" s="160"/>
      <c r="R30" s="160"/>
    </row>
    <row r="31" spans="1:29">
      <c r="B31" s="160"/>
      <c r="C31" s="160"/>
      <c r="D31" s="172"/>
      <c r="E31" s="172"/>
      <c r="F31" s="172"/>
      <c r="G31" s="172"/>
      <c r="H31" s="172"/>
      <c r="I31" s="160"/>
      <c r="J31" s="160"/>
      <c r="K31" s="160"/>
      <c r="O31" s="160"/>
      <c r="P31" s="160"/>
      <c r="Q31" s="160"/>
      <c r="R31" s="160"/>
    </row>
    <row r="32" spans="1:29">
      <c r="B32" s="160"/>
      <c r="C32" s="160"/>
      <c r="D32" s="172"/>
      <c r="E32" s="172"/>
      <c r="F32" s="172"/>
      <c r="G32" s="172"/>
      <c r="H32" s="172"/>
      <c r="I32" s="160"/>
      <c r="J32" s="160"/>
      <c r="K32" s="160"/>
      <c r="O32" s="160"/>
      <c r="P32" s="160"/>
      <c r="Q32" s="160"/>
      <c r="R32" s="160"/>
    </row>
    <row r="33" spans="2:61">
      <c r="B33" s="160"/>
      <c r="C33" s="160"/>
      <c r="D33" s="172"/>
      <c r="E33" s="172"/>
      <c r="F33" s="172"/>
      <c r="G33" s="172"/>
      <c r="H33" s="172"/>
      <c r="I33" s="160"/>
      <c r="J33" s="160"/>
      <c r="K33" s="160"/>
      <c r="O33" s="160"/>
      <c r="P33" s="160"/>
      <c r="Q33" s="160"/>
      <c r="R33" s="160"/>
    </row>
    <row r="34" spans="2:61">
      <c r="B34" s="160"/>
      <c r="C34" s="160"/>
      <c r="D34" s="172"/>
      <c r="E34" s="172"/>
      <c r="F34" s="172"/>
      <c r="H34" s="160"/>
      <c r="I34" s="160"/>
      <c r="J34" s="160"/>
      <c r="K34" s="160"/>
      <c r="O34" s="160"/>
      <c r="P34" s="160"/>
      <c r="Q34" s="160"/>
      <c r="R34" s="160"/>
    </row>
    <row r="35" spans="2:61">
      <c r="B35" s="173">
        <f>B5+3*C5</f>
        <v>4.1698006169933368</v>
      </c>
      <c r="C35" s="173">
        <f>_xlfn.NORM.DIST(B35, B5,C5, TRUE)</f>
        <v>0.9986501019683699</v>
      </c>
      <c r="D35" s="174" t="str">
        <f t="shared" ref="D35:D98" si="0">IF(C35&gt;($C$30+$D$30)/100,"unsaniert",IF(C35&gt;($D$30)/100,"teilsaniert","saniert"))</f>
        <v>unsaniert</v>
      </c>
      <c r="E35" s="174" cm="1">
        <f t="array" ref="E35">IF(
    C35 &gt; (IF(
        D35 = "unsaniert",
        (MIN(IF(D$1:D$166="unsaniert",C$1:C$166)) + MAX(IF(D$1:D$166="unsaniert",C$1:C$166))) / 2,
        IF(
            D35 = "teilsaniert",
            (MIN(IF(D$1:D$166="teilsaniert",C$1:C$166)) + MAX(IF(D$1:D$166="teilsaniert",C$1:C$166))) / 2,
            (MIN(IF(D$1:D$166="saniert",C$1:C$166)) + MAX(IF(D$1:D$166="saniert",C$1:C$166))) / 2
        )
    )),
    0,
    IF(
        C34 &lt; (IF(
            D35 = "unsaniert",
            (MIN(IF(D$1:D$166="unsaniert",C$1:C$166)) + MAX(IF(D$1:D$166="unsaniert",C$1:C$166))) / 2,
            IF(
                D35 = "teilsaniert",
                (MIN(IF(D$1:D$166="teilsaniert",C$1:C$166)) + MAX(IF(D$1:D$166="teilsaniert",C$1:C$166))) / 2,
                (MIN(IF(D$1:D$166="saniert",C$1:C$166)) + MAX(IF(D$1:D$166="saniert",C$1:C$166))) / 2
            )
        )),
        0,
        B35
    )
)</f>
        <v>0</v>
      </c>
      <c r="F35" s="172"/>
      <c r="H35" s="160"/>
      <c r="I35" s="173">
        <f>I5+3*J5</f>
        <v>3.3239185687234269</v>
      </c>
      <c r="J35" s="173">
        <f>_xlfn.NORM.DIST(I35, I5,J5, TRUE)</f>
        <v>0.9986501019683699</v>
      </c>
      <c r="K35" s="174" t="str">
        <f t="shared" ref="K35:K98" si="1">IF(J35&gt;($C$30+$D$30)/100,"unsaniert",IF(J35&gt;($D$30)/100,"teilsaniert","saniert"))</f>
        <v>unsaniert</v>
      </c>
      <c r="L35" s="174" cm="1">
        <f t="array" ref="L35">IF(
    J35 &gt; (IF(
        K35 = "unsaniert",
        (MIN(IF(K$1:K$166="unsaniert",J$1:J$166)) + MAX(IF(K$1:K$166="unsaniert",J$1:J$166))) / 2,
        IF(
            K35 = "teilsaniert",
            (MIN(IF(K$1:K$166="teilsaniert",J$1:J$166)) + MAX(IF(K$1:K$166="teilsaniert",J$1:J$166))) / 2,
            (MIN(IF(K$1:K$166="saniert",J$1:J$166)) + MAX(IF(K$1:K$166="saniert",J$1:J$166))) / 2
        )
    )),
    0,
    IF(
        J34 &lt; (IF(
            K35 = "unsaniert",
            (MIN(IF(K$1:K$166="unsaniert",J$1:J$166)) + MAX(IF(K$1:K$166="unsaniert",J$1:J$166))) / 2,
            IF(
                K35 = "teilsaniert",
                (MIN(IF(K$1:K$166="teilsaniert",J$1:J$166)) + MAX(IF(K$1:K$166="teilsaniert",J$1:J$166))) / 2,
                (MIN(IF(K$1:K$166="saniert",J$1:J$166)) + MAX(IF(K$1:K$166="saniert",J$1:J$166))) / 2
            )
        )),
        0,
        I35
    )
)</f>
        <v>0</v>
      </c>
      <c r="O35" s="160"/>
      <c r="P35" s="173">
        <f>P5+3*Q5</f>
        <v>1.8381589928712252</v>
      </c>
      <c r="Q35" s="173">
        <f>_xlfn.NORM.DIST(P35, P5,Q5, TRUE)</f>
        <v>0.9986501019683699</v>
      </c>
      <c r="R35" s="174" t="str">
        <f t="shared" ref="R35:R98" si="2">IF(Q35&gt;($C$30+$D$30)/100,"unsaniert",IF(Q35&gt;($D$30)/100,"teilsaniert","saniert"))</f>
        <v>unsaniert</v>
      </c>
      <c r="S35" s="174" cm="1">
        <f t="array" ref="S35">IF(
    Q35 &gt; (IF(
        R35 = "unsaniert",
        (MIN(IF(R$1:R$166="unsaniert",Q$1:Q$166)) + MAX(IF(R$1:R$166="unsaniert",Q$1:Q$166))) / 2,
        IF(
            R35 = "teilsaniert",
            (MIN(IF(R$1:R$166="teilsaniert",Q$1:Q$166)) + MAX(IF(R$1:R$166="teilsaniert",Q$1:Q$166))) / 2,
            (MIN(IF(R$1:R$166="saniert",Q$1:Q$166)) + MAX(IF(R$1:R$166="saniert",Q$1:Q$166))) / 2
        )
    )),
    0,
    IF(
        Q34 &lt; (IF(
            R35 = "unsaniert",
            (MIN(IF(R$1:R$166="unsaniert",Q$1:Q$166)) + MAX(IF(R$1:R$166="unsaniert",Q$1:Q$166))) / 2,
            IF(
                R35 = "teilsaniert",
                (MIN(IF(R$1:R$166="teilsaniert",Q$1:Q$166)) + MAX(IF(R$1:R$166="teilsaniert",Q$1:Q$166))) / 2,
                (MIN(IF(R$1:R$166="saniert",Q$1:Q$166)) + MAX(IF(R$1:R$166="saniert",Q$1:Q$166))) / 2
            )
        )),
        0,
        P35
    )
)</f>
        <v>0</v>
      </c>
      <c r="W35" s="173">
        <f>B8+3*C8</f>
        <v>2.8848603825900048</v>
      </c>
      <c r="X35" s="173">
        <f>_xlfn.NORM.DIST(W35, $B$8,$C$8, TRUE)</f>
        <v>0.9986501019683699</v>
      </c>
      <c r="Y35" s="174" t="str">
        <f>IF(X35&gt;($C$30+$D$30)/100,"unsaniert",IF(X35&gt;($D$30)/100,"teilsaniert","saniert"))</f>
        <v>unsaniert</v>
      </c>
      <c r="Z35" s="174" cm="1">
        <f t="array" ref="Z35">IF(
    X35 &gt; (IF(
        Y35 = "unsaniert",
        (MIN(IF(Y$1:Y$166="unsaniert",X$1:X$166)) + MAX(IF(Y$1:Y$166="unsaniert",X$1:X$166))) / 2,
        IF(
            Y35 = "teilsaniert",
            (MIN(IF(Y$1:Y$166="teilsaniert",X$1:X$166)) + MAX(IF(Y$1:Y$166="teilsaniert",X$1:X$166))) / 2,
            (MIN(IF(Y$1:Y$166="saniert",X$1:X$166)) + MAX(IF(Y$1:Y$166="saniert",X$1:X$166))) / 2
        )
    )),
    0,
    IF(
        X34 &lt; (IF(
            Y35 = "unsaniert",
            (MIN(IF(Y$1:Y$166="unsaniert",X$1:X$166)) + MAX(IF(Y$1:Y$166="unsaniert",X$1:X$166))) / 2,
            IF(
                Y35 = "teilsaniert",
                (MIN(IF(Y$1:Y$166="teilsaniert",X$1:X$166)) + MAX(IF(Y$1:Y$166="teilsaniert",X$1:X$166))) / 2,
                (MIN(IF(Y$1:Y$166="saniert",X$1:X$166)) + MAX(IF(Y$1:Y$166="saniert",X$1:X$166))) / 2
            )
        )),
        0,
        W35
    )
)</f>
        <v>0</v>
      </c>
      <c r="AA35" s="160"/>
      <c r="AB35" s="160"/>
      <c r="AC35" s="160"/>
      <c r="AD35" s="173">
        <f>I8+3*J8</f>
        <v>3.5515847464217392</v>
      </c>
      <c r="AE35" s="173">
        <f>_xlfn.NORM.DIST(AD35, $I$8,$J$8, TRUE)</f>
        <v>0.9986501019683699</v>
      </c>
      <c r="AF35" s="174" t="str">
        <f>IF(AE35&gt;($C$30+$D$30)/100,"unsaniert",IF(AE35&gt;($D$30)/100,"teilsaniert","saniert"))</f>
        <v>unsaniert</v>
      </c>
      <c r="AG35" s="174" cm="1">
        <f t="array" ref="AG35">IF(
    AE35 &gt; (IF(
        AF35 = "unsaniert",
        (MIN(IF(AF$1:AF$166="unsaniert",AE$1:AE$166)) + MAX(IF(AF$1:AF$166="unsaniert",AE$1:AE$166))) / 2,
        IF(
            AF35 = "teilsaniert",
            (MIN(IF(AF$1:AF$166="teilsaniert",AE$1:AE$166)) + MAX(IF(AF$1:AF$166="teilsaniert",AE$1:AE$166))) / 2,
            (MIN(IF(AF$1:AF$166="saniert",AE$1:AE$166)) + MAX(IF(AF$1:AF$166="saniert",AE$1:AE$166))) / 2
        )
    )),
    0,
    IF(
        AE34 &lt; (IF(
            AF35 = "unsaniert",
            (MIN(IF(AF$1:AF$166="unsaniert",AE$1:AE$166)) + MAX(IF(AF$1:AF$166="unsaniert",AE$1:AE$166))) / 2,
            IF(
                AF35 = "teilsaniert",
                (MIN(IF(AF$1:AF$166="teilsaniert",AE$1:AE$166)) + MAX(IF(AF$1:AF$166="teilsaniert",AE$1:AE$166))) / 2,
                (MIN(IF(AF$1:AF$166="saniert",AE$1:AE$166)) + MAX(IF(AF$1:AF$166="saniert",AE$1:AE$166))) / 2
            )
        )),
        0,
        AD35
    )
)</f>
        <v>0</v>
      </c>
      <c r="AH35" s="160"/>
      <c r="AI35" s="160"/>
      <c r="AJ35" s="160"/>
      <c r="AK35" s="173">
        <f>P8+3*Q8</f>
        <v>1.934156536532782</v>
      </c>
      <c r="AL35" s="173">
        <f>_xlfn.NORM.DIST(AK35, $P$8,$Q$8, TRUE)</f>
        <v>0.9986501019683699</v>
      </c>
      <c r="AM35" s="174" t="str">
        <f>IF(AL35&gt;($C$30+$D$30)/100,"unsaniert",IF(AL35&gt;($D$30)/100,"teilsaniert","saniert"))</f>
        <v>unsaniert</v>
      </c>
      <c r="AN35" s="174" cm="1">
        <f t="array" ref="AN35">IF(
    AL35 &gt; (IF(
        AM35 = "unsaniert",
        (MIN(IF(AM$1:AM$166="unsaniert",AL$1:AL$166)) + MAX(IF(AM$1:AM$166="unsaniert",AL$1:AL$166))) / 2,
        IF(
            AM35 = "teilsaniert",
            (MIN(IF(AM$1:AM$166="teilsaniert",AL$1:AL$166)) + MAX(IF(AM$1:AM$166="teilsaniert",AL$1:AL$166))) / 2,
            (MIN(IF(AM$1:AM$166="saniert",AL$1:AL$166)) + MAX(IF(AM$1:AM$166="saniert",AL$1:AL$166))) / 2
        )
    )),
    0,
    IF(
        AL34 &lt; (IF(
            AM35 = "unsaniert",
            (MIN(IF(AM$1:AM$166="unsaniert",AL$1:AL$166)) + MAX(IF(AM$1:AM$166="unsaniert",AL$1:AL$166))) / 2,
            IF(
                AM35 = "teilsaniert",
                (MIN(IF(AM$1:AM$166="teilsaniert",AL$1:AL$166)) + MAX(IF(AM$1:AM$166="teilsaniert",AL$1:AL$166))) / 2,
                (MIN(IF(AM$1:AM$166="saniert",AL$1:AL$166)) + MAX(IF(AM$1:AM$166="saniert",AL$1:AL$166))) / 2
            )
        )),
        0,
        AK35
    )
)</f>
        <v>0</v>
      </c>
      <c r="AR35" s="173">
        <f>B13+3*C13</f>
        <v>5.3074299261707392</v>
      </c>
      <c r="AS35" s="173">
        <f>_xlfn.NORM.DIST(AR35, $B$13,$C$13, TRUE)</f>
        <v>0.9986501019683699</v>
      </c>
      <c r="AT35" s="174" t="str">
        <f>IF(AS35&gt;($C$30+$D$30)/100,"unsaniert",IF(AS35&gt;($D$30)/100,"teilsaniert","saniert"))</f>
        <v>unsaniert</v>
      </c>
      <c r="AU35" s="174" cm="1">
        <f t="array" ref="AU35">IF(
    AS35 &gt; (IF(
        AT35 = "unsaniert",
        (MIN(IF(AT$1:AT$166="unsaniert",AS$1:AS$166)) + MAX(IF(AT$1:AT$166="unsaniert",AS$1:AS$166))) / 2,
        IF(
            AT35 = "teilsaniert",
            (MIN(IF(AT$1:AT$166="teilsaniert",AS$1:AS$166)) + MAX(IF(AT$1:AT$166="teilsaniert",AS$1:AS$166))) / 2,
            (MIN(IF(AT$1:AT$166="saniert",AS$1:AS$166)) + MAX(IF(AT$1:AT$166="saniert",AS$1:AS$166))) / 2
        )
    )),
    0,
    IF(
        AS34 &lt; (IF(
            AT35 = "unsaniert",
            (MIN(IF(AT$1:AT$166="unsaniert",AS$1:AS$166)) + MAX(IF(AT$1:AT$166="unsaniert",AS$1:AS$166))) / 2,
            IF(
                AT35 = "teilsaniert",
                (MIN(IF(AT$1:AT$166="teilsaniert",AS$1:AS$166)) + MAX(IF(AT$1:AT$166="teilsaniert",AS$1:AS$166))) / 2,
                (MIN(IF(AT$1:AT$166="saniert",AS$1:AS$166)) + MAX(IF(AT$1:AT$166="saniert",AS$1:AS$166))) / 2
            )
        )),
        0,
        AR35
    )
)</f>
        <v>0</v>
      </c>
      <c r="AV35" s="160"/>
      <c r="AW35" s="160"/>
      <c r="AX35" s="160"/>
      <c r="AY35" s="173">
        <f>I13+3*J13</f>
        <v>3.2422255015364057</v>
      </c>
      <c r="AZ35" s="173">
        <f>_xlfn.NORM.DIST(AY35, $I$13,$J$13, TRUE)</f>
        <v>0.9986501019683699</v>
      </c>
      <c r="BA35" s="174" t="str">
        <f>IF(AZ35&gt;($C$30+$D$30)/100,"unsaniert",IF(AZ35&gt;($D$30)/100,"teilsaniert","saniert"))</f>
        <v>unsaniert</v>
      </c>
      <c r="BB35" s="174" cm="1">
        <f t="array" ref="BB35">IF(
    AZ35 &gt; (IF(
        BA35 = "unsaniert",
        (MIN(IF(BA$1:BA$166="unsaniert",AZ$1:AZ$166)) + MAX(IF(BA$1:BA$166="unsaniert",AZ$1:AZ$166))) / 2,
        IF(
            BA35 = "teilsaniert",
            (MIN(IF(BA$1:BA$166="teilsaniert",AZ$1:AZ$166)) + MAX(IF(BA$1:BA$166="teilsaniert",AZ$1:AZ$166))) / 2,
            (MIN(IF(BA$1:BA$166="saniert",AZ$1:AZ$166)) + MAX(IF(BA$1:BA$166="saniert",AZ$1:AZ$166))) / 2
        )
    )),
    0,
    IF(
        AZ34 &lt; (IF(
            BA35 = "unsaniert",
            (MIN(IF(BA$1:BA$166="unsaniert",AZ$1:AZ$166)) + MAX(IF(BA$1:BA$166="unsaniert",AZ$1:AZ$166))) / 2,
            IF(
                BA35 = "teilsaniert",
                (MIN(IF(BA$1:BA$166="teilsaniert",AZ$1:AZ$166)) + MAX(IF(BA$1:BA$166="teilsaniert",AZ$1:AZ$166))) / 2,
                (MIN(IF(BA$1:BA$166="saniert",AZ$1:AZ$166)) + MAX(IF(BA$1:BA$166="saniert",AZ$1:AZ$166))) / 2
            )
        )),
        0,
        AY35
    )
)</f>
        <v>0</v>
      </c>
      <c r="BC35" s="160"/>
      <c r="BD35" s="160"/>
      <c r="BE35" s="160"/>
      <c r="BF35" s="173">
        <f>P13+3*Q13</f>
        <v>1.7042208980490661</v>
      </c>
      <c r="BG35" s="173">
        <f>_xlfn.NORM.DIST(BF35, $P$13,$Q$13, TRUE)</f>
        <v>0.9986501019683699</v>
      </c>
      <c r="BH35" s="174" t="str">
        <f>IF(BG35&gt;($C$30+$D$30)/100,"unsaniert",IF(BG35&gt;($D$30)/100,"teilsaniert","saniert"))</f>
        <v>unsaniert</v>
      </c>
      <c r="BI35" s="174" cm="1">
        <f t="array" ref="BI35">IF(
    BG35 &gt; (IF(
        BH35 = "unsaniert",
        (MIN(IF(BH$1:BH$166="unsaniert",BG$1:BG$166)) + MAX(IF(BH$1:BH$166="unsaniert",BG$1:BG$166))) / 2,
        IF(
            BH35 = "teilsaniert",
            (MIN(IF(BH$1:BH$166="teilsaniert",BG$1:BG$166)) + MAX(IF(BH$1:BH$166="teilsaniert",BG$1:BG$166))) / 2,
            (MIN(IF(BH$1:BH$166="saniert",BG$1:BG$166)) + MAX(IF(BH$1:BH$166="saniert",BG$1:BG$166))) / 2
        )
    )),
    0,
    IF(
        BG34 &lt; (IF(
            BH35 = "unsaniert",
            (MIN(IF(BH$1:BH$166="unsaniert",BG$1:BG$166)) + MAX(IF(BH$1:BH$166="unsaniert",BG$1:BG$166))) / 2,
            IF(
                BH35 = "teilsaniert",
                (MIN(IF(BH$1:BH$166="teilsaniert",BG$1:BG$166)) + MAX(IF(BH$1:BH$166="teilsaniert",BG$1:BG$166))) / 2,
                (MIN(IF(BH$1:BH$166="saniert",BG$1:BG$166)) + MAX(IF(BH$1:BH$166="saniert",BG$1:BG$166))) / 2
            )
        )),
        0,
        BF35
    )
)</f>
        <v>0</v>
      </c>
    </row>
    <row r="36" spans="2:61">
      <c r="B36" s="174">
        <f>B35-0.03</f>
        <v>4.1398006169933366</v>
      </c>
      <c r="C36" s="174">
        <f>_xlfn.NORM.DIST(B36, B5,C5, TRUE)</f>
        <v>0.99835777587281993</v>
      </c>
      <c r="D36" s="174" t="str">
        <f t="shared" si="0"/>
        <v>unsaniert</v>
      </c>
      <c r="E36" s="174" cm="1">
        <f t="array" ref="E36">IF(
    C36 &gt; (IF(
        D36 = "unsaniert",
        (MIN(IF(D$1:D$166="unsaniert",C$1:C$166)) + MAX(IF(D$1:D$166="unsaniert",C$1:C$166))) / 2,
        IF(
            D36 = "teilsaniert",
            (MIN(IF(D$1:D$166="teilsaniert",C$1:C$166)) + MAX(IF(D$1:D$166="teilsaniert",C$1:C$166))) / 2,
            (MIN(IF(D$1:D$166="saniert",C$1:C$166)) + MAX(IF(D$1:D$166="saniert",C$1:C$166))) / 2
        )
    )),
    0,
    IF(
        C35 &lt; (IF(
            D36 = "unsaniert",
            (MIN(IF(D$1:D$166="unsaniert",C$1:C$166)) + MAX(IF(D$1:D$166="unsaniert",C$1:C$166))) / 2,
            IF(
                D36 = "teilsaniert",
                (MIN(IF(D$1:D$166="teilsaniert",C$1:C$166)) + MAX(IF(D$1:D$166="teilsaniert",C$1:C$166))) / 2,
                (MIN(IF(D$1:D$166="saniert",C$1:C$166)) + MAX(IF(D$1:D$166="saniert",C$1:C$166))) / 2
            )
        )),
        0,
        B36
    )
)</f>
        <v>0</v>
      </c>
      <c r="F36" s="172"/>
      <c r="H36" s="160"/>
      <c r="I36" s="174">
        <f>I35-0.03</f>
        <v>3.2939185687234271</v>
      </c>
      <c r="J36" s="174">
        <f>_xlfn.NORM.DIST(I36, I5,J5, TRUE)</f>
        <v>0.99834539065999139</v>
      </c>
      <c r="K36" s="174" t="str">
        <f t="shared" si="1"/>
        <v>unsaniert</v>
      </c>
      <c r="L36" s="174" cm="1">
        <f t="array" ref="L36">IF(
    J36 &gt; (IF(
        K36 = "unsaniert",
        (MIN(IF(K$1:K$166="unsaniert",J$1:J$166)) + MAX(IF(K$1:K$166="unsaniert",J$1:J$166))) / 2,
        IF(
            K36 = "teilsaniert",
            (MIN(IF(K$1:K$166="teilsaniert",J$1:J$166)) + MAX(IF(K$1:K$166="teilsaniert",J$1:J$166))) / 2,
            (MIN(IF(K$1:K$166="saniert",J$1:J$166)) + MAX(IF(K$1:K$166="saniert",J$1:J$166))) / 2
        )
    )),
    0,
    IF(
        J35 &lt; (IF(
            K36 = "unsaniert",
            (MIN(IF(K$1:K$166="unsaniert",J$1:J$166)) + MAX(IF(K$1:K$166="unsaniert",J$1:J$166))) / 2,
            IF(
                K36 = "teilsaniert",
                (MIN(IF(K$1:K$166="teilsaniert",J$1:J$166)) + MAX(IF(K$1:K$166="teilsaniert",J$1:J$166))) / 2,
                (MIN(IF(K$1:K$166="saniert",J$1:J$166)) + MAX(IF(K$1:K$166="saniert",J$1:J$166))) / 2
            )
        )),
        0,
        I36
    )
)</f>
        <v>0</v>
      </c>
      <c r="O36" s="160"/>
      <c r="P36" s="174">
        <f>P35-0.03</f>
        <v>1.8081589928712252</v>
      </c>
      <c r="Q36" s="174">
        <f>_xlfn.NORM.DIST(P36, P5,Q5, TRUE)</f>
        <v>0.99802172209852047</v>
      </c>
      <c r="R36" s="174" t="str">
        <f t="shared" si="2"/>
        <v>unsaniert</v>
      </c>
      <c r="S36" s="174" cm="1">
        <f t="array" ref="S36">IF(
    Q36 &gt; (IF(
        R36 = "unsaniert",
        (MIN(IF(R$1:R$166="unsaniert",Q$1:Q$166)) + MAX(IF(R$1:R$166="unsaniert",Q$1:Q$166))) / 2,
        IF(
            R36 = "teilsaniert",
            (MIN(IF(R$1:R$166="teilsaniert",Q$1:Q$166)) + MAX(IF(R$1:R$166="teilsaniert",Q$1:Q$166))) / 2,
            (MIN(IF(R$1:R$166="saniert",Q$1:Q$166)) + MAX(IF(R$1:R$166="saniert",Q$1:Q$166))) / 2
        )
    )),
    0,
    IF(
        Q35 &lt; (IF(
            R36 = "unsaniert",
            (MIN(IF(R$1:R$166="unsaniert",Q$1:Q$166)) + MAX(IF(R$1:R$166="unsaniert",Q$1:Q$166))) / 2,
            IF(
                R36 = "teilsaniert",
                (MIN(IF(R$1:R$166="teilsaniert",Q$1:Q$166)) + MAX(IF(R$1:R$166="teilsaniert",Q$1:Q$166))) / 2,
                (MIN(IF(R$1:R$166="saniert",Q$1:Q$166)) + MAX(IF(R$1:R$166="saniert",Q$1:Q$166))) / 2
            )
        )),
        0,
        P36
    )
)</f>
        <v>0</v>
      </c>
      <c r="W36" s="174">
        <f>W35-0.03</f>
        <v>2.854860382590005</v>
      </c>
      <c r="X36" s="173">
        <f t="shared" ref="X36:X99" si="3">_xlfn.NORM.DIST(W36, $B$8,$C$8, TRUE)</f>
        <v>0.9979111376336981</v>
      </c>
      <c r="Y36" s="174" t="str">
        <f t="shared" ref="Y36:Y99" si="4">IF(X36&gt;($C$30+$D$30)/100,"unsaniert",IF(X36&gt;($D$30)/100,"teilsaniert","saniert"))</f>
        <v>unsaniert</v>
      </c>
      <c r="Z36" s="174" cm="1">
        <f t="array" ref="Z36">IF(
    X36 &gt; (IF(
        Y36 = "unsaniert",
        (MIN(IF(Y$1:Y$166="unsaniert",X$1:X$166)) + MAX(IF(Y$1:Y$166="unsaniert",X$1:X$166))) / 2,
        IF(
            Y36 = "teilsaniert",
            (MIN(IF(Y$1:Y$166="teilsaniert",X$1:X$166)) + MAX(IF(Y$1:Y$166="teilsaniert",X$1:X$166))) / 2,
            (MIN(IF(Y$1:Y$166="saniert",X$1:X$166)) + MAX(IF(Y$1:Y$166="saniert",X$1:X$166))) / 2
        )
    )),
    0,
    IF(
        X35 &lt; (IF(
            Y36 = "unsaniert",
            (MIN(IF(Y$1:Y$166="unsaniert",X$1:X$166)) + MAX(IF(Y$1:Y$166="unsaniert",X$1:X$166))) / 2,
            IF(
                Y36 = "teilsaniert",
                (MIN(IF(Y$1:Y$166="teilsaniert",X$1:X$166)) + MAX(IF(Y$1:Y$166="teilsaniert",X$1:X$166))) / 2,
                (MIN(IF(Y$1:Y$166="saniert",X$1:X$166)) + MAX(IF(Y$1:Y$166="saniert",X$1:X$166))) / 2
            )
        )),
        0,
        W36
    )
)</f>
        <v>0</v>
      </c>
      <c r="AA36" s="160"/>
      <c r="AB36" s="160"/>
      <c r="AC36" s="160"/>
      <c r="AD36" s="174">
        <f>AD35-0.03</f>
        <v>3.5215847464217394</v>
      </c>
      <c r="AE36" s="173">
        <f t="shared" ref="AE36:AE99" si="5">_xlfn.NORM.DIST(AD36, $I$8,$J$8, TRUE)</f>
        <v>0.99835978470575515</v>
      </c>
      <c r="AF36" s="174" t="str">
        <f t="shared" ref="AF36:AF99" si="6">IF(AE36&gt;($C$30+$D$30)/100,"unsaniert",IF(AE36&gt;($D$30)/100,"teilsaniert","saniert"))</f>
        <v>unsaniert</v>
      </c>
      <c r="AG36" s="174" cm="1">
        <f t="array" ref="AG36">IF(
    AE36 &gt; (IF(
        AF36 = "unsaniert",
        (MIN(IF(AF$1:AF$166="unsaniert",AE$1:AE$166)) + MAX(IF(AF$1:AF$166="unsaniert",AE$1:AE$166))) / 2,
        IF(
            AF36 = "teilsaniert",
            (MIN(IF(AF$1:AF$166="teilsaniert",AE$1:AE$166)) + MAX(IF(AF$1:AF$166="teilsaniert",AE$1:AE$166))) / 2,
            (MIN(IF(AF$1:AF$166="saniert",AE$1:AE$166)) + MAX(IF(AF$1:AF$166="saniert",AE$1:AE$166))) / 2
        )
    )),
    0,
    IF(
        AE35 &lt; (IF(
            AF36 = "unsaniert",
            (MIN(IF(AF$1:AF$166="unsaniert",AE$1:AE$166)) + MAX(IF(AF$1:AF$166="unsaniert",AE$1:AE$166))) / 2,
            IF(
                AF36 = "teilsaniert",
                (MIN(IF(AF$1:AF$166="teilsaniert",AE$1:AE$166)) + MAX(IF(AF$1:AF$166="teilsaniert",AE$1:AE$166))) / 2,
                (MIN(IF(AF$1:AF$166="saniert",AE$1:AE$166)) + MAX(IF(AF$1:AF$166="saniert",AE$1:AE$166))) / 2
            )
        )),
        0,
        AD36
    )
)</f>
        <v>0</v>
      </c>
      <c r="AH36" s="160"/>
      <c r="AI36" s="160"/>
      <c r="AJ36" s="160"/>
      <c r="AK36" s="174">
        <f>AK35-0.03</f>
        <v>1.9041565365327819</v>
      </c>
      <c r="AL36" s="173">
        <f t="shared" ref="AL36:AL99" si="7">_xlfn.NORM.DIST(AK36, $P$8,$Q$8, TRUE)</f>
        <v>0.99802367608264819</v>
      </c>
      <c r="AM36" s="174" t="str">
        <f t="shared" ref="AM36:AM99" si="8">IF(AL36&gt;($C$30+$D$30)/100,"unsaniert",IF(AL36&gt;($D$30)/100,"teilsaniert","saniert"))</f>
        <v>unsaniert</v>
      </c>
      <c r="AN36" s="174" cm="1">
        <f t="array" ref="AN36">IF(
    AL36 &gt; (IF(
        AM36 = "unsaniert",
        (MIN(IF(AM$1:AM$166="unsaniert",AL$1:AL$166)) + MAX(IF(AM$1:AM$166="unsaniert",AL$1:AL$166))) / 2,
        IF(
            AM36 = "teilsaniert",
            (MIN(IF(AM$1:AM$166="teilsaniert",AL$1:AL$166)) + MAX(IF(AM$1:AM$166="teilsaniert",AL$1:AL$166))) / 2,
            (MIN(IF(AM$1:AM$166="saniert",AL$1:AL$166)) + MAX(IF(AM$1:AM$166="saniert",AL$1:AL$166))) / 2
        )
    )),
    0,
    IF(
        AL35 &lt; (IF(
            AM36 = "unsaniert",
            (MIN(IF(AM$1:AM$166="unsaniert",AL$1:AL$166)) + MAX(IF(AM$1:AM$166="unsaniert",AL$1:AL$166))) / 2,
            IF(
                AM36 = "teilsaniert",
                (MIN(IF(AM$1:AM$166="teilsaniert",AL$1:AL$166)) + MAX(IF(AM$1:AM$166="teilsaniert",AL$1:AL$166))) / 2,
                (MIN(IF(AM$1:AM$166="saniert",AL$1:AL$166)) + MAX(IF(AM$1:AM$166="saniert",AL$1:AL$166))) / 2
            )
        )),
        0,
        AK36
    )
)</f>
        <v>0</v>
      </c>
      <c r="AR36" s="174">
        <f>AR35-0.03</f>
        <v>5.2774299261707389</v>
      </c>
      <c r="AS36" s="173">
        <f t="shared" ref="AS36:AS99" si="9">_xlfn.NORM.DIST(AR36, $B$13,$C$13, TRUE)</f>
        <v>0.99846430609789405</v>
      </c>
      <c r="AT36" s="174" t="str">
        <f t="shared" ref="AT36:AT99" si="10">IF(AS36&gt;($C$30+$D$30)/100,"unsaniert",IF(AS36&gt;($D$30)/100,"teilsaniert","saniert"))</f>
        <v>unsaniert</v>
      </c>
      <c r="AU36" s="174" cm="1">
        <f t="array" ref="AU36">IF(
    AS36 &gt; (IF(
        AT36 = "unsaniert",
        (MIN(IF(AT$1:AT$166="unsaniert",AS$1:AS$166)) + MAX(IF(AT$1:AT$166="unsaniert",AS$1:AS$166))) / 2,
        IF(
            AT36 = "teilsaniert",
            (MIN(IF(AT$1:AT$166="teilsaniert",AS$1:AS$166)) + MAX(IF(AT$1:AT$166="teilsaniert",AS$1:AS$166))) / 2,
            (MIN(IF(AT$1:AT$166="saniert",AS$1:AS$166)) + MAX(IF(AT$1:AT$166="saniert",AS$1:AS$166))) / 2
        )
    )),
    0,
    IF(
        AS35 &lt; (IF(
            AT36 = "unsaniert",
            (MIN(IF(AT$1:AT$166="unsaniert",AS$1:AS$166)) + MAX(IF(AT$1:AT$166="unsaniert",AS$1:AS$166))) / 2,
            IF(
                AT36 = "teilsaniert",
                (MIN(IF(AT$1:AT$166="teilsaniert",AS$1:AS$166)) + MAX(IF(AT$1:AT$166="teilsaniert",AS$1:AS$166))) / 2,
                (MIN(IF(AT$1:AT$166="saniert",AS$1:AS$166)) + MAX(IF(AT$1:AT$166="saniert",AS$1:AS$166))) / 2
            )
        )),
        0,
        AR36
    )
)</f>
        <v>0</v>
      </c>
      <c r="AV36" s="160"/>
      <c r="AW36" s="160"/>
      <c r="AX36" s="160"/>
      <c r="AY36" s="174">
        <f>AY35-0.03</f>
        <v>3.2122255015364058</v>
      </c>
      <c r="AZ36" s="173">
        <f t="shared" ref="AZ36" si="11">_xlfn.NORM.DIST(AY36, $I$13,$J$13, TRUE)</f>
        <v>0.99825682695130968</v>
      </c>
      <c r="BA36" s="174" t="str">
        <f t="shared" ref="BA36" si="12">IF(AZ36&gt;($C$30+$D$30)/100,"unsaniert",IF(AZ36&gt;($D$30)/100,"teilsaniert","saniert"))</f>
        <v>unsaniert</v>
      </c>
      <c r="BB36" s="174" cm="1">
        <f t="array" ref="BB36">IF(
    AZ36 &gt; (IF(
        BA36 = "unsaniert",
        (MIN(IF(BA$1:BA$166="unsaniert",AZ$1:AZ$166)) + MAX(IF(BA$1:BA$166="unsaniert",AZ$1:AZ$166))) / 2,
        IF(
            BA36 = "teilsaniert",
            (MIN(IF(BA$1:BA$166="teilsaniert",AZ$1:AZ$166)) + MAX(IF(BA$1:BA$166="teilsaniert",AZ$1:AZ$166))) / 2,
            (MIN(IF(BA$1:BA$166="saniert",AZ$1:AZ$166)) + MAX(IF(BA$1:BA$166="saniert",AZ$1:AZ$166))) / 2
        )
    )),
    0,
    IF(
        AZ35 &lt; (IF(
            BA36 = "unsaniert",
            (MIN(IF(BA$1:BA$166="unsaniert",AZ$1:AZ$166)) + MAX(IF(BA$1:BA$166="unsaniert",AZ$1:AZ$166))) / 2,
            IF(
                BA36 = "teilsaniert",
                (MIN(IF(BA$1:BA$166="teilsaniert",AZ$1:AZ$166)) + MAX(IF(BA$1:BA$166="teilsaniert",AZ$1:AZ$166))) / 2,
                (MIN(IF(BA$1:BA$166="saniert",AZ$1:AZ$166)) + MAX(IF(BA$1:BA$166="saniert",AZ$1:AZ$166))) / 2
            )
        )),
        0,
        AY36
    )
)</f>
        <v>0</v>
      </c>
      <c r="BC36" s="160"/>
      <c r="BD36" s="160"/>
      <c r="BE36" s="160"/>
      <c r="BF36" s="174">
        <f>BF35-0.03</f>
        <v>1.674220898049066</v>
      </c>
      <c r="BG36" s="173">
        <f t="shared" ref="BG36:BG99" si="13">_xlfn.NORM.DIST(BF36, $P$13,$Q$13, TRUE)</f>
        <v>0.99790276403323719</v>
      </c>
      <c r="BH36" s="174" t="str">
        <f t="shared" ref="BH36:BH99" si="14">IF(BG36&gt;($C$30+$D$30)/100,"unsaniert",IF(BG36&gt;($D$30)/100,"teilsaniert","saniert"))</f>
        <v>unsaniert</v>
      </c>
      <c r="BI36" s="174" cm="1">
        <f t="array" ref="BI36">IF(
    BG36 &gt; (IF(
        BH36 = "unsaniert",
        (MIN(IF(BH$1:BH$166="unsaniert",BG$1:BG$166)) + MAX(IF(BH$1:BH$166="unsaniert",BG$1:BG$166))) / 2,
        IF(
            BH36 = "teilsaniert",
            (MIN(IF(BH$1:BH$166="teilsaniert",BG$1:BG$166)) + MAX(IF(BH$1:BH$166="teilsaniert",BG$1:BG$166))) / 2,
            (MIN(IF(BH$1:BH$166="saniert",BG$1:BG$166)) + MAX(IF(BH$1:BH$166="saniert",BG$1:BG$166))) / 2
        )
    )),
    0,
    IF(
        BG35 &lt; (IF(
            BH36 = "unsaniert",
            (MIN(IF(BH$1:BH$166="unsaniert",BG$1:BG$166)) + MAX(IF(BH$1:BH$166="unsaniert",BG$1:BG$166))) / 2,
            IF(
                BH36 = "teilsaniert",
                (MIN(IF(BH$1:BH$166="teilsaniert",BG$1:BG$166)) + MAX(IF(BH$1:BH$166="teilsaniert",BG$1:BG$166))) / 2,
                (MIN(IF(BH$1:BH$166="saniert",BG$1:BG$166)) + MAX(IF(BH$1:BH$166="saniert",BG$1:BG$166))) / 2
            )
        )),
        0,
        BF36
    )
)</f>
        <v>0</v>
      </c>
    </row>
    <row r="37" spans="2:61">
      <c r="B37" s="174">
        <f t="shared" ref="B37:B100" si="15">B36-0.03</f>
        <v>4.1098006169933363</v>
      </c>
      <c r="C37" s="174">
        <f>_xlfn.NORM.DIST(B37, B5,C5, TRUE)</f>
        <v>0.99800885381197002</v>
      </c>
      <c r="D37" s="174" t="str">
        <f t="shared" si="0"/>
        <v>unsaniert</v>
      </c>
      <c r="E37" s="174" cm="1">
        <f t="array" ref="E37">IF(
    C37 &gt; (IF(
        D37 = "unsaniert",
        (MIN(IF(D$1:D$166="unsaniert",C$1:C$166)) + MAX(IF(D$1:D$166="unsaniert",C$1:C$166))) / 2,
        IF(
            D37 = "teilsaniert",
            (MIN(IF(D$1:D$166="teilsaniert",C$1:C$166)) + MAX(IF(D$1:D$166="teilsaniert",C$1:C$166))) / 2,
            (MIN(IF(D$1:D$166="saniert",C$1:C$166)) + MAX(IF(D$1:D$166="saniert",C$1:C$166))) / 2
        )
    )),
    0,
    IF(
        C36 &lt; (IF(
            D37 = "unsaniert",
            (MIN(IF(D$1:D$166="unsaniert",C$1:C$166)) + MAX(IF(D$1:D$166="unsaniert",C$1:C$166))) / 2,
            IF(
                D37 = "teilsaniert",
                (MIN(IF(D$1:D$166="teilsaniert",C$1:C$166)) + MAX(IF(D$1:D$166="teilsaniert",C$1:C$166))) / 2,
                (MIN(IF(D$1:D$166="saniert",C$1:C$166)) + MAX(IF(D$1:D$166="saniert",C$1:C$166))) / 2
            )
        )),
        0,
        B37
    )
)</f>
        <v>0</v>
      </c>
      <c r="F37" s="172"/>
      <c r="H37" s="160"/>
      <c r="I37" s="174">
        <f t="shared" ref="I37:I100" si="16">I36-0.03</f>
        <v>3.2639185687234273</v>
      </c>
      <c r="J37" s="174">
        <f>_xlfn.NORM.DIST(I37, I5,J5, TRUE)</f>
        <v>0.997979242536988</v>
      </c>
      <c r="K37" s="174" t="str">
        <f t="shared" si="1"/>
        <v>unsaniert</v>
      </c>
      <c r="L37" s="174" cm="1">
        <f t="array" ref="L37">IF(
    J37 &gt; (IF(
        K37 = "unsaniert",
        (MIN(IF(K$1:K$166="unsaniert",J$1:J$166)) + MAX(IF(K$1:K$166="unsaniert",J$1:J$166))) / 2,
        IF(
            K37 = "teilsaniert",
            (MIN(IF(K$1:K$166="teilsaniert",J$1:J$166)) + MAX(IF(K$1:K$166="teilsaniert",J$1:J$166))) / 2,
            (MIN(IF(K$1:K$166="saniert",J$1:J$166)) + MAX(IF(K$1:K$166="saniert",J$1:J$166))) / 2
        )
    )),
    0,
    IF(
        J36 &lt; (IF(
            K37 = "unsaniert",
            (MIN(IF(K$1:K$166="unsaniert",J$1:J$166)) + MAX(IF(K$1:K$166="unsaniert",J$1:J$166))) / 2,
            IF(
                K37 = "teilsaniert",
                (MIN(IF(K$1:K$166="teilsaniert",J$1:J$166)) + MAX(IF(K$1:K$166="teilsaniert",J$1:J$166))) / 2,
                (MIN(IF(K$1:K$166="saniert",J$1:J$166)) + MAX(IF(K$1:K$166="saniert",J$1:J$166))) / 2
            )
        )),
        0,
        I37
    )
)</f>
        <v>0</v>
      </c>
      <c r="O37" s="160"/>
      <c r="P37" s="174">
        <f t="shared" ref="P37:P100" si="17">P36-0.03</f>
        <v>1.7781589928712251</v>
      </c>
      <c r="Q37" s="174">
        <f>_xlfn.NORM.DIST(P37, P5,Q5, TRUE)</f>
        <v>0.9971382008348697</v>
      </c>
      <c r="R37" s="174" t="str">
        <f t="shared" si="2"/>
        <v>unsaniert</v>
      </c>
      <c r="S37" s="174" cm="1">
        <f t="array" ref="S37">IF(
    Q37 &gt; (IF(
        R37 = "unsaniert",
        (MIN(IF(R$1:R$166="unsaniert",Q$1:Q$166)) + MAX(IF(R$1:R$166="unsaniert",Q$1:Q$166))) / 2,
        IF(
            R37 = "teilsaniert",
            (MIN(IF(R$1:R$166="teilsaniert",Q$1:Q$166)) + MAX(IF(R$1:R$166="teilsaniert",Q$1:Q$166))) / 2,
            (MIN(IF(R$1:R$166="saniert",Q$1:Q$166)) + MAX(IF(R$1:R$166="saniert",Q$1:Q$166))) / 2
        )
    )),
    0,
    IF(
        Q36 &lt; (IF(
            R37 = "unsaniert",
            (MIN(IF(R$1:R$166="unsaniert",Q$1:Q$166)) + MAX(IF(R$1:R$166="unsaniert",Q$1:Q$166))) / 2,
            IF(
                R37 = "teilsaniert",
                (MIN(IF(R$1:R$166="teilsaniert",Q$1:Q$166)) + MAX(IF(R$1:R$166="teilsaniert",Q$1:Q$166))) / 2,
                (MIN(IF(R$1:R$166="saniert",Q$1:Q$166)) + MAX(IF(R$1:R$166="saniert",Q$1:Q$166))) / 2
            )
        )),
        0,
        P37
    )
)</f>
        <v>0</v>
      </c>
      <c r="W37" s="174">
        <f t="shared" ref="W37:W100" si="18">W36-0.03</f>
        <v>2.8248603825900052</v>
      </c>
      <c r="X37" s="173">
        <f t="shared" si="3"/>
        <v>0.99682214079920062</v>
      </c>
      <c r="Y37" s="174" t="str">
        <f t="shared" si="4"/>
        <v>unsaniert</v>
      </c>
      <c r="Z37" s="174" cm="1">
        <f t="array" ref="Z37">IF(
    X37 &gt; (IF(
        Y37 = "unsaniert",
        (MIN(IF(Y$1:Y$166="unsaniert",X$1:X$166)) + MAX(IF(Y$1:Y$166="unsaniert",X$1:X$166))) / 2,
        IF(
            Y37 = "teilsaniert",
            (MIN(IF(Y$1:Y$166="teilsaniert",X$1:X$166)) + MAX(IF(Y$1:Y$166="teilsaniert",X$1:X$166))) / 2,
            (MIN(IF(Y$1:Y$166="saniert",X$1:X$166)) + MAX(IF(Y$1:Y$166="saniert",X$1:X$166))) / 2
        )
    )),
    0,
    IF(
        X36 &lt; (IF(
            Y37 = "unsaniert",
            (MIN(IF(Y$1:Y$166="unsaniert",X$1:X$166)) + MAX(IF(Y$1:Y$166="unsaniert",X$1:X$166))) / 2,
            IF(
                Y37 = "teilsaniert",
                (MIN(IF(Y$1:Y$166="teilsaniert",X$1:X$166)) + MAX(IF(Y$1:Y$166="teilsaniert",X$1:X$166))) / 2,
                (MIN(IF(Y$1:Y$166="saniert",X$1:X$166)) + MAX(IF(Y$1:Y$166="saniert",X$1:X$166))) / 2
            )
        )),
        0,
        W37
    )
)</f>
        <v>0</v>
      </c>
      <c r="AA37" s="160"/>
      <c r="AB37" s="160"/>
      <c r="AC37" s="160"/>
      <c r="AD37" s="174">
        <f t="shared" ref="AD37:AD100" si="19">AD36-0.03</f>
        <v>3.4915847464217395</v>
      </c>
      <c r="AE37" s="173">
        <f t="shared" si="5"/>
        <v>0.99801363833078827</v>
      </c>
      <c r="AF37" s="174" t="str">
        <f t="shared" si="6"/>
        <v>unsaniert</v>
      </c>
      <c r="AG37" s="174" cm="1">
        <f t="array" ref="AG37">IF(
    AE37 &gt; (IF(
        AF37 = "unsaniert",
        (MIN(IF(AF$1:AF$166="unsaniert",AE$1:AE$166)) + MAX(IF(AF$1:AF$166="unsaniert",AE$1:AE$166))) / 2,
        IF(
            AF37 = "teilsaniert",
            (MIN(IF(AF$1:AF$166="teilsaniert",AE$1:AE$166)) + MAX(IF(AF$1:AF$166="teilsaniert",AE$1:AE$166))) / 2,
            (MIN(IF(AF$1:AF$166="saniert",AE$1:AE$166)) + MAX(IF(AF$1:AF$166="saniert",AE$1:AE$166))) / 2
        )
    )),
    0,
    IF(
        AE36 &lt; (IF(
            AF37 = "unsaniert",
            (MIN(IF(AF$1:AF$166="unsaniert",AE$1:AE$166)) + MAX(IF(AF$1:AF$166="unsaniert",AE$1:AE$166))) / 2,
            IF(
                AF37 = "teilsaniert",
                (MIN(IF(AF$1:AF$166="teilsaniert",AE$1:AE$166)) + MAX(IF(AF$1:AF$166="teilsaniert",AE$1:AE$166))) / 2,
                (MIN(IF(AF$1:AF$166="saniert",AE$1:AE$166)) + MAX(IF(AF$1:AF$166="saniert",AE$1:AE$166))) / 2
            )
        )),
        0,
        AD37
    )
)</f>
        <v>0</v>
      </c>
      <c r="AH37" s="160"/>
      <c r="AI37" s="160"/>
      <c r="AJ37" s="160"/>
      <c r="AK37" s="174">
        <f t="shared" ref="AK37:AK100" si="20">AK36-0.03</f>
        <v>1.8741565365327819</v>
      </c>
      <c r="AL37" s="173">
        <f t="shared" si="7"/>
        <v>0.99714365710375874</v>
      </c>
      <c r="AM37" s="174" t="str">
        <f t="shared" si="8"/>
        <v>unsaniert</v>
      </c>
      <c r="AN37" s="174" cm="1">
        <f t="array" ref="AN37">IF(
    AL37 &gt; (IF(
        AM37 = "unsaniert",
        (MIN(IF(AM$1:AM$166="unsaniert",AL$1:AL$166)) + MAX(IF(AM$1:AM$166="unsaniert",AL$1:AL$166))) / 2,
        IF(
            AM37 = "teilsaniert",
            (MIN(IF(AM$1:AM$166="teilsaniert",AL$1:AL$166)) + MAX(IF(AM$1:AM$166="teilsaniert",AL$1:AL$166))) / 2,
            (MIN(IF(AM$1:AM$166="saniert",AL$1:AL$166)) + MAX(IF(AM$1:AM$166="saniert",AL$1:AL$166))) / 2
        )
    )),
    0,
    IF(
        AL36 &lt; (IF(
            AM37 = "unsaniert",
            (MIN(IF(AM$1:AM$166="unsaniert",AL$1:AL$166)) + MAX(IF(AM$1:AM$166="unsaniert",AL$1:AL$166))) / 2,
            IF(
                AM37 = "teilsaniert",
                (MIN(IF(AM$1:AM$166="teilsaniert",AL$1:AL$166)) + MAX(IF(AM$1:AM$166="teilsaniert",AL$1:AL$166))) / 2,
                (MIN(IF(AM$1:AM$166="saniert",AL$1:AL$166)) + MAX(IF(AM$1:AM$166="saniert",AL$1:AL$166))) / 2
            )
        )),
        0,
        AK37
    )
)</f>
        <v>0</v>
      </c>
      <c r="AR37" s="174">
        <f t="shared" ref="AR37:AR100" si="21">AR36-0.03</f>
        <v>5.2474299261707387</v>
      </c>
      <c r="AS37" s="173">
        <f t="shared" si="9"/>
        <v>0.998255465927948</v>
      </c>
      <c r="AT37" s="174" t="str">
        <f t="shared" si="10"/>
        <v>unsaniert</v>
      </c>
      <c r="AU37" s="174" cm="1">
        <f t="array" ref="AU37">IF(
    AS37 &gt; (IF(
        AT37 = "unsaniert",
        (MIN(IF(AT$1:AT$166="unsaniert",AS$1:AS$166)) + MAX(IF(AT$1:AT$166="unsaniert",AS$1:AS$166))) / 2,
        IF(
            AT37 = "teilsaniert",
            (MIN(IF(AT$1:AT$166="teilsaniert",AS$1:AS$166)) + MAX(IF(AT$1:AT$166="teilsaniert",AS$1:AS$166))) / 2,
            (MIN(IF(AT$1:AT$166="saniert",AS$1:AS$166)) + MAX(IF(AT$1:AT$166="saniert",AS$1:AS$166))) / 2
        )
    )),
    0,
    IF(
        AS36 &lt; (IF(
            AT37 = "unsaniert",
            (MIN(IF(AT$1:AT$166="unsaniert",AS$1:AS$166)) + MAX(IF(AT$1:AT$166="unsaniert",AS$1:AS$166))) / 2,
            IF(
                AT37 = "teilsaniert",
                (MIN(IF(AT$1:AT$166="teilsaniert",AS$1:AS$166)) + MAX(IF(AT$1:AT$166="teilsaniert",AS$1:AS$166))) / 2,
                (MIN(IF(AT$1:AT$166="saniert",AS$1:AS$166)) + MAX(IF(AT$1:AT$166="saniert",AS$1:AS$166))) / 2
            )
        )),
        0,
        AR37
    )
)</f>
        <v>0</v>
      </c>
      <c r="AV37" s="160"/>
      <c r="AW37" s="160"/>
      <c r="AX37" s="160"/>
      <c r="AY37" s="174">
        <f t="shared" ref="AY37:AY100" si="22">AY36-0.03</f>
        <v>3.182225501536406</v>
      </c>
      <c r="AZ37" s="173">
        <f>_xlfn.NORM.DIST(AY37, $I$13,$J$13, TRUE)</f>
        <v>0.99776187996770371</v>
      </c>
      <c r="BA37" s="174" t="str">
        <f>IF(AZ37&gt;($C$30+$D$30)/100,"unsaniert",IF(AZ37&gt;($D$30)/100,"teilsaniert","saniert"))</f>
        <v>unsaniert</v>
      </c>
      <c r="BB37" s="174" cm="1">
        <f t="array" ref="BB37">IF(
    AZ37 &gt; (IF(
        BA37 = "unsaniert",
        (MIN(IF(BA$1:BA$166="unsaniert",AZ$1:AZ$166)) + MAX(IF(BA$1:BA$166="unsaniert",AZ$1:AZ$166))) / 2,
        IF(
            BA37 = "teilsaniert",
            (MIN(IF(BA$1:BA$166="teilsaniert",AZ$1:AZ$166)) + MAX(IF(BA$1:BA$166="teilsaniert",AZ$1:AZ$166))) / 2,
            (MIN(IF(BA$1:BA$166="saniert",AZ$1:AZ$166)) + MAX(IF(BA$1:BA$166="saniert",AZ$1:AZ$166))) / 2
        )
    )),
    0,
    IF(
        AZ36 &lt; (IF(
            BA37 = "unsaniert",
            (MIN(IF(BA$1:BA$166="unsaniert",AZ$1:AZ$166)) + MAX(IF(BA$1:BA$166="unsaniert",AZ$1:AZ$166))) / 2,
            IF(
                BA37 = "teilsaniert",
                (MIN(IF(BA$1:BA$166="teilsaniert",AZ$1:AZ$166)) + MAX(IF(BA$1:BA$166="teilsaniert",AZ$1:AZ$166))) / 2,
                (MIN(IF(BA$1:BA$166="saniert",AZ$1:AZ$166)) + MAX(IF(BA$1:BA$166="saniert",AZ$1:AZ$166))) / 2
            )
        )),
        0,
        AY37
    )
)</f>
        <v>0</v>
      </c>
      <c r="BC37" s="160"/>
      <c r="BD37" s="160"/>
      <c r="BE37" s="160"/>
      <c r="BF37" s="174">
        <f t="shared" ref="BF37:BF100" si="23">BF36-0.03</f>
        <v>1.644220898049066</v>
      </c>
      <c r="BG37" s="173">
        <f t="shared" si="13"/>
        <v>0.99679763181458825</v>
      </c>
      <c r="BH37" s="174" t="str">
        <f t="shared" si="14"/>
        <v>unsaniert</v>
      </c>
      <c r="BI37" s="174" cm="1">
        <f t="array" ref="BI37">IF(
    BG37 &gt; (IF(
        BH37 = "unsaniert",
        (MIN(IF(BH$1:BH$166="unsaniert",BG$1:BG$166)) + MAX(IF(BH$1:BH$166="unsaniert",BG$1:BG$166))) / 2,
        IF(
            BH37 = "teilsaniert",
            (MIN(IF(BH$1:BH$166="teilsaniert",BG$1:BG$166)) + MAX(IF(BH$1:BH$166="teilsaniert",BG$1:BG$166))) / 2,
            (MIN(IF(BH$1:BH$166="saniert",BG$1:BG$166)) + MAX(IF(BH$1:BH$166="saniert",BG$1:BG$166))) / 2
        )
    )),
    0,
    IF(
        BG36 &lt; (IF(
            BH37 = "unsaniert",
            (MIN(IF(BH$1:BH$166="unsaniert",BG$1:BG$166)) + MAX(IF(BH$1:BH$166="unsaniert",BG$1:BG$166))) / 2,
            IF(
                BH37 = "teilsaniert",
                (MIN(IF(BH$1:BH$166="teilsaniert",BG$1:BG$166)) + MAX(IF(BH$1:BH$166="teilsaniert",BG$1:BG$166))) / 2,
                (MIN(IF(BH$1:BH$166="saniert",BG$1:BG$166)) + MAX(IF(BH$1:BH$166="saniert",BG$1:BG$166))) / 2
            )
        )),
        0,
        BF37
    )
)</f>
        <v>0</v>
      </c>
    </row>
    <row r="38" spans="2:61">
      <c r="B38" s="174">
        <f t="shared" si="15"/>
        <v>4.0798006169933361</v>
      </c>
      <c r="C38" s="174">
        <f>_xlfn.NORM.DIST(B38, B5,C5, TRUE)</f>
        <v>0.99759388560247453</v>
      </c>
      <c r="D38" s="174" t="str">
        <f t="shared" si="0"/>
        <v>unsaniert</v>
      </c>
      <c r="E38" s="174" cm="1">
        <f t="array" ref="E38">IF(
    C38 &gt; (IF(
        D38 = "unsaniert",
        (MIN(IF(D$1:D$166="unsaniert",C$1:C$166)) + MAX(IF(D$1:D$166="unsaniert",C$1:C$166))) / 2,
        IF(
            D38 = "teilsaniert",
            (MIN(IF(D$1:D$166="teilsaniert",C$1:C$166)) + MAX(IF(D$1:D$166="teilsaniert",C$1:C$166))) / 2,
            (MIN(IF(D$1:D$166="saniert",C$1:C$166)) + MAX(IF(D$1:D$166="saniert",C$1:C$166))) / 2
        )
    )),
    0,
    IF(
        C37 &lt; (IF(
            D38 = "unsaniert",
            (MIN(IF(D$1:D$166="unsaniert",C$1:C$166)) + MAX(IF(D$1:D$166="unsaniert",C$1:C$166))) / 2,
            IF(
                D38 = "teilsaniert",
                (MIN(IF(D$1:D$166="teilsaniert",C$1:C$166)) + MAX(IF(D$1:D$166="teilsaniert",C$1:C$166))) / 2,
                (MIN(IF(D$1:D$166="saniert",C$1:C$166)) + MAX(IF(D$1:D$166="saniert",C$1:C$166))) / 2
            )
        )),
        0,
        B38
    )
)</f>
        <v>0</v>
      </c>
      <c r="F38" s="172"/>
      <c r="G38" s="172"/>
      <c r="H38" s="160"/>
      <c r="I38" s="174">
        <f t="shared" si="16"/>
        <v>3.2339185687234275</v>
      </c>
      <c r="J38" s="174">
        <f>_xlfn.NORM.DIST(I38, I5,J5, TRUE)</f>
        <v>0.99754098790831913</v>
      </c>
      <c r="K38" s="174" t="str">
        <f t="shared" si="1"/>
        <v>unsaniert</v>
      </c>
      <c r="L38" s="174" cm="1">
        <f t="array" ref="L38">IF(
    J38 &gt; (IF(
        K38 = "unsaniert",
        (MIN(IF(K$1:K$166="unsaniert",J$1:J$166)) + MAX(IF(K$1:K$166="unsaniert",J$1:J$166))) / 2,
        IF(
            K38 = "teilsaniert",
            (MIN(IF(K$1:K$166="teilsaniert",J$1:J$166)) + MAX(IF(K$1:K$166="teilsaniert",J$1:J$166))) / 2,
            (MIN(IF(K$1:K$166="saniert",J$1:J$166)) + MAX(IF(K$1:K$166="saniert",J$1:J$166))) / 2
        )
    )),
    0,
    IF(
        J37 &lt; (IF(
            K38 = "unsaniert",
            (MIN(IF(K$1:K$166="unsaniert",J$1:J$166)) + MAX(IF(K$1:K$166="unsaniert",J$1:J$166))) / 2,
            IF(
                K38 = "teilsaniert",
                (MIN(IF(K$1:K$166="teilsaniert",J$1:J$166)) + MAX(IF(K$1:K$166="teilsaniert",J$1:J$166))) / 2,
                (MIN(IF(K$1:K$166="saniert",J$1:J$166)) + MAX(IF(K$1:K$166="saniert",J$1:J$166))) / 2
            )
        )),
        0,
        I38
    )
)</f>
        <v>0</v>
      </c>
      <c r="O38" s="160"/>
      <c r="P38" s="174">
        <f t="shared" si="17"/>
        <v>1.7481589928712251</v>
      </c>
      <c r="Q38" s="174">
        <f>_xlfn.NORM.DIST(P38, P5,Q5, TRUE)</f>
        <v>0.9959132148174894</v>
      </c>
      <c r="R38" s="174" t="str">
        <f t="shared" si="2"/>
        <v>unsaniert</v>
      </c>
      <c r="S38" s="174" cm="1">
        <f t="array" ref="S38">IF(
    Q38 &gt; (IF(
        R38 = "unsaniert",
        (MIN(IF(R$1:R$166="unsaniert",Q$1:Q$166)) + MAX(IF(R$1:R$166="unsaniert",Q$1:Q$166))) / 2,
        IF(
            R38 = "teilsaniert",
            (MIN(IF(R$1:R$166="teilsaniert",Q$1:Q$166)) + MAX(IF(R$1:R$166="teilsaniert",Q$1:Q$166))) / 2,
            (MIN(IF(R$1:R$166="saniert",Q$1:Q$166)) + MAX(IF(R$1:R$166="saniert",Q$1:Q$166))) / 2
        )
    )),
    0,
    IF(
        Q37 &lt; (IF(
            R38 = "unsaniert",
            (MIN(IF(R$1:R$166="unsaniert",Q$1:Q$166)) + MAX(IF(R$1:R$166="unsaniert",Q$1:Q$166))) / 2,
            IF(
                R38 = "teilsaniert",
                (MIN(IF(R$1:R$166="teilsaniert",Q$1:Q$166)) + MAX(IF(R$1:R$166="teilsaniert",Q$1:Q$166))) / 2,
                (MIN(IF(R$1:R$166="saniert",Q$1:Q$166)) + MAX(IF(R$1:R$166="saniert",Q$1:Q$166))) / 2
            )
        )),
        0,
        P38
    )
)</f>
        <v>0</v>
      </c>
      <c r="W38" s="174">
        <f t="shared" si="18"/>
        <v>2.7948603825900054</v>
      </c>
      <c r="X38" s="173">
        <f t="shared" si="3"/>
        <v>0.99524649417455691</v>
      </c>
      <c r="Y38" s="174" t="str">
        <f t="shared" si="4"/>
        <v>unsaniert</v>
      </c>
      <c r="Z38" s="174" cm="1">
        <f t="array" ref="Z38">IF(
    X38 &gt; (IF(
        Y38 = "unsaniert",
        (MIN(IF(Y$1:Y$166="unsaniert",X$1:X$166)) + MAX(IF(Y$1:Y$166="unsaniert",X$1:X$166))) / 2,
        IF(
            Y38 = "teilsaniert",
            (MIN(IF(Y$1:Y$166="teilsaniert",X$1:X$166)) + MAX(IF(Y$1:Y$166="teilsaniert",X$1:X$166))) / 2,
            (MIN(IF(Y$1:Y$166="saniert",X$1:X$166)) + MAX(IF(Y$1:Y$166="saniert",X$1:X$166))) / 2
        )
    )),
    0,
    IF(
        X37 &lt; (IF(
            Y38 = "unsaniert",
            (MIN(IF(Y$1:Y$166="unsaniert",X$1:X$166)) + MAX(IF(Y$1:Y$166="unsaniert",X$1:X$166))) / 2,
            IF(
                Y38 = "teilsaniert",
                (MIN(IF(Y$1:Y$166="teilsaniert",X$1:X$166)) + MAX(IF(Y$1:Y$166="teilsaniert",X$1:X$166))) / 2,
                (MIN(IF(Y$1:Y$166="saniert",X$1:X$166)) + MAX(IF(Y$1:Y$166="saniert",X$1:X$166))) / 2
            )
        )),
        0,
        W38
    )
)</f>
        <v>0</v>
      </c>
      <c r="AA38" s="160"/>
      <c r="AB38" s="160"/>
      <c r="AC38" s="160"/>
      <c r="AD38" s="174">
        <f t="shared" si="19"/>
        <v>3.4615847464217397</v>
      </c>
      <c r="AE38" s="173">
        <f t="shared" si="5"/>
        <v>0.99760240147185009</v>
      </c>
      <c r="AF38" s="174" t="str">
        <f t="shared" si="6"/>
        <v>unsaniert</v>
      </c>
      <c r="AG38" s="174" cm="1">
        <f t="array" ref="AG38">IF(
    AE38 &gt; (IF(
        AF38 = "unsaniert",
        (MIN(IF(AF$1:AF$166="unsaniert",AE$1:AE$166)) + MAX(IF(AF$1:AF$166="unsaniert",AE$1:AE$166))) / 2,
        IF(
            AF38 = "teilsaniert",
            (MIN(IF(AF$1:AF$166="teilsaniert",AE$1:AE$166)) + MAX(IF(AF$1:AF$166="teilsaniert",AE$1:AE$166))) / 2,
            (MIN(IF(AF$1:AF$166="saniert",AE$1:AE$166)) + MAX(IF(AF$1:AF$166="saniert",AE$1:AE$166))) / 2
        )
    )),
    0,
    IF(
        AE37 &lt; (IF(
            AF38 = "unsaniert",
            (MIN(IF(AF$1:AF$166="unsaniert",AE$1:AE$166)) + MAX(IF(AF$1:AF$166="unsaniert",AE$1:AE$166))) / 2,
            IF(
                AF38 = "teilsaniert",
                (MIN(IF(AF$1:AF$166="teilsaniert",AE$1:AE$166)) + MAX(IF(AF$1:AF$166="teilsaniert",AE$1:AE$166))) / 2,
                (MIN(IF(AF$1:AF$166="saniert",AE$1:AE$166)) + MAX(IF(AF$1:AF$166="saniert",AE$1:AE$166))) / 2
            )
        )),
        0,
        AD38
    )
)</f>
        <v>0</v>
      </c>
      <c r="AH38" s="160"/>
      <c r="AI38" s="160"/>
      <c r="AJ38" s="160"/>
      <c r="AK38" s="174">
        <f t="shared" si="20"/>
        <v>1.8441565365327819</v>
      </c>
      <c r="AL38" s="173">
        <f t="shared" si="7"/>
        <v>0.99592448316135029</v>
      </c>
      <c r="AM38" s="174" t="str">
        <f t="shared" si="8"/>
        <v>unsaniert</v>
      </c>
      <c r="AN38" s="174" cm="1">
        <f t="array" ref="AN38">IF(
    AL38 &gt; (IF(
        AM38 = "unsaniert",
        (MIN(IF(AM$1:AM$166="unsaniert",AL$1:AL$166)) + MAX(IF(AM$1:AM$166="unsaniert",AL$1:AL$166))) / 2,
        IF(
            AM38 = "teilsaniert",
            (MIN(IF(AM$1:AM$166="teilsaniert",AL$1:AL$166)) + MAX(IF(AM$1:AM$166="teilsaniert",AL$1:AL$166))) / 2,
            (MIN(IF(AM$1:AM$166="saniert",AL$1:AL$166)) + MAX(IF(AM$1:AM$166="saniert",AL$1:AL$166))) / 2
        )
    )),
    0,
    IF(
        AL37 &lt; (IF(
            AM38 = "unsaniert",
            (MIN(IF(AM$1:AM$166="unsaniert",AL$1:AL$166)) + MAX(IF(AM$1:AM$166="unsaniert",AL$1:AL$166))) / 2,
            IF(
                AM38 = "teilsaniert",
                (MIN(IF(AM$1:AM$166="teilsaniert",AL$1:AL$166)) + MAX(IF(AM$1:AM$166="teilsaniert",AL$1:AL$166))) / 2,
                (MIN(IF(AM$1:AM$166="saniert",AL$1:AL$166)) + MAX(IF(AM$1:AM$166="saniert",AL$1:AL$166))) / 2
            )
        )),
        0,
        AK38
    )
)</f>
        <v>0</v>
      </c>
      <c r="AR38" s="174">
        <f t="shared" si="21"/>
        <v>5.2174299261707384</v>
      </c>
      <c r="AS38" s="173">
        <f t="shared" si="9"/>
        <v>0.99802108916863996</v>
      </c>
      <c r="AT38" s="174" t="str">
        <f t="shared" si="10"/>
        <v>unsaniert</v>
      </c>
      <c r="AU38" s="174" cm="1">
        <f t="array" ref="AU38">IF(
    AS38 &gt; (IF(
        AT38 = "unsaniert",
        (MIN(IF(AT$1:AT$166="unsaniert",AS$1:AS$166)) + MAX(IF(AT$1:AT$166="unsaniert",AS$1:AS$166))) / 2,
        IF(
            AT38 = "teilsaniert",
            (MIN(IF(AT$1:AT$166="teilsaniert",AS$1:AS$166)) + MAX(IF(AT$1:AT$166="teilsaniert",AS$1:AS$166))) / 2,
            (MIN(IF(AT$1:AT$166="saniert",AS$1:AS$166)) + MAX(IF(AT$1:AT$166="saniert",AS$1:AS$166))) / 2
        )
    )),
    0,
    IF(
        AS37 &lt; (IF(
            AT38 = "unsaniert",
            (MIN(IF(AT$1:AT$166="unsaniert",AS$1:AS$166)) + MAX(IF(AT$1:AT$166="unsaniert",AS$1:AS$166))) / 2,
            IF(
                AT38 = "teilsaniert",
                (MIN(IF(AT$1:AT$166="teilsaniert",AS$1:AS$166)) + MAX(IF(AT$1:AT$166="teilsaniert",AS$1:AS$166))) / 2,
                (MIN(IF(AT$1:AT$166="saniert",AS$1:AS$166)) + MAX(IF(AT$1:AT$166="saniert",AS$1:AS$166))) / 2
            )
        )),
        0,
        AR38
    )
)</f>
        <v>0</v>
      </c>
      <c r="AV38" s="160"/>
      <c r="AW38" s="160"/>
      <c r="AX38" s="160"/>
      <c r="AY38" s="174">
        <f t="shared" si="22"/>
        <v>3.1522255015364062</v>
      </c>
      <c r="AZ38" s="173">
        <f t="shared" ref="AZ38:AZ101" si="24">_xlfn.NORM.DIST(AY38, $I$13,$J$13, TRUE)</f>
        <v>0.99714282558271894</v>
      </c>
      <c r="BA38" s="174" t="str">
        <f t="shared" ref="BA38:BA101" si="25">IF(AZ38&gt;($C$30+$D$30)/100,"unsaniert",IF(AZ38&gt;($D$30)/100,"teilsaniert","saniert"))</f>
        <v>unsaniert</v>
      </c>
      <c r="BB38" s="174" cm="1">
        <f t="array" ref="BB38">IF(
    AZ38 &gt; (IF(
        BA38 = "unsaniert",
        (MIN(IF(BA$1:BA$166="unsaniert",AZ$1:AZ$166)) + MAX(IF(BA$1:BA$166="unsaniert",AZ$1:AZ$166))) / 2,
        IF(
            BA38 = "teilsaniert",
            (MIN(IF(BA$1:BA$166="teilsaniert",AZ$1:AZ$166)) + MAX(IF(BA$1:BA$166="teilsaniert",AZ$1:AZ$166))) / 2,
            (MIN(IF(BA$1:BA$166="saniert",AZ$1:AZ$166)) + MAX(IF(BA$1:BA$166="saniert",AZ$1:AZ$166))) / 2
        )
    )),
    0,
    IF(
        AZ37 &lt; (IF(
            BA38 = "unsaniert",
            (MIN(IF(BA$1:BA$166="unsaniert",AZ$1:AZ$166)) + MAX(IF(BA$1:BA$166="unsaniert",AZ$1:AZ$166))) / 2,
            IF(
                BA38 = "teilsaniert",
                (MIN(IF(BA$1:BA$166="teilsaniert",AZ$1:AZ$166)) + MAX(IF(BA$1:BA$166="teilsaniert",AZ$1:AZ$166))) / 2,
                (MIN(IF(BA$1:BA$166="saniert",AZ$1:AZ$166)) + MAX(IF(BA$1:BA$166="saniert",AZ$1:AZ$166))) / 2
            )
        )),
        0,
        AY38
    )
)</f>
        <v>0</v>
      </c>
      <c r="BC38" s="160"/>
      <c r="BD38" s="160"/>
      <c r="BE38" s="160"/>
      <c r="BF38" s="174">
        <f t="shared" si="23"/>
        <v>1.614220898049066</v>
      </c>
      <c r="BG38" s="173">
        <f t="shared" si="13"/>
        <v>0.99519368103192019</v>
      </c>
      <c r="BH38" s="174" t="str">
        <f t="shared" si="14"/>
        <v>unsaniert</v>
      </c>
      <c r="BI38" s="174" cm="1">
        <f t="array" ref="BI38">IF(
    BG38 &gt; (IF(
        BH38 = "unsaniert",
        (MIN(IF(BH$1:BH$166="unsaniert",BG$1:BG$166)) + MAX(IF(BH$1:BH$166="unsaniert",BG$1:BG$166))) / 2,
        IF(
            BH38 = "teilsaniert",
            (MIN(IF(BH$1:BH$166="teilsaniert",BG$1:BG$166)) + MAX(IF(BH$1:BH$166="teilsaniert",BG$1:BG$166))) / 2,
            (MIN(IF(BH$1:BH$166="saniert",BG$1:BG$166)) + MAX(IF(BH$1:BH$166="saniert",BG$1:BG$166))) / 2
        )
    )),
    0,
    IF(
        BG37 &lt; (IF(
            BH38 = "unsaniert",
            (MIN(IF(BH$1:BH$166="unsaniert",BG$1:BG$166)) + MAX(IF(BH$1:BH$166="unsaniert",BG$1:BG$166))) / 2,
            IF(
                BH38 = "teilsaniert",
                (MIN(IF(BH$1:BH$166="teilsaniert",BG$1:BG$166)) + MAX(IF(BH$1:BH$166="teilsaniert",BG$1:BG$166))) / 2,
                (MIN(IF(BH$1:BH$166="saniert",BG$1:BG$166)) + MAX(IF(BH$1:BH$166="saniert",BG$1:BG$166))) / 2
            )
        )),
        0,
        BF38
    )
)</f>
        <v>0</v>
      </c>
    </row>
    <row r="39" spans="2:61">
      <c r="B39" s="174">
        <f t="shared" si="15"/>
        <v>4.0498006169933358</v>
      </c>
      <c r="C39" s="174">
        <f>_xlfn.NORM.DIST(B39, B5,C5, TRUE)</f>
        <v>0.99710215551755399</v>
      </c>
      <c r="D39" s="174" t="str">
        <f t="shared" si="0"/>
        <v>unsaniert</v>
      </c>
      <c r="E39" s="174" cm="1">
        <f t="array" ref="E39">IF(
    C39 &gt; (IF(
        D39 = "unsaniert",
        (MIN(IF(D$1:D$166="unsaniert",C$1:C$166)) + MAX(IF(D$1:D$166="unsaniert",C$1:C$166))) / 2,
        IF(
            D39 = "teilsaniert",
            (MIN(IF(D$1:D$166="teilsaniert",C$1:C$166)) + MAX(IF(D$1:D$166="teilsaniert",C$1:C$166))) / 2,
            (MIN(IF(D$1:D$166="saniert",C$1:C$166)) + MAX(IF(D$1:D$166="saniert",C$1:C$166))) / 2
        )
    )),
    0,
    IF(
        C38 &lt; (IF(
            D39 = "unsaniert",
            (MIN(IF(D$1:D$166="unsaniert",C$1:C$166)) + MAX(IF(D$1:D$166="unsaniert",C$1:C$166))) / 2,
            IF(
                D39 = "teilsaniert",
                (MIN(IF(D$1:D$166="teilsaniert",C$1:C$166)) + MAX(IF(D$1:D$166="teilsaniert",C$1:C$166))) / 2,
                (MIN(IF(D$1:D$166="saniert",C$1:C$166)) + MAX(IF(D$1:D$166="saniert",C$1:C$166))) / 2
            )
        )),
        0,
        B39
    )
)</f>
        <v>0</v>
      </c>
      <c r="F39" s="172"/>
      <c r="G39" s="172"/>
      <c r="H39" s="160"/>
      <c r="I39" s="174">
        <f t="shared" si="16"/>
        <v>3.2039185687234277</v>
      </c>
      <c r="J39" s="174">
        <f>_xlfn.NORM.DIST(I39, I5,J5, TRUE)</f>
        <v>0.9970184742220326</v>
      </c>
      <c r="K39" s="174" t="str">
        <f t="shared" si="1"/>
        <v>unsaniert</v>
      </c>
      <c r="L39" s="174" cm="1">
        <f t="array" ref="L39">IF(
    J39 &gt; (IF(
        K39 = "unsaniert",
        (MIN(IF(K$1:K$166="unsaniert",J$1:J$166)) + MAX(IF(K$1:K$166="unsaniert",J$1:J$166))) / 2,
        IF(
            K39 = "teilsaniert",
            (MIN(IF(K$1:K$166="teilsaniert",J$1:J$166)) + MAX(IF(K$1:K$166="teilsaniert",J$1:J$166))) / 2,
            (MIN(IF(K$1:K$166="saniert",J$1:J$166)) + MAX(IF(K$1:K$166="saniert",J$1:J$166))) / 2
        )
    )),
    0,
    IF(
        J38 &lt; (IF(
            K39 = "unsaniert",
            (MIN(IF(K$1:K$166="unsaniert",J$1:J$166)) + MAX(IF(K$1:K$166="unsaniert",J$1:J$166))) / 2,
            IF(
                K39 = "teilsaniert",
                (MIN(IF(K$1:K$166="teilsaniert",J$1:J$166)) + MAX(IF(K$1:K$166="teilsaniert",J$1:J$166))) / 2,
                (MIN(IF(K$1:K$166="saniert",J$1:J$166)) + MAX(IF(K$1:K$166="saniert",J$1:J$166))) / 2
            )
        )),
        0,
        I39
    )
)</f>
        <v>0</v>
      </c>
      <c r="O39" s="160"/>
      <c r="P39" s="174">
        <f t="shared" si="17"/>
        <v>1.7181589928712251</v>
      </c>
      <c r="Q39" s="174">
        <f>_xlfn.NORM.DIST(P39, P5,Q5, TRUE)</f>
        <v>0.9942384082961172</v>
      </c>
      <c r="R39" s="174" t="str">
        <f t="shared" si="2"/>
        <v>unsaniert</v>
      </c>
      <c r="S39" s="174" cm="1">
        <f t="array" ref="S39">IF(
    Q39 &gt; (IF(
        R39 = "unsaniert",
        (MIN(IF(R$1:R$166="unsaniert",Q$1:Q$166)) + MAX(IF(R$1:R$166="unsaniert",Q$1:Q$166))) / 2,
        IF(
            R39 = "teilsaniert",
            (MIN(IF(R$1:R$166="teilsaniert",Q$1:Q$166)) + MAX(IF(R$1:R$166="teilsaniert",Q$1:Q$166))) / 2,
            (MIN(IF(R$1:R$166="saniert",Q$1:Q$166)) + MAX(IF(R$1:R$166="saniert",Q$1:Q$166))) / 2
        )
    )),
    0,
    IF(
        Q38 &lt; (IF(
            R39 = "unsaniert",
            (MIN(IF(R$1:R$166="unsaniert",Q$1:Q$166)) + MAX(IF(R$1:R$166="unsaniert",Q$1:Q$166))) / 2,
            IF(
                R39 = "teilsaniert",
                (MIN(IF(R$1:R$166="teilsaniert",Q$1:Q$166)) + MAX(IF(R$1:R$166="teilsaniert",Q$1:Q$166))) / 2,
                (MIN(IF(R$1:R$166="saniert",Q$1:Q$166)) + MAX(IF(R$1:R$166="saniert",Q$1:Q$166))) / 2
            )
        )),
        0,
        P39
    )
)</f>
        <v>0</v>
      </c>
      <c r="W39" s="174">
        <f t="shared" si="18"/>
        <v>2.7648603825900055</v>
      </c>
      <c r="X39" s="173">
        <f t="shared" si="3"/>
        <v>0.99300818484631304</v>
      </c>
      <c r="Y39" s="174" t="str">
        <f t="shared" si="4"/>
        <v>unsaniert</v>
      </c>
      <c r="Z39" s="174" cm="1">
        <f t="array" ref="Z39">IF(
    X39 &gt; (IF(
        Y39 = "unsaniert",
        (MIN(IF(Y$1:Y$166="unsaniert",X$1:X$166)) + MAX(IF(Y$1:Y$166="unsaniert",X$1:X$166))) / 2,
        IF(
            Y39 = "teilsaniert",
            (MIN(IF(Y$1:Y$166="teilsaniert",X$1:X$166)) + MAX(IF(Y$1:Y$166="teilsaniert",X$1:X$166))) / 2,
            (MIN(IF(Y$1:Y$166="saniert",X$1:X$166)) + MAX(IF(Y$1:Y$166="saniert",X$1:X$166))) / 2
        )
    )),
    0,
    IF(
        X38 &lt; (IF(
            Y39 = "unsaniert",
            (MIN(IF(Y$1:Y$166="unsaniert",X$1:X$166)) + MAX(IF(Y$1:Y$166="unsaniert",X$1:X$166))) / 2,
            IF(
                Y39 = "teilsaniert",
                (MIN(IF(Y$1:Y$166="teilsaniert",X$1:X$166)) + MAX(IF(Y$1:Y$166="teilsaniert",X$1:X$166))) / 2,
                (MIN(IF(Y$1:Y$166="saniert",X$1:X$166)) + MAX(IF(Y$1:Y$166="saniert",X$1:X$166))) / 2
            )
        )),
        0,
        W39
    )
)</f>
        <v>0</v>
      </c>
      <c r="AA39" s="160"/>
      <c r="AB39" s="160"/>
      <c r="AC39" s="160"/>
      <c r="AD39" s="174">
        <f t="shared" si="19"/>
        <v>3.4315847464217399</v>
      </c>
      <c r="AE39" s="173">
        <f t="shared" si="5"/>
        <v>0.99711558014374468</v>
      </c>
      <c r="AF39" s="174" t="str">
        <f t="shared" si="6"/>
        <v>unsaniert</v>
      </c>
      <c r="AG39" s="174" cm="1">
        <f t="array" ref="AG39">IF(
    AE39 &gt; (IF(
        AF39 = "unsaniert",
        (MIN(IF(AF$1:AF$166="unsaniert",AE$1:AE$166)) + MAX(IF(AF$1:AF$166="unsaniert",AE$1:AE$166))) / 2,
        IF(
            AF39 = "teilsaniert",
            (MIN(IF(AF$1:AF$166="teilsaniert",AE$1:AE$166)) + MAX(IF(AF$1:AF$166="teilsaniert",AE$1:AE$166))) / 2,
            (MIN(IF(AF$1:AF$166="saniert",AE$1:AE$166)) + MAX(IF(AF$1:AF$166="saniert",AE$1:AE$166))) / 2
        )
    )),
    0,
    IF(
        AE38 &lt; (IF(
            AF39 = "unsaniert",
            (MIN(IF(AF$1:AF$166="unsaniert",AE$1:AE$166)) + MAX(IF(AF$1:AF$166="unsaniert",AE$1:AE$166))) / 2,
            IF(
                AF39 = "teilsaniert",
                (MIN(IF(AF$1:AF$166="teilsaniert",AE$1:AE$166)) + MAX(IF(AF$1:AF$166="teilsaniert",AE$1:AE$166))) / 2,
                (MIN(IF(AF$1:AF$166="saniert",AE$1:AE$166)) + MAX(IF(AF$1:AF$166="saniert",AE$1:AE$166))) / 2
            )
        )),
        0,
        AD39
    )
)</f>
        <v>0</v>
      </c>
      <c r="AH39" s="160"/>
      <c r="AI39" s="160"/>
      <c r="AJ39" s="160"/>
      <c r="AK39" s="174">
        <f t="shared" si="20"/>
        <v>1.8141565365327819</v>
      </c>
      <c r="AL39" s="173">
        <f t="shared" si="7"/>
        <v>0.99425880688945645</v>
      </c>
      <c r="AM39" s="174" t="str">
        <f t="shared" si="8"/>
        <v>unsaniert</v>
      </c>
      <c r="AN39" s="174" cm="1">
        <f t="array" ref="AN39">IF(
    AL39 &gt; (IF(
        AM39 = "unsaniert",
        (MIN(IF(AM$1:AM$166="unsaniert",AL$1:AL$166)) + MAX(IF(AM$1:AM$166="unsaniert",AL$1:AL$166))) / 2,
        IF(
            AM39 = "teilsaniert",
            (MIN(IF(AM$1:AM$166="teilsaniert",AL$1:AL$166)) + MAX(IF(AM$1:AM$166="teilsaniert",AL$1:AL$166))) / 2,
            (MIN(IF(AM$1:AM$166="saniert",AL$1:AL$166)) + MAX(IF(AM$1:AM$166="saniert",AL$1:AL$166))) / 2
        )
    )),
    0,
    IF(
        AL38 &lt; (IF(
            AM39 = "unsaniert",
            (MIN(IF(AM$1:AM$166="unsaniert",AL$1:AL$166)) + MAX(IF(AM$1:AM$166="unsaniert",AL$1:AL$166))) / 2,
            IF(
                AM39 = "teilsaniert",
                (MIN(IF(AM$1:AM$166="teilsaniert",AL$1:AL$166)) + MAX(IF(AM$1:AM$166="teilsaniert",AL$1:AL$166))) / 2,
                (MIN(IF(AM$1:AM$166="saniert",AL$1:AL$166)) + MAX(IF(AM$1:AM$166="saniert",AL$1:AL$166))) / 2
            )
        )),
        0,
        AK39
    )
)</f>
        <v>0</v>
      </c>
      <c r="AR39" s="174">
        <f t="shared" si="21"/>
        <v>5.1874299261707382</v>
      </c>
      <c r="AS39" s="173">
        <f t="shared" si="9"/>
        <v>0.99775846325374495</v>
      </c>
      <c r="AT39" s="174" t="str">
        <f t="shared" si="10"/>
        <v>unsaniert</v>
      </c>
      <c r="AU39" s="174" cm="1">
        <f t="array" ref="AU39">IF(
    AS39 &gt; (IF(
        AT39 = "unsaniert",
        (MIN(IF(AT$1:AT$166="unsaniert",AS$1:AS$166)) + MAX(IF(AT$1:AT$166="unsaniert",AS$1:AS$166))) / 2,
        IF(
            AT39 = "teilsaniert",
            (MIN(IF(AT$1:AT$166="teilsaniert",AS$1:AS$166)) + MAX(IF(AT$1:AT$166="teilsaniert",AS$1:AS$166))) / 2,
            (MIN(IF(AT$1:AT$166="saniert",AS$1:AS$166)) + MAX(IF(AT$1:AT$166="saniert",AS$1:AS$166))) / 2
        )
    )),
    0,
    IF(
        AS38 &lt; (IF(
            AT39 = "unsaniert",
            (MIN(IF(AT$1:AT$166="unsaniert",AS$1:AS$166)) + MAX(IF(AT$1:AT$166="unsaniert",AS$1:AS$166))) / 2,
            IF(
                AT39 = "teilsaniert",
                (MIN(IF(AT$1:AT$166="teilsaniert",AS$1:AS$166)) + MAX(IF(AT$1:AT$166="teilsaniert",AS$1:AS$166))) / 2,
                (MIN(IF(AT$1:AT$166="saniert",AS$1:AS$166)) + MAX(IF(AT$1:AT$166="saniert",AS$1:AS$166))) / 2
            )
        )),
        0,
        AR39
    )
)</f>
        <v>0</v>
      </c>
      <c r="AV39" s="160"/>
      <c r="AW39" s="160"/>
      <c r="AX39" s="160"/>
      <c r="AY39" s="174">
        <f t="shared" si="22"/>
        <v>3.1222255015364064</v>
      </c>
      <c r="AZ39" s="173">
        <f t="shared" si="24"/>
        <v>0.99637332894620612</v>
      </c>
      <c r="BA39" s="174" t="str">
        <f t="shared" si="25"/>
        <v>unsaniert</v>
      </c>
      <c r="BB39" s="174" cm="1">
        <f t="array" ref="BB39">IF(
    AZ39 &gt; (IF(
        BA39 = "unsaniert",
        (MIN(IF(BA$1:BA$166="unsaniert",AZ$1:AZ$166)) + MAX(IF(BA$1:BA$166="unsaniert",AZ$1:AZ$166))) / 2,
        IF(
            BA39 = "teilsaniert",
            (MIN(IF(BA$1:BA$166="teilsaniert",AZ$1:AZ$166)) + MAX(IF(BA$1:BA$166="teilsaniert",AZ$1:AZ$166))) / 2,
            (MIN(IF(BA$1:BA$166="saniert",AZ$1:AZ$166)) + MAX(IF(BA$1:BA$166="saniert",AZ$1:AZ$166))) / 2
        )
    )),
    0,
    IF(
        AZ38 &lt; (IF(
            BA39 = "unsaniert",
            (MIN(IF(BA$1:BA$166="unsaniert",AZ$1:AZ$166)) + MAX(IF(BA$1:BA$166="unsaniert",AZ$1:AZ$166))) / 2,
            IF(
                BA39 = "teilsaniert",
                (MIN(IF(BA$1:BA$166="teilsaniert",AZ$1:AZ$166)) + MAX(IF(BA$1:BA$166="teilsaniert",AZ$1:AZ$166))) / 2,
                (MIN(IF(BA$1:BA$166="saniert",AZ$1:AZ$166)) + MAX(IF(BA$1:BA$166="saniert",AZ$1:AZ$166))) / 2
            )
        )),
        0,
        AY39
    )
)</f>
        <v>0</v>
      </c>
      <c r="BC39" s="160"/>
      <c r="BD39" s="160"/>
      <c r="BE39" s="160"/>
      <c r="BF39" s="174">
        <f t="shared" si="23"/>
        <v>1.584220898049066</v>
      </c>
      <c r="BG39" s="173">
        <f t="shared" si="13"/>
        <v>0.9929088850370652</v>
      </c>
      <c r="BH39" s="174" t="str">
        <f t="shared" si="14"/>
        <v>unsaniert</v>
      </c>
      <c r="BI39" s="174" cm="1">
        <f t="array" ref="BI39">IF(
    BG39 &gt; (IF(
        BH39 = "unsaniert",
        (MIN(IF(BH$1:BH$166="unsaniert",BG$1:BG$166)) + MAX(IF(BH$1:BH$166="unsaniert",BG$1:BG$166))) / 2,
        IF(
            BH39 = "teilsaniert",
            (MIN(IF(BH$1:BH$166="teilsaniert",BG$1:BG$166)) + MAX(IF(BH$1:BH$166="teilsaniert",BG$1:BG$166))) / 2,
            (MIN(IF(BH$1:BH$166="saniert",BG$1:BG$166)) + MAX(IF(BH$1:BH$166="saniert",BG$1:BG$166))) / 2
        )
    )),
    0,
    IF(
        BG38 &lt; (IF(
            BH39 = "unsaniert",
            (MIN(IF(BH$1:BH$166="unsaniert",BG$1:BG$166)) + MAX(IF(BH$1:BH$166="unsaniert",BG$1:BG$166))) / 2,
            IF(
                BH39 = "teilsaniert",
                (MIN(IF(BH$1:BH$166="teilsaniert",BG$1:BG$166)) + MAX(IF(BH$1:BH$166="teilsaniert",BG$1:BG$166))) / 2,
                (MIN(IF(BH$1:BH$166="saniert",BG$1:BG$166)) + MAX(IF(BH$1:BH$166="saniert",BG$1:BG$166))) / 2
            )
        )),
        0,
        BF39
    )
)</f>
        <v>0</v>
      </c>
    </row>
    <row r="40" spans="2:61">
      <c r="B40" s="174">
        <f t="shared" si="15"/>
        <v>4.0198006169933356</v>
      </c>
      <c r="C40" s="173">
        <f>_xlfn.NORM.DIST(B40, B5,C5, TRUE)</f>
        <v>0.99652157255351326</v>
      </c>
      <c r="D40" s="174" t="str">
        <f t="shared" si="0"/>
        <v>unsaniert</v>
      </c>
      <c r="E40" s="174" cm="1">
        <f t="array" ref="E40">IF(
    C40 &gt; (IF(
        D40 = "unsaniert",
        (MIN(IF(D$1:D$166="unsaniert",C$1:C$166)) + MAX(IF(D$1:D$166="unsaniert",C$1:C$166))) / 2,
        IF(
            D40 = "teilsaniert",
            (MIN(IF(D$1:D$166="teilsaniert",C$1:C$166)) + MAX(IF(D$1:D$166="teilsaniert",C$1:C$166))) / 2,
            (MIN(IF(D$1:D$166="saniert",C$1:C$166)) + MAX(IF(D$1:D$166="saniert",C$1:C$166))) / 2
        )
    )),
    0,
    IF(
        C39 &lt; (IF(
            D40 = "unsaniert",
            (MIN(IF(D$1:D$166="unsaniert",C$1:C$166)) + MAX(IF(D$1:D$166="unsaniert",C$1:C$166))) / 2,
            IF(
                D40 = "teilsaniert",
                (MIN(IF(D$1:D$166="teilsaniert",C$1:C$166)) + MAX(IF(D$1:D$166="teilsaniert",C$1:C$166))) / 2,
                (MIN(IF(D$1:D$166="saniert",C$1:C$166)) + MAX(IF(D$1:D$166="saniert",C$1:C$166))) / 2
            )
        )),
        0,
        B40
    )
)</f>
        <v>0</v>
      </c>
      <c r="H40" s="160"/>
      <c r="I40" s="174">
        <f t="shared" si="16"/>
        <v>3.1739185687234279</v>
      </c>
      <c r="J40" s="173">
        <f>_xlfn.NORM.DIST(I40, I5,J5, TRUE)</f>
        <v>0.99639793349709194</v>
      </c>
      <c r="K40" s="174" t="str">
        <f t="shared" si="1"/>
        <v>unsaniert</v>
      </c>
      <c r="L40" s="174" cm="1">
        <f t="array" ref="L40">IF(
    J40 &gt; (IF(
        K40 = "unsaniert",
        (MIN(IF(K$1:K$166="unsaniert",J$1:J$166)) + MAX(IF(K$1:K$166="unsaniert",J$1:J$166))) / 2,
        IF(
            K40 = "teilsaniert",
            (MIN(IF(K$1:K$166="teilsaniert",J$1:J$166)) + MAX(IF(K$1:K$166="teilsaniert",J$1:J$166))) / 2,
            (MIN(IF(K$1:K$166="saniert",J$1:J$166)) + MAX(IF(K$1:K$166="saniert",J$1:J$166))) / 2
        )
    )),
    0,
    IF(
        J39 &lt; (IF(
            K40 = "unsaniert",
            (MIN(IF(K$1:K$166="unsaniert",J$1:J$166)) + MAX(IF(K$1:K$166="unsaniert",J$1:J$166))) / 2,
            IF(
                K40 = "teilsaniert",
                (MIN(IF(K$1:K$166="teilsaniert",J$1:J$166)) + MAX(IF(K$1:K$166="teilsaniert",J$1:J$166))) / 2,
                (MIN(IF(K$1:K$166="saniert",J$1:J$166)) + MAX(IF(K$1:K$166="saniert",J$1:J$166))) / 2
            )
        )),
        0,
        I40
    )
)</f>
        <v>0</v>
      </c>
      <c r="O40" s="160"/>
      <c r="P40" s="174">
        <f t="shared" si="17"/>
        <v>1.6881589928712251</v>
      </c>
      <c r="Q40" s="173">
        <f>_xlfn.NORM.DIST(P40, P5,Q5, TRUE)</f>
        <v>0.9919804415343445</v>
      </c>
      <c r="R40" s="174" t="str">
        <f t="shared" si="2"/>
        <v>unsaniert</v>
      </c>
      <c r="S40" s="174" cm="1">
        <f t="array" ref="S40">IF(
    Q40 &gt; (IF(
        R40 = "unsaniert",
        (MIN(IF(R$1:R$166="unsaniert",Q$1:Q$166)) + MAX(IF(R$1:R$166="unsaniert",Q$1:Q$166))) / 2,
        IF(
            R40 = "teilsaniert",
            (MIN(IF(R$1:R$166="teilsaniert",Q$1:Q$166)) + MAX(IF(R$1:R$166="teilsaniert",Q$1:Q$166))) / 2,
            (MIN(IF(R$1:R$166="saniert",Q$1:Q$166)) + MAX(IF(R$1:R$166="saniert",Q$1:Q$166))) / 2
        )
    )),
    0,
    IF(
        Q39 &lt; (IF(
            R40 = "unsaniert",
            (MIN(IF(R$1:R$166="unsaniert",Q$1:Q$166)) + MAX(IF(R$1:R$166="unsaniert",Q$1:Q$166))) / 2,
            IF(
                R40 = "teilsaniert",
                (MIN(IF(R$1:R$166="teilsaniert",Q$1:Q$166)) + MAX(IF(R$1:R$166="teilsaniert",Q$1:Q$166))) / 2,
                (MIN(IF(R$1:R$166="saniert",Q$1:Q$166)) + MAX(IF(R$1:R$166="saniert",Q$1:Q$166))) / 2
            )
        )),
        0,
        P40
    )
)</f>
        <v>0</v>
      </c>
      <c r="W40" s="174">
        <f t="shared" si="18"/>
        <v>2.7348603825900057</v>
      </c>
      <c r="X40" s="173">
        <f t="shared" si="3"/>
        <v>0.98988634608369441</v>
      </c>
      <c r="Y40" s="174" t="str">
        <f t="shared" si="4"/>
        <v>unsaniert</v>
      </c>
      <c r="Z40" s="174" cm="1">
        <f t="array" ref="Z40">IF(
    X40 &gt; (IF(
        Y40 = "unsaniert",
        (MIN(IF(Y$1:Y$166="unsaniert",X$1:X$166)) + MAX(IF(Y$1:Y$166="unsaniert",X$1:X$166))) / 2,
        IF(
            Y40 = "teilsaniert",
            (MIN(IF(Y$1:Y$166="teilsaniert",X$1:X$166)) + MAX(IF(Y$1:Y$166="teilsaniert",X$1:X$166))) / 2,
            (MIN(IF(Y$1:Y$166="saniert",X$1:X$166)) + MAX(IF(Y$1:Y$166="saniert",X$1:X$166))) / 2
        )
    )),
    0,
    IF(
        X39 &lt; (IF(
            Y40 = "unsaniert",
            (MIN(IF(Y$1:Y$166="unsaniert",X$1:X$166)) + MAX(IF(Y$1:Y$166="unsaniert",X$1:X$166))) / 2,
            IF(
                Y40 = "teilsaniert",
                (MIN(IF(Y$1:Y$166="teilsaniert",X$1:X$166)) + MAX(IF(Y$1:Y$166="teilsaniert",X$1:X$166))) / 2,
                (MIN(IF(Y$1:Y$166="saniert",X$1:X$166)) + MAX(IF(Y$1:Y$166="saniert",X$1:X$166))) / 2
            )
        )),
        0,
        W40
    )
)</f>
        <v>0</v>
      </c>
      <c r="AA40" s="160"/>
      <c r="AB40" s="160"/>
      <c r="AC40" s="160"/>
      <c r="AD40" s="174">
        <f t="shared" si="19"/>
        <v>3.4015847464217401</v>
      </c>
      <c r="AE40" s="173">
        <f t="shared" si="5"/>
        <v>0.99654134141653761</v>
      </c>
      <c r="AF40" s="174" t="str">
        <f t="shared" si="6"/>
        <v>unsaniert</v>
      </c>
      <c r="AG40" s="174" cm="1">
        <f t="array" ref="AG40">IF(
    AE40 &gt; (IF(
        AF40 = "unsaniert",
        (MIN(IF(AF$1:AF$166="unsaniert",AE$1:AE$166)) + MAX(IF(AF$1:AF$166="unsaniert",AE$1:AE$166))) / 2,
        IF(
            AF40 = "teilsaniert",
            (MIN(IF(AF$1:AF$166="teilsaniert",AE$1:AE$166)) + MAX(IF(AF$1:AF$166="teilsaniert",AE$1:AE$166))) / 2,
            (MIN(IF(AF$1:AF$166="saniert",AE$1:AE$166)) + MAX(IF(AF$1:AF$166="saniert",AE$1:AE$166))) / 2
        )
    )),
    0,
    IF(
        AE39 &lt; (IF(
            AF40 = "unsaniert",
            (MIN(IF(AF$1:AF$166="unsaniert",AE$1:AE$166)) + MAX(IF(AF$1:AF$166="unsaniert",AE$1:AE$166))) / 2,
            IF(
                AF40 = "teilsaniert",
                (MIN(IF(AF$1:AF$166="teilsaniert",AE$1:AE$166)) + MAX(IF(AF$1:AF$166="teilsaniert",AE$1:AE$166))) / 2,
                (MIN(IF(AF$1:AF$166="saniert",AE$1:AE$166)) + MAX(IF(AF$1:AF$166="saniert",AE$1:AE$166))) / 2
            )
        )),
        0,
        AD40
    )
)</f>
        <v>0</v>
      </c>
      <c r="AH40" s="160"/>
      <c r="AI40" s="160"/>
      <c r="AJ40" s="160"/>
      <c r="AK40" s="174">
        <f t="shared" si="20"/>
        <v>1.7841565365327818</v>
      </c>
      <c r="AL40" s="173">
        <f t="shared" si="7"/>
        <v>0.99201457968135531</v>
      </c>
      <c r="AM40" s="174" t="str">
        <f t="shared" si="8"/>
        <v>unsaniert</v>
      </c>
      <c r="AN40" s="174" cm="1">
        <f t="array" ref="AN40">IF(
    AL40 &gt; (IF(
        AM40 = "unsaniert",
        (MIN(IF(AM$1:AM$166="unsaniert",AL$1:AL$166)) + MAX(IF(AM$1:AM$166="unsaniert",AL$1:AL$166))) / 2,
        IF(
            AM40 = "teilsaniert",
            (MIN(IF(AM$1:AM$166="teilsaniert",AL$1:AL$166)) + MAX(IF(AM$1:AM$166="teilsaniert",AL$1:AL$166))) / 2,
            (MIN(IF(AM$1:AM$166="saniert",AL$1:AL$166)) + MAX(IF(AM$1:AM$166="saniert",AL$1:AL$166))) / 2
        )
    )),
    0,
    IF(
        AL39 &lt; (IF(
            AM40 = "unsaniert",
            (MIN(IF(AM$1:AM$166="unsaniert",AL$1:AL$166)) + MAX(IF(AM$1:AM$166="unsaniert",AL$1:AL$166))) / 2,
            IF(
                AM40 = "teilsaniert",
                (MIN(IF(AM$1:AM$166="teilsaniert",AL$1:AL$166)) + MAX(IF(AM$1:AM$166="teilsaniert",AL$1:AL$166))) / 2,
                (MIN(IF(AM$1:AM$166="saniert",AL$1:AL$166)) + MAX(IF(AM$1:AM$166="saniert",AL$1:AL$166))) / 2
            )
        )),
        0,
        AK40
    )
)</f>
        <v>0</v>
      </c>
      <c r="AR40" s="174">
        <f t="shared" si="21"/>
        <v>5.1574299261707379</v>
      </c>
      <c r="AS40" s="173">
        <f t="shared" si="9"/>
        <v>0.9974646420471478</v>
      </c>
      <c r="AT40" s="174" t="str">
        <f t="shared" si="10"/>
        <v>unsaniert</v>
      </c>
      <c r="AU40" s="174" cm="1">
        <f t="array" ref="AU40">IF(
    AS40 &gt; (IF(
        AT40 = "unsaniert",
        (MIN(IF(AT$1:AT$166="unsaniert",AS$1:AS$166)) + MAX(IF(AT$1:AT$166="unsaniert",AS$1:AS$166))) / 2,
        IF(
            AT40 = "teilsaniert",
            (MIN(IF(AT$1:AT$166="teilsaniert",AS$1:AS$166)) + MAX(IF(AT$1:AT$166="teilsaniert",AS$1:AS$166))) / 2,
            (MIN(IF(AT$1:AT$166="saniert",AS$1:AS$166)) + MAX(IF(AT$1:AT$166="saniert",AS$1:AS$166))) / 2
        )
    )),
    0,
    IF(
        AS39 &lt; (IF(
            AT40 = "unsaniert",
            (MIN(IF(AT$1:AT$166="unsaniert",AS$1:AS$166)) + MAX(IF(AT$1:AT$166="unsaniert",AS$1:AS$166))) / 2,
            IF(
                AT40 = "teilsaniert",
                (MIN(IF(AT$1:AT$166="teilsaniert",AS$1:AS$166)) + MAX(IF(AT$1:AT$166="teilsaniert",AS$1:AS$166))) / 2,
                (MIN(IF(AT$1:AT$166="saniert",AS$1:AS$166)) + MAX(IF(AT$1:AT$166="saniert",AS$1:AS$166))) / 2
            )
        )),
        0,
        AR40
    )
)</f>
        <v>0</v>
      </c>
      <c r="AV40" s="160"/>
      <c r="AW40" s="160"/>
      <c r="AX40" s="160"/>
      <c r="AY40" s="174">
        <f t="shared" si="22"/>
        <v>3.0922255015364066</v>
      </c>
      <c r="AZ40" s="173">
        <f t="shared" si="24"/>
        <v>0.99542274068480685</v>
      </c>
      <c r="BA40" s="174" t="str">
        <f t="shared" si="25"/>
        <v>unsaniert</v>
      </c>
      <c r="BB40" s="174" cm="1">
        <f t="array" ref="BB40">IF(
    AZ40 &gt; (IF(
        BA40 = "unsaniert",
        (MIN(IF(BA$1:BA$166="unsaniert",AZ$1:AZ$166)) + MAX(IF(BA$1:BA$166="unsaniert",AZ$1:AZ$166))) / 2,
        IF(
            BA40 = "teilsaniert",
            (MIN(IF(BA$1:BA$166="teilsaniert",AZ$1:AZ$166)) + MAX(IF(BA$1:BA$166="teilsaniert",AZ$1:AZ$166))) / 2,
            (MIN(IF(BA$1:BA$166="saniert",AZ$1:AZ$166)) + MAX(IF(BA$1:BA$166="saniert",AZ$1:AZ$166))) / 2
        )
    )),
    0,
    IF(
        AZ39 &lt; (IF(
            BA40 = "unsaniert",
            (MIN(IF(BA$1:BA$166="unsaniert",AZ$1:AZ$166)) + MAX(IF(BA$1:BA$166="unsaniert",AZ$1:AZ$166))) / 2,
            IF(
                BA40 = "teilsaniert",
                (MIN(IF(BA$1:BA$166="teilsaniert",AZ$1:AZ$166)) + MAX(IF(BA$1:BA$166="teilsaniert",AZ$1:AZ$166))) / 2,
                (MIN(IF(BA$1:BA$166="saniert",AZ$1:AZ$166)) + MAX(IF(BA$1:BA$166="saniert",AZ$1:AZ$166))) / 2
            )
        )),
        0,
        AY40
    )
)</f>
        <v>0</v>
      </c>
      <c r="BC40" s="160"/>
      <c r="BD40" s="160"/>
      <c r="BE40" s="160"/>
      <c r="BF40" s="174">
        <f t="shared" si="23"/>
        <v>1.5542208980490659</v>
      </c>
      <c r="BG40" s="173">
        <f t="shared" si="13"/>
        <v>0.98971452825326034</v>
      </c>
      <c r="BH40" s="174" t="str">
        <f t="shared" si="14"/>
        <v>unsaniert</v>
      </c>
      <c r="BI40" s="174" cm="1">
        <f t="array" ref="BI40">IF(
    BG40 &gt; (IF(
        BH40 = "unsaniert",
        (MIN(IF(BH$1:BH$166="unsaniert",BG$1:BG$166)) + MAX(IF(BH$1:BH$166="unsaniert",BG$1:BG$166))) / 2,
        IF(
            BH40 = "teilsaniert",
            (MIN(IF(BH$1:BH$166="teilsaniert",BG$1:BG$166)) + MAX(IF(BH$1:BH$166="teilsaniert",BG$1:BG$166))) / 2,
            (MIN(IF(BH$1:BH$166="saniert",BG$1:BG$166)) + MAX(IF(BH$1:BH$166="saniert",BG$1:BG$166))) / 2
        )
    )),
    0,
    IF(
        BG39 &lt; (IF(
            BH40 = "unsaniert",
            (MIN(IF(BH$1:BH$166="unsaniert",BG$1:BG$166)) + MAX(IF(BH$1:BH$166="unsaniert",BG$1:BG$166))) / 2,
            IF(
                BH40 = "teilsaniert",
                (MIN(IF(BH$1:BH$166="teilsaniert",BG$1:BG$166)) + MAX(IF(BH$1:BH$166="teilsaniert",BG$1:BG$166))) / 2,
                (MIN(IF(BH$1:BH$166="saniert",BG$1:BG$166)) + MAX(IF(BH$1:BH$166="saniert",BG$1:BG$166))) / 2
            )
        )),
        0,
        BF40
    )
)</f>
        <v>0</v>
      </c>
    </row>
    <row r="41" spans="2:61">
      <c r="B41" s="174">
        <f t="shared" si="15"/>
        <v>3.9898006169933358</v>
      </c>
      <c r="C41" s="173">
        <f>_xlfn.NORM.DIST(B41, B5,C5, TRUE)</f>
        <v>0.9958385620984268</v>
      </c>
      <c r="D41" s="174" t="str">
        <f t="shared" si="0"/>
        <v>unsaniert</v>
      </c>
      <c r="E41" s="174" cm="1">
        <f t="array" ref="E41">IF(
    C41 &gt; (IF(
        D41 = "unsaniert",
        (MIN(IF(D$1:D$166="unsaniert",C$1:C$166)) + MAX(IF(D$1:D$166="unsaniert",C$1:C$166))) / 2,
        IF(
            D41 = "teilsaniert",
            (MIN(IF(D$1:D$166="teilsaniert",C$1:C$166)) + MAX(IF(D$1:D$166="teilsaniert",C$1:C$166))) / 2,
            (MIN(IF(D$1:D$166="saniert",C$1:C$166)) + MAX(IF(D$1:D$166="saniert",C$1:C$166))) / 2
        )
    )),
    0,
    IF(
        C40 &lt; (IF(
            D41 = "unsaniert",
            (MIN(IF(D$1:D$166="unsaniert",C$1:C$166)) + MAX(IF(D$1:D$166="unsaniert",C$1:C$166))) / 2,
            IF(
                D41 = "teilsaniert",
                (MIN(IF(D$1:D$166="teilsaniert",C$1:C$166)) + MAX(IF(D$1:D$166="teilsaniert",C$1:C$166))) / 2,
                (MIN(IF(D$1:D$166="saniert",C$1:C$166)) + MAX(IF(D$1:D$166="saniert",C$1:C$166))) / 2
            )
        )),
        0,
        B41
    )
)</f>
        <v>0</v>
      </c>
      <c r="F41" s="172"/>
      <c r="H41" s="160"/>
      <c r="I41" s="174">
        <f t="shared" si="16"/>
        <v>3.1439185687234281</v>
      </c>
      <c r="J41" s="173">
        <f>_xlfn.NORM.DIST(I41, I5,J5, TRUE)</f>
        <v>0.99566385184992368</v>
      </c>
      <c r="K41" s="174" t="str">
        <f t="shared" si="1"/>
        <v>unsaniert</v>
      </c>
      <c r="L41" s="174" cm="1">
        <f t="array" ref="L41">IF(
    J41 &gt; (IF(
        K41 = "unsaniert",
        (MIN(IF(K$1:K$166="unsaniert",J$1:J$166)) + MAX(IF(K$1:K$166="unsaniert",J$1:J$166))) / 2,
        IF(
            K41 = "teilsaniert",
            (MIN(IF(K$1:K$166="teilsaniert",J$1:J$166)) + MAX(IF(K$1:K$166="teilsaniert",J$1:J$166))) / 2,
            (MIN(IF(K$1:K$166="saniert",J$1:J$166)) + MAX(IF(K$1:K$166="saniert",J$1:J$166))) / 2
        )
    )),
    0,
    IF(
        J40 &lt; (IF(
            K41 = "unsaniert",
            (MIN(IF(K$1:K$166="unsaniert",J$1:J$166)) + MAX(IF(K$1:K$166="unsaniert",J$1:J$166))) / 2,
            IF(
                K41 = "teilsaniert",
                (MIN(IF(K$1:K$166="teilsaniert",J$1:J$166)) + MAX(IF(K$1:K$166="teilsaniert",J$1:J$166))) / 2,
                (MIN(IF(K$1:K$166="saniert",J$1:J$166)) + MAX(IF(K$1:K$166="saniert",J$1:J$166))) / 2
            )
        )),
        0,
        I41
    )
)</f>
        <v>0</v>
      </c>
      <c r="O41" s="160"/>
      <c r="P41" s="174">
        <f t="shared" si="17"/>
        <v>1.658158992871225</v>
      </c>
      <c r="Q41" s="173">
        <f>_xlfn.NORM.DIST(P41, P5,Q5, TRUE)</f>
        <v>0.98897858564954755</v>
      </c>
      <c r="R41" s="174" t="str">
        <f t="shared" si="2"/>
        <v>unsaniert</v>
      </c>
      <c r="S41" s="174" cm="1">
        <f t="array" ref="S41">IF(
    Q41 &gt; (IF(
        R41 = "unsaniert",
        (MIN(IF(R$1:R$166="unsaniert",Q$1:Q$166)) + MAX(IF(R$1:R$166="unsaniert",Q$1:Q$166))) / 2,
        IF(
            R41 = "teilsaniert",
            (MIN(IF(R$1:R$166="teilsaniert",Q$1:Q$166)) + MAX(IF(R$1:R$166="teilsaniert",Q$1:Q$166))) / 2,
            (MIN(IF(R$1:R$166="saniert",Q$1:Q$166)) + MAX(IF(R$1:R$166="saniert",Q$1:Q$166))) / 2
        )
    )),
    0,
    IF(
        Q40 &lt; (IF(
            R41 = "unsaniert",
            (MIN(IF(R$1:R$166="unsaniert",Q$1:Q$166)) + MAX(IF(R$1:R$166="unsaniert",Q$1:Q$166))) / 2,
            IF(
                R41 = "teilsaniert",
                (MIN(IF(R$1:R$166="teilsaniert",Q$1:Q$166)) + MAX(IF(R$1:R$166="teilsaniert",Q$1:Q$166))) / 2,
                (MIN(IF(R$1:R$166="saniert",Q$1:Q$166)) + MAX(IF(R$1:R$166="saniert",Q$1:Q$166))) / 2
            )
        )),
        0,
        P41
    )
)</f>
        <v>0</v>
      </c>
      <c r="W41" s="174">
        <f t="shared" si="18"/>
        <v>2.7048603825900059</v>
      </c>
      <c r="X41" s="173">
        <f t="shared" si="3"/>
        <v>0.98561140707235384</v>
      </c>
      <c r="Y41" s="174" t="str">
        <f t="shared" si="4"/>
        <v>unsaniert</v>
      </c>
      <c r="Z41" s="174" cm="1">
        <f t="array" ref="Z41">IF(
    X41 &gt; (IF(
        Y41 = "unsaniert",
        (MIN(IF(Y$1:Y$166="unsaniert",X$1:X$166)) + MAX(IF(Y$1:Y$166="unsaniert",X$1:X$166))) / 2,
        IF(
            Y41 = "teilsaniert",
            (MIN(IF(Y$1:Y$166="teilsaniert",X$1:X$166)) + MAX(IF(Y$1:Y$166="teilsaniert",X$1:X$166))) / 2,
            (MIN(IF(Y$1:Y$166="saniert",X$1:X$166)) + MAX(IF(Y$1:Y$166="saniert",X$1:X$166))) / 2
        )
    )),
    0,
    IF(
        X40 &lt; (IF(
            Y41 = "unsaniert",
            (MIN(IF(Y$1:Y$166="unsaniert",X$1:X$166)) + MAX(IF(Y$1:Y$166="unsaniert",X$1:X$166))) / 2,
            IF(
                Y41 = "teilsaniert",
                (MIN(IF(Y$1:Y$166="teilsaniert",X$1:X$166)) + MAX(IF(Y$1:Y$166="teilsaniert",X$1:X$166))) / 2,
                (MIN(IF(Y$1:Y$166="saniert",X$1:X$166)) + MAX(IF(Y$1:Y$166="saniert",X$1:X$166))) / 2
            )
        )),
        0,
        W41
    )
)</f>
        <v>0</v>
      </c>
      <c r="AA41" s="160"/>
      <c r="AB41" s="160"/>
      <c r="AC41" s="160"/>
      <c r="AD41" s="174">
        <f t="shared" si="19"/>
        <v>3.3715847464217403</v>
      </c>
      <c r="AE41" s="173">
        <f t="shared" si="5"/>
        <v>0.99586640839314089</v>
      </c>
      <c r="AF41" s="174" t="str">
        <f t="shared" si="6"/>
        <v>unsaniert</v>
      </c>
      <c r="AG41" s="174" cm="1">
        <f t="array" ref="AG41">IF(
    AE41 &gt; (IF(
        AF41 = "unsaniert",
        (MIN(IF(AF$1:AF$166="unsaniert",AE$1:AE$166)) + MAX(IF(AF$1:AF$166="unsaniert",AE$1:AE$166))) / 2,
        IF(
            AF41 = "teilsaniert",
            (MIN(IF(AF$1:AF$166="teilsaniert",AE$1:AE$166)) + MAX(IF(AF$1:AF$166="teilsaniert",AE$1:AE$166))) / 2,
            (MIN(IF(AF$1:AF$166="saniert",AE$1:AE$166)) + MAX(IF(AF$1:AF$166="saniert",AE$1:AE$166))) / 2
        )
    )),
    0,
    IF(
        AE40 &lt; (IF(
            AF41 = "unsaniert",
            (MIN(IF(AF$1:AF$166="unsaniert",AE$1:AE$166)) + MAX(IF(AF$1:AF$166="unsaniert",AE$1:AE$166))) / 2,
            IF(
                AF41 = "teilsaniert",
                (MIN(IF(AF$1:AF$166="teilsaniert",AE$1:AE$166)) + MAX(IF(AF$1:AF$166="teilsaniert",AE$1:AE$166))) / 2,
                (MIN(IF(AF$1:AF$166="saniert",AE$1:AE$166)) + MAX(IF(AF$1:AF$166="saniert",AE$1:AE$166))) / 2
            )
        )),
        0,
        AD41
    )
)</f>
        <v>0</v>
      </c>
      <c r="AH41" s="160"/>
      <c r="AI41" s="160"/>
      <c r="AJ41" s="160"/>
      <c r="AK41" s="174">
        <f t="shared" si="20"/>
        <v>1.7541565365327818</v>
      </c>
      <c r="AL41" s="173">
        <f t="shared" si="7"/>
        <v>0.98903267094615777</v>
      </c>
      <c r="AM41" s="174" t="str">
        <f t="shared" si="8"/>
        <v>unsaniert</v>
      </c>
      <c r="AN41" s="174" cm="1">
        <f t="array" ref="AN41">IF(
    AL41 &gt; (IF(
        AM41 = "unsaniert",
        (MIN(IF(AM$1:AM$166="unsaniert",AL$1:AL$166)) + MAX(IF(AM$1:AM$166="unsaniert",AL$1:AL$166))) / 2,
        IF(
            AM41 = "teilsaniert",
            (MIN(IF(AM$1:AM$166="teilsaniert",AL$1:AL$166)) + MAX(IF(AM$1:AM$166="teilsaniert",AL$1:AL$166))) / 2,
            (MIN(IF(AM$1:AM$166="saniert",AL$1:AL$166)) + MAX(IF(AM$1:AM$166="saniert",AL$1:AL$166))) / 2
        )
    )),
    0,
    IF(
        AL40 &lt; (IF(
            AM41 = "unsaniert",
            (MIN(IF(AM$1:AM$166="unsaniert",AL$1:AL$166)) + MAX(IF(AM$1:AM$166="unsaniert",AL$1:AL$166))) / 2,
            IF(
                AM41 = "teilsaniert",
                (MIN(IF(AM$1:AM$166="teilsaniert",AL$1:AL$166)) + MAX(IF(AM$1:AM$166="teilsaniert",AL$1:AL$166))) / 2,
                (MIN(IF(AM$1:AM$166="saniert",AL$1:AL$166)) + MAX(IF(AM$1:AM$166="saniert",AL$1:AL$166))) / 2
            )
        )),
        0,
        AK41
    )
)</f>
        <v>0</v>
      </c>
      <c r="AR41" s="174">
        <f t="shared" si="21"/>
        <v>5.1274299261707377</v>
      </c>
      <c r="AS41" s="173">
        <f t="shared" si="9"/>
        <v>0.99713643248964723</v>
      </c>
      <c r="AT41" s="174" t="str">
        <f t="shared" si="10"/>
        <v>unsaniert</v>
      </c>
      <c r="AU41" s="174" cm="1">
        <f t="array" ref="AU41">IF(
    AS41 &gt; (IF(
        AT41 = "unsaniert",
        (MIN(IF(AT$1:AT$166="unsaniert",AS$1:AS$166)) + MAX(IF(AT$1:AT$166="unsaniert",AS$1:AS$166))) / 2,
        IF(
            AT41 = "teilsaniert",
            (MIN(IF(AT$1:AT$166="teilsaniert",AS$1:AS$166)) + MAX(IF(AT$1:AT$166="teilsaniert",AS$1:AS$166))) / 2,
            (MIN(IF(AT$1:AT$166="saniert",AS$1:AS$166)) + MAX(IF(AT$1:AT$166="saniert",AS$1:AS$166))) / 2
        )
    )),
    0,
    IF(
        AS40 &lt; (IF(
            AT41 = "unsaniert",
            (MIN(IF(AT$1:AT$166="unsaniert",AS$1:AS$166)) + MAX(IF(AT$1:AT$166="unsaniert",AS$1:AS$166))) / 2,
            IF(
                AT41 = "teilsaniert",
                (MIN(IF(AT$1:AT$166="teilsaniert",AS$1:AS$166)) + MAX(IF(AT$1:AT$166="teilsaniert",AS$1:AS$166))) / 2,
                (MIN(IF(AT$1:AT$166="saniert",AS$1:AS$166)) + MAX(IF(AT$1:AT$166="saniert",AS$1:AS$166))) / 2
            )
        )),
        0,
        AR41
    )
)</f>
        <v>0</v>
      </c>
      <c r="AV41" s="160"/>
      <c r="AW41" s="160"/>
      <c r="AX41" s="160"/>
      <c r="AY41" s="174">
        <f t="shared" si="22"/>
        <v>3.0622255015364068</v>
      </c>
      <c r="AZ41" s="173">
        <f t="shared" si="24"/>
        <v>0.99425570007713493</v>
      </c>
      <c r="BA41" s="174" t="str">
        <f t="shared" si="25"/>
        <v>unsaniert</v>
      </c>
      <c r="BB41" s="174" cm="1">
        <f t="array" ref="BB41">IF(
    AZ41 &gt; (IF(
        BA41 = "unsaniert",
        (MIN(IF(BA$1:BA$166="unsaniert",AZ$1:AZ$166)) + MAX(IF(BA$1:BA$166="unsaniert",AZ$1:AZ$166))) / 2,
        IF(
            BA41 = "teilsaniert",
            (MIN(IF(BA$1:BA$166="teilsaniert",AZ$1:AZ$166)) + MAX(IF(BA$1:BA$166="teilsaniert",AZ$1:AZ$166))) / 2,
            (MIN(IF(BA$1:BA$166="saniert",AZ$1:AZ$166)) + MAX(IF(BA$1:BA$166="saniert",AZ$1:AZ$166))) / 2
        )
    )),
    0,
    IF(
        AZ40 &lt; (IF(
            BA41 = "unsaniert",
            (MIN(IF(BA$1:BA$166="unsaniert",AZ$1:AZ$166)) + MAX(IF(BA$1:BA$166="unsaniert",AZ$1:AZ$166))) / 2,
            IF(
                BA41 = "teilsaniert",
                (MIN(IF(BA$1:BA$166="teilsaniert",AZ$1:AZ$166)) + MAX(IF(BA$1:BA$166="teilsaniert",AZ$1:AZ$166))) / 2,
                (MIN(IF(BA$1:BA$166="saniert",AZ$1:AZ$166)) + MAX(IF(BA$1:BA$166="saniert",AZ$1:AZ$166))) / 2
            )
        )),
        0,
        AY41
    )
)</f>
        <v>0</v>
      </c>
      <c r="BC41" s="160"/>
      <c r="BD41" s="160"/>
      <c r="BE41" s="160"/>
      <c r="BF41" s="174">
        <f t="shared" si="23"/>
        <v>1.5242208980490659</v>
      </c>
      <c r="BG41" s="173">
        <f t="shared" si="13"/>
        <v>0.98533125016598344</v>
      </c>
      <c r="BH41" s="174" t="str">
        <f t="shared" si="14"/>
        <v>unsaniert</v>
      </c>
      <c r="BI41" s="174" cm="1">
        <f t="array" ref="BI41">IF(
    BG41 &gt; (IF(
        BH41 = "unsaniert",
        (MIN(IF(BH$1:BH$166="unsaniert",BG$1:BG$166)) + MAX(IF(BH$1:BH$166="unsaniert",BG$1:BG$166))) / 2,
        IF(
            BH41 = "teilsaniert",
            (MIN(IF(BH$1:BH$166="teilsaniert",BG$1:BG$166)) + MAX(IF(BH$1:BH$166="teilsaniert",BG$1:BG$166))) / 2,
            (MIN(IF(BH$1:BH$166="saniert",BG$1:BG$166)) + MAX(IF(BH$1:BH$166="saniert",BG$1:BG$166))) / 2
        )
    )),
    0,
    IF(
        BG40 &lt; (IF(
            BH41 = "unsaniert",
            (MIN(IF(BH$1:BH$166="unsaniert",BG$1:BG$166)) + MAX(IF(BH$1:BH$166="unsaniert",BG$1:BG$166))) / 2,
            IF(
                BH41 = "teilsaniert",
                (MIN(IF(BH$1:BH$166="teilsaniert",BG$1:BG$166)) + MAX(IF(BH$1:BH$166="teilsaniert",BG$1:BG$166))) / 2,
                (MIN(IF(BH$1:BH$166="saniert",BG$1:BG$166)) + MAX(IF(BH$1:BH$166="saniert",BG$1:BG$166))) / 2
            )
        )),
        0,
        BF41
    )
)</f>
        <v>0</v>
      </c>
    </row>
    <row r="42" spans="2:61">
      <c r="B42" s="174">
        <f t="shared" si="15"/>
        <v>3.959800616993336</v>
      </c>
      <c r="C42" s="173">
        <f>_xlfn.NORM.DIST(B42, B5,C5, TRUE)</f>
        <v>0.99503796138973244</v>
      </c>
      <c r="D42" s="174" t="str">
        <f t="shared" si="0"/>
        <v>unsaniert</v>
      </c>
      <c r="E42" s="174" cm="1">
        <f t="array" ref="E42">IF(
    C42 &gt; (IF(
        D42 = "unsaniert",
        (MIN(IF(D$1:D$166="unsaniert",C$1:C$166)) + MAX(IF(D$1:D$166="unsaniert",C$1:C$166))) / 2,
        IF(
            D42 = "teilsaniert",
            (MIN(IF(D$1:D$166="teilsaniert",C$1:C$166)) + MAX(IF(D$1:D$166="teilsaniert",C$1:C$166))) / 2,
            (MIN(IF(D$1:D$166="saniert",C$1:C$166)) + MAX(IF(D$1:D$166="saniert",C$1:C$166))) / 2
        )
    )),
    0,
    IF(
        C41 &lt; (IF(
            D42 = "unsaniert",
            (MIN(IF(D$1:D$166="unsaniert",C$1:C$166)) + MAX(IF(D$1:D$166="unsaniert",C$1:C$166))) / 2,
            IF(
                D42 = "teilsaniert",
                (MIN(IF(D$1:D$166="teilsaniert",C$1:C$166)) + MAX(IF(D$1:D$166="teilsaniert",C$1:C$166))) / 2,
                (MIN(IF(D$1:D$166="saniert",C$1:C$166)) + MAX(IF(D$1:D$166="saniert",C$1:C$166))) / 2
            )
        )),
        0,
        B42
    )
)</f>
        <v>0</v>
      </c>
      <c r="F42" s="172"/>
      <c r="H42" s="160"/>
      <c r="I42" s="174">
        <f t="shared" si="16"/>
        <v>3.1139185687234283</v>
      </c>
      <c r="J42" s="173">
        <f>_xlfn.NORM.DIST(I42, I5,J5, TRUE)</f>
        <v>0.99479884428918075</v>
      </c>
      <c r="K42" s="174" t="str">
        <f t="shared" si="1"/>
        <v>unsaniert</v>
      </c>
      <c r="L42" s="174" cm="1">
        <f t="array" ref="L42">IF(
    J42 &gt; (IF(
        K42 = "unsaniert",
        (MIN(IF(K$1:K$166="unsaniert",J$1:J$166)) + MAX(IF(K$1:K$166="unsaniert",J$1:J$166))) / 2,
        IF(
            K42 = "teilsaniert",
            (MIN(IF(K$1:K$166="teilsaniert",J$1:J$166)) + MAX(IF(K$1:K$166="teilsaniert",J$1:J$166))) / 2,
            (MIN(IF(K$1:K$166="saniert",J$1:J$166)) + MAX(IF(K$1:K$166="saniert",J$1:J$166))) / 2
        )
    )),
    0,
    IF(
        J41 &lt; (IF(
            K42 = "unsaniert",
            (MIN(IF(K$1:K$166="unsaniert",J$1:J$166)) + MAX(IF(K$1:K$166="unsaniert",J$1:J$166))) / 2,
            IF(
                K42 = "teilsaniert",
                (MIN(IF(K$1:K$166="teilsaniert",J$1:J$166)) + MAX(IF(K$1:K$166="teilsaniert",J$1:J$166))) / 2,
                (MIN(IF(K$1:K$166="saniert",J$1:J$166)) + MAX(IF(K$1:K$166="saniert",J$1:J$166))) / 2
            )
        )),
        0,
        I42
    )
)</f>
        <v>0</v>
      </c>
      <c r="O42" s="160"/>
      <c r="P42" s="174">
        <f t="shared" si="17"/>
        <v>1.628158992871225</v>
      </c>
      <c r="Q42" s="173">
        <f>_xlfn.NORM.DIST(P42, P5,Q5, TRUE)</f>
        <v>0.98504325228445966</v>
      </c>
      <c r="R42" s="174" t="str">
        <f t="shared" si="2"/>
        <v>unsaniert</v>
      </c>
      <c r="S42" s="174" cm="1">
        <f t="array" ref="S42">IF(
    Q42 &gt; (IF(
        R42 = "unsaniert",
        (MIN(IF(R$1:R$166="unsaniert",Q$1:Q$166)) + MAX(IF(R$1:R$166="unsaniert",Q$1:Q$166))) / 2,
        IF(
            R42 = "teilsaniert",
            (MIN(IF(R$1:R$166="teilsaniert",Q$1:Q$166)) + MAX(IF(R$1:R$166="teilsaniert",Q$1:Q$166))) / 2,
            (MIN(IF(R$1:R$166="saniert",Q$1:Q$166)) + MAX(IF(R$1:R$166="saniert",Q$1:Q$166))) / 2
        )
    )),
    0,
    IF(
        Q41 &lt; (IF(
            R42 = "unsaniert",
            (MIN(IF(R$1:R$166="unsaniert",Q$1:Q$166)) + MAX(IF(R$1:R$166="unsaniert",Q$1:Q$166))) / 2,
            IF(
                R42 = "teilsaniert",
                (MIN(IF(R$1:R$166="teilsaniert",Q$1:Q$166)) + MAX(IF(R$1:R$166="teilsaniert",Q$1:Q$166))) / 2,
                (MIN(IF(R$1:R$166="saniert",Q$1:Q$166)) + MAX(IF(R$1:R$166="saniert",Q$1:Q$166))) / 2
            )
        )),
        0,
        P42
    )
)</f>
        <v>0</v>
      </c>
      <c r="W42" s="174">
        <f t="shared" si="18"/>
        <v>2.6748603825900061</v>
      </c>
      <c r="X42" s="173">
        <f t="shared" si="3"/>
        <v>0.97986391375471504</v>
      </c>
      <c r="Y42" s="174" t="str">
        <f t="shared" si="4"/>
        <v>unsaniert</v>
      </c>
      <c r="Z42" s="174" cm="1">
        <f t="array" ref="Z42">IF(
    X42 &gt; (IF(
        Y42 = "unsaniert",
        (MIN(IF(Y$1:Y$166="unsaniert",X$1:X$166)) + MAX(IF(Y$1:Y$166="unsaniert",X$1:X$166))) / 2,
        IF(
            Y42 = "teilsaniert",
            (MIN(IF(Y$1:Y$166="teilsaniert",X$1:X$166)) + MAX(IF(Y$1:Y$166="teilsaniert",X$1:X$166))) / 2,
            (MIN(IF(Y$1:Y$166="saniert",X$1:X$166)) + MAX(IF(Y$1:Y$166="saniert",X$1:X$166))) / 2
        )
    )),
    0,
    IF(
        X41 &lt; (IF(
            Y42 = "unsaniert",
            (MIN(IF(Y$1:Y$166="unsaniert",X$1:X$166)) + MAX(IF(Y$1:Y$166="unsaniert",X$1:X$166))) / 2,
            IF(
                Y42 = "teilsaniert",
                (MIN(IF(Y$1:Y$166="teilsaniert",X$1:X$166)) + MAX(IF(Y$1:Y$166="teilsaniert",X$1:X$166))) / 2,
                (MIN(IF(Y$1:Y$166="saniert",X$1:X$166)) + MAX(IF(Y$1:Y$166="saniert",X$1:X$166))) / 2
            )
        )),
        0,
        W42
    )
)</f>
        <v>0</v>
      </c>
      <c r="AA42" s="160"/>
      <c r="AB42" s="160"/>
      <c r="AC42" s="160"/>
      <c r="AD42" s="174">
        <f t="shared" si="19"/>
        <v>3.3415847464217405</v>
      </c>
      <c r="AE42" s="173">
        <f t="shared" si="5"/>
        <v>0.99507595877187915</v>
      </c>
      <c r="AF42" s="174" t="str">
        <f t="shared" si="6"/>
        <v>unsaniert</v>
      </c>
      <c r="AG42" s="174" cm="1">
        <f t="array" ref="AG42">IF(
    AE42 &gt; (IF(
        AF42 = "unsaniert",
        (MIN(IF(AF$1:AF$166="unsaniert",AE$1:AE$166)) + MAX(IF(AF$1:AF$166="unsaniert",AE$1:AE$166))) / 2,
        IF(
            AF42 = "teilsaniert",
            (MIN(IF(AF$1:AF$166="teilsaniert",AE$1:AE$166)) + MAX(IF(AF$1:AF$166="teilsaniert",AE$1:AE$166))) / 2,
            (MIN(IF(AF$1:AF$166="saniert",AE$1:AE$166)) + MAX(IF(AF$1:AF$166="saniert",AE$1:AE$166))) / 2
        )
    )),
    0,
    IF(
        AE41 &lt; (IF(
            AF42 = "unsaniert",
            (MIN(IF(AF$1:AF$166="unsaniert",AE$1:AE$166)) + MAX(IF(AF$1:AF$166="unsaniert",AE$1:AE$166))) / 2,
            IF(
                AF42 = "teilsaniert",
                (MIN(IF(AF$1:AF$166="teilsaniert",AE$1:AE$166)) + MAX(IF(AF$1:AF$166="teilsaniert",AE$1:AE$166))) / 2,
                (MIN(IF(AF$1:AF$166="saniert",AE$1:AE$166)) + MAX(IF(AF$1:AF$166="saniert",AE$1:AE$166))) / 2
            )
        )),
        0,
        AD42
    )
)</f>
        <v>0</v>
      </c>
      <c r="AH42" s="160"/>
      <c r="AI42" s="160"/>
      <c r="AJ42" s="160"/>
      <c r="AK42" s="174">
        <f t="shared" si="20"/>
        <v>1.7241565365327818</v>
      </c>
      <c r="AL42" s="173">
        <f t="shared" si="7"/>
        <v>0.98512540318732489</v>
      </c>
      <c r="AM42" s="174" t="str">
        <f t="shared" si="8"/>
        <v>unsaniert</v>
      </c>
      <c r="AN42" s="174" cm="1">
        <f t="array" ref="AN42">IF(
    AL42 &gt; (IF(
        AM42 = "unsaniert",
        (MIN(IF(AM$1:AM$166="unsaniert",AL$1:AL$166)) + MAX(IF(AM$1:AM$166="unsaniert",AL$1:AL$166))) / 2,
        IF(
            AM42 = "teilsaniert",
            (MIN(IF(AM$1:AM$166="teilsaniert",AL$1:AL$166)) + MAX(IF(AM$1:AM$166="teilsaniert",AL$1:AL$166))) / 2,
            (MIN(IF(AM$1:AM$166="saniert",AL$1:AL$166)) + MAX(IF(AM$1:AM$166="saniert",AL$1:AL$166))) / 2
        )
    )),
    0,
    IF(
        AL41 &lt; (IF(
            AM42 = "unsaniert",
            (MIN(IF(AM$1:AM$166="unsaniert",AL$1:AL$166)) + MAX(IF(AM$1:AM$166="unsaniert",AL$1:AL$166))) / 2,
            IF(
                AM42 = "teilsaniert",
                (MIN(IF(AM$1:AM$166="teilsaniert",AL$1:AL$166)) + MAX(IF(AM$1:AM$166="teilsaniert",AL$1:AL$166))) / 2,
                (MIN(IF(AM$1:AM$166="saniert",AL$1:AL$166)) + MAX(IF(AM$1:AM$166="saniert",AL$1:AL$166))) / 2
            )
        )),
        0,
        AK42
    )
)</f>
        <v>0</v>
      </c>
      <c r="AR42" s="174">
        <f t="shared" si="21"/>
        <v>5.0974299261707374</v>
      </c>
      <c r="AS42" s="173">
        <f t="shared" si="9"/>
        <v>0.99677038128909079</v>
      </c>
      <c r="AT42" s="174" t="str">
        <f t="shared" si="10"/>
        <v>unsaniert</v>
      </c>
      <c r="AU42" s="174" cm="1">
        <f t="array" ref="AU42">IF(
    AS42 &gt; (IF(
        AT42 = "unsaniert",
        (MIN(IF(AT$1:AT$166="unsaniert",AS$1:AS$166)) + MAX(IF(AT$1:AT$166="unsaniert",AS$1:AS$166))) / 2,
        IF(
            AT42 = "teilsaniert",
            (MIN(IF(AT$1:AT$166="teilsaniert",AS$1:AS$166)) + MAX(IF(AT$1:AT$166="teilsaniert",AS$1:AS$166))) / 2,
            (MIN(IF(AT$1:AT$166="saniert",AS$1:AS$166)) + MAX(IF(AT$1:AT$166="saniert",AS$1:AS$166))) / 2
        )
    )),
    0,
    IF(
        AS41 &lt; (IF(
            AT42 = "unsaniert",
            (MIN(IF(AT$1:AT$166="unsaniert",AS$1:AS$166)) + MAX(IF(AT$1:AT$166="unsaniert",AS$1:AS$166))) / 2,
            IF(
                AT42 = "teilsaniert",
                (MIN(IF(AT$1:AT$166="teilsaniert",AS$1:AS$166)) + MAX(IF(AT$1:AT$166="teilsaniert",AS$1:AS$166))) / 2,
                (MIN(IF(AT$1:AT$166="saniert",AS$1:AS$166)) + MAX(IF(AT$1:AT$166="saniert",AS$1:AS$166))) / 2
            )
        )),
        0,
        AR42
    )
)</f>
        <v>0</v>
      </c>
      <c r="AV42" s="160"/>
      <c r="AW42" s="160"/>
      <c r="AX42" s="160"/>
      <c r="AY42" s="174">
        <f t="shared" si="22"/>
        <v>3.032225501536407</v>
      </c>
      <c r="AZ42" s="173">
        <f t="shared" si="24"/>
        <v>0.99283177450880411</v>
      </c>
      <c r="BA42" s="174" t="str">
        <f t="shared" si="25"/>
        <v>unsaniert</v>
      </c>
      <c r="BB42" s="174" cm="1">
        <f t="array" ref="BB42">IF(
    AZ42 &gt; (IF(
        BA42 = "unsaniert",
        (MIN(IF(BA$1:BA$166="unsaniert",AZ$1:AZ$166)) + MAX(IF(BA$1:BA$166="unsaniert",AZ$1:AZ$166))) / 2,
        IF(
            BA42 = "teilsaniert",
            (MIN(IF(BA$1:BA$166="teilsaniert",AZ$1:AZ$166)) + MAX(IF(BA$1:BA$166="teilsaniert",AZ$1:AZ$166))) / 2,
            (MIN(IF(BA$1:BA$166="saniert",AZ$1:AZ$166)) + MAX(IF(BA$1:BA$166="saniert",AZ$1:AZ$166))) / 2
        )
    )),
    0,
    IF(
        AZ41 &lt; (IF(
            BA42 = "unsaniert",
            (MIN(IF(BA$1:BA$166="unsaniert",AZ$1:AZ$166)) + MAX(IF(BA$1:BA$166="unsaniert",AZ$1:AZ$166))) / 2,
            IF(
                BA42 = "teilsaniert",
                (MIN(IF(BA$1:BA$166="teilsaniert",AZ$1:AZ$166)) + MAX(IF(BA$1:BA$166="teilsaniert",AZ$1:AZ$166))) / 2,
                (MIN(IF(BA$1:BA$166="saniert",AZ$1:AZ$166)) + MAX(IF(BA$1:BA$166="saniert",AZ$1:AZ$166))) / 2
            )
        )),
        0,
        AY42
    )
)</f>
        <v>0</v>
      </c>
      <c r="BC42" s="160"/>
      <c r="BD42" s="160"/>
      <c r="BE42" s="160"/>
      <c r="BF42" s="174">
        <f t="shared" si="23"/>
        <v>1.4942208980490659</v>
      </c>
      <c r="BG42" s="173">
        <f t="shared" si="13"/>
        <v>0.97942795845643094</v>
      </c>
      <c r="BH42" s="174" t="str">
        <f t="shared" si="14"/>
        <v>unsaniert</v>
      </c>
      <c r="BI42" s="174" cm="1">
        <f t="array" ref="BI42">IF(
    BG42 &gt; (IF(
        BH42 = "unsaniert",
        (MIN(IF(BH$1:BH$166="unsaniert",BG$1:BG$166)) + MAX(IF(BH$1:BH$166="unsaniert",BG$1:BG$166))) / 2,
        IF(
            BH42 = "teilsaniert",
            (MIN(IF(BH$1:BH$166="teilsaniert",BG$1:BG$166)) + MAX(IF(BH$1:BH$166="teilsaniert",BG$1:BG$166))) / 2,
            (MIN(IF(BH$1:BH$166="saniert",BG$1:BG$166)) + MAX(IF(BH$1:BH$166="saniert",BG$1:BG$166))) / 2
        )
    )),
    0,
    IF(
        BG41 &lt; (IF(
            BH42 = "unsaniert",
            (MIN(IF(BH$1:BH$166="unsaniert",BG$1:BG$166)) + MAX(IF(BH$1:BH$166="unsaniert",BG$1:BG$166))) / 2,
            IF(
                BH42 = "teilsaniert",
                (MIN(IF(BH$1:BH$166="teilsaniert",BG$1:BG$166)) + MAX(IF(BH$1:BH$166="teilsaniert",BG$1:BG$166))) / 2,
                (MIN(IF(BH$1:BH$166="saniert",BG$1:BG$166)) + MAX(IF(BH$1:BH$166="saniert",BG$1:BG$166))) / 2
            )
        )),
        0,
        BF42
    )
)</f>
        <v>0</v>
      </c>
    </row>
    <row r="43" spans="2:61">
      <c r="B43" s="174">
        <f t="shared" si="15"/>
        <v>3.9298006169933362</v>
      </c>
      <c r="C43" s="173">
        <f>_xlfn.NORM.DIST(B43, B5,C5, TRUE)</f>
        <v>0.99410292148860757</v>
      </c>
      <c r="D43" s="174" t="str">
        <f t="shared" si="0"/>
        <v>unsaniert</v>
      </c>
      <c r="E43" s="174" cm="1">
        <f t="array" ref="E43">IF(
    C43 &gt; (IF(
        D43 = "unsaniert",
        (MIN(IF(D$1:D$166="unsaniert",C$1:C$166)) + MAX(IF(D$1:D$166="unsaniert",C$1:C$166))) / 2,
        IF(
            D43 = "teilsaniert",
            (MIN(IF(D$1:D$166="teilsaniert",C$1:C$166)) + MAX(IF(D$1:D$166="teilsaniert",C$1:C$166))) / 2,
            (MIN(IF(D$1:D$166="saniert",C$1:C$166)) + MAX(IF(D$1:D$166="saniert",C$1:C$166))) / 2
        )
    )),
    0,
    IF(
        C42 &lt; (IF(
            D43 = "unsaniert",
            (MIN(IF(D$1:D$166="unsaniert",C$1:C$166)) + MAX(IF(D$1:D$166="unsaniert",C$1:C$166))) / 2,
            IF(
                D43 = "teilsaniert",
                (MIN(IF(D$1:D$166="teilsaniert",C$1:C$166)) + MAX(IF(D$1:D$166="teilsaniert",C$1:C$166))) / 2,
                (MIN(IF(D$1:D$166="saniert",C$1:C$166)) + MAX(IF(D$1:D$166="saniert",C$1:C$166))) / 2
            )
        )),
        0,
        B43
    )
)</f>
        <v>0</v>
      </c>
      <c r="F43" s="172"/>
      <c r="H43" s="160"/>
      <c r="I43" s="174">
        <f t="shared" si="16"/>
        <v>3.0839185687234285</v>
      </c>
      <c r="J43" s="173">
        <f>_xlfn.NORM.DIST(I43, I5,J5, TRUE)</f>
        <v>0.99378353841202016</v>
      </c>
      <c r="K43" s="174" t="str">
        <f t="shared" si="1"/>
        <v>unsaniert</v>
      </c>
      <c r="L43" s="174" cm="1">
        <f t="array" ref="L43">IF(
    J43 &gt; (IF(
        K43 = "unsaniert",
        (MIN(IF(K$1:K$166="unsaniert",J$1:J$166)) + MAX(IF(K$1:K$166="unsaniert",J$1:J$166))) / 2,
        IF(
            K43 = "teilsaniert",
            (MIN(IF(K$1:K$166="teilsaniert",J$1:J$166)) + MAX(IF(K$1:K$166="teilsaniert",J$1:J$166))) / 2,
            (MIN(IF(K$1:K$166="saniert",J$1:J$166)) + MAX(IF(K$1:K$166="saniert",J$1:J$166))) / 2
        )
    )),
    0,
    IF(
        J42 &lt; (IF(
            K43 = "unsaniert",
            (MIN(IF(K$1:K$166="unsaniert",J$1:J$166)) + MAX(IF(K$1:K$166="unsaniert",J$1:J$166))) / 2,
            IF(
                K43 = "teilsaniert",
                (MIN(IF(K$1:K$166="teilsaniert",J$1:J$166)) + MAX(IF(K$1:K$166="teilsaniert",J$1:J$166))) / 2,
                (MIN(IF(K$1:K$166="saniert",J$1:J$166)) + MAX(IF(K$1:K$166="saniert",J$1:J$166))) / 2
            )
        )),
        0,
        I43
    )
)</f>
        <v>0</v>
      </c>
      <c r="O43" s="160"/>
      <c r="P43" s="174">
        <f t="shared" si="17"/>
        <v>1.598158992871225</v>
      </c>
      <c r="Q43" s="173">
        <f>_xlfn.NORM.DIST(P43, P5,Q5, TRUE)</f>
        <v>0.97995589059902211</v>
      </c>
      <c r="R43" s="174" t="str">
        <f t="shared" si="2"/>
        <v>unsaniert</v>
      </c>
      <c r="S43" s="174" cm="1">
        <f t="array" ref="S43">IF(
    Q43 &gt; (IF(
        R43 = "unsaniert",
        (MIN(IF(R$1:R$166="unsaniert",Q$1:Q$166)) + MAX(IF(R$1:R$166="unsaniert",Q$1:Q$166))) / 2,
        IF(
            R43 = "teilsaniert",
            (MIN(IF(R$1:R$166="teilsaniert",Q$1:Q$166)) + MAX(IF(R$1:R$166="teilsaniert",Q$1:Q$166))) / 2,
            (MIN(IF(R$1:R$166="saniert",Q$1:Q$166)) + MAX(IF(R$1:R$166="saniert",Q$1:Q$166))) / 2
        )
    )),
    0,
    IF(
        Q42 &lt; (IF(
            R43 = "unsaniert",
            (MIN(IF(R$1:R$166="unsaniert",Q$1:Q$166)) + MAX(IF(R$1:R$166="unsaniert",Q$1:Q$166))) / 2,
            IF(
                R43 = "teilsaniert",
                (MIN(IF(R$1:R$166="teilsaniert",Q$1:Q$166)) + MAX(IF(R$1:R$166="teilsaniert",Q$1:Q$166))) / 2,
                (MIN(IF(R$1:R$166="saniert",Q$1:Q$166)) + MAX(IF(R$1:R$166="saniert",Q$1:Q$166))) / 2
            )
        )),
        0,
        P43
    )
)</f>
        <v>0</v>
      </c>
      <c r="W43" s="174">
        <f t="shared" si="18"/>
        <v>2.6448603825900063</v>
      </c>
      <c r="X43" s="173">
        <f t="shared" si="3"/>
        <v>0.97227715751148835</v>
      </c>
      <c r="Y43" s="174" t="str">
        <f t="shared" si="4"/>
        <v>unsaniert</v>
      </c>
      <c r="Z43" s="174" cm="1">
        <f t="array" ref="Z43">IF(
    X43 &gt; (IF(
        Y43 = "unsaniert",
        (MIN(IF(Y$1:Y$166="unsaniert",X$1:X$166)) + MAX(IF(Y$1:Y$166="unsaniert",X$1:X$166))) / 2,
        IF(
            Y43 = "teilsaniert",
            (MIN(IF(Y$1:Y$166="teilsaniert",X$1:X$166)) + MAX(IF(Y$1:Y$166="teilsaniert",X$1:X$166))) / 2,
            (MIN(IF(Y$1:Y$166="saniert",X$1:X$166)) + MAX(IF(Y$1:Y$166="saniert",X$1:X$166))) / 2
        )
    )),
    0,
    IF(
        X42 &lt; (IF(
            Y43 = "unsaniert",
            (MIN(IF(Y$1:Y$166="unsaniert",X$1:X$166)) + MAX(IF(Y$1:Y$166="unsaniert",X$1:X$166))) / 2,
            IF(
                Y43 = "teilsaniert",
                (MIN(IF(Y$1:Y$166="teilsaniert",X$1:X$166)) + MAX(IF(Y$1:Y$166="teilsaniert",X$1:X$166))) / 2,
                (MIN(IF(Y$1:Y$166="saniert",X$1:X$166)) + MAX(IF(Y$1:Y$166="saniert",X$1:X$166))) / 2
            )
        )),
        0,
        W43
    )
)</f>
        <v>0</v>
      </c>
      <c r="AA43" s="160"/>
      <c r="AB43" s="160"/>
      <c r="AC43" s="160"/>
      <c r="AD43" s="174">
        <f t="shared" si="19"/>
        <v>3.3115847464217407</v>
      </c>
      <c r="AE43" s="173">
        <f t="shared" si="5"/>
        <v>0.99415352959483383</v>
      </c>
      <c r="AF43" s="174" t="str">
        <f t="shared" si="6"/>
        <v>unsaniert</v>
      </c>
      <c r="AG43" s="174" cm="1">
        <f t="array" ref="AG43">IF(
    AE43 &gt; (IF(
        AF43 = "unsaniert",
        (MIN(IF(AF$1:AF$166="unsaniert",AE$1:AE$166)) + MAX(IF(AF$1:AF$166="unsaniert",AE$1:AE$166))) / 2,
        IF(
            AF43 = "teilsaniert",
            (MIN(IF(AF$1:AF$166="teilsaniert",AE$1:AE$166)) + MAX(IF(AF$1:AF$166="teilsaniert",AE$1:AE$166))) / 2,
            (MIN(IF(AF$1:AF$166="saniert",AE$1:AE$166)) + MAX(IF(AF$1:AF$166="saniert",AE$1:AE$166))) / 2
        )
    )),
    0,
    IF(
        AE42 &lt; (IF(
            AF43 = "unsaniert",
            (MIN(IF(AF$1:AF$166="unsaniert",AE$1:AE$166)) + MAX(IF(AF$1:AF$166="unsaniert",AE$1:AE$166))) / 2,
            IF(
                AF43 = "teilsaniert",
                (MIN(IF(AF$1:AF$166="teilsaniert",AE$1:AE$166)) + MAX(IF(AF$1:AF$166="teilsaniert",AE$1:AE$166))) / 2,
                (MIN(IF(AF$1:AF$166="saniert",AE$1:AE$166)) + MAX(IF(AF$1:AF$166="saniert",AE$1:AE$166))) / 2
            )
        )),
        0,
        AD43
    )
)</f>
        <v>0</v>
      </c>
      <c r="AH43" s="160"/>
      <c r="AI43" s="160"/>
      <c r="AJ43" s="160"/>
      <c r="AK43" s="174">
        <f t="shared" si="20"/>
        <v>1.6941565365327818</v>
      </c>
      <c r="AL43" s="173">
        <f t="shared" si="7"/>
        <v>0.98007642719694721</v>
      </c>
      <c r="AM43" s="174" t="str">
        <f t="shared" si="8"/>
        <v>unsaniert</v>
      </c>
      <c r="AN43" s="174" cm="1">
        <f t="array" ref="AN43">IF(
    AL43 &gt; (IF(
        AM43 = "unsaniert",
        (MIN(IF(AM$1:AM$166="unsaniert",AL$1:AL$166)) + MAX(IF(AM$1:AM$166="unsaniert",AL$1:AL$166))) / 2,
        IF(
            AM43 = "teilsaniert",
            (MIN(IF(AM$1:AM$166="teilsaniert",AL$1:AL$166)) + MAX(IF(AM$1:AM$166="teilsaniert",AL$1:AL$166))) / 2,
            (MIN(IF(AM$1:AM$166="saniert",AL$1:AL$166)) + MAX(IF(AM$1:AM$166="saniert",AL$1:AL$166))) / 2
        )
    )),
    0,
    IF(
        AL42 &lt; (IF(
            AM43 = "unsaniert",
            (MIN(IF(AM$1:AM$166="unsaniert",AL$1:AL$166)) + MAX(IF(AM$1:AM$166="unsaniert",AL$1:AL$166))) / 2,
            IF(
                AM43 = "teilsaniert",
                (MIN(IF(AM$1:AM$166="teilsaniert",AL$1:AL$166)) + MAX(IF(AM$1:AM$166="teilsaniert",AL$1:AL$166))) / 2,
                (MIN(IF(AM$1:AM$166="saniert",AL$1:AL$166)) + MAX(IF(AM$1:AM$166="saniert",AL$1:AL$166))) / 2
            )
        )),
        0,
        AK43
    )
)</f>
        <v>0</v>
      </c>
      <c r="AR43" s="174">
        <f t="shared" si="21"/>
        <v>5.0674299261707372</v>
      </c>
      <c r="AS43" s="173">
        <f t="shared" si="9"/>
        <v>0.99636276176860694</v>
      </c>
      <c r="AT43" s="174" t="str">
        <f t="shared" si="10"/>
        <v>unsaniert</v>
      </c>
      <c r="AU43" s="174" cm="1">
        <f t="array" ref="AU43">IF(
    AS43 &gt; (IF(
        AT43 = "unsaniert",
        (MIN(IF(AT$1:AT$166="unsaniert",AS$1:AS$166)) + MAX(IF(AT$1:AT$166="unsaniert",AS$1:AS$166))) / 2,
        IF(
            AT43 = "teilsaniert",
            (MIN(IF(AT$1:AT$166="teilsaniert",AS$1:AS$166)) + MAX(IF(AT$1:AT$166="teilsaniert",AS$1:AS$166))) / 2,
            (MIN(IF(AT$1:AT$166="saniert",AS$1:AS$166)) + MAX(IF(AT$1:AT$166="saniert",AS$1:AS$166))) / 2
        )
    )),
    0,
    IF(
        AS42 &lt; (IF(
            AT43 = "unsaniert",
            (MIN(IF(AT$1:AT$166="unsaniert",AS$1:AS$166)) + MAX(IF(AT$1:AT$166="unsaniert",AS$1:AS$166))) / 2,
            IF(
                AT43 = "teilsaniert",
                (MIN(IF(AT$1:AT$166="teilsaniert",AS$1:AS$166)) + MAX(IF(AT$1:AT$166="teilsaniert",AS$1:AS$166))) / 2,
                (MIN(IF(AT$1:AT$166="saniert",AS$1:AS$166)) + MAX(IF(AT$1:AT$166="saniert",AS$1:AS$166))) / 2
            )
        )),
        0,
        AR43
    )
)</f>
        <v>0</v>
      </c>
      <c r="AV43" s="160"/>
      <c r="AW43" s="160"/>
      <c r="AX43" s="160"/>
      <c r="AY43" s="174">
        <f t="shared" si="22"/>
        <v>3.0022255015364072</v>
      </c>
      <c r="AZ43" s="173">
        <f t="shared" si="24"/>
        <v>0.99110515593281245</v>
      </c>
      <c r="BA43" s="174" t="str">
        <f t="shared" si="25"/>
        <v>unsaniert</v>
      </c>
      <c r="BB43" s="174" cm="1">
        <f t="array" ref="BB43">IF(
    AZ43 &gt; (IF(
        BA43 = "unsaniert",
        (MIN(IF(BA$1:BA$166="unsaniert",AZ$1:AZ$166)) + MAX(IF(BA$1:BA$166="unsaniert",AZ$1:AZ$166))) / 2,
        IF(
            BA43 = "teilsaniert",
            (MIN(IF(BA$1:BA$166="teilsaniert",AZ$1:AZ$166)) + MAX(IF(BA$1:BA$166="teilsaniert",AZ$1:AZ$166))) / 2,
            (MIN(IF(BA$1:BA$166="saniert",AZ$1:AZ$166)) + MAX(IF(BA$1:BA$166="saniert",AZ$1:AZ$166))) / 2
        )
    )),
    0,
    IF(
        AZ42 &lt; (IF(
            BA43 = "unsaniert",
            (MIN(IF(BA$1:BA$166="unsaniert",AZ$1:AZ$166)) + MAX(IF(BA$1:BA$166="unsaniert",AZ$1:AZ$166))) / 2,
            IF(
                BA43 = "teilsaniert",
                (MIN(IF(BA$1:BA$166="teilsaniert",AZ$1:AZ$166)) + MAX(IF(BA$1:BA$166="teilsaniert",AZ$1:AZ$166))) / 2,
                (MIN(IF(BA$1:BA$166="saniert",AZ$1:AZ$166)) + MAX(IF(BA$1:BA$166="saniert",AZ$1:AZ$166))) / 2
            )
        )),
        0,
        AY43
    )
)</f>
        <v>0</v>
      </c>
      <c r="BC43" s="160"/>
      <c r="BD43" s="160"/>
      <c r="BE43" s="160"/>
      <c r="BF43" s="174">
        <f t="shared" si="23"/>
        <v>1.4642208980490659</v>
      </c>
      <c r="BG43" s="173">
        <f t="shared" si="13"/>
        <v>0.97162482403328876</v>
      </c>
      <c r="BH43" s="174" t="str">
        <f t="shared" si="14"/>
        <v>unsaniert</v>
      </c>
      <c r="BI43" s="174" cm="1">
        <f t="array" ref="BI43">IF(
    BG43 &gt; (IF(
        BH43 = "unsaniert",
        (MIN(IF(BH$1:BH$166="unsaniert",BG$1:BG$166)) + MAX(IF(BH$1:BH$166="unsaniert",BG$1:BG$166))) / 2,
        IF(
            BH43 = "teilsaniert",
            (MIN(IF(BH$1:BH$166="teilsaniert",BG$1:BG$166)) + MAX(IF(BH$1:BH$166="teilsaniert",BG$1:BG$166))) / 2,
            (MIN(IF(BH$1:BH$166="saniert",BG$1:BG$166)) + MAX(IF(BH$1:BH$166="saniert",BG$1:BG$166))) / 2
        )
    )),
    0,
    IF(
        BG42 &lt; (IF(
            BH43 = "unsaniert",
            (MIN(IF(BH$1:BH$166="unsaniert",BG$1:BG$166)) + MAX(IF(BH$1:BH$166="unsaniert",BG$1:BG$166))) / 2,
            IF(
                BH43 = "teilsaniert",
                (MIN(IF(BH$1:BH$166="teilsaniert",BG$1:BG$166)) + MAX(IF(BH$1:BH$166="teilsaniert",BG$1:BG$166))) / 2,
                (MIN(IF(BH$1:BH$166="saniert",BG$1:BG$166)) + MAX(IF(BH$1:BH$166="saniert",BG$1:BG$166))) / 2
            )
        )),
        0,
        BF43
    )
)</f>
        <v>0</v>
      </c>
    </row>
    <row r="44" spans="2:61">
      <c r="B44" s="174">
        <f t="shared" si="15"/>
        <v>3.8998006169933364</v>
      </c>
      <c r="C44" s="173">
        <f>_xlfn.NORM.DIST(B44, B5,C5, TRUE)</f>
        <v>0.99301481882602438</v>
      </c>
      <c r="D44" s="174" t="str">
        <f t="shared" si="0"/>
        <v>unsaniert</v>
      </c>
      <c r="E44" s="174" cm="1">
        <f t="array" ref="E44">IF(
    C44 &gt; (IF(
        D44 = "unsaniert",
        (MIN(IF(D$1:D$166="unsaniert",C$1:C$166)) + MAX(IF(D$1:D$166="unsaniert",C$1:C$166))) / 2,
        IF(
            D44 = "teilsaniert",
            (MIN(IF(D$1:D$166="teilsaniert",C$1:C$166)) + MAX(IF(D$1:D$166="teilsaniert",C$1:C$166))) / 2,
            (MIN(IF(D$1:D$166="saniert",C$1:C$166)) + MAX(IF(D$1:D$166="saniert",C$1:C$166))) / 2
        )
    )),
    0,
    IF(
        C43 &lt; (IF(
            D44 = "unsaniert",
            (MIN(IF(D$1:D$166="unsaniert",C$1:C$166)) + MAX(IF(D$1:D$166="unsaniert",C$1:C$166))) / 2,
            IF(
                D44 = "teilsaniert",
                (MIN(IF(D$1:D$166="teilsaniert",C$1:C$166)) + MAX(IF(D$1:D$166="teilsaniert",C$1:C$166))) / 2,
                (MIN(IF(D$1:D$166="saniert",C$1:C$166)) + MAX(IF(D$1:D$166="saniert",C$1:C$166))) / 2
            )
        )),
        0,
        B44
    )
)</f>
        <v>0</v>
      </c>
      <c r="F44" s="172"/>
      <c r="H44" s="160"/>
      <c r="I44" s="174">
        <f t="shared" si="16"/>
        <v>3.0539185687234287</v>
      </c>
      <c r="J44" s="173">
        <f>_xlfn.NORM.DIST(I44, I5,J5, TRUE)</f>
        <v>0.99259647107211291</v>
      </c>
      <c r="K44" s="174" t="str">
        <f t="shared" si="1"/>
        <v>unsaniert</v>
      </c>
      <c r="L44" s="174" cm="1">
        <f t="array" ref="L44">IF(
    J44 &gt; (IF(
        K44 = "unsaniert",
        (MIN(IF(K$1:K$166="unsaniert",J$1:J$166)) + MAX(IF(K$1:K$166="unsaniert",J$1:J$166))) / 2,
        IF(
            K44 = "teilsaniert",
            (MIN(IF(K$1:K$166="teilsaniert",J$1:J$166)) + MAX(IF(K$1:K$166="teilsaniert",J$1:J$166))) / 2,
            (MIN(IF(K$1:K$166="saniert",J$1:J$166)) + MAX(IF(K$1:K$166="saniert",J$1:J$166))) / 2
        )
    )),
    0,
    IF(
        J43 &lt; (IF(
            K44 = "unsaniert",
            (MIN(IF(K$1:K$166="unsaniert",J$1:J$166)) + MAX(IF(K$1:K$166="unsaniert",J$1:J$166))) / 2,
            IF(
                K44 = "teilsaniert",
                (MIN(IF(K$1:K$166="teilsaniert",J$1:J$166)) + MAX(IF(K$1:K$166="teilsaniert",J$1:J$166))) / 2,
                (MIN(IF(K$1:K$166="saniert",J$1:J$166)) + MAX(IF(K$1:K$166="saniert",J$1:J$166))) / 2
            )
        )),
        0,
        I44
    )
)</f>
        <v>0</v>
      </c>
      <c r="O44" s="160"/>
      <c r="P44" s="174">
        <f t="shared" si="17"/>
        <v>1.568158992871225</v>
      </c>
      <c r="Q44" s="173">
        <f>_xlfn.NORM.DIST(P44, P5,Q5, TRUE)</f>
        <v>0.97347069465255565</v>
      </c>
      <c r="R44" s="174" t="str">
        <f t="shared" si="2"/>
        <v>unsaniert</v>
      </c>
      <c r="S44" s="174" cm="1">
        <f t="array" ref="S44">IF(
    Q44 &gt; (IF(
        R44 = "unsaniert",
        (MIN(IF(R$1:R$166="unsaniert",Q$1:Q$166)) + MAX(IF(R$1:R$166="unsaniert",Q$1:Q$166))) / 2,
        IF(
            R44 = "teilsaniert",
            (MIN(IF(R$1:R$166="teilsaniert",Q$1:Q$166)) + MAX(IF(R$1:R$166="teilsaniert",Q$1:Q$166))) / 2,
            (MIN(IF(R$1:R$166="saniert",Q$1:Q$166)) + MAX(IF(R$1:R$166="saniert",Q$1:Q$166))) / 2
        )
    )),
    0,
    IF(
        Q43 &lt; (IF(
            R44 = "unsaniert",
            (MIN(IF(R$1:R$166="unsaniert",Q$1:Q$166)) + MAX(IF(R$1:R$166="unsaniert",Q$1:Q$166))) / 2,
            IF(
                R44 = "teilsaniert",
                (MIN(IF(R$1:R$166="teilsaniert",Q$1:Q$166)) + MAX(IF(R$1:R$166="teilsaniert",Q$1:Q$166))) / 2,
                (MIN(IF(R$1:R$166="saniert",Q$1:Q$166)) + MAX(IF(R$1:R$166="saniert",Q$1:Q$166))) / 2
            )
        )),
        0,
        P44
    )
)</f>
        <v>0</v>
      </c>
      <c r="W44" s="174">
        <f t="shared" si="18"/>
        <v>2.6148603825900065</v>
      </c>
      <c r="X44" s="173">
        <f t="shared" si="3"/>
        <v>0.96244468147559004</v>
      </c>
      <c r="Y44" s="174" t="str">
        <f t="shared" si="4"/>
        <v>unsaniert</v>
      </c>
      <c r="Z44" s="174" cm="1">
        <f t="array" ref="Z44">IF(
    X44 &gt; (IF(
        Y44 = "unsaniert",
        (MIN(IF(Y$1:Y$166="unsaniert",X$1:X$166)) + MAX(IF(Y$1:Y$166="unsaniert",X$1:X$166))) / 2,
        IF(
            Y44 = "teilsaniert",
            (MIN(IF(Y$1:Y$166="teilsaniert",X$1:X$166)) + MAX(IF(Y$1:Y$166="teilsaniert",X$1:X$166))) / 2,
            (MIN(IF(Y$1:Y$166="saniert",X$1:X$166)) + MAX(IF(Y$1:Y$166="saniert",X$1:X$166))) / 2
        )
    )),
    0,
    IF(
        X43 &lt; (IF(
            Y44 = "unsaniert",
            (MIN(IF(Y$1:Y$166="unsaniert",X$1:X$166)) + MAX(IF(Y$1:Y$166="unsaniert",X$1:X$166))) / 2,
            IF(
                Y44 = "teilsaniert",
                (MIN(IF(Y$1:Y$166="teilsaniert",X$1:X$166)) + MAX(IF(Y$1:Y$166="teilsaniert",X$1:X$166))) / 2,
                (MIN(IF(Y$1:Y$166="saniert",X$1:X$166)) + MAX(IF(Y$1:Y$166="saniert",X$1:X$166))) / 2
            )
        )),
        0,
        W44
    )
)</f>
        <v>0</v>
      </c>
      <c r="AA44" s="160"/>
      <c r="AB44" s="160"/>
      <c r="AC44" s="160"/>
      <c r="AD44" s="174">
        <f t="shared" si="19"/>
        <v>3.2815847464217409</v>
      </c>
      <c r="AE44" s="173">
        <f t="shared" si="5"/>
        <v>0.99308093109431217</v>
      </c>
      <c r="AF44" s="174" t="str">
        <f t="shared" si="6"/>
        <v>unsaniert</v>
      </c>
      <c r="AG44" s="174" cm="1">
        <f t="array" ref="AG44">IF(
    AE44 &gt; (IF(
        AF44 = "unsaniert",
        (MIN(IF(AF$1:AF$166="unsaniert",AE$1:AE$166)) + MAX(IF(AF$1:AF$166="unsaniert",AE$1:AE$166))) / 2,
        IF(
            AF44 = "teilsaniert",
            (MIN(IF(AF$1:AF$166="teilsaniert",AE$1:AE$166)) + MAX(IF(AF$1:AF$166="teilsaniert",AE$1:AE$166))) / 2,
            (MIN(IF(AF$1:AF$166="saniert",AE$1:AE$166)) + MAX(IF(AF$1:AF$166="saniert",AE$1:AE$166))) / 2
        )
    )),
    0,
    IF(
        AE43 &lt; (IF(
            AF44 = "unsaniert",
            (MIN(IF(AF$1:AF$166="unsaniert",AE$1:AE$166)) + MAX(IF(AF$1:AF$166="unsaniert",AE$1:AE$166))) / 2,
            IF(
                AF44 = "teilsaniert",
                (MIN(IF(AF$1:AF$166="teilsaniert",AE$1:AE$166)) + MAX(IF(AF$1:AF$166="teilsaniert",AE$1:AE$166))) / 2,
                (MIN(IF(AF$1:AF$166="saniert",AE$1:AE$166)) + MAX(IF(AF$1:AF$166="saniert",AE$1:AE$166))) / 2
            )
        )),
        0,
        AD44
    )
)</f>
        <v>0</v>
      </c>
      <c r="AH44" s="160"/>
      <c r="AI44" s="160"/>
      <c r="AJ44" s="160"/>
      <c r="AK44" s="174">
        <f t="shared" si="20"/>
        <v>1.6641565365327817</v>
      </c>
      <c r="AL44" s="173">
        <f t="shared" si="7"/>
        <v>0.97364237255447506</v>
      </c>
      <c r="AM44" s="174" t="str">
        <f t="shared" si="8"/>
        <v>unsaniert</v>
      </c>
      <c r="AN44" s="174" cm="1">
        <f t="array" ref="AN44">IF(
    AL44 &gt; (IF(
        AM44 = "unsaniert",
        (MIN(IF(AM$1:AM$166="unsaniert",AL$1:AL$166)) + MAX(IF(AM$1:AM$166="unsaniert",AL$1:AL$166))) / 2,
        IF(
            AM44 = "teilsaniert",
            (MIN(IF(AM$1:AM$166="teilsaniert",AL$1:AL$166)) + MAX(IF(AM$1:AM$166="teilsaniert",AL$1:AL$166))) / 2,
            (MIN(IF(AM$1:AM$166="saniert",AL$1:AL$166)) + MAX(IF(AM$1:AM$166="saniert",AL$1:AL$166))) / 2
        )
    )),
    0,
    IF(
        AL43 &lt; (IF(
            AM44 = "unsaniert",
            (MIN(IF(AM$1:AM$166="unsaniert",AL$1:AL$166)) + MAX(IF(AM$1:AM$166="unsaniert",AL$1:AL$166))) / 2,
            IF(
                AM44 = "teilsaniert",
                (MIN(IF(AM$1:AM$166="teilsaniert",AL$1:AL$166)) + MAX(IF(AM$1:AM$166="teilsaniert",AL$1:AL$166))) / 2,
                (MIN(IF(AM$1:AM$166="saniert",AL$1:AL$166)) + MAX(IF(AM$1:AM$166="saniert",AL$1:AL$166))) / 2
            )
        )),
        0,
        AK44
    )
)</f>
        <v>0</v>
      </c>
      <c r="AR44" s="174">
        <f t="shared" si="21"/>
        <v>5.0374299261707369</v>
      </c>
      <c r="AS44" s="173">
        <f t="shared" si="9"/>
        <v>0.99590956099955541</v>
      </c>
      <c r="AT44" s="174" t="str">
        <f t="shared" si="10"/>
        <v>unsaniert</v>
      </c>
      <c r="AU44" s="174" cm="1">
        <f t="array" ref="AU44">IF(
    AS44 &gt; (IF(
        AT44 = "unsaniert",
        (MIN(IF(AT$1:AT$166="unsaniert",AS$1:AS$166)) + MAX(IF(AT$1:AT$166="unsaniert",AS$1:AS$166))) / 2,
        IF(
            AT44 = "teilsaniert",
            (MIN(IF(AT$1:AT$166="teilsaniert",AS$1:AS$166)) + MAX(IF(AT$1:AT$166="teilsaniert",AS$1:AS$166))) / 2,
            (MIN(IF(AT$1:AT$166="saniert",AS$1:AS$166)) + MAX(IF(AT$1:AT$166="saniert",AS$1:AS$166))) / 2
        )
    )),
    0,
    IF(
        AS43 &lt; (IF(
            AT44 = "unsaniert",
            (MIN(IF(AT$1:AT$166="unsaniert",AS$1:AS$166)) + MAX(IF(AT$1:AT$166="unsaniert",AS$1:AS$166))) / 2,
            IF(
                AT44 = "teilsaniert",
                (MIN(IF(AT$1:AT$166="teilsaniert",AS$1:AS$166)) + MAX(IF(AT$1:AT$166="teilsaniert",AS$1:AS$166))) / 2,
                (MIN(IF(AT$1:AT$166="saniert",AS$1:AS$166)) + MAX(IF(AT$1:AT$166="saniert",AS$1:AS$166))) / 2
            )
        )),
        0,
        AR44
    )
)</f>
        <v>0</v>
      </c>
      <c r="AV44" s="160"/>
      <c r="AW44" s="160"/>
      <c r="AX44" s="160"/>
      <c r="AY44" s="174">
        <f t="shared" si="22"/>
        <v>2.9722255015364074</v>
      </c>
      <c r="AZ44" s="173">
        <f t="shared" si="24"/>
        <v>0.98902443742699131</v>
      </c>
      <c r="BA44" s="174" t="str">
        <f t="shared" si="25"/>
        <v>unsaniert</v>
      </c>
      <c r="BB44" s="174" cm="1">
        <f t="array" ref="BB44">IF(
    AZ44 &gt; (IF(
        BA44 = "unsaniert",
        (MIN(IF(BA$1:BA$166="unsaniert",AZ$1:AZ$166)) + MAX(IF(BA$1:BA$166="unsaniert",AZ$1:AZ$166))) / 2,
        IF(
            BA44 = "teilsaniert",
            (MIN(IF(BA$1:BA$166="teilsaniert",AZ$1:AZ$166)) + MAX(IF(BA$1:BA$166="teilsaniert",AZ$1:AZ$166))) / 2,
            (MIN(IF(BA$1:BA$166="saniert",AZ$1:AZ$166)) + MAX(IF(BA$1:BA$166="saniert",AZ$1:AZ$166))) / 2
        )
    )),
    0,
    IF(
        AZ43 &lt; (IF(
            BA44 = "unsaniert",
            (MIN(IF(BA$1:BA$166="unsaniert",AZ$1:AZ$166)) + MAX(IF(BA$1:BA$166="unsaniert",AZ$1:AZ$166))) / 2,
            IF(
                BA44 = "teilsaniert",
                (MIN(IF(BA$1:BA$166="teilsaniert",AZ$1:AZ$166)) + MAX(IF(BA$1:BA$166="teilsaniert",AZ$1:AZ$166))) / 2,
                (MIN(IF(BA$1:BA$166="saniert",AZ$1:AZ$166)) + MAX(IF(BA$1:BA$166="saniert",AZ$1:AZ$166))) / 2
            )
        )),
        0,
        AY44
    )
)</f>
        <v>0</v>
      </c>
      <c r="BC44" s="160"/>
      <c r="BD44" s="160"/>
      <c r="BE44" s="160"/>
      <c r="BF44" s="174">
        <f t="shared" si="23"/>
        <v>1.4342208980490658</v>
      </c>
      <c r="BG44" s="173">
        <f t="shared" si="13"/>
        <v>0.96150149008583163</v>
      </c>
      <c r="BH44" s="174" t="str">
        <f t="shared" si="14"/>
        <v>unsaniert</v>
      </c>
      <c r="BI44" s="174" cm="1">
        <f t="array" ref="BI44">IF(
    BG44 &gt; (IF(
        BH44 = "unsaniert",
        (MIN(IF(BH$1:BH$166="unsaniert",BG$1:BG$166)) + MAX(IF(BH$1:BH$166="unsaniert",BG$1:BG$166))) / 2,
        IF(
            BH44 = "teilsaniert",
            (MIN(IF(BH$1:BH$166="teilsaniert",BG$1:BG$166)) + MAX(IF(BH$1:BH$166="teilsaniert",BG$1:BG$166))) / 2,
            (MIN(IF(BH$1:BH$166="saniert",BG$1:BG$166)) + MAX(IF(BH$1:BH$166="saniert",BG$1:BG$166))) / 2
        )
    )),
    0,
    IF(
        BG43 &lt; (IF(
            BH44 = "unsaniert",
            (MIN(IF(BH$1:BH$166="unsaniert",BG$1:BG$166)) + MAX(IF(BH$1:BH$166="unsaniert",BG$1:BG$166))) / 2,
            IF(
                BH44 = "teilsaniert",
                (MIN(IF(BH$1:BH$166="teilsaniert",BG$1:BG$166)) + MAX(IF(BH$1:BH$166="teilsaniert",BG$1:BG$166))) / 2,
                (MIN(IF(BH$1:BH$166="saniert",BG$1:BG$166)) + MAX(IF(BH$1:BH$166="saniert",BG$1:BG$166))) / 2
            )
        )),
        0,
        BF44
    )
)</f>
        <v>0</v>
      </c>
    </row>
    <row r="45" spans="2:61">
      <c r="B45" s="174">
        <f t="shared" si="15"/>
        <v>3.8698006169933366</v>
      </c>
      <c r="C45" s="173">
        <f>_xlfn.NORM.DIST(B45, B5,C5, TRUE)</f>
        <v>0.9917531796755612</v>
      </c>
      <c r="D45" s="174" t="str">
        <f t="shared" si="0"/>
        <v>unsaniert</v>
      </c>
      <c r="E45" s="174" cm="1">
        <f t="array" ref="E45">IF(
    C45 &gt; (IF(
        D45 = "unsaniert",
        (MIN(IF(D$1:D$166="unsaniert",C$1:C$166)) + MAX(IF(D$1:D$166="unsaniert",C$1:C$166))) / 2,
        IF(
            D45 = "teilsaniert",
            (MIN(IF(D$1:D$166="teilsaniert",C$1:C$166)) + MAX(IF(D$1:D$166="teilsaniert",C$1:C$166))) / 2,
            (MIN(IF(D$1:D$166="saniert",C$1:C$166)) + MAX(IF(D$1:D$166="saniert",C$1:C$166))) / 2
        )
    )),
    0,
    IF(
        C44 &lt; (IF(
            D45 = "unsaniert",
            (MIN(IF(D$1:D$166="unsaniert",C$1:C$166)) + MAX(IF(D$1:D$166="unsaniert",C$1:C$166))) / 2,
            IF(
                D45 = "teilsaniert",
                (MIN(IF(D$1:D$166="teilsaniert",C$1:C$166)) + MAX(IF(D$1:D$166="teilsaniert",C$1:C$166))) / 2,
                (MIN(IF(D$1:D$166="saniert",C$1:C$166)) + MAX(IF(D$1:D$166="saniert",C$1:C$166))) / 2
            )
        )),
        0,
        B45
    )
)</f>
        <v>0</v>
      </c>
      <c r="F45" s="172"/>
      <c r="H45" s="160"/>
      <c r="I45" s="174">
        <f t="shared" si="16"/>
        <v>3.0239185687234289</v>
      </c>
      <c r="J45" s="173">
        <f>_xlfn.NORM.DIST(I45, I5,J5, TRUE)</f>
        <v>0.99121400248465175</v>
      </c>
      <c r="K45" s="174" t="str">
        <f t="shared" si="1"/>
        <v>unsaniert</v>
      </c>
      <c r="L45" s="174" cm="1">
        <f t="array" ref="L45">IF(
    J45 &gt; (IF(
        K45 = "unsaniert",
        (MIN(IF(K$1:K$166="unsaniert",J$1:J$166)) + MAX(IF(K$1:K$166="unsaniert",J$1:J$166))) / 2,
        IF(
            K45 = "teilsaniert",
            (MIN(IF(K$1:K$166="teilsaniert",J$1:J$166)) + MAX(IF(K$1:K$166="teilsaniert",J$1:J$166))) / 2,
            (MIN(IF(K$1:K$166="saniert",J$1:J$166)) + MAX(IF(K$1:K$166="saniert",J$1:J$166))) / 2
        )
    )),
    0,
    IF(
        J44 &lt; (IF(
            K45 = "unsaniert",
            (MIN(IF(K$1:K$166="unsaniert",J$1:J$166)) + MAX(IF(K$1:K$166="unsaniert",J$1:J$166))) / 2,
            IF(
                K45 = "teilsaniert",
                (MIN(IF(K$1:K$166="teilsaniert",J$1:J$166)) + MAX(IF(K$1:K$166="teilsaniert",J$1:J$166))) / 2,
                (MIN(IF(K$1:K$166="saniert",J$1:J$166)) + MAX(IF(K$1:K$166="saniert",J$1:J$166))) / 2
            )
        )),
        0,
        I45
    )
)</f>
        <v>0</v>
      </c>
      <c r="O45" s="160"/>
      <c r="P45" s="174">
        <f t="shared" si="17"/>
        <v>1.5381589928712249</v>
      </c>
      <c r="Q45" s="173">
        <f>_xlfn.NORM.DIST(P45, P5,Q5, TRUE)</f>
        <v>0.96531852905107374</v>
      </c>
      <c r="R45" s="174" t="str">
        <f t="shared" si="2"/>
        <v>unsaniert</v>
      </c>
      <c r="S45" s="174" cm="1">
        <f t="array" ref="S45">IF(
    Q45 &gt; (IF(
        R45 = "unsaniert",
        (MIN(IF(R$1:R$166="unsaniert",Q$1:Q$166)) + MAX(IF(R$1:R$166="unsaniert",Q$1:Q$166))) / 2,
        IF(
            R45 = "teilsaniert",
            (MIN(IF(R$1:R$166="teilsaniert",Q$1:Q$166)) + MAX(IF(R$1:R$166="teilsaniert",Q$1:Q$166))) / 2,
            (MIN(IF(R$1:R$166="saniert",Q$1:Q$166)) + MAX(IF(R$1:R$166="saniert",Q$1:Q$166))) / 2
        )
    )),
    0,
    IF(
        Q44 &lt; (IF(
            R45 = "unsaniert",
            (MIN(IF(R$1:R$166="unsaniert",Q$1:Q$166)) + MAX(IF(R$1:R$166="unsaniert",Q$1:Q$166))) / 2,
            IF(
                R45 = "teilsaniert",
                (MIN(IF(R$1:R$166="teilsaniert",Q$1:Q$166)) + MAX(IF(R$1:R$166="teilsaniert",Q$1:Q$166))) / 2,
                (MIN(IF(R$1:R$166="saniert",Q$1:Q$166)) + MAX(IF(R$1:R$166="saniert",Q$1:Q$166))) / 2
            )
        )),
        0,
        P45
    )
)</f>
        <v>0</v>
      </c>
      <c r="W45" s="174">
        <f t="shared" si="18"/>
        <v>2.5848603825900067</v>
      </c>
      <c r="X45" s="173">
        <f t="shared" si="3"/>
        <v>0.94993348689802104</v>
      </c>
      <c r="Y45" s="174" t="str">
        <f t="shared" si="4"/>
        <v>unsaniert</v>
      </c>
      <c r="Z45" s="174" cm="1">
        <f t="array" ref="Z45">IF(
    X45 &gt; (IF(
        Y45 = "unsaniert",
        (MIN(IF(Y$1:Y$166="unsaniert",X$1:X$166)) + MAX(IF(Y$1:Y$166="unsaniert",X$1:X$166))) / 2,
        IF(
            Y45 = "teilsaniert",
            (MIN(IF(Y$1:Y$166="teilsaniert",X$1:X$166)) + MAX(IF(Y$1:Y$166="teilsaniert",X$1:X$166))) / 2,
            (MIN(IF(Y$1:Y$166="saniert",X$1:X$166)) + MAX(IF(Y$1:Y$166="saniert",X$1:X$166))) / 2
        )
    )),
    0,
    IF(
        X44 &lt; (IF(
            Y45 = "unsaniert",
            (MIN(IF(Y$1:Y$166="unsaniert",X$1:X$166)) + MAX(IF(Y$1:Y$166="unsaniert",X$1:X$166))) / 2,
            IF(
                Y45 = "teilsaniert",
                (MIN(IF(Y$1:Y$166="teilsaniert",X$1:X$166)) + MAX(IF(Y$1:Y$166="teilsaniert",X$1:X$166))) / 2,
                (MIN(IF(Y$1:Y$166="saniert",X$1:X$166)) + MAX(IF(Y$1:Y$166="saniert",X$1:X$166))) / 2
            )
        )),
        0,
        W45
    )
)</f>
        <v>0</v>
      </c>
      <c r="AA45" s="160"/>
      <c r="AB45" s="160"/>
      <c r="AC45" s="160"/>
      <c r="AD45" s="174">
        <f t="shared" si="19"/>
        <v>3.2515847464217411</v>
      </c>
      <c r="AE45" s="173">
        <f t="shared" si="5"/>
        <v>0.99183817283643294</v>
      </c>
      <c r="AF45" s="174" t="str">
        <f t="shared" si="6"/>
        <v>unsaniert</v>
      </c>
      <c r="AG45" s="174" cm="1">
        <f t="array" ref="AG45">IF(
    AE45 &gt; (IF(
        AF45 = "unsaniert",
        (MIN(IF(AF$1:AF$166="unsaniert",AE$1:AE$166)) + MAX(IF(AF$1:AF$166="unsaniert",AE$1:AE$166))) / 2,
        IF(
            AF45 = "teilsaniert",
            (MIN(IF(AF$1:AF$166="teilsaniert",AE$1:AE$166)) + MAX(IF(AF$1:AF$166="teilsaniert",AE$1:AE$166))) / 2,
            (MIN(IF(AF$1:AF$166="saniert",AE$1:AE$166)) + MAX(IF(AF$1:AF$166="saniert",AE$1:AE$166))) / 2
        )
    )),
    0,
    IF(
        AE44 &lt; (IF(
            AF45 = "unsaniert",
            (MIN(IF(AF$1:AF$166="unsaniert",AE$1:AE$166)) + MAX(IF(AF$1:AF$166="unsaniert",AE$1:AE$166))) / 2,
            IF(
                AF45 = "teilsaniert",
                (MIN(IF(AF$1:AF$166="teilsaniert",AE$1:AE$166)) + MAX(IF(AF$1:AF$166="teilsaniert",AE$1:AE$166))) / 2,
                (MIN(IF(AF$1:AF$166="saniert",AE$1:AE$166)) + MAX(IF(AF$1:AF$166="saniert",AE$1:AE$166))) / 2
            )
        )),
        0,
        AD45
    )
)</f>
        <v>0</v>
      </c>
      <c r="AH45" s="160"/>
      <c r="AI45" s="160"/>
      <c r="AJ45" s="160"/>
      <c r="AK45" s="174">
        <f t="shared" si="20"/>
        <v>1.6341565365327817</v>
      </c>
      <c r="AL45" s="173">
        <f t="shared" si="7"/>
        <v>0.96555667496459374</v>
      </c>
      <c r="AM45" s="174" t="str">
        <f t="shared" si="8"/>
        <v>unsaniert</v>
      </c>
      <c r="AN45" s="174" cm="1">
        <f t="array" ref="AN45">IF(
    AL45 &gt; (IF(
        AM45 = "unsaniert",
        (MIN(IF(AM$1:AM$166="unsaniert",AL$1:AL$166)) + MAX(IF(AM$1:AM$166="unsaniert",AL$1:AL$166))) / 2,
        IF(
            AM45 = "teilsaniert",
            (MIN(IF(AM$1:AM$166="teilsaniert",AL$1:AL$166)) + MAX(IF(AM$1:AM$166="teilsaniert",AL$1:AL$166))) / 2,
            (MIN(IF(AM$1:AM$166="saniert",AL$1:AL$166)) + MAX(IF(AM$1:AM$166="saniert",AL$1:AL$166))) / 2
        )
    )),
    0,
    IF(
        AL44 &lt; (IF(
            AM45 = "unsaniert",
            (MIN(IF(AM$1:AM$166="unsaniert",AL$1:AL$166)) + MAX(IF(AM$1:AM$166="unsaniert",AL$1:AL$166))) / 2,
            IF(
                AM45 = "teilsaniert",
                (MIN(IF(AM$1:AM$166="teilsaniert",AL$1:AL$166)) + MAX(IF(AM$1:AM$166="teilsaniert",AL$1:AL$166))) / 2,
                (MIN(IF(AM$1:AM$166="saniert",AL$1:AL$166)) + MAX(IF(AM$1:AM$166="saniert",AL$1:AL$166))) / 2
            )
        )),
        0,
        AK45
    )
)</f>
        <v>0</v>
      </c>
      <c r="AR45" s="174">
        <f t="shared" si="21"/>
        <v>5.0074299261707367</v>
      </c>
      <c r="AS45" s="173">
        <f t="shared" si="9"/>
        <v>0.99540646735759886</v>
      </c>
      <c r="AT45" s="174" t="str">
        <f t="shared" si="10"/>
        <v>unsaniert</v>
      </c>
      <c r="AU45" s="174" cm="1">
        <f t="array" ref="AU45">IF(
    AS45 &gt; (IF(
        AT45 = "unsaniert",
        (MIN(IF(AT$1:AT$166="unsaniert",AS$1:AS$166)) + MAX(IF(AT$1:AT$166="unsaniert",AS$1:AS$166))) / 2,
        IF(
            AT45 = "teilsaniert",
            (MIN(IF(AT$1:AT$166="teilsaniert",AS$1:AS$166)) + MAX(IF(AT$1:AT$166="teilsaniert",AS$1:AS$166))) / 2,
            (MIN(IF(AT$1:AT$166="saniert",AS$1:AS$166)) + MAX(IF(AT$1:AT$166="saniert",AS$1:AS$166))) / 2
        )
    )),
    0,
    IF(
        AS44 &lt; (IF(
            AT45 = "unsaniert",
            (MIN(IF(AT$1:AT$166="unsaniert",AS$1:AS$166)) + MAX(IF(AT$1:AT$166="unsaniert",AS$1:AS$166))) / 2,
            IF(
                AT45 = "teilsaniert",
                (MIN(IF(AT$1:AT$166="teilsaniert",AS$1:AS$166)) + MAX(IF(AT$1:AT$166="teilsaniert",AS$1:AS$166))) / 2,
                (MIN(IF(AT$1:AT$166="saniert",AS$1:AS$166)) + MAX(IF(AT$1:AT$166="saniert",AS$1:AS$166))) / 2
            )
        )),
        0,
        AR45
    )
)</f>
        <v>0</v>
      </c>
      <c r="AV45" s="160"/>
      <c r="AW45" s="160"/>
      <c r="AX45" s="160"/>
      <c r="AY45" s="174">
        <f t="shared" si="22"/>
        <v>2.9422255015364076</v>
      </c>
      <c r="AZ45" s="173">
        <f t="shared" si="24"/>
        <v>0.98653249473265392</v>
      </c>
      <c r="BA45" s="174" t="str">
        <f t="shared" si="25"/>
        <v>unsaniert</v>
      </c>
      <c r="BB45" s="174" cm="1">
        <f t="array" ref="BB45">IF(
    AZ45 &gt; (IF(
        BA45 = "unsaniert",
        (MIN(IF(BA$1:BA$166="unsaniert",AZ$1:AZ$166)) + MAX(IF(BA$1:BA$166="unsaniert",AZ$1:AZ$166))) / 2,
        IF(
            BA45 = "teilsaniert",
            (MIN(IF(BA$1:BA$166="teilsaniert",AZ$1:AZ$166)) + MAX(IF(BA$1:BA$166="teilsaniert",AZ$1:AZ$166))) / 2,
            (MIN(IF(BA$1:BA$166="saniert",AZ$1:AZ$166)) + MAX(IF(BA$1:BA$166="saniert",AZ$1:AZ$166))) / 2
        )
    )),
    0,
    IF(
        AZ44 &lt; (IF(
            BA45 = "unsaniert",
            (MIN(IF(BA$1:BA$166="unsaniert",AZ$1:AZ$166)) + MAX(IF(BA$1:BA$166="unsaniert",AZ$1:AZ$166))) / 2,
            IF(
                BA45 = "teilsaniert",
                (MIN(IF(BA$1:BA$166="teilsaniert",AZ$1:AZ$166)) + MAX(IF(BA$1:BA$166="teilsaniert",AZ$1:AZ$166))) / 2,
                (MIN(IF(BA$1:BA$166="saniert",AZ$1:AZ$166)) + MAX(IF(BA$1:BA$166="saniert",AZ$1:AZ$166))) / 2
            )
        )),
        0,
        AY45
    )
)</f>
        <v>0</v>
      </c>
      <c r="BC45" s="160"/>
      <c r="BD45" s="160"/>
      <c r="BE45" s="160"/>
      <c r="BF45" s="174">
        <f t="shared" si="23"/>
        <v>1.4042208980490658</v>
      </c>
      <c r="BG45" s="173">
        <f t="shared" si="13"/>
        <v>0.94861134885842247</v>
      </c>
      <c r="BH45" s="174" t="str">
        <f t="shared" si="14"/>
        <v>unsaniert</v>
      </c>
      <c r="BI45" s="174" cm="1">
        <f t="array" ref="BI45">IF(
    BG45 &gt; (IF(
        BH45 = "unsaniert",
        (MIN(IF(BH$1:BH$166="unsaniert",BG$1:BG$166)) + MAX(IF(BH$1:BH$166="unsaniert",BG$1:BG$166))) / 2,
        IF(
            BH45 = "teilsaniert",
            (MIN(IF(BH$1:BH$166="teilsaniert",BG$1:BG$166)) + MAX(IF(BH$1:BH$166="teilsaniert",BG$1:BG$166))) / 2,
            (MIN(IF(BH$1:BH$166="saniert",BG$1:BG$166)) + MAX(IF(BH$1:BH$166="saniert",BG$1:BG$166))) / 2
        )
    )),
    0,
    IF(
        BG44 &lt; (IF(
            BH45 = "unsaniert",
            (MIN(IF(BH$1:BH$166="unsaniert",BG$1:BG$166)) + MAX(IF(BH$1:BH$166="unsaniert",BG$1:BG$166))) / 2,
            IF(
                BH45 = "teilsaniert",
                (MIN(IF(BH$1:BH$166="teilsaniert",BG$1:BG$166)) + MAX(IF(BH$1:BH$166="teilsaniert",BG$1:BG$166))) / 2,
                (MIN(IF(BH$1:BH$166="saniert",BG$1:BG$166)) + MAX(IF(BH$1:BH$166="saniert",BG$1:BG$166))) / 2
            )
        )),
        0,
        BF45
    )
)</f>
        <v>0</v>
      </c>
    </row>
    <row r="46" spans="2:61">
      <c r="B46" s="174">
        <f t="shared" si="15"/>
        <v>3.8398006169933367</v>
      </c>
      <c r="C46" s="173">
        <f>_xlfn.NORM.DIST(B46, B5,C5, TRUE)</f>
        <v>0.9902956211674</v>
      </c>
      <c r="D46" s="174" t="str">
        <f t="shared" si="0"/>
        <v>unsaniert</v>
      </c>
      <c r="E46" s="174" cm="1">
        <f t="array" ref="E46">IF(
    C46 &gt; (IF(
        D46 = "unsaniert",
        (MIN(IF(D$1:D$166="unsaniert",C$1:C$166)) + MAX(IF(D$1:D$166="unsaniert",C$1:C$166))) / 2,
        IF(
            D46 = "teilsaniert",
            (MIN(IF(D$1:D$166="teilsaniert",C$1:C$166)) + MAX(IF(D$1:D$166="teilsaniert",C$1:C$166))) / 2,
            (MIN(IF(D$1:D$166="saniert",C$1:C$166)) + MAX(IF(D$1:D$166="saniert",C$1:C$166))) / 2
        )
    )),
    0,
    IF(
        C45 &lt; (IF(
            D46 = "unsaniert",
            (MIN(IF(D$1:D$166="unsaniert",C$1:C$166)) + MAX(IF(D$1:D$166="unsaniert",C$1:C$166))) / 2,
            IF(
                D46 = "teilsaniert",
                (MIN(IF(D$1:D$166="teilsaniert",C$1:C$166)) + MAX(IF(D$1:D$166="teilsaniert",C$1:C$166))) / 2,
                (MIN(IF(D$1:D$166="saniert",C$1:C$166)) + MAX(IF(D$1:D$166="saniert",C$1:C$166))) / 2
            )
        )),
        0,
        B46
    )
)</f>
        <v>0</v>
      </c>
      <c r="F46" s="172"/>
      <c r="H46" s="160"/>
      <c r="I46" s="174">
        <f t="shared" si="16"/>
        <v>2.9939185687234291</v>
      </c>
      <c r="J46" s="173">
        <f>_xlfn.NORM.DIST(I46, I5,J5, TRUE)</f>
        <v>0.98961025256600599</v>
      </c>
      <c r="K46" s="174" t="str">
        <f t="shared" si="1"/>
        <v>unsaniert</v>
      </c>
      <c r="L46" s="174" cm="1">
        <f t="array" ref="L46">IF(
    J46 &gt; (IF(
        K46 = "unsaniert",
        (MIN(IF(K$1:K$166="unsaniert",J$1:J$166)) + MAX(IF(K$1:K$166="unsaniert",J$1:J$166))) / 2,
        IF(
            K46 = "teilsaniert",
            (MIN(IF(K$1:K$166="teilsaniert",J$1:J$166)) + MAX(IF(K$1:K$166="teilsaniert",J$1:J$166))) / 2,
            (MIN(IF(K$1:K$166="saniert",J$1:J$166)) + MAX(IF(K$1:K$166="saniert",J$1:J$166))) / 2
        )
    )),
    0,
    IF(
        J45 &lt; (IF(
            K46 = "unsaniert",
            (MIN(IF(K$1:K$166="unsaniert",J$1:J$166)) + MAX(IF(K$1:K$166="unsaniert",J$1:J$166))) / 2,
            IF(
                K46 = "teilsaniert",
                (MIN(IF(K$1:K$166="teilsaniert",J$1:J$166)) + MAX(IF(K$1:K$166="teilsaniert",J$1:J$166))) / 2,
                (MIN(IF(K$1:K$166="saniert",J$1:J$166)) + MAX(IF(K$1:K$166="saniert",J$1:J$166))) / 2
            )
        )),
        0,
        I46
    )
)</f>
        <v>0</v>
      </c>
      <c r="O46" s="160"/>
      <c r="P46" s="174">
        <f t="shared" si="17"/>
        <v>1.5081589928712249</v>
      </c>
      <c r="Q46" s="173">
        <f>_xlfn.NORM.DIST(P46, P5,Q5, TRUE)</f>
        <v>0.95521339011170381</v>
      </c>
      <c r="R46" s="174" t="str">
        <f t="shared" si="2"/>
        <v>unsaniert</v>
      </c>
      <c r="S46" s="174" cm="1">
        <f t="array" ref="S46">IF(
    Q46 &gt; (IF(
        R46 = "unsaniert",
        (MIN(IF(R$1:R$166="unsaniert",Q$1:Q$166)) + MAX(IF(R$1:R$166="unsaniert",Q$1:Q$166))) / 2,
        IF(
            R46 = "teilsaniert",
            (MIN(IF(R$1:R$166="teilsaniert",Q$1:Q$166)) + MAX(IF(R$1:R$166="teilsaniert",Q$1:Q$166))) / 2,
            (MIN(IF(R$1:R$166="saniert",Q$1:Q$166)) + MAX(IF(R$1:R$166="saniert",Q$1:Q$166))) / 2
        )
    )),
    0,
    IF(
        Q45 &lt; (IF(
            R46 = "unsaniert",
            (MIN(IF(R$1:R$166="unsaniert",Q$1:Q$166)) + MAX(IF(R$1:R$166="unsaniert",Q$1:Q$166))) / 2,
            IF(
                R46 = "teilsaniert",
                (MIN(IF(R$1:R$166="teilsaniert",Q$1:Q$166)) + MAX(IF(R$1:R$166="teilsaniert",Q$1:Q$166))) / 2,
                (MIN(IF(R$1:R$166="saniert",Q$1:Q$166)) + MAX(IF(R$1:R$166="saniert",Q$1:Q$166))) / 2
            )
        )),
        0,
        P46
    )
)</f>
        <v>0</v>
      </c>
      <c r="W46" s="174">
        <f t="shared" si="18"/>
        <v>2.5548603825900069</v>
      </c>
      <c r="X46" s="173">
        <f t="shared" si="3"/>
        <v>0.93430331402082123</v>
      </c>
      <c r="Y46" s="174" t="str">
        <f t="shared" si="4"/>
        <v>unsaniert</v>
      </c>
      <c r="Z46" s="174" cm="1">
        <f t="array" ref="Z46">IF(
    X46 &gt; (IF(
        Y46 = "unsaniert",
        (MIN(IF(Y$1:Y$166="unsaniert",X$1:X$166)) + MAX(IF(Y$1:Y$166="unsaniert",X$1:X$166))) / 2,
        IF(
            Y46 = "teilsaniert",
            (MIN(IF(Y$1:Y$166="teilsaniert",X$1:X$166)) + MAX(IF(Y$1:Y$166="teilsaniert",X$1:X$166))) / 2,
            (MIN(IF(Y$1:Y$166="saniert",X$1:X$166)) + MAX(IF(Y$1:Y$166="saniert",X$1:X$166))) / 2
        )
    )),
    0,
    IF(
        X45 &lt; (IF(
            Y46 = "unsaniert",
            (MIN(IF(Y$1:Y$166="unsaniert",X$1:X$166)) + MAX(IF(Y$1:Y$166="unsaniert",X$1:X$166))) / 2,
            IF(
                Y46 = "teilsaniert",
                (MIN(IF(Y$1:Y$166="teilsaniert",X$1:X$166)) + MAX(IF(Y$1:Y$166="teilsaniert",X$1:X$166))) / 2,
                (MIN(IF(Y$1:Y$166="saniert",X$1:X$166)) + MAX(IF(Y$1:Y$166="saniert",X$1:X$166))) / 2
            )
        )),
        0,
        W46
    )
)</f>
        <v>0</v>
      </c>
      <c r="AA46" s="160"/>
      <c r="AB46" s="160"/>
      <c r="AC46" s="160"/>
      <c r="AD46" s="174">
        <f t="shared" si="19"/>
        <v>3.2215847464217413</v>
      </c>
      <c r="AE46" s="173">
        <f t="shared" si="5"/>
        <v>0.9904034056094535</v>
      </c>
      <c r="AF46" s="174" t="str">
        <f t="shared" si="6"/>
        <v>unsaniert</v>
      </c>
      <c r="AG46" s="174" cm="1">
        <f t="array" ref="AG46">IF(
    AE46 &gt; (IF(
        AF46 = "unsaniert",
        (MIN(IF(AF$1:AF$166="unsaniert",AE$1:AE$166)) + MAX(IF(AF$1:AF$166="unsaniert",AE$1:AE$166))) / 2,
        IF(
            AF46 = "teilsaniert",
            (MIN(IF(AF$1:AF$166="teilsaniert",AE$1:AE$166)) + MAX(IF(AF$1:AF$166="teilsaniert",AE$1:AE$166))) / 2,
            (MIN(IF(AF$1:AF$166="saniert",AE$1:AE$166)) + MAX(IF(AF$1:AF$166="saniert",AE$1:AE$166))) / 2
        )
    )),
    0,
    IF(
        AE45 &lt; (IF(
            AF46 = "unsaniert",
            (MIN(IF(AF$1:AF$166="unsaniert",AE$1:AE$166)) + MAX(IF(AF$1:AF$166="unsaniert",AE$1:AE$166))) / 2,
            IF(
                AF46 = "teilsaniert",
                (MIN(IF(AF$1:AF$166="teilsaniert",AE$1:AE$166)) + MAX(IF(AF$1:AF$166="teilsaniert",AE$1:AE$166))) / 2,
                (MIN(IF(AF$1:AF$166="saniert",AE$1:AE$166)) + MAX(IF(AF$1:AF$166="saniert",AE$1:AE$166))) / 2
            )
        )),
        0,
        AD46
    )
)</f>
        <v>0</v>
      </c>
      <c r="AH46" s="160"/>
      <c r="AI46" s="160"/>
      <c r="AJ46" s="160"/>
      <c r="AK46" s="174">
        <f t="shared" si="20"/>
        <v>1.6041565365327817</v>
      </c>
      <c r="AL46" s="173">
        <f t="shared" si="7"/>
        <v>0.95553589430337227</v>
      </c>
      <c r="AM46" s="174" t="str">
        <f t="shared" si="8"/>
        <v>unsaniert</v>
      </c>
      <c r="AN46" s="174" cm="1">
        <f t="array" ref="AN46">IF(
    AL46 &gt; (IF(
        AM46 = "unsaniert",
        (MIN(IF(AM$1:AM$166="unsaniert",AL$1:AL$166)) + MAX(IF(AM$1:AM$166="unsaniert",AL$1:AL$166))) / 2,
        IF(
            AM46 = "teilsaniert",
            (MIN(IF(AM$1:AM$166="teilsaniert",AL$1:AL$166)) + MAX(IF(AM$1:AM$166="teilsaniert",AL$1:AL$166))) / 2,
            (MIN(IF(AM$1:AM$166="saniert",AL$1:AL$166)) + MAX(IF(AM$1:AM$166="saniert",AL$1:AL$166))) / 2
        )
    )),
    0,
    IF(
        AL45 &lt; (IF(
            AM46 = "unsaniert",
            (MIN(IF(AM$1:AM$166="unsaniert",AL$1:AL$166)) + MAX(IF(AM$1:AM$166="unsaniert",AL$1:AL$166))) / 2,
            IF(
                AM46 = "teilsaniert",
                (MIN(IF(AM$1:AM$166="teilsaniert",AL$1:AL$166)) + MAX(IF(AM$1:AM$166="teilsaniert",AL$1:AL$166))) / 2,
                (MIN(IF(AM$1:AM$166="saniert",AL$1:AL$166)) + MAX(IF(AM$1:AM$166="saniert",AL$1:AL$166))) / 2
            )
        )),
        0,
        AK46
    )
)</f>
        <v>0</v>
      </c>
      <c r="AR46" s="174">
        <f t="shared" si="21"/>
        <v>4.9774299261707364</v>
      </c>
      <c r="AS46" s="173">
        <f t="shared" si="9"/>
        <v>0.99484885865182082</v>
      </c>
      <c r="AT46" s="174" t="str">
        <f t="shared" si="10"/>
        <v>unsaniert</v>
      </c>
      <c r="AU46" s="174" cm="1">
        <f t="array" ref="AU46">IF(
    AS46 &gt; (IF(
        AT46 = "unsaniert",
        (MIN(IF(AT$1:AT$166="unsaniert",AS$1:AS$166)) + MAX(IF(AT$1:AT$166="unsaniert",AS$1:AS$166))) / 2,
        IF(
            AT46 = "teilsaniert",
            (MIN(IF(AT$1:AT$166="teilsaniert",AS$1:AS$166)) + MAX(IF(AT$1:AT$166="teilsaniert",AS$1:AS$166))) / 2,
            (MIN(IF(AT$1:AT$166="saniert",AS$1:AS$166)) + MAX(IF(AT$1:AT$166="saniert",AS$1:AS$166))) / 2
        )
    )),
    0,
    IF(
        AS45 &lt; (IF(
            AT46 = "unsaniert",
            (MIN(IF(AT$1:AT$166="unsaniert",AS$1:AS$166)) + MAX(IF(AT$1:AT$166="unsaniert",AS$1:AS$166))) / 2,
            IF(
                AT46 = "teilsaniert",
                (MIN(IF(AT$1:AT$166="teilsaniert",AS$1:AS$166)) + MAX(IF(AT$1:AT$166="teilsaniert",AS$1:AS$166))) / 2,
                (MIN(IF(AT$1:AT$166="saniert",AS$1:AS$166)) + MAX(IF(AT$1:AT$166="saniert",AS$1:AS$166))) / 2
            )
        )),
        0,
        AR46
    )
)</f>
        <v>0</v>
      </c>
      <c r="AV46" s="160"/>
      <c r="AW46" s="160"/>
      <c r="AX46" s="160"/>
      <c r="AY46" s="174">
        <f t="shared" si="22"/>
        <v>2.9122255015364078</v>
      </c>
      <c r="AZ46" s="173">
        <f t="shared" si="24"/>
        <v>0.98356649865406909</v>
      </c>
      <c r="BA46" s="174" t="str">
        <f t="shared" si="25"/>
        <v>unsaniert</v>
      </c>
      <c r="BB46" s="174" cm="1">
        <f t="array" ref="BB46">IF(
    AZ46 &gt; (IF(
        BA46 = "unsaniert",
        (MIN(IF(BA$1:BA$166="unsaniert",AZ$1:AZ$166)) + MAX(IF(BA$1:BA$166="unsaniert",AZ$1:AZ$166))) / 2,
        IF(
            BA46 = "teilsaniert",
            (MIN(IF(BA$1:BA$166="teilsaniert",AZ$1:AZ$166)) + MAX(IF(BA$1:BA$166="teilsaniert",AZ$1:AZ$166))) / 2,
            (MIN(IF(BA$1:BA$166="saniert",AZ$1:AZ$166)) + MAX(IF(BA$1:BA$166="saniert",AZ$1:AZ$166))) / 2
        )
    )),
    0,
    IF(
        AZ45 &lt; (IF(
            BA46 = "unsaniert",
            (MIN(IF(BA$1:BA$166="unsaniert",AZ$1:AZ$166)) + MAX(IF(BA$1:BA$166="unsaniert",AZ$1:AZ$166))) / 2,
            IF(
                BA46 = "teilsaniert",
                (MIN(IF(BA$1:BA$166="teilsaniert",AZ$1:AZ$166)) + MAX(IF(BA$1:BA$166="teilsaniert",AZ$1:AZ$166))) / 2,
                (MIN(IF(BA$1:BA$166="saniert",AZ$1:AZ$166)) + MAX(IF(BA$1:BA$166="saniert",AZ$1:AZ$166))) / 2
            )
        )),
        0,
        AY46
    )
)</f>
        <v>0</v>
      </c>
      <c r="BC46" s="160"/>
      <c r="BD46" s="160"/>
      <c r="BE46" s="160"/>
      <c r="BF46" s="174">
        <f t="shared" si="23"/>
        <v>1.3742208980490658</v>
      </c>
      <c r="BG46" s="173">
        <f t="shared" si="13"/>
        <v>0.93250224318600838</v>
      </c>
      <c r="BH46" s="174" t="str">
        <f t="shared" si="14"/>
        <v>unsaniert</v>
      </c>
      <c r="BI46" s="174" cm="1">
        <f t="array" ref="BI46">IF(
    BG46 &gt; (IF(
        BH46 = "unsaniert",
        (MIN(IF(BH$1:BH$166="unsaniert",BG$1:BG$166)) + MAX(IF(BH$1:BH$166="unsaniert",BG$1:BG$166))) / 2,
        IF(
            BH46 = "teilsaniert",
            (MIN(IF(BH$1:BH$166="teilsaniert",BG$1:BG$166)) + MAX(IF(BH$1:BH$166="teilsaniert",BG$1:BG$166))) / 2,
            (MIN(IF(BH$1:BH$166="saniert",BG$1:BG$166)) + MAX(IF(BH$1:BH$166="saniert",BG$1:BG$166))) / 2
        )
    )),
    0,
    IF(
        BG45 &lt; (IF(
            BH46 = "unsaniert",
            (MIN(IF(BH$1:BH$166="unsaniert",BG$1:BG$166)) + MAX(IF(BH$1:BH$166="unsaniert",BG$1:BG$166))) / 2,
            IF(
                BH46 = "teilsaniert",
                (MIN(IF(BH$1:BH$166="teilsaniert",BG$1:BG$166)) + MAX(IF(BH$1:BH$166="teilsaniert",BG$1:BG$166))) / 2,
                (MIN(IF(BH$1:BH$166="saniert",BG$1:BG$166)) + MAX(IF(BH$1:BH$166="saniert",BG$1:BG$166))) / 2
            )
        )),
        0,
        BF46
    )
)</f>
        <v>0</v>
      </c>
    </row>
    <row r="47" spans="2:61">
      <c r="B47" s="174">
        <f t="shared" si="15"/>
        <v>3.8098006169933369</v>
      </c>
      <c r="C47" s="173">
        <f>_xlfn.NORM.DIST(B47, B5,C5, TRUE)</f>
        <v>0.98861781266152238</v>
      </c>
      <c r="D47" s="174" t="str">
        <f t="shared" si="0"/>
        <v>unsaniert</v>
      </c>
      <c r="E47" s="174" cm="1">
        <f t="array" ref="E47">IF(
    C47 &gt; (IF(
        D47 = "unsaniert",
        (MIN(IF(D$1:D$166="unsaniert",C$1:C$166)) + MAX(IF(D$1:D$166="unsaniert",C$1:C$166))) / 2,
        IF(
            D47 = "teilsaniert",
            (MIN(IF(D$1:D$166="teilsaniert",C$1:C$166)) + MAX(IF(D$1:D$166="teilsaniert",C$1:C$166))) / 2,
            (MIN(IF(D$1:D$166="saniert",C$1:C$166)) + MAX(IF(D$1:D$166="saniert",C$1:C$166))) / 2
        )
    )),
    0,
    IF(
        C46 &lt; (IF(
            D47 = "unsaniert",
            (MIN(IF(D$1:D$166="unsaniert",C$1:C$166)) + MAX(IF(D$1:D$166="unsaniert",C$1:C$166))) / 2,
            IF(
                D47 = "teilsaniert",
                (MIN(IF(D$1:D$166="teilsaniert",C$1:C$166)) + MAX(IF(D$1:D$166="teilsaniert",C$1:C$166))) / 2,
                (MIN(IF(D$1:D$166="saniert",C$1:C$166)) + MAX(IF(D$1:D$166="saniert",C$1:C$166))) / 2
            )
        )),
        0,
        B47
    )
)</f>
        <v>0</v>
      </c>
      <c r="F47" s="172"/>
      <c r="H47" s="160"/>
      <c r="I47" s="174">
        <f t="shared" si="16"/>
        <v>2.9639185687234293</v>
      </c>
      <c r="J47" s="173">
        <f>_xlfn.NORM.DIST(I47, I5,J5, TRUE)</f>
        <v>0.98775706455331336</v>
      </c>
      <c r="K47" s="174" t="str">
        <f t="shared" si="1"/>
        <v>unsaniert</v>
      </c>
      <c r="L47" s="174" cm="1">
        <f t="array" ref="L47">IF(
    J47 &gt; (IF(
        K47 = "unsaniert",
        (MIN(IF(K$1:K$166="unsaniert",J$1:J$166)) + MAX(IF(K$1:K$166="unsaniert",J$1:J$166))) / 2,
        IF(
            K47 = "teilsaniert",
            (MIN(IF(K$1:K$166="teilsaniert",J$1:J$166)) + MAX(IF(K$1:K$166="teilsaniert",J$1:J$166))) / 2,
            (MIN(IF(K$1:K$166="saniert",J$1:J$166)) + MAX(IF(K$1:K$166="saniert",J$1:J$166))) / 2
        )
    )),
    0,
    IF(
        J46 &lt; (IF(
            K47 = "unsaniert",
            (MIN(IF(K$1:K$166="unsaniert",J$1:J$166)) + MAX(IF(K$1:K$166="unsaniert",J$1:J$166))) / 2,
            IF(
                K47 = "teilsaniert",
                (MIN(IF(K$1:K$166="teilsaniert",J$1:J$166)) + MAX(IF(K$1:K$166="teilsaniert",J$1:J$166))) / 2,
                (MIN(IF(K$1:K$166="saniert",J$1:J$166)) + MAX(IF(K$1:K$166="saniert",J$1:J$166))) / 2
            )
        )),
        0,
        I47
    )
)</f>
        <v>0</v>
      </c>
      <c r="O47" s="160"/>
      <c r="P47" s="174">
        <f t="shared" si="17"/>
        <v>1.4781589928712249</v>
      </c>
      <c r="Q47" s="173">
        <f>_xlfn.NORM.DIST(P47, P5,Q5, TRUE)</f>
        <v>0.94286156902328866</v>
      </c>
      <c r="R47" s="174" t="str">
        <f t="shared" si="2"/>
        <v>unsaniert</v>
      </c>
      <c r="S47" s="174" cm="1">
        <f t="array" ref="S47">IF(
    Q47 &gt; (IF(
        R47 = "unsaniert",
        (MIN(IF(R$1:R$166="unsaniert",Q$1:Q$166)) + MAX(IF(R$1:R$166="unsaniert",Q$1:Q$166))) / 2,
        IF(
            R47 = "teilsaniert",
            (MIN(IF(R$1:R$166="teilsaniert",Q$1:Q$166)) + MAX(IF(R$1:R$166="teilsaniert",Q$1:Q$166))) / 2,
            (MIN(IF(R$1:R$166="saniert",Q$1:Q$166)) + MAX(IF(R$1:R$166="saniert",Q$1:Q$166))) / 2
        )
    )),
    0,
    IF(
        Q46 &lt; (IF(
            R47 = "unsaniert",
            (MIN(IF(R$1:R$166="unsaniert",Q$1:Q$166)) + MAX(IF(R$1:R$166="unsaniert",Q$1:Q$166))) / 2,
            IF(
                R47 = "teilsaniert",
                (MIN(IF(R$1:R$166="teilsaniert",Q$1:Q$166)) + MAX(IF(R$1:R$166="teilsaniert",Q$1:Q$166))) / 2,
                (MIN(IF(R$1:R$166="saniert",Q$1:Q$166)) + MAX(IF(R$1:R$166="saniert",Q$1:Q$166))) / 2
            )
        )),
        0,
        P47
    )
)</f>
        <v>0</v>
      </c>
      <c r="W47" s="174">
        <f t="shared" si="18"/>
        <v>2.5248603825900071</v>
      </c>
      <c r="X47" s="173">
        <f t="shared" si="3"/>
        <v>0.91513173380668711</v>
      </c>
      <c r="Y47" s="174" t="str">
        <f t="shared" si="4"/>
        <v>unsaniert</v>
      </c>
      <c r="Z47" s="174" cm="1">
        <f t="array" ref="Z47">IF(
    X47 &gt; (IF(
        Y47 = "unsaniert",
        (MIN(IF(Y$1:Y$166="unsaniert",X$1:X$166)) + MAX(IF(Y$1:Y$166="unsaniert",X$1:X$166))) / 2,
        IF(
            Y47 = "teilsaniert",
            (MIN(IF(Y$1:Y$166="teilsaniert",X$1:X$166)) + MAX(IF(Y$1:Y$166="teilsaniert",X$1:X$166))) / 2,
            (MIN(IF(Y$1:Y$166="saniert",X$1:X$166)) + MAX(IF(Y$1:Y$166="saniert",X$1:X$166))) / 2
        )
    )),
    0,
    IF(
        X46 &lt; (IF(
            Y47 = "unsaniert",
            (MIN(IF(Y$1:Y$166="unsaniert",X$1:X$166)) + MAX(IF(Y$1:Y$166="unsaniert",X$1:X$166))) / 2,
            IF(
                Y47 = "teilsaniert",
                (MIN(IF(Y$1:Y$166="teilsaniert",X$1:X$166)) + MAX(IF(Y$1:Y$166="teilsaniert",X$1:X$166))) / 2,
                (MIN(IF(Y$1:Y$166="saniert",X$1:X$166)) + MAX(IF(Y$1:Y$166="saniert",X$1:X$166))) / 2
            )
        )),
        0,
        W47
    )
)</f>
        <v>0</v>
      </c>
      <c r="AA47" s="160"/>
      <c r="AB47" s="160"/>
      <c r="AC47" s="160"/>
      <c r="AD47" s="174">
        <f t="shared" si="19"/>
        <v>3.1915847464217415</v>
      </c>
      <c r="AE47" s="173">
        <f t="shared" si="5"/>
        <v>0.98875288270109396</v>
      </c>
      <c r="AF47" s="174" t="str">
        <f t="shared" si="6"/>
        <v>unsaniert</v>
      </c>
      <c r="AG47" s="174" cm="1">
        <f t="array" ref="AG47">IF(
    AE47 &gt; (IF(
        AF47 = "unsaniert",
        (MIN(IF(AF$1:AF$166="unsaniert",AE$1:AE$166)) + MAX(IF(AF$1:AF$166="unsaniert",AE$1:AE$166))) / 2,
        IF(
            AF47 = "teilsaniert",
            (MIN(IF(AF$1:AF$166="teilsaniert",AE$1:AE$166)) + MAX(IF(AF$1:AF$166="teilsaniert",AE$1:AE$166))) / 2,
            (MIN(IF(AF$1:AF$166="saniert",AE$1:AE$166)) + MAX(IF(AF$1:AF$166="saniert",AE$1:AE$166))) / 2
        )
    )),
    0,
    IF(
        AE46 &lt; (IF(
            AF47 = "unsaniert",
            (MIN(IF(AF$1:AF$166="unsaniert",AE$1:AE$166)) + MAX(IF(AF$1:AF$166="unsaniert",AE$1:AE$166))) / 2,
            IF(
                AF47 = "teilsaniert",
                (MIN(IF(AF$1:AF$166="teilsaniert",AE$1:AE$166)) + MAX(IF(AF$1:AF$166="teilsaniert",AE$1:AE$166))) / 2,
                (MIN(IF(AF$1:AF$166="saniert",AE$1:AE$166)) + MAX(IF(AF$1:AF$166="saniert",AE$1:AE$166))) / 2
            )
        )),
        0,
        AD47
    )
)</f>
        <v>0</v>
      </c>
      <c r="AH47" s="160"/>
      <c r="AI47" s="160"/>
      <c r="AJ47" s="160"/>
      <c r="AK47" s="174">
        <f t="shared" si="20"/>
        <v>1.5741565365327816</v>
      </c>
      <c r="AL47" s="173">
        <f t="shared" si="7"/>
        <v>0.94328869085180944</v>
      </c>
      <c r="AM47" s="174" t="str">
        <f t="shared" si="8"/>
        <v>unsaniert</v>
      </c>
      <c r="AN47" s="174" cm="1">
        <f t="array" ref="AN47">IF(
    AL47 &gt; (IF(
        AM47 = "unsaniert",
        (MIN(IF(AM$1:AM$166="unsaniert",AL$1:AL$166)) + MAX(IF(AM$1:AM$166="unsaniert",AL$1:AL$166))) / 2,
        IF(
            AM47 = "teilsaniert",
            (MIN(IF(AM$1:AM$166="teilsaniert",AL$1:AL$166)) + MAX(IF(AM$1:AM$166="teilsaniert",AL$1:AL$166))) / 2,
            (MIN(IF(AM$1:AM$166="saniert",AL$1:AL$166)) + MAX(IF(AM$1:AM$166="saniert",AL$1:AL$166))) / 2
        )
    )),
    0,
    IF(
        AL46 &lt; (IF(
            AM47 = "unsaniert",
            (MIN(IF(AM$1:AM$166="unsaniert",AL$1:AL$166)) + MAX(IF(AM$1:AM$166="unsaniert",AL$1:AL$166))) / 2,
            IF(
                AM47 = "teilsaniert",
                (MIN(IF(AM$1:AM$166="teilsaniert",AL$1:AL$166)) + MAX(IF(AM$1:AM$166="teilsaniert",AL$1:AL$166))) / 2,
                (MIN(IF(AM$1:AM$166="saniert",AL$1:AL$166)) + MAX(IF(AM$1:AM$166="saniert",AL$1:AL$166))) / 2
            )
        )),
        0,
        AK47
    )
)</f>
        <v>0</v>
      </c>
      <c r="AR47" s="174">
        <f t="shared" si="21"/>
        <v>4.9474299261707362</v>
      </c>
      <c r="AS47" s="173">
        <f t="shared" si="9"/>
        <v>0.99423179098792813</v>
      </c>
      <c r="AT47" s="174" t="str">
        <f t="shared" si="10"/>
        <v>unsaniert</v>
      </c>
      <c r="AU47" s="174" cm="1">
        <f t="array" ref="AU47">IF(
    AS47 &gt; (IF(
        AT47 = "unsaniert",
        (MIN(IF(AT$1:AT$166="unsaniert",AS$1:AS$166)) + MAX(IF(AT$1:AT$166="unsaniert",AS$1:AS$166))) / 2,
        IF(
            AT47 = "teilsaniert",
            (MIN(IF(AT$1:AT$166="teilsaniert",AS$1:AS$166)) + MAX(IF(AT$1:AT$166="teilsaniert",AS$1:AS$166))) / 2,
            (MIN(IF(AT$1:AT$166="saniert",AS$1:AS$166)) + MAX(IF(AT$1:AT$166="saniert",AS$1:AS$166))) / 2
        )
    )),
    0,
    IF(
        AS46 &lt; (IF(
            AT47 = "unsaniert",
            (MIN(IF(AT$1:AT$166="unsaniert",AS$1:AS$166)) + MAX(IF(AT$1:AT$166="unsaniert",AS$1:AS$166))) / 2,
            IF(
                AT47 = "teilsaniert",
                (MIN(IF(AT$1:AT$166="teilsaniert",AS$1:AS$166)) + MAX(IF(AT$1:AT$166="teilsaniert",AS$1:AS$166))) / 2,
                (MIN(IF(AT$1:AT$166="saniert",AS$1:AS$166)) + MAX(IF(AT$1:AT$166="saniert",AS$1:AS$166))) / 2
            )
        )),
        0,
        AR47
    )
)</f>
        <v>0</v>
      </c>
      <c r="AV47" s="160"/>
      <c r="AW47" s="160"/>
      <c r="AX47" s="160"/>
      <c r="AY47" s="174">
        <f t="shared" si="22"/>
        <v>2.882225501536408</v>
      </c>
      <c r="AZ47" s="173">
        <f t="shared" si="24"/>
        <v>0.98005808417432638</v>
      </c>
      <c r="BA47" s="174" t="str">
        <f t="shared" si="25"/>
        <v>unsaniert</v>
      </c>
      <c r="BB47" s="174" cm="1">
        <f t="array" ref="BB47">IF(
    AZ47 &gt; (IF(
        BA47 = "unsaniert",
        (MIN(IF(BA$1:BA$166="unsaniert",AZ$1:AZ$166)) + MAX(IF(BA$1:BA$166="unsaniert",AZ$1:AZ$166))) / 2,
        IF(
            BA47 = "teilsaniert",
            (MIN(IF(BA$1:BA$166="teilsaniert",AZ$1:AZ$166)) + MAX(IF(BA$1:BA$166="teilsaniert",AZ$1:AZ$166))) / 2,
            (MIN(IF(BA$1:BA$166="saniert",AZ$1:AZ$166)) + MAX(IF(BA$1:BA$166="saniert",AZ$1:AZ$166))) / 2
        )
    )),
    0,
    IF(
        AZ46 &lt; (IF(
            BA47 = "unsaniert",
            (MIN(IF(BA$1:BA$166="unsaniert",AZ$1:AZ$166)) + MAX(IF(BA$1:BA$166="unsaniert",AZ$1:AZ$166))) / 2,
            IF(
                BA47 = "teilsaniert",
                (MIN(IF(BA$1:BA$166="teilsaniert",AZ$1:AZ$166)) + MAX(IF(BA$1:BA$166="teilsaniert",AZ$1:AZ$166))) / 2,
                (MIN(IF(BA$1:BA$166="saniert",AZ$1:AZ$166)) + MAX(IF(BA$1:BA$166="saniert",AZ$1:AZ$166))) / 2
            )
        )),
        0,
        AY47
    )
)</f>
        <v>0</v>
      </c>
      <c r="BC47" s="160"/>
      <c r="BD47" s="160"/>
      <c r="BE47" s="160"/>
      <c r="BF47" s="174">
        <f t="shared" si="23"/>
        <v>1.3442208980490657</v>
      </c>
      <c r="BG47" s="173">
        <f t="shared" si="13"/>
        <v>0.91274324901079085</v>
      </c>
      <c r="BH47" s="174" t="str">
        <f t="shared" si="14"/>
        <v>unsaniert</v>
      </c>
      <c r="BI47" s="174" cm="1">
        <f t="array" ref="BI47">IF(
    BG47 &gt; (IF(
        BH47 = "unsaniert",
        (MIN(IF(BH$1:BH$166="unsaniert",BG$1:BG$166)) + MAX(IF(BH$1:BH$166="unsaniert",BG$1:BG$166))) / 2,
        IF(
            BH47 = "teilsaniert",
            (MIN(IF(BH$1:BH$166="teilsaniert",BG$1:BG$166)) + MAX(IF(BH$1:BH$166="teilsaniert",BG$1:BG$166))) / 2,
            (MIN(IF(BH$1:BH$166="saniert",BG$1:BG$166)) + MAX(IF(BH$1:BH$166="saniert",BG$1:BG$166))) / 2
        )
    )),
    0,
    IF(
        BG46 &lt; (IF(
            BH47 = "unsaniert",
            (MIN(IF(BH$1:BH$166="unsaniert",BG$1:BG$166)) + MAX(IF(BH$1:BH$166="unsaniert",BG$1:BG$166))) / 2,
            IF(
                BH47 = "teilsaniert",
                (MIN(IF(BH$1:BH$166="teilsaniert",BG$1:BG$166)) + MAX(IF(BH$1:BH$166="teilsaniert",BG$1:BG$166))) / 2,
                (MIN(IF(BH$1:BH$166="saniert",BG$1:BG$166)) + MAX(IF(BH$1:BH$166="saniert",BG$1:BG$166))) / 2
            )
        )),
        0,
        BF47
    )
)</f>
        <v>0</v>
      </c>
    </row>
    <row r="48" spans="2:61">
      <c r="B48" s="174">
        <f t="shared" si="15"/>
        <v>3.7798006169933371</v>
      </c>
      <c r="C48" s="173">
        <f>_xlfn.NORM.DIST(B48, B5,C5, TRUE)</f>
        <v>0.9866934614304913</v>
      </c>
      <c r="D48" s="174" t="str">
        <f t="shared" si="0"/>
        <v>unsaniert</v>
      </c>
      <c r="E48" s="174" cm="1">
        <f t="array" ref="E48">IF(
    C48 &gt; (IF(
        D48 = "unsaniert",
        (MIN(IF(D$1:D$166="unsaniert",C$1:C$166)) + MAX(IF(D$1:D$166="unsaniert",C$1:C$166))) / 2,
        IF(
            D48 = "teilsaniert",
            (MIN(IF(D$1:D$166="teilsaniert",C$1:C$166)) + MAX(IF(D$1:D$166="teilsaniert",C$1:C$166))) / 2,
            (MIN(IF(D$1:D$166="saniert",C$1:C$166)) + MAX(IF(D$1:D$166="saniert",C$1:C$166))) / 2
        )
    )),
    0,
    IF(
        C47 &lt; (IF(
            D48 = "unsaniert",
            (MIN(IF(D$1:D$166="unsaniert",C$1:C$166)) + MAX(IF(D$1:D$166="unsaniert",C$1:C$166))) / 2,
            IF(
                D48 = "teilsaniert",
                (MIN(IF(D$1:D$166="teilsaniert",C$1:C$166)) + MAX(IF(D$1:D$166="teilsaniert",C$1:C$166))) / 2,
                (MIN(IF(D$1:D$166="saniert",C$1:C$166)) + MAX(IF(D$1:D$166="saniert",C$1:C$166))) / 2
            )
        )),
        0,
        B48
    )
)</f>
        <v>0</v>
      </c>
      <c r="F48" s="172"/>
      <c r="H48" s="160"/>
      <c r="I48" s="174">
        <f t="shared" si="16"/>
        <v>2.9339185687234295</v>
      </c>
      <c r="J48" s="173">
        <f>_xlfn.NORM.DIST(I48, I5,J5, TRUE)</f>
        <v>0.98562400108956383</v>
      </c>
      <c r="K48" s="174" t="str">
        <f t="shared" si="1"/>
        <v>unsaniert</v>
      </c>
      <c r="L48" s="174" cm="1">
        <f t="array" ref="L48">IF(
    J48 &gt; (IF(
        K48 = "unsaniert",
        (MIN(IF(K$1:K$166="unsaniert",J$1:J$166)) + MAX(IF(K$1:K$166="unsaniert",J$1:J$166))) / 2,
        IF(
            K48 = "teilsaniert",
            (MIN(IF(K$1:K$166="teilsaniert",J$1:J$166)) + MAX(IF(K$1:K$166="teilsaniert",J$1:J$166))) / 2,
            (MIN(IF(K$1:K$166="saniert",J$1:J$166)) + MAX(IF(K$1:K$166="saniert",J$1:J$166))) / 2
        )
    )),
    0,
    IF(
        J47 &lt; (IF(
            K48 = "unsaniert",
            (MIN(IF(K$1:K$166="unsaniert",J$1:J$166)) + MAX(IF(K$1:K$166="unsaniert",J$1:J$166))) / 2,
            IF(
                K48 = "teilsaniert",
                (MIN(IF(K$1:K$166="teilsaniert",J$1:J$166)) + MAX(IF(K$1:K$166="teilsaniert",J$1:J$166))) / 2,
                (MIN(IF(K$1:K$166="saniert",J$1:J$166)) + MAX(IF(K$1:K$166="saniert",J$1:J$166))) / 2
            )
        )),
        0,
        I48
    )
)</f>
        <v>0</v>
      </c>
      <c r="O48" s="160"/>
      <c r="P48" s="174">
        <f t="shared" si="17"/>
        <v>1.4481589928712248</v>
      </c>
      <c r="Q48" s="173">
        <f>_xlfn.NORM.DIST(P48, P5,Q5, TRUE)</f>
        <v>0.92797347492391813</v>
      </c>
      <c r="R48" s="174" t="str">
        <f t="shared" si="2"/>
        <v>unsaniert</v>
      </c>
      <c r="S48" s="174" cm="1">
        <f t="array" ref="S48">IF(
    Q48 &gt; (IF(
        R48 = "unsaniert",
        (MIN(IF(R$1:R$166="unsaniert",Q$1:Q$166)) + MAX(IF(R$1:R$166="unsaniert",Q$1:Q$166))) / 2,
        IF(
            R48 = "teilsaniert",
            (MIN(IF(R$1:R$166="teilsaniert",Q$1:Q$166)) + MAX(IF(R$1:R$166="teilsaniert",Q$1:Q$166))) / 2,
            (MIN(IF(R$1:R$166="saniert",Q$1:Q$166)) + MAX(IF(R$1:R$166="saniert",Q$1:Q$166))) / 2
        )
    )),
    0,
    IF(
        Q47 &lt; (IF(
            R48 = "unsaniert",
            (MIN(IF(R$1:R$166="unsaniert",Q$1:Q$166)) + MAX(IF(R$1:R$166="unsaniert",Q$1:Q$166))) / 2,
            IF(
                R48 = "teilsaniert",
                (MIN(IF(R$1:R$166="teilsaniert",Q$1:Q$166)) + MAX(IF(R$1:R$166="teilsaniert",Q$1:Q$166))) / 2,
                (MIN(IF(R$1:R$166="saniert",Q$1:Q$166)) + MAX(IF(R$1:R$166="saniert",Q$1:Q$166))) / 2
            )
        )),
        0,
        P48
    )
)</f>
        <v>0</v>
      </c>
      <c r="W48" s="174">
        <f t="shared" si="18"/>
        <v>2.4948603825900073</v>
      </c>
      <c r="X48" s="173">
        <f t="shared" si="3"/>
        <v>0.89204400718657983</v>
      </c>
      <c r="Y48" s="174" t="str">
        <f t="shared" si="4"/>
        <v>unsaniert</v>
      </c>
      <c r="Z48" s="174" cm="1">
        <f t="array" ref="Z48">IF(
    X48 &gt; (IF(
        Y48 = "unsaniert",
        (MIN(IF(Y$1:Y$166="unsaniert",X$1:X$166)) + MAX(IF(Y$1:Y$166="unsaniert",X$1:X$166))) / 2,
        IF(
            Y48 = "teilsaniert",
            (MIN(IF(Y$1:Y$166="teilsaniert",X$1:X$166)) + MAX(IF(Y$1:Y$166="teilsaniert",X$1:X$166))) / 2,
            (MIN(IF(Y$1:Y$166="saniert",X$1:X$166)) + MAX(IF(Y$1:Y$166="saniert",X$1:X$166))) / 2
        )
    )),
    0,
    IF(
        X47 &lt; (IF(
            Y48 = "unsaniert",
            (MIN(IF(Y$1:Y$166="unsaniert",X$1:X$166)) + MAX(IF(Y$1:Y$166="unsaniert",X$1:X$166))) / 2,
            IF(
                Y48 = "teilsaniert",
                (MIN(IF(Y$1:Y$166="teilsaniert",X$1:X$166)) + MAX(IF(Y$1:Y$166="teilsaniert",X$1:X$166))) / 2,
                (MIN(IF(Y$1:Y$166="saniert",X$1:X$166)) + MAX(IF(Y$1:Y$166="saniert",X$1:X$166))) / 2
            )
        )),
        0,
        W48
    )
)</f>
        <v>0</v>
      </c>
      <c r="AA48" s="160"/>
      <c r="AB48" s="160"/>
      <c r="AC48" s="160"/>
      <c r="AD48" s="174">
        <f t="shared" si="19"/>
        <v>3.1615847464217417</v>
      </c>
      <c r="AE48" s="173">
        <f t="shared" si="5"/>
        <v>0.98686094433925908</v>
      </c>
      <c r="AF48" s="174" t="str">
        <f t="shared" si="6"/>
        <v>unsaniert</v>
      </c>
      <c r="AG48" s="174" cm="1">
        <f t="array" ref="AG48">IF(
    AE48 &gt; (IF(
        AF48 = "unsaniert",
        (MIN(IF(AF$1:AF$166="unsaniert",AE$1:AE$166)) + MAX(IF(AF$1:AF$166="unsaniert",AE$1:AE$166))) / 2,
        IF(
            AF48 = "teilsaniert",
            (MIN(IF(AF$1:AF$166="teilsaniert",AE$1:AE$166)) + MAX(IF(AF$1:AF$166="teilsaniert",AE$1:AE$166))) / 2,
            (MIN(IF(AF$1:AF$166="saniert",AE$1:AE$166)) + MAX(IF(AF$1:AF$166="saniert",AE$1:AE$166))) / 2
        )
    )),
    0,
    IF(
        AE47 &lt; (IF(
            AF48 = "unsaniert",
            (MIN(IF(AF$1:AF$166="unsaniert",AE$1:AE$166)) + MAX(IF(AF$1:AF$166="unsaniert",AE$1:AE$166))) / 2,
            IF(
                AF48 = "teilsaniert",
                (MIN(IF(AF$1:AF$166="teilsaniert",AE$1:AE$166)) + MAX(IF(AF$1:AF$166="teilsaniert",AE$1:AE$166))) / 2,
                (MIN(IF(AF$1:AF$166="saniert",AE$1:AE$166)) + MAX(IF(AF$1:AF$166="saniert",AE$1:AE$166))) / 2
            )
        )),
        0,
        AD48
    )
)</f>
        <v>0</v>
      </c>
      <c r="AH48" s="160"/>
      <c r="AI48" s="160"/>
      <c r="AJ48" s="160"/>
      <c r="AK48" s="174">
        <f t="shared" si="20"/>
        <v>1.5441565365327816</v>
      </c>
      <c r="AL48" s="173">
        <f t="shared" si="7"/>
        <v>0.92852742421748025</v>
      </c>
      <c r="AM48" s="174" t="str">
        <f t="shared" si="8"/>
        <v>unsaniert</v>
      </c>
      <c r="AN48" s="174" cm="1">
        <f t="array" ref="AN48">IF(
    AL48 &gt; (IF(
        AM48 = "unsaniert",
        (MIN(IF(AM$1:AM$166="unsaniert",AL$1:AL$166)) + MAX(IF(AM$1:AM$166="unsaniert",AL$1:AL$166))) / 2,
        IF(
            AM48 = "teilsaniert",
            (MIN(IF(AM$1:AM$166="teilsaniert",AL$1:AL$166)) + MAX(IF(AM$1:AM$166="teilsaniert",AL$1:AL$166))) / 2,
            (MIN(IF(AM$1:AM$166="saniert",AL$1:AL$166)) + MAX(IF(AM$1:AM$166="saniert",AL$1:AL$166))) / 2
        )
    )),
    0,
    IF(
        AL47 &lt; (IF(
            AM48 = "unsaniert",
            (MIN(IF(AM$1:AM$166="unsaniert",AL$1:AL$166)) + MAX(IF(AM$1:AM$166="unsaniert",AL$1:AL$166))) / 2,
            IF(
                AM48 = "teilsaniert",
                (MIN(IF(AM$1:AM$166="teilsaniert",AL$1:AL$166)) + MAX(IF(AM$1:AM$166="teilsaniert",AL$1:AL$166))) / 2,
                (MIN(IF(AM$1:AM$166="saniert",AL$1:AL$166)) + MAX(IF(AM$1:AM$166="saniert",AL$1:AL$166))) / 2
            )
        )),
        0,
        AK48
    )
)</f>
        <v>0</v>
      </c>
      <c r="AR48" s="174">
        <f t="shared" si="21"/>
        <v>4.9174299261707359</v>
      </c>
      <c r="AS48" s="173">
        <f t="shared" si="9"/>
        <v>0.99354998853704912</v>
      </c>
      <c r="AT48" s="174" t="str">
        <f t="shared" si="10"/>
        <v>unsaniert</v>
      </c>
      <c r="AU48" s="174" cm="1">
        <f t="array" ref="AU48">IF(
    AS48 &gt; (IF(
        AT48 = "unsaniert",
        (MIN(IF(AT$1:AT$166="unsaniert",AS$1:AS$166)) + MAX(IF(AT$1:AT$166="unsaniert",AS$1:AS$166))) / 2,
        IF(
            AT48 = "teilsaniert",
            (MIN(IF(AT$1:AT$166="teilsaniert",AS$1:AS$166)) + MAX(IF(AT$1:AT$166="teilsaniert",AS$1:AS$166))) / 2,
            (MIN(IF(AT$1:AT$166="saniert",AS$1:AS$166)) + MAX(IF(AT$1:AT$166="saniert",AS$1:AS$166))) / 2
        )
    )),
    0,
    IF(
        AS47 &lt; (IF(
            AT48 = "unsaniert",
            (MIN(IF(AT$1:AT$166="unsaniert",AS$1:AS$166)) + MAX(IF(AT$1:AT$166="unsaniert",AS$1:AS$166))) / 2,
            IF(
                AT48 = "teilsaniert",
                (MIN(IF(AT$1:AT$166="teilsaniert",AS$1:AS$166)) + MAX(IF(AT$1:AT$166="teilsaniert",AS$1:AS$166))) / 2,
                (MIN(IF(AT$1:AT$166="saniert",AS$1:AS$166)) + MAX(IF(AT$1:AT$166="saniert",AS$1:AS$166))) / 2
            )
        )),
        0,
        AR48
    )
)</f>
        <v>0</v>
      </c>
      <c r="AV48" s="160"/>
      <c r="AW48" s="160"/>
      <c r="AX48" s="160"/>
      <c r="AY48" s="174">
        <f t="shared" si="22"/>
        <v>2.8522255015364082</v>
      </c>
      <c r="AZ48" s="173">
        <f t="shared" si="24"/>
        <v>0.97593370089273179</v>
      </c>
      <c r="BA48" s="174" t="str">
        <f t="shared" si="25"/>
        <v>unsaniert</v>
      </c>
      <c r="BB48" s="174" cm="1">
        <f t="array" ref="BB48">IF(
    AZ48 &gt; (IF(
        BA48 = "unsaniert",
        (MIN(IF(BA$1:BA$166="unsaniert",AZ$1:AZ$166)) + MAX(IF(BA$1:BA$166="unsaniert",AZ$1:AZ$166))) / 2,
        IF(
            BA48 = "teilsaniert",
            (MIN(IF(BA$1:BA$166="teilsaniert",AZ$1:AZ$166)) + MAX(IF(BA$1:BA$166="teilsaniert",AZ$1:AZ$166))) / 2,
            (MIN(IF(BA$1:BA$166="saniert",AZ$1:AZ$166)) + MAX(IF(BA$1:BA$166="saniert",AZ$1:AZ$166))) / 2
        )
    )),
    0,
    IF(
        AZ47 &lt; (IF(
            BA48 = "unsaniert",
            (MIN(IF(BA$1:BA$166="unsaniert",AZ$1:AZ$166)) + MAX(IF(BA$1:BA$166="unsaniert",AZ$1:AZ$166))) / 2,
            IF(
                BA48 = "teilsaniert",
                (MIN(IF(BA$1:BA$166="teilsaniert",AZ$1:AZ$166)) + MAX(IF(BA$1:BA$166="teilsaniert",AZ$1:AZ$166))) / 2,
                (MIN(IF(BA$1:BA$166="saniert",AZ$1:AZ$166)) + MAX(IF(BA$1:BA$166="saniert",AZ$1:AZ$166))) / 2
            )
        )),
        0,
        AY48
    )
)</f>
        <v>0</v>
      </c>
      <c r="BC48" s="160"/>
      <c r="BD48" s="160"/>
      <c r="BE48" s="160"/>
      <c r="BF48" s="174">
        <f t="shared" si="23"/>
        <v>1.3142208980490657</v>
      </c>
      <c r="BG48" s="173">
        <f t="shared" si="13"/>
        <v>0.88895634670828572</v>
      </c>
      <c r="BH48" s="174" t="str">
        <f t="shared" si="14"/>
        <v>unsaniert</v>
      </c>
      <c r="BI48" s="174" cm="1">
        <f t="array" ref="BI48">IF(
    BG48 &gt; (IF(
        BH48 = "unsaniert",
        (MIN(IF(BH$1:BH$166="unsaniert",BG$1:BG$166)) + MAX(IF(BH$1:BH$166="unsaniert",BG$1:BG$166))) / 2,
        IF(
            BH48 = "teilsaniert",
            (MIN(IF(BH$1:BH$166="teilsaniert",BG$1:BG$166)) + MAX(IF(BH$1:BH$166="teilsaniert",BG$1:BG$166))) / 2,
            (MIN(IF(BH$1:BH$166="saniert",BG$1:BG$166)) + MAX(IF(BH$1:BH$166="saniert",BG$1:BG$166))) / 2
        )
    )),
    0,
    IF(
        BG47 &lt; (IF(
            BH48 = "unsaniert",
            (MIN(IF(BH$1:BH$166="unsaniert",BG$1:BG$166)) + MAX(IF(BH$1:BH$166="unsaniert",BG$1:BG$166))) / 2,
            IF(
                BH48 = "teilsaniert",
                (MIN(IF(BH$1:BH$166="teilsaniert",BG$1:BG$166)) + MAX(IF(BH$1:BH$166="teilsaniert",BG$1:BG$166))) / 2,
                (MIN(IF(BH$1:BH$166="saniert",BG$1:BG$166)) + MAX(IF(BH$1:BH$166="saniert",BG$1:BG$166))) / 2
            )
        )),
        0,
        BF48
    )
)</f>
        <v>0</v>
      </c>
    </row>
    <row r="49" spans="2:61">
      <c r="B49" s="174">
        <f t="shared" si="15"/>
        <v>3.7498006169933373</v>
      </c>
      <c r="C49" s="173">
        <f>_xlfn.NORM.DIST(B49, B5,C5, TRUE)</f>
        <v>0.98449432664792358</v>
      </c>
      <c r="D49" s="174" t="str">
        <f t="shared" si="0"/>
        <v>unsaniert</v>
      </c>
      <c r="E49" s="174" cm="1">
        <f t="array" ref="E49">IF(
    C49 &gt; (IF(
        D49 = "unsaniert",
        (MIN(IF(D$1:D$166="unsaniert",C$1:C$166)) + MAX(IF(D$1:D$166="unsaniert",C$1:C$166))) / 2,
        IF(
            D49 = "teilsaniert",
            (MIN(IF(D$1:D$166="teilsaniert",C$1:C$166)) + MAX(IF(D$1:D$166="teilsaniert",C$1:C$166))) / 2,
            (MIN(IF(D$1:D$166="saniert",C$1:C$166)) + MAX(IF(D$1:D$166="saniert",C$1:C$166))) / 2
        )
    )),
    0,
    IF(
        C48 &lt; (IF(
            D49 = "unsaniert",
            (MIN(IF(D$1:D$166="unsaniert",C$1:C$166)) + MAX(IF(D$1:D$166="unsaniert",C$1:C$166))) / 2,
            IF(
                D49 = "teilsaniert",
                (MIN(IF(D$1:D$166="teilsaniert",C$1:C$166)) + MAX(IF(D$1:D$166="teilsaniert",C$1:C$166))) / 2,
                (MIN(IF(D$1:D$166="saniert",C$1:C$166)) + MAX(IF(D$1:D$166="saniert",C$1:C$166))) / 2
            )
        )),
        0,
        B49
    )
)</f>
        <v>0</v>
      </c>
      <c r="F49" s="172"/>
      <c r="H49" s="160"/>
      <c r="I49" s="174">
        <f t="shared" si="16"/>
        <v>2.9039185687234297</v>
      </c>
      <c r="J49" s="173">
        <f>_xlfn.NORM.DIST(I49, I5,J5, TRUE)</f>
        <v>0.98317837797028607</v>
      </c>
      <c r="K49" s="174" t="str">
        <f t="shared" si="1"/>
        <v>unsaniert</v>
      </c>
      <c r="L49" s="174" cm="1">
        <f t="array" ref="L49">IF(
    J49 &gt; (IF(
        K49 = "unsaniert",
        (MIN(IF(K$1:K$166="unsaniert",J$1:J$166)) + MAX(IF(K$1:K$166="unsaniert",J$1:J$166))) / 2,
        IF(
            K49 = "teilsaniert",
            (MIN(IF(K$1:K$166="teilsaniert",J$1:J$166)) + MAX(IF(K$1:K$166="teilsaniert",J$1:J$166))) / 2,
            (MIN(IF(K$1:K$166="saniert",J$1:J$166)) + MAX(IF(K$1:K$166="saniert",J$1:J$166))) / 2
        )
    )),
    0,
    IF(
        J48 &lt; (IF(
            K49 = "unsaniert",
            (MIN(IF(K$1:K$166="unsaniert",J$1:J$166)) + MAX(IF(K$1:K$166="unsaniert",J$1:J$166))) / 2,
            IF(
                K49 = "teilsaniert",
                (MIN(IF(K$1:K$166="teilsaniert",J$1:J$166)) + MAX(IF(K$1:K$166="teilsaniert",J$1:J$166))) / 2,
                (MIN(IF(K$1:K$166="saniert",J$1:J$166)) + MAX(IF(K$1:K$166="saniert",J$1:J$166))) / 2
            )
        )),
        0,
        I49
    )
)</f>
        <v>0</v>
      </c>
      <c r="O49" s="160"/>
      <c r="P49" s="174">
        <f t="shared" si="17"/>
        <v>1.4181589928712248</v>
      </c>
      <c r="Q49" s="173">
        <f>_xlfn.NORM.DIST(P49, P5,Q5, TRUE)</f>
        <v>0.91027782048079653</v>
      </c>
      <c r="R49" s="174" t="str">
        <f t="shared" si="2"/>
        <v>unsaniert</v>
      </c>
      <c r="S49" s="174" cm="1">
        <f t="array" ref="S49">IF(
    Q49 &gt; (IF(
        R49 = "unsaniert",
        (MIN(IF(R$1:R$166="unsaniert",Q$1:Q$166)) + MAX(IF(R$1:R$166="unsaniert",Q$1:Q$166))) / 2,
        IF(
            R49 = "teilsaniert",
            (MIN(IF(R$1:R$166="teilsaniert",Q$1:Q$166)) + MAX(IF(R$1:R$166="teilsaniert",Q$1:Q$166))) / 2,
            (MIN(IF(R$1:R$166="saniert",Q$1:Q$166)) + MAX(IF(R$1:R$166="saniert",Q$1:Q$166))) / 2
        )
    )),
    0,
    IF(
        Q48 &lt; (IF(
            R49 = "unsaniert",
            (MIN(IF(R$1:R$166="unsaniert",Q$1:Q$166)) + MAX(IF(R$1:R$166="unsaniert",Q$1:Q$166))) / 2,
            IF(
                R49 = "teilsaniert",
                (MIN(IF(R$1:R$166="teilsaniert",Q$1:Q$166)) + MAX(IF(R$1:R$166="teilsaniert",Q$1:Q$166))) / 2,
                (MIN(IF(R$1:R$166="saniert",Q$1:Q$166)) + MAX(IF(R$1:R$166="saniert",Q$1:Q$166))) / 2
            )
        )),
        0,
        P49
    )
)</f>
        <v>0</v>
      </c>
      <c r="W49" s="174">
        <f t="shared" si="18"/>
        <v>2.4648603825900075</v>
      </c>
      <c r="X49" s="173">
        <f t="shared" si="3"/>
        <v>0.86474583513103698</v>
      </c>
      <c r="Y49" s="174" t="str">
        <f t="shared" si="4"/>
        <v>unsaniert</v>
      </c>
      <c r="Z49" s="174" cm="1">
        <f t="array" ref="Z49">IF(
    X49 &gt; (IF(
        Y49 = "unsaniert",
        (MIN(IF(Y$1:Y$166="unsaniert",X$1:X$166)) + MAX(IF(Y$1:Y$166="unsaniert",X$1:X$166))) / 2,
        IF(
            Y49 = "teilsaniert",
            (MIN(IF(Y$1:Y$166="teilsaniert",X$1:X$166)) + MAX(IF(Y$1:Y$166="teilsaniert",X$1:X$166))) / 2,
            (MIN(IF(Y$1:Y$166="saniert",X$1:X$166)) + MAX(IF(Y$1:Y$166="saniert",X$1:X$166))) / 2
        )
    )),
    0,
    IF(
        X48 &lt; (IF(
            Y49 = "unsaniert",
            (MIN(IF(Y$1:Y$166="unsaniert",X$1:X$166)) + MAX(IF(Y$1:Y$166="unsaniert",X$1:X$166))) / 2,
            IF(
                Y49 = "teilsaniert",
                (MIN(IF(Y$1:Y$166="teilsaniert",X$1:X$166)) + MAX(IF(Y$1:Y$166="teilsaniert",X$1:X$166))) / 2,
                (MIN(IF(Y$1:Y$166="saniert",X$1:X$166)) + MAX(IF(Y$1:Y$166="saniert",X$1:X$166))) / 2
            )
        )),
        0,
        W49
    )
)</f>
        <v>0</v>
      </c>
      <c r="AA49" s="160"/>
      <c r="AB49" s="160"/>
      <c r="AC49" s="160"/>
      <c r="AD49" s="174">
        <f t="shared" si="19"/>
        <v>3.1315847464217419</v>
      </c>
      <c r="AE49" s="173">
        <f t="shared" si="5"/>
        <v>0.98470002911969667</v>
      </c>
      <c r="AF49" s="174" t="str">
        <f t="shared" si="6"/>
        <v>unsaniert</v>
      </c>
      <c r="AG49" s="174" cm="1">
        <f t="array" ref="AG49">IF(
    AE49 &gt; (IF(
        AF49 = "unsaniert",
        (MIN(IF(AF$1:AF$166="unsaniert",AE$1:AE$166)) + MAX(IF(AF$1:AF$166="unsaniert",AE$1:AE$166))) / 2,
        IF(
            AF49 = "teilsaniert",
            (MIN(IF(AF$1:AF$166="teilsaniert",AE$1:AE$166)) + MAX(IF(AF$1:AF$166="teilsaniert",AE$1:AE$166))) / 2,
            (MIN(IF(AF$1:AF$166="saniert",AE$1:AE$166)) + MAX(IF(AF$1:AF$166="saniert",AE$1:AE$166))) / 2
        )
    )),
    0,
    IF(
        AE48 &lt; (IF(
            AF49 = "unsaniert",
            (MIN(IF(AF$1:AF$166="unsaniert",AE$1:AE$166)) + MAX(IF(AF$1:AF$166="unsaniert",AE$1:AE$166))) / 2,
            IF(
                AF49 = "teilsaniert",
                (MIN(IF(AF$1:AF$166="teilsaniert",AE$1:AE$166)) + MAX(IF(AF$1:AF$166="teilsaniert",AE$1:AE$166))) / 2,
                (MIN(IF(AF$1:AF$166="saniert",AE$1:AE$166)) + MAX(IF(AF$1:AF$166="saniert",AE$1:AE$166))) / 2
            )
        )),
        0,
        AD49
    )
)</f>
        <v>0</v>
      </c>
      <c r="AH49" s="160"/>
      <c r="AI49" s="160"/>
      <c r="AJ49" s="160"/>
      <c r="AK49" s="174">
        <f t="shared" si="20"/>
        <v>1.5141565365327816</v>
      </c>
      <c r="AL49" s="173">
        <f t="shared" si="7"/>
        <v>0.9109820903893433</v>
      </c>
      <c r="AM49" s="174" t="str">
        <f t="shared" si="8"/>
        <v>unsaniert</v>
      </c>
      <c r="AN49" s="174" cm="1">
        <f t="array" ref="AN49">IF(
    AL49 &gt; (IF(
        AM49 = "unsaniert",
        (MIN(IF(AM$1:AM$166="unsaniert",AL$1:AL$166)) + MAX(IF(AM$1:AM$166="unsaniert",AL$1:AL$166))) / 2,
        IF(
            AM49 = "teilsaniert",
            (MIN(IF(AM$1:AM$166="teilsaniert",AL$1:AL$166)) + MAX(IF(AM$1:AM$166="teilsaniert",AL$1:AL$166))) / 2,
            (MIN(IF(AM$1:AM$166="saniert",AL$1:AL$166)) + MAX(IF(AM$1:AM$166="saniert",AL$1:AL$166))) / 2
        )
    )),
    0,
    IF(
        AL48 &lt; (IF(
            AM49 = "unsaniert",
            (MIN(IF(AM$1:AM$166="unsaniert",AL$1:AL$166)) + MAX(IF(AM$1:AM$166="unsaniert",AL$1:AL$166))) / 2,
            IF(
                AM49 = "teilsaniert",
                (MIN(IF(AM$1:AM$166="teilsaniert",AL$1:AL$166)) + MAX(IF(AM$1:AM$166="teilsaniert",AL$1:AL$166))) / 2,
                (MIN(IF(AM$1:AM$166="saniert",AL$1:AL$166)) + MAX(IF(AM$1:AM$166="saniert",AL$1:AL$166))) / 2
            )
        )),
        0,
        AK49
    )
)</f>
        <v>0</v>
      </c>
      <c r="AR49" s="174">
        <f t="shared" si="21"/>
        <v>4.8874299261707357</v>
      </c>
      <c r="AS49" s="173">
        <f t="shared" si="9"/>
        <v>0.99279783439130675</v>
      </c>
      <c r="AT49" s="174" t="str">
        <f t="shared" si="10"/>
        <v>unsaniert</v>
      </c>
      <c r="AU49" s="174" cm="1">
        <f t="array" ref="AU49">IF(
    AS49 &gt; (IF(
        AT49 = "unsaniert",
        (MIN(IF(AT$1:AT$166="unsaniert",AS$1:AS$166)) + MAX(IF(AT$1:AT$166="unsaniert",AS$1:AS$166))) / 2,
        IF(
            AT49 = "teilsaniert",
            (MIN(IF(AT$1:AT$166="teilsaniert",AS$1:AS$166)) + MAX(IF(AT$1:AT$166="teilsaniert",AS$1:AS$166))) / 2,
            (MIN(IF(AT$1:AT$166="saniert",AS$1:AS$166)) + MAX(IF(AT$1:AT$166="saniert",AS$1:AS$166))) / 2
        )
    )),
    0,
    IF(
        AS48 &lt; (IF(
            AT49 = "unsaniert",
            (MIN(IF(AT$1:AT$166="unsaniert",AS$1:AS$166)) + MAX(IF(AT$1:AT$166="unsaniert",AS$1:AS$166))) / 2,
            IF(
                AT49 = "teilsaniert",
                (MIN(IF(AT$1:AT$166="teilsaniert",AS$1:AS$166)) + MAX(IF(AT$1:AT$166="teilsaniert",AS$1:AS$166))) / 2,
                (MIN(IF(AT$1:AT$166="saniert",AS$1:AS$166)) + MAX(IF(AT$1:AT$166="saniert",AS$1:AS$166))) / 2
            )
        )),
        0,
        AR49
    )
)</f>
        <v>0</v>
      </c>
      <c r="AV49" s="160"/>
      <c r="AW49" s="160"/>
      <c r="AX49" s="160"/>
      <c r="AY49" s="174">
        <f t="shared" si="22"/>
        <v>2.8222255015364084</v>
      </c>
      <c r="AZ49" s="173">
        <f t="shared" si="24"/>
        <v>0.97111516673810383</v>
      </c>
      <c r="BA49" s="174" t="str">
        <f t="shared" si="25"/>
        <v>unsaniert</v>
      </c>
      <c r="BB49" s="174" cm="1">
        <f t="array" ref="BB49">IF(
    AZ49 &gt; (IF(
        BA49 = "unsaniert",
        (MIN(IF(BA$1:BA$166="unsaniert",AZ$1:AZ$166)) + MAX(IF(BA$1:BA$166="unsaniert",AZ$1:AZ$166))) / 2,
        IF(
            BA49 = "teilsaniert",
            (MIN(IF(BA$1:BA$166="teilsaniert",AZ$1:AZ$166)) + MAX(IF(BA$1:BA$166="teilsaniert",AZ$1:AZ$166))) / 2,
            (MIN(IF(BA$1:BA$166="saniert",AZ$1:AZ$166)) + MAX(IF(BA$1:BA$166="saniert",AZ$1:AZ$166))) / 2
        )
    )),
    0,
    IF(
        AZ48 &lt; (IF(
            BA49 = "unsaniert",
            (MIN(IF(BA$1:BA$166="unsaniert",AZ$1:AZ$166)) + MAX(IF(BA$1:BA$166="unsaniert",AZ$1:AZ$166))) / 2,
            IF(
                BA49 = "teilsaniert",
                (MIN(IF(BA$1:BA$166="teilsaniert",AZ$1:AZ$166)) + MAX(IF(BA$1:BA$166="teilsaniert",AZ$1:AZ$166))) / 2,
                (MIN(IF(BA$1:BA$166="saniert",AZ$1:AZ$166)) + MAX(IF(BA$1:BA$166="saniert",AZ$1:AZ$166))) / 2
            )
        )),
        0,
        AY49
    )
)</f>
        <v>0</v>
      </c>
      <c r="BC49" s="160"/>
      <c r="BD49" s="160"/>
      <c r="BE49" s="160"/>
      <c r="BF49" s="174">
        <f t="shared" si="23"/>
        <v>1.2842208980490657</v>
      </c>
      <c r="BG49" s="173">
        <f t="shared" si="13"/>
        <v>0.86085089292328187</v>
      </c>
      <c r="BH49" s="174" t="str">
        <f t="shared" si="14"/>
        <v>unsaniert</v>
      </c>
      <c r="BI49" s="174" cm="1">
        <f t="array" ref="BI49">IF(
    BG49 &gt; (IF(
        BH49 = "unsaniert",
        (MIN(IF(BH$1:BH$166="unsaniert",BG$1:BG$166)) + MAX(IF(BH$1:BH$166="unsaniert",BG$1:BG$166))) / 2,
        IF(
            BH49 = "teilsaniert",
            (MIN(IF(BH$1:BH$166="teilsaniert",BG$1:BG$166)) + MAX(IF(BH$1:BH$166="teilsaniert",BG$1:BG$166))) / 2,
            (MIN(IF(BH$1:BH$166="saniert",BG$1:BG$166)) + MAX(IF(BH$1:BH$166="saniert",BG$1:BG$166))) / 2
        )
    )),
    0,
    IF(
        BG48 &lt; (IF(
            BH49 = "unsaniert",
            (MIN(IF(BH$1:BH$166="unsaniert",BG$1:BG$166)) + MAX(IF(BH$1:BH$166="unsaniert",BG$1:BG$166))) / 2,
            IF(
                BH49 = "teilsaniert",
                (MIN(IF(BH$1:BH$166="teilsaniert",BG$1:BG$166)) + MAX(IF(BH$1:BH$166="teilsaniert",BG$1:BG$166))) / 2,
                (MIN(IF(BH$1:BH$166="saniert",BG$1:BG$166)) + MAX(IF(BH$1:BH$166="saniert",BG$1:BG$166))) / 2
            )
        )),
        0,
        BF49
    )
)</f>
        <v>0</v>
      </c>
    </row>
    <row r="50" spans="2:61">
      <c r="B50" s="174">
        <f t="shared" si="15"/>
        <v>3.7198006169933375</v>
      </c>
      <c r="C50" s="173">
        <f>_xlfn.NORM.DIST(B50, B5,C5, TRUE)</f>
        <v>0.98199026562298153</v>
      </c>
      <c r="D50" s="174" t="str">
        <f t="shared" si="0"/>
        <v>unsaniert</v>
      </c>
      <c r="E50" s="174" cm="1">
        <f t="array" ref="E50">IF(
    C50 &gt; (IF(
        D50 = "unsaniert",
        (MIN(IF(D$1:D$166="unsaniert",C$1:C$166)) + MAX(IF(D$1:D$166="unsaniert",C$1:C$166))) / 2,
        IF(
            D50 = "teilsaniert",
            (MIN(IF(D$1:D$166="teilsaniert",C$1:C$166)) + MAX(IF(D$1:D$166="teilsaniert",C$1:C$166))) / 2,
            (MIN(IF(D$1:D$166="saniert",C$1:C$166)) + MAX(IF(D$1:D$166="saniert",C$1:C$166))) / 2
        )
    )),
    0,
    IF(
        C49 &lt; (IF(
            D50 = "unsaniert",
            (MIN(IF(D$1:D$166="unsaniert",C$1:C$166)) + MAX(IF(D$1:D$166="unsaniert",C$1:C$166))) / 2,
            IF(
                D50 = "teilsaniert",
                (MIN(IF(D$1:D$166="teilsaniert",C$1:C$166)) + MAX(IF(D$1:D$166="teilsaniert",C$1:C$166))) / 2,
                (MIN(IF(D$1:D$166="saniert",C$1:C$166)) + MAX(IF(D$1:D$166="saniert",C$1:C$166))) / 2
            )
        )),
        0,
        B50
    )
)</f>
        <v>0</v>
      </c>
      <c r="F50" s="172"/>
      <c r="H50" s="160"/>
      <c r="I50" s="174">
        <f t="shared" si="16"/>
        <v>2.8739185687234299</v>
      </c>
      <c r="J50" s="173">
        <f>_xlfn.NORM.DIST(I50, I5,J5, TRUE)</f>
        <v>0.98038534060772642</v>
      </c>
      <c r="K50" s="174" t="str">
        <f t="shared" si="1"/>
        <v>unsaniert</v>
      </c>
      <c r="L50" s="174" cm="1">
        <f t="array" ref="L50">IF(
    J50 &gt; (IF(
        K50 = "unsaniert",
        (MIN(IF(K$1:K$166="unsaniert",J$1:J$166)) + MAX(IF(K$1:K$166="unsaniert",J$1:J$166))) / 2,
        IF(
            K50 = "teilsaniert",
            (MIN(IF(K$1:K$166="teilsaniert",J$1:J$166)) + MAX(IF(K$1:K$166="teilsaniert",J$1:J$166))) / 2,
            (MIN(IF(K$1:K$166="saniert",J$1:J$166)) + MAX(IF(K$1:K$166="saniert",J$1:J$166))) / 2
        )
    )),
    0,
    IF(
        J49 &lt; (IF(
            K50 = "unsaniert",
            (MIN(IF(K$1:K$166="unsaniert",J$1:J$166)) + MAX(IF(K$1:K$166="unsaniert",J$1:J$166))) / 2,
            IF(
                K50 = "teilsaniert",
                (MIN(IF(K$1:K$166="teilsaniert",J$1:J$166)) + MAX(IF(K$1:K$166="teilsaniert",J$1:J$166))) / 2,
                (MIN(IF(K$1:K$166="saniert",J$1:J$166)) + MAX(IF(K$1:K$166="saniert",J$1:J$166))) / 2
            )
        )),
        0,
        I50
    )
)</f>
        <v>0</v>
      </c>
      <c r="O50" s="160"/>
      <c r="P50" s="174">
        <f t="shared" si="17"/>
        <v>1.3881589928712248</v>
      </c>
      <c r="Q50" s="173">
        <f>_xlfn.NORM.DIST(P50, P5,Q5, TRUE)</f>
        <v>0.88953759060270565</v>
      </c>
      <c r="R50" s="174" t="str">
        <f t="shared" si="2"/>
        <v>unsaniert</v>
      </c>
      <c r="S50" s="174" cm="1">
        <f t="array" ref="S50">IF(
    Q50 &gt; (IF(
        R50 = "unsaniert",
        (MIN(IF(R$1:R$166="unsaniert",Q$1:Q$166)) + MAX(IF(R$1:R$166="unsaniert",Q$1:Q$166))) / 2,
        IF(
            R50 = "teilsaniert",
            (MIN(IF(R$1:R$166="teilsaniert",Q$1:Q$166)) + MAX(IF(R$1:R$166="teilsaniert",Q$1:Q$166))) / 2,
            (MIN(IF(R$1:R$166="saniert",Q$1:Q$166)) + MAX(IF(R$1:R$166="saniert",Q$1:Q$166))) / 2
        )
    )),
    0,
    IF(
        Q49 &lt; (IF(
            R50 = "unsaniert",
            (MIN(IF(R$1:R$166="unsaniert",Q$1:Q$166)) + MAX(IF(R$1:R$166="unsaniert",Q$1:Q$166))) / 2,
            IF(
                R50 = "teilsaniert",
                (MIN(IF(R$1:R$166="teilsaniert",Q$1:Q$166)) + MAX(IF(R$1:R$166="teilsaniert",Q$1:Q$166))) / 2,
                (MIN(IF(R$1:R$166="saniert",Q$1:Q$166)) + MAX(IF(R$1:R$166="saniert",Q$1:Q$166))) / 2
            )
        )),
        0,
        P50
    )
)</f>
        <v>0</v>
      </c>
      <c r="W50" s="174">
        <f t="shared" si="18"/>
        <v>2.4348603825900077</v>
      </c>
      <c r="X50" s="173">
        <f t="shared" si="3"/>
        <v>0.833056355999233</v>
      </c>
      <c r="Y50" s="174" t="str">
        <f t="shared" si="4"/>
        <v>unsaniert</v>
      </c>
      <c r="Z50" s="174" cm="1">
        <f t="array" ref="Z50">IF(
    X50 &gt; (IF(
        Y50 = "unsaniert",
        (MIN(IF(Y$1:Y$166="unsaniert",X$1:X$166)) + MAX(IF(Y$1:Y$166="unsaniert",X$1:X$166))) / 2,
        IF(
            Y50 = "teilsaniert",
            (MIN(IF(Y$1:Y$166="teilsaniert",X$1:X$166)) + MAX(IF(Y$1:Y$166="teilsaniert",X$1:X$166))) / 2,
            (MIN(IF(Y$1:Y$166="saniert",X$1:X$166)) + MAX(IF(Y$1:Y$166="saniert",X$1:X$166))) / 2
        )
    )),
    0,
    IF(
        X49 &lt; (IF(
            Y50 = "unsaniert",
            (MIN(IF(Y$1:Y$166="unsaniert",X$1:X$166)) + MAX(IF(Y$1:Y$166="unsaniert",X$1:X$166))) / 2,
            IF(
                Y50 = "teilsaniert",
                (MIN(IF(Y$1:Y$166="teilsaniert",X$1:X$166)) + MAX(IF(Y$1:Y$166="teilsaniert",X$1:X$166))) / 2,
                (MIN(IF(Y$1:Y$166="saniert",X$1:X$166)) + MAX(IF(Y$1:Y$166="saniert",X$1:X$166))) / 2
            )
        )),
        0,
        W50
    )
)</f>
        <v>0</v>
      </c>
      <c r="AA50" s="160"/>
      <c r="AB50" s="160"/>
      <c r="AC50" s="160"/>
      <c r="AD50" s="174">
        <f t="shared" si="19"/>
        <v>3.1015847464217421</v>
      </c>
      <c r="AE50" s="173">
        <f t="shared" si="5"/>
        <v>0.98224071619827524</v>
      </c>
      <c r="AF50" s="174" t="str">
        <f t="shared" si="6"/>
        <v>unsaniert</v>
      </c>
      <c r="AG50" s="174" cm="1">
        <f t="array" ref="AG50">IF(
    AE50 &gt; (IF(
        AF50 = "unsaniert",
        (MIN(IF(AF$1:AF$166="unsaniert",AE$1:AE$166)) + MAX(IF(AF$1:AF$166="unsaniert",AE$1:AE$166))) / 2,
        IF(
            AF50 = "teilsaniert",
            (MIN(IF(AF$1:AF$166="teilsaniert",AE$1:AE$166)) + MAX(IF(AF$1:AF$166="teilsaniert",AE$1:AE$166))) / 2,
            (MIN(IF(AF$1:AF$166="saniert",AE$1:AE$166)) + MAX(IF(AF$1:AF$166="saniert",AE$1:AE$166))) / 2
        )
    )),
    0,
    IF(
        AE49 &lt; (IF(
            AF50 = "unsaniert",
            (MIN(IF(AF$1:AF$166="unsaniert",AE$1:AE$166)) + MAX(IF(AF$1:AF$166="unsaniert",AE$1:AE$166))) / 2,
            IF(
                AF50 = "teilsaniert",
                (MIN(IF(AF$1:AF$166="teilsaniert",AE$1:AE$166)) + MAX(IF(AF$1:AF$166="teilsaniert",AE$1:AE$166))) / 2,
                (MIN(IF(AF$1:AF$166="saniert",AE$1:AE$166)) + MAX(IF(AF$1:AF$166="saniert",AE$1:AE$166))) / 2
            )
        )),
        0,
        AD50
    )
)</f>
        <v>0</v>
      </c>
      <c r="AH50" s="160"/>
      <c r="AI50" s="160"/>
      <c r="AJ50" s="160"/>
      <c r="AK50" s="174">
        <f t="shared" si="20"/>
        <v>1.4841565365327816</v>
      </c>
      <c r="AL50" s="173">
        <f t="shared" si="7"/>
        <v>0.89041603664337365</v>
      </c>
      <c r="AM50" s="174" t="str">
        <f t="shared" si="8"/>
        <v>unsaniert</v>
      </c>
      <c r="AN50" s="174" cm="1">
        <f t="array" ref="AN50">IF(
    AL50 &gt; (IF(
        AM50 = "unsaniert",
        (MIN(IF(AM$1:AM$166="unsaniert",AL$1:AL$166)) + MAX(IF(AM$1:AM$166="unsaniert",AL$1:AL$166))) / 2,
        IF(
            AM50 = "teilsaniert",
            (MIN(IF(AM$1:AM$166="teilsaniert",AL$1:AL$166)) + MAX(IF(AM$1:AM$166="teilsaniert",AL$1:AL$166))) / 2,
            (MIN(IF(AM$1:AM$166="saniert",AL$1:AL$166)) + MAX(IF(AM$1:AM$166="saniert",AL$1:AL$166))) / 2
        )
    )),
    0,
    IF(
        AL49 &lt; (IF(
            AM50 = "unsaniert",
            (MIN(IF(AM$1:AM$166="unsaniert",AL$1:AL$166)) + MAX(IF(AM$1:AM$166="unsaniert",AL$1:AL$166))) / 2,
            IF(
                AM50 = "teilsaniert",
                (MIN(IF(AM$1:AM$166="teilsaniert",AL$1:AL$166)) + MAX(IF(AM$1:AM$166="teilsaniert",AL$1:AL$166))) / 2,
                (MIN(IF(AM$1:AM$166="saniert",AL$1:AL$166)) + MAX(IF(AM$1:AM$166="saniert",AL$1:AL$166))) / 2
            )
        )),
        0,
        AK50
    )
)</f>
        <v>0</v>
      </c>
      <c r="AR50" s="174">
        <f t="shared" si="21"/>
        <v>4.8574299261707354</v>
      </c>
      <c r="AS50" s="173">
        <f t="shared" si="9"/>
        <v>0.99196936269595615</v>
      </c>
      <c r="AT50" s="174" t="str">
        <f t="shared" si="10"/>
        <v>unsaniert</v>
      </c>
      <c r="AU50" s="174" cm="1">
        <f t="array" ref="AU50">IF(
    AS50 &gt; (IF(
        AT50 = "unsaniert",
        (MIN(IF(AT$1:AT$166="unsaniert",AS$1:AS$166)) + MAX(IF(AT$1:AT$166="unsaniert",AS$1:AS$166))) / 2,
        IF(
            AT50 = "teilsaniert",
            (MIN(IF(AT$1:AT$166="teilsaniert",AS$1:AS$166)) + MAX(IF(AT$1:AT$166="teilsaniert",AS$1:AS$166))) / 2,
            (MIN(IF(AT$1:AT$166="saniert",AS$1:AS$166)) + MAX(IF(AT$1:AT$166="saniert",AS$1:AS$166))) / 2
        )
    )),
    0,
    IF(
        AS49 &lt; (IF(
            AT50 = "unsaniert",
            (MIN(IF(AT$1:AT$166="unsaniert",AS$1:AS$166)) + MAX(IF(AT$1:AT$166="unsaniert",AS$1:AS$166))) / 2,
            IF(
                AT50 = "teilsaniert",
                (MIN(IF(AT$1:AT$166="teilsaniert",AS$1:AS$166)) + MAX(IF(AT$1:AT$166="teilsaniert",AS$1:AS$166))) / 2,
                (MIN(IF(AT$1:AT$166="saniert",AS$1:AS$166)) + MAX(IF(AT$1:AT$166="saniert",AS$1:AS$166))) / 2
            )
        )),
        0,
        AR50
    )
)</f>
        <v>0</v>
      </c>
      <c r="AV50" s="160"/>
      <c r="AW50" s="160"/>
      <c r="AX50" s="160"/>
      <c r="AY50" s="174">
        <f t="shared" si="22"/>
        <v>2.7922255015364086</v>
      </c>
      <c r="AZ50" s="173">
        <f t="shared" si="24"/>
        <v>0.96552044273834547</v>
      </c>
      <c r="BA50" s="174" t="str">
        <f t="shared" si="25"/>
        <v>unsaniert</v>
      </c>
      <c r="BB50" s="174" cm="1">
        <f t="array" ref="BB50">IF(
    AZ50 &gt; (IF(
        BA50 = "unsaniert",
        (MIN(IF(BA$1:BA$166="unsaniert",AZ$1:AZ$166)) + MAX(IF(BA$1:BA$166="unsaniert",AZ$1:AZ$166))) / 2,
        IF(
            BA50 = "teilsaniert",
            (MIN(IF(BA$1:BA$166="teilsaniert",AZ$1:AZ$166)) + MAX(IF(BA$1:BA$166="teilsaniert",AZ$1:AZ$166))) / 2,
            (MIN(IF(BA$1:BA$166="saniert",AZ$1:AZ$166)) + MAX(IF(BA$1:BA$166="saniert",AZ$1:AZ$166))) / 2
        )
    )),
    0,
    IF(
        AZ49 &lt; (IF(
            BA50 = "unsaniert",
            (MIN(IF(BA$1:BA$166="unsaniert",AZ$1:AZ$166)) + MAX(IF(BA$1:BA$166="unsaniert",AZ$1:AZ$166))) / 2,
            IF(
                BA50 = "teilsaniert",
                (MIN(IF(BA$1:BA$166="teilsaniert",AZ$1:AZ$166)) + MAX(IF(BA$1:BA$166="teilsaniert",AZ$1:AZ$166))) / 2,
                (MIN(IF(BA$1:BA$166="saniert",AZ$1:AZ$166)) + MAX(IF(BA$1:BA$166="saniert",AZ$1:AZ$166))) / 2
            )
        )),
        0,
        AY50
    )
)</f>
        <v>0</v>
      </c>
      <c r="BC50" s="160"/>
      <c r="BD50" s="160"/>
      <c r="BE50" s="160"/>
      <c r="BF50" s="174">
        <f t="shared" si="23"/>
        <v>1.2542208980490657</v>
      </c>
      <c r="BG50" s="173">
        <f t="shared" si="13"/>
        <v>0.8282579950526705</v>
      </c>
      <c r="BH50" s="174" t="str">
        <f t="shared" si="14"/>
        <v>unsaniert</v>
      </c>
      <c r="BI50" s="174" cm="1">
        <f t="array" ref="BI50">IF(
    BG50 &gt; (IF(
        BH50 = "unsaniert",
        (MIN(IF(BH$1:BH$166="unsaniert",BG$1:BG$166)) + MAX(IF(BH$1:BH$166="unsaniert",BG$1:BG$166))) / 2,
        IF(
            BH50 = "teilsaniert",
            (MIN(IF(BH$1:BH$166="teilsaniert",BG$1:BG$166)) + MAX(IF(BH$1:BH$166="teilsaniert",BG$1:BG$166))) / 2,
            (MIN(IF(BH$1:BH$166="saniert",BG$1:BG$166)) + MAX(IF(BH$1:BH$166="saniert",BG$1:BG$166))) / 2
        )
    )),
    0,
    IF(
        BG49 &lt; (IF(
            BH50 = "unsaniert",
            (MIN(IF(BH$1:BH$166="unsaniert",BG$1:BG$166)) + MAX(IF(BH$1:BH$166="unsaniert",BG$1:BG$166))) / 2,
            IF(
                BH50 = "teilsaniert",
                (MIN(IF(BH$1:BH$166="teilsaniert",BG$1:BG$166)) + MAX(IF(BH$1:BH$166="teilsaniert",BG$1:BG$166))) / 2,
                (MIN(IF(BH$1:BH$166="saniert",BG$1:BG$166)) + MAX(IF(BH$1:BH$166="saniert",BG$1:BG$166))) / 2
            )
        )),
        0,
        BF50
    )
)</f>
        <v>0</v>
      </c>
    </row>
    <row r="51" spans="2:61">
      <c r="B51" s="174">
        <f t="shared" si="15"/>
        <v>3.6898006169933377</v>
      </c>
      <c r="C51" s="173">
        <f>_xlfn.NORM.DIST(B51, B5,C5, TRUE)</f>
        <v>0.97914931605036493</v>
      </c>
      <c r="D51" s="174" t="str">
        <f t="shared" si="0"/>
        <v>unsaniert</v>
      </c>
      <c r="E51" s="174" cm="1">
        <f t="array" ref="E51">IF(
    C51 &gt; (IF(
        D51 = "unsaniert",
        (MIN(IF(D$1:D$166="unsaniert",C$1:C$166)) + MAX(IF(D$1:D$166="unsaniert",C$1:C$166))) / 2,
        IF(
            D51 = "teilsaniert",
            (MIN(IF(D$1:D$166="teilsaniert",C$1:C$166)) + MAX(IF(D$1:D$166="teilsaniert",C$1:C$166))) / 2,
            (MIN(IF(D$1:D$166="saniert",C$1:C$166)) + MAX(IF(D$1:D$166="saniert",C$1:C$166))) / 2
        )
    )),
    0,
    IF(
        C50 &lt; (IF(
            D51 = "unsaniert",
            (MIN(IF(D$1:D$166="unsaniert",C$1:C$166)) + MAX(IF(D$1:D$166="unsaniert",C$1:C$166))) / 2,
            IF(
                D51 = "teilsaniert",
                (MIN(IF(D$1:D$166="teilsaniert",C$1:C$166)) + MAX(IF(D$1:D$166="teilsaniert",C$1:C$166))) / 2,
                (MIN(IF(D$1:D$166="saniert",C$1:C$166)) + MAX(IF(D$1:D$166="saniert",C$1:C$166))) / 2
            )
        )),
        0,
        B51
    )
)</f>
        <v>0</v>
      </c>
      <c r="F51" s="172"/>
      <c r="H51" s="160"/>
      <c r="I51" s="174">
        <f t="shared" si="16"/>
        <v>2.8439185687234301</v>
      </c>
      <c r="J51" s="173">
        <f>_xlfn.NORM.DIST(I51, I5,J5, TRUE)</f>
        <v>0.97720798795872788</v>
      </c>
      <c r="K51" s="174" t="str">
        <f t="shared" si="1"/>
        <v>unsaniert</v>
      </c>
      <c r="L51" s="174" cm="1">
        <f t="array" ref="L51">IF(
    J51 &gt; (IF(
        K51 = "unsaniert",
        (MIN(IF(K$1:K$166="unsaniert",J$1:J$166)) + MAX(IF(K$1:K$166="unsaniert",J$1:J$166))) / 2,
        IF(
            K51 = "teilsaniert",
            (MIN(IF(K$1:K$166="teilsaniert",J$1:J$166)) + MAX(IF(K$1:K$166="teilsaniert",J$1:J$166))) / 2,
            (MIN(IF(K$1:K$166="saniert",J$1:J$166)) + MAX(IF(K$1:K$166="saniert",J$1:J$166))) / 2
        )
    )),
    0,
    IF(
        J50 &lt; (IF(
            K51 = "unsaniert",
            (MIN(IF(K$1:K$166="unsaniert",J$1:J$166)) + MAX(IF(K$1:K$166="unsaniert",J$1:J$166))) / 2,
            IF(
                K51 = "teilsaniert",
                (MIN(IF(K$1:K$166="teilsaniert",J$1:J$166)) + MAX(IF(K$1:K$166="teilsaniert",J$1:J$166))) / 2,
                (MIN(IF(K$1:K$166="saniert",J$1:J$166)) + MAX(IF(K$1:K$166="saniert",J$1:J$166))) / 2
            )
        )),
        0,
        I51
    )
)</f>
        <v>0</v>
      </c>
      <c r="O51" s="160"/>
      <c r="P51" s="174">
        <f t="shared" si="17"/>
        <v>1.3581589928712248</v>
      </c>
      <c r="Q51" s="173">
        <f>_xlfn.NORM.DIST(P51, P5,Q5, TRUE)</f>
        <v>0.86556693474148538</v>
      </c>
      <c r="R51" s="174" t="str">
        <f t="shared" si="2"/>
        <v>unsaniert</v>
      </c>
      <c r="S51" s="174" cm="1">
        <f t="array" ref="S51">IF(
    Q51 &gt; (IF(
        R51 = "unsaniert",
        (MIN(IF(R$1:R$166="unsaniert",Q$1:Q$166)) + MAX(IF(R$1:R$166="unsaniert",Q$1:Q$166))) / 2,
        IF(
            R51 = "teilsaniert",
            (MIN(IF(R$1:R$166="teilsaniert",Q$1:Q$166)) + MAX(IF(R$1:R$166="teilsaniert",Q$1:Q$166))) / 2,
            (MIN(IF(R$1:R$166="saniert",Q$1:Q$166)) + MAX(IF(R$1:R$166="saniert",Q$1:Q$166))) / 2
        )
    )),
    0,
    IF(
        Q50 &lt; (IF(
            R51 = "unsaniert",
            (MIN(IF(R$1:R$166="unsaniert",Q$1:Q$166)) + MAX(IF(R$1:R$166="unsaniert",Q$1:Q$166))) / 2,
            IF(
                R51 = "teilsaniert",
                (MIN(IF(R$1:R$166="teilsaniert",Q$1:Q$166)) + MAX(IF(R$1:R$166="teilsaniert",Q$1:Q$166))) / 2,
                (MIN(IF(R$1:R$166="saniert",Q$1:Q$166)) + MAX(IF(R$1:R$166="saniert",Q$1:Q$166))) / 2
            )
        )),
        0,
        P51
    )
)</f>
        <v>0</v>
      </c>
      <c r="W51" s="174">
        <f t="shared" si="18"/>
        <v>2.4048603825900079</v>
      </c>
      <c r="X51" s="173">
        <f t="shared" si="3"/>
        <v>0.79693818271708572</v>
      </c>
      <c r="Y51" s="174" t="str">
        <f t="shared" si="4"/>
        <v>unsaniert</v>
      </c>
      <c r="Z51" s="174" cm="1">
        <f t="array" ref="Z51">IF(
    X51 &gt; (IF(
        Y51 = "unsaniert",
        (MIN(IF(Y$1:Y$166="unsaniert",X$1:X$166)) + MAX(IF(Y$1:Y$166="unsaniert",X$1:X$166))) / 2,
        IF(
            Y51 = "teilsaniert",
            (MIN(IF(Y$1:Y$166="teilsaniert",X$1:X$166)) + MAX(IF(Y$1:Y$166="teilsaniert",X$1:X$166))) / 2,
            (MIN(IF(Y$1:Y$166="saniert",X$1:X$166)) + MAX(IF(Y$1:Y$166="saniert",X$1:X$166))) / 2
        )
    )),
    0,
    IF(
        X50 &lt; (IF(
            Y51 = "unsaniert",
            (MIN(IF(Y$1:Y$166="unsaniert",X$1:X$166)) + MAX(IF(Y$1:Y$166="unsaniert",X$1:X$166))) / 2,
            IF(
                Y51 = "teilsaniert",
                (MIN(IF(Y$1:Y$166="teilsaniert",X$1:X$166)) + MAX(IF(Y$1:Y$166="teilsaniert",X$1:X$166))) / 2,
                (MIN(IF(Y$1:Y$166="saniert",X$1:X$166)) + MAX(IF(Y$1:Y$166="saniert",X$1:X$166))) / 2
            )
        )),
        0,
        W51
    )
)</f>
        <v>0</v>
      </c>
      <c r="AA51" s="160"/>
      <c r="AB51" s="160"/>
      <c r="AC51" s="160"/>
      <c r="AD51" s="174">
        <f t="shared" si="19"/>
        <v>3.0715847464217423</v>
      </c>
      <c r="AE51" s="173">
        <f t="shared" si="5"/>
        <v>0.9794518018718662</v>
      </c>
      <c r="AF51" s="174" t="str">
        <f t="shared" si="6"/>
        <v>unsaniert</v>
      </c>
      <c r="AG51" s="174" cm="1">
        <f t="array" ref="AG51">IF(
    AE51 &gt; (IF(
        AF51 = "unsaniert",
        (MIN(IF(AF$1:AF$166="unsaniert",AE$1:AE$166)) + MAX(IF(AF$1:AF$166="unsaniert",AE$1:AE$166))) / 2,
        IF(
            AF51 = "teilsaniert",
            (MIN(IF(AF$1:AF$166="teilsaniert",AE$1:AE$166)) + MAX(IF(AF$1:AF$166="teilsaniert",AE$1:AE$166))) / 2,
            (MIN(IF(AF$1:AF$166="saniert",AE$1:AE$166)) + MAX(IF(AF$1:AF$166="saniert",AE$1:AE$166))) / 2
        )
    )),
    0,
    IF(
        AE50 &lt; (IF(
            AF51 = "unsaniert",
            (MIN(IF(AF$1:AF$166="unsaniert",AE$1:AE$166)) + MAX(IF(AF$1:AF$166="unsaniert",AE$1:AE$166))) / 2,
            IF(
                AF51 = "teilsaniert",
                (MIN(IF(AF$1:AF$166="teilsaniert",AE$1:AE$166)) + MAX(IF(AF$1:AF$166="teilsaniert",AE$1:AE$166))) / 2,
                (MIN(IF(AF$1:AF$166="saniert",AE$1:AE$166)) + MAX(IF(AF$1:AF$166="saniert",AE$1:AE$166))) / 2
            )
        )),
        0,
        AD51
    )
)</f>
        <v>0</v>
      </c>
      <c r="AH51" s="160"/>
      <c r="AI51" s="160"/>
      <c r="AJ51" s="160"/>
      <c r="AK51" s="174">
        <f t="shared" si="20"/>
        <v>1.4541565365327815</v>
      </c>
      <c r="AL51" s="173">
        <f t="shared" si="7"/>
        <v>0.86664261907981921</v>
      </c>
      <c r="AM51" s="174" t="str">
        <f t="shared" si="8"/>
        <v>unsaniert</v>
      </c>
      <c r="AN51" s="174" cm="1">
        <f t="array" ref="AN51">IF(
    AL51 &gt; (IF(
        AM51 = "unsaniert",
        (MIN(IF(AM$1:AM$166="unsaniert",AL$1:AL$166)) + MAX(IF(AM$1:AM$166="unsaniert",AL$1:AL$166))) / 2,
        IF(
            AM51 = "teilsaniert",
            (MIN(IF(AM$1:AM$166="teilsaniert",AL$1:AL$166)) + MAX(IF(AM$1:AM$166="teilsaniert",AL$1:AL$166))) / 2,
            (MIN(IF(AM$1:AM$166="saniert",AL$1:AL$166)) + MAX(IF(AM$1:AM$166="saniert",AL$1:AL$166))) / 2
        )
    )),
    0,
    IF(
        AL50 &lt; (IF(
            AM51 = "unsaniert",
            (MIN(IF(AM$1:AM$166="unsaniert",AL$1:AL$166)) + MAX(IF(AM$1:AM$166="unsaniert",AL$1:AL$166))) / 2,
            IF(
                AM51 = "teilsaniert",
                (MIN(IF(AM$1:AM$166="teilsaniert",AL$1:AL$166)) + MAX(IF(AM$1:AM$166="teilsaniert",AL$1:AL$166))) / 2,
                (MIN(IF(AM$1:AM$166="saniert",AL$1:AL$166)) + MAX(IF(AM$1:AM$166="saniert",AL$1:AL$166))) / 2
            )
        )),
        0,
        AK51
    )
)</f>
        <v>0</v>
      </c>
      <c r="AR51" s="174">
        <f t="shared" si="21"/>
        <v>4.8274299261707352</v>
      </c>
      <c r="AS51" s="173">
        <f t="shared" si="9"/>
        <v>0.99105825225522981</v>
      </c>
      <c r="AT51" s="174" t="str">
        <f t="shared" si="10"/>
        <v>unsaniert</v>
      </c>
      <c r="AU51" s="174" cm="1">
        <f t="array" ref="AU51">IF(
    AS51 &gt; (IF(
        AT51 = "unsaniert",
        (MIN(IF(AT$1:AT$166="unsaniert",AS$1:AS$166)) + MAX(IF(AT$1:AT$166="unsaniert",AS$1:AS$166))) / 2,
        IF(
            AT51 = "teilsaniert",
            (MIN(IF(AT$1:AT$166="teilsaniert",AS$1:AS$166)) + MAX(IF(AT$1:AT$166="teilsaniert",AS$1:AS$166))) / 2,
            (MIN(IF(AT$1:AT$166="saniert",AS$1:AS$166)) + MAX(IF(AT$1:AT$166="saniert",AS$1:AS$166))) / 2
        )
    )),
    0,
    IF(
        AS50 &lt; (IF(
            AT51 = "unsaniert",
            (MIN(IF(AT$1:AT$166="unsaniert",AS$1:AS$166)) + MAX(IF(AT$1:AT$166="unsaniert",AS$1:AS$166))) / 2,
            IF(
                AT51 = "teilsaniert",
                (MIN(IF(AT$1:AT$166="teilsaniert",AS$1:AS$166)) + MAX(IF(AT$1:AT$166="teilsaniert",AS$1:AS$166))) / 2,
                (MIN(IF(AT$1:AT$166="saniert",AS$1:AS$166)) + MAX(IF(AT$1:AT$166="saniert",AS$1:AS$166))) / 2
            )
        )),
        0,
        AR51
    )
)</f>
        <v>0</v>
      </c>
      <c r="AV51" s="160"/>
      <c r="AW51" s="160"/>
      <c r="AX51" s="160"/>
      <c r="AY51" s="174">
        <f t="shared" si="22"/>
        <v>2.7622255015364088</v>
      </c>
      <c r="AZ51" s="173">
        <f t="shared" si="24"/>
        <v>0.95906464087546828</v>
      </c>
      <c r="BA51" s="174" t="str">
        <f t="shared" si="25"/>
        <v>unsaniert</v>
      </c>
      <c r="BB51" s="174" cm="1">
        <f t="array" ref="BB51">IF(
    AZ51 &gt; (IF(
        BA51 = "unsaniert",
        (MIN(IF(BA$1:BA$166="unsaniert",AZ$1:AZ$166)) + MAX(IF(BA$1:BA$166="unsaniert",AZ$1:AZ$166))) / 2,
        IF(
            BA51 = "teilsaniert",
            (MIN(IF(BA$1:BA$166="teilsaniert",AZ$1:AZ$166)) + MAX(IF(BA$1:BA$166="teilsaniert",AZ$1:AZ$166))) / 2,
            (MIN(IF(BA$1:BA$166="saniert",AZ$1:AZ$166)) + MAX(IF(BA$1:BA$166="saniert",AZ$1:AZ$166))) / 2
        )
    )),
    0,
    IF(
        AZ50 &lt; (IF(
            BA51 = "unsaniert",
            (MIN(IF(BA$1:BA$166="unsaniert",AZ$1:AZ$166)) + MAX(IF(BA$1:BA$166="unsaniert",AZ$1:AZ$166))) / 2,
            IF(
                BA51 = "teilsaniert",
                (MIN(IF(BA$1:BA$166="teilsaniert",AZ$1:AZ$166)) + MAX(IF(BA$1:BA$166="teilsaniert",AZ$1:AZ$166))) / 2,
                (MIN(IF(BA$1:BA$166="saniert",AZ$1:AZ$166)) + MAX(IF(BA$1:BA$166="saniert",AZ$1:AZ$166))) / 2
            )
        )),
        0,
        AY51
    )
)</f>
        <v>0</v>
      </c>
      <c r="BC51" s="160"/>
      <c r="BD51" s="160"/>
      <c r="BE51" s="160"/>
      <c r="BF51" s="174">
        <f t="shared" si="23"/>
        <v>1.2242208980490656</v>
      </c>
      <c r="BG51" s="173">
        <f t="shared" si="13"/>
        <v>0.79116131754932617</v>
      </c>
      <c r="BH51" s="174" t="str">
        <f t="shared" si="14"/>
        <v>unsaniert</v>
      </c>
      <c r="BI51" s="174" cm="1">
        <f t="array" ref="BI51">IF(
    BG51 &gt; (IF(
        BH51 = "unsaniert",
        (MIN(IF(BH$1:BH$166="unsaniert",BG$1:BG$166)) + MAX(IF(BH$1:BH$166="unsaniert",BG$1:BG$166))) / 2,
        IF(
            BH51 = "teilsaniert",
            (MIN(IF(BH$1:BH$166="teilsaniert",BG$1:BG$166)) + MAX(IF(BH$1:BH$166="teilsaniert",BG$1:BG$166))) / 2,
            (MIN(IF(BH$1:BH$166="saniert",BG$1:BG$166)) + MAX(IF(BH$1:BH$166="saniert",BG$1:BG$166))) / 2
        )
    )),
    0,
    IF(
        BG50 &lt; (IF(
            BH51 = "unsaniert",
            (MIN(IF(BH$1:BH$166="unsaniert",BG$1:BG$166)) + MAX(IF(BH$1:BH$166="unsaniert",BG$1:BG$166))) / 2,
            IF(
                BH51 = "teilsaniert",
                (MIN(IF(BH$1:BH$166="teilsaniert",BG$1:BG$166)) + MAX(IF(BH$1:BH$166="teilsaniert",BG$1:BG$166))) / 2,
                (MIN(IF(BH$1:BH$166="saniert",BG$1:BG$166)) + MAX(IF(BH$1:BH$166="saniert",BG$1:BG$166))) / 2
            )
        )),
        0,
        BF51
    )
)</f>
        <v>0</v>
      </c>
    </row>
    <row r="52" spans="2:61">
      <c r="B52" s="174">
        <f t="shared" si="15"/>
        <v>3.6598006169933379</v>
      </c>
      <c r="C52" s="173">
        <f>_xlfn.NORM.DIST(B52, B5,C5, TRUE)</f>
        <v>0.97593781774780042</v>
      </c>
      <c r="D52" s="174" t="str">
        <f t="shared" si="0"/>
        <v>unsaniert</v>
      </c>
      <c r="E52" s="174" cm="1">
        <f t="array" ref="E52">IF(
    C52 &gt; (IF(
        D52 = "unsaniert",
        (MIN(IF(D$1:D$166="unsaniert",C$1:C$166)) + MAX(IF(D$1:D$166="unsaniert",C$1:C$166))) / 2,
        IF(
            D52 = "teilsaniert",
            (MIN(IF(D$1:D$166="teilsaniert",C$1:C$166)) + MAX(IF(D$1:D$166="teilsaniert",C$1:C$166))) / 2,
            (MIN(IF(D$1:D$166="saniert",C$1:C$166)) + MAX(IF(D$1:D$166="saniert",C$1:C$166))) / 2
        )
    )),
    0,
    IF(
        C51 &lt; (IF(
            D52 = "unsaniert",
            (MIN(IF(D$1:D$166="unsaniert",C$1:C$166)) + MAX(IF(D$1:D$166="unsaniert",C$1:C$166))) / 2,
            IF(
                D52 = "teilsaniert",
                (MIN(IF(D$1:D$166="teilsaniert",C$1:C$166)) + MAX(IF(D$1:D$166="teilsaniert",C$1:C$166))) / 2,
                (MIN(IF(D$1:D$166="saniert",C$1:C$166)) + MAX(IF(D$1:D$166="saniert",C$1:C$166))) / 2
            )
        )),
        0,
        B52
    )
)</f>
        <v>0</v>
      </c>
      <c r="F52" s="172"/>
      <c r="H52" s="160"/>
      <c r="I52" s="174">
        <f t="shared" si="16"/>
        <v>2.8139185687234303</v>
      </c>
      <c r="J52" s="173">
        <f>_xlfn.NORM.DIST(I52, I5,J5, TRUE)</f>
        <v>0.97360754816819817</v>
      </c>
      <c r="K52" s="174" t="str">
        <f t="shared" si="1"/>
        <v>unsaniert</v>
      </c>
      <c r="L52" s="174" cm="1">
        <f t="array" ref="L52">IF(
    J52 &gt; (IF(
        K52 = "unsaniert",
        (MIN(IF(K$1:K$166="unsaniert",J$1:J$166)) + MAX(IF(K$1:K$166="unsaniert",J$1:J$166))) / 2,
        IF(
            K52 = "teilsaniert",
            (MIN(IF(K$1:K$166="teilsaniert",J$1:J$166)) + MAX(IF(K$1:K$166="teilsaniert",J$1:J$166))) / 2,
            (MIN(IF(K$1:K$166="saniert",J$1:J$166)) + MAX(IF(K$1:K$166="saniert",J$1:J$166))) / 2
        )
    )),
    0,
    IF(
        J51 &lt; (IF(
            K52 = "unsaniert",
            (MIN(IF(K$1:K$166="unsaniert",J$1:J$166)) + MAX(IF(K$1:K$166="unsaniert",J$1:J$166))) / 2,
            IF(
                K52 = "teilsaniert",
                (MIN(IF(K$1:K$166="teilsaniert",J$1:J$166)) + MAX(IF(K$1:K$166="teilsaniert",J$1:J$166))) / 2,
                (MIN(IF(K$1:K$166="saniert",J$1:J$166)) + MAX(IF(K$1:K$166="saniert",J$1:J$166))) / 2
            )
        )),
        0,
        I52
    )
)</f>
        <v>0</v>
      </c>
      <c r="O52" s="160"/>
      <c r="P52" s="174">
        <f t="shared" si="17"/>
        <v>1.3281589928712247</v>
      </c>
      <c r="Q52" s="173">
        <f>_xlfn.NORM.DIST(P52, P5,Q5, TRUE)</f>
        <v>0.8382478790080119</v>
      </c>
      <c r="R52" s="174" t="str">
        <f t="shared" si="2"/>
        <v>unsaniert</v>
      </c>
      <c r="S52" s="174" cm="1">
        <f t="array" ref="S52">IF(
    Q52 &gt; (IF(
        R52 = "unsaniert",
        (MIN(IF(R$1:R$166="unsaniert",Q$1:Q$166)) + MAX(IF(R$1:R$166="unsaniert",Q$1:Q$166))) / 2,
        IF(
            R52 = "teilsaniert",
            (MIN(IF(R$1:R$166="teilsaniert",Q$1:Q$166)) + MAX(IF(R$1:R$166="teilsaniert",Q$1:Q$166))) / 2,
            (MIN(IF(R$1:R$166="saniert",Q$1:Q$166)) + MAX(IF(R$1:R$166="saniert",Q$1:Q$166))) / 2
        )
    )),
    0,
    IF(
        Q51 &lt; (IF(
            R52 = "unsaniert",
            (MIN(IF(R$1:R$166="unsaniert",Q$1:Q$166)) + MAX(IF(R$1:R$166="unsaniert",Q$1:Q$166))) / 2,
            IF(
                R52 = "teilsaniert",
                (MIN(IF(R$1:R$166="teilsaniert",Q$1:Q$166)) + MAX(IF(R$1:R$166="teilsaniert",Q$1:Q$166))) / 2,
                (MIN(IF(R$1:R$166="saniert",Q$1:Q$166)) + MAX(IF(R$1:R$166="saniert",Q$1:Q$166))) / 2
            )
        )),
        0,
        P52
    )
)</f>
        <v>0</v>
      </c>
      <c r="W52" s="174">
        <f t="shared" si="18"/>
        <v>2.3748603825900081</v>
      </c>
      <c r="X52" s="173">
        <f t="shared" si="3"/>
        <v>0.75652104085608252</v>
      </c>
      <c r="Y52" s="174" t="str">
        <f t="shared" si="4"/>
        <v>unsaniert</v>
      </c>
      <c r="Z52" s="174" cm="1">
        <f t="array" ref="Z52">IF(
    X52 &gt; (IF(
        Y52 = "unsaniert",
        (MIN(IF(Y$1:Y$166="unsaniert",X$1:X$166)) + MAX(IF(Y$1:Y$166="unsaniert",X$1:X$166))) / 2,
        IF(
            Y52 = "teilsaniert",
            (MIN(IF(Y$1:Y$166="teilsaniert",X$1:X$166)) + MAX(IF(Y$1:Y$166="teilsaniert",X$1:X$166))) / 2,
            (MIN(IF(Y$1:Y$166="saniert",X$1:X$166)) + MAX(IF(Y$1:Y$166="saniert",X$1:X$166))) / 2
        )
    )),
    0,
    IF(
        X51 &lt; (IF(
            Y52 = "unsaniert",
            (MIN(IF(Y$1:Y$166="unsaniert",X$1:X$166)) + MAX(IF(Y$1:Y$166="unsaniert",X$1:X$166))) / 2,
            IF(
                Y52 = "teilsaniert",
                (MIN(IF(Y$1:Y$166="teilsaniert",X$1:X$166)) + MAX(IF(Y$1:Y$166="teilsaniert",X$1:X$166))) / 2,
                (MIN(IF(Y$1:Y$166="saniert",X$1:X$166)) + MAX(IF(Y$1:Y$166="saniert",X$1:X$166))) / 2
            )
        )),
        0,
        W52
    )
)</f>
        <v>0</v>
      </c>
      <c r="AA52" s="160"/>
      <c r="AB52" s="160"/>
      <c r="AC52" s="160"/>
      <c r="AD52" s="174">
        <f t="shared" si="19"/>
        <v>3.0415847464217425</v>
      </c>
      <c r="AE52" s="173">
        <f t="shared" si="5"/>
        <v>0.97630041389924194</v>
      </c>
      <c r="AF52" s="174" t="str">
        <f t="shared" si="6"/>
        <v>unsaniert</v>
      </c>
      <c r="AG52" s="174" cm="1">
        <f t="array" ref="AG52">IF(
    AE52 &gt; (IF(
        AF52 = "unsaniert",
        (MIN(IF(AF$1:AF$166="unsaniert",AE$1:AE$166)) + MAX(IF(AF$1:AF$166="unsaniert",AE$1:AE$166))) / 2,
        IF(
            AF52 = "teilsaniert",
            (MIN(IF(AF$1:AF$166="teilsaniert",AE$1:AE$166)) + MAX(IF(AF$1:AF$166="teilsaniert",AE$1:AE$166))) / 2,
            (MIN(IF(AF$1:AF$166="saniert",AE$1:AE$166)) + MAX(IF(AF$1:AF$166="saniert",AE$1:AE$166))) / 2
        )
    )),
    0,
    IF(
        AE51 &lt; (IF(
            AF52 = "unsaniert",
            (MIN(IF(AF$1:AF$166="unsaniert",AE$1:AE$166)) + MAX(IF(AF$1:AF$166="unsaniert",AE$1:AE$166))) / 2,
            IF(
                AF52 = "teilsaniert",
                (MIN(IF(AF$1:AF$166="teilsaniert",AE$1:AE$166)) + MAX(IF(AF$1:AF$166="teilsaniert",AE$1:AE$166))) / 2,
                (MIN(IF(AF$1:AF$166="saniert",AE$1:AE$166)) + MAX(IF(AF$1:AF$166="saniert",AE$1:AE$166))) / 2
            )
        )),
        0,
        AD52
    )
)</f>
        <v>0</v>
      </c>
      <c r="AH52" s="160"/>
      <c r="AI52" s="160"/>
      <c r="AJ52" s="160"/>
      <c r="AK52" s="174">
        <f t="shared" si="20"/>
        <v>1.4241565365327815</v>
      </c>
      <c r="AL52" s="173">
        <f t="shared" si="7"/>
        <v>0.83954172658364068</v>
      </c>
      <c r="AM52" s="174" t="str">
        <f t="shared" si="8"/>
        <v>unsaniert</v>
      </c>
      <c r="AN52" s="174" cm="1">
        <f t="array" ref="AN52">IF(
    AL52 &gt; (IF(
        AM52 = "unsaniert",
        (MIN(IF(AM$1:AM$166="unsaniert",AL$1:AL$166)) + MAX(IF(AM$1:AM$166="unsaniert",AL$1:AL$166))) / 2,
        IF(
            AM52 = "teilsaniert",
            (MIN(IF(AM$1:AM$166="teilsaniert",AL$1:AL$166)) + MAX(IF(AM$1:AM$166="teilsaniert",AL$1:AL$166))) / 2,
            (MIN(IF(AM$1:AM$166="saniert",AL$1:AL$166)) + MAX(IF(AM$1:AM$166="saniert",AL$1:AL$166))) / 2
        )
    )),
    0,
    IF(
        AL51 &lt; (IF(
            AM52 = "unsaniert",
            (MIN(IF(AM$1:AM$166="unsaniert",AL$1:AL$166)) + MAX(IF(AM$1:AM$166="unsaniert",AL$1:AL$166))) / 2,
            IF(
                AM52 = "teilsaniert",
                (MIN(IF(AM$1:AM$166="teilsaniert",AL$1:AL$166)) + MAX(IF(AM$1:AM$166="teilsaniert",AL$1:AL$166))) / 2,
                (MIN(IF(AM$1:AM$166="saniert",AL$1:AL$166)) + MAX(IF(AM$1:AM$166="saniert",AL$1:AL$166))) / 2
            )
        )),
        0,
        AK52
    )
)</f>
        <v>0</v>
      </c>
      <c r="AR52" s="174">
        <f t="shared" si="21"/>
        <v>4.7974299261707349</v>
      </c>
      <c r="AS52" s="173">
        <f t="shared" si="9"/>
        <v>0.99005782181489055</v>
      </c>
      <c r="AT52" s="174" t="str">
        <f t="shared" si="10"/>
        <v>unsaniert</v>
      </c>
      <c r="AU52" s="174" cm="1">
        <f t="array" ref="AU52">IF(
    AS52 &gt; (IF(
        AT52 = "unsaniert",
        (MIN(IF(AT$1:AT$166="unsaniert",AS$1:AS$166)) + MAX(IF(AT$1:AT$166="unsaniert",AS$1:AS$166))) / 2,
        IF(
            AT52 = "teilsaniert",
            (MIN(IF(AT$1:AT$166="teilsaniert",AS$1:AS$166)) + MAX(IF(AT$1:AT$166="teilsaniert",AS$1:AS$166))) / 2,
            (MIN(IF(AT$1:AT$166="saniert",AS$1:AS$166)) + MAX(IF(AT$1:AT$166="saniert",AS$1:AS$166))) / 2
        )
    )),
    0,
    IF(
        AS51 &lt; (IF(
            AT52 = "unsaniert",
            (MIN(IF(AT$1:AT$166="unsaniert",AS$1:AS$166)) + MAX(IF(AT$1:AT$166="unsaniert",AS$1:AS$166))) / 2,
            IF(
                AT52 = "teilsaniert",
                (MIN(IF(AT$1:AT$166="teilsaniert",AS$1:AS$166)) + MAX(IF(AT$1:AT$166="teilsaniert",AS$1:AS$166))) / 2,
                (MIN(IF(AT$1:AT$166="saniert",AS$1:AS$166)) + MAX(IF(AT$1:AT$166="saniert",AS$1:AS$166))) / 2
            )
        )),
        0,
        AR52
    )
)</f>
        <v>0</v>
      </c>
      <c r="AV52" s="160"/>
      <c r="AW52" s="160"/>
      <c r="AX52" s="160"/>
      <c r="AY52" s="174">
        <f t="shared" si="22"/>
        <v>2.732225501536409</v>
      </c>
      <c r="AZ52" s="173">
        <f t="shared" si="24"/>
        <v>0.9516612697579504</v>
      </c>
      <c r="BA52" s="174" t="str">
        <f t="shared" si="25"/>
        <v>unsaniert</v>
      </c>
      <c r="BB52" s="174" cm="1">
        <f t="array" ref="BB52">IF(
    AZ52 &gt; (IF(
        BA52 = "unsaniert",
        (MIN(IF(BA$1:BA$166="unsaniert",AZ$1:AZ$166)) + MAX(IF(BA$1:BA$166="unsaniert",AZ$1:AZ$166))) / 2,
        IF(
            BA52 = "teilsaniert",
            (MIN(IF(BA$1:BA$166="teilsaniert",AZ$1:AZ$166)) + MAX(IF(BA$1:BA$166="teilsaniert",AZ$1:AZ$166))) / 2,
            (MIN(IF(BA$1:BA$166="saniert",AZ$1:AZ$166)) + MAX(IF(BA$1:BA$166="saniert",AZ$1:AZ$166))) / 2
        )
    )),
    0,
    IF(
        AZ51 &lt; (IF(
            BA52 = "unsaniert",
            (MIN(IF(BA$1:BA$166="unsaniert",AZ$1:AZ$166)) + MAX(IF(BA$1:BA$166="unsaniert",AZ$1:AZ$166))) / 2,
            IF(
                BA52 = "teilsaniert",
                (MIN(IF(BA$1:BA$166="teilsaniert",AZ$1:AZ$166)) + MAX(IF(BA$1:BA$166="teilsaniert",AZ$1:AZ$166))) / 2,
                (MIN(IF(BA$1:BA$166="saniert",AZ$1:AZ$166)) + MAX(IF(BA$1:BA$166="saniert",AZ$1:AZ$166))) / 2
            )
        )),
        0,
        AY52
    )
)</f>
        <v>0</v>
      </c>
      <c r="BC52" s="160"/>
      <c r="BD52" s="160"/>
      <c r="BE52" s="160"/>
      <c r="BF52" s="174">
        <f t="shared" si="23"/>
        <v>1.1942208980490656</v>
      </c>
      <c r="BG52" s="173">
        <f t="shared" si="13"/>
        <v>0.74972065205529481</v>
      </c>
      <c r="BH52" s="174" t="str">
        <f t="shared" si="14"/>
        <v>unsaniert</v>
      </c>
      <c r="BI52" s="174" cm="1">
        <f t="array" ref="BI52">IF(
    BG52 &gt; (IF(
        BH52 = "unsaniert",
        (MIN(IF(BH$1:BH$166="unsaniert",BG$1:BG$166)) + MAX(IF(BH$1:BH$166="unsaniert",BG$1:BG$166))) / 2,
        IF(
            BH52 = "teilsaniert",
            (MIN(IF(BH$1:BH$166="teilsaniert",BG$1:BG$166)) + MAX(IF(BH$1:BH$166="teilsaniert",BG$1:BG$166))) / 2,
            (MIN(IF(BH$1:BH$166="saniert",BG$1:BG$166)) + MAX(IF(BH$1:BH$166="saniert",BG$1:BG$166))) / 2
        )
    )),
    0,
    IF(
        BG51 &lt; (IF(
            BH52 = "unsaniert",
            (MIN(IF(BH$1:BH$166="unsaniert",BG$1:BG$166)) + MAX(IF(BH$1:BH$166="unsaniert",BG$1:BG$166))) / 2,
            IF(
                BH52 = "teilsaniert",
                (MIN(IF(BH$1:BH$166="teilsaniert",BG$1:BG$166)) + MAX(IF(BH$1:BH$166="teilsaniert",BG$1:BG$166))) / 2,
                (MIN(IF(BH$1:BH$166="saniert",BG$1:BG$166)) + MAX(IF(BH$1:BH$166="saniert",BG$1:BG$166))) / 2
            )
        )),
        0,
        BF52
    )
)</f>
        <v>0</v>
      </c>
    </row>
    <row r="53" spans="2:61">
      <c r="B53" s="174">
        <f t="shared" si="15"/>
        <v>3.6298006169933381</v>
      </c>
      <c r="C53" s="173">
        <f>_xlfn.NORM.DIST(B53, B5,C5, TRUE)</f>
        <v>0.9723205769200266</v>
      </c>
      <c r="D53" s="174" t="str">
        <f t="shared" si="0"/>
        <v>unsaniert</v>
      </c>
      <c r="E53" s="174" cm="1">
        <f t="array" ref="E53">IF(
    C53 &gt; (IF(
        D53 = "unsaniert",
        (MIN(IF(D$1:D$166="unsaniert",C$1:C$166)) + MAX(IF(D$1:D$166="unsaniert",C$1:C$166))) / 2,
        IF(
            D53 = "teilsaniert",
            (MIN(IF(D$1:D$166="teilsaniert",C$1:C$166)) + MAX(IF(D$1:D$166="teilsaniert",C$1:C$166))) / 2,
            (MIN(IF(D$1:D$166="saniert",C$1:C$166)) + MAX(IF(D$1:D$166="saniert",C$1:C$166))) / 2
        )
    )),
    0,
    IF(
        C52 &lt; (IF(
            D53 = "unsaniert",
            (MIN(IF(D$1:D$166="unsaniert",C$1:C$166)) + MAX(IF(D$1:D$166="unsaniert",C$1:C$166))) / 2,
            IF(
                D53 = "teilsaniert",
                (MIN(IF(D$1:D$166="teilsaniert",C$1:C$166)) + MAX(IF(D$1:D$166="teilsaniert",C$1:C$166))) / 2,
                (MIN(IF(D$1:D$166="saniert",C$1:C$166)) + MAX(IF(D$1:D$166="saniert",C$1:C$166))) / 2
            )
        )),
        0,
        B53
    )
)</f>
        <v>0</v>
      </c>
      <c r="F53" s="172"/>
      <c r="H53" s="160"/>
      <c r="I53" s="174">
        <f t="shared" si="16"/>
        <v>2.7839185687234305</v>
      </c>
      <c r="J53" s="173">
        <f>_xlfn.NORM.DIST(I53, I5,J5, TRUE)</f>
        <v>0.96954360949058904</v>
      </c>
      <c r="K53" s="174" t="str">
        <f t="shared" si="1"/>
        <v>unsaniert</v>
      </c>
      <c r="L53" s="174" cm="1">
        <f t="array" ref="L53">IF(
    J53 &gt; (IF(
        K53 = "unsaniert",
        (MIN(IF(K$1:K$166="unsaniert",J$1:J$166)) + MAX(IF(K$1:K$166="unsaniert",J$1:J$166))) / 2,
        IF(
            K53 = "teilsaniert",
            (MIN(IF(K$1:K$166="teilsaniert",J$1:J$166)) + MAX(IF(K$1:K$166="teilsaniert",J$1:J$166))) / 2,
            (MIN(IF(K$1:K$166="saniert",J$1:J$166)) + MAX(IF(K$1:K$166="saniert",J$1:J$166))) / 2
        )
    )),
    0,
    IF(
        J52 &lt; (IF(
            K53 = "unsaniert",
            (MIN(IF(K$1:K$166="unsaniert",J$1:J$166)) + MAX(IF(K$1:K$166="unsaniert",J$1:J$166))) / 2,
            IF(
                K53 = "teilsaniert",
                (MIN(IF(K$1:K$166="teilsaniert",J$1:J$166)) + MAX(IF(K$1:K$166="teilsaniert",J$1:J$166))) / 2,
                (MIN(IF(K$1:K$166="saniert",J$1:J$166)) + MAX(IF(K$1:K$166="saniert",J$1:J$166))) / 2
            )
        )),
        0,
        I53
    )
)</f>
        <v>0</v>
      </c>
      <c r="O53" s="160"/>
      <c r="P53" s="174">
        <f t="shared" si="17"/>
        <v>1.2981589928712247</v>
      </c>
      <c r="Q53" s="173">
        <f>_xlfn.NORM.DIST(P53, P5,Q5, TRUE)</f>
        <v>0.80754558200338733</v>
      </c>
      <c r="R53" s="174" t="str">
        <f t="shared" si="2"/>
        <v>unsaniert</v>
      </c>
      <c r="S53" s="174" cm="1">
        <f t="array" ref="S53">IF(
    Q53 &gt; (IF(
        R53 = "unsaniert",
        (MIN(IF(R$1:R$166="unsaniert",Q$1:Q$166)) + MAX(IF(R$1:R$166="unsaniert",Q$1:Q$166))) / 2,
        IF(
            R53 = "teilsaniert",
            (MIN(IF(R$1:R$166="teilsaniert",Q$1:Q$166)) + MAX(IF(R$1:R$166="teilsaniert",Q$1:Q$166))) / 2,
            (MIN(IF(R$1:R$166="saniert",Q$1:Q$166)) + MAX(IF(R$1:R$166="saniert",Q$1:Q$166))) / 2
        )
    )),
    0,
    IF(
        Q52 &lt; (IF(
            R53 = "unsaniert",
            (MIN(IF(R$1:R$166="unsaniert",Q$1:Q$166)) + MAX(IF(R$1:R$166="unsaniert",Q$1:Q$166))) / 2,
            IF(
                R53 = "teilsaniert",
                (MIN(IF(R$1:R$166="teilsaniert",Q$1:Q$166)) + MAX(IF(R$1:R$166="teilsaniert",Q$1:Q$166))) / 2,
                (MIN(IF(R$1:R$166="saniert",Q$1:Q$166)) + MAX(IF(R$1:R$166="saniert",Q$1:Q$166))) / 2
            )
        )),
        0,
        P53
    )
)</f>
        <v>0</v>
      </c>
      <c r="W53" s="174">
        <f t="shared" si="18"/>
        <v>2.3448603825900083</v>
      </c>
      <c r="X53" s="173">
        <f t="shared" si="3"/>
        <v>0.7121157654708502</v>
      </c>
      <c r="Y53" s="174" t="str">
        <f t="shared" si="4"/>
        <v>unsaniert</v>
      </c>
      <c r="Z53" s="174" cm="1">
        <f t="array" ref="Z53">IF(
    X53 &gt; (IF(
        Y53 = "unsaniert",
        (MIN(IF(Y$1:Y$166="unsaniert",X$1:X$166)) + MAX(IF(Y$1:Y$166="unsaniert",X$1:X$166))) / 2,
        IF(
            Y53 = "teilsaniert",
            (MIN(IF(Y$1:Y$166="teilsaniert",X$1:X$166)) + MAX(IF(Y$1:Y$166="teilsaniert",X$1:X$166))) / 2,
            (MIN(IF(Y$1:Y$166="saniert",X$1:X$166)) + MAX(IF(Y$1:Y$166="saniert",X$1:X$166))) / 2
        )
    )),
    0,
    IF(
        X52 &lt; (IF(
            Y53 = "unsaniert",
            (MIN(IF(Y$1:Y$166="unsaniert",X$1:X$166)) + MAX(IF(Y$1:Y$166="unsaniert",X$1:X$166))) / 2,
            IF(
                Y53 = "teilsaniert",
                (MIN(IF(Y$1:Y$166="teilsaniert",X$1:X$166)) + MAX(IF(Y$1:Y$166="teilsaniert",X$1:X$166))) / 2,
                (MIN(IF(Y$1:Y$166="saniert",X$1:X$166)) + MAX(IF(Y$1:Y$166="saniert",X$1:X$166))) / 2
            )
        )),
        0,
        W53
    )
)</f>
        <v>2.3448603825900083</v>
      </c>
      <c r="AA53" s="160"/>
      <c r="AB53" s="160"/>
      <c r="AC53" s="160"/>
      <c r="AD53" s="174">
        <f t="shared" si="19"/>
        <v>3.0115847464217427</v>
      </c>
      <c r="AE53" s="173">
        <f t="shared" si="5"/>
        <v>0.97275216651338403</v>
      </c>
      <c r="AF53" s="174" t="str">
        <f t="shared" si="6"/>
        <v>unsaniert</v>
      </c>
      <c r="AG53" s="174" cm="1">
        <f t="array" ref="AG53">IF(
    AE53 &gt; (IF(
        AF53 = "unsaniert",
        (MIN(IF(AF$1:AF$166="unsaniert",AE$1:AE$166)) + MAX(IF(AF$1:AF$166="unsaniert",AE$1:AE$166))) / 2,
        IF(
            AF53 = "teilsaniert",
            (MIN(IF(AF$1:AF$166="teilsaniert",AE$1:AE$166)) + MAX(IF(AF$1:AF$166="teilsaniert",AE$1:AE$166))) / 2,
            (MIN(IF(AF$1:AF$166="saniert",AE$1:AE$166)) + MAX(IF(AF$1:AF$166="saniert",AE$1:AE$166))) / 2
        )
    )),
    0,
    IF(
        AE52 &lt; (IF(
            AF53 = "unsaniert",
            (MIN(IF(AF$1:AF$166="unsaniert",AE$1:AE$166)) + MAX(IF(AF$1:AF$166="unsaniert",AE$1:AE$166))) / 2,
            IF(
                AF53 = "teilsaniert",
                (MIN(IF(AF$1:AF$166="teilsaniert",AE$1:AE$166)) + MAX(IF(AF$1:AF$166="teilsaniert",AE$1:AE$166))) / 2,
                (MIN(IF(AF$1:AF$166="saniert",AE$1:AE$166)) + MAX(IF(AF$1:AF$166="saniert",AE$1:AE$166))) / 2
            )
        )),
        0,
        AD53
    )
)</f>
        <v>0</v>
      </c>
      <c r="AH53" s="160"/>
      <c r="AI53" s="160"/>
      <c r="AJ53" s="160"/>
      <c r="AK53" s="174">
        <f t="shared" si="20"/>
        <v>1.3941565365327815</v>
      </c>
      <c r="AL53" s="173">
        <f t="shared" si="7"/>
        <v>0.80907492301388573</v>
      </c>
      <c r="AM53" s="174" t="str">
        <f t="shared" si="8"/>
        <v>unsaniert</v>
      </c>
      <c r="AN53" s="174" cm="1">
        <f t="array" ref="AN53">IF(
    AL53 &gt; (IF(
        AM53 = "unsaniert",
        (MIN(IF(AM$1:AM$166="unsaniert",AL$1:AL$166)) + MAX(IF(AM$1:AM$166="unsaniert",AL$1:AL$166))) / 2,
        IF(
            AM53 = "teilsaniert",
            (MIN(IF(AM$1:AM$166="teilsaniert",AL$1:AL$166)) + MAX(IF(AM$1:AM$166="teilsaniert",AL$1:AL$166))) / 2,
            (MIN(IF(AM$1:AM$166="saniert",AL$1:AL$166)) + MAX(IF(AM$1:AM$166="saniert",AL$1:AL$166))) / 2
        )
    )),
    0,
    IF(
        AL52 &lt; (IF(
            AM53 = "unsaniert",
            (MIN(IF(AM$1:AM$166="unsaniert",AL$1:AL$166)) + MAX(IF(AM$1:AM$166="unsaniert",AL$1:AL$166))) / 2,
            IF(
                AM53 = "teilsaniert",
                (MIN(IF(AM$1:AM$166="teilsaniert",AL$1:AL$166)) + MAX(IF(AM$1:AM$166="teilsaniert",AL$1:AL$166))) / 2,
                (MIN(IF(AM$1:AM$166="saniert",AL$1:AL$166)) + MAX(IF(AM$1:AM$166="saniert",AL$1:AL$166))) / 2
            )
        )),
        0,
        AK53
    )
)</f>
        <v>0</v>
      </c>
      <c r="AR53" s="174">
        <f t="shared" si="21"/>
        <v>4.7674299261707347</v>
      </c>
      <c r="AS53" s="173">
        <f t="shared" si="9"/>
        <v>0.98896102722862578</v>
      </c>
      <c r="AT53" s="174" t="str">
        <f t="shared" si="10"/>
        <v>unsaniert</v>
      </c>
      <c r="AU53" s="174" cm="1">
        <f t="array" ref="AU53">IF(
    AS53 &gt; (IF(
        AT53 = "unsaniert",
        (MIN(IF(AT$1:AT$166="unsaniert",AS$1:AS$166)) + MAX(IF(AT$1:AT$166="unsaniert",AS$1:AS$166))) / 2,
        IF(
            AT53 = "teilsaniert",
            (MIN(IF(AT$1:AT$166="teilsaniert",AS$1:AS$166)) + MAX(IF(AT$1:AT$166="teilsaniert",AS$1:AS$166))) / 2,
            (MIN(IF(AT$1:AT$166="saniert",AS$1:AS$166)) + MAX(IF(AT$1:AT$166="saniert",AS$1:AS$166))) / 2
        )
    )),
    0,
    IF(
        AS52 &lt; (IF(
            AT53 = "unsaniert",
            (MIN(IF(AT$1:AT$166="unsaniert",AS$1:AS$166)) + MAX(IF(AT$1:AT$166="unsaniert",AS$1:AS$166))) / 2,
            IF(
                AT53 = "teilsaniert",
                (MIN(IF(AT$1:AT$166="teilsaniert",AS$1:AS$166)) + MAX(IF(AT$1:AT$166="teilsaniert",AS$1:AS$166))) / 2,
                (MIN(IF(AT$1:AT$166="saniert",AS$1:AS$166)) + MAX(IF(AT$1:AT$166="saniert",AS$1:AS$166))) / 2
            )
        )),
        0,
        AR53
    )
)</f>
        <v>0</v>
      </c>
      <c r="AV53" s="160"/>
      <c r="AW53" s="160"/>
      <c r="AX53" s="160"/>
      <c r="AY53" s="174">
        <f t="shared" si="22"/>
        <v>2.7022255015364092</v>
      </c>
      <c r="AZ53" s="173">
        <f t="shared" si="24"/>
        <v>0.94322371412786565</v>
      </c>
      <c r="BA53" s="174" t="str">
        <f t="shared" si="25"/>
        <v>unsaniert</v>
      </c>
      <c r="BB53" s="174" cm="1">
        <f t="array" ref="BB53">IF(
    AZ53 &gt; (IF(
        BA53 = "unsaniert",
        (MIN(IF(BA$1:BA$166="unsaniert",AZ$1:AZ$166)) + MAX(IF(BA$1:BA$166="unsaniert",AZ$1:AZ$166))) / 2,
        IF(
            BA53 = "teilsaniert",
            (MIN(IF(BA$1:BA$166="teilsaniert",AZ$1:AZ$166)) + MAX(IF(BA$1:BA$166="teilsaniert",AZ$1:AZ$166))) / 2,
            (MIN(IF(BA$1:BA$166="saniert",AZ$1:AZ$166)) + MAX(IF(BA$1:BA$166="saniert",AZ$1:AZ$166))) / 2
        )
    )),
    0,
    IF(
        AZ52 &lt; (IF(
            BA53 = "unsaniert",
            (MIN(IF(BA$1:BA$166="unsaniert",AZ$1:AZ$166)) + MAX(IF(BA$1:BA$166="unsaniert",AZ$1:AZ$166))) / 2,
            IF(
                BA53 = "teilsaniert",
                (MIN(IF(BA$1:BA$166="teilsaniert",AZ$1:AZ$166)) + MAX(IF(BA$1:BA$166="teilsaniert",AZ$1:AZ$166))) / 2,
                (MIN(IF(BA$1:BA$166="saniert",AZ$1:AZ$166)) + MAX(IF(BA$1:BA$166="saniert",AZ$1:AZ$166))) / 2
            )
        )),
        0,
        AY53
    )
)</f>
        <v>0</v>
      </c>
      <c r="BC53" s="160"/>
      <c r="BD53" s="160"/>
      <c r="BE53" s="160"/>
      <c r="BF53" s="174">
        <f t="shared" si="23"/>
        <v>1.1642208980490656</v>
      </c>
      <c r="BG53" s="173">
        <f t="shared" si="13"/>
        <v>0.70428486054223416</v>
      </c>
      <c r="BH53" s="174" t="str">
        <f t="shared" si="14"/>
        <v>unsaniert</v>
      </c>
      <c r="BI53" s="174" cm="1">
        <f t="array" ref="BI53">IF(
    BG53 &gt; (IF(
        BH53 = "unsaniert",
        (MIN(IF(BH$1:BH$166="unsaniert",BG$1:BG$166)) + MAX(IF(BH$1:BH$166="unsaniert",BG$1:BG$166))) / 2,
        IF(
            BH53 = "teilsaniert",
            (MIN(IF(BH$1:BH$166="teilsaniert",BG$1:BG$166)) + MAX(IF(BH$1:BH$166="teilsaniert",BG$1:BG$166))) / 2,
            (MIN(IF(BH$1:BH$166="saniert",BG$1:BG$166)) + MAX(IF(BH$1:BH$166="saniert",BG$1:BG$166))) / 2
        )
    )),
    0,
    IF(
        BG52 &lt; (IF(
            BH53 = "unsaniert",
            (MIN(IF(BH$1:BH$166="unsaniert",BG$1:BG$166)) + MAX(IF(BH$1:BH$166="unsaniert",BG$1:BG$166))) / 2,
            IF(
                BH53 = "teilsaniert",
                (MIN(IF(BH$1:BH$166="teilsaniert",BG$1:BG$166)) + MAX(IF(BH$1:BH$166="teilsaniert",BG$1:BG$166))) / 2,
                (MIN(IF(BH$1:BH$166="saniert",BG$1:BG$166)) + MAX(IF(BH$1:BH$166="saniert",BG$1:BG$166))) / 2
            )
        )),
        0,
        BF53
    )
)</f>
        <v>1.1642208980490656</v>
      </c>
    </row>
    <row r="54" spans="2:61">
      <c r="B54" s="174">
        <f t="shared" si="15"/>
        <v>3.5998006169933383</v>
      </c>
      <c r="C54" s="173">
        <f>_xlfn.NORM.DIST(B54, B5,C5, TRUE)</f>
        <v>0.96826107541437656</v>
      </c>
      <c r="D54" s="174" t="str">
        <f t="shared" si="0"/>
        <v>unsaniert</v>
      </c>
      <c r="E54" s="174" cm="1">
        <f t="array" ref="E54">IF(
    C54 &gt; (IF(
        D54 = "unsaniert",
        (MIN(IF(D$1:D$166="unsaniert",C$1:C$166)) + MAX(IF(D$1:D$166="unsaniert",C$1:C$166))) / 2,
        IF(
            D54 = "teilsaniert",
            (MIN(IF(D$1:D$166="teilsaniert",C$1:C$166)) + MAX(IF(D$1:D$166="teilsaniert",C$1:C$166))) / 2,
            (MIN(IF(D$1:D$166="saniert",C$1:C$166)) + MAX(IF(D$1:D$166="saniert",C$1:C$166))) / 2
        )
    )),
    0,
    IF(
        C53 &lt; (IF(
            D54 = "unsaniert",
            (MIN(IF(D$1:D$166="unsaniert",C$1:C$166)) + MAX(IF(D$1:D$166="unsaniert",C$1:C$166))) / 2,
            IF(
                D54 = "teilsaniert",
                (MIN(IF(D$1:D$166="teilsaniert",C$1:C$166)) + MAX(IF(D$1:D$166="teilsaniert",C$1:C$166))) / 2,
                (MIN(IF(D$1:D$166="saniert",C$1:C$166)) + MAX(IF(D$1:D$166="saniert",C$1:C$166))) / 2
            )
        )),
        0,
        B54
    )
)</f>
        <v>0</v>
      </c>
      <c r="F54" s="172"/>
      <c r="H54" s="160"/>
      <c r="I54" s="174">
        <f t="shared" si="16"/>
        <v>2.7539185687234307</v>
      </c>
      <c r="J54" s="173">
        <f>_xlfn.NORM.DIST(I54, I5,J5, TRUE)</f>
        <v>0.96497440916250676</v>
      </c>
      <c r="K54" s="174" t="str">
        <f t="shared" si="1"/>
        <v>unsaniert</v>
      </c>
      <c r="L54" s="174" cm="1">
        <f t="array" ref="L54">IF(
    J54 &gt; (IF(
        K54 = "unsaniert",
        (MIN(IF(K$1:K$166="unsaniert",J$1:J$166)) + MAX(IF(K$1:K$166="unsaniert",J$1:J$166))) / 2,
        IF(
            K54 = "teilsaniert",
            (MIN(IF(K$1:K$166="teilsaniert",J$1:J$166)) + MAX(IF(K$1:K$166="teilsaniert",J$1:J$166))) / 2,
            (MIN(IF(K$1:K$166="saniert",J$1:J$166)) + MAX(IF(K$1:K$166="saniert",J$1:J$166))) / 2
        )
    )),
    0,
    IF(
        J53 &lt; (IF(
            K54 = "unsaniert",
            (MIN(IF(K$1:K$166="unsaniert",J$1:J$166)) + MAX(IF(K$1:K$166="unsaniert",J$1:J$166))) / 2,
            IF(
                K54 = "teilsaniert",
                (MIN(IF(K$1:K$166="teilsaniert",J$1:J$166)) + MAX(IF(K$1:K$166="teilsaniert",J$1:J$166))) / 2,
                (MIN(IF(K$1:K$166="saniert",J$1:J$166)) + MAX(IF(K$1:K$166="saniert",J$1:J$166))) / 2
            )
        )),
        0,
        I54
    )
)</f>
        <v>0</v>
      </c>
      <c r="O54" s="160"/>
      <c r="P54" s="174">
        <f t="shared" si="17"/>
        <v>1.2681589928712247</v>
      </c>
      <c r="Q54" s="173">
        <f>_xlfn.NORM.DIST(P54, P5,Q5, TRUE)</f>
        <v>0.77352079058918166</v>
      </c>
      <c r="R54" s="174" t="str">
        <f t="shared" si="2"/>
        <v>unsaniert</v>
      </c>
      <c r="S54" s="174" cm="1">
        <f t="array" ref="S54">IF(
    Q54 &gt; (IF(
        R54 = "unsaniert",
        (MIN(IF(R$1:R$166="unsaniert",Q$1:Q$166)) + MAX(IF(R$1:R$166="unsaniert",Q$1:Q$166))) / 2,
        IF(
            R54 = "teilsaniert",
            (MIN(IF(R$1:R$166="teilsaniert",Q$1:Q$166)) + MAX(IF(R$1:R$166="teilsaniert",Q$1:Q$166))) / 2,
            (MIN(IF(R$1:R$166="saniert",Q$1:Q$166)) + MAX(IF(R$1:R$166="saniert",Q$1:Q$166))) / 2
        )
    )),
    0,
    IF(
        Q53 &lt; (IF(
            R54 = "unsaniert",
            (MIN(IF(R$1:R$166="unsaniert",Q$1:Q$166)) + MAX(IF(R$1:R$166="unsaniert",Q$1:Q$166))) / 2,
            IF(
                R54 = "teilsaniert",
                (MIN(IF(R$1:R$166="teilsaniert",Q$1:Q$166)) + MAX(IF(R$1:R$166="teilsaniert",Q$1:Q$166))) / 2,
                (MIN(IF(R$1:R$166="saniert",Q$1:Q$166)) + MAX(IF(R$1:R$166="saniert",Q$1:Q$166))) / 2
            )
        )),
        0,
        P54
    )
)</f>
        <v>0</v>
      </c>
      <c r="W54" s="174">
        <f t="shared" si="18"/>
        <v>2.3148603825900085</v>
      </c>
      <c r="X54" s="173">
        <f t="shared" si="3"/>
        <v>0.66421607725927478</v>
      </c>
      <c r="Y54" s="174" t="str">
        <f t="shared" si="4"/>
        <v>unsaniert</v>
      </c>
      <c r="Z54" s="174" cm="1">
        <f t="array" ref="Z54">IF(
    X54 &gt; (IF(
        Y54 = "unsaniert",
        (MIN(IF(Y$1:Y$166="unsaniert",X$1:X$166)) + MAX(IF(Y$1:Y$166="unsaniert",X$1:X$166))) / 2,
        IF(
            Y54 = "teilsaniert",
            (MIN(IF(Y$1:Y$166="teilsaniert",X$1:X$166)) + MAX(IF(Y$1:Y$166="teilsaniert",X$1:X$166))) / 2,
            (MIN(IF(Y$1:Y$166="saniert",X$1:X$166)) + MAX(IF(Y$1:Y$166="saniert",X$1:X$166))) / 2
        )
    )),
    0,
    IF(
        X53 &lt; (IF(
            Y54 = "unsaniert",
            (MIN(IF(Y$1:Y$166="unsaniert",X$1:X$166)) + MAX(IF(Y$1:Y$166="unsaniert",X$1:X$166))) / 2,
            IF(
                Y54 = "teilsaniert",
                (MIN(IF(Y$1:Y$166="teilsaniert",X$1:X$166)) + MAX(IF(Y$1:Y$166="teilsaniert",X$1:X$166))) / 2,
                (MIN(IF(Y$1:Y$166="saniert",X$1:X$166)) + MAX(IF(Y$1:Y$166="saniert",X$1:X$166))) / 2
            )
        )),
        0,
        W54
    )
)</f>
        <v>0</v>
      </c>
      <c r="AA54" s="160"/>
      <c r="AB54" s="160"/>
      <c r="AC54" s="160"/>
      <c r="AD54" s="174">
        <f t="shared" si="19"/>
        <v>2.9815847464217429</v>
      </c>
      <c r="AE54" s="173">
        <f t="shared" si="5"/>
        <v>0.96877135854376617</v>
      </c>
      <c r="AF54" s="174" t="str">
        <f t="shared" si="6"/>
        <v>unsaniert</v>
      </c>
      <c r="AG54" s="174" cm="1">
        <f t="array" ref="AG54">IF(
    AE54 &gt; (IF(
        AF54 = "unsaniert",
        (MIN(IF(AF$1:AF$166="unsaniert",AE$1:AE$166)) + MAX(IF(AF$1:AF$166="unsaniert",AE$1:AE$166))) / 2,
        IF(
            AF54 = "teilsaniert",
            (MIN(IF(AF$1:AF$166="teilsaniert",AE$1:AE$166)) + MAX(IF(AF$1:AF$166="teilsaniert",AE$1:AE$166))) / 2,
            (MIN(IF(AF$1:AF$166="saniert",AE$1:AE$166)) + MAX(IF(AF$1:AF$166="saniert",AE$1:AE$166))) / 2
        )
    )),
    0,
    IF(
        AE53 &lt; (IF(
            AF54 = "unsaniert",
            (MIN(IF(AF$1:AF$166="unsaniert",AE$1:AE$166)) + MAX(IF(AF$1:AF$166="unsaniert",AE$1:AE$166))) / 2,
            IF(
                AF54 = "teilsaniert",
                (MIN(IF(AF$1:AF$166="teilsaniert",AE$1:AE$166)) + MAX(IF(AF$1:AF$166="teilsaniert",AE$1:AE$166))) / 2,
                (MIN(IF(AF$1:AF$166="saniert",AE$1:AE$166)) + MAX(IF(AF$1:AF$166="saniert",AE$1:AE$166))) / 2
            )
        )),
        0,
        AD54
    )
)</f>
        <v>0</v>
      </c>
      <c r="AH54" s="160"/>
      <c r="AI54" s="160"/>
      <c r="AJ54" s="160"/>
      <c r="AK54" s="174">
        <f t="shared" si="20"/>
        <v>1.3641565365327815</v>
      </c>
      <c r="AL54" s="173">
        <f t="shared" si="7"/>
        <v>0.77529788855663884</v>
      </c>
      <c r="AM54" s="174" t="str">
        <f t="shared" si="8"/>
        <v>unsaniert</v>
      </c>
      <c r="AN54" s="174" cm="1">
        <f t="array" ref="AN54">IF(
    AL54 &gt; (IF(
        AM54 = "unsaniert",
        (MIN(IF(AM$1:AM$166="unsaniert",AL$1:AL$166)) + MAX(IF(AM$1:AM$166="unsaniert",AL$1:AL$166))) / 2,
        IF(
            AM54 = "teilsaniert",
            (MIN(IF(AM$1:AM$166="teilsaniert",AL$1:AL$166)) + MAX(IF(AM$1:AM$166="teilsaniert",AL$1:AL$166))) / 2,
            (MIN(IF(AM$1:AM$166="saniert",AL$1:AL$166)) + MAX(IF(AM$1:AM$166="saniert",AL$1:AL$166))) / 2
        )
    )),
    0,
    IF(
        AL53 &lt; (IF(
            AM54 = "unsaniert",
            (MIN(IF(AM$1:AM$166="unsaniert",AL$1:AL$166)) + MAX(IF(AM$1:AM$166="unsaniert",AL$1:AL$166))) / 2,
            IF(
                AM54 = "teilsaniert",
                (MIN(IF(AM$1:AM$166="teilsaniert",AL$1:AL$166)) + MAX(IF(AM$1:AM$166="teilsaniert",AL$1:AL$166))) / 2,
                (MIN(IF(AM$1:AM$166="saniert",AL$1:AL$166)) + MAX(IF(AM$1:AM$166="saniert",AL$1:AL$166))) / 2
            )
        )),
        0,
        AK54
    )
)</f>
        <v>0</v>
      </c>
      <c r="AR54" s="174">
        <f t="shared" si="21"/>
        <v>4.7374299261707344</v>
      </c>
      <c r="AS54" s="173">
        <f t="shared" si="9"/>
        <v>0.98776046071759271</v>
      </c>
      <c r="AT54" s="174" t="str">
        <f t="shared" si="10"/>
        <v>unsaniert</v>
      </c>
      <c r="AU54" s="174" cm="1">
        <f t="array" ref="AU54">IF(
    AS54 &gt; (IF(
        AT54 = "unsaniert",
        (MIN(IF(AT$1:AT$166="unsaniert",AS$1:AS$166)) + MAX(IF(AT$1:AT$166="unsaniert",AS$1:AS$166))) / 2,
        IF(
            AT54 = "teilsaniert",
            (MIN(IF(AT$1:AT$166="teilsaniert",AS$1:AS$166)) + MAX(IF(AT$1:AT$166="teilsaniert",AS$1:AS$166))) / 2,
            (MIN(IF(AT$1:AT$166="saniert",AS$1:AS$166)) + MAX(IF(AT$1:AT$166="saniert",AS$1:AS$166))) / 2
        )
    )),
    0,
    IF(
        AS53 &lt; (IF(
            AT54 = "unsaniert",
            (MIN(IF(AT$1:AT$166="unsaniert",AS$1:AS$166)) + MAX(IF(AT$1:AT$166="unsaniert",AS$1:AS$166))) / 2,
            IF(
                AT54 = "teilsaniert",
                (MIN(IF(AT$1:AT$166="teilsaniert",AS$1:AS$166)) + MAX(IF(AT$1:AT$166="teilsaniert",AS$1:AS$166))) / 2,
                (MIN(IF(AT$1:AT$166="saniert",AS$1:AS$166)) + MAX(IF(AT$1:AT$166="saniert",AS$1:AS$166))) / 2
            )
        )),
        0,
        AR54
    )
)</f>
        <v>0</v>
      </c>
      <c r="AV54" s="160"/>
      <c r="AW54" s="160"/>
      <c r="AX54" s="160"/>
      <c r="AY54" s="174">
        <f t="shared" si="22"/>
        <v>2.6722255015364094</v>
      </c>
      <c r="AZ54" s="173">
        <f t="shared" si="24"/>
        <v>0.93366693432326597</v>
      </c>
      <c r="BA54" s="174" t="str">
        <f t="shared" si="25"/>
        <v>unsaniert</v>
      </c>
      <c r="BB54" s="174" cm="1">
        <f t="array" ref="BB54">IF(
    AZ54 &gt; (IF(
        BA54 = "unsaniert",
        (MIN(IF(BA$1:BA$166="unsaniert",AZ$1:AZ$166)) + MAX(IF(BA$1:BA$166="unsaniert",AZ$1:AZ$166))) / 2,
        IF(
            BA54 = "teilsaniert",
            (MIN(IF(BA$1:BA$166="teilsaniert",AZ$1:AZ$166)) + MAX(IF(BA$1:BA$166="teilsaniert",AZ$1:AZ$166))) / 2,
            (MIN(IF(BA$1:BA$166="saniert",AZ$1:AZ$166)) + MAX(IF(BA$1:BA$166="saniert",AZ$1:AZ$166))) / 2
        )
    )),
    0,
    IF(
        AZ53 &lt; (IF(
            BA54 = "unsaniert",
            (MIN(IF(BA$1:BA$166="unsaniert",AZ$1:AZ$166)) + MAX(IF(BA$1:BA$166="unsaniert",AZ$1:AZ$166))) / 2,
            IF(
                BA54 = "teilsaniert",
                (MIN(IF(BA$1:BA$166="teilsaniert",AZ$1:AZ$166)) + MAX(IF(BA$1:BA$166="teilsaniert",AZ$1:AZ$166))) / 2,
                (MIN(IF(BA$1:BA$166="saniert",AZ$1:AZ$166)) + MAX(IF(BA$1:BA$166="saniert",AZ$1:AZ$166))) / 2
            )
        )),
        0,
        AY54
    )
)</f>
        <v>0</v>
      </c>
      <c r="BC54" s="160"/>
      <c r="BD54" s="160"/>
      <c r="BE54" s="160"/>
      <c r="BF54" s="174">
        <f t="shared" si="23"/>
        <v>1.1342208980490656</v>
      </c>
      <c r="BG54" s="173">
        <f t="shared" si="13"/>
        <v>0.65539158338082304</v>
      </c>
      <c r="BH54" s="174" t="str">
        <f t="shared" si="14"/>
        <v>unsaniert</v>
      </c>
      <c r="BI54" s="174" cm="1">
        <f t="array" ref="BI54">IF(
    BG54 &gt; (IF(
        BH54 = "unsaniert",
        (MIN(IF(BH$1:BH$166="unsaniert",BG$1:BG$166)) + MAX(IF(BH$1:BH$166="unsaniert",BG$1:BG$166))) / 2,
        IF(
            BH54 = "teilsaniert",
            (MIN(IF(BH$1:BH$166="teilsaniert",BG$1:BG$166)) + MAX(IF(BH$1:BH$166="teilsaniert",BG$1:BG$166))) / 2,
            (MIN(IF(BH$1:BH$166="saniert",BG$1:BG$166)) + MAX(IF(BH$1:BH$166="saniert",BG$1:BG$166))) / 2
        )
    )),
    0,
    IF(
        BG53 &lt; (IF(
            BH54 = "unsaniert",
            (MIN(IF(BH$1:BH$166="unsaniert",BG$1:BG$166)) + MAX(IF(BH$1:BH$166="unsaniert",BG$1:BG$166))) / 2,
            IF(
                BH54 = "teilsaniert",
                (MIN(IF(BH$1:BH$166="teilsaniert",BG$1:BG$166)) + MAX(IF(BH$1:BH$166="teilsaniert",BG$1:BG$166))) / 2,
                (MIN(IF(BH$1:BH$166="saniert",BG$1:BG$166)) + MAX(IF(BH$1:BH$166="saniert",BG$1:BG$166))) / 2
            )
        )),
        0,
        BF54
    )
)</f>
        <v>0</v>
      </c>
    </row>
    <row r="55" spans="2:61">
      <c r="B55" s="174">
        <f t="shared" si="15"/>
        <v>3.5698006169933385</v>
      </c>
      <c r="C55" s="173">
        <f>_xlfn.NORM.DIST(B55, B5,C5, TRUE)</f>
        <v>0.96372172671699652</v>
      </c>
      <c r="D55" s="174" t="str">
        <f t="shared" si="0"/>
        <v>unsaniert</v>
      </c>
      <c r="E55" s="174" cm="1">
        <f t="array" ref="E55">IF(
    C55 &gt; (IF(
        D55 = "unsaniert",
        (MIN(IF(D$1:D$166="unsaniert",C$1:C$166)) + MAX(IF(D$1:D$166="unsaniert",C$1:C$166))) / 2,
        IF(
            D55 = "teilsaniert",
            (MIN(IF(D$1:D$166="teilsaniert",C$1:C$166)) + MAX(IF(D$1:D$166="teilsaniert",C$1:C$166))) / 2,
            (MIN(IF(D$1:D$166="saniert",C$1:C$166)) + MAX(IF(D$1:D$166="saniert",C$1:C$166))) / 2
        )
    )),
    0,
    IF(
        C54 &lt; (IF(
            D55 = "unsaniert",
            (MIN(IF(D$1:D$166="unsaniert",C$1:C$166)) + MAX(IF(D$1:D$166="unsaniert",C$1:C$166))) / 2,
            IF(
                D55 = "teilsaniert",
                (MIN(IF(D$1:D$166="teilsaniert",C$1:C$166)) + MAX(IF(D$1:D$166="teilsaniert",C$1:C$166))) / 2,
                (MIN(IF(D$1:D$166="saniert",C$1:C$166)) + MAX(IF(D$1:D$166="saniert",C$1:C$166))) / 2
            )
        )),
        0,
        B55
    )
)</f>
        <v>0</v>
      </c>
      <c r="F55" s="172"/>
      <c r="H55" s="160"/>
      <c r="I55" s="174">
        <f t="shared" si="16"/>
        <v>2.7239185687234309</v>
      </c>
      <c r="J55" s="173">
        <f>_xlfn.NORM.DIST(I55, I5,J5, TRUE)</f>
        <v>0.95985718181252311</v>
      </c>
      <c r="K55" s="174" t="str">
        <f t="shared" si="1"/>
        <v>unsaniert</v>
      </c>
      <c r="L55" s="174" cm="1">
        <f t="array" ref="L55">IF(
    J55 &gt; (IF(
        K55 = "unsaniert",
        (MIN(IF(K$1:K$166="unsaniert",J$1:J$166)) + MAX(IF(K$1:K$166="unsaniert",J$1:J$166))) / 2,
        IF(
            K55 = "teilsaniert",
            (MIN(IF(K$1:K$166="teilsaniert",J$1:J$166)) + MAX(IF(K$1:K$166="teilsaniert",J$1:J$166))) / 2,
            (MIN(IF(K$1:K$166="saniert",J$1:J$166)) + MAX(IF(K$1:K$166="saniert",J$1:J$166))) / 2
        )
    )),
    0,
    IF(
        J54 &lt; (IF(
            K55 = "unsaniert",
            (MIN(IF(K$1:K$166="unsaniert",J$1:J$166)) + MAX(IF(K$1:K$166="unsaniert",J$1:J$166))) / 2,
            IF(
                K55 = "teilsaniert",
                (MIN(IF(K$1:K$166="teilsaniert",J$1:J$166)) + MAX(IF(K$1:K$166="teilsaniert",J$1:J$166))) / 2,
                (MIN(IF(K$1:K$166="saniert",J$1:J$166)) + MAX(IF(K$1:K$166="saniert",J$1:J$166))) / 2
            )
        )),
        0,
        I55
    )
)</f>
        <v>0</v>
      </c>
      <c r="O55" s="160"/>
      <c r="P55" s="174">
        <f t="shared" si="17"/>
        <v>1.2381589928712247</v>
      </c>
      <c r="Q55" s="173">
        <f>_xlfn.NORM.DIST(P55, P5,Q5, TRUE)</f>
        <v>0.73633821292024426</v>
      </c>
      <c r="R55" s="174" t="str">
        <f t="shared" si="2"/>
        <v>unsaniert</v>
      </c>
      <c r="S55" s="174" cm="1">
        <f t="array" ref="S55">IF(
    Q55 &gt; (IF(
        R55 = "unsaniert",
        (MIN(IF(R$1:R$166="unsaniert",Q$1:Q$166)) + MAX(IF(R$1:R$166="unsaniert",Q$1:Q$166))) / 2,
        IF(
            R55 = "teilsaniert",
            (MIN(IF(R$1:R$166="teilsaniert",Q$1:Q$166)) + MAX(IF(R$1:R$166="teilsaniert",Q$1:Q$166))) / 2,
            (MIN(IF(R$1:R$166="saniert",Q$1:Q$166)) + MAX(IF(R$1:R$166="saniert",Q$1:Q$166))) / 2
        )
    )),
    0,
    IF(
        Q54 &lt; (IF(
            R55 = "unsaniert",
            (MIN(IF(R$1:R$166="unsaniert",Q$1:Q$166)) + MAX(IF(R$1:R$166="unsaniert",Q$1:Q$166))) / 2,
            IF(
                R55 = "teilsaniert",
                (MIN(IF(R$1:R$166="teilsaniert",Q$1:Q$166)) + MAX(IF(R$1:R$166="teilsaniert",Q$1:Q$166))) / 2,
                (MIN(IF(R$1:R$166="saniert",Q$1:Q$166)) + MAX(IF(R$1:R$166="saniert",Q$1:Q$166))) / 2
            )
        )),
        0,
        P55
    )
)</f>
        <v>0</v>
      </c>
      <c r="W55" s="174">
        <f t="shared" si="18"/>
        <v>2.2848603825900087</v>
      </c>
      <c r="X55" s="173">
        <f t="shared" si="3"/>
        <v>0.6134866502795514</v>
      </c>
      <c r="Y55" s="174" t="str">
        <f t="shared" si="4"/>
        <v>unsaniert</v>
      </c>
      <c r="Z55" s="174" cm="1">
        <f t="array" ref="Z55">IF(
    X55 &gt; (IF(
        Y55 = "unsaniert",
        (MIN(IF(Y$1:Y$166="unsaniert",X$1:X$166)) + MAX(IF(Y$1:Y$166="unsaniert",X$1:X$166))) / 2,
        IF(
            Y55 = "teilsaniert",
            (MIN(IF(Y$1:Y$166="teilsaniert",X$1:X$166)) + MAX(IF(Y$1:Y$166="teilsaniert",X$1:X$166))) / 2,
            (MIN(IF(Y$1:Y$166="saniert",X$1:X$166)) + MAX(IF(Y$1:Y$166="saniert",X$1:X$166))) / 2
        )
    )),
    0,
    IF(
        X54 &lt; (IF(
            Y55 = "unsaniert",
            (MIN(IF(Y$1:Y$166="unsaniert",X$1:X$166)) + MAX(IF(Y$1:Y$166="unsaniert",X$1:X$166))) / 2,
            IF(
                Y55 = "teilsaniert",
                (MIN(IF(Y$1:Y$166="teilsaniert",X$1:X$166)) + MAX(IF(Y$1:Y$166="teilsaniert",X$1:X$166))) / 2,
                (MIN(IF(Y$1:Y$166="saniert",X$1:X$166)) + MAX(IF(Y$1:Y$166="saniert",X$1:X$166))) / 2
            )
        )),
        0,
        W55
    )
)</f>
        <v>0</v>
      </c>
      <c r="AA55" s="160"/>
      <c r="AB55" s="160"/>
      <c r="AC55" s="160"/>
      <c r="AD55" s="174">
        <f t="shared" si="19"/>
        <v>2.9515847464217431</v>
      </c>
      <c r="AE55" s="173">
        <f t="shared" si="5"/>
        <v>0.96432121639993695</v>
      </c>
      <c r="AF55" s="174" t="str">
        <f t="shared" si="6"/>
        <v>unsaniert</v>
      </c>
      <c r="AG55" s="174" cm="1">
        <f t="array" ref="AG55">IF(
    AE55 &gt; (IF(
        AF55 = "unsaniert",
        (MIN(IF(AF$1:AF$166="unsaniert",AE$1:AE$166)) + MAX(IF(AF$1:AF$166="unsaniert",AE$1:AE$166))) / 2,
        IF(
            AF55 = "teilsaniert",
            (MIN(IF(AF$1:AF$166="teilsaniert",AE$1:AE$166)) + MAX(IF(AF$1:AF$166="teilsaniert",AE$1:AE$166))) / 2,
            (MIN(IF(AF$1:AF$166="saniert",AE$1:AE$166)) + MAX(IF(AF$1:AF$166="saniert",AE$1:AE$166))) / 2
        )
    )),
    0,
    IF(
        AE54 &lt; (IF(
            AF55 = "unsaniert",
            (MIN(IF(AF$1:AF$166="unsaniert",AE$1:AE$166)) + MAX(IF(AF$1:AF$166="unsaniert",AE$1:AE$166))) / 2,
            IF(
                AF55 = "teilsaniert",
                (MIN(IF(AF$1:AF$166="teilsaniert",AE$1:AE$166)) + MAX(IF(AF$1:AF$166="teilsaniert",AE$1:AE$166))) / 2,
                (MIN(IF(AF$1:AF$166="saniert",AE$1:AE$166)) + MAX(IF(AF$1:AF$166="saniert",AE$1:AE$166))) / 2
            )
        )),
        0,
        AD55
    )
)</f>
        <v>0</v>
      </c>
      <c r="AH55" s="160"/>
      <c r="AI55" s="160"/>
      <c r="AJ55" s="160"/>
      <c r="AK55" s="174">
        <f t="shared" si="20"/>
        <v>1.3341565365327814</v>
      </c>
      <c r="AL55" s="173">
        <f t="shared" si="7"/>
        <v>0.73836889535912598</v>
      </c>
      <c r="AM55" s="174" t="str">
        <f t="shared" si="8"/>
        <v>unsaniert</v>
      </c>
      <c r="AN55" s="174" cm="1">
        <f t="array" ref="AN55">IF(
    AL55 &gt; (IF(
        AM55 = "unsaniert",
        (MIN(IF(AM$1:AM$166="unsaniert",AL$1:AL$166)) + MAX(IF(AM$1:AM$166="unsaniert",AL$1:AL$166))) / 2,
        IF(
            AM55 = "teilsaniert",
            (MIN(IF(AM$1:AM$166="teilsaniert",AL$1:AL$166)) + MAX(IF(AM$1:AM$166="teilsaniert",AL$1:AL$166))) / 2,
            (MIN(IF(AM$1:AM$166="saniert",AL$1:AL$166)) + MAX(IF(AM$1:AM$166="saniert",AL$1:AL$166))) / 2
        )
    )),
    0,
    IF(
        AL54 &lt; (IF(
            AM55 = "unsaniert",
            (MIN(IF(AM$1:AM$166="unsaniert",AL$1:AL$166)) + MAX(IF(AM$1:AM$166="unsaniert",AL$1:AL$166))) / 2,
            IF(
                AM55 = "teilsaniert",
                (MIN(IF(AM$1:AM$166="teilsaniert",AL$1:AL$166)) + MAX(IF(AM$1:AM$166="teilsaniert",AL$1:AL$166))) / 2,
                (MIN(IF(AM$1:AM$166="saniert",AL$1:AL$166)) + MAX(IF(AM$1:AM$166="saniert",AL$1:AL$166))) / 2
            )
        )),
        0,
        AK55
    )
)</f>
        <v>0</v>
      </c>
      <c r="AR55" s="174">
        <f t="shared" si="21"/>
        <v>4.7074299261707342</v>
      </c>
      <c r="AS55" s="173">
        <f t="shared" si="9"/>
        <v>0.98644835243242801</v>
      </c>
      <c r="AT55" s="174" t="str">
        <f t="shared" si="10"/>
        <v>unsaniert</v>
      </c>
      <c r="AU55" s="174" cm="1">
        <f t="array" ref="AU55">IF(
    AS55 &gt; (IF(
        AT55 = "unsaniert",
        (MIN(IF(AT$1:AT$166="unsaniert",AS$1:AS$166)) + MAX(IF(AT$1:AT$166="unsaniert",AS$1:AS$166))) / 2,
        IF(
            AT55 = "teilsaniert",
            (MIN(IF(AT$1:AT$166="teilsaniert",AS$1:AS$166)) + MAX(IF(AT$1:AT$166="teilsaniert",AS$1:AS$166))) / 2,
            (MIN(IF(AT$1:AT$166="saniert",AS$1:AS$166)) + MAX(IF(AT$1:AT$166="saniert",AS$1:AS$166))) / 2
        )
    )),
    0,
    IF(
        AS54 &lt; (IF(
            AT55 = "unsaniert",
            (MIN(IF(AT$1:AT$166="unsaniert",AS$1:AS$166)) + MAX(IF(AT$1:AT$166="unsaniert",AS$1:AS$166))) / 2,
            IF(
                AT55 = "teilsaniert",
                (MIN(IF(AT$1:AT$166="teilsaniert",AS$1:AS$166)) + MAX(IF(AT$1:AT$166="teilsaniert",AS$1:AS$166))) / 2,
                (MIN(IF(AT$1:AT$166="saniert",AS$1:AS$166)) + MAX(IF(AT$1:AT$166="saniert",AS$1:AS$166))) / 2
            )
        )),
        0,
        AR55
    )
)</f>
        <v>0</v>
      </c>
      <c r="AV55" s="160"/>
      <c r="AW55" s="160"/>
      <c r="AX55" s="160"/>
      <c r="AY55" s="174">
        <f t="shared" si="22"/>
        <v>2.6422255015364096</v>
      </c>
      <c r="AZ55" s="173">
        <f t="shared" si="24"/>
        <v>0.92290936107855903</v>
      </c>
      <c r="BA55" s="174" t="str">
        <f t="shared" si="25"/>
        <v>unsaniert</v>
      </c>
      <c r="BB55" s="174" cm="1">
        <f t="array" ref="BB55">IF(
    AZ55 &gt; (IF(
        BA55 = "unsaniert",
        (MIN(IF(BA$1:BA$166="unsaniert",AZ$1:AZ$166)) + MAX(IF(BA$1:BA$166="unsaniert",AZ$1:AZ$166))) / 2,
        IF(
            BA55 = "teilsaniert",
            (MIN(IF(BA$1:BA$166="teilsaniert",AZ$1:AZ$166)) + MAX(IF(BA$1:BA$166="teilsaniert",AZ$1:AZ$166))) / 2,
            (MIN(IF(BA$1:BA$166="saniert",AZ$1:AZ$166)) + MAX(IF(BA$1:BA$166="saniert",AZ$1:AZ$166))) / 2
        )
    )),
    0,
    IF(
        AZ54 &lt; (IF(
            BA55 = "unsaniert",
            (MIN(IF(BA$1:BA$166="unsaniert",AZ$1:AZ$166)) + MAX(IF(BA$1:BA$166="unsaniert",AZ$1:AZ$166))) / 2,
            IF(
                BA55 = "teilsaniert",
                (MIN(IF(BA$1:BA$166="teilsaniert",AZ$1:AZ$166)) + MAX(IF(BA$1:BA$166="teilsaniert",AZ$1:AZ$166))) / 2,
                (MIN(IF(BA$1:BA$166="saniert",AZ$1:AZ$166)) + MAX(IF(BA$1:BA$166="saniert",AZ$1:AZ$166))) / 2
            )
        )),
        0,
        AY55
    )
)</f>
        <v>0</v>
      </c>
      <c r="BC55" s="160"/>
      <c r="BD55" s="160"/>
      <c r="BE55" s="160"/>
      <c r="BF55" s="174">
        <f t="shared" si="23"/>
        <v>1.1042208980490655</v>
      </c>
      <c r="BG55" s="173">
        <f t="shared" si="13"/>
        <v>0.60375233986227628</v>
      </c>
      <c r="BH55" s="174" t="str">
        <f t="shared" si="14"/>
        <v>unsaniert</v>
      </c>
      <c r="BI55" s="174" cm="1">
        <f t="array" ref="BI55">IF(
    BG55 &gt; (IF(
        BH55 = "unsaniert",
        (MIN(IF(BH$1:BH$166="unsaniert",BG$1:BG$166)) + MAX(IF(BH$1:BH$166="unsaniert",BG$1:BG$166))) / 2,
        IF(
            BH55 = "teilsaniert",
            (MIN(IF(BH$1:BH$166="teilsaniert",BG$1:BG$166)) + MAX(IF(BH$1:BH$166="teilsaniert",BG$1:BG$166))) / 2,
            (MIN(IF(BH$1:BH$166="saniert",BG$1:BG$166)) + MAX(IF(BH$1:BH$166="saniert",BG$1:BG$166))) / 2
        )
    )),
    0,
    IF(
        BG54 &lt; (IF(
            BH55 = "unsaniert",
            (MIN(IF(BH$1:BH$166="unsaniert",BG$1:BG$166)) + MAX(IF(BH$1:BH$166="unsaniert",BG$1:BG$166))) / 2,
            IF(
                BH55 = "teilsaniert",
                (MIN(IF(BH$1:BH$166="teilsaniert",BG$1:BG$166)) + MAX(IF(BH$1:BH$166="teilsaniert",BG$1:BG$166))) / 2,
                (MIN(IF(BH$1:BH$166="saniert",BG$1:BG$166)) + MAX(IF(BH$1:BH$166="saniert",BG$1:BG$166))) / 2
            )
        )),
        0,
        BF55
    )
)</f>
        <v>0</v>
      </c>
    </row>
    <row r="56" spans="2:61">
      <c r="B56" s="174">
        <f t="shared" si="15"/>
        <v>3.5398006169933387</v>
      </c>
      <c r="C56" s="173">
        <f>_xlfn.NORM.DIST(B56, B5,C5, TRUE)</f>
        <v>0.95866417958399053</v>
      </c>
      <c r="D56" s="174" t="str">
        <f t="shared" si="0"/>
        <v>unsaniert</v>
      </c>
      <c r="E56" s="174" cm="1">
        <f t="array" ref="E56">IF(
    C56 &gt; (IF(
        D56 = "unsaniert",
        (MIN(IF(D$1:D$166="unsaniert",C$1:C$166)) + MAX(IF(D$1:D$166="unsaniert",C$1:C$166))) / 2,
        IF(
            D56 = "teilsaniert",
            (MIN(IF(D$1:D$166="teilsaniert",C$1:C$166)) + MAX(IF(D$1:D$166="teilsaniert",C$1:C$166))) / 2,
            (MIN(IF(D$1:D$166="saniert",C$1:C$166)) + MAX(IF(D$1:D$166="saniert",C$1:C$166))) / 2
        )
    )),
    0,
    IF(
        C55 &lt; (IF(
            D56 = "unsaniert",
            (MIN(IF(D$1:D$166="unsaniert",C$1:C$166)) + MAX(IF(D$1:D$166="unsaniert",C$1:C$166))) / 2,
            IF(
                D56 = "teilsaniert",
                (MIN(IF(D$1:D$166="teilsaniert",C$1:C$166)) + MAX(IF(D$1:D$166="teilsaniert",C$1:C$166))) / 2,
                (MIN(IF(D$1:D$166="saniert",C$1:C$166)) + MAX(IF(D$1:D$166="saniert",C$1:C$166))) / 2
            )
        )),
        0,
        B56
    )
)</f>
        <v>0</v>
      </c>
      <c r="F56" s="172"/>
      <c r="H56" s="160"/>
      <c r="I56" s="174">
        <f t="shared" si="16"/>
        <v>2.6939185687234311</v>
      </c>
      <c r="J56" s="173">
        <f>_xlfn.NORM.DIST(I56, I5,J5, TRUE)</f>
        <v>0.95414856771924306</v>
      </c>
      <c r="K56" s="174" t="str">
        <f t="shared" si="1"/>
        <v>unsaniert</v>
      </c>
      <c r="L56" s="174" cm="1">
        <f t="array" ref="L56">IF(
    J56 &gt; (IF(
        K56 = "unsaniert",
        (MIN(IF(K$1:K$166="unsaniert",J$1:J$166)) + MAX(IF(K$1:K$166="unsaniert",J$1:J$166))) / 2,
        IF(
            K56 = "teilsaniert",
            (MIN(IF(K$1:K$166="teilsaniert",J$1:J$166)) + MAX(IF(K$1:K$166="teilsaniert",J$1:J$166))) / 2,
            (MIN(IF(K$1:K$166="saniert",J$1:J$166)) + MAX(IF(K$1:K$166="saniert",J$1:J$166))) / 2
        )
    )),
    0,
    IF(
        J55 &lt; (IF(
            K56 = "unsaniert",
            (MIN(IF(K$1:K$166="unsaniert",J$1:J$166)) + MAX(IF(K$1:K$166="unsaniert",J$1:J$166))) / 2,
            IF(
                K56 = "teilsaniert",
                (MIN(IF(K$1:K$166="teilsaniert",J$1:J$166)) + MAX(IF(K$1:K$166="teilsaniert",J$1:J$166))) / 2,
                (MIN(IF(K$1:K$166="saniert",J$1:J$166)) + MAX(IF(K$1:K$166="saniert",J$1:J$166))) / 2
            )
        )),
        0,
        I56
    )
)</f>
        <v>0</v>
      </c>
      <c r="O56" s="160"/>
      <c r="P56" s="174">
        <f t="shared" si="17"/>
        <v>1.2081589928712246</v>
      </c>
      <c r="Q56" s="173">
        <f>_xlfn.NORM.DIST(P56, P5,Q5, TRUE)</f>
        <v>0.69626972658606456</v>
      </c>
      <c r="R56" s="174" t="str">
        <f t="shared" si="2"/>
        <v>unsaniert</v>
      </c>
      <c r="S56" s="174" cm="1">
        <f t="array" ref="S56">IF(
    Q56 &gt; (IF(
        R56 = "unsaniert",
        (MIN(IF(R$1:R$166="unsaniert",Q$1:Q$166)) + MAX(IF(R$1:R$166="unsaniert",Q$1:Q$166))) / 2,
        IF(
            R56 = "teilsaniert",
            (MIN(IF(R$1:R$166="teilsaniert",Q$1:Q$166)) + MAX(IF(R$1:R$166="teilsaniert",Q$1:Q$166))) / 2,
            (MIN(IF(R$1:R$166="saniert",Q$1:Q$166)) + MAX(IF(R$1:R$166="saniert",Q$1:Q$166))) / 2
        )
    )),
    0,
    IF(
        Q55 &lt; (IF(
            R56 = "unsaniert",
            (MIN(IF(R$1:R$166="unsaniert",Q$1:Q$166)) + MAX(IF(R$1:R$166="unsaniert",Q$1:Q$166))) / 2,
            IF(
                R56 = "teilsaniert",
                (MIN(IF(R$1:R$166="teilsaniert",Q$1:Q$166)) + MAX(IF(R$1:R$166="teilsaniert",Q$1:Q$166))) / 2,
                (MIN(IF(R$1:R$166="saniert",Q$1:Q$166)) + MAX(IF(R$1:R$166="saniert",Q$1:Q$166))) / 2
            )
        )),
        0,
        P56
    )
)</f>
        <v>1.2081589928712246</v>
      </c>
      <c r="W56" s="174">
        <f t="shared" si="18"/>
        <v>2.2548603825900089</v>
      </c>
      <c r="X56" s="173">
        <f t="shared" si="3"/>
        <v>0.56073738928509786</v>
      </c>
      <c r="Y56" s="174" t="str">
        <f t="shared" si="4"/>
        <v>unsaniert</v>
      </c>
      <c r="Z56" s="174" cm="1">
        <f t="array" ref="Z56">IF(
    X56 &gt; (IF(
        Y56 = "unsaniert",
        (MIN(IF(Y$1:Y$166="unsaniert",X$1:X$166)) + MAX(IF(Y$1:Y$166="unsaniert",X$1:X$166))) / 2,
        IF(
            Y56 = "teilsaniert",
            (MIN(IF(Y$1:Y$166="teilsaniert",X$1:X$166)) + MAX(IF(Y$1:Y$166="teilsaniert",X$1:X$166))) / 2,
            (MIN(IF(Y$1:Y$166="saniert",X$1:X$166)) + MAX(IF(Y$1:Y$166="saniert",X$1:X$166))) / 2
        )
    )),
    0,
    IF(
        X55 &lt; (IF(
            Y56 = "unsaniert",
            (MIN(IF(Y$1:Y$166="unsaniert",X$1:X$166)) + MAX(IF(Y$1:Y$166="unsaniert",X$1:X$166))) / 2,
            IF(
                Y56 = "teilsaniert",
                (MIN(IF(Y$1:Y$166="teilsaniert",X$1:X$166)) + MAX(IF(Y$1:Y$166="teilsaniert",X$1:X$166))) / 2,
                (MIN(IF(Y$1:Y$166="saniert",X$1:X$166)) + MAX(IF(Y$1:Y$166="saniert",X$1:X$166))) / 2
            )
        )),
        0,
        W56
    )
)</f>
        <v>0</v>
      </c>
      <c r="AA56" s="160"/>
      <c r="AB56" s="160"/>
      <c r="AC56" s="160"/>
      <c r="AD56" s="174">
        <f t="shared" si="19"/>
        <v>2.9215847464217433</v>
      </c>
      <c r="AE56" s="173">
        <f t="shared" si="5"/>
        <v>0.95936418286889102</v>
      </c>
      <c r="AF56" s="174" t="str">
        <f t="shared" si="6"/>
        <v>unsaniert</v>
      </c>
      <c r="AG56" s="174" cm="1">
        <f t="array" ref="AG56">IF(
    AE56 &gt; (IF(
        AF56 = "unsaniert",
        (MIN(IF(AF$1:AF$166="unsaniert",AE$1:AE$166)) + MAX(IF(AF$1:AF$166="unsaniert",AE$1:AE$166))) / 2,
        IF(
            AF56 = "teilsaniert",
            (MIN(IF(AF$1:AF$166="teilsaniert",AE$1:AE$166)) + MAX(IF(AF$1:AF$166="teilsaniert",AE$1:AE$166))) / 2,
            (MIN(IF(AF$1:AF$166="saniert",AE$1:AE$166)) + MAX(IF(AF$1:AF$166="saniert",AE$1:AE$166))) / 2
        )
    )),
    0,
    IF(
        AE55 &lt; (IF(
            AF56 = "unsaniert",
            (MIN(IF(AF$1:AF$166="unsaniert",AE$1:AE$166)) + MAX(IF(AF$1:AF$166="unsaniert",AE$1:AE$166))) / 2,
            IF(
                AF56 = "teilsaniert",
                (MIN(IF(AF$1:AF$166="teilsaniert",AE$1:AE$166)) + MAX(IF(AF$1:AF$166="teilsaniert",AE$1:AE$166))) / 2,
                (MIN(IF(AF$1:AF$166="saniert",AE$1:AE$166)) + MAX(IF(AF$1:AF$166="saniert",AE$1:AE$166))) / 2
            )
        )),
        0,
        AD56
    )
)</f>
        <v>0</v>
      </c>
      <c r="AH56" s="160"/>
      <c r="AI56" s="160"/>
      <c r="AJ56" s="160"/>
      <c r="AK56" s="174">
        <f t="shared" si="20"/>
        <v>1.3041565365327814</v>
      </c>
      <c r="AL56" s="173">
        <f t="shared" si="7"/>
        <v>0.6985522428091876</v>
      </c>
      <c r="AM56" s="174" t="str">
        <f t="shared" si="8"/>
        <v>unsaniert</v>
      </c>
      <c r="AN56" s="174" cm="1">
        <f t="array" ref="AN56">IF(
    AL56 &gt; (IF(
        AM56 = "unsaniert",
        (MIN(IF(AM$1:AM$166="unsaniert",AL$1:AL$166)) + MAX(IF(AM$1:AM$166="unsaniert",AL$1:AL$166))) / 2,
        IF(
            AM56 = "teilsaniert",
            (MIN(IF(AM$1:AM$166="teilsaniert",AL$1:AL$166)) + MAX(IF(AM$1:AM$166="teilsaniert",AL$1:AL$166))) / 2,
            (MIN(IF(AM$1:AM$166="saniert",AL$1:AL$166)) + MAX(IF(AM$1:AM$166="saniert",AL$1:AL$166))) / 2
        )
    )),
    0,
    IF(
        AL55 &lt; (IF(
            AM56 = "unsaniert",
            (MIN(IF(AM$1:AM$166="unsaniert",AL$1:AL$166)) + MAX(IF(AM$1:AM$166="unsaniert",AL$1:AL$166))) / 2,
            IF(
                AM56 = "teilsaniert",
                (MIN(IF(AM$1:AM$166="teilsaniert",AL$1:AL$166)) + MAX(IF(AM$1:AM$166="teilsaniert",AL$1:AL$166))) / 2,
                (MIN(IF(AM$1:AM$166="saniert",AL$1:AL$166)) + MAX(IF(AM$1:AM$166="saniert",AL$1:AL$166))) / 2
            )
        )),
        0,
        AK56
    )
)</f>
        <v>1.3041565365327814</v>
      </c>
      <c r="AR56" s="174">
        <f t="shared" si="21"/>
        <v>4.6774299261707339</v>
      </c>
      <c r="AS56" s="173">
        <f t="shared" si="9"/>
        <v>0.98501657452464719</v>
      </c>
      <c r="AT56" s="174" t="str">
        <f t="shared" si="10"/>
        <v>unsaniert</v>
      </c>
      <c r="AU56" s="174" cm="1">
        <f t="array" ref="AU56">IF(
    AS56 &gt; (IF(
        AT56 = "unsaniert",
        (MIN(IF(AT$1:AT$166="unsaniert",AS$1:AS$166)) + MAX(IF(AT$1:AT$166="unsaniert",AS$1:AS$166))) / 2,
        IF(
            AT56 = "teilsaniert",
            (MIN(IF(AT$1:AT$166="teilsaniert",AS$1:AS$166)) + MAX(IF(AT$1:AT$166="teilsaniert",AS$1:AS$166))) / 2,
            (MIN(IF(AT$1:AT$166="saniert",AS$1:AS$166)) + MAX(IF(AT$1:AT$166="saniert",AS$1:AS$166))) / 2
        )
    )),
    0,
    IF(
        AS55 &lt; (IF(
            AT56 = "unsaniert",
            (MIN(IF(AT$1:AT$166="unsaniert",AS$1:AS$166)) + MAX(IF(AT$1:AT$166="unsaniert",AS$1:AS$166))) / 2,
            IF(
                AT56 = "teilsaniert",
                (MIN(IF(AT$1:AT$166="teilsaniert",AS$1:AS$166)) + MAX(IF(AT$1:AT$166="teilsaniert",AS$1:AS$166))) / 2,
                (MIN(IF(AT$1:AT$166="saniert",AS$1:AS$166)) + MAX(IF(AT$1:AT$166="saniert",AS$1:AS$166))) / 2
            )
        )),
        0,
        AR56
    )
)</f>
        <v>0</v>
      </c>
      <c r="AV56" s="160"/>
      <c r="AW56" s="160"/>
      <c r="AX56" s="160"/>
      <c r="AY56" s="174">
        <f t="shared" si="22"/>
        <v>2.6122255015364098</v>
      </c>
      <c r="AZ56" s="173">
        <f t="shared" si="24"/>
        <v>0.91087494990978446</v>
      </c>
      <c r="BA56" s="174" t="str">
        <f t="shared" si="25"/>
        <v>unsaniert</v>
      </c>
      <c r="BB56" s="174" cm="1">
        <f t="array" ref="BB56">IF(
    AZ56 &gt; (IF(
        BA56 = "unsaniert",
        (MIN(IF(BA$1:BA$166="unsaniert",AZ$1:AZ$166)) + MAX(IF(BA$1:BA$166="unsaniert",AZ$1:AZ$166))) / 2,
        IF(
            BA56 = "teilsaniert",
            (MIN(IF(BA$1:BA$166="teilsaniert",AZ$1:AZ$166)) + MAX(IF(BA$1:BA$166="teilsaniert",AZ$1:AZ$166))) / 2,
            (MIN(IF(BA$1:BA$166="saniert",AZ$1:AZ$166)) + MAX(IF(BA$1:BA$166="saniert",AZ$1:AZ$166))) / 2
        )
    )),
    0,
    IF(
        AZ55 &lt; (IF(
            BA56 = "unsaniert",
            (MIN(IF(BA$1:BA$166="unsaniert",AZ$1:AZ$166)) + MAX(IF(BA$1:BA$166="unsaniert",AZ$1:AZ$166))) / 2,
            IF(
                BA56 = "teilsaniert",
                (MIN(IF(BA$1:BA$166="teilsaniert",AZ$1:AZ$166)) + MAX(IF(BA$1:BA$166="teilsaniert",AZ$1:AZ$166))) / 2,
                (MIN(IF(BA$1:BA$166="saniert",AZ$1:AZ$166)) + MAX(IF(BA$1:BA$166="saniert",AZ$1:AZ$166))) / 2
            )
        )),
        0,
        AY56
    )
)</f>
        <v>0</v>
      </c>
      <c r="BC56" s="160"/>
      <c r="BD56" s="160"/>
      <c r="BE56" s="160"/>
      <c r="BF56" s="174">
        <f t="shared" si="23"/>
        <v>1.0742208980490655</v>
      </c>
      <c r="BG56" s="173">
        <f t="shared" si="13"/>
        <v>0.55022319924976593</v>
      </c>
      <c r="BH56" s="174" t="str">
        <f t="shared" si="14"/>
        <v>unsaniert</v>
      </c>
      <c r="BI56" s="174" cm="1">
        <f t="array" ref="BI56">IF(
    BG56 &gt; (IF(
        BH56 = "unsaniert",
        (MIN(IF(BH$1:BH$166="unsaniert",BG$1:BG$166)) + MAX(IF(BH$1:BH$166="unsaniert",BG$1:BG$166))) / 2,
        IF(
            BH56 = "teilsaniert",
            (MIN(IF(BH$1:BH$166="teilsaniert",BG$1:BG$166)) + MAX(IF(BH$1:BH$166="teilsaniert",BG$1:BG$166))) / 2,
            (MIN(IF(BH$1:BH$166="saniert",BG$1:BG$166)) + MAX(IF(BH$1:BH$166="saniert",BG$1:BG$166))) / 2
        )
    )),
    0,
    IF(
        BG55 &lt; (IF(
            BH56 = "unsaniert",
            (MIN(IF(BH$1:BH$166="unsaniert",BG$1:BG$166)) + MAX(IF(BH$1:BH$166="unsaniert",BG$1:BG$166))) / 2,
            IF(
                BH56 = "teilsaniert",
                (MIN(IF(BH$1:BH$166="teilsaniert",BG$1:BG$166)) + MAX(IF(BH$1:BH$166="teilsaniert",BG$1:BG$166))) / 2,
                (MIN(IF(BH$1:BH$166="saniert",BG$1:BG$166)) + MAX(IF(BH$1:BH$166="saniert",BG$1:BG$166))) / 2
            )
        )),
        0,
        BF56
    )
)</f>
        <v>0</v>
      </c>
    </row>
    <row r="57" spans="2:61">
      <c r="B57" s="174">
        <f t="shared" si="15"/>
        <v>3.5098006169933389</v>
      </c>
      <c r="C57" s="173">
        <f>_xlfn.NORM.DIST(B57, B5,C5, TRUE)</f>
        <v>0.95304966921705925</v>
      </c>
      <c r="D57" s="174" t="str">
        <f t="shared" si="0"/>
        <v>unsaniert</v>
      </c>
      <c r="E57" s="174" cm="1">
        <f t="array" ref="E57">IF(
    C57 &gt; (IF(
        D57 = "unsaniert",
        (MIN(IF(D$1:D$166="unsaniert",C$1:C$166)) + MAX(IF(D$1:D$166="unsaniert",C$1:C$166))) / 2,
        IF(
            D57 = "teilsaniert",
            (MIN(IF(D$1:D$166="teilsaniert",C$1:C$166)) + MAX(IF(D$1:D$166="teilsaniert",C$1:C$166))) / 2,
            (MIN(IF(D$1:D$166="saniert",C$1:C$166)) + MAX(IF(D$1:D$166="saniert",C$1:C$166))) / 2
        )
    )),
    0,
    IF(
        C56 &lt; (IF(
            D57 = "unsaniert",
            (MIN(IF(D$1:D$166="unsaniert",C$1:C$166)) + MAX(IF(D$1:D$166="unsaniert",C$1:C$166))) / 2,
            IF(
                D57 = "teilsaniert",
                (MIN(IF(D$1:D$166="teilsaniert",C$1:C$166)) + MAX(IF(D$1:D$166="teilsaniert",C$1:C$166))) / 2,
                (MIN(IF(D$1:D$166="saniert",C$1:C$166)) + MAX(IF(D$1:D$166="saniert",C$1:C$166))) / 2
            )
        )),
        0,
        B57
    )
)</f>
        <v>0</v>
      </c>
      <c r="F57" s="172"/>
      <c r="H57" s="160"/>
      <c r="I57" s="174">
        <f t="shared" si="16"/>
        <v>2.6639185687234312</v>
      </c>
      <c r="J57" s="173">
        <f>_xlfn.NORM.DIST(I57, I5,J5, TRUE)</f>
        <v>0.94780507978372908</v>
      </c>
      <c r="K57" s="174" t="str">
        <f t="shared" si="1"/>
        <v>unsaniert</v>
      </c>
      <c r="L57" s="174" cm="1">
        <f t="array" ref="L57">IF(
    J57 &gt; (IF(
        K57 = "unsaniert",
        (MIN(IF(K$1:K$166="unsaniert",J$1:J$166)) + MAX(IF(K$1:K$166="unsaniert",J$1:J$166))) / 2,
        IF(
            K57 = "teilsaniert",
            (MIN(IF(K$1:K$166="teilsaniert",J$1:J$166)) + MAX(IF(K$1:K$166="teilsaniert",J$1:J$166))) / 2,
            (MIN(IF(K$1:K$166="saniert",J$1:J$166)) + MAX(IF(K$1:K$166="saniert",J$1:J$166))) / 2
        )
    )),
    0,
    IF(
        J56 &lt; (IF(
            K57 = "unsaniert",
            (MIN(IF(K$1:K$166="unsaniert",J$1:J$166)) + MAX(IF(K$1:K$166="unsaniert",J$1:J$166))) / 2,
            IF(
                K57 = "teilsaniert",
                (MIN(IF(K$1:K$166="teilsaniert",J$1:J$166)) + MAX(IF(K$1:K$166="teilsaniert",J$1:J$166))) / 2,
                (MIN(IF(K$1:K$166="saniert",J$1:J$166)) + MAX(IF(K$1:K$166="saniert",J$1:J$166))) / 2
            )
        )),
        0,
        I57
    )
)</f>
        <v>0</v>
      </c>
      <c r="O57" s="160"/>
      <c r="P57" s="174">
        <f t="shared" si="17"/>
        <v>1.1781589928712246</v>
      </c>
      <c r="Q57" s="173">
        <f>_xlfn.NORM.DIST(P57, P5,Q5, TRUE)</f>
        <v>0.65369167340268142</v>
      </c>
      <c r="R57" s="174" t="str">
        <f t="shared" si="2"/>
        <v>unsaniert</v>
      </c>
      <c r="S57" s="174" cm="1">
        <f t="array" ref="S57">IF(
    Q57 &gt; (IF(
        R57 = "unsaniert",
        (MIN(IF(R$1:R$166="unsaniert",Q$1:Q$166)) + MAX(IF(R$1:R$166="unsaniert",Q$1:Q$166))) / 2,
        IF(
            R57 = "teilsaniert",
            (MIN(IF(R$1:R$166="teilsaniert",Q$1:Q$166)) + MAX(IF(R$1:R$166="teilsaniert",Q$1:Q$166))) / 2,
            (MIN(IF(R$1:R$166="saniert",Q$1:Q$166)) + MAX(IF(R$1:R$166="saniert",Q$1:Q$166))) / 2
        )
    )),
    0,
    IF(
        Q56 &lt; (IF(
            R57 = "unsaniert",
            (MIN(IF(R$1:R$166="unsaniert",Q$1:Q$166)) + MAX(IF(R$1:R$166="unsaniert",Q$1:Q$166))) / 2,
            IF(
                R57 = "teilsaniert",
                (MIN(IF(R$1:R$166="teilsaniert",Q$1:Q$166)) + MAX(IF(R$1:R$166="teilsaniert",Q$1:Q$166))) / 2,
                (MIN(IF(R$1:R$166="saniert",Q$1:Q$166)) + MAX(IF(R$1:R$166="saniert",Q$1:Q$166))) / 2
            )
        )),
        0,
        P57
    )
)</f>
        <v>0</v>
      </c>
      <c r="W57" s="174">
        <f t="shared" si="18"/>
        <v>2.2248603825900091</v>
      </c>
      <c r="X57" s="173">
        <f t="shared" si="3"/>
        <v>0.50688537452435967</v>
      </c>
      <c r="Y57" s="174" t="str">
        <f t="shared" si="4"/>
        <v>unsaniert</v>
      </c>
      <c r="Z57" s="174" cm="1">
        <f t="array" ref="Z57">IF(
    X57 &gt; (IF(
        Y57 = "unsaniert",
        (MIN(IF(Y$1:Y$166="unsaniert",X$1:X$166)) + MAX(IF(Y$1:Y$166="unsaniert",X$1:X$166))) / 2,
        IF(
            Y57 = "teilsaniert",
            (MIN(IF(Y$1:Y$166="teilsaniert",X$1:X$166)) + MAX(IF(Y$1:Y$166="teilsaniert",X$1:X$166))) / 2,
            (MIN(IF(Y$1:Y$166="saniert",X$1:X$166)) + MAX(IF(Y$1:Y$166="saniert",X$1:X$166))) / 2
        )
    )),
    0,
    IF(
        X56 &lt; (IF(
            Y57 = "unsaniert",
            (MIN(IF(Y$1:Y$166="unsaniert",X$1:X$166)) + MAX(IF(Y$1:Y$166="unsaniert",X$1:X$166))) / 2,
            IF(
                Y57 = "teilsaniert",
                (MIN(IF(Y$1:Y$166="teilsaniert",X$1:X$166)) + MAX(IF(Y$1:Y$166="teilsaniert",X$1:X$166))) / 2,
                (MIN(IF(Y$1:Y$166="saniert",X$1:X$166)) + MAX(IF(Y$1:Y$166="saniert",X$1:X$166))) / 2
            )
        )),
        0,
        W57
    )
)</f>
        <v>0</v>
      </c>
      <c r="AA57" s="160"/>
      <c r="AB57" s="160"/>
      <c r="AC57" s="160"/>
      <c r="AD57" s="174">
        <f t="shared" si="19"/>
        <v>2.8915847464217435</v>
      </c>
      <c r="AE57" s="173">
        <f t="shared" si="5"/>
        <v>0.95386225175589645</v>
      </c>
      <c r="AF57" s="174" t="str">
        <f t="shared" si="6"/>
        <v>unsaniert</v>
      </c>
      <c r="AG57" s="174" cm="1">
        <f t="array" ref="AG57">IF(
    AE57 &gt; (IF(
        AF57 = "unsaniert",
        (MIN(IF(AF$1:AF$166="unsaniert",AE$1:AE$166)) + MAX(IF(AF$1:AF$166="unsaniert",AE$1:AE$166))) / 2,
        IF(
            AF57 = "teilsaniert",
            (MIN(IF(AF$1:AF$166="teilsaniert",AE$1:AE$166)) + MAX(IF(AF$1:AF$166="teilsaniert",AE$1:AE$166))) / 2,
            (MIN(IF(AF$1:AF$166="saniert",AE$1:AE$166)) + MAX(IF(AF$1:AF$166="saniert",AE$1:AE$166))) / 2
        )
    )),
    0,
    IF(
        AE56 &lt; (IF(
            AF57 = "unsaniert",
            (MIN(IF(AF$1:AF$166="unsaniert",AE$1:AE$166)) + MAX(IF(AF$1:AF$166="unsaniert",AE$1:AE$166))) / 2,
            IF(
                AF57 = "teilsaniert",
                (MIN(IF(AF$1:AF$166="teilsaniert",AE$1:AE$166)) + MAX(IF(AF$1:AF$166="teilsaniert",AE$1:AE$166))) / 2,
                (MIN(IF(AF$1:AF$166="saniert",AE$1:AE$166)) + MAX(IF(AF$1:AF$166="saniert",AE$1:AE$166))) / 2
            )
        )),
        0,
        AD57
    )
)</f>
        <v>0</v>
      </c>
      <c r="AH57" s="160"/>
      <c r="AI57" s="160"/>
      <c r="AJ57" s="160"/>
      <c r="AK57" s="174">
        <f t="shared" si="20"/>
        <v>1.2741565365327814</v>
      </c>
      <c r="AL57" s="173">
        <f t="shared" si="7"/>
        <v>0.65621589882927089</v>
      </c>
      <c r="AM57" s="174" t="str">
        <f t="shared" si="8"/>
        <v>unsaniert</v>
      </c>
      <c r="AN57" s="174" cm="1">
        <f t="array" ref="AN57">IF(
    AL57 &gt; (IF(
        AM57 = "unsaniert",
        (MIN(IF(AM$1:AM$166="unsaniert",AL$1:AL$166)) + MAX(IF(AM$1:AM$166="unsaniert",AL$1:AL$166))) / 2,
        IF(
            AM57 = "teilsaniert",
            (MIN(IF(AM$1:AM$166="teilsaniert",AL$1:AL$166)) + MAX(IF(AM$1:AM$166="teilsaniert",AL$1:AL$166))) / 2,
            (MIN(IF(AM$1:AM$166="saniert",AL$1:AL$166)) + MAX(IF(AM$1:AM$166="saniert",AL$1:AL$166))) / 2
        )
    )),
    0,
    IF(
        AL56 &lt; (IF(
            AM57 = "unsaniert",
            (MIN(IF(AM$1:AM$166="unsaniert",AL$1:AL$166)) + MAX(IF(AM$1:AM$166="unsaniert",AL$1:AL$166))) / 2,
            IF(
                AM57 = "teilsaniert",
                (MIN(IF(AM$1:AM$166="teilsaniert",AL$1:AL$166)) + MAX(IF(AM$1:AM$166="teilsaniert",AL$1:AL$166))) / 2,
                (MIN(IF(AM$1:AM$166="saniert",AL$1:AL$166)) + MAX(IF(AM$1:AM$166="saniert",AL$1:AL$166))) / 2
            )
        )),
        0,
        AK57
    )
)</f>
        <v>0</v>
      </c>
      <c r="AR57" s="174">
        <f t="shared" si="21"/>
        <v>4.6474299261707337</v>
      </c>
      <c r="AS57" s="173">
        <f t="shared" si="9"/>
        <v>0.98345664792938059</v>
      </c>
      <c r="AT57" s="174" t="str">
        <f t="shared" si="10"/>
        <v>unsaniert</v>
      </c>
      <c r="AU57" s="174" cm="1">
        <f t="array" ref="AU57">IF(
    AS57 &gt; (IF(
        AT57 = "unsaniert",
        (MIN(IF(AT$1:AT$166="unsaniert",AS$1:AS$166)) + MAX(IF(AT$1:AT$166="unsaniert",AS$1:AS$166))) / 2,
        IF(
            AT57 = "teilsaniert",
            (MIN(IF(AT$1:AT$166="teilsaniert",AS$1:AS$166)) + MAX(IF(AT$1:AT$166="teilsaniert",AS$1:AS$166))) / 2,
            (MIN(IF(AT$1:AT$166="saniert",AS$1:AS$166)) + MAX(IF(AT$1:AT$166="saniert",AS$1:AS$166))) / 2
        )
    )),
    0,
    IF(
        AS56 &lt; (IF(
            AT57 = "unsaniert",
            (MIN(IF(AT$1:AT$166="unsaniert",AS$1:AS$166)) + MAX(IF(AT$1:AT$166="unsaniert",AS$1:AS$166))) / 2,
            IF(
                AT57 = "teilsaniert",
                (MIN(IF(AT$1:AT$166="teilsaniert",AS$1:AS$166)) + MAX(IF(AT$1:AT$166="teilsaniert",AS$1:AS$166))) / 2,
                (MIN(IF(AT$1:AT$166="saniert",AS$1:AS$166)) + MAX(IF(AT$1:AT$166="saniert",AS$1:AS$166))) / 2
            )
        )),
        0,
        AR57
    )
)</f>
        <v>0</v>
      </c>
      <c r="AV57" s="160"/>
      <c r="AW57" s="160"/>
      <c r="AX57" s="160"/>
      <c r="AY57" s="174">
        <f t="shared" si="22"/>
        <v>2.58222550153641</v>
      </c>
      <c r="AZ57" s="173">
        <f t="shared" si="24"/>
        <v>0.89749534832707101</v>
      </c>
      <c r="BA57" s="174" t="str">
        <f t="shared" si="25"/>
        <v>unsaniert</v>
      </c>
      <c r="BB57" s="174" cm="1">
        <f t="array" ref="BB57">IF(
    AZ57 &gt; (IF(
        BA57 = "unsaniert",
        (MIN(IF(BA$1:BA$166="unsaniert",AZ$1:AZ$166)) + MAX(IF(BA$1:BA$166="unsaniert",AZ$1:AZ$166))) / 2,
        IF(
            BA57 = "teilsaniert",
            (MIN(IF(BA$1:BA$166="teilsaniert",AZ$1:AZ$166)) + MAX(IF(BA$1:BA$166="teilsaniert",AZ$1:AZ$166))) / 2,
            (MIN(IF(BA$1:BA$166="saniert",AZ$1:AZ$166)) + MAX(IF(BA$1:BA$166="saniert",AZ$1:AZ$166))) / 2
        )
    )),
    0,
    IF(
        AZ56 &lt; (IF(
            BA57 = "unsaniert",
            (MIN(IF(BA$1:BA$166="unsaniert",AZ$1:AZ$166)) + MAX(IF(BA$1:BA$166="unsaniert",AZ$1:AZ$166))) / 2,
            IF(
                BA57 = "teilsaniert",
                (MIN(IF(BA$1:BA$166="teilsaniert",AZ$1:AZ$166)) + MAX(IF(BA$1:BA$166="teilsaniert",AZ$1:AZ$166))) / 2,
                (MIN(IF(BA$1:BA$166="saniert",AZ$1:AZ$166)) + MAX(IF(BA$1:BA$166="saniert",AZ$1:AZ$166))) / 2
            )
        )),
        0,
        AY57
    )
)</f>
        <v>0</v>
      </c>
      <c r="BC57" s="160"/>
      <c r="BD57" s="160"/>
      <c r="BE57" s="160"/>
      <c r="BF57" s="174">
        <f t="shared" si="23"/>
        <v>1.0442208980490655</v>
      </c>
      <c r="BG57" s="173">
        <f t="shared" si="13"/>
        <v>0.49576285941443654</v>
      </c>
      <c r="BH57" s="174" t="str">
        <f t="shared" si="14"/>
        <v>unsaniert</v>
      </c>
      <c r="BI57" s="174" cm="1">
        <f t="array" ref="BI57">IF(
    BG57 &gt; (IF(
        BH57 = "unsaniert",
        (MIN(IF(BH$1:BH$166="unsaniert",BG$1:BG$166)) + MAX(IF(BH$1:BH$166="unsaniert",BG$1:BG$166))) / 2,
        IF(
            BH57 = "teilsaniert",
            (MIN(IF(BH$1:BH$166="teilsaniert",BG$1:BG$166)) + MAX(IF(BH$1:BH$166="teilsaniert",BG$1:BG$166))) / 2,
            (MIN(IF(BH$1:BH$166="saniert",BG$1:BG$166)) + MAX(IF(BH$1:BH$166="saniert",BG$1:BG$166))) / 2
        )
    )),
    0,
    IF(
        BG56 &lt; (IF(
            BH57 = "unsaniert",
            (MIN(IF(BH$1:BH$166="unsaniert",BG$1:BG$166)) + MAX(IF(BH$1:BH$166="unsaniert",BG$1:BG$166))) / 2,
            IF(
                BH57 = "teilsaniert",
                (MIN(IF(BH$1:BH$166="teilsaniert",BG$1:BG$166)) + MAX(IF(BH$1:BH$166="teilsaniert",BG$1:BG$166))) / 2,
                (MIN(IF(BH$1:BH$166="saniert",BG$1:BG$166)) + MAX(IF(BH$1:BH$166="saniert",BG$1:BG$166))) / 2
            )
        )),
        0,
        BF57
    )
)</f>
        <v>0</v>
      </c>
    </row>
    <row r="58" spans="2:61">
      <c r="B58" s="174">
        <f t="shared" si="15"/>
        <v>3.4798006169933391</v>
      </c>
      <c r="C58" s="173">
        <f>_xlfn.NORM.DIST(B58, B5,C5, TRUE)</f>
        <v>0.94683941479277212</v>
      </c>
      <c r="D58" s="174" t="str">
        <f t="shared" si="0"/>
        <v>unsaniert</v>
      </c>
      <c r="E58" s="174" cm="1">
        <f t="array" ref="E58">IF(
    C58 &gt; (IF(
        D58 = "unsaniert",
        (MIN(IF(D$1:D$166="unsaniert",C$1:C$166)) + MAX(IF(D$1:D$166="unsaniert",C$1:C$166))) / 2,
        IF(
            D58 = "teilsaniert",
            (MIN(IF(D$1:D$166="teilsaniert",C$1:C$166)) + MAX(IF(D$1:D$166="teilsaniert",C$1:C$166))) / 2,
            (MIN(IF(D$1:D$166="saniert",C$1:C$166)) + MAX(IF(D$1:D$166="saniert",C$1:C$166))) / 2
        )
    )),
    0,
    IF(
        C57 &lt; (IF(
            D58 = "unsaniert",
            (MIN(IF(D$1:D$166="unsaniert",C$1:C$166)) + MAX(IF(D$1:D$166="unsaniert",C$1:C$166))) / 2,
            IF(
                D58 = "teilsaniert",
                (MIN(IF(D$1:D$166="teilsaniert",C$1:C$166)) + MAX(IF(D$1:D$166="teilsaniert",C$1:C$166))) / 2,
                (MIN(IF(D$1:D$166="saniert",C$1:C$166)) + MAX(IF(D$1:D$166="saniert",C$1:C$166))) / 2
            )
        )),
        0,
        B58
    )
)</f>
        <v>0</v>
      </c>
      <c r="F58" s="172"/>
      <c r="H58" s="160"/>
      <c r="I58" s="174">
        <f t="shared" si="16"/>
        <v>2.6339185687234314</v>
      </c>
      <c r="J58" s="173">
        <f>_xlfn.NORM.DIST(I58, I5,J5, TRUE)</f>
        <v>0.94078362649412151</v>
      </c>
      <c r="K58" s="174" t="str">
        <f t="shared" si="1"/>
        <v>unsaniert</v>
      </c>
      <c r="L58" s="174" cm="1">
        <f t="array" ref="L58">IF(
    J58 &gt; (IF(
        K58 = "unsaniert",
        (MIN(IF(K$1:K$166="unsaniert",J$1:J$166)) + MAX(IF(K$1:K$166="unsaniert",J$1:J$166))) / 2,
        IF(
            K58 = "teilsaniert",
            (MIN(IF(K$1:K$166="teilsaniert",J$1:J$166)) + MAX(IF(K$1:K$166="teilsaniert",J$1:J$166))) / 2,
            (MIN(IF(K$1:K$166="saniert",J$1:J$166)) + MAX(IF(K$1:K$166="saniert",J$1:J$166))) / 2
        )
    )),
    0,
    IF(
        J57 &lt; (IF(
            K58 = "unsaniert",
            (MIN(IF(K$1:K$166="unsaniert",J$1:J$166)) + MAX(IF(K$1:K$166="unsaniert",J$1:J$166))) / 2,
            IF(
                K58 = "teilsaniert",
                (MIN(IF(K$1:K$166="teilsaniert",J$1:J$166)) + MAX(IF(K$1:K$166="teilsaniert",J$1:J$166))) / 2,
                (MIN(IF(K$1:K$166="saniert",J$1:J$166)) + MAX(IF(K$1:K$166="saniert",J$1:J$166))) / 2
            )
        )),
        0,
        I58
    )
)</f>
        <v>0</v>
      </c>
      <c r="O58" s="160"/>
      <c r="P58" s="174">
        <f t="shared" si="17"/>
        <v>1.1481589928712246</v>
      </c>
      <c r="Q58" s="173">
        <f>_xlfn.NORM.DIST(P58, P5,Q5, TRUE)</f>
        <v>0.60907593496055368</v>
      </c>
      <c r="R58" s="174" t="str">
        <f t="shared" si="2"/>
        <v>unsaniert</v>
      </c>
      <c r="S58" s="174" cm="1">
        <f t="array" ref="S58">IF(
    Q58 &gt; (IF(
        R58 = "unsaniert",
        (MIN(IF(R$1:R$166="unsaniert",Q$1:Q$166)) + MAX(IF(R$1:R$166="unsaniert",Q$1:Q$166))) / 2,
        IF(
            R58 = "teilsaniert",
            (MIN(IF(R$1:R$166="teilsaniert",Q$1:Q$166)) + MAX(IF(R$1:R$166="teilsaniert",Q$1:Q$166))) / 2,
            (MIN(IF(R$1:R$166="saniert",Q$1:Q$166)) + MAX(IF(R$1:R$166="saniert",Q$1:Q$166))) / 2
        )
    )),
    0,
    IF(
        Q57 &lt; (IF(
            R58 = "unsaniert",
            (MIN(IF(R$1:R$166="unsaniert",Q$1:Q$166)) + MAX(IF(R$1:R$166="unsaniert",Q$1:Q$166))) / 2,
            IF(
                R58 = "teilsaniert",
                (MIN(IF(R$1:R$166="teilsaniert",Q$1:Q$166)) + MAX(IF(R$1:R$166="teilsaniert",Q$1:Q$166))) / 2,
                (MIN(IF(R$1:R$166="saniert",Q$1:Q$166)) + MAX(IF(R$1:R$166="saniert",Q$1:Q$166))) / 2
            )
        )),
        0,
        P58
    )
)</f>
        <v>0</v>
      </c>
      <c r="W58" s="174">
        <f t="shared" si="18"/>
        <v>2.1948603825900093</v>
      </c>
      <c r="X58" s="173">
        <f t="shared" si="3"/>
        <v>0.45290738723223722</v>
      </c>
      <c r="Y58" s="174" t="str">
        <f t="shared" si="4"/>
        <v>unsaniert</v>
      </c>
      <c r="Z58" s="174" cm="1">
        <f t="array" ref="Z58">IF(
    X58 &gt; (IF(
        Y58 = "unsaniert",
        (MIN(IF(Y$1:Y$166="unsaniert",X$1:X$166)) + MAX(IF(Y$1:Y$166="unsaniert",X$1:X$166))) / 2,
        IF(
            Y58 = "teilsaniert",
            (MIN(IF(Y$1:Y$166="teilsaniert",X$1:X$166)) + MAX(IF(Y$1:Y$166="teilsaniert",X$1:X$166))) / 2,
            (MIN(IF(Y$1:Y$166="saniert",X$1:X$166)) + MAX(IF(Y$1:Y$166="saniert",X$1:X$166))) / 2
        )
    )),
    0,
    IF(
        X57 &lt; (IF(
            Y58 = "unsaniert",
            (MIN(IF(Y$1:Y$166="unsaniert",X$1:X$166)) + MAX(IF(Y$1:Y$166="unsaniert",X$1:X$166))) / 2,
            IF(
                Y58 = "teilsaniert",
                (MIN(IF(Y$1:Y$166="teilsaniert",X$1:X$166)) + MAX(IF(Y$1:Y$166="teilsaniert",X$1:X$166))) / 2,
                (MIN(IF(Y$1:Y$166="saniert",X$1:X$166)) + MAX(IF(Y$1:Y$166="saniert",X$1:X$166))) / 2
            )
        )),
        0,
        W58
    )
)</f>
        <v>0</v>
      </c>
      <c r="AA58" s="160"/>
      <c r="AB58" s="160"/>
      <c r="AC58" s="160"/>
      <c r="AD58" s="174">
        <f t="shared" si="19"/>
        <v>2.8615847464217437</v>
      </c>
      <c r="AE58" s="173">
        <f t="shared" si="5"/>
        <v>0.94777734736444841</v>
      </c>
      <c r="AF58" s="174" t="str">
        <f t="shared" si="6"/>
        <v>unsaniert</v>
      </c>
      <c r="AG58" s="174" cm="1">
        <f t="array" ref="AG58">IF(
    AE58 &gt; (IF(
        AF58 = "unsaniert",
        (MIN(IF(AF$1:AF$166="unsaniert",AE$1:AE$166)) + MAX(IF(AF$1:AF$166="unsaniert",AE$1:AE$166))) / 2,
        IF(
            AF58 = "teilsaniert",
            (MIN(IF(AF$1:AF$166="teilsaniert",AE$1:AE$166)) + MAX(IF(AF$1:AF$166="teilsaniert",AE$1:AE$166))) / 2,
            (MIN(IF(AF$1:AF$166="saniert",AE$1:AE$166)) + MAX(IF(AF$1:AF$166="saniert",AE$1:AE$166))) / 2
        )
    )),
    0,
    IF(
        AE57 &lt; (IF(
            AF58 = "unsaniert",
            (MIN(IF(AF$1:AF$166="unsaniert",AE$1:AE$166)) + MAX(IF(AF$1:AF$166="unsaniert",AE$1:AE$166))) / 2,
            IF(
                AF58 = "teilsaniert",
                (MIN(IF(AF$1:AF$166="teilsaniert",AE$1:AE$166)) + MAX(IF(AF$1:AF$166="teilsaniert",AE$1:AE$166))) / 2,
                (MIN(IF(AF$1:AF$166="saniert",AE$1:AE$166)) + MAX(IF(AF$1:AF$166="saniert",AE$1:AE$166))) / 2
            )
        )),
        0,
        AD58
    )
)</f>
        <v>0</v>
      </c>
      <c r="AH58" s="160"/>
      <c r="AI58" s="160"/>
      <c r="AJ58" s="160"/>
      <c r="AK58" s="174">
        <f t="shared" si="20"/>
        <v>1.2441565365327814</v>
      </c>
      <c r="AL58" s="173">
        <f t="shared" si="7"/>
        <v>0.61182302245992282</v>
      </c>
      <c r="AM58" s="174" t="str">
        <f t="shared" si="8"/>
        <v>unsaniert</v>
      </c>
      <c r="AN58" s="174" cm="1">
        <f t="array" ref="AN58">IF(
    AL58 &gt; (IF(
        AM58 = "unsaniert",
        (MIN(IF(AM$1:AM$166="unsaniert",AL$1:AL$166)) + MAX(IF(AM$1:AM$166="unsaniert",AL$1:AL$166))) / 2,
        IF(
            AM58 = "teilsaniert",
            (MIN(IF(AM$1:AM$166="teilsaniert",AL$1:AL$166)) + MAX(IF(AM$1:AM$166="teilsaniert",AL$1:AL$166))) / 2,
            (MIN(IF(AM$1:AM$166="saniert",AL$1:AL$166)) + MAX(IF(AM$1:AM$166="saniert",AL$1:AL$166))) / 2
        )
    )),
    0,
    IF(
        AL57 &lt; (IF(
            AM58 = "unsaniert",
            (MIN(IF(AM$1:AM$166="unsaniert",AL$1:AL$166)) + MAX(IF(AM$1:AM$166="unsaniert",AL$1:AL$166))) / 2,
            IF(
                AM58 = "teilsaniert",
                (MIN(IF(AM$1:AM$166="teilsaniert",AL$1:AL$166)) + MAX(IF(AM$1:AM$166="teilsaniert",AL$1:AL$166))) / 2,
                (MIN(IF(AM$1:AM$166="saniert",AL$1:AL$166)) + MAX(IF(AM$1:AM$166="saniert",AL$1:AL$166))) / 2
            )
        )),
        0,
        AK58
    )
)</f>
        <v>0</v>
      </c>
      <c r="AR58" s="174">
        <f t="shared" si="21"/>
        <v>4.6174299261707334</v>
      </c>
      <c r="AS58" s="173">
        <f t="shared" si="9"/>
        <v>0.98175975205364874</v>
      </c>
      <c r="AT58" s="174" t="str">
        <f t="shared" si="10"/>
        <v>unsaniert</v>
      </c>
      <c r="AU58" s="174" cm="1">
        <f t="array" ref="AU58">IF(
    AS58 &gt; (IF(
        AT58 = "unsaniert",
        (MIN(IF(AT$1:AT$166="unsaniert",AS$1:AS$166)) + MAX(IF(AT$1:AT$166="unsaniert",AS$1:AS$166))) / 2,
        IF(
            AT58 = "teilsaniert",
            (MIN(IF(AT$1:AT$166="teilsaniert",AS$1:AS$166)) + MAX(IF(AT$1:AT$166="teilsaniert",AS$1:AS$166))) / 2,
            (MIN(IF(AT$1:AT$166="saniert",AS$1:AS$166)) + MAX(IF(AT$1:AT$166="saniert",AS$1:AS$166))) / 2
        )
    )),
    0,
    IF(
        AS57 &lt; (IF(
            AT58 = "unsaniert",
            (MIN(IF(AT$1:AT$166="unsaniert",AS$1:AS$166)) + MAX(IF(AT$1:AT$166="unsaniert",AS$1:AS$166))) / 2,
            IF(
                AT58 = "teilsaniert",
                (MIN(IF(AT$1:AT$166="teilsaniert",AS$1:AS$166)) + MAX(IF(AT$1:AT$166="teilsaniert",AS$1:AS$166))) / 2,
                (MIN(IF(AT$1:AT$166="saniert",AS$1:AS$166)) + MAX(IF(AT$1:AT$166="saniert",AS$1:AS$166))) / 2
            )
        )),
        0,
        AR58
    )
)</f>
        <v>0</v>
      </c>
      <c r="AV58" s="160"/>
      <c r="AW58" s="160"/>
      <c r="AX58" s="160"/>
      <c r="AY58" s="174">
        <f t="shared" si="22"/>
        <v>2.5522255015364101</v>
      </c>
      <c r="AZ58" s="173">
        <f t="shared" si="24"/>
        <v>0.88271211883644463</v>
      </c>
      <c r="BA58" s="174" t="str">
        <f t="shared" si="25"/>
        <v>unsaniert</v>
      </c>
      <c r="BB58" s="174" cm="1">
        <f t="array" ref="BB58">IF(
    AZ58 &gt; (IF(
        BA58 = "unsaniert",
        (MIN(IF(BA$1:BA$166="unsaniert",AZ$1:AZ$166)) + MAX(IF(BA$1:BA$166="unsaniert",AZ$1:AZ$166))) / 2,
        IF(
            BA58 = "teilsaniert",
            (MIN(IF(BA$1:BA$166="teilsaniert",AZ$1:AZ$166)) + MAX(IF(BA$1:BA$166="teilsaniert",AZ$1:AZ$166))) / 2,
            (MIN(IF(BA$1:BA$166="saniert",AZ$1:AZ$166)) + MAX(IF(BA$1:BA$166="saniert",AZ$1:AZ$166))) / 2
        )
    )),
    0,
    IF(
        AZ57 &lt; (IF(
            BA58 = "unsaniert",
            (MIN(IF(BA$1:BA$166="unsaniert",AZ$1:AZ$166)) + MAX(IF(BA$1:BA$166="unsaniert",AZ$1:AZ$166))) / 2,
            IF(
                BA58 = "teilsaniert",
                (MIN(IF(BA$1:BA$166="teilsaniert",AZ$1:AZ$166)) + MAX(IF(BA$1:BA$166="teilsaniert",AZ$1:AZ$166))) / 2,
                (MIN(IF(BA$1:BA$166="saniert",AZ$1:AZ$166)) + MAX(IF(BA$1:BA$166="saniert",AZ$1:AZ$166))) / 2
            )
        )),
        0,
        AY58
    )
)</f>
        <v>0</v>
      </c>
      <c r="BC58" s="160"/>
      <c r="BD58" s="160"/>
      <c r="BE58" s="160"/>
      <c r="BF58" s="174">
        <f t="shared" si="23"/>
        <v>1.0142208980490655</v>
      </c>
      <c r="BG58" s="173">
        <f t="shared" si="13"/>
        <v>0.44138149497379509</v>
      </c>
      <c r="BH58" s="174" t="str">
        <f t="shared" si="14"/>
        <v>teilsaniert</v>
      </c>
      <c r="BI58" s="174" cm="1">
        <f t="array" ref="BI58">IF(
    BG58 &gt; (IF(
        BH58 = "unsaniert",
        (MIN(IF(BH$1:BH$166="unsaniert",BG$1:BG$166)) + MAX(IF(BH$1:BH$166="unsaniert",BG$1:BG$166))) / 2,
        IF(
            BH58 = "teilsaniert",
            (MIN(IF(BH$1:BH$166="teilsaniert",BG$1:BG$166)) + MAX(IF(BH$1:BH$166="teilsaniert",BG$1:BG$166))) / 2,
            (MIN(IF(BH$1:BH$166="saniert",BG$1:BG$166)) + MAX(IF(BH$1:BH$166="saniert",BG$1:BG$166))) / 2
        )
    )),
    0,
    IF(
        BG57 &lt; (IF(
            BH58 = "unsaniert",
            (MIN(IF(BH$1:BH$166="unsaniert",BG$1:BG$166)) + MAX(IF(BH$1:BH$166="unsaniert",BG$1:BG$166))) / 2,
            IF(
                BH58 = "teilsaniert",
                (MIN(IF(BH$1:BH$166="teilsaniert",BG$1:BG$166)) + MAX(IF(BH$1:BH$166="teilsaniert",BG$1:BG$166))) / 2,
                (MIN(IF(BH$1:BH$166="saniert",BG$1:BG$166)) + MAX(IF(BH$1:BH$166="saniert",BG$1:BG$166))) / 2
            )
        )),
        0,
        BF58
    )
)</f>
        <v>0</v>
      </c>
    </row>
    <row r="59" spans="2:61">
      <c r="B59" s="174">
        <f t="shared" si="15"/>
        <v>3.4498006169933393</v>
      </c>
      <c r="C59" s="173">
        <f>_xlfn.NORM.DIST(B59, B5,C5, TRUE)</f>
        <v>0.93999506095840824</v>
      </c>
      <c r="D59" s="174" t="str">
        <f t="shared" si="0"/>
        <v>unsaniert</v>
      </c>
      <c r="E59" s="174" cm="1">
        <f t="array" ref="E59">IF(
    C59 &gt; (IF(
        D59 = "unsaniert",
        (MIN(IF(D$1:D$166="unsaniert",C$1:C$166)) + MAX(IF(D$1:D$166="unsaniert",C$1:C$166))) / 2,
        IF(
            D59 = "teilsaniert",
            (MIN(IF(D$1:D$166="teilsaniert",C$1:C$166)) + MAX(IF(D$1:D$166="teilsaniert",C$1:C$166))) / 2,
            (MIN(IF(D$1:D$166="saniert",C$1:C$166)) + MAX(IF(D$1:D$166="saniert",C$1:C$166))) / 2
        )
    )),
    0,
    IF(
        C58 &lt; (IF(
            D59 = "unsaniert",
            (MIN(IF(D$1:D$166="unsaniert",C$1:C$166)) + MAX(IF(D$1:D$166="unsaniert",C$1:C$166))) / 2,
            IF(
                D59 = "teilsaniert",
                (MIN(IF(D$1:D$166="teilsaniert",C$1:C$166)) + MAX(IF(D$1:D$166="teilsaniert",C$1:C$166))) / 2,
                (MIN(IF(D$1:D$166="saniert",C$1:C$166)) + MAX(IF(D$1:D$166="saniert",C$1:C$166))) / 2
            )
        )),
        0,
        B59
    )
)</f>
        <v>0</v>
      </c>
      <c r="F59" s="172"/>
      <c r="H59" s="160"/>
      <c r="I59" s="174">
        <f t="shared" si="16"/>
        <v>2.6039185687234316</v>
      </c>
      <c r="J59" s="173">
        <f>_xlfn.NORM.DIST(I59, I5,J5, TRUE)</f>
        <v>0.93304208646389486</v>
      </c>
      <c r="K59" s="174" t="str">
        <f t="shared" si="1"/>
        <v>unsaniert</v>
      </c>
      <c r="L59" s="174" cm="1">
        <f t="array" ref="L59">IF(
    J59 &gt; (IF(
        K59 = "unsaniert",
        (MIN(IF(K$1:K$166="unsaniert",J$1:J$166)) + MAX(IF(K$1:K$166="unsaniert",J$1:J$166))) / 2,
        IF(
            K59 = "teilsaniert",
            (MIN(IF(K$1:K$166="teilsaniert",J$1:J$166)) + MAX(IF(K$1:K$166="teilsaniert",J$1:J$166))) / 2,
            (MIN(IF(K$1:K$166="saniert",J$1:J$166)) + MAX(IF(K$1:K$166="saniert",J$1:J$166))) / 2
        )
    )),
    0,
    IF(
        J58 &lt; (IF(
            K59 = "unsaniert",
            (MIN(IF(K$1:K$166="unsaniert",J$1:J$166)) + MAX(IF(K$1:K$166="unsaniert",J$1:J$166))) / 2,
            IF(
                K59 = "teilsaniert",
                (MIN(IF(K$1:K$166="teilsaniert",J$1:J$166)) + MAX(IF(K$1:K$166="teilsaniert",J$1:J$166))) / 2,
                (MIN(IF(K$1:K$166="saniert",J$1:J$166)) + MAX(IF(K$1:K$166="saniert",J$1:J$166))) / 2
            )
        )),
        0,
        I59
    )
)</f>
        <v>0</v>
      </c>
      <c r="O59" s="160"/>
      <c r="P59" s="174">
        <f t="shared" si="17"/>
        <v>1.1181589928712246</v>
      </c>
      <c r="Q59" s="173">
        <f>_xlfn.NORM.DIST(P59, P5,Q5, TRUE)</f>
        <v>0.56297499366709536</v>
      </c>
      <c r="R59" s="174" t="str">
        <f t="shared" si="2"/>
        <v>unsaniert</v>
      </c>
      <c r="S59" s="174" cm="1">
        <f t="array" ref="S59">IF(
    Q59 &gt; (IF(
        R59 = "unsaniert",
        (MIN(IF(R$1:R$166="unsaniert",Q$1:Q$166)) + MAX(IF(R$1:R$166="unsaniert",Q$1:Q$166))) / 2,
        IF(
            R59 = "teilsaniert",
            (MIN(IF(R$1:R$166="teilsaniert",Q$1:Q$166)) + MAX(IF(R$1:R$166="teilsaniert",Q$1:Q$166))) / 2,
            (MIN(IF(R$1:R$166="saniert",Q$1:Q$166)) + MAX(IF(R$1:R$166="saniert",Q$1:Q$166))) / 2
        )
    )),
    0,
    IF(
        Q58 &lt; (IF(
            R59 = "unsaniert",
            (MIN(IF(R$1:R$166="unsaniert",Q$1:Q$166)) + MAX(IF(R$1:R$166="unsaniert",Q$1:Q$166))) / 2,
            IF(
                R59 = "teilsaniert",
                (MIN(IF(R$1:R$166="teilsaniert",Q$1:Q$166)) + MAX(IF(R$1:R$166="teilsaniert",Q$1:Q$166))) / 2,
                (MIN(IF(R$1:R$166="saniert",Q$1:Q$166)) + MAX(IF(R$1:R$166="saniert",Q$1:Q$166))) / 2
            )
        )),
        0,
        P59
    )
)</f>
        <v>0</v>
      </c>
      <c r="W59" s="174">
        <f t="shared" si="18"/>
        <v>2.1648603825900095</v>
      </c>
      <c r="X59" s="173">
        <f t="shared" si="3"/>
        <v>0.39978708082817493</v>
      </c>
      <c r="Y59" s="174" t="str">
        <f t="shared" si="4"/>
        <v>teilsaniert</v>
      </c>
      <c r="Z59" s="174" cm="1">
        <f t="array" ref="Z59">IF(
    X59 &gt; (IF(
        Y59 = "unsaniert",
        (MIN(IF(Y$1:Y$166="unsaniert",X$1:X$166)) + MAX(IF(Y$1:Y$166="unsaniert",X$1:X$166))) / 2,
        IF(
            Y59 = "teilsaniert",
            (MIN(IF(Y$1:Y$166="teilsaniert",X$1:X$166)) + MAX(IF(Y$1:Y$166="teilsaniert",X$1:X$166))) / 2,
            (MIN(IF(Y$1:Y$166="saniert",X$1:X$166)) + MAX(IF(Y$1:Y$166="saniert",X$1:X$166))) / 2
        )
    )),
    0,
    IF(
        X58 &lt; (IF(
            Y59 = "unsaniert",
            (MIN(IF(Y$1:Y$166="unsaniert",X$1:X$166)) + MAX(IF(Y$1:Y$166="unsaniert",X$1:X$166))) / 2,
            IF(
                Y59 = "teilsaniert",
                (MIN(IF(Y$1:Y$166="teilsaniert",X$1:X$166)) + MAX(IF(Y$1:Y$166="teilsaniert",X$1:X$166))) / 2,
                (MIN(IF(Y$1:Y$166="saniert",X$1:X$166)) + MAX(IF(Y$1:Y$166="saniert",X$1:X$166))) / 2
            )
        )),
        0,
        W59
    )
)</f>
        <v>0</v>
      </c>
      <c r="AA59" s="160"/>
      <c r="AB59" s="160"/>
      <c r="AC59" s="160"/>
      <c r="AD59" s="174">
        <f t="shared" si="19"/>
        <v>2.8315847464217438</v>
      </c>
      <c r="AE59" s="173">
        <f t="shared" si="5"/>
        <v>0.94107174668391547</v>
      </c>
      <c r="AF59" s="174" t="str">
        <f t="shared" si="6"/>
        <v>unsaniert</v>
      </c>
      <c r="AG59" s="174" cm="1">
        <f t="array" ref="AG59">IF(
    AE59 &gt; (IF(
        AF59 = "unsaniert",
        (MIN(IF(AF$1:AF$166="unsaniert",AE$1:AE$166)) + MAX(IF(AF$1:AF$166="unsaniert",AE$1:AE$166))) / 2,
        IF(
            AF59 = "teilsaniert",
            (MIN(IF(AF$1:AF$166="teilsaniert",AE$1:AE$166)) + MAX(IF(AF$1:AF$166="teilsaniert",AE$1:AE$166))) / 2,
            (MIN(IF(AF$1:AF$166="saniert",AE$1:AE$166)) + MAX(IF(AF$1:AF$166="saniert",AE$1:AE$166))) / 2
        )
    )),
    0,
    IF(
        AE58 &lt; (IF(
            AF59 = "unsaniert",
            (MIN(IF(AF$1:AF$166="unsaniert",AE$1:AE$166)) + MAX(IF(AF$1:AF$166="unsaniert",AE$1:AE$166))) / 2,
            IF(
                AF59 = "teilsaniert",
                (MIN(IF(AF$1:AF$166="teilsaniert",AE$1:AE$166)) + MAX(IF(AF$1:AF$166="teilsaniert",AE$1:AE$166))) / 2,
                (MIN(IF(AF$1:AF$166="saniert",AE$1:AE$166)) + MAX(IF(AF$1:AF$166="saniert",AE$1:AE$166))) / 2
            )
        )),
        0,
        AD59
    )
)</f>
        <v>0</v>
      </c>
      <c r="AH59" s="160"/>
      <c r="AI59" s="160"/>
      <c r="AJ59" s="160"/>
      <c r="AK59" s="174">
        <f t="shared" si="20"/>
        <v>1.2141565365327813</v>
      </c>
      <c r="AL59" s="173">
        <f t="shared" si="7"/>
        <v>0.56591754079248968</v>
      </c>
      <c r="AM59" s="174" t="str">
        <f t="shared" si="8"/>
        <v>unsaniert</v>
      </c>
      <c r="AN59" s="174" cm="1">
        <f t="array" ref="AN59">IF(
    AL59 &gt; (IF(
        AM59 = "unsaniert",
        (MIN(IF(AM$1:AM$166="unsaniert",AL$1:AL$166)) + MAX(IF(AM$1:AM$166="unsaniert",AL$1:AL$166))) / 2,
        IF(
            AM59 = "teilsaniert",
            (MIN(IF(AM$1:AM$166="teilsaniert",AL$1:AL$166)) + MAX(IF(AM$1:AM$166="teilsaniert",AL$1:AL$166))) / 2,
            (MIN(IF(AM$1:AM$166="saniert",AL$1:AL$166)) + MAX(IF(AM$1:AM$166="saniert",AL$1:AL$166))) / 2
        )
    )),
    0,
    IF(
        AL58 &lt; (IF(
            AM59 = "unsaniert",
            (MIN(IF(AM$1:AM$166="unsaniert",AL$1:AL$166)) + MAX(IF(AM$1:AM$166="unsaniert",AL$1:AL$166))) / 2,
            IF(
                AM59 = "teilsaniert",
                (MIN(IF(AM$1:AM$166="teilsaniert",AL$1:AL$166)) + MAX(IF(AM$1:AM$166="teilsaniert",AL$1:AL$166))) / 2,
                (MIN(IF(AM$1:AM$166="saniert",AL$1:AL$166)) + MAX(IF(AM$1:AM$166="saniert",AL$1:AL$166))) / 2
            )
        )),
        0,
        AK59
    )
)</f>
        <v>0</v>
      </c>
      <c r="AR59" s="174">
        <f t="shared" si="21"/>
        <v>4.5874299261707332</v>
      </c>
      <c r="AS59" s="173">
        <f t="shared" si="9"/>
        <v>0.97991673755370767</v>
      </c>
      <c r="AT59" s="174" t="str">
        <f t="shared" si="10"/>
        <v>unsaniert</v>
      </c>
      <c r="AU59" s="174" cm="1">
        <f t="array" ref="AU59">IF(
    AS59 &gt; (IF(
        AT59 = "unsaniert",
        (MIN(IF(AT$1:AT$166="unsaniert",AS$1:AS$166)) + MAX(IF(AT$1:AT$166="unsaniert",AS$1:AS$166))) / 2,
        IF(
            AT59 = "teilsaniert",
            (MIN(IF(AT$1:AT$166="teilsaniert",AS$1:AS$166)) + MAX(IF(AT$1:AT$166="teilsaniert",AS$1:AS$166))) / 2,
            (MIN(IF(AT$1:AT$166="saniert",AS$1:AS$166)) + MAX(IF(AT$1:AT$166="saniert",AS$1:AS$166))) / 2
        )
    )),
    0,
    IF(
        AS58 &lt; (IF(
            AT59 = "unsaniert",
            (MIN(IF(AT$1:AT$166="unsaniert",AS$1:AS$166)) + MAX(IF(AT$1:AT$166="unsaniert",AS$1:AS$166))) / 2,
            IF(
                AT59 = "teilsaniert",
                (MIN(IF(AT$1:AT$166="teilsaniert",AS$1:AS$166)) + MAX(IF(AT$1:AT$166="teilsaniert",AS$1:AS$166))) / 2,
                (MIN(IF(AT$1:AT$166="saniert",AS$1:AS$166)) + MAX(IF(AT$1:AT$166="saniert",AS$1:AS$166))) / 2
            )
        )),
        0,
        AR59
    )
)</f>
        <v>0</v>
      </c>
      <c r="AV59" s="160"/>
      <c r="AW59" s="160"/>
      <c r="AX59" s="160"/>
      <c r="AY59" s="174">
        <f t="shared" si="22"/>
        <v>2.5222255015364103</v>
      </c>
      <c r="AZ59" s="173">
        <f t="shared" si="24"/>
        <v>0.86647895176455059</v>
      </c>
      <c r="BA59" s="174" t="str">
        <f t="shared" si="25"/>
        <v>unsaniert</v>
      </c>
      <c r="BB59" s="174" cm="1">
        <f t="array" ref="BB59">IF(
    AZ59 &gt; (IF(
        BA59 = "unsaniert",
        (MIN(IF(BA$1:BA$166="unsaniert",AZ$1:AZ$166)) + MAX(IF(BA$1:BA$166="unsaniert",AZ$1:AZ$166))) / 2,
        IF(
            BA59 = "teilsaniert",
            (MIN(IF(BA$1:BA$166="teilsaniert",AZ$1:AZ$166)) + MAX(IF(BA$1:BA$166="teilsaniert",AZ$1:AZ$166))) / 2,
            (MIN(IF(BA$1:BA$166="saniert",AZ$1:AZ$166)) + MAX(IF(BA$1:BA$166="saniert",AZ$1:AZ$166))) / 2
        )
    )),
    0,
    IF(
        AZ58 &lt; (IF(
            BA59 = "unsaniert",
            (MIN(IF(BA$1:BA$166="unsaniert",AZ$1:AZ$166)) + MAX(IF(BA$1:BA$166="unsaniert",AZ$1:AZ$166))) / 2,
            IF(
                BA59 = "teilsaniert",
                (MIN(IF(BA$1:BA$166="teilsaniert",AZ$1:AZ$166)) + MAX(IF(BA$1:BA$166="teilsaniert",AZ$1:AZ$166))) / 2,
                (MIN(IF(BA$1:BA$166="saniert",AZ$1:AZ$166)) + MAX(IF(BA$1:BA$166="saniert",AZ$1:AZ$166))) / 2
            )
        )),
        0,
        AY59
    )
)</f>
        <v>0</v>
      </c>
      <c r="BC59" s="160"/>
      <c r="BD59" s="160"/>
      <c r="BE59" s="160"/>
      <c r="BF59" s="174">
        <f t="shared" si="23"/>
        <v>0.98422089804906543</v>
      </c>
      <c r="BG59" s="173">
        <f t="shared" si="13"/>
        <v>0.3880848918882342</v>
      </c>
      <c r="BH59" s="174" t="str">
        <f t="shared" si="14"/>
        <v>teilsaniert</v>
      </c>
      <c r="BI59" s="174" cm="1">
        <f t="array" ref="BI59">IF(
    BG59 &gt; (IF(
        BH59 = "unsaniert",
        (MIN(IF(BH$1:BH$166="unsaniert",BG$1:BG$166)) + MAX(IF(BH$1:BH$166="unsaniert",BG$1:BG$166))) / 2,
        IF(
            BH59 = "teilsaniert",
            (MIN(IF(BH$1:BH$166="teilsaniert",BG$1:BG$166)) + MAX(IF(BH$1:BH$166="teilsaniert",BG$1:BG$166))) / 2,
            (MIN(IF(BH$1:BH$166="saniert",BG$1:BG$166)) + MAX(IF(BH$1:BH$166="saniert",BG$1:BG$166))) / 2
        )
    )),
    0,
    IF(
        BG58 &lt; (IF(
            BH59 = "unsaniert",
            (MIN(IF(BH$1:BH$166="unsaniert",BG$1:BG$166)) + MAX(IF(BH$1:BH$166="unsaniert",BG$1:BG$166))) / 2,
            IF(
                BH59 = "teilsaniert",
                (MIN(IF(BH$1:BH$166="teilsaniert",BG$1:BG$166)) + MAX(IF(BH$1:BH$166="teilsaniert",BG$1:BG$166))) / 2,
                (MIN(IF(BH$1:BH$166="saniert",BG$1:BG$166)) + MAX(IF(BH$1:BH$166="saniert",BG$1:BG$166))) / 2
            )
        )),
        0,
        BF59
    )
)</f>
        <v>0</v>
      </c>
    </row>
    <row r="60" spans="2:61">
      <c r="B60" s="174">
        <f t="shared" si="15"/>
        <v>3.4198006169933395</v>
      </c>
      <c r="C60" s="173">
        <f>_xlfn.NORM.DIST(B60, B5,C5, TRUE)</f>
        <v>0.93247915964088413</v>
      </c>
      <c r="D60" s="174" t="str">
        <f t="shared" si="0"/>
        <v>unsaniert</v>
      </c>
      <c r="E60" s="174" cm="1">
        <f t="array" ref="E60">IF(
    C60 &gt; (IF(
        D60 = "unsaniert",
        (MIN(IF(D$1:D$166="unsaniert",C$1:C$166)) + MAX(IF(D$1:D$166="unsaniert",C$1:C$166))) / 2,
        IF(
            D60 = "teilsaniert",
            (MIN(IF(D$1:D$166="teilsaniert",C$1:C$166)) + MAX(IF(D$1:D$166="teilsaniert",C$1:C$166))) / 2,
            (MIN(IF(D$1:D$166="saniert",C$1:C$166)) + MAX(IF(D$1:D$166="saniert",C$1:C$166))) / 2
        )
    )),
    0,
    IF(
        C59 &lt; (IF(
            D60 = "unsaniert",
            (MIN(IF(D$1:D$166="unsaniert",C$1:C$166)) + MAX(IF(D$1:D$166="unsaniert",C$1:C$166))) / 2,
            IF(
                D60 = "teilsaniert",
                (MIN(IF(D$1:D$166="teilsaniert",C$1:C$166)) + MAX(IF(D$1:D$166="teilsaniert",C$1:C$166))) / 2,
                (MIN(IF(D$1:D$166="saniert",C$1:C$166)) + MAX(IF(D$1:D$166="saniert",C$1:C$166))) / 2
            )
        )),
        0,
        B60
    )
)</f>
        <v>0</v>
      </c>
      <c r="F60" s="172"/>
      <c r="H60" s="160"/>
      <c r="I60" s="174">
        <f t="shared" si="16"/>
        <v>2.5739185687234318</v>
      </c>
      <c r="J60" s="173">
        <f>_xlfn.NORM.DIST(I60, I5,J5, TRUE)</f>
        <v>0.92453992836397447</v>
      </c>
      <c r="K60" s="174" t="str">
        <f t="shared" si="1"/>
        <v>unsaniert</v>
      </c>
      <c r="L60" s="174" cm="1">
        <f t="array" ref="L60">IF(
    J60 &gt; (IF(
        K60 = "unsaniert",
        (MIN(IF(K$1:K$166="unsaniert",J$1:J$166)) + MAX(IF(K$1:K$166="unsaniert",J$1:J$166))) / 2,
        IF(
            K60 = "teilsaniert",
            (MIN(IF(K$1:K$166="teilsaniert",J$1:J$166)) + MAX(IF(K$1:K$166="teilsaniert",J$1:J$166))) / 2,
            (MIN(IF(K$1:K$166="saniert",J$1:J$166)) + MAX(IF(K$1:K$166="saniert",J$1:J$166))) / 2
        )
    )),
    0,
    IF(
        J59 &lt; (IF(
            K60 = "unsaniert",
            (MIN(IF(K$1:K$166="unsaniert",J$1:J$166)) + MAX(IF(K$1:K$166="unsaniert",J$1:J$166))) / 2,
            IF(
                K60 = "teilsaniert",
                (MIN(IF(K$1:K$166="teilsaniert",J$1:J$166)) + MAX(IF(K$1:K$166="teilsaniert",J$1:J$166))) / 2,
                (MIN(IF(K$1:K$166="saniert",J$1:J$166)) + MAX(IF(K$1:K$166="saniert",J$1:J$166))) / 2
            )
        )),
        0,
        I60
    )
)</f>
        <v>0</v>
      </c>
      <c r="O60" s="160"/>
      <c r="P60" s="174">
        <f t="shared" si="17"/>
        <v>1.0881589928712245</v>
      </c>
      <c r="Q60" s="173">
        <f>_xlfn.NORM.DIST(P60, P5,Q5, TRUE)</f>
        <v>0.51600170975147408</v>
      </c>
      <c r="R60" s="174" t="str">
        <f t="shared" si="2"/>
        <v>unsaniert</v>
      </c>
      <c r="S60" s="174" cm="1">
        <f t="array" ref="S60">IF(
    Q60 &gt; (IF(
        R60 = "unsaniert",
        (MIN(IF(R$1:R$166="unsaniert",Q$1:Q$166)) + MAX(IF(R$1:R$166="unsaniert",Q$1:Q$166))) / 2,
        IF(
            R60 = "teilsaniert",
            (MIN(IF(R$1:R$166="teilsaniert",Q$1:Q$166)) + MAX(IF(R$1:R$166="teilsaniert",Q$1:Q$166))) / 2,
            (MIN(IF(R$1:R$166="saniert",Q$1:Q$166)) + MAX(IF(R$1:R$166="saniert",Q$1:Q$166))) / 2
        )
    )),
    0,
    IF(
        Q59 &lt; (IF(
            R60 = "unsaniert",
            (MIN(IF(R$1:R$166="unsaniert",Q$1:Q$166)) + MAX(IF(R$1:R$166="unsaniert",Q$1:Q$166))) / 2,
            IF(
                R60 = "teilsaniert",
                (MIN(IF(R$1:R$166="teilsaniert",Q$1:Q$166)) + MAX(IF(R$1:R$166="teilsaniert",Q$1:Q$166))) / 2,
                (MIN(IF(R$1:R$166="saniert",Q$1:Q$166)) + MAX(IF(R$1:R$166="saniert",Q$1:Q$166))) / 2
            )
        )),
        0,
        P60
    )
)</f>
        <v>0</v>
      </c>
      <c r="W60" s="174">
        <f t="shared" si="18"/>
        <v>2.1348603825900097</v>
      </c>
      <c r="X60" s="173">
        <f t="shared" si="3"/>
        <v>0.34846153107126981</v>
      </c>
      <c r="Y60" s="174" t="str">
        <f t="shared" si="4"/>
        <v>teilsaniert</v>
      </c>
      <c r="Z60" s="174" cm="1">
        <f t="array" ref="Z60">IF(
    X60 &gt; (IF(
        Y60 = "unsaniert",
        (MIN(IF(Y$1:Y$166="unsaniert",X$1:X$166)) + MAX(IF(Y$1:Y$166="unsaniert",X$1:X$166))) / 2,
        IF(
            Y60 = "teilsaniert",
            (MIN(IF(Y$1:Y$166="teilsaniert",X$1:X$166)) + MAX(IF(Y$1:Y$166="teilsaniert",X$1:X$166))) / 2,
            (MIN(IF(Y$1:Y$166="saniert",X$1:X$166)) + MAX(IF(Y$1:Y$166="saniert",X$1:X$166))) / 2
        )
    )),
    0,
    IF(
        X59 &lt; (IF(
            Y60 = "unsaniert",
            (MIN(IF(Y$1:Y$166="unsaniert",X$1:X$166)) + MAX(IF(Y$1:Y$166="unsaniert",X$1:X$166))) / 2,
            IF(
                Y60 = "teilsaniert",
                (MIN(IF(Y$1:Y$166="teilsaniert",X$1:X$166)) + MAX(IF(Y$1:Y$166="teilsaniert",X$1:X$166))) / 2,
                (MIN(IF(Y$1:Y$166="saniert",X$1:X$166)) + MAX(IF(Y$1:Y$166="saniert",X$1:X$166))) / 2
            )
        )),
        0,
        W60
    )
)</f>
        <v>0</v>
      </c>
      <c r="AA60" s="160"/>
      <c r="AB60" s="160"/>
      <c r="AC60" s="160"/>
      <c r="AD60" s="174">
        <f t="shared" si="19"/>
        <v>2.801584746421744</v>
      </c>
      <c r="AE60" s="173">
        <f t="shared" si="5"/>
        <v>0.93370854095656997</v>
      </c>
      <c r="AF60" s="174" t="str">
        <f t="shared" si="6"/>
        <v>unsaniert</v>
      </c>
      <c r="AG60" s="174" cm="1">
        <f t="array" ref="AG60">IF(
    AE60 &gt; (IF(
        AF60 = "unsaniert",
        (MIN(IF(AF$1:AF$166="unsaniert",AE$1:AE$166)) + MAX(IF(AF$1:AF$166="unsaniert",AE$1:AE$166))) / 2,
        IF(
            AF60 = "teilsaniert",
            (MIN(IF(AF$1:AF$166="teilsaniert",AE$1:AE$166)) + MAX(IF(AF$1:AF$166="teilsaniert",AE$1:AE$166))) / 2,
            (MIN(IF(AF$1:AF$166="saniert",AE$1:AE$166)) + MAX(IF(AF$1:AF$166="saniert",AE$1:AE$166))) / 2
        )
    )),
    0,
    IF(
        AE59 &lt; (IF(
            AF60 = "unsaniert",
            (MIN(IF(AF$1:AF$166="unsaniert",AE$1:AE$166)) + MAX(IF(AF$1:AF$166="unsaniert",AE$1:AE$166))) / 2,
            IF(
                AF60 = "teilsaniert",
                (MIN(IF(AF$1:AF$166="teilsaniert",AE$1:AE$166)) + MAX(IF(AF$1:AF$166="teilsaniert",AE$1:AE$166))) / 2,
                (MIN(IF(AF$1:AF$166="saniert",AE$1:AE$166)) + MAX(IF(AF$1:AF$166="saniert",AE$1:AE$166))) / 2
            )
        )),
        0,
        AD60
    )
)</f>
        <v>0</v>
      </c>
      <c r="AH60" s="160"/>
      <c r="AI60" s="160"/>
      <c r="AJ60" s="160"/>
      <c r="AK60" s="174">
        <f t="shared" si="20"/>
        <v>1.1841565365327813</v>
      </c>
      <c r="AL60" s="173">
        <f t="shared" si="7"/>
        <v>0.51910446884328809</v>
      </c>
      <c r="AM60" s="174" t="str">
        <f t="shared" si="8"/>
        <v>unsaniert</v>
      </c>
      <c r="AN60" s="174" cm="1">
        <f t="array" ref="AN60">IF(
    AL60 &gt; (IF(
        AM60 = "unsaniert",
        (MIN(IF(AM$1:AM$166="unsaniert",AL$1:AL$166)) + MAX(IF(AM$1:AM$166="unsaniert",AL$1:AL$166))) / 2,
        IF(
            AM60 = "teilsaniert",
            (MIN(IF(AM$1:AM$166="teilsaniert",AL$1:AL$166)) + MAX(IF(AM$1:AM$166="teilsaniert",AL$1:AL$166))) / 2,
            (MIN(IF(AM$1:AM$166="saniert",AL$1:AL$166)) + MAX(IF(AM$1:AM$166="saniert",AL$1:AL$166))) / 2
        )
    )),
    0,
    IF(
        AL59 &lt; (IF(
            AM60 = "unsaniert",
            (MIN(IF(AM$1:AM$166="unsaniert",AL$1:AL$166)) + MAX(IF(AM$1:AM$166="unsaniert",AL$1:AL$166))) / 2,
            IF(
                AM60 = "teilsaniert",
                (MIN(IF(AM$1:AM$166="teilsaniert",AL$1:AL$166)) + MAX(IF(AM$1:AM$166="teilsaniert",AL$1:AL$166))) / 2,
                (MIN(IF(AM$1:AM$166="saniert",AL$1:AL$166)) + MAX(IF(AM$1:AM$166="saniert",AL$1:AL$166))) / 2
            )
        )),
        0,
        AK60
    )
)</f>
        <v>0</v>
      </c>
      <c r="AR60" s="174">
        <f t="shared" si="21"/>
        <v>4.5574299261707329</v>
      </c>
      <c r="AS60" s="173">
        <f t="shared" si="9"/>
        <v>0.97791814237127517</v>
      </c>
      <c r="AT60" s="174" t="str">
        <f t="shared" si="10"/>
        <v>unsaniert</v>
      </c>
      <c r="AU60" s="174" cm="1">
        <f t="array" ref="AU60">IF(
    AS60 &gt; (IF(
        AT60 = "unsaniert",
        (MIN(IF(AT$1:AT$166="unsaniert",AS$1:AS$166)) + MAX(IF(AT$1:AT$166="unsaniert",AS$1:AS$166))) / 2,
        IF(
            AT60 = "teilsaniert",
            (MIN(IF(AT$1:AT$166="teilsaniert",AS$1:AS$166)) + MAX(IF(AT$1:AT$166="teilsaniert",AS$1:AS$166))) / 2,
            (MIN(IF(AT$1:AT$166="saniert",AS$1:AS$166)) + MAX(IF(AT$1:AT$166="saniert",AS$1:AS$166))) / 2
        )
    )),
    0,
    IF(
        AS59 &lt; (IF(
            AT60 = "unsaniert",
            (MIN(IF(AT$1:AT$166="unsaniert",AS$1:AS$166)) + MAX(IF(AT$1:AT$166="unsaniert",AS$1:AS$166))) / 2,
            IF(
                AT60 = "teilsaniert",
                (MIN(IF(AT$1:AT$166="teilsaniert",AS$1:AS$166)) + MAX(IF(AT$1:AT$166="teilsaniert",AS$1:AS$166))) / 2,
                (MIN(IF(AT$1:AT$166="saniert",AS$1:AS$166)) + MAX(IF(AT$1:AT$166="saniert",AS$1:AS$166))) / 2
            )
        )),
        0,
        AR60
    )
)</f>
        <v>0</v>
      </c>
      <c r="AV60" s="160"/>
      <c r="AW60" s="160"/>
      <c r="AX60" s="160"/>
      <c r="AY60" s="174">
        <f t="shared" si="22"/>
        <v>2.4922255015364105</v>
      </c>
      <c r="AZ60" s="173">
        <f t="shared" si="24"/>
        <v>0.84876379498683674</v>
      </c>
      <c r="BA60" s="174" t="str">
        <f t="shared" si="25"/>
        <v>unsaniert</v>
      </c>
      <c r="BB60" s="174" cm="1">
        <f t="array" ref="BB60">IF(
    AZ60 &gt; (IF(
        BA60 = "unsaniert",
        (MIN(IF(BA$1:BA$166="unsaniert",AZ$1:AZ$166)) + MAX(IF(BA$1:BA$166="unsaniert",AZ$1:AZ$166))) / 2,
        IF(
            BA60 = "teilsaniert",
            (MIN(IF(BA$1:BA$166="teilsaniert",AZ$1:AZ$166)) + MAX(IF(BA$1:BA$166="teilsaniert",AZ$1:AZ$166))) / 2,
            (MIN(IF(BA$1:BA$166="saniert",AZ$1:AZ$166)) + MAX(IF(BA$1:BA$166="saniert",AZ$1:AZ$166))) / 2
        )
    )),
    0,
    IF(
        AZ59 &lt; (IF(
            BA60 = "unsaniert",
            (MIN(IF(BA$1:BA$166="unsaniert",AZ$1:AZ$166)) + MAX(IF(BA$1:BA$166="unsaniert",AZ$1:AZ$166))) / 2,
            IF(
                BA60 = "teilsaniert",
                (MIN(IF(BA$1:BA$166="teilsaniert",AZ$1:AZ$166)) + MAX(IF(BA$1:BA$166="teilsaniert",AZ$1:AZ$166))) / 2,
                (MIN(IF(BA$1:BA$166="saniert",AZ$1:AZ$166)) + MAX(IF(BA$1:BA$166="saniert",AZ$1:AZ$166))) / 2
            )
        )),
        0,
        AY60
    )
)</f>
        <v>0</v>
      </c>
      <c r="BC60" s="160"/>
      <c r="BD60" s="160"/>
      <c r="BE60" s="160"/>
      <c r="BF60" s="174">
        <f t="shared" si="23"/>
        <v>0.9542208980490654</v>
      </c>
      <c r="BG60" s="173">
        <f t="shared" si="13"/>
        <v>0.33681898600977422</v>
      </c>
      <c r="BH60" s="174" t="str">
        <f t="shared" si="14"/>
        <v>teilsaniert</v>
      </c>
      <c r="BI60" s="174" cm="1">
        <f t="array" ref="BI60">IF(
    BG60 &gt; (IF(
        BH60 = "unsaniert",
        (MIN(IF(BH$1:BH$166="unsaniert",BG$1:BG$166)) + MAX(IF(BH$1:BH$166="unsaniert",BG$1:BG$166))) / 2,
        IF(
            BH60 = "teilsaniert",
            (MIN(IF(BH$1:BH$166="teilsaniert",BG$1:BG$166)) + MAX(IF(BH$1:BH$166="teilsaniert",BG$1:BG$166))) / 2,
            (MIN(IF(BH$1:BH$166="saniert",BG$1:BG$166)) + MAX(IF(BH$1:BH$166="saniert",BG$1:BG$166))) / 2
        )
    )),
    0,
    IF(
        BG59 &lt; (IF(
            BH60 = "unsaniert",
            (MIN(IF(BH$1:BH$166="unsaniert",BG$1:BG$166)) + MAX(IF(BH$1:BH$166="unsaniert",BG$1:BG$166))) / 2,
            IF(
                BH60 = "teilsaniert",
                (MIN(IF(BH$1:BH$166="teilsaniert",BG$1:BG$166)) + MAX(IF(BH$1:BH$166="teilsaniert",BG$1:BG$166))) / 2,
                (MIN(IF(BH$1:BH$166="saniert",BG$1:BG$166)) + MAX(IF(BH$1:BH$166="saniert",BG$1:BG$166))) / 2
            )
        )),
        0,
        BF60
    )
)</f>
        <v>0</v>
      </c>
    </row>
    <row r="61" spans="2:61">
      <c r="B61" s="174">
        <f t="shared" si="15"/>
        <v>3.3898006169933397</v>
      </c>
      <c r="C61" s="173">
        <f>_xlfn.NORM.DIST(B61, B5,C5, TRUE)</f>
        <v>0.9242556872094333</v>
      </c>
      <c r="D61" s="174" t="str">
        <f t="shared" si="0"/>
        <v>unsaniert</v>
      </c>
      <c r="E61" s="174" cm="1">
        <f t="array" ref="E61">IF(
    C61 &gt; (IF(
        D61 = "unsaniert",
        (MIN(IF(D$1:D$166="unsaniert",C$1:C$166)) + MAX(IF(D$1:D$166="unsaniert",C$1:C$166))) / 2,
        IF(
            D61 = "teilsaniert",
            (MIN(IF(D$1:D$166="teilsaniert",C$1:C$166)) + MAX(IF(D$1:D$166="teilsaniert",C$1:C$166))) / 2,
            (MIN(IF(D$1:D$166="saniert",C$1:C$166)) + MAX(IF(D$1:D$166="saniert",C$1:C$166))) / 2
        )
    )),
    0,
    IF(
        C60 &lt; (IF(
            D61 = "unsaniert",
            (MIN(IF(D$1:D$166="unsaniert",C$1:C$166)) + MAX(IF(D$1:D$166="unsaniert",C$1:C$166))) / 2,
            IF(
                D61 = "teilsaniert",
                (MIN(IF(D$1:D$166="teilsaniert",C$1:C$166)) + MAX(IF(D$1:D$166="teilsaniert",C$1:C$166))) / 2,
                (MIN(IF(D$1:D$166="saniert",C$1:C$166)) + MAX(IF(D$1:D$166="saniert",C$1:C$166))) / 2
            )
        )),
        0,
        B61
    )
)</f>
        <v>0</v>
      </c>
      <c r="F61" s="172"/>
      <c r="H61" s="160"/>
      <c r="I61" s="174">
        <f t="shared" si="16"/>
        <v>2.543918568723432</v>
      </c>
      <c r="J61" s="173">
        <f>_xlfn.NORM.DIST(I61, I5,J5, TRUE)</f>
        <v>0.91523886829348655</v>
      </c>
      <c r="K61" s="174" t="str">
        <f t="shared" si="1"/>
        <v>unsaniert</v>
      </c>
      <c r="L61" s="174" cm="1">
        <f t="array" ref="L61">IF(
    J61 &gt; (IF(
        K61 = "unsaniert",
        (MIN(IF(K$1:K$166="unsaniert",J$1:J$166)) + MAX(IF(K$1:K$166="unsaniert",J$1:J$166))) / 2,
        IF(
            K61 = "teilsaniert",
            (MIN(IF(K$1:K$166="teilsaniert",J$1:J$166)) + MAX(IF(K$1:K$166="teilsaniert",J$1:J$166))) / 2,
            (MIN(IF(K$1:K$166="saniert",J$1:J$166)) + MAX(IF(K$1:K$166="saniert",J$1:J$166))) / 2
        )
    )),
    0,
    IF(
        J60 &lt; (IF(
            K61 = "unsaniert",
            (MIN(IF(K$1:K$166="unsaniert",J$1:J$166)) + MAX(IF(K$1:K$166="unsaniert",J$1:J$166))) / 2,
            IF(
                K61 = "teilsaniert",
                (MIN(IF(K$1:K$166="teilsaniert",J$1:J$166)) + MAX(IF(K$1:K$166="teilsaniert",J$1:J$166))) / 2,
                (MIN(IF(K$1:K$166="saniert",J$1:J$166)) + MAX(IF(K$1:K$166="saniert",J$1:J$166))) / 2
            )
        )),
        0,
        I61
    )
)</f>
        <v>0</v>
      </c>
      <c r="O61" s="160"/>
      <c r="P61" s="174">
        <f t="shared" si="17"/>
        <v>1.0581589928712245</v>
      </c>
      <c r="Q61" s="173">
        <f>_xlfn.NORM.DIST(P61, P5,Q5, TRUE)</f>
        <v>0.46880502695172688</v>
      </c>
      <c r="R61" s="174" t="str">
        <f t="shared" si="2"/>
        <v>unsaniert</v>
      </c>
      <c r="S61" s="174" cm="1">
        <f t="array" ref="S61">IF(
    Q61 &gt; (IF(
        R61 = "unsaniert",
        (MIN(IF(R$1:R$166="unsaniert",Q$1:Q$166)) + MAX(IF(R$1:R$166="unsaniert",Q$1:Q$166))) / 2,
        IF(
            R61 = "teilsaniert",
            (MIN(IF(R$1:R$166="teilsaniert",Q$1:Q$166)) + MAX(IF(R$1:R$166="teilsaniert",Q$1:Q$166))) / 2,
            (MIN(IF(R$1:R$166="saniert",Q$1:Q$166)) + MAX(IF(R$1:R$166="saniert",Q$1:Q$166))) / 2
        )
    )),
    0,
    IF(
        Q60 &lt; (IF(
            R61 = "unsaniert",
            (MIN(IF(R$1:R$166="unsaniert",Q$1:Q$166)) + MAX(IF(R$1:R$166="unsaniert",Q$1:Q$166))) / 2,
            IF(
                R61 = "teilsaniert",
                (MIN(IF(R$1:R$166="teilsaniert",Q$1:Q$166)) + MAX(IF(R$1:R$166="teilsaniert",Q$1:Q$166))) / 2,
                (MIN(IF(R$1:R$166="saniert",Q$1:Q$166)) + MAX(IF(R$1:R$166="saniert",Q$1:Q$166))) / 2
            )
        )),
        0,
        P61
    )
)</f>
        <v>0</v>
      </c>
      <c r="W61" s="174">
        <f t="shared" si="18"/>
        <v>2.1048603825900098</v>
      </c>
      <c r="X61" s="173">
        <f t="shared" si="3"/>
        <v>0.29977197652173526</v>
      </c>
      <c r="Y61" s="174" t="str">
        <f t="shared" si="4"/>
        <v>teilsaniert</v>
      </c>
      <c r="Z61" s="174" cm="1">
        <f t="array" ref="Z61">IF(
    X61 &gt; (IF(
        Y61 = "unsaniert",
        (MIN(IF(Y$1:Y$166="unsaniert",X$1:X$166)) + MAX(IF(Y$1:Y$166="unsaniert",X$1:X$166))) / 2,
        IF(
            Y61 = "teilsaniert",
            (MIN(IF(Y$1:Y$166="teilsaniert",X$1:X$166)) + MAX(IF(Y$1:Y$166="teilsaniert",X$1:X$166))) / 2,
            (MIN(IF(Y$1:Y$166="saniert",X$1:X$166)) + MAX(IF(Y$1:Y$166="saniert",X$1:X$166))) / 2
        )
    )),
    0,
    IF(
        X60 &lt; (IF(
            Y61 = "unsaniert",
            (MIN(IF(Y$1:Y$166="unsaniert",X$1:X$166)) + MAX(IF(Y$1:Y$166="unsaniert",X$1:X$166))) / 2,
            IF(
                Y61 = "teilsaniert",
                (MIN(IF(Y$1:Y$166="teilsaniert",X$1:X$166)) + MAX(IF(Y$1:Y$166="teilsaniert",X$1:X$166))) / 2,
                (MIN(IF(Y$1:Y$166="saniert",X$1:X$166)) + MAX(IF(Y$1:Y$166="saniert",X$1:X$166))) / 2
            )
        )),
        0,
        W61
    )
)</f>
        <v>0</v>
      </c>
      <c r="AA61" s="160"/>
      <c r="AB61" s="160"/>
      <c r="AC61" s="160"/>
      <c r="AD61" s="174">
        <f t="shared" si="19"/>
        <v>2.7715847464217442</v>
      </c>
      <c r="AE61" s="173">
        <f t="shared" si="5"/>
        <v>0.92565213205734553</v>
      </c>
      <c r="AF61" s="174" t="str">
        <f t="shared" si="6"/>
        <v>unsaniert</v>
      </c>
      <c r="AG61" s="174" cm="1">
        <f t="array" ref="AG61">IF(
    AE61 &gt; (IF(
        AF61 = "unsaniert",
        (MIN(IF(AF$1:AF$166="unsaniert",AE$1:AE$166)) + MAX(IF(AF$1:AF$166="unsaniert",AE$1:AE$166))) / 2,
        IF(
            AF61 = "teilsaniert",
            (MIN(IF(AF$1:AF$166="teilsaniert",AE$1:AE$166)) + MAX(IF(AF$1:AF$166="teilsaniert",AE$1:AE$166))) / 2,
            (MIN(IF(AF$1:AF$166="saniert",AE$1:AE$166)) + MAX(IF(AF$1:AF$166="saniert",AE$1:AE$166))) / 2
        )
    )),
    0,
    IF(
        AE60 &lt; (IF(
            AF61 = "unsaniert",
            (MIN(IF(AF$1:AF$166="unsaniert",AE$1:AE$166)) + MAX(IF(AF$1:AF$166="unsaniert",AE$1:AE$166))) / 2,
            IF(
                AF61 = "teilsaniert",
                (MIN(IF(AF$1:AF$166="teilsaniert",AE$1:AE$166)) + MAX(IF(AF$1:AF$166="teilsaniert",AE$1:AE$166))) / 2,
                (MIN(IF(AF$1:AF$166="saniert",AE$1:AE$166)) + MAX(IF(AF$1:AF$166="saniert",AE$1:AE$166))) / 2
            )
        )),
        0,
        AD61
    )
)</f>
        <v>0</v>
      </c>
      <c r="AH61" s="160"/>
      <c r="AI61" s="160"/>
      <c r="AJ61" s="160"/>
      <c r="AK61" s="174">
        <f t="shared" si="20"/>
        <v>1.1541565365327813</v>
      </c>
      <c r="AL61" s="173">
        <f t="shared" si="7"/>
        <v>0.47202613728237697</v>
      </c>
      <c r="AM61" s="174" t="str">
        <f t="shared" si="8"/>
        <v>unsaniert</v>
      </c>
      <c r="AN61" s="174" cm="1">
        <f t="array" ref="AN61">IF(
    AL61 &gt; (IF(
        AM61 = "unsaniert",
        (MIN(IF(AM$1:AM$166="unsaniert",AL$1:AL$166)) + MAX(IF(AM$1:AM$166="unsaniert",AL$1:AL$166))) / 2,
        IF(
            AM61 = "teilsaniert",
            (MIN(IF(AM$1:AM$166="teilsaniert",AL$1:AL$166)) + MAX(IF(AM$1:AM$166="teilsaniert",AL$1:AL$166))) / 2,
            (MIN(IF(AM$1:AM$166="saniert",AL$1:AL$166)) + MAX(IF(AM$1:AM$166="saniert",AL$1:AL$166))) / 2
        )
    )),
    0,
    IF(
        AL60 &lt; (IF(
            AM61 = "unsaniert",
            (MIN(IF(AM$1:AM$166="unsaniert",AL$1:AL$166)) + MAX(IF(AM$1:AM$166="unsaniert",AL$1:AL$166))) / 2,
            IF(
                AM61 = "teilsaniert",
                (MIN(IF(AM$1:AM$166="teilsaniert",AL$1:AL$166)) + MAX(IF(AM$1:AM$166="teilsaniert",AL$1:AL$166))) / 2,
                (MIN(IF(AM$1:AM$166="saniert",AL$1:AL$166)) + MAX(IF(AM$1:AM$166="saniert",AL$1:AL$166))) / 2
            )
        )),
        0,
        AK61
    )
)</f>
        <v>0</v>
      </c>
      <c r="AR61" s="174">
        <f t="shared" si="21"/>
        <v>4.5274299261707327</v>
      </c>
      <c r="AS61" s="173">
        <f t="shared" si="9"/>
        <v>0.9757542111815749</v>
      </c>
      <c r="AT61" s="174" t="str">
        <f t="shared" si="10"/>
        <v>unsaniert</v>
      </c>
      <c r="AU61" s="174" cm="1">
        <f t="array" ref="AU61">IF(
    AS61 &gt; (IF(
        AT61 = "unsaniert",
        (MIN(IF(AT$1:AT$166="unsaniert",AS$1:AS$166)) + MAX(IF(AT$1:AT$166="unsaniert",AS$1:AS$166))) / 2,
        IF(
            AT61 = "teilsaniert",
            (MIN(IF(AT$1:AT$166="teilsaniert",AS$1:AS$166)) + MAX(IF(AT$1:AT$166="teilsaniert",AS$1:AS$166))) / 2,
            (MIN(IF(AT$1:AT$166="saniert",AS$1:AS$166)) + MAX(IF(AT$1:AT$166="saniert",AS$1:AS$166))) / 2
        )
    )),
    0,
    IF(
        AS60 &lt; (IF(
            AT61 = "unsaniert",
            (MIN(IF(AT$1:AT$166="unsaniert",AS$1:AS$166)) + MAX(IF(AT$1:AT$166="unsaniert",AS$1:AS$166))) / 2,
            IF(
                AT61 = "teilsaniert",
                (MIN(IF(AT$1:AT$166="teilsaniert",AS$1:AS$166)) + MAX(IF(AT$1:AT$166="teilsaniert",AS$1:AS$166))) / 2,
                (MIN(IF(AT$1:AT$166="saniert",AS$1:AS$166)) + MAX(IF(AT$1:AT$166="saniert",AS$1:AS$166))) / 2
            )
        )),
        0,
        AR61
    )
)</f>
        <v>0</v>
      </c>
      <c r="AV61" s="160"/>
      <c r="AW61" s="160"/>
      <c r="AX61" s="160"/>
      <c r="AY61" s="174">
        <f t="shared" si="22"/>
        <v>2.4622255015364107</v>
      </c>
      <c r="AZ61" s="173">
        <f t="shared" si="24"/>
        <v>0.82955082324269269</v>
      </c>
      <c r="BA61" s="174" t="str">
        <f t="shared" si="25"/>
        <v>unsaniert</v>
      </c>
      <c r="BB61" s="174" cm="1">
        <f t="array" ref="BB61">IF(
    AZ61 &gt; (IF(
        BA61 = "unsaniert",
        (MIN(IF(BA$1:BA$166="unsaniert",AZ$1:AZ$166)) + MAX(IF(BA$1:BA$166="unsaniert",AZ$1:AZ$166))) / 2,
        IF(
            BA61 = "teilsaniert",
            (MIN(IF(BA$1:BA$166="teilsaniert",AZ$1:AZ$166)) + MAX(IF(BA$1:BA$166="teilsaniert",AZ$1:AZ$166))) / 2,
            (MIN(IF(BA$1:BA$166="saniert",AZ$1:AZ$166)) + MAX(IF(BA$1:BA$166="saniert",AZ$1:AZ$166))) / 2
        )
    )),
    0,
    IF(
        AZ60 &lt; (IF(
            BA61 = "unsaniert",
            (MIN(IF(BA$1:BA$166="unsaniert",AZ$1:AZ$166)) + MAX(IF(BA$1:BA$166="unsaniert",AZ$1:AZ$166))) / 2,
            IF(
                BA61 = "teilsaniert",
                (MIN(IF(BA$1:BA$166="teilsaniert",AZ$1:AZ$166)) + MAX(IF(BA$1:BA$166="teilsaniert",AZ$1:AZ$166))) / 2,
                (MIN(IF(BA$1:BA$166="saniert",AZ$1:AZ$166)) + MAX(IF(BA$1:BA$166="saniert",AZ$1:AZ$166))) / 2
            )
        )),
        0,
        AY61
    )
)</f>
        <v>0</v>
      </c>
      <c r="BC61" s="160"/>
      <c r="BD61" s="160"/>
      <c r="BE61" s="160"/>
      <c r="BF61" s="174">
        <f t="shared" si="23"/>
        <v>0.92422089804906538</v>
      </c>
      <c r="BG61" s="173">
        <f t="shared" si="13"/>
        <v>0.28841987134309621</v>
      </c>
      <c r="BH61" s="174" t="str">
        <f t="shared" si="14"/>
        <v>teilsaniert</v>
      </c>
      <c r="BI61" s="174" cm="1">
        <f t="array" ref="BI61">IF(
    BG61 &gt; (IF(
        BH61 = "unsaniert",
        (MIN(IF(BH$1:BH$166="unsaniert",BG$1:BG$166)) + MAX(IF(BH$1:BH$166="unsaniert",BG$1:BG$166))) / 2,
        IF(
            BH61 = "teilsaniert",
            (MIN(IF(BH$1:BH$166="teilsaniert",BG$1:BG$166)) + MAX(IF(BH$1:BH$166="teilsaniert",BG$1:BG$166))) / 2,
            (MIN(IF(BH$1:BH$166="saniert",BG$1:BG$166)) + MAX(IF(BH$1:BH$166="saniert",BG$1:BG$166))) / 2
        )
    )),
    0,
    IF(
        BG60 &lt; (IF(
            BH61 = "unsaniert",
            (MIN(IF(BH$1:BH$166="unsaniert",BG$1:BG$166)) + MAX(IF(BH$1:BH$166="unsaniert",BG$1:BG$166))) / 2,
            IF(
                BH61 = "teilsaniert",
                (MIN(IF(BH$1:BH$166="teilsaniert",BG$1:BG$166)) + MAX(IF(BH$1:BH$166="teilsaniert",BG$1:BG$166))) / 2,
                (MIN(IF(BH$1:BH$166="saniert",BG$1:BG$166)) + MAX(IF(BH$1:BH$166="saniert",BG$1:BG$166))) / 2
            )
        )),
        0,
        BF61
    )
)</f>
        <v>0</v>
      </c>
    </row>
    <row r="62" spans="2:61">
      <c r="B62" s="174">
        <f t="shared" si="15"/>
        <v>3.3598006169933399</v>
      </c>
      <c r="C62" s="173">
        <f>_xlfn.NORM.DIST(B62, B5,C5, TRUE)</f>
        <v>0.91529059072289898</v>
      </c>
      <c r="D62" s="174" t="str">
        <f t="shared" si="0"/>
        <v>unsaniert</v>
      </c>
      <c r="E62" s="174" cm="1">
        <f t="array" ref="E62">IF(
    C62 &gt; (IF(
        D62 = "unsaniert",
        (MIN(IF(D$1:D$166="unsaniert",C$1:C$166)) + MAX(IF(D$1:D$166="unsaniert",C$1:C$166))) / 2,
        IF(
            D62 = "teilsaniert",
            (MIN(IF(D$1:D$166="teilsaniert",C$1:C$166)) + MAX(IF(D$1:D$166="teilsaniert",C$1:C$166))) / 2,
            (MIN(IF(D$1:D$166="saniert",C$1:C$166)) + MAX(IF(D$1:D$166="saniert",C$1:C$166))) / 2
        )
    )),
    0,
    IF(
        C61 &lt; (IF(
            D62 = "unsaniert",
            (MIN(IF(D$1:D$166="unsaniert",C$1:C$166)) + MAX(IF(D$1:D$166="unsaniert",C$1:C$166))) / 2,
            IF(
                D62 = "teilsaniert",
                (MIN(IF(D$1:D$166="teilsaniert",C$1:C$166)) + MAX(IF(D$1:D$166="teilsaniert",C$1:C$166))) / 2,
                (MIN(IF(D$1:D$166="saniert",C$1:C$166)) + MAX(IF(D$1:D$166="saniert",C$1:C$166))) / 2
            )
        )),
        0,
        B62
    )
)</f>
        <v>0</v>
      </c>
      <c r="F62" s="172"/>
      <c r="H62" s="160"/>
      <c r="I62" s="174">
        <f t="shared" si="16"/>
        <v>2.5139185687234322</v>
      </c>
      <c r="J62" s="173">
        <f>_xlfn.NORM.DIST(I62, I5,J5, TRUE)</f>
        <v>0.90510355490086947</v>
      </c>
      <c r="K62" s="174" t="str">
        <f t="shared" si="1"/>
        <v>unsaniert</v>
      </c>
      <c r="L62" s="174" cm="1">
        <f t="array" ref="L62">IF(
    J62 &gt; (IF(
        K62 = "unsaniert",
        (MIN(IF(K$1:K$166="unsaniert",J$1:J$166)) + MAX(IF(K$1:K$166="unsaniert",J$1:J$166))) / 2,
        IF(
            K62 = "teilsaniert",
            (MIN(IF(K$1:K$166="teilsaniert",J$1:J$166)) + MAX(IF(K$1:K$166="teilsaniert",J$1:J$166))) / 2,
            (MIN(IF(K$1:K$166="saniert",J$1:J$166)) + MAX(IF(K$1:K$166="saniert",J$1:J$166))) / 2
        )
    )),
    0,
    IF(
        J61 &lt; (IF(
            K62 = "unsaniert",
            (MIN(IF(K$1:K$166="unsaniert",J$1:J$166)) + MAX(IF(K$1:K$166="unsaniert",J$1:J$166))) / 2,
            IF(
                K62 = "teilsaniert",
                (MIN(IF(K$1:K$166="teilsaniert",J$1:J$166)) + MAX(IF(K$1:K$166="teilsaniert",J$1:J$166))) / 2,
                (MIN(IF(K$1:K$166="saniert",J$1:J$166)) + MAX(IF(K$1:K$166="saniert",J$1:J$166))) / 2
            )
        )),
        0,
        I62
    )
)</f>
        <v>0</v>
      </c>
      <c r="O62" s="160"/>
      <c r="P62" s="174">
        <f t="shared" si="17"/>
        <v>1.0281589928712245</v>
      </c>
      <c r="Q62" s="173">
        <f>_xlfn.NORM.DIST(P62, P5,Q5, TRUE)</f>
        <v>0.42204320211281549</v>
      </c>
      <c r="R62" s="174" t="str">
        <f t="shared" si="2"/>
        <v>teilsaniert</v>
      </c>
      <c r="S62" s="174" cm="1">
        <f t="array" ref="S62">IF(
    Q62 &gt; (IF(
        R62 = "unsaniert",
        (MIN(IF(R$1:R$166="unsaniert",Q$1:Q$166)) + MAX(IF(R$1:R$166="unsaniert",Q$1:Q$166))) / 2,
        IF(
            R62 = "teilsaniert",
            (MIN(IF(R$1:R$166="teilsaniert",Q$1:Q$166)) + MAX(IF(R$1:R$166="teilsaniert",Q$1:Q$166))) / 2,
            (MIN(IF(R$1:R$166="saniert",Q$1:Q$166)) + MAX(IF(R$1:R$166="saniert",Q$1:Q$166))) / 2
        )
    )),
    0,
    IF(
        Q61 &lt; (IF(
            R62 = "unsaniert",
            (MIN(IF(R$1:R$166="unsaniert",Q$1:Q$166)) + MAX(IF(R$1:R$166="unsaniert",Q$1:Q$166))) / 2,
            IF(
                R62 = "teilsaniert",
                (MIN(IF(R$1:R$166="teilsaniert",Q$1:Q$166)) + MAX(IF(R$1:R$166="teilsaniert",Q$1:Q$166))) / 2,
                (MIN(IF(R$1:R$166="saniert",Q$1:Q$166)) + MAX(IF(R$1:R$166="saniert",Q$1:Q$166))) / 2
            )
        )),
        0,
        P62
    )
)</f>
        <v>0</v>
      </c>
      <c r="W62" s="174">
        <f t="shared" si="18"/>
        <v>2.07486038259001</v>
      </c>
      <c r="X62" s="173">
        <f t="shared" si="3"/>
        <v>0.254423036069301</v>
      </c>
      <c r="Y62" s="174" t="str">
        <f t="shared" si="4"/>
        <v>teilsaniert</v>
      </c>
      <c r="Z62" s="174" cm="1">
        <f t="array" ref="Z62">IF(
    X62 &gt; (IF(
        Y62 = "unsaniert",
        (MIN(IF(Y$1:Y$166="unsaniert",X$1:X$166)) + MAX(IF(Y$1:Y$166="unsaniert",X$1:X$166))) / 2,
        IF(
            Y62 = "teilsaniert",
            (MIN(IF(Y$1:Y$166="teilsaniert",X$1:X$166)) + MAX(IF(Y$1:Y$166="teilsaniert",X$1:X$166))) / 2,
            (MIN(IF(Y$1:Y$166="saniert",X$1:X$166)) + MAX(IF(Y$1:Y$166="saniert",X$1:X$166))) / 2
        )
    )),
    0,
    IF(
        X61 &lt; (IF(
            Y62 = "unsaniert",
            (MIN(IF(Y$1:Y$166="unsaniert",X$1:X$166)) + MAX(IF(Y$1:Y$166="unsaniert",X$1:X$166))) / 2,
            IF(
                Y62 = "teilsaniert",
                (MIN(IF(Y$1:Y$166="teilsaniert",X$1:X$166)) + MAX(IF(Y$1:Y$166="teilsaniert",X$1:X$166))) / 2,
                (MIN(IF(Y$1:Y$166="saniert",X$1:X$166)) + MAX(IF(Y$1:Y$166="saniert",X$1:X$166))) / 2
            )
        )),
        0,
        W62
    )
)</f>
        <v>0</v>
      </c>
      <c r="AA62" s="160"/>
      <c r="AB62" s="160"/>
      <c r="AC62" s="160"/>
      <c r="AD62" s="174">
        <f t="shared" si="19"/>
        <v>2.7415847464217444</v>
      </c>
      <c r="AE62" s="173">
        <f t="shared" si="5"/>
        <v>0.91686875787255928</v>
      </c>
      <c r="AF62" s="174" t="str">
        <f t="shared" si="6"/>
        <v>unsaniert</v>
      </c>
      <c r="AG62" s="174" cm="1">
        <f t="array" ref="AG62">IF(
    AE62 &gt; (IF(
        AF62 = "unsaniert",
        (MIN(IF(AF$1:AF$166="unsaniert",AE$1:AE$166)) + MAX(IF(AF$1:AF$166="unsaniert",AE$1:AE$166))) / 2,
        IF(
            AF62 = "teilsaniert",
            (MIN(IF(AF$1:AF$166="teilsaniert",AE$1:AE$166)) + MAX(IF(AF$1:AF$166="teilsaniert",AE$1:AE$166))) / 2,
            (MIN(IF(AF$1:AF$166="saniert",AE$1:AE$166)) + MAX(IF(AF$1:AF$166="saniert",AE$1:AE$166))) / 2
        )
    )),
    0,
    IF(
        AE61 &lt; (IF(
            AF62 = "unsaniert",
            (MIN(IF(AF$1:AF$166="unsaniert",AE$1:AE$166)) + MAX(IF(AF$1:AF$166="unsaniert",AE$1:AE$166))) / 2,
            IF(
                AF62 = "teilsaniert",
                (MIN(IF(AF$1:AF$166="teilsaniert",AE$1:AE$166)) + MAX(IF(AF$1:AF$166="teilsaniert",AE$1:AE$166))) / 2,
                (MIN(IF(AF$1:AF$166="saniert",AE$1:AE$166)) + MAX(IF(AF$1:AF$166="saniert",AE$1:AE$166))) / 2
            )
        )),
        0,
        AD62
    )
)</f>
        <v>0</v>
      </c>
      <c r="AH62" s="160"/>
      <c r="AI62" s="160"/>
      <c r="AJ62" s="160"/>
      <c r="AK62" s="174">
        <f t="shared" si="20"/>
        <v>1.1241565365327812</v>
      </c>
      <c r="AL62" s="173">
        <f t="shared" si="7"/>
        <v>0.42533587486984525</v>
      </c>
      <c r="AM62" s="174" t="str">
        <f t="shared" si="8"/>
        <v>teilsaniert</v>
      </c>
      <c r="AN62" s="174" cm="1">
        <f t="array" ref="AN62">IF(
    AL62 &gt; (IF(
        AM62 = "unsaniert",
        (MIN(IF(AM$1:AM$166="unsaniert",AL$1:AL$166)) + MAX(IF(AM$1:AM$166="unsaniert",AL$1:AL$166))) / 2,
        IF(
            AM62 = "teilsaniert",
            (MIN(IF(AM$1:AM$166="teilsaniert",AL$1:AL$166)) + MAX(IF(AM$1:AM$166="teilsaniert",AL$1:AL$166))) / 2,
            (MIN(IF(AM$1:AM$166="saniert",AL$1:AL$166)) + MAX(IF(AM$1:AM$166="saniert",AL$1:AL$166))) / 2
        )
    )),
    0,
    IF(
        AL61 &lt; (IF(
            AM62 = "unsaniert",
            (MIN(IF(AM$1:AM$166="unsaniert",AL$1:AL$166)) + MAX(IF(AM$1:AM$166="unsaniert",AL$1:AL$166))) / 2,
            IF(
                AM62 = "teilsaniert",
                (MIN(IF(AM$1:AM$166="teilsaniert",AL$1:AL$166)) + MAX(IF(AM$1:AM$166="teilsaniert",AL$1:AL$166))) / 2,
                (MIN(IF(AM$1:AM$166="saniert",AL$1:AL$166)) + MAX(IF(AM$1:AM$166="saniert",AL$1:AL$166))) / 2
            )
        )),
        0,
        AK62
    )
)</f>
        <v>0</v>
      </c>
      <c r="AR62" s="174">
        <f t="shared" si="21"/>
        <v>4.4974299261707325</v>
      </c>
      <c r="AS62" s="173">
        <f t="shared" si="9"/>
        <v>0.9734149183860662</v>
      </c>
      <c r="AT62" s="174" t="str">
        <f t="shared" si="10"/>
        <v>unsaniert</v>
      </c>
      <c r="AU62" s="174" cm="1">
        <f t="array" ref="AU62">IF(
    AS62 &gt; (IF(
        AT62 = "unsaniert",
        (MIN(IF(AT$1:AT$166="unsaniert",AS$1:AS$166)) + MAX(IF(AT$1:AT$166="unsaniert",AS$1:AS$166))) / 2,
        IF(
            AT62 = "teilsaniert",
            (MIN(IF(AT$1:AT$166="teilsaniert",AS$1:AS$166)) + MAX(IF(AT$1:AT$166="teilsaniert",AS$1:AS$166))) / 2,
            (MIN(IF(AT$1:AT$166="saniert",AS$1:AS$166)) + MAX(IF(AT$1:AT$166="saniert",AS$1:AS$166))) / 2
        )
    )),
    0,
    IF(
        AS61 &lt; (IF(
            AT62 = "unsaniert",
            (MIN(IF(AT$1:AT$166="unsaniert",AS$1:AS$166)) + MAX(IF(AT$1:AT$166="unsaniert",AS$1:AS$166))) / 2,
            IF(
                AT62 = "teilsaniert",
                (MIN(IF(AT$1:AT$166="teilsaniert",AS$1:AS$166)) + MAX(IF(AT$1:AT$166="teilsaniert",AS$1:AS$166))) / 2,
                (MIN(IF(AT$1:AT$166="saniert",AS$1:AS$166)) + MAX(IF(AT$1:AT$166="saniert",AS$1:AS$166))) / 2
            )
        )),
        0,
        AR62
    )
)</f>
        <v>0</v>
      </c>
      <c r="AV62" s="160"/>
      <c r="AW62" s="160"/>
      <c r="AX62" s="160"/>
      <c r="AY62" s="174">
        <f t="shared" si="22"/>
        <v>2.4322255015364109</v>
      </c>
      <c r="AZ62" s="173">
        <f t="shared" si="24"/>
        <v>0.80884216837417644</v>
      </c>
      <c r="BA62" s="174" t="str">
        <f t="shared" si="25"/>
        <v>unsaniert</v>
      </c>
      <c r="BB62" s="174" cm="1">
        <f t="array" ref="BB62">IF(
    AZ62 &gt; (IF(
        BA62 = "unsaniert",
        (MIN(IF(BA$1:BA$166="unsaniert",AZ$1:AZ$166)) + MAX(IF(BA$1:BA$166="unsaniert",AZ$1:AZ$166))) / 2,
        IF(
            BA62 = "teilsaniert",
            (MIN(IF(BA$1:BA$166="teilsaniert",AZ$1:AZ$166)) + MAX(IF(BA$1:BA$166="teilsaniert",AZ$1:AZ$166))) / 2,
            (MIN(IF(BA$1:BA$166="saniert",AZ$1:AZ$166)) + MAX(IF(BA$1:BA$166="saniert",AZ$1:AZ$166))) / 2
        )
    )),
    0,
    IF(
        AZ61 &lt; (IF(
            BA62 = "unsaniert",
            (MIN(IF(BA$1:BA$166="unsaniert",AZ$1:AZ$166)) + MAX(IF(BA$1:BA$166="unsaniert",AZ$1:AZ$166))) / 2,
            IF(
                BA62 = "teilsaniert",
                (MIN(IF(BA$1:BA$166="teilsaniert",AZ$1:AZ$166)) + MAX(IF(BA$1:BA$166="teilsaniert",AZ$1:AZ$166))) / 2,
                (MIN(IF(BA$1:BA$166="saniert",AZ$1:AZ$166)) + MAX(IF(BA$1:BA$166="saniert",AZ$1:AZ$166))) / 2
            )
        )),
        0,
        AY62
    )
)</f>
        <v>0</v>
      </c>
      <c r="BC62" s="160"/>
      <c r="BD62" s="160"/>
      <c r="BE62" s="160"/>
      <c r="BF62" s="174">
        <f t="shared" si="23"/>
        <v>0.89422089804906535</v>
      </c>
      <c r="BG62" s="173">
        <f t="shared" si="13"/>
        <v>0.24357364823893946</v>
      </c>
      <c r="BH62" s="174" t="str">
        <f t="shared" si="14"/>
        <v>teilsaniert</v>
      </c>
      <c r="BI62" s="174" cm="1">
        <f t="array" ref="BI62">IF(
    BG62 &gt; (IF(
        BH62 = "unsaniert",
        (MIN(IF(BH$1:BH$166="unsaniert",BG$1:BG$166)) + MAX(IF(BH$1:BH$166="unsaniert",BG$1:BG$166))) / 2,
        IF(
            BH62 = "teilsaniert",
            (MIN(IF(BH$1:BH$166="teilsaniert",BG$1:BG$166)) + MAX(IF(BH$1:BH$166="teilsaniert",BG$1:BG$166))) / 2,
            (MIN(IF(BH$1:BH$166="saniert",BG$1:BG$166)) + MAX(IF(BH$1:BH$166="saniert",BG$1:BG$166))) / 2
        )
    )),
    0,
    IF(
        BG61 &lt; (IF(
            BH62 = "unsaniert",
            (MIN(IF(BH$1:BH$166="unsaniert",BG$1:BG$166)) + MAX(IF(BH$1:BH$166="unsaniert",BG$1:BG$166))) / 2,
            IF(
                BH62 = "teilsaniert",
                (MIN(IF(BH$1:BH$166="teilsaniert",BG$1:BG$166)) + MAX(IF(BH$1:BH$166="teilsaniert",BG$1:BG$166))) / 2,
                (MIN(IF(BH$1:BH$166="saniert",BG$1:BG$166)) + MAX(IF(BH$1:BH$166="saniert",BG$1:BG$166))) / 2
            )
        )),
        0,
        BF62
    )
)</f>
        <v>0</v>
      </c>
    </row>
    <row r="63" spans="2:61">
      <c r="B63" s="174">
        <f t="shared" si="15"/>
        <v>3.3298006169933401</v>
      </c>
      <c r="C63" s="173">
        <f>_xlfn.NORM.DIST(B63, B5,C5, TRUE)</f>
        <v>0.90555235571801473</v>
      </c>
      <c r="D63" s="174" t="str">
        <f t="shared" si="0"/>
        <v>unsaniert</v>
      </c>
      <c r="E63" s="174" cm="1">
        <f t="array" ref="E63">IF(
    C63 &gt; (IF(
        D63 = "unsaniert",
        (MIN(IF(D$1:D$166="unsaniert",C$1:C$166)) + MAX(IF(D$1:D$166="unsaniert",C$1:C$166))) / 2,
        IF(
            D63 = "teilsaniert",
            (MIN(IF(D$1:D$166="teilsaniert",C$1:C$166)) + MAX(IF(D$1:D$166="teilsaniert",C$1:C$166))) / 2,
            (MIN(IF(D$1:D$166="saniert",C$1:C$166)) + MAX(IF(D$1:D$166="saniert",C$1:C$166))) / 2
        )
    )),
    0,
    IF(
        C62 &lt; (IF(
            D63 = "unsaniert",
            (MIN(IF(D$1:D$166="unsaniert",C$1:C$166)) + MAX(IF(D$1:D$166="unsaniert",C$1:C$166))) / 2,
            IF(
                D63 = "teilsaniert",
                (MIN(IF(D$1:D$166="teilsaniert",C$1:C$166)) + MAX(IF(D$1:D$166="teilsaniert",C$1:C$166))) / 2,
                (MIN(IF(D$1:D$166="saniert",C$1:C$166)) + MAX(IF(D$1:D$166="saniert",C$1:C$166))) / 2
            )
        )),
        0,
        B63
    )
)</f>
        <v>0</v>
      </c>
      <c r="F63" s="172"/>
      <c r="H63" s="160"/>
      <c r="I63" s="174">
        <f t="shared" si="16"/>
        <v>2.4839185687234324</v>
      </c>
      <c r="J63" s="173">
        <f>_xlfn.NORM.DIST(I63, I5,J5, TRUE)</f>
        <v>0.89410227093739203</v>
      </c>
      <c r="K63" s="174" t="str">
        <f t="shared" si="1"/>
        <v>unsaniert</v>
      </c>
      <c r="L63" s="174" cm="1">
        <f t="array" ref="L63">IF(
    J63 &gt; (IF(
        K63 = "unsaniert",
        (MIN(IF(K$1:K$166="unsaniert",J$1:J$166)) + MAX(IF(K$1:K$166="unsaniert",J$1:J$166))) / 2,
        IF(
            K63 = "teilsaniert",
            (MIN(IF(K$1:K$166="teilsaniert",J$1:J$166)) + MAX(IF(K$1:K$166="teilsaniert",J$1:J$166))) / 2,
            (MIN(IF(K$1:K$166="saniert",J$1:J$166)) + MAX(IF(K$1:K$166="saniert",J$1:J$166))) / 2
        )
    )),
    0,
    IF(
        J62 &lt; (IF(
            K63 = "unsaniert",
            (MIN(IF(K$1:K$166="unsaniert",J$1:J$166)) + MAX(IF(K$1:K$166="unsaniert",J$1:J$166))) / 2,
            IF(
                K63 = "teilsaniert",
                (MIN(IF(K$1:K$166="teilsaniert",J$1:J$166)) + MAX(IF(K$1:K$166="teilsaniert",J$1:J$166))) / 2,
                (MIN(IF(K$1:K$166="saniert",J$1:J$166)) + MAX(IF(K$1:K$166="saniert",J$1:J$166))) / 2
            )
        )),
        0,
        I63
    )
)</f>
        <v>0</v>
      </c>
      <c r="O63" s="160"/>
      <c r="P63" s="174">
        <f t="shared" si="17"/>
        <v>0.99815899287122445</v>
      </c>
      <c r="Q63" s="173">
        <f>_xlfn.NORM.DIST(P63, P5,Q5, TRUE)</f>
        <v>0.37635639070394455</v>
      </c>
      <c r="R63" s="174" t="str">
        <f t="shared" si="2"/>
        <v>teilsaniert</v>
      </c>
      <c r="S63" s="174" cm="1">
        <f t="array" ref="S63">IF(
    Q63 &gt; (IF(
        R63 = "unsaniert",
        (MIN(IF(R$1:R$166="unsaniert",Q$1:Q$166)) + MAX(IF(R$1:R$166="unsaniert",Q$1:Q$166))) / 2,
        IF(
            R63 = "teilsaniert",
            (MIN(IF(R$1:R$166="teilsaniert",Q$1:Q$166)) + MAX(IF(R$1:R$166="teilsaniert",Q$1:Q$166))) / 2,
            (MIN(IF(R$1:R$166="saniert",Q$1:Q$166)) + MAX(IF(R$1:R$166="saniert",Q$1:Q$166))) / 2
        )
    )),
    0,
    IF(
        Q62 &lt; (IF(
            R63 = "unsaniert",
            (MIN(IF(R$1:R$166="unsaniert",Q$1:Q$166)) + MAX(IF(R$1:R$166="unsaniert",Q$1:Q$166))) / 2,
            IF(
                R63 = "teilsaniert",
                (MIN(IF(R$1:R$166="teilsaniert",Q$1:Q$166)) + MAX(IF(R$1:R$166="teilsaniert",Q$1:Q$166))) / 2,
                (MIN(IF(R$1:R$166="saniert",Q$1:Q$166)) + MAX(IF(R$1:R$166="saniert",Q$1:Q$166))) / 2
            )
        )),
        0,
        P63
    )
)</f>
        <v>0</v>
      </c>
      <c r="W63" s="174">
        <f t="shared" si="18"/>
        <v>2.0448603825900102</v>
      </c>
      <c r="X63" s="173">
        <f t="shared" si="3"/>
        <v>0.21295364694382474</v>
      </c>
      <c r="Y63" s="174" t="str">
        <f t="shared" si="4"/>
        <v>teilsaniert</v>
      </c>
      <c r="Z63" s="174" cm="1">
        <f t="array" ref="Z63">IF(
    X63 &gt; (IF(
        Y63 = "unsaniert",
        (MIN(IF(Y$1:Y$166="unsaniert",X$1:X$166)) + MAX(IF(Y$1:Y$166="unsaniert",X$1:X$166))) / 2,
        IF(
            Y63 = "teilsaniert",
            (MIN(IF(Y$1:Y$166="teilsaniert",X$1:X$166)) + MAX(IF(Y$1:Y$166="teilsaniert",X$1:X$166))) / 2,
            (MIN(IF(Y$1:Y$166="saniert",X$1:X$166)) + MAX(IF(Y$1:Y$166="saniert",X$1:X$166))) / 2
        )
    )),
    0,
    IF(
        X62 &lt; (IF(
            Y63 = "unsaniert",
            (MIN(IF(Y$1:Y$166="unsaniert",X$1:X$166)) + MAX(IF(Y$1:Y$166="unsaniert",X$1:X$166))) / 2,
            IF(
                Y63 = "teilsaniert",
                (MIN(IF(Y$1:Y$166="teilsaniert",X$1:X$166)) + MAX(IF(Y$1:Y$166="teilsaniert",X$1:X$166))) / 2,
                (MIN(IF(Y$1:Y$166="saniert",X$1:X$166)) + MAX(IF(Y$1:Y$166="saniert",X$1:X$166))) / 2
            )
        )),
        0,
        W63
    )
)</f>
        <v>2.0448603825900102</v>
      </c>
      <c r="AA63" s="160"/>
      <c r="AB63" s="160"/>
      <c r="AC63" s="160"/>
      <c r="AD63" s="174">
        <f t="shared" si="19"/>
        <v>2.7115847464217446</v>
      </c>
      <c r="AE63" s="173">
        <f t="shared" si="5"/>
        <v>0.90732703964441985</v>
      </c>
      <c r="AF63" s="174" t="str">
        <f t="shared" si="6"/>
        <v>unsaniert</v>
      </c>
      <c r="AG63" s="174" cm="1">
        <f t="array" ref="AG63">IF(
    AE63 &gt; (IF(
        AF63 = "unsaniert",
        (MIN(IF(AF$1:AF$166="unsaniert",AE$1:AE$166)) + MAX(IF(AF$1:AF$166="unsaniert",AE$1:AE$166))) / 2,
        IF(
            AF63 = "teilsaniert",
            (MIN(IF(AF$1:AF$166="teilsaniert",AE$1:AE$166)) + MAX(IF(AF$1:AF$166="teilsaniert",AE$1:AE$166))) / 2,
            (MIN(IF(AF$1:AF$166="saniert",AE$1:AE$166)) + MAX(IF(AF$1:AF$166="saniert",AE$1:AE$166))) / 2
        )
    )),
    0,
    IF(
        AE62 &lt; (IF(
            AF63 = "unsaniert",
            (MIN(IF(AF$1:AF$166="unsaniert",AE$1:AE$166)) + MAX(IF(AF$1:AF$166="unsaniert",AE$1:AE$166))) / 2,
            IF(
                AF63 = "teilsaniert",
                (MIN(IF(AF$1:AF$166="teilsaniert",AE$1:AE$166)) + MAX(IF(AF$1:AF$166="teilsaniert",AE$1:AE$166))) / 2,
                (MIN(IF(AF$1:AF$166="saniert",AE$1:AE$166)) + MAX(IF(AF$1:AF$166="saniert",AE$1:AE$166))) / 2
            )
        )),
        0,
        AD63
    )
)</f>
        <v>0</v>
      </c>
      <c r="AH63" s="160"/>
      <c r="AI63" s="160"/>
      <c r="AJ63" s="160"/>
      <c r="AK63" s="174">
        <f t="shared" si="20"/>
        <v>1.0941565365327812</v>
      </c>
      <c r="AL63" s="173">
        <f t="shared" si="7"/>
        <v>0.37967093439636651</v>
      </c>
      <c r="AM63" s="174" t="str">
        <f t="shared" si="8"/>
        <v>teilsaniert</v>
      </c>
      <c r="AN63" s="174" cm="1">
        <f t="array" ref="AN63">IF(
    AL63 &gt; (IF(
        AM63 = "unsaniert",
        (MIN(IF(AM$1:AM$166="unsaniert",AL$1:AL$166)) + MAX(IF(AM$1:AM$166="unsaniert",AL$1:AL$166))) / 2,
        IF(
            AM63 = "teilsaniert",
            (MIN(IF(AM$1:AM$166="teilsaniert",AL$1:AL$166)) + MAX(IF(AM$1:AM$166="teilsaniert",AL$1:AL$166))) / 2,
            (MIN(IF(AM$1:AM$166="saniert",AL$1:AL$166)) + MAX(IF(AM$1:AM$166="saniert",AL$1:AL$166))) / 2
        )
    )),
    0,
    IF(
        AL62 &lt; (IF(
            AM63 = "unsaniert",
            (MIN(IF(AM$1:AM$166="unsaniert",AL$1:AL$166)) + MAX(IF(AM$1:AM$166="unsaniert",AL$1:AL$166))) / 2,
            IF(
                AM63 = "teilsaniert",
                (MIN(IF(AM$1:AM$166="teilsaniert",AL$1:AL$166)) + MAX(IF(AM$1:AM$166="teilsaniert",AL$1:AL$166))) / 2,
                (MIN(IF(AM$1:AM$166="saniert",AL$1:AL$166)) + MAX(IF(AM$1:AM$166="saniert",AL$1:AL$166))) / 2
            )
        )),
        0,
        AK63
    )
)</f>
        <v>0</v>
      </c>
      <c r="AR63" s="174">
        <f t="shared" si="21"/>
        <v>4.4674299261707322</v>
      </c>
      <c r="AS63" s="173">
        <f t="shared" si="9"/>
        <v>0.97088999475943283</v>
      </c>
      <c r="AT63" s="174" t="str">
        <f t="shared" si="10"/>
        <v>unsaniert</v>
      </c>
      <c r="AU63" s="174" cm="1">
        <f t="array" ref="AU63">IF(
    AS63 &gt; (IF(
        AT63 = "unsaniert",
        (MIN(IF(AT$1:AT$166="unsaniert",AS$1:AS$166)) + MAX(IF(AT$1:AT$166="unsaniert",AS$1:AS$166))) / 2,
        IF(
            AT63 = "teilsaniert",
            (MIN(IF(AT$1:AT$166="teilsaniert",AS$1:AS$166)) + MAX(IF(AT$1:AT$166="teilsaniert",AS$1:AS$166))) / 2,
            (MIN(IF(AT$1:AT$166="saniert",AS$1:AS$166)) + MAX(IF(AT$1:AT$166="saniert",AS$1:AS$166))) / 2
        )
    )),
    0,
    IF(
        AS62 &lt; (IF(
            AT63 = "unsaniert",
            (MIN(IF(AT$1:AT$166="unsaniert",AS$1:AS$166)) + MAX(IF(AT$1:AT$166="unsaniert",AS$1:AS$166))) / 2,
            IF(
                AT63 = "teilsaniert",
                (MIN(IF(AT$1:AT$166="teilsaniert",AS$1:AS$166)) + MAX(IF(AT$1:AT$166="teilsaniert",AS$1:AS$166))) / 2,
                (MIN(IF(AT$1:AT$166="saniert",AS$1:AS$166)) + MAX(IF(AT$1:AT$166="saniert",AS$1:AS$166))) / 2
            )
        )),
        0,
        AR63
    )
)</f>
        <v>0</v>
      </c>
      <c r="AV63" s="160"/>
      <c r="AW63" s="160"/>
      <c r="AX63" s="160"/>
      <c r="AY63" s="174">
        <f t="shared" si="22"/>
        <v>2.4022255015364111</v>
      </c>
      <c r="AZ63" s="173">
        <f t="shared" si="24"/>
        <v>0.78665933389556386</v>
      </c>
      <c r="BA63" s="174" t="str">
        <f t="shared" si="25"/>
        <v>unsaniert</v>
      </c>
      <c r="BB63" s="174" cm="1">
        <f t="array" ref="BB63">IF(
    AZ63 &gt; (IF(
        BA63 = "unsaniert",
        (MIN(IF(BA$1:BA$166="unsaniert",AZ$1:AZ$166)) + MAX(IF(BA$1:BA$166="unsaniert",AZ$1:AZ$166))) / 2,
        IF(
            BA63 = "teilsaniert",
            (MIN(IF(BA$1:BA$166="teilsaniert",AZ$1:AZ$166)) + MAX(IF(BA$1:BA$166="teilsaniert",AZ$1:AZ$166))) / 2,
            (MIN(IF(BA$1:BA$166="saniert",AZ$1:AZ$166)) + MAX(IF(BA$1:BA$166="saniert",AZ$1:AZ$166))) / 2
        )
    )),
    0,
    IF(
        AZ62 &lt; (IF(
            BA63 = "unsaniert",
            (MIN(IF(BA$1:BA$166="unsaniert",AZ$1:AZ$166)) + MAX(IF(BA$1:BA$166="unsaniert",AZ$1:AZ$166))) / 2,
            IF(
                BA63 = "teilsaniert",
                (MIN(IF(BA$1:BA$166="teilsaniert",AZ$1:AZ$166)) + MAX(IF(BA$1:BA$166="teilsaniert",AZ$1:AZ$166))) / 2,
                (MIN(IF(BA$1:BA$166="saniert",AZ$1:AZ$166)) + MAX(IF(BA$1:BA$166="saniert",AZ$1:AZ$166))) / 2
            )
        )),
        0,
        AY63
    )
)</f>
        <v>0</v>
      </c>
      <c r="BC63" s="160"/>
      <c r="BD63" s="160"/>
      <c r="BE63" s="160"/>
      <c r="BF63" s="174">
        <f t="shared" si="23"/>
        <v>0.86422089804906532</v>
      </c>
      <c r="BG63" s="173">
        <f t="shared" si="13"/>
        <v>0.20278925541627382</v>
      </c>
      <c r="BH63" s="174" t="str">
        <f t="shared" si="14"/>
        <v>teilsaniert</v>
      </c>
      <c r="BI63" s="174" cm="1">
        <f t="array" ref="BI63">IF(
    BG63 &gt; (IF(
        BH63 = "unsaniert",
        (MIN(IF(BH$1:BH$166="unsaniert",BG$1:BG$166)) + MAX(IF(BH$1:BH$166="unsaniert",BG$1:BG$166))) / 2,
        IF(
            BH63 = "teilsaniert",
            (MIN(IF(BH$1:BH$166="teilsaniert",BG$1:BG$166)) + MAX(IF(BH$1:BH$166="teilsaniert",BG$1:BG$166))) / 2,
            (MIN(IF(BH$1:BH$166="saniert",BG$1:BG$166)) + MAX(IF(BH$1:BH$166="saniert",BG$1:BG$166))) / 2
        )
    )),
    0,
    IF(
        BG62 &lt; (IF(
            BH63 = "unsaniert",
            (MIN(IF(BH$1:BH$166="unsaniert",BG$1:BG$166)) + MAX(IF(BH$1:BH$166="unsaniert",BG$1:BG$166))) / 2,
            IF(
                BH63 = "teilsaniert",
                (MIN(IF(BH$1:BH$166="teilsaniert",BG$1:BG$166)) + MAX(IF(BH$1:BH$166="teilsaniert",BG$1:BG$166))) / 2,
                (MIN(IF(BH$1:BH$166="saniert",BG$1:BG$166)) + MAX(IF(BH$1:BH$166="saniert",BG$1:BG$166))) / 2
            )
        )),
        0,
        BF63
    )
)</f>
        <v>0.86422089804906532</v>
      </c>
    </row>
    <row r="64" spans="2:61">
      <c r="B64" s="174">
        <f t="shared" si="15"/>
        <v>3.2998006169933403</v>
      </c>
      <c r="C64" s="173">
        <f>_xlfn.NORM.DIST(B64, B5,C5, TRUE)</f>
        <v>0.89501258679789719</v>
      </c>
      <c r="D64" s="174" t="str">
        <f t="shared" si="0"/>
        <v>unsaniert</v>
      </c>
      <c r="E64" s="174" cm="1">
        <f t="array" ref="E64">IF(
    C64 &gt; (IF(
        D64 = "unsaniert",
        (MIN(IF(D$1:D$166="unsaniert",C$1:C$166)) + MAX(IF(D$1:D$166="unsaniert",C$1:C$166))) / 2,
        IF(
            D64 = "teilsaniert",
            (MIN(IF(D$1:D$166="teilsaniert",C$1:C$166)) + MAX(IF(D$1:D$166="teilsaniert",C$1:C$166))) / 2,
            (MIN(IF(D$1:D$166="saniert",C$1:C$166)) + MAX(IF(D$1:D$166="saniert",C$1:C$166))) / 2
        )
    )),
    0,
    IF(
        C63 &lt; (IF(
            D64 = "unsaniert",
            (MIN(IF(D$1:D$166="unsaniert",C$1:C$166)) + MAX(IF(D$1:D$166="unsaniert",C$1:C$166))) / 2,
            IF(
                D64 = "teilsaniert",
                (MIN(IF(D$1:D$166="teilsaniert",C$1:C$166)) + MAX(IF(D$1:D$166="teilsaniert",C$1:C$166))) / 2,
                (MIN(IF(D$1:D$166="saniert",C$1:C$166)) + MAX(IF(D$1:D$166="saniert",C$1:C$166))) / 2
            )
        )),
        0,
        B64
    )
)</f>
        <v>0</v>
      </c>
      <c r="F64" s="172"/>
      <c r="H64" s="160"/>
      <c r="I64" s="174">
        <f t="shared" si="16"/>
        <v>2.4539185687234326</v>
      </c>
      <c r="J64" s="173">
        <f>_xlfn.NORM.DIST(I64, I5,J5, TRUE)</f>
        <v>0.88220763846209793</v>
      </c>
      <c r="K64" s="174" t="str">
        <f t="shared" si="1"/>
        <v>unsaniert</v>
      </c>
      <c r="L64" s="174" cm="1">
        <f t="array" ref="L64">IF(
    J64 &gt; (IF(
        K64 = "unsaniert",
        (MIN(IF(K$1:K$166="unsaniert",J$1:J$166)) + MAX(IF(K$1:K$166="unsaniert",J$1:J$166))) / 2,
        IF(
            K64 = "teilsaniert",
            (MIN(IF(K$1:K$166="teilsaniert",J$1:J$166)) + MAX(IF(K$1:K$166="teilsaniert",J$1:J$166))) / 2,
            (MIN(IF(K$1:K$166="saniert",J$1:J$166)) + MAX(IF(K$1:K$166="saniert",J$1:J$166))) / 2
        )
    )),
    0,
    IF(
        J63 &lt; (IF(
            K64 = "unsaniert",
            (MIN(IF(K$1:K$166="unsaniert",J$1:J$166)) + MAX(IF(K$1:K$166="unsaniert",J$1:J$166))) / 2,
            IF(
                K64 = "teilsaniert",
                (MIN(IF(K$1:K$166="teilsaniert",J$1:J$166)) + MAX(IF(K$1:K$166="teilsaniert",J$1:J$166))) / 2,
                (MIN(IF(K$1:K$166="saniert",J$1:J$166)) + MAX(IF(K$1:K$166="saniert",J$1:J$166))) / 2
            )
        )),
        0,
        I64
    )
)</f>
        <v>0</v>
      </c>
      <c r="O64" s="160"/>
      <c r="P64" s="174">
        <f t="shared" si="17"/>
        <v>0.96815899287122442</v>
      </c>
      <c r="Q64" s="173">
        <f>_xlfn.NORM.DIST(P64, P5,Q5, TRUE)</f>
        <v>0.33234048233651758</v>
      </c>
      <c r="R64" s="174" t="str">
        <f t="shared" si="2"/>
        <v>teilsaniert</v>
      </c>
      <c r="S64" s="174" cm="1">
        <f t="array" ref="S64">IF(
    Q64 &gt; (IF(
        R64 = "unsaniert",
        (MIN(IF(R$1:R$166="unsaniert",Q$1:Q$166)) + MAX(IF(R$1:R$166="unsaniert",Q$1:Q$166))) / 2,
        IF(
            R64 = "teilsaniert",
            (MIN(IF(R$1:R$166="teilsaniert",Q$1:Q$166)) + MAX(IF(R$1:R$166="teilsaniert",Q$1:Q$166))) / 2,
            (MIN(IF(R$1:R$166="saniert",Q$1:Q$166)) + MAX(IF(R$1:R$166="saniert",Q$1:Q$166))) / 2
        )
    )),
    0,
    IF(
        Q63 &lt; (IF(
            R64 = "unsaniert",
            (MIN(IF(R$1:R$166="unsaniert",Q$1:Q$166)) + MAX(IF(R$1:R$166="unsaniert",Q$1:Q$166))) / 2,
            IF(
                R64 = "teilsaniert",
                (MIN(IF(R$1:R$166="teilsaniert",Q$1:Q$166)) + MAX(IF(R$1:R$166="teilsaniert",Q$1:Q$166))) / 2,
                (MIN(IF(R$1:R$166="saniert",Q$1:Q$166)) + MAX(IF(R$1:R$166="saniert",Q$1:Q$166))) / 2
            )
        )),
        0,
        P64
    )
)</f>
        <v>0</v>
      </c>
      <c r="W64" s="174">
        <f t="shared" si="18"/>
        <v>2.0148603825900104</v>
      </c>
      <c r="X64" s="173">
        <f t="shared" si="3"/>
        <v>0.1757215686207535</v>
      </c>
      <c r="Y64" s="174" t="str">
        <f t="shared" si="4"/>
        <v>teilsaniert</v>
      </c>
      <c r="Z64" s="174" cm="1">
        <f t="array" ref="Z64">IF(
    X64 &gt; (IF(
        Y64 = "unsaniert",
        (MIN(IF(Y$1:Y$166="unsaniert",X$1:X$166)) + MAX(IF(Y$1:Y$166="unsaniert",X$1:X$166))) / 2,
        IF(
            Y64 = "teilsaniert",
            (MIN(IF(Y$1:Y$166="teilsaniert",X$1:X$166)) + MAX(IF(Y$1:Y$166="teilsaniert",X$1:X$166))) / 2,
            (MIN(IF(Y$1:Y$166="saniert",X$1:X$166)) + MAX(IF(Y$1:Y$166="saniert",X$1:X$166))) / 2
        )
    )),
    0,
    IF(
        X63 &lt; (IF(
            Y64 = "unsaniert",
            (MIN(IF(Y$1:Y$166="unsaniert",X$1:X$166)) + MAX(IF(Y$1:Y$166="unsaniert",X$1:X$166))) / 2,
            IF(
                Y64 = "teilsaniert",
                (MIN(IF(Y$1:Y$166="teilsaniert",X$1:X$166)) + MAX(IF(Y$1:Y$166="teilsaniert",X$1:X$166))) / 2,
                (MIN(IF(Y$1:Y$166="saniert",X$1:X$166)) + MAX(IF(Y$1:Y$166="saniert",X$1:X$166))) / 2
            )
        )),
        0,
        W64
    )
)</f>
        <v>0</v>
      </c>
      <c r="AA64" s="160"/>
      <c r="AB64" s="160"/>
      <c r="AC64" s="160"/>
      <c r="AD64" s="174">
        <f t="shared" si="19"/>
        <v>2.6815847464217448</v>
      </c>
      <c r="AE64" s="173">
        <f t="shared" si="5"/>
        <v>0.89699854309551974</v>
      </c>
      <c r="AF64" s="174" t="str">
        <f t="shared" si="6"/>
        <v>unsaniert</v>
      </c>
      <c r="AG64" s="174" cm="1">
        <f t="array" ref="AG64">IF(
    AE64 &gt; (IF(
        AF64 = "unsaniert",
        (MIN(IF(AF$1:AF$166="unsaniert",AE$1:AE$166)) + MAX(IF(AF$1:AF$166="unsaniert",AE$1:AE$166))) / 2,
        IF(
            AF64 = "teilsaniert",
            (MIN(IF(AF$1:AF$166="teilsaniert",AE$1:AE$166)) + MAX(IF(AF$1:AF$166="teilsaniert",AE$1:AE$166))) / 2,
            (MIN(IF(AF$1:AF$166="saniert",AE$1:AE$166)) + MAX(IF(AF$1:AF$166="saniert",AE$1:AE$166))) / 2
        )
    )),
    0,
    IF(
        AE63 &lt; (IF(
            AF64 = "unsaniert",
            (MIN(IF(AF$1:AF$166="unsaniert",AE$1:AE$166)) + MAX(IF(AF$1:AF$166="unsaniert",AE$1:AE$166))) / 2,
            IF(
                AF64 = "teilsaniert",
                (MIN(IF(AF$1:AF$166="teilsaniert",AE$1:AE$166)) + MAX(IF(AF$1:AF$166="teilsaniert",AE$1:AE$166))) / 2,
                (MIN(IF(AF$1:AF$166="saniert",AE$1:AE$166)) + MAX(IF(AF$1:AF$166="saniert",AE$1:AE$166))) / 2
            )
        )),
        0,
        AD64
    )
)</f>
        <v>0</v>
      </c>
      <c r="AH64" s="160"/>
      <c r="AI64" s="160"/>
      <c r="AJ64" s="160"/>
      <c r="AK64" s="174">
        <f t="shared" si="20"/>
        <v>1.0641565365327812</v>
      </c>
      <c r="AL64" s="173">
        <f t="shared" si="7"/>
        <v>0.33562652343907079</v>
      </c>
      <c r="AM64" s="174" t="str">
        <f t="shared" si="8"/>
        <v>teilsaniert</v>
      </c>
      <c r="AN64" s="174" cm="1">
        <f t="array" ref="AN64">IF(
    AL64 &gt; (IF(
        AM64 = "unsaniert",
        (MIN(IF(AM$1:AM$166="unsaniert",AL$1:AL$166)) + MAX(IF(AM$1:AM$166="unsaniert",AL$1:AL$166))) / 2,
        IF(
            AM64 = "teilsaniert",
            (MIN(IF(AM$1:AM$166="teilsaniert",AL$1:AL$166)) + MAX(IF(AM$1:AM$166="teilsaniert",AL$1:AL$166))) / 2,
            (MIN(IF(AM$1:AM$166="saniert",AL$1:AL$166)) + MAX(IF(AM$1:AM$166="saniert",AL$1:AL$166))) / 2
        )
    )),
    0,
    IF(
        AL63 &lt; (IF(
            AM64 = "unsaniert",
            (MIN(IF(AM$1:AM$166="unsaniert",AL$1:AL$166)) + MAX(IF(AM$1:AM$166="unsaniert",AL$1:AL$166))) / 2,
            IF(
                AM64 = "teilsaniert",
                (MIN(IF(AM$1:AM$166="teilsaniert",AL$1:AL$166)) + MAX(IF(AM$1:AM$166="teilsaniert",AL$1:AL$166))) / 2,
                (MIN(IF(AM$1:AM$166="saniert",AL$1:AL$166)) + MAX(IF(AM$1:AM$166="saniert",AL$1:AL$166))) / 2
            )
        )),
        0,
        AK64
    )
)</f>
        <v>0</v>
      </c>
      <c r="AR64" s="174">
        <f t="shared" si="21"/>
        <v>4.437429926170732</v>
      </c>
      <c r="AS64" s="173">
        <f t="shared" si="9"/>
        <v>0.96816895783392498</v>
      </c>
      <c r="AT64" s="174" t="str">
        <f t="shared" si="10"/>
        <v>unsaniert</v>
      </c>
      <c r="AU64" s="174" cm="1">
        <f t="array" ref="AU64">IF(
    AS64 &gt; (IF(
        AT64 = "unsaniert",
        (MIN(IF(AT$1:AT$166="unsaniert",AS$1:AS$166)) + MAX(IF(AT$1:AT$166="unsaniert",AS$1:AS$166))) / 2,
        IF(
            AT64 = "teilsaniert",
            (MIN(IF(AT$1:AT$166="teilsaniert",AS$1:AS$166)) + MAX(IF(AT$1:AT$166="teilsaniert",AS$1:AS$166))) / 2,
            (MIN(IF(AT$1:AT$166="saniert",AS$1:AS$166)) + MAX(IF(AT$1:AT$166="saniert",AS$1:AS$166))) / 2
        )
    )),
    0,
    IF(
        AS63 &lt; (IF(
            AT64 = "unsaniert",
            (MIN(IF(AT$1:AT$166="unsaniert",AS$1:AS$166)) + MAX(IF(AT$1:AT$166="unsaniert",AS$1:AS$166))) / 2,
            IF(
                AT64 = "teilsaniert",
                (MIN(IF(AT$1:AT$166="teilsaniert",AS$1:AS$166)) + MAX(IF(AT$1:AT$166="teilsaniert",AS$1:AS$166))) / 2,
                (MIN(IF(AT$1:AT$166="saniert",AS$1:AS$166)) + MAX(IF(AT$1:AT$166="saniert",AS$1:AS$166))) / 2
            )
        )),
        0,
        AR64
    )
)</f>
        <v>0</v>
      </c>
      <c r="AV64" s="160"/>
      <c r="AW64" s="160"/>
      <c r="AX64" s="160"/>
      <c r="AY64" s="174">
        <f t="shared" si="22"/>
        <v>2.3722255015364113</v>
      </c>
      <c r="AZ64" s="173">
        <f t="shared" si="24"/>
        <v>0.76304422299331942</v>
      </c>
      <c r="BA64" s="174" t="str">
        <f t="shared" si="25"/>
        <v>unsaniert</v>
      </c>
      <c r="BB64" s="174" cm="1">
        <f t="array" ref="BB64">IF(
    AZ64 &gt; (IF(
        BA64 = "unsaniert",
        (MIN(IF(BA$1:BA$166="unsaniert",AZ$1:AZ$166)) + MAX(IF(BA$1:BA$166="unsaniert",AZ$1:AZ$166))) / 2,
        IF(
            BA64 = "teilsaniert",
            (MIN(IF(BA$1:BA$166="teilsaniert",AZ$1:AZ$166)) + MAX(IF(BA$1:BA$166="teilsaniert",AZ$1:AZ$166))) / 2,
            (MIN(IF(BA$1:BA$166="saniert",AZ$1:AZ$166)) + MAX(IF(BA$1:BA$166="saniert",AZ$1:AZ$166))) / 2
        )
    )),
    0,
    IF(
        AZ63 &lt; (IF(
            BA64 = "unsaniert",
            (MIN(IF(BA$1:BA$166="unsaniert",AZ$1:AZ$166)) + MAX(IF(BA$1:BA$166="unsaniert",AZ$1:AZ$166))) / 2,
            IF(
                BA64 = "teilsaniert",
                (MIN(IF(BA$1:BA$166="teilsaniert",AZ$1:AZ$166)) + MAX(IF(BA$1:BA$166="teilsaniert",AZ$1:AZ$166))) / 2,
                (MIN(IF(BA$1:BA$166="saniert",AZ$1:AZ$166)) + MAX(IF(BA$1:BA$166="saniert",AZ$1:AZ$166))) / 2
            )
        )),
        0,
        AY64
    )
)</f>
        <v>0</v>
      </c>
      <c r="BC64" s="160"/>
      <c r="BD64" s="160"/>
      <c r="BE64" s="160"/>
      <c r="BF64" s="174">
        <f t="shared" si="23"/>
        <v>0.8342208980490653</v>
      </c>
      <c r="BG64" s="173">
        <f t="shared" si="13"/>
        <v>0.16638586787024789</v>
      </c>
      <c r="BH64" s="174" t="str">
        <f t="shared" si="14"/>
        <v>teilsaniert</v>
      </c>
      <c r="BI64" s="174" cm="1">
        <f t="array" ref="BI64">IF(
    BG64 &gt; (IF(
        BH64 = "unsaniert",
        (MIN(IF(BH$1:BH$166="unsaniert",BG$1:BG$166)) + MAX(IF(BH$1:BH$166="unsaniert",BG$1:BG$166))) / 2,
        IF(
            BH64 = "teilsaniert",
            (MIN(IF(BH$1:BH$166="teilsaniert",BG$1:BG$166)) + MAX(IF(BH$1:BH$166="teilsaniert",BG$1:BG$166))) / 2,
            (MIN(IF(BH$1:BH$166="saniert",BG$1:BG$166)) + MAX(IF(BH$1:BH$166="saniert",BG$1:BG$166))) / 2
        )
    )),
    0,
    IF(
        BG63 &lt; (IF(
            BH64 = "unsaniert",
            (MIN(IF(BH$1:BH$166="unsaniert",BG$1:BG$166)) + MAX(IF(BH$1:BH$166="unsaniert",BG$1:BG$166))) / 2,
            IF(
                BH64 = "teilsaniert",
                (MIN(IF(BH$1:BH$166="teilsaniert",BG$1:BG$166)) + MAX(IF(BH$1:BH$166="teilsaniert",BG$1:BG$166))) / 2,
                (MIN(IF(BH$1:BH$166="saniert",BG$1:BG$166)) + MAX(IF(BH$1:BH$166="saniert",BG$1:BG$166))) / 2
            )
        )),
        0,
        BF64
    )
)</f>
        <v>0</v>
      </c>
    </row>
    <row r="65" spans="2:61">
      <c r="B65" s="174">
        <f t="shared" si="15"/>
        <v>3.2698006169933405</v>
      </c>
      <c r="C65" s="173">
        <f>_xlfn.NORM.DIST(B65, B5,C5, TRUE)</f>
        <v>0.88364659120354483</v>
      </c>
      <c r="D65" s="174" t="str">
        <f t="shared" si="0"/>
        <v>unsaniert</v>
      </c>
      <c r="E65" s="174" cm="1">
        <f t="array" ref="E65">IF(
    C65 &gt; (IF(
        D65 = "unsaniert",
        (MIN(IF(D$1:D$166="unsaniert",C$1:C$166)) + MAX(IF(D$1:D$166="unsaniert",C$1:C$166))) / 2,
        IF(
            D65 = "teilsaniert",
            (MIN(IF(D$1:D$166="teilsaniert",C$1:C$166)) + MAX(IF(D$1:D$166="teilsaniert",C$1:C$166))) / 2,
            (MIN(IF(D$1:D$166="saniert",C$1:C$166)) + MAX(IF(D$1:D$166="saniert",C$1:C$166))) / 2
        )
    )),
    0,
    IF(
        C64 &lt; (IF(
            D65 = "unsaniert",
            (MIN(IF(D$1:D$166="unsaniert",C$1:C$166)) + MAX(IF(D$1:D$166="unsaniert",C$1:C$166))) / 2,
            IF(
                D65 = "teilsaniert",
                (MIN(IF(D$1:D$166="teilsaniert",C$1:C$166)) + MAX(IF(D$1:D$166="teilsaniert",C$1:C$166))) / 2,
                (MIN(IF(D$1:D$166="saniert",C$1:C$166)) + MAX(IF(D$1:D$166="saniert",C$1:C$166))) / 2
            )
        )),
        0,
        B65
    )
)</f>
        <v>0</v>
      </c>
      <c r="F65" s="172"/>
      <c r="H65" s="160"/>
      <c r="I65" s="174">
        <f t="shared" si="16"/>
        <v>2.4239185687234328</v>
      </c>
      <c r="J65" s="173">
        <f>_xlfn.NORM.DIST(I65, I5,J5, TRUE)</f>
        <v>0.86939731368406359</v>
      </c>
      <c r="K65" s="174" t="str">
        <f t="shared" si="1"/>
        <v>unsaniert</v>
      </c>
      <c r="L65" s="174" cm="1">
        <f t="array" ref="L65">IF(
    J65 &gt; (IF(
        K65 = "unsaniert",
        (MIN(IF(K$1:K$166="unsaniert",J$1:J$166)) + MAX(IF(K$1:K$166="unsaniert",J$1:J$166))) / 2,
        IF(
            K65 = "teilsaniert",
            (MIN(IF(K$1:K$166="teilsaniert",J$1:J$166)) + MAX(IF(K$1:K$166="teilsaniert",J$1:J$166))) / 2,
            (MIN(IF(K$1:K$166="saniert",J$1:J$166)) + MAX(IF(K$1:K$166="saniert",J$1:J$166))) / 2
        )
    )),
    0,
    IF(
        J64 &lt; (IF(
            K65 = "unsaniert",
            (MIN(IF(K$1:K$166="unsaniert",J$1:J$166)) + MAX(IF(K$1:K$166="unsaniert",J$1:J$166))) / 2,
            IF(
                K65 = "teilsaniert",
                (MIN(IF(K$1:K$166="teilsaniert",J$1:J$166)) + MAX(IF(K$1:K$166="teilsaniert",J$1:J$166))) / 2,
                (MIN(IF(K$1:K$166="saniert",J$1:J$166)) + MAX(IF(K$1:K$166="saniert",J$1:J$166))) / 2
            )
        )),
        0,
        I65
    )
)</f>
        <v>0</v>
      </c>
      <c r="O65" s="160"/>
      <c r="P65" s="174">
        <f t="shared" si="17"/>
        <v>0.9381589928712244</v>
      </c>
      <c r="Q65" s="173">
        <f>_xlfn.NORM.DIST(P65, P5,Q5, TRUE)</f>
        <v>0.29052396007444731</v>
      </c>
      <c r="R65" s="174" t="str">
        <f t="shared" si="2"/>
        <v>teilsaniert</v>
      </c>
      <c r="S65" s="174" cm="1">
        <f t="array" ref="S65">IF(
    Q65 &gt; (IF(
        R65 = "unsaniert",
        (MIN(IF(R$1:R$166="unsaniert",Q$1:Q$166)) + MAX(IF(R$1:R$166="unsaniert",Q$1:Q$166))) / 2,
        IF(
            R65 = "teilsaniert",
            (MIN(IF(R$1:R$166="teilsaniert",Q$1:Q$166)) + MAX(IF(R$1:R$166="teilsaniert",Q$1:Q$166))) / 2,
            (MIN(IF(R$1:R$166="saniert",Q$1:Q$166)) + MAX(IF(R$1:R$166="saniert",Q$1:Q$166))) / 2
        )
    )),
    0,
    IF(
        Q64 &lt; (IF(
            R65 = "unsaniert",
            (MIN(IF(R$1:R$166="unsaniert",Q$1:Q$166)) + MAX(IF(R$1:R$166="unsaniert",Q$1:Q$166))) / 2,
            IF(
                R65 = "teilsaniert",
                (MIN(IF(R$1:R$166="teilsaniert",Q$1:Q$166)) + MAX(IF(R$1:R$166="teilsaniert",Q$1:Q$166))) / 2,
                (MIN(IF(R$1:R$166="saniert",Q$1:Q$166)) + MAX(IF(R$1:R$166="saniert",Q$1:Q$166))) / 2
            )
        )),
        0,
        P65
    )
)</f>
        <v>0</v>
      </c>
      <c r="W65" s="174">
        <f t="shared" si="18"/>
        <v>1.9848603825900104</v>
      </c>
      <c r="X65" s="173">
        <f t="shared" si="3"/>
        <v>0.1429017582872327</v>
      </c>
      <c r="Y65" s="174" t="str">
        <f t="shared" si="4"/>
        <v>teilsaniert</v>
      </c>
      <c r="Z65" s="174" cm="1">
        <f t="array" ref="Z65">IF(
    X65 &gt; (IF(
        Y65 = "unsaniert",
        (MIN(IF(Y$1:Y$166="unsaniert",X$1:X$166)) + MAX(IF(Y$1:Y$166="unsaniert",X$1:X$166))) / 2,
        IF(
            Y65 = "teilsaniert",
            (MIN(IF(Y$1:Y$166="teilsaniert",X$1:X$166)) + MAX(IF(Y$1:Y$166="teilsaniert",X$1:X$166))) / 2,
            (MIN(IF(Y$1:Y$166="saniert",X$1:X$166)) + MAX(IF(Y$1:Y$166="saniert",X$1:X$166))) / 2
        )
    )),
    0,
    IF(
        X64 &lt; (IF(
            Y65 = "unsaniert",
            (MIN(IF(Y$1:Y$166="unsaniert",X$1:X$166)) + MAX(IF(Y$1:Y$166="unsaniert",X$1:X$166))) / 2,
            IF(
                Y65 = "teilsaniert",
                (MIN(IF(Y$1:Y$166="teilsaniert",X$1:X$166)) + MAX(IF(Y$1:Y$166="teilsaniert",X$1:X$166))) / 2,
                (MIN(IF(Y$1:Y$166="saniert",X$1:X$166)) + MAX(IF(Y$1:Y$166="saniert",X$1:X$166))) / 2
            )
        )),
        0,
        W65
    )
)</f>
        <v>0</v>
      </c>
      <c r="AA65" s="160"/>
      <c r="AB65" s="160"/>
      <c r="AC65" s="160"/>
      <c r="AD65" s="174">
        <f t="shared" si="19"/>
        <v>2.651584746421745</v>
      </c>
      <c r="AE65" s="173">
        <f t="shared" si="5"/>
        <v>0.88585834410233277</v>
      </c>
      <c r="AF65" s="174" t="str">
        <f t="shared" si="6"/>
        <v>unsaniert</v>
      </c>
      <c r="AG65" s="174" cm="1">
        <f t="array" ref="AG65">IF(
    AE65 &gt; (IF(
        AF65 = "unsaniert",
        (MIN(IF(AF$1:AF$166="unsaniert",AE$1:AE$166)) + MAX(IF(AF$1:AF$166="unsaniert",AE$1:AE$166))) / 2,
        IF(
            AF65 = "teilsaniert",
            (MIN(IF(AF$1:AF$166="teilsaniert",AE$1:AE$166)) + MAX(IF(AF$1:AF$166="teilsaniert",AE$1:AE$166))) / 2,
            (MIN(IF(AF$1:AF$166="saniert",AE$1:AE$166)) + MAX(IF(AF$1:AF$166="saniert",AE$1:AE$166))) / 2
        )
    )),
    0,
    IF(
        AE64 &lt; (IF(
            AF65 = "unsaniert",
            (MIN(IF(AF$1:AF$166="unsaniert",AE$1:AE$166)) + MAX(IF(AF$1:AF$166="unsaniert",AE$1:AE$166))) / 2,
            IF(
                AF65 = "teilsaniert",
                (MIN(IF(AF$1:AF$166="teilsaniert",AE$1:AE$166)) + MAX(IF(AF$1:AF$166="teilsaniert",AE$1:AE$166))) / 2,
                (MIN(IF(AF$1:AF$166="saniert",AE$1:AE$166)) + MAX(IF(AF$1:AF$166="saniert",AE$1:AE$166))) / 2
            )
        )),
        0,
        AD65
    )
)</f>
        <v>0</v>
      </c>
      <c r="AH65" s="160"/>
      <c r="AI65" s="160"/>
      <c r="AJ65" s="160"/>
      <c r="AK65" s="174">
        <f t="shared" si="20"/>
        <v>1.0341565365327812</v>
      </c>
      <c r="AL65" s="173">
        <f t="shared" si="7"/>
        <v>0.29373269543261182</v>
      </c>
      <c r="AM65" s="174" t="str">
        <f t="shared" si="8"/>
        <v>teilsaniert</v>
      </c>
      <c r="AN65" s="174" cm="1">
        <f t="array" ref="AN65">IF(
    AL65 &gt; (IF(
        AM65 = "unsaniert",
        (MIN(IF(AM$1:AM$166="unsaniert",AL$1:AL$166)) + MAX(IF(AM$1:AM$166="unsaniert",AL$1:AL$166))) / 2,
        IF(
            AM65 = "teilsaniert",
            (MIN(IF(AM$1:AM$166="teilsaniert",AL$1:AL$166)) + MAX(IF(AM$1:AM$166="teilsaniert",AL$1:AL$166))) / 2,
            (MIN(IF(AM$1:AM$166="saniert",AL$1:AL$166)) + MAX(IF(AM$1:AM$166="saniert",AL$1:AL$166))) / 2
        )
    )),
    0,
    IF(
        AL64 &lt; (IF(
            AM65 = "unsaniert",
            (MIN(IF(AM$1:AM$166="unsaniert",AL$1:AL$166)) + MAX(IF(AM$1:AM$166="unsaniert",AL$1:AL$166))) / 2,
            IF(
                AM65 = "teilsaniert",
                (MIN(IF(AM$1:AM$166="teilsaniert",AL$1:AL$166)) + MAX(IF(AM$1:AM$166="teilsaniert",AL$1:AL$166))) / 2,
                (MIN(IF(AM$1:AM$166="saniert",AL$1:AL$166)) + MAX(IF(AM$1:AM$166="saniert",AL$1:AL$166))) / 2
            )
        )),
        0,
        AK65
    )
)</f>
        <v>0</v>
      </c>
      <c r="AR65" s="174">
        <f t="shared" si="21"/>
        <v>4.4074299261707317</v>
      </c>
      <c r="AS65" s="173">
        <f t="shared" si="9"/>
        <v>0.96524114607456002</v>
      </c>
      <c r="AT65" s="174" t="str">
        <f t="shared" si="10"/>
        <v>unsaniert</v>
      </c>
      <c r="AU65" s="174" cm="1">
        <f t="array" ref="AU65">IF(
    AS65 &gt; (IF(
        AT65 = "unsaniert",
        (MIN(IF(AT$1:AT$166="unsaniert",AS$1:AS$166)) + MAX(IF(AT$1:AT$166="unsaniert",AS$1:AS$166))) / 2,
        IF(
            AT65 = "teilsaniert",
            (MIN(IF(AT$1:AT$166="teilsaniert",AS$1:AS$166)) + MAX(IF(AT$1:AT$166="teilsaniert",AS$1:AS$166))) / 2,
            (MIN(IF(AT$1:AT$166="saniert",AS$1:AS$166)) + MAX(IF(AT$1:AT$166="saniert",AS$1:AS$166))) / 2
        )
    )),
    0,
    IF(
        AS64 &lt; (IF(
            AT65 = "unsaniert",
            (MIN(IF(AT$1:AT$166="unsaniert",AS$1:AS$166)) + MAX(IF(AT$1:AT$166="unsaniert",AS$1:AS$166))) / 2,
            IF(
                AT65 = "teilsaniert",
                (MIN(IF(AT$1:AT$166="teilsaniert",AS$1:AS$166)) + MAX(IF(AT$1:AT$166="teilsaniert",AS$1:AS$166))) / 2,
                (MIN(IF(AT$1:AT$166="saniert",AS$1:AS$166)) + MAX(IF(AT$1:AT$166="saniert",AS$1:AS$166))) / 2
            )
        )),
        0,
        AR65
    )
)</f>
        <v>0</v>
      </c>
      <c r="AV65" s="160"/>
      <c r="AW65" s="160"/>
      <c r="AX65" s="160"/>
      <c r="AY65" s="174">
        <f t="shared" si="22"/>
        <v>2.3422255015364115</v>
      </c>
      <c r="AZ65" s="173">
        <f t="shared" si="24"/>
        <v>0.73805971838365669</v>
      </c>
      <c r="BA65" s="174" t="str">
        <f t="shared" si="25"/>
        <v>unsaniert</v>
      </c>
      <c r="BB65" s="174" cm="1">
        <f t="array" ref="BB65">IF(
    AZ65 &gt; (IF(
        BA65 = "unsaniert",
        (MIN(IF(BA$1:BA$166="unsaniert",AZ$1:AZ$166)) + MAX(IF(BA$1:BA$166="unsaniert",AZ$1:AZ$166))) / 2,
        IF(
            BA65 = "teilsaniert",
            (MIN(IF(BA$1:BA$166="teilsaniert",AZ$1:AZ$166)) + MAX(IF(BA$1:BA$166="teilsaniert",AZ$1:AZ$166))) / 2,
            (MIN(IF(BA$1:BA$166="saniert",AZ$1:AZ$166)) + MAX(IF(BA$1:BA$166="saniert",AZ$1:AZ$166))) / 2
        )
    )),
    0,
    IF(
        AZ64 &lt; (IF(
            BA65 = "unsaniert",
            (MIN(IF(BA$1:BA$166="unsaniert",AZ$1:AZ$166)) + MAX(IF(BA$1:BA$166="unsaniert",AZ$1:AZ$166))) / 2,
            IF(
                BA65 = "teilsaniert",
                (MIN(IF(BA$1:BA$166="teilsaniert",AZ$1:AZ$166)) + MAX(IF(BA$1:BA$166="teilsaniert",AZ$1:AZ$166))) / 2,
                (MIN(IF(BA$1:BA$166="saniert",AZ$1:AZ$166)) + MAX(IF(BA$1:BA$166="saniert",AZ$1:AZ$166))) / 2
            )
        )),
        0,
        AY65
    )
)</f>
        <v>0</v>
      </c>
      <c r="BC65" s="160"/>
      <c r="BD65" s="160"/>
      <c r="BE65" s="160"/>
      <c r="BF65" s="174">
        <f t="shared" si="23"/>
        <v>0.80422089804906527</v>
      </c>
      <c r="BG65" s="173">
        <f t="shared" si="13"/>
        <v>0.13449478511687979</v>
      </c>
      <c r="BH65" s="174" t="str">
        <f t="shared" si="14"/>
        <v>teilsaniert</v>
      </c>
      <c r="BI65" s="174" cm="1">
        <f t="array" ref="BI65">IF(
    BG65 &gt; (IF(
        BH65 = "unsaniert",
        (MIN(IF(BH$1:BH$166="unsaniert",BG$1:BG$166)) + MAX(IF(BH$1:BH$166="unsaniert",BG$1:BG$166))) / 2,
        IF(
            BH65 = "teilsaniert",
            (MIN(IF(BH$1:BH$166="teilsaniert",BG$1:BG$166)) + MAX(IF(BH$1:BH$166="teilsaniert",BG$1:BG$166))) / 2,
            (MIN(IF(BH$1:BH$166="saniert",BG$1:BG$166)) + MAX(IF(BH$1:BH$166="saniert",BG$1:BG$166))) / 2
        )
    )),
    0,
    IF(
        BG64 &lt; (IF(
            BH65 = "unsaniert",
            (MIN(IF(BH$1:BH$166="unsaniert",BG$1:BG$166)) + MAX(IF(BH$1:BH$166="unsaniert",BG$1:BG$166))) / 2,
            IF(
                BH65 = "teilsaniert",
                (MIN(IF(BH$1:BH$166="teilsaniert",BG$1:BG$166)) + MAX(IF(BH$1:BH$166="teilsaniert",BG$1:BG$166))) / 2,
                (MIN(IF(BH$1:BH$166="saniert",BG$1:BG$166)) + MAX(IF(BH$1:BH$166="saniert",BG$1:BG$166))) / 2
            )
        )),
        0,
        BF65
    )
)</f>
        <v>0</v>
      </c>
    </row>
    <row r="66" spans="2:61">
      <c r="B66" s="174">
        <f t="shared" si="15"/>
        <v>3.2398006169933407</v>
      </c>
      <c r="C66" s="173">
        <f>_xlfn.NORM.DIST(B66, B5,C5, TRUE)</f>
        <v>0.87143395463873885</v>
      </c>
      <c r="D66" s="174" t="str">
        <f t="shared" si="0"/>
        <v>unsaniert</v>
      </c>
      <c r="E66" s="174" cm="1">
        <f t="array" ref="E66">IF(
    C66 &gt; (IF(
        D66 = "unsaniert",
        (MIN(IF(D$1:D$166="unsaniert",C$1:C$166)) + MAX(IF(D$1:D$166="unsaniert",C$1:C$166))) / 2,
        IF(
            D66 = "teilsaniert",
            (MIN(IF(D$1:D$166="teilsaniert",C$1:C$166)) + MAX(IF(D$1:D$166="teilsaniert",C$1:C$166))) / 2,
            (MIN(IF(D$1:D$166="saniert",C$1:C$166)) + MAX(IF(D$1:D$166="saniert",C$1:C$166))) / 2
        )
    )),
    0,
    IF(
        C65 &lt; (IF(
            D66 = "unsaniert",
            (MIN(IF(D$1:D$166="unsaniert",C$1:C$166)) + MAX(IF(D$1:D$166="unsaniert",C$1:C$166))) / 2,
            IF(
                D66 = "teilsaniert",
                (MIN(IF(D$1:D$166="teilsaniert",C$1:C$166)) + MAX(IF(D$1:D$166="teilsaniert",C$1:C$166))) / 2,
                (MIN(IF(D$1:D$166="saniert",C$1:C$166)) + MAX(IF(D$1:D$166="saniert",C$1:C$166))) / 2
            )
        )),
        0,
        B66
    )
)</f>
        <v>0</v>
      </c>
      <c r="F66" s="172"/>
      <c r="H66" s="160"/>
      <c r="I66" s="174">
        <f t="shared" si="16"/>
        <v>2.393918568723433</v>
      </c>
      <c r="J66" s="173">
        <f>_xlfn.NORM.DIST(I66, I5,J5, TRUE)</f>
        <v>0.85565465648524164</v>
      </c>
      <c r="K66" s="174" t="str">
        <f t="shared" si="1"/>
        <v>unsaniert</v>
      </c>
      <c r="L66" s="174" cm="1">
        <f t="array" ref="L66">IF(
    J66 &gt; (IF(
        K66 = "unsaniert",
        (MIN(IF(K$1:K$166="unsaniert",J$1:J$166)) + MAX(IF(K$1:K$166="unsaniert",J$1:J$166))) / 2,
        IF(
            K66 = "teilsaniert",
            (MIN(IF(K$1:K$166="teilsaniert",J$1:J$166)) + MAX(IF(K$1:K$166="teilsaniert",J$1:J$166))) / 2,
            (MIN(IF(K$1:K$166="saniert",J$1:J$166)) + MAX(IF(K$1:K$166="saniert",J$1:J$166))) / 2
        )
    )),
    0,
    IF(
        J65 &lt; (IF(
            K66 = "unsaniert",
            (MIN(IF(K$1:K$166="unsaniert",J$1:J$166)) + MAX(IF(K$1:K$166="unsaniert",J$1:J$166))) / 2,
            IF(
                K66 = "teilsaniert",
                (MIN(IF(K$1:K$166="teilsaniert",J$1:J$166)) + MAX(IF(K$1:K$166="teilsaniert",J$1:J$166))) / 2,
                (MIN(IF(K$1:K$166="saniert",J$1:J$166)) + MAX(IF(K$1:K$166="saniert",J$1:J$166))) / 2
            )
        )),
        0,
        I66
    )
)</f>
        <v>0</v>
      </c>
      <c r="O66" s="160"/>
      <c r="P66" s="174">
        <f t="shared" si="17"/>
        <v>0.90815899287122437</v>
      </c>
      <c r="Q66" s="173">
        <f>_xlfn.NORM.DIST(P66, P5,Q5, TRUE)</f>
        <v>0.25134926949069519</v>
      </c>
      <c r="R66" s="174" t="str">
        <f t="shared" si="2"/>
        <v>teilsaniert</v>
      </c>
      <c r="S66" s="174" cm="1">
        <f t="array" ref="S66">IF(
    Q66 &gt; (IF(
        R66 = "unsaniert",
        (MIN(IF(R$1:R$166="unsaniert",Q$1:Q$166)) + MAX(IF(R$1:R$166="unsaniert",Q$1:Q$166))) / 2,
        IF(
            R66 = "teilsaniert",
            (MIN(IF(R$1:R$166="teilsaniert",Q$1:Q$166)) + MAX(IF(R$1:R$166="teilsaniert",Q$1:Q$166))) / 2,
            (MIN(IF(R$1:R$166="saniert",Q$1:Q$166)) + MAX(IF(R$1:R$166="saniert",Q$1:Q$166))) / 2
        )
    )),
    0,
    IF(
        Q65 &lt; (IF(
            R66 = "unsaniert",
            (MIN(IF(R$1:R$166="unsaniert",Q$1:Q$166)) + MAX(IF(R$1:R$166="unsaniert",Q$1:Q$166))) / 2,
            IF(
                R66 = "teilsaniert",
                (MIN(IF(R$1:R$166="teilsaniert",Q$1:Q$166)) + MAX(IF(R$1:R$166="teilsaniert",Q$1:Q$166))) / 2,
                (MIN(IF(R$1:R$166="saniert",Q$1:Q$166)) + MAX(IF(R$1:R$166="saniert",Q$1:Q$166))) / 2
            )
        )),
        0,
        P66
    )
)</f>
        <v>0</v>
      </c>
      <c r="W66" s="174">
        <f t="shared" si="18"/>
        <v>1.9548603825900104</v>
      </c>
      <c r="X66" s="173">
        <f t="shared" si="3"/>
        <v>0.11449746441404796</v>
      </c>
      <c r="Y66" s="174" t="str">
        <f t="shared" si="4"/>
        <v>teilsaniert</v>
      </c>
      <c r="Z66" s="174" cm="1">
        <f t="array" ref="Z66">IF(
    X66 &gt; (IF(
        Y66 = "unsaniert",
        (MIN(IF(Y$1:Y$166="unsaniert",X$1:X$166)) + MAX(IF(Y$1:Y$166="unsaniert",X$1:X$166))) / 2,
        IF(
            Y66 = "teilsaniert",
            (MIN(IF(Y$1:Y$166="teilsaniert",X$1:X$166)) + MAX(IF(Y$1:Y$166="teilsaniert",X$1:X$166))) / 2,
            (MIN(IF(Y$1:Y$166="saniert",X$1:X$166)) + MAX(IF(Y$1:Y$166="saniert",X$1:X$166))) / 2
        )
    )),
    0,
    IF(
        X65 &lt; (IF(
            Y66 = "unsaniert",
            (MIN(IF(Y$1:Y$166="unsaniert",X$1:X$166)) + MAX(IF(Y$1:Y$166="unsaniert",X$1:X$166))) / 2,
            IF(
                Y66 = "teilsaniert",
                (MIN(IF(Y$1:Y$166="teilsaniert",X$1:X$166)) + MAX(IF(Y$1:Y$166="teilsaniert",X$1:X$166))) / 2,
                (MIN(IF(Y$1:Y$166="saniert",X$1:X$166)) + MAX(IF(Y$1:Y$166="saniert",X$1:X$166))) / 2
            )
        )),
        0,
        W66
    )
)</f>
        <v>0</v>
      </c>
      <c r="AA66" s="160"/>
      <c r="AB66" s="160"/>
      <c r="AC66" s="160"/>
      <c r="AD66" s="174">
        <f t="shared" si="19"/>
        <v>2.6215847464217452</v>
      </c>
      <c r="AE66" s="173">
        <f t="shared" si="5"/>
        <v>0.87388558878976474</v>
      </c>
      <c r="AF66" s="174" t="str">
        <f t="shared" si="6"/>
        <v>unsaniert</v>
      </c>
      <c r="AG66" s="174" cm="1">
        <f t="array" ref="AG66">IF(
    AE66 &gt; (IF(
        AF66 = "unsaniert",
        (MIN(IF(AF$1:AF$166="unsaniert",AE$1:AE$166)) + MAX(IF(AF$1:AF$166="unsaniert",AE$1:AE$166))) / 2,
        IF(
            AF66 = "teilsaniert",
            (MIN(IF(AF$1:AF$166="teilsaniert",AE$1:AE$166)) + MAX(IF(AF$1:AF$166="teilsaniert",AE$1:AE$166))) / 2,
            (MIN(IF(AF$1:AF$166="saniert",AE$1:AE$166)) + MAX(IF(AF$1:AF$166="saniert",AE$1:AE$166))) / 2
        )
    )),
    0,
    IF(
        AE65 &lt; (IF(
            AF66 = "unsaniert",
            (MIN(IF(AF$1:AF$166="unsaniert",AE$1:AE$166)) + MAX(IF(AF$1:AF$166="unsaniert",AE$1:AE$166))) / 2,
            IF(
                AF66 = "teilsaniert",
                (MIN(IF(AF$1:AF$166="teilsaniert",AE$1:AE$166)) + MAX(IF(AF$1:AF$166="teilsaniert",AE$1:AE$166))) / 2,
                (MIN(IF(AF$1:AF$166="saniert",AE$1:AE$166)) + MAX(IF(AF$1:AF$166="saniert",AE$1:AE$166))) / 2
            )
        )),
        0,
        AD66
    )
)</f>
        <v>0</v>
      </c>
      <c r="AH66" s="160"/>
      <c r="AI66" s="160"/>
      <c r="AJ66" s="160"/>
      <c r="AK66" s="174">
        <f t="shared" si="20"/>
        <v>1.0041565365327811</v>
      </c>
      <c r="AL66" s="173">
        <f t="shared" si="7"/>
        <v>0.2544355853882132</v>
      </c>
      <c r="AM66" s="174" t="str">
        <f t="shared" si="8"/>
        <v>teilsaniert</v>
      </c>
      <c r="AN66" s="174" cm="1">
        <f t="array" ref="AN66">IF(
    AL66 &gt; (IF(
        AM66 = "unsaniert",
        (MIN(IF(AM$1:AM$166="unsaniert",AL$1:AL$166)) + MAX(IF(AM$1:AM$166="unsaniert",AL$1:AL$166))) / 2,
        IF(
            AM66 = "teilsaniert",
            (MIN(IF(AM$1:AM$166="teilsaniert",AL$1:AL$166)) + MAX(IF(AM$1:AM$166="teilsaniert",AL$1:AL$166))) / 2,
            (MIN(IF(AM$1:AM$166="saniert",AL$1:AL$166)) + MAX(IF(AM$1:AM$166="saniert",AL$1:AL$166))) / 2
        )
    )),
    0,
    IF(
        AL65 &lt; (IF(
            AM66 = "unsaniert",
            (MIN(IF(AM$1:AM$166="unsaniert",AL$1:AL$166)) + MAX(IF(AM$1:AM$166="unsaniert",AL$1:AL$166))) / 2,
            IF(
                AM66 = "teilsaniert",
                (MIN(IF(AM$1:AM$166="teilsaniert",AL$1:AL$166)) + MAX(IF(AM$1:AM$166="teilsaniert",AL$1:AL$166))) / 2,
                (MIN(IF(AM$1:AM$166="saniert",AL$1:AL$166)) + MAX(IF(AM$1:AM$166="saniert",AL$1:AL$166))) / 2
            )
        )),
        0,
        AK66
    )
)</f>
        <v>0</v>
      </c>
      <c r="AR66" s="174">
        <f t="shared" si="21"/>
        <v>4.3774299261707315</v>
      </c>
      <c r="AS66" s="173">
        <f t="shared" si="9"/>
        <v>0.96209575686612137</v>
      </c>
      <c r="AT66" s="174" t="str">
        <f t="shared" si="10"/>
        <v>unsaniert</v>
      </c>
      <c r="AU66" s="174" cm="1">
        <f t="array" ref="AU66">IF(
    AS66 &gt; (IF(
        AT66 = "unsaniert",
        (MIN(IF(AT$1:AT$166="unsaniert",AS$1:AS$166)) + MAX(IF(AT$1:AT$166="unsaniert",AS$1:AS$166))) / 2,
        IF(
            AT66 = "teilsaniert",
            (MIN(IF(AT$1:AT$166="teilsaniert",AS$1:AS$166)) + MAX(IF(AT$1:AT$166="teilsaniert",AS$1:AS$166))) / 2,
            (MIN(IF(AT$1:AT$166="saniert",AS$1:AS$166)) + MAX(IF(AT$1:AT$166="saniert",AS$1:AS$166))) / 2
        )
    )),
    0,
    IF(
        AS65 &lt; (IF(
            AT66 = "unsaniert",
            (MIN(IF(AT$1:AT$166="unsaniert",AS$1:AS$166)) + MAX(IF(AT$1:AT$166="unsaniert",AS$1:AS$166))) / 2,
            IF(
                AT66 = "teilsaniert",
                (MIN(IF(AT$1:AT$166="teilsaniert",AS$1:AS$166)) + MAX(IF(AT$1:AT$166="teilsaniert",AS$1:AS$166))) / 2,
                (MIN(IF(AT$1:AT$166="saniert",AS$1:AS$166)) + MAX(IF(AT$1:AT$166="saniert",AS$1:AS$166))) / 2
            )
        )),
        0,
        AR66
    )
)</f>
        <v>0</v>
      </c>
      <c r="AV66" s="160"/>
      <c r="AW66" s="160"/>
      <c r="AX66" s="160"/>
      <c r="AY66" s="174">
        <f t="shared" si="22"/>
        <v>2.3122255015364117</v>
      </c>
      <c r="AZ66" s="173">
        <f t="shared" si="24"/>
        <v>0.71178976522333759</v>
      </c>
      <c r="BA66" s="174" t="str">
        <f t="shared" si="25"/>
        <v>unsaniert</v>
      </c>
      <c r="BB66" s="174" cm="1">
        <f t="array" ref="BB66">IF(
    AZ66 &gt; (IF(
        BA66 = "unsaniert",
        (MIN(IF(BA$1:BA$166="unsaniert",AZ$1:AZ$166)) + MAX(IF(BA$1:BA$166="unsaniert",AZ$1:AZ$166))) / 2,
        IF(
            BA66 = "teilsaniert",
            (MIN(IF(BA$1:BA$166="teilsaniert",AZ$1:AZ$166)) + MAX(IF(BA$1:BA$166="teilsaniert",AZ$1:AZ$166))) / 2,
            (MIN(IF(BA$1:BA$166="saniert",AZ$1:AZ$166)) + MAX(IF(BA$1:BA$166="saniert",AZ$1:AZ$166))) / 2
        )
    )),
    0,
    IF(
        AZ65 &lt; (IF(
            BA66 = "unsaniert",
            (MIN(IF(BA$1:BA$166="unsaniert",AZ$1:AZ$166)) + MAX(IF(BA$1:BA$166="unsaniert",AZ$1:AZ$166))) / 2,
            IF(
                BA66 = "teilsaniert",
                (MIN(IF(BA$1:BA$166="teilsaniert",AZ$1:AZ$166)) + MAX(IF(BA$1:BA$166="teilsaniert",AZ$1:AZ$166))) / 2,
                (MIN(IF(BA$1:BA$166="saniert",AZ$1:AZ$166)) + MAX(IF(BA$1:BA$166="saniert",AZ$1:AZ$166))) / 2
            )
        )),
        0,
        AY66
    )
)</f>
        <v>2.3122255015364117</v>
      </c>
      <c r="BC66" s="160"/>
      <c r="BD66" s="160"/>
      <c r="BE66" s="160"/>
      <c r="BF66" s="174">
        <f t="shared" si="23"/>
        <v>0.77422089804906524</v>
      </c>
      <c r="BG66" s="173">
        <f t="shared" si="13"/>
        <v>0.10707422044229312</v>
      </c>
      <c r="BH66" s="174" t="str">
        <f t="shared" si="14"/>
        <v>teilsaniert</v>
      </c>
      <c r="BI66" s="174" cm="1">
        <f t="array" ref="BI66">IF(
    BG66 &gt; (IF(
        BH66 = "unsaniert",
        (MIN(IF(BH$1:BH$166="unsaniert",BG$1:BG$166)) + MAX(IF(BH$1:BH$166="unsaniert",BG$1:BG$166))) / 2,
        IF(
            BH66 = "teilsaniert",
            (MIN(IF(BH$1:BH$166="teilsaniert",BG$1:BG$166)) + MAX(IF(BH$1:BH$166="teilsaniert",BG$1:BG$166))) / 2,
            (MIN(IF(BH$1:BH$166="saniert",BG$1:BG$166)) + MAX(IF(BH$1:BH$166="saniert",BG$1:BG$166))) / 2
        )
    )),
    0,
    IF(
        BG65 &lt; (IF(
            BH66 = "unsaniert",
            (MIN(IF(BH$1:BH$166="unsaniert",BG$1:BG$166)) + MAX(IF(BH$1:BH$166="unsaniert",BG$1:BG$166))) / 2,
            IF(
                BH66 = "teilsaniert",
                (MIN(IF(BH$1:BH$166="teilsaniert",BG$1:BG$166)) + MAX(IF(BH$1:BH$166="teilsaniert",BG$1:BG$166))) / 2,
                (MIN(IF(BH$1:BH$166="saniert",BG$1:BG$166)) + MAX(IF(BH$1:BH$166="saniert",BG$1:BG$166))) / 2
            )
        )),
        0,
        BF66
    )
)</f>
        <v>0</v>
      </c>
    </row>
    <row r="67" spans="2:61">
      <c r="B67" s="174">
        <f t="shared" si="15"/>
        <v>3.2098006169933408</v>
      </c>
      <c r="C67" s="173">
        <f>_xlfn.NORM.DIST(B67, B5,C5, TRUE)</f>
        <v>0.85835909791191844</v>
      </c>
      <c r="D67" s="174" t="str">
        <f t="shared" si="0"/>
        <v>unsaniert</v>
      </c>
      <c r="E67" s="174" cm="1">
        <f t="array" ref="E67">IF(
    C67 &gt; (IF(
        D67 = "unsaniert",
        (MIN(IF(D$1:D$166="unsaniert",C$1:C$166)) + MAX(IF(D$1:D$166="unsaniert",C$1:C$166))) / 2,
        IF(
            D67 = "teilsaniert",
            (MIN(IF(D$1:D$166="teilsaniert",C$1:C$166)) + MAX(IF(D$1:D$166="teilsaniert",C$1:C$166))) / 2,
            (MIN(IF(D$1:D$166="saniert",C$1:C$166)) + MAX(IF(D$1:D$166="saniert",C$1:C$166))) / 2
        )
    )),
    0,
    IF(
        C66 &lt; (IF(
            D67 = "unsaniert",
            (MIN(IF(D$1:D$166="unsaniert",C$1:C$166)) + MAX(IF(D$1:D$166="unsaniert",C$1:C$166))) / 2,
            IF(
                D67 = "teilsaniert",
                (MIN(IF(D$1:D$166="teilsaniert",C$1:C$166)) + MAX(IF(D$1:D$166="teilsaniert",C$1:C$166))) / 2,
                (MIN(IF(D$1:D$166="saniert",C$1:C$166)) + MAX(IF(D$1:D$166="saniert",C$1:C$166))) / 2
            )
        )),
        0,
        B67
    )
)</f>
        <v>0</v>
      </c>
      <c r="F67" s="172"/>
      <c r="H67" s="160"/>
      <c r="I67" s="174">
        <f t="shared" si="16"/>
        <v>2.3639185687234332</v>
      </c>
      <c r="J67" s="173">
        <f>_xlfn.NORM.DIST(I67, I5,J5, TRUE)</f>
        <v>0.84096935907038661</v>
      </c>
      <c r="K67" s="174" t="str">
        <f t="shared" si="1"/>
        <v>unsaniert</v>
      </c>
      <c r="L67" s="174" cm="1">
        <f t="array" ref="L67">IF(
    J67 &gt; (IF(
        K67 = "unsaniert",
        (MIN(IF(K$1:K$166="unsaniert",J$1:J$166)) + MAX(IF(K$1:K$166="unsaniert",J$1:J$166))) / 2,
        IF(
            K67 = "teilsaniert",
            (MIN(IF(K$1:K$166="teilsaniert",J$1:J$166)) + MAX(IF(K$1:K$166="teilsaniert",J$1:J$166))) / 2,
            (MIN(IF(K$1:K$166="saniert",J$1:J$166)) + MAX(IF(K$1:K$166="saniert",J$1:J$166))) / 2
        )
    )),
    0,
    IF(
        J66 &lt; (IF(
            K67 = "unsaniert",
            (MIN(IF(K$1:K$166="unsaniert",J$1:J$166)) + MAX(IF(K$1:K$166="unsaniert",J$1:J$166))) / 2,
            IF(
                K67 = "teilsaniert",
                (MIN(IF(K$1:K$166="teilsaniert",J$1:J$166)) + MAX(IF(K$1:K$166="teilsaniert",J$1:J$166))) / 2,
                (MIN(IF(K$1:K$166="saniert",J$1:J$166)) + MAX(IF(K$1:K$166="saniert",J$1:J$166))) / 2
            )
        )),
        0,
        I67
    )
)</f>
        <v>0</v>
      </c>
      <c r="O67" s="160"/>
      <c r="P67" s="174">
        <f t="shared" si="17"/>
        <v>0.87815899287122434</v>
      </c>
      <c r="Q67" s="173">
        <f>_xlfn.NORM.DIST(P67, P5,Q5, TRUE)</f>
        <v>0.21515976310327592</v>
      </c>
      <c r="R67" s="174" t="str">
        <f t="shared" si="2"/>
        <v>teilsaniert</v>
      </c>
      <c r="S67" s="174" cm="1">
        <f t="array" ref="S67">IF(
    Q67 &gt; (IF(
        R67 = "unsaniert",
        (MIN(IF(R$1:R$166="unsaniert",Q$1:Q$166)) + MAX(IF(R$1:R$166="unsaniert",Q$1:Q$166))) / 2,
        IF(
            R67 = "teilsaniert",
            (MIN(IF(R$1:R$166="teilsaniert",Q$1:Q$166)) + MAX(IF(R$1:R$166="teilsaniert",Q$1:Q$166))) / 2,
            (MIN(IF(R$1:R$166="saniert",Q$1:Q$166)) + MAX(IF(R$1:R$166="saniert",Q$1:Q$166))) / 2
        )
    )),
    0,
    IF(
        Q66 &lt; (IF(
            R67 = "unsaniert",
            (MIN(IF(R$1:R$166="unsaniert",Q$1:Q$166)) + MAX(IF(R$1:R$166="unsaniert",Q$1:Q$166))) / 2,
            IF(
                R67 = "teilsaniert",
                (MIN(IF(R$1:R$166="teilsaniert",Q$1:Q$166)) + MAX(IF(R$1:R$166="teilsaniert",Q$1:Q$166))) / 2,
                (MIN(IF(R$1:R$166="saniert",Q$1:Q$166)) + MAX(IF(R$1:R$166="saniert",Q$1:Q$166))) / 2
            )
        )),
        0,
        P67
    )
)</f>
        <v>0.87815899287122434</v>
      </c>
      <c r="W67" s="174">
        <f t="shared" si="18"/>
        <v>1.9248603825900104</v>
      </c>
      <c r="X67" s="173">
        <f t="shared" si="3"/>
        <v>9.0361699490493677E-2</v>
      </c>
      <c r="Y67" s="174" t="str">
        <f t="shared" si="4"/>
        <v>teilsaniert</v>
      </c>
      <c r="Z67" s="174" cm="1">
        <f t="array" ref="Z67">IF(
    X67 &gt; (IF(
        Y67 = "unsaniert",
        (MIN(IF(Y$1:Y$166="unsaniert",X$1:X$166)) + MAX(IF(Y$1:Y$166="unsaniert",X$1:X$166))) / 2,
        IF(
            Y67 = "teilsaniert",
            (MIN(IF(Y$1:Y$166="teilsaniert",X$1:X$166)) + MAX(IF(Y$1:Y$166="teilsaniert",X$1:X$166))) / 2,
            (MIN(IF(Y$1:Y$166="saniert",X$1:X$166)) + MAX(IF(Y$1:Y$166="saniert",X$1:X$166))) / 2
        )
    )),
    0,
    IF(
        X66 &lt; (IF(
            Y67 = "unsaniert",
            (MIN(IF(Y$1:Y$166="unsaniert",X$1:X$166)) + MAX(IF(Y$1:Y$166="unsaniert",X$1:X$166))) / 2,
            IF(
                Y67 = "teilsaniert",
                (MIN(IF(Y$1:Y$166="teilsaniert",X$1:X$166)) + MAX(IF(Y$1:Y$166="teilsaniert",X$1:X$166))) / 2,
                (MIN(IF(Y$1:Y$166="saniert",X$1:X$166)) + MAX(IF(Y$1:Y$166="saniert",X$1:X$166))) / 2
            )
        )),
        0,
        W67
    )
)</f>
        <v>0</v>
      </c>
      <c r="AA67" s="160"/>
      <c r="AB67" s="160"/>
      <c r="AC67" s="160"/>
      <c r="AD67" s="174">
        <f t="shared" si="19"/>
        <v>2.5915847464217454</v>
      </c>
      <c r="AE67" s="173">
        <f t="shared" si="5"/>
        <v>0.86106403720945845</v>
      </c>
      <c r="AF67" s="174" t="str">
        <f t="shared" si="6"/>
        <v>unsaniert</v>
      </c>
      <c r="AG67" s="174" cm="1">
        <f t="array" ref="AG67">IF(
    AE67 &gt; (IF(
        AF67 = "unsaniert",
        (MIN(IF(AF$1:AF$166="unsaniert",AE$1:AE$166)) + MAX(IF(AF$1:AF$166="unsaniert",AE$1:AE$166))) / 2,
        IF(
            AF67 = "teilsaniert",
            (MIN(IF(AF$1:AF$166="teilsaniert",AE$1:AE$166)) + MAX(IF(AF$1:AF$166="teilsaniert",AE$1:AE$166))) / 2,
            (MIN(IF(AF$1:AF$166="saniert",AE$1:AE$166)) + MAX(IF(AF$1:AF$166="saniert",AE$1:AE$166))) / 2
        )
    )),
    0,
    IF(
        AE66 &lt; (IF(
            AF67 = "unsaniert",
            (MIN(IF(AF$1:AF$166="unsaniert",AE$1:AE$166)) + MAX(IF(AF$1:AF$166="unsaniert",AE$1:AE$166))) / 2,
            IF(
                AF67 = "teilsaniert",
                (MIN(IF(AF$1:AF$166="teilsaniert",AE$1:AE$166)) + MAX(IF(AF$1:AF$166="teilsaniert",AE$1:AE$166))) / 2,
                (MIN(IF(AF$1:AF$166="saniert",AE$1:AE$166)) + MAX(IF(AF$1:AF$166="saniert",AE$1:AE$166))) / 2
            )
        )),
        0,
        AD67
    )
)</f>
        <v>0</v>
      </c>
      <c r="AH67" s="160"/>
      <c r="AI67" s="160"/>
      <c r="AJ67" s="160"/>
      <c r="AK67" s="174">
        <f t="shared" si="20"/>
        <v>0.97415653653278111</v>
      </c>
      <c r="AL67" s="173">
        <f t="shared" si="7"/>
        <v>0.21808407097135385</v>
      </c>
      <c r="AM67" s="174" t="str">
        <f t="shared" si="8"/>
        <v>teilsaniert</v>
      </c>
      <c r="AN67" s="174" cm="1">
        <f t="array" ref="AN67">IF(
    AL67 &gt; (IF(
        AM67 = "unsaniert",
        (MIN(IF(AM$1:AM$166="unsaniert",AL$1:AL$166)) + MAX(IF(AM$1:AM$166="unsaniert",AL$1:AL$166))) / 2,
        IF(
            AM67 = "teilsaniert",
            (MIN(IF(AM$1:AM$166="teilsaniert",AL$1:AL$166)) + MAX(IF(AM$1:AM$166="teilsaniert",AL$1:AL$166))) / 2,
            (MIN(IF(AM$1:AM$166="saniert",AL$1:AL$166)) + MAX(IF(AM$1:AM$166="saniert",AL$1:AL$166))) / 2
        )
    )),
    0,
    IF(
        AL66 &lt; (IF(
            AM67 = "unsaniert",
            (MIN(IF(AM$1:AM$166="unsaniert",AL$1:AL$166)) + MAX(IF(AM$1:AM$166="unsaniert",AL$1:AL$166))) / 2,
            IF(
                AM67 = "teilsaniert",
                (MIN(IF(AM$1:AM$166="teilsaniert",AL$1:AL$166)) + MAX(IF(AM$1:AM$166="teilsaniert",AL$1:AL$166))) / 2,
                (MIN(IF(AM$1:AM$166="saniert",AL$1:AL$166)) + MAX(IF(AM$1:AM$166="saniert",AL$1:AL$166))) / 2
            )
        )),
        0,
        AK67
    )
)</f>
        <v>0.97415653653278111</v>
      </c>
      <c r="AR67" s="174">
        <f t="shared" si="21"/>
        <v>4.3474299261707312</v>
      </c>
      <c r="AS67" s="173">
        <f t="shared" si="9"/>
        <v>0.95872188829754168</v>
      </c>
      <c r="AT67" s="174" t="str">
        <f t="shared" si="10"/>
        <v>unsaniert</v>
      </c>
      <c r="AU67" s="174" cm="1">
        <f t="array" ref="AU67">IF(
    AS67 &gt; (IF(
        AT67 = "unsaniert",
        (MIN(IF(AT$1:AT$166="unsaniert",AS$1:AS$166)) + MAX(IF(AT$1:AT$166="unsaniert",AS$1:AS$166))) / 2,
        IF(
            AT67 = "teilsaniert",
            (MIN(IF(AT$1:AT$166="teilsaniert",AS$1:AS$166)) + MAX(IF(AT$1:AT$166="teilsaniert",AS$1:AS$166))) / 2,
            (MIN(IF(AT$1:AT$166="saniert",AS$1:AS$166)) + MAX(IF(AT$1:AT$166="saniert",AS$1:AS$166))) / 2
        )
    )),
    0,
    IF(
        AS66 &lt; (IF(
            AT67 = "unsaniert",
            (MIN(IF(AT$1:AT$166="unsaniert",AS$1:AS$166)) + MAX(IF(AT$1:AT$166="unsaniert",AS$1:AS$166))) / 2,
            IF(
                AT67 = "teilsaniert",
                (MIN(IF(AT$1:AT$166="teilsaniert",AS$1:AS$166)) + MAX(IF(AT$1:AT$166="teilsaniert",AS$1:AS$166))) / 2,
                (MIN(IF(AT$1:AT$166="saniert",AS$1:AS$166)) + MAX(IF(AT$1:AT$166="saniert",AS$1:AS$166))) / 2
            )
        )),
        0,
        AR67
    )
)</f>
        <v>0</v>
      </c>
      <c r="AV67" s="160"/>
      <c r="AW67" s="160"/>
      <c r="AX67" s="160"/>
      <c r="AY67" s="174">
        <f t="shared" si="22"/>
        <v>2.2822255015364119</v>
      </c>
      <c r="AZ67" s="173">
        <f t="shared" si="24"/>
        <v>0.68433892407295271</v>
      </c>
      <c r="BA67" s="174" t="str">
        <f t="shared" si="25"/>
        <v>unsaniert</v>
      </c>
      <c r="BB67" s="174" cm="1">
        <f t="array" ref="BB67">IF(
    AZ67 &gt; (IF(
        BA67 = "unsaniert",
        (MIN(IF(BA$1:BA$166="unsaniert",AZ$1:AZ$166)) + MAX(IF(BA$1:BA$166="unsaniert",AZ$1:AZ$166))) / 2,
        IF(
            BA67 = "teilsaniert",
            (MIN(IF(BA$1:BA$166="teilsaniert",AZ$1:AZ$166)) + MAX(IF(BA$1:BA$166="teilsaniert",AZ$1:AZ$166))) / 2,
            (MIN(IF(BA$1:BA$166="saniert",AZ$1:AZ$166)) + MAX(IF(BA$1:BA$166="saniert",AZ$1:AZ$166))) / 2
        )
    )),
    0,
    IF(
        AZ66 &lt; (IF(
            BA67 = "unsaniert",
            (MIN(IF(BA$1:BA$166="unsaniert",AZ$1:AZ$166)) + MAX(IF(BA$1:BA$166="unsaniert",AZ$1:AZ$166))) / 2,
            IF(
                BA67 = "teilsaniert",
                (MIN(IF(BA$1:BA$166="teilsaniert",AZ$1:AZ$166)) + MAX(IF(BA$1:BA$166="teilsaniert",AZ$1:AZ$166))) / 2,
                (MIN(IF(BA$1:BA$166="saniert",AZ$1:AZ$166)) + MAX(IF(BA$1:BA$166="saniert",AZ$1:AZ$166))) / 2
            )
        )),
        0,
        AY67
    )
)</f>
        <v>0</v>
      </c>
      <c r="BC67" s="160"/>
      <c r="BD67" s="160"/>
      <c r="BE67" s="160"/>
      <c r="BF67" s="174">
        <f t="shared" si="23"/>
        <v>0.74422089804906522</v>
      </c>
      <c r="BG67" s="173">
        <f t="shared" si="13"/>
        <v>8.393422952469097E-2</v>
      </c>
      <c r="BH67" s="174" t="str">
        <f t="shared" si="14"/>
        <v>teilsaniert</v>
      </c>
      <c r="BI67" s="174" cm="1">
        <f t="array" ref="BI67">IF(
    BG67 &gt; (IF(
        BH67 = "unsaniert",
        (MIN(IF(BH$1:BH$166="unsaniert",BG$1:BG$166)) + MAX(IF(BH$1:BH$166="unsaniert",BG$1:BG$166))) / 2,
        IF(
            BH67 = "teilsaniert",
            (MIN(IF(BH$1:BH$166="teilsaniert",BG$1:BG$166)) + MAX(IF(BH$1:BH$166="teilsaniert",BG$1:BG$166))) / 2,
            (MIN(IF(BH$1:BH$166="saniert",BG$1:BG$166)) + MAX(IF(BH$1:BH$166="saniert",BG$1:BG$166))) / 2
        )
    )),
    0,
    IF(
        BG66 &lt; (IF(
            BH67 = "unsaniert",
            (MIN(IF(BH$1:BH$166="unsaniert",BG$1:BG$166)) + MAX(IF(BH$1:BH$166="unsaniert",BG$1:BG$166))) / 2,
            IF(
                BH67 = "teilsaniert",
                (MIN(IF(BH$1:BH$166="teilsaniert",BG$1:BG$166)) + MAX(IF(BH$1:BH$166="teilsaniert",BG$1:BG$166))) / 2,
                (MIN(IF(BH$1:BH$166="saniert",BG$1:BG$166)) + MAX(IF(BH$1:BH$166="saniert",BG$1:BG$166))) / 2
            )
        )),
        0,
        BF67
    )
)</f>
        <v>0</v>
      </c>
    </row>
    <row r="68" spans="2:61">
      <c r="B68" s="174">
        <f t="shared" si="15"/>
        <v>3.179800616993341</v>
      </c>
      <c r="C68" s="173">
        <f>_xlfn.NORM.DIST(B68, B5,C5, TRUE)</f>
        <v>0.84441180249546011</v>
      </c>
      <c r="D68" s="174" t="str">
        <f t="shared" si="0"/>
        <v>unsaniert</v>
      </c>
      <c r="E68" s="174" cm="1">
        <f t="array" ref="E68">IF(
    C68 &gt; (IF(
        D68 = "unsaniert",
        (MIN(IF(D$1:D$166="unsaniert",C$1:C$166)) + MAX(IF(D$1:D$166="unsaniert",C$1:C$166))) / 2,
        IF(
            D68 = "teilsaniert",
            (MIN(IF(D$1:D$166="teilsaniert",C$1:C$166)) + MAX(IF(D$1:D$166="teilsaniert",C$1:C$166))) / 2,
            (MIN(IF(D$1:D$166="saniert",C$1:C$166)) + MAX(IF(D$1:D$166="saniert",C$1:C$166))) / 2
        )
    )),
    0,
    IF(
        C67 &lt; (IF(
            D68 = "unsaniert",
            (MIN(IF(D$1:D$166="unsaniert",C$1:C$166)) + MAX(IF(D$1:D$166="unsaniert",C$1:C$166))) / 2,
            IF(
                D68 = "teilsaniert",
                (MIN(IF(D$1:D$166="teilsaniert",C$1:C$166)) + MAX(IF(D$1:D$166="teilsaniert",C$1:C$166))) / 2,
                (MIN(IF(D$1:D$166="saniert",C$1:C$166)) + MAX(IF(D$1:D$166="saniert",C$1:C$166))) / 2
            )
        )),
        0,
        B68
    )
)</f>
        <v>0</v>
      </c>
      <c r="F68" s="172"/>
      <c r="H68" s="160"/>
      <c r="I68" s="174">
        <f t="shared" si="16"/>
        <v>2.3339185687234334</v>
      </c>
      <c r="J68" s="173">
        <f>_xlfn.NORM.DIST(I68, I5,J5, TRUE)</f>
        <v>0.82533801798693851</v>
      </c>
      <c r="K68" s="174" t="str">
        <f t="shared" si="1"/>
        <v>unsaniert</v>
      </c>
      <c r="L68" s="174" cm="1">
        <f t="array" ref="L68">IF(
    J68 &gt; (IF(
        K68 = "unsaniert",
        (MIN(IF(K$1:K$166="unsaniert",J$1:J$166)) + MAX(IF(K$1:K$166="unsaniert",J$1:J$166))) / 2,
        IF(
            K68 = "teilsaniert",
            (MIN(IF(K$1:K$166="teilsaniert",J$1:J$166)) + MAX(IF(K$1:K$166="teilsaniert",J$1:J$166))) / 2,
            (MIN(IF(K$1:K$166="saniert",J$1:J$166)) + MAX(IF(K$1:K$166="saniert",J$1:J$166))) / 2
        )
    )),
    0,
    IF(
        J67 &lt; (IF(
            K68 = "unsaniert",
            (MIN(IF(K$1:K$166="unsaniert",J$1:J$166)) + MAX(IF(K$1:K$166="unsaniert",J$1:J$166))) / 2,
            IF(
                K68 = "teilsaniert",
                (MIN(IF(K$1:K$166="teilsaniert",J$1:J$166)) + MAX(IF(K$1:K$166="teilsaniert",J$1:J$166))) / 2,
                (MIN(IF(K$1:K$166="saniert",J$1:J$166)) + MAX(IF(K$1:K$166="saniert",J$1:J$166))) / 2
            )
        )),
        0,
        I68
    )
)</f>
        <v>0</v>
      </c>
      <c r="O68" s="160"/>
      <c r="P68" s="174">
        <f t="shared" si="17"/>
        <v>0.84815899287122432</v>
      </c>
      <c r="Q68" s="173">
        <f>_xlfn.NORM.DIST(P68, P5,Q5, TRUE)</f>
        <v>0.18219278313971377</v>
      </c>
      <c r="R68" s="174" t="str">
        <f t="shared" si="2"/>
        <v>teilsaniert</v>
      </c>
      <c r="S68" s="174" cm="1">
        <f t="array" ref="S68">IF(
    Q68 &gt; (IF(
        R68 = "unsaniert",
        (MIN(IF(R$1:R$166="unsaniert",Q$1:Q$166)) + MAX(IF(R$1:R$166="unsaniert",Q$1:Q$166))) / 2,
        IF(
            R68 = "teilsaniert",
            (MIN(IF(R$1:R$166="teilsaniert",Q$1:Q$166)) + MAX(IF(R$1:R$166="teilsaniert",Q$1:Q$166))) / 2,
            (MIN(IF(R$1:R$166="saniert",Q$1:Q$166)) + MAX(IF(R$1:R$166="saniert",Q$1:Q$166))) / 2
        )
    )),
    0,
    IF(
        Q67 &lt; (IF(
            R68 = "unsaniert",
            (MIN(IF(R$1:R$166="unsaniert",Q$1:Q$166)) + MAX(IF(R$1:R$166="unsaniert",Q$1:Q$166))) / 2,
            IF(
                R68 = "teilsaniert",
                (MIN(IF(R$1:R$166="teilsaniert",Q$1:Q$166)) + MAX(IF(R$1:R$166="teilsaniert",Q$1:Q$166))) / 2,
                (MIN(IF(R$1:R$166="saniert",Q$1:Q$166)) + MAX(IF(R$1:R$166="saniert",Q$1:Q$166))) / 2
            )
        )),
        0,
        P68
    )
)</f>
        <v>0</v>
      </c>
      <c r="W68" s="174">
        <f t="shared" si="18"/>
        <v>1.8948603825900103</v>
      </c>
      <c r="X68" s="173">
        <f t="shared" si="3"/>
        <v>7.0225974395563676E-2</v>
      </c>
      <c r="Y68" s="174" t="str">
        <f t="shared" si="4"/>
        <v>teilsaniert</v>
      </c>
      <c r="Z68" s="174" cm="1">
        <f t="array" ref="Z68">IF(
    X68 &gt; (IF(
        Y68 = "unsaniert",
        (MIN(IF(Y$1:Y$166="unsaniert",X$1:X$166)) + MAX(IF(Y$1:Y$166="unsaniert",X$1:X$166))) / 2,
        IF(
            Y68 = "teilsaniert",
            (MIN(IF(Y$1:Y$166="teilsaniert",X$1:X$166)) + MAX(IF(Y$1:Y$166="teilsaniert",X$1:X$166))) / 2,
            (MIN(IF(Y$1:Y$166="saniert",X$1:X$166)) + MAX(IF(Y$1:Y$166="saniert",X$1:X$166))) / 2
        )
    )),
    0,
    IF(
        X67 &lt; (IF(
            Y68 = "unsaniert",
            (MIN(IF(Y$1:Y$166="unsaniert",X$1:X$166)) + MAX(IF(Y$1:Y$166="unsaniert",X$1:X$166))) / 2,
            IF(
                Y68 = "teilsaniert",
                (MIN(IF(Y$1:Y$166="teilsaniert",X$1:X$166)) + MAX(IF(Y$1:Y$166="teilsaniert",X$1:X$166))) / 2,
                (MIN(IF(Y$1:Y$166="saniert",X$1:X$166)) + MAX(IF(Y$1:Y$166="saniert",X$1:X$166))) / 2
            )
        )),
        0,
        W68
    )
)</f>
        <v>0</v>
      </c>
      <c r="AA68" s="160"/>
      <c r="AB68" s="160"/>
      <c r="AC68" s="160"/>
      <c r="AD68" s="174">
        <f t="shared" si="19"/>
        <v>2.5615847464217456</v>
      </c>
      <c r="AE68" s="173">
        <f t="shared" si="5"/>
        <v>0.8473825792792824</v>
      </c>
      <c r="AF68" s="174" t="str">
        <f t="shared" si="6"/>
        <v>unsaniert</v>
      </c>
      <c r="AG68" s="174" cm="1">
        <f t="array" ref="AG68">IF(
    AE68 &gt; (IF(
        AF68 = "unsaniert",
        (MIN(IF(AF$1:AF$166="unsaniert",AE$1:AE$166)) + MAX(IF(AF$1:AF$166="unsaniert",AE$1:AE$166))) / 2,
        IF(
            AF68 = "teilsaniert",
            (MIN(IF(AF$1:AF$166="teilsaniert",AE$1:AE$166)) + MAX(IF(AF$1:AF$166="teilsaniert",AE$1:AE$166))) / 2,
            (MIN(IF(AF$1:AF$166="saniert",AE$1:AE$166)) + MAX(IF(AF$1:AF$166="saniert",AE$1:AE$166))) / 2
        )
    )),
    0,
    IF(
        AE67 &lt; (IF(
            AF68 = "unsaniert",
            (MIN(IF(AF$1:AF$166="unsaniert",AE$1:AE$166)) + MAX(IF(AF$1:AF$166="unsaniert",AE$1:AE$166))) / 2,
            IF(
                AF68 = "teilsaniert",
                (MIN(IF(AF$1:AF$166="teilsaniert",AE$1:AE$166)) + MAX(IF(AF$1:AF$166="teilsaniert",AE$1:AE$166))) / 2,
                (MIN(IF(AF$1:AF$166="saniert",AE$1:AE$166)) + MAX(IF(AF$1:AF$166="saniert",AE$1:AE$166))) / 2
            )
        )),
        0,
        AD68
    )
)</f>
        <v>0</v>
      </c>
      <c r="AH68" s="160"/>
      <c r="AI68" s="160"/>
      <c r="AJ68" s="160"/>
      <c r="AK68" s="174">
        <f t="shared" si="20"/>
        <v>0.94415653653278109</v>
      </c>
      <c r="AL68" s="173">
        <f t="shared" si="7"/>
        <v>0.18492245154719866</v>
      </c>
      <c r="AM68" s="174" t="str">
        <f t="shared" si="8"/>
        <v>teilsaniert</v>
      </c>
      <c r="AN68" s="174" cm="1">
        <f t="array" ref="AN68">IF(
    AL68 &gt; (IF(
        AM68 = "unsaniert",
        (MIN(IF(AM$1:AM$166="unsaniert",AL$1:AL$166)) + MAX(IF(AM$1:AM$166="unsaniert",AL$1:AL$166))) / 2,
        IF(
            AM68 = "teilsaniert",
            (MIN(IF(AM$1:AM$166="teilsaniert",AL$1:AL$166)) + MAX(IF(AM$1:AM$166="teilsaniert",AL$1:AL$166))) / 2,
            (MIN(IF(AM$1:AM$166="saniert",AL$1:AL$166)) + MAX(IF(AM$1:AM$166="saniert",AL$1:AL$166))) / 2
        )
    )),
    0,
    IF(
        AL67 &lt; (IF(
            AM68 = "unsaniert",
            (MIN(IF(AM$1:AM$166="unsaniert",AL$1:AL$166)) + MAX(IF(AM$1:AM$166="unsaniert",AL$1:AL$166))) / 2,
            IF(
                AM68 = "teilsaniert",
                (MIN(IF(AM$1:AM$166="teilsaniert",AL$1:AL$166)) + MAX(IF(AM$1:AM$166="teilsaniert",AL$1:AL$166))) / 2,
                (MIN(IF(AM$1:AM$166="saniert",AL$1:AL$166)) + MAX(IF(AM$1:AM$166="saniert",AL$1:AL$166))) / 2
            )
        )),
        0,
        AK68
    )
)</f>
        <v>0</v>
      </c>
      <c r="AR68" s="174">
        <f t="shared" si="21"/>
        <v>4.317429926170731</v>
      </c>
      <c r="AS68" s="173">
        <f t="shared" si="9"/>
        <v>0.95510858469134363</v>
      </c>
      <c r="AT68" s="174" t="str">
        <f t="shared" si="10"/>
        <v>unsaniert</v>
      </c>
      <c r="AU68" s="174" cm="1">
        <f t="array" ref="AU68">IF(
    AS68 &gt; (IF(
        AT68 = "unsaniert",
        (MIN(IF(AT$1:AT$166="unsaniert",AS$1:AS$166)) + MAX(IF(AT$1:AT$166="unsaniert",AS$1:AS$166))) / 2,
        IF(
            AT68 = "teilsaniert",
            (MIN(IF(AT$1:AT$166="teilsaniert",AS$1:AS$166)) + MAX(IF(AT$1:AT$166="teilsaniert",AS$1:AS$166))) / 2,
            (MIN(IF(AT$1:AT$166="saniert",AS$1:AS$166)) + MAX(IF(AT$1:AT$166="saniert",AS$1:AS$166))) / 2
        )
    )),
    0,
    IF(
        AS67 &lt; (IF(
            AT68 = "unsaniert",
            (MIN(IF(AT$1:AT$166="unsaniert",AS$1:AS$166)) + MAX(IF(AT$1:AT$166="unsaniert",AS$1:AS$166))) / 2,
            IF(
                AT68 = "teilsaniert",
                (MIN(IF(AT$1:AT$166="teilsaniert",AS$1:AS$166)) + MAX(IF(AT$1:AT$166="teilsaniert",AS$1:AS$166))) / 2,
                (MIN(IF(AT$1:AT$166="saniert",AS$1:AS$166)) + MAX(IF(AT$1:AT$166="saniert",AS$1:AS$166))) / 2
            )
        )),
        0,
        AR68
    )
)</f>
        <v>0</v>
      </c>
      <c r="AV68" s="160"/>
      <c r="AW68" s="160"/>
      <c r="AX68" s="160"/>
      <c r="AY68" s="174">
        <f t="shared" si="22"/>
        <v>2.2522255015364121</v>
      </c>
      <c r="AZ68" s="173">
        <f t="shared" si="24"/>
        <v>0.65583137914415779</v>
      </c>
      <c r="BA68" s="174" t="str">
        <f t="shared" si="25"/>
        <v>unsaniert</v>
      </c>
      <c r="BB68" s="174" cm="1">
        <f t="array" ref="BB68">IF(
    AZ68 &gt; (IF(
        BA68 = "unsaniert",
        (MIN(IF(BA$1:BA$166="unsaniert",AZ$1:AZ$166)) + MAX(IF(BA$1:BA$166="unsaniert",AZ$1:AZ$166))) / 2,
        IF(
            BA68 = "teilsaniert",
            (MIN(IF(BA$1:BA$166="teilsaniert",AZ$1:AZ$166)) + MAX(IF(BA$1:BA$166="teilsaniert",AZ$1:AZ$166))) / 2,
            (MIN(IF(BA$1:BA$166="saniert",AZ$1:AZ$166)) + MAX(IF(BA$1:BA$166="saniert",AZ$1:AZ$166))) / 2
        )
    )),
    0,
    IF(
        AZ67 &lt; (IF(
            BA68 = "unsaniert",
            (MIN(IF(BA$1:BA$166="unsaniert",AZ$1:AZ$166)) + MAX(IF(BA$1:BA$166="unsaniert",AZ$1:AZ$166))) / 2,
            IF(
                BA68 = "teilsaniert",
                (MIN(IF(BA$1:BA$166="teilsaniert",AZ$1:AZ$166)) + MAX(IF(BA$1:BA$166="teilsaniert",AZ$1:AZ$166))) / 2,
                (MIN(IF(BA$1:BA$166="saniert",AZ$1:AZ$166)) + MAX(IF(BA$1:BA$166="saniert",AZ$1:AZ$166))) / 2
            )
        )),
        0,
        AY68
    )
)</f>
        <v>0</v>
      </c>
      <c r="BC68" s="160"/>
      <c r="BD68" s="160"/>
      <c r="BE68" s="160"/>
      <c r="BF68" s="174">
        <f t="shared" si="23"/>
        <v>0.71422089804906519</v>
      </c>
      <c r="BG68" s="173">
        <f t="shared" si="13"/>
        <v>6.4768311297002237E-2</v>
      </c>
      <c r="BH68" s="174" t="str">
        <f t="shared" si="14"/>
        <v>teilsaniert</v>
      </c>
      <c r="BI68" s="174" cm="1">
        <f t="array" ref="BI68">IF(
    BG68 &gt; (IF(
        BH68 = "unsaniert",
        (MIN(IF(BH$1:BH$166="unsaniert",BG$1:BG$166)) + MAX(IF(BH$1:BH$166="unsaniert",BG$1:BG$166))) / 2,
        IF(
            BH68 = "teilsaniert",
            (MIN(IF(BH$1:BH$166="teilsaniert",BG$1:BG$166)) + MAX(IF(BH$1:BH$166="teilsaniert",BG$1:BG$166))) / 2,
            (MIN(IF(BH$1:BH$166="saniert",BG$1:BG$166)) + MAX(IF(BH$1:BH$166="saniert",BG$1:BG$166))) / 2
        )
    )),
    0,
    IF(
        BG67 &lt; (IF(
            BH68 = "unsaniert",
            (MIN(IF(BH$1:BH$166="unsaniert",BG$1:BG$166)) + MAX(IF(BH$1:BH$166="unsaniert",BG$1:BG$166))) / 2,
            IF(
                BH68 = "teilsaniert",
                (MIN(IF(BH$1:BH$166="teilsaniert",BG$1:BG$166)) + MAX(IF(BH$1:BH$166="teilsaniert",BG$1:BG$166))) / 2,
                (MIN(IF(BH$1:BH$166="saniert",BG$1:BG$166)) + MAX(IF(BH$1:BH$166="saniert",BG$1:BG$166))) / 2
            )
        )),
        0,
        BF68
    )
)</f>
        <v>0</v>
      </c>
    </row>
    <row r="69" spans="2:61">
      <c r="B69" s="174">
        <f t="shared" si="15"/>
        <v>3.1498006169933412</v>
      </c>
      <c r="C69" s="173">
        <f>_xlfn.NORM.DIST(B69, B5,C5, TRUE)</f>
        <v>0.82958769291625656</v>
      </c>
      <c r="D69" s="174" t="str">
        <f t="shared" si="0"/>
        <v>unsaniert</v>
      </c>
      <c r="E69" s="174" cm="1">
        <f t="array" ref="E69">IF(
    C69 &gt; (IF(
        D69 = "unsaniert",
        (MIN(IF(D$1:D$166="unsaniert",C$1:C$166)) + MAX(IF(D$1:D$166="unsaniert",C$1:C$166))) / 2,
        IF(
            D69 = "teilsaniert",
            (MIN(IF(D$1:D$166="teilsaniert",C$1:C$166)) + MAX(IF(D$1:D$166="teilsaniert",C$1:C$166))) / 2,
            (MIN(IF(D$1:D$166="saniert",C$1:C$166)) + MAX(IF(D$1:D$166="saniert",C$1:C$166))) / 2
        )
    )),
    0,
    IF(
        C68 &lt; (IF(
            D69 = "unsaniert",
            (MIN(IF(D$1:D$166="unsaniert",C$1:C$166)) + MAX(IF(D$1:D$166="unsaniert",C$1:C$166))) / 2,
            IF(
                D69 = "teilsaniert",
                (MIN(IF(D$1:D$166="teilsaniert",C$1:C$166)) + MAX(IF(D$1:D$166="teilsaniert",C$1:C$166))) / 2,
                (MIN(IF(D$1:D$166="saniert",C$1:C$166)) + MAX(IF(D$1:D$166="saniert",C$1:C$166))) / 2
            )
        )),
        0,
        B69
    )
)</f>
        <v>0</v>
      </c>
      <c r="F69" s="172"/>
      <c r="H69" s="160"/>
      <c r="I69" s="174">
        <f t="shared" si="16"/>
        <v>2.3039185687234336</v>
      </c>
      <c r="J69" s="173">
        <f>_xlfn.NORM.DIST(I69, I5,J5, TRUE)</f>
        <v>0.80876463398403309</v>
      </c>
      <c r="K69" s="174" t="str">
        <f t="shared" si="1"/>
        <v>unsaniert</v>
      </c>
      <c r="L69" s="174" cm="1">
        <f t="array" ref="L69">IF(
    J69 &gt; (IF(
        K69 = "unsaniert",
        (MIN(IF(K$1:K$166="unsaniert",J$1:J$166)) + MAX(IF(K$1:K$166="unsaniert",J$1:J$166))) / 2,
        IF(
            K69 = "teilsaniert",
            (MIN(IF(K$1:K$166="teilsaniert",J$1:J$166)) + MAX(IF(K$1:K$166="teilsaniert",J$1:J$166))) / 2,
            (MIN(IF(K$1:K$166="saniert",J$1:J$166)) + MAX(IF(K$1:K$166="saniert",J$1:J$166))) / 2
        )
    )),
    0,
    IF(
        J68 &lt; (IF(
            K69 = "unsaniert",
            (MIN(IF(K$1:K$166="unsaniert",J$1:J$166)) + MAX(IF(K$1:K$166="unsaniert",J$1:J$166))) / 2,
            IF(
                K69 = "teilsaniert",
                (MIN(IF(K$1:K$166="teilsaniert",J$1:J$166)) + MAX(IF(K$1:K$166="teilsaniert",J$1:J$166))) / 2,
                (MIN(IF(K$1:K$166="saniert",J$1:J$166)) + MAX(IF(K$1:K$166="saniert",J$1:J$166))) / 2
            )
        )),
        0,
        I69
    )
)</f>
        <v>0</v>
      </c>
      <c r="O69" s="160"/>
      <c r="P69" s="174">
        <f t="shared" si="17"/>
        <v>0.81815899287122429</v>
      </c>
      <c r="Q69" s="173">
        <f>_xlfn.NORM.DIST(P69, P5,Q5, TRUE)</f>
        <v>0.15257891843591567</v>
      </c>
      <c r="R69" s="174" t="str">
        <f t="shared" si="2"/>
        <v>teilsaniert</v>
      </c>
      <c r="S69" s="174" cm="1">
        <f t="array" ref="S69">IF(
    Q69 &gt; (IF(
        R69 = "unsaniert",
        (MIN(IF(R$1:R$166="unsaniert",Q$1:Q$166)) + MAX(IF(R$1:R$166="unsaniert",Q$1:Q$166))) / 2,
        IF(
            R69 = "teilsaniert",
            (MIN(IF(R$1:R$166="teilsaniert",Q$1:Q$166)) + MAX(IF(R$1:R$166="teilsaniert",Q$1:Q$166))) / 2,
            (MIN(IF(R$1:R$166="saniert",Q$1:Q$166)) + MAX(IF(R$1:R$166="saniert",Q$1:Q$166))) / 2
        )
    )),
    0,
    IF(
        Q68 &lt; (IF(
            R69 = "unsaniert",
            (MIN(IF(R$1:R$166="unsaniert",Q$1:Q$166)) + MAX(IF(R$1:R$166="unsaniert",Q$1:Q$166))) / 2,
            IF(
                R69 = "teilsaniert",
                (MIN(IF(R$1:R$166="teilsaniert",Q$1:Q$166)) + MAX(IF(R$1:R$166="teilsaniert",Q$1:Q$166))) / 2,
                (MIN(IF(R$1:R$166="saniert",Q$1:Q$166)) + MAX(IF(R$1:R$166="saniert",Q$1:Q$166))) / 2
            )
        )),
        0,
        P69
    )
)</f>
        <v>0</v>
      </c>
      <c r="W69" s="174">
        <f t="shared" si="18"/>
        <v>1.8648603825900103</v>
      </c>
      <c r="X69" s="173">
        <f t="shared" si="3"/>
        <v>5.373286227312208E-2</v>
      </c>
      <c r="Y69" s="174" t="str">
        <f t="shared" si="4"/>
        <v>teilsaniert</v>
      </c>
      <c r="Z69" s="174" cm="1">
        <f t="array" ref="Z69">IF(
    X69 &gt; (IF(
        Y69 = "unsaniert",
        (MIN(IF(Y$1:Y$166="unsaniert",X$1:X$166)) + MAX(IF(Y$1:Y$166="unsaniert",X$1:X$166))) / 2,
        IF(
            Y69 = "teilsaniert",
            (MIN(IF(Y$1:Y$166="teilsaniert",X$1:X$166)) + MAX(IF(Y$1:Y$166="teilsaniert",X$1:X$166))) / 2,
            (MIN(IF(Y$1:Y$166="saniert",X$1:X$166)) + MAX(IF(Y$1:Y$166="saniert",X$1:X$166))) / 2
        )
    )),
    0,
    IF(
        X68 &lt; (IF(
            Y69 = "unsaniert",
            (MIN(IF(Y$1:Y$166="unsaniert",X$1:X$166)) + MAX(IF(Y$1:Y$166="unsaniert",X$1:X$166))) / 2,
            IF(
                Y69 = "teilsaniert",
                (MIN(IF(Y$1:Y$166="teilsaniert",X$1:X$166)) + MAX(IF(Y$1:Y$166="teilsaniert",X$1:X$166))) / 2,
                (MIN(IF(Y$1:Y$166="saniert",X$1:X$166)) + MAX(IF(Y$1:Y$166="saniert",X$1:X$166))) / 2
            )
        )),
        0,
        W69
    )
)</f>
        <v>0</v>
      </c>
      <c r="AA69" s="160"/>
      <c r="AB69" s="160"/>
      <c r="AC69" s="160"/>
      <c r="AD69" s="174">
        <f t="shared" si="19"/>
        <v>2.5315847464217458</v>
      </c>
      <c r="AE69" s="173">
        <f t="shared" si="5"/>
        <v>0.83283571143217983</v>
      </c>
      <c r="AF69" s="174" t="str">
        <f t="shared" si="6"/>
        <v>unsaniert</v>
      </c>
      <c r="AG69" s="174" cm="1">
        <f t="array" ref="AG69">IF(
    AE69 &gt; (IF(
        AF69 = "unsaniert",
        (MIN(IF(AF$1:AF$166="unsaniert",AE$1:AE$166)) + MAX(IF(AF$1:AF$166="unsaniert",AE$1:AE$166))) / 2,
        IF(
            AF69 = "teilsaniert",
            (MIN(IF(AF$1:AF$166="teilsaniert",AE$1:AE$166)) + MAX(IF(AF$1:AF$166="teilsaniert",AE$1:AE$166))) / 2,
            (MIN(IF(AF$1:AF$166="saniert",AE$1:AE$166)) + MAX(IF(AF$1:AF$166="saniert",AE$1:AE$166))) / 2
        )
    )),
    0,
    IF(
        AE68 &lt; (IF(
            AF69 = "unsaniert",
            (MIN(IF(AF$1:AF$166="unsaniert",AE$1:AE$166)) + MAX(IF(AF$1:AF$166="unsaniert",AE$1:AE$166))) / 2,
            IF(
                AF69 = "teilsaniert",
                (MIN(IF(AF$1:AF$166="teilsaniert",AE$1:AE$166)) + MAX(IF(AF$1:AF$166="teilsaniert",AE$1:AE$166))) / 2,
                (MIN(IF(AF$1:AF$166="saniert",AE$1:AE$166)) + MAX(IF(AF$1:AF$166="saniert",AE$1:AE$166))) / 2
            )
        )),
        0,
        AD69
    )
)</f>
        <v>0</v>
      </c>
      <c r="AH69" s="160"/>
      <c r="AI69" s="160"/>
      <c r="AJ69" s="160"/>
      <c r="AK69" s="174">
        <f t="shared" si="20"/>
        <v>0.91415653653278106</v>
      </c>
      <c r="AL69" s="173">
        <f t="shared" si="7"/>
        <v>0.15508922133637207</v>
      </c>
      <c r="AM69" s="174" t="str">
        <f t="shared" si="8"/>
        <v>teilsaniert</v>
      </c>
      <c r="AN69" s="174" cm="1">
        <f t="array" ref="AN69">IF(
    AL69 &gt; (IF(
        AM69 = "unsaniert",
        (MIN(IF(AM$1:AM$166="unsaniert",AL$1:AL$166)) + MAX(IF(AM$1:AM$166="unsaniert",AL$1:AL$166))) / 2,
        IF(
            AM69 = "teilsaniert",
            (MIN(IF(AM$1:AM$166="teilsaniert",AL$1:AL$166)) + MAX(IF(AM$1:AM$166="teilsaniert",AL$1:AL$166))) / 2,
            (MIN(IF(AM$1:AM$166="saniert",AL$1:AL$166)) + MAX(IF(AM$1:AM$166="saniert",AL$1:AL$166))) / 2
        )
    )),
    0,
    IF(
        AL68 &lt; (IF(
            AM69 = "unsaniert",
            (MIN(IF(AM$1:AM$166="unsaniert",AL$1:AL$166)) + MAX(IF(AM$1:AM$166="unsaniert",AL$1:AL$166))) / 2,
            IF(
                AM69 = "teilsaniert",
                (MIN(IF(AM$1:AM$166="teilsaniert",AL$1:AL$166)) + MAX(IF(AM$1:AM$166="teilsaniert",AL$1:AL$166))) / 2,
                (MIN(IF(AM$1:AM$166="saniert",AL$1:AL$166)) + MAX(IF(AM$1:AM$166="saniert",AL$1:AL$166))) / 2
            )
        )),
        0,
        AK69
    )
)</f>
        <v>0</v>
      </c>
      <c r="AR69" s="174">
        <f t="shared" si="21"/>
        <v>4.2874299261707307</v>
      </c>
      <c r="AS69" s="173">
        <f t="shared" si="9"/>
        <v>0.95124488578565458</v>
      </c>
      <c r="AT69" s="174" t="str">
        <f t="shared" si="10"/>
        <v>unsaniert</v>
      </c>
      <c r="AU69" s="174" cm="1">
        <f t="array" ref="AU69">IF(
    AS69 &gt; (IF(
        AT69 = "unsaniert",
        (MIN(IF(AT$1:AT$166="unsaniert",AS$1:AS$166)) + MAX(IF(AT$1:AT$166="unsaniert",AS$1:AS$166))) / 2,
        IF(
            AT69 = "teilsaniert",
            (MIN(IF(AT$1:AT$166="teilsaniert",AS$1:AS$166)) + MAX(IF(AT$1:AT$166="teilsaniert",AS$1:AS$166))) / 2,
            (MIN(IF(AT$1:AT$166="saniert",AS$1:AS$166)) + MAX(IF(AT$1:AT$166="saniert",AS$1:AS$166))) / 2
        )
    )),
    0,
    IF(
        AS68 &lt; (IF(
            AT69 = "unsaniert",
            (MIN(IF(AT$1:AT$166="unsaniert",AS$1:AS$166)) + MAX(IF(AT$1:AT$166="unsaniert",AS$1:AS$166))) / 2,
            IF(
                AT69 = "teilsaniert",
                (MIN(IF(AT$1:AT$166="teilsaniert",AS$1:AS$166)) + MAX(IF(AT$1:AT$166="teilsaniert",AS$1:AS$166))) / 2,
                (MIN(IF(AT$1:AT$166="saniert",AS$1:AS$166)) + MAX(IF(AT$1:AT$166="saniert",AS$1:AS$166))) / 2
            )
        )),
        0,
        AR69
    )
)</f>
        <v>0</v>
      </c>
      <c r="AV69" s="160"/>
      <c r="AW69" s="160"/>
      <c r="AX69" s="160"/>
      <c r="AY69" s="174">
        <f t="shared" si="22"/>
        <v>2.2222255015364123</v>
      </c>
      <c r="AZ69" s="173">
        <f t="shared" si="24"/>
        <v>0.62640940694153113</v>
      </c>
      <c r="BA69" s="174" t="str">
        <f t="shared" si="25"/>
        <v>unsaniert</v>
      </c>
      <c r="BB69" s="174" cm="1">
        <f t="array" ref="BB69">IF(
    AZ69 &gt; (IF(
        BA69 = "unsaniert",
        (MIN(IF(BA$1:BA$166="unsaniert",AZ$1:AZ$166)) + MAX(IF(BA$1:BA$166="unsaniert",AZ$1:AZ$166))) / 2,
        IF(
            BA69 = "teilsaniert",
            (MIN(IF(BA$1:BA$166="teilsaniert",AZ$1:AZ$166)) + MAX(IF(BA$1:BA$166="teilsaniert",AZ$1:AZ$166))) / 2,
            (MIN(IF(BA$1:BA$166="saniert",AZ$1:AZ$166)) + MAX(IF(BA$1:BA$166="saniert",AZ$1:AZ$166))) / 2
        )
    )),
    0,
    IF(
        AZ68 &lt; (IF(
            BA69 = "unsaniert",
            (MIN(IF(BA$1:BA$166="unsaniert",AZ$1:AZ$166)) + MAX(IF(BA$1:BA$166="unsaniert",AZ$1:AZ$166))) / 2,
            IF(
                BA69 = "teilsaniert",
                (MIN(IF(BA$1:BA$166="teilsaniert",AZ$1:AZ$166)) + MAX(IF(BA$1:BA$166="teilsaniert",AZ$1:AZ$166))) / 2,
                (MIN(IF(BA$1:BA$166="saniert",AZ$1:AZ$166)) + MAX(IF(BA$1:BA$166="saniert",AZ$1:AZ$166))) / 2
            )
        )),
        0,
        AY69
    )
)</f>
        <v>0</v>
      </c>
      <c r="BC69" s="160"/>
      <c r="BD69" s="160"/>
      <c r="BE69" s="160"/>
      <c r="BF69" s="174">
        <f t="shared" si="23"/>
        <v>0.68422089804906516</v>
      </c>
      <c r="BG69" s="173">
        <f t="shared" si="13"/>
        <v>4.9188014384975068E-2</v>
      </c>
      <c r="BH69" s="174" t="str">
        <f t="shared" si="14"/>
        <v>teilsaniert</v>
      </c>
      <c r="BI69" s="174" cm="1">
        <f t="array" ref="BI69">IF(
    BG69 &gt; (IF(
        BH69 = "unsaniert",
        (MIN(IF(BH$1:BH$166="unsaniert",BG$1:BG$166)) + MAX(IF(BH$1:BH$166="unsaniert",BG$1:BG$166))) / 2,
        IF(
            BH69 = "teilsaniert",
            (MIN(IF(BH$1:BH$166="teilsaniert",BG$1:BG$166)) + MAX(IF(BH$1:BH$166="teilsaniert",BG$1:BG$166))) / 2,
            (MIN(IF(BH$1:BH$166="saniert",BG$1:BG$166)) + MAX(IF(BH$1:BH$166="saniert",BG$1:BG$166))) / 2
        )
    )),
    0,
    IF(
        BG68 &lt; (IF(
            BH69 = "unsaniert",
            (MIN(IF(BH$1:BH$166="unsaniert",BG$1:BG$166)) + MAX(IF(BH$1:BH$166="unsaniert",BG$1:BG$166))) / 2,
            IF(
                BH69 = "teilsaniert",
                (MIN(IF(BH$1:BH$166="teilsaniert",BG$1:BG$166)) + MAX(IF(BH$1:BH$166="teilsaniert",BG$1:BG$166))) / 2,
                (MIN(IF(BH$1:BH$166="saniert",BG$1:BG$166)) + MAX(IF(BH$1:BH$166="saniert",BG$1:BG$166))) / 2
            )
        )),
        0,
        BF69
    )
)</f>
        <v>0</v>
      </c>
    </row>
    <row r="70" spans="2:61">
      <c r="B70" s="174">
        <f t="shared" si="15"/>
        <v>3.1198006169933414</v>
      </c>
      <c r="C70" s="173">
        <f>_xlfn.NORM.DIST(B70, B5,C5, TRUE)</f>
        <v>0.81388866400770288</v>
      </c>
      <c r="D70" s="174" t="str">
        <f t="shared" si="0"/>
        <v>unsaniert</v>
      </c>
      <c r="E70" s="174" cm="1">
        <f t="array" ref="E70">IF(
    C70 &gt; (IF(
        D70 = "unsaniert",
        (MIN(IF(D$1:D$166="unsaniert",C$1:C$166)) + MAX(IF(D$1:D$166="unsaniert",C$1:C$166))) / 2,
        IF(
            D70 = "teilsaniert",
            (MIN(IF(D$1:D$166="teilsaniert",C$1:C$166)) + MAX(IF(D$1:D$166="teilsaniert",C$1:C$166))) / 2,
            (MIN(IF(D$1:D$166="saniert",C$1:C$166)) + MAX(IF(D$1:D$166="saniert",C$1:C$166))) / 2
        )
    )),
    0,
    IF(
        C69 &lt; (IF(
            D70 = "unsaniert",
            (MIN(IF(D$1:D$166="unsaniert",C$1:C$166)) + MAX(IF(D$1:D$166="unsaniert",C$1:C$166))) / 2,
            IF(
                D70 = "teilsaniert",
                (MIN(IF(D$1:D$166="teilsaniert",C$1:C$166)) + MAX(IF(D$1:D$166="teilsaniert",C$1:C$166))) / 2,
                (MIN(IF(D$1:D$166="saniert",C$1:C$166)) + MAX(IF(D$1:D$166="saniert",C$1:C$166))) / 2
            )
        )),
        0,
        B70
    )
)</f>
        <v>0</v>
      </c>
      <c r="F70" s="172"/>
      <c r="H70" s="160"/>
      <c r="I70" s="174">
        <f t="shared" si="16"/>
        <v>2.2739185687234338</v>
      </c>
      <c r="J70" s="173">
        <f>_xlfn.NORM.DIST(I70, I5,J5, TRUE)</f>
        <v>0.79126102485993266</v>
      </c>
      <c r="K70" s="174" t="str">
        <f t="shared" si="1"/>
        <v>unsaniert</v>
      </c>
      <c r="L70" s="174" cm="1">
        <f t="array" ref="L70">IF(
    J70 &gt; (IF(
        K70 = "unsaniert",
        (MIN(IF(K$1:K$166="unsaniert",J$1:J$166)) + MAX(IF(K$1:K$166="unsaniert",J$1:J$166))) / 2,
        IF(
            K70 = "teilsaniert",
            (MIN(IF(K$1:K$166="teilsaniert",J$1:J$166)) + MAX(IF(K$1:K$166="teilsaniert",J$1:J$166))) / 2,
            (MIN(IF(K$1:K$166="saniert",J$1:J$166)) + MAX(IF(K$1:K$166="saniert",J$1:J$166))) / 2
        )
    )),
    0,
    IF(
        J69 &lt; (IF(
            K70 = "unsaniert",
            (MIN(IF(K$1:K$166="unsaniert",J$1:J$166)) + MAX(IF(K$1:K$166="unsaniert",J$1:J$166))) / 2,
            IF(
                K70 = "teilsaniert",
                (MIN(IF(K$1:K$166="teilsaniert",J$1:J$166)) + MAX(IF(K$1:K$166="teilsaniert",J$1:J$166))) / 2,
                (MIN(IF(K$1:K$166="saniert",J$1:J$166)) + MAX(IF(K$1:K$166="saniert",J$1:J$166))) / 2
            )
        )),
        0,
        I70
    )
)</f>
        <v>0</v>
      </c>
      <c r="O70" s="160"/>
      <c r="P70" s="174">
        <f t="shared" si="17"/>
        <v>0.78815899287122426</v>
      </c>
      <c r="Q70" s="173">
        <f>_xlfn.NORM.DIST(P70, P5,Q5, TRUE)</f>
        <v>0.12634697726415142</v>
      </c>
      <c r="R70" s="174" t="str">
        <f t="shared" si="2"/>
        <v>teilsaniert</v>
      </c>
      <c r="S70" s="174" cm="1">
        <f t="array" ref="S70">IF(
    Q70 &gt; (IF(
        R70 = "unsaniert",
        (MIN(IF(R$1:R$166="unsaniert",Q$1:Q$166)) + MAX(IF(R$1:R$166="unsaniert",Q$1:Q$166))) / 2,
        IF(
            R70 = "teilsaniert",
            (MIN(IF(R$1:R$166="teilsaniert",Q$1:Q$166)) + MAX(IF(R$1:R$166="teilsaniert",Q$1:Q$166))) / 2,
            (MIN(IF(R$1:R$166="saniert",Q$1:Q$166)) + MAX(IF(R$1:R$166="saniert",Q$1:Q$166))) / 2
        )
    )),
    0,
    IF(
        Q69 &lt; (IF(
            R70 = "unsaniert",
            (MIN(IF(R$1:R$166="unsaniert",Q$1:Q$166)) + MAX(IF(R$1:R$166="unsaniert",Q$1:Q$166))) / 2,
            IF(
                R70 = "teilsaniert",
                (MIN(IF(R$1:R$166="teilsaniert",Q$1:Q$166)) + MAX(IF(R$1:R$166="teilsaniert",Q$1:Q$166))) / 2,
                (MIN(IF(R$1:R$166="saniert",Q$1:Q$166)) + MAX(IF(R$1:R$166="saniert",Q$1:Q$166))) / 2
            )
        )),
        0,
        P70
    )
)</f>
        <v>0</v>
      </c>
      <c r="W70" s="174">
        <f t="shared" si="18"/>
        <v>1.8348603825900103</v>
      </c>
      <c r="X70" s="173">
        <f t="shared" si="3"/>
        <v>4.0469089385692048E-2</v>
      </c>
      <c r="Y70" s="174" t="str">
        <f t="shared" si="4"/>
        <v>teilsaniert</v>
      </c>
      <c r="Z70" s="174" cm="1">
        <f t="array" ref="Z70">IF(
    X70 &gt; (IF(
        Y70 = "unsaniert",
        (MIN(IF(Y$1:Y$166="unsaniert",X$1:X$166)) + MAX(IF(Y$1:Y$166="unsaniert",X$1:X$166))) / 2,
        IF(
            Y70 = "teilsaniert",
            (MIN(IF(Y$1:Y$166="teilsaniert",X$1:X$166)) + MAX(IF(Y$1:Y$166="teilsaniert",X$1:X$166))) / 2,
            (MIN(IF(Y$1:Y$166="saniert",X$1:X$166)) + MAX(IF(Y$1:Y$166="saniert",X$1:X$166))) / 2
        )
    )),
    0,
    IF(
        X69 &lt; (IF(
            Y70 = "unsaniert",
            (MIN(IF(Y$1:Y$166="unsaniert",X$1:X$166)) + MAX(IF(Y$1:Y$166="unsaniert",X$1:X$166))) / 2,
            IF(
                Y70 = "teilsaniert",
                (MIN(IF(Y$1:Y$166="teilsaniert",X$1:X$166)) + MAX(IF(Y$1:Y$166="teilsaniert",X$1:X$166))) / 2,
                (MIN(IF(Y$1:Y$166="saniert",X$1:X$166)) + MAX(IF(Y$1:Y$166="saniert",X$1:X$166))) / 2
            )
        )),
        0,
        W70
    )
)</f>
        <v>0</v>
      </c>
      <c r="AA70" s="160"/>
      <c r="AB70" s="160"/>
      <c r="AC70" s="160"/>
      <c r="AD70" s="174">
        <f t="shared" si="19"/>
        <v>2.501584746421746</v>
      </c>
      <c r="AE70" s="173">
        <f t="shared" si="5"/>
        <v>0.81742396247516602</v>
      </c>
      <c r="AF70" s="174" t="str">
        <f t="shared" si="6"/>
        <v>unsaniert</v>
      </c>
      <c r="AG70" s="174" cm="1">
        <f t="array" ref="AG70">IF(
    AE70 &gt; (IF(
        AF70 = "unsaniert",
        (MIN(IF(AF$1:AF$166="unsaniert",AE$1:AE$166)) + MAX(IF(AF$1:AF$166="unsaniert",AE$1:AE$166))) / 2,
        IF(
            AF70 = "teilsaniert",
            (MIN(IF(AF$1:AF$166="teilsaniert",AE$1:AE$166)) + MAX(IF(AF$1:AF$166="teilsaniert",AE$1:AE$166))) / 2,
            (MIN(IF(AF$1:AF$166="saniert",AE$1:AE$166)) + MAX(IF(AF$1:AF$166="saniert",AE$1:AE$166))) / 2
        )
    )),
    0,
    IF(
        AE69 &lt; (IF(
            AF70 = "unsaniert",
            (MIN(IF(AF$1:AF$166="unsaniert",AE$1:AE$166)) + MAX(IF(AF$1:AF$166="unsaniert",AE$1:AE$166))) / 2,
            IF(
                AF70 = "teilsaniert",
                (MIN(IF(AF$1:AF$166="teilsaniert",AE$1:AE$166)) + MAX(IF(AF$1:AF$166="teilsaniert",AE$1:AE$166))) / 2,
                (MIN(IF(AF$1:AF$166="saniert",AE$1:AE$166)) + MAX(IF(AF$1:AF$166="saniert",AE$1:AE$166))) / 2
            )
        )),
        0,
        AD70
    )
)</f>
        <v>0</v>
      </c>
      <c r="AH70" s="160"/>
      <c r="AI70" s="160"/>
      <c r="AJ70" s="160"/>
      <c r="AK70" s="174">
        <f t="shared" si="20"/>
        <v>0.88415653653278103</v>
      </c>
      <c r="AL70" s="173">
        <f t="shared" si="7"/>
        <v>0.12862152440988717</v>
      </c>
      <c r="AM70" s="174" t="str">
        <f t="shared" si="8"/>
        <v>teilsaniert</v>
      </c>
      <c r="AN70" s="174" cm="1">
        <f t="array" ref="AN70">IF(
    AL70 &gt; (IF(
        AM70 = "unsaniert",
        (MIN(IF(AM$1:AM$166="unsaniert",AL$1:AL$166)) + MAX(IF(AM$1:AM$166="unsaniert",AL$1:AL$166))) / 2,
        IF(
            AM70 = "teilsaniert",
            (MIN(IF(AM$1:AM$166="teilsaniert",AL$1:AL$166)) + MAX(IF(AM$1:AM$166="teilsaniert",AL$1:AL$166))) / 2,
            (MIN(IF(AM$1:AM$166="saniert",AL$1:AL$166)) + MAX(IF(AM$1:AM$166="saniert",AL$1:AL$166))) / 2
        )
    )),
    0,
    IF(
        AL69 &lt; (IF(
            AM70 = "unsaniert",
            (MIN(IF(AM$1:AM$166="unsaniert",AL$1:AL$166)) + MAX(IF(AM$1:AM$166="unsaniert",AL$1:AL$166))) / 2,
            IF(
                AM70 = "teilsaniert",
                (MIN(IF(AM$1:AM$166="teilsaniert",AL$1:AL$166)) + MAX(IF(AM$1:AM$166="teilsaniert",AL$1:AL$166))) / 2,
                (MIN(IF(AM$1:AM$166="saniert",AL$1:AL$166)) + MAX(IF(AM$1:AM$166="saniert",AL$1:AL$166))) / 2
            )
        )),
        0,
        AK70
    )
)</f>
        <v>0</v>
      </c>
      <c r="AR70" s="174">
        <f t="shared" si="21"/>
        <v>4.2574299261707305</v>
      </c>
      <c r="AS70" s="173">
        <f t="shared" si="9"/>
        <v>0.94711987943424225</v>
      </c>
      <c r="AT70" s="174" t="str">
        <f t="shared" si="10"/>
        <v>unsaniert</v>
      </c>
      <c r="AU70" s="174" cm="1">
        <f t="array" ref="AU70">IF(
    AS70 &gt; (IF(
        AT70 = "unsaniert",
        (MIN(IF(AT$1:AT$166="unsaniert",AS$1:AS$166)) + MAX(IF(AT$1:AT$166="unsaniert",AS$1:AS$166))) / 2,
        IF(
            AT70 = "teilsaniert",
            (MIN(IF(AT$1:AT$166="teilsaniert",AS$1:AS$166)) + MAX(IF(AT$1:AT$166="teilsaniert",AS$1:AS$166))) / 2,
            (MIN(IF(AT$1:AT$166="saniert",AS$1:AS$166)) + MAX(IF(AT$1:AT$166="saniert",AS$1:AS$166))) / 2
        )
    )),
    0,
    IF(
        AS69 &lt; (IF(
            AT70 = "unsaniert",
            (MIN(IF(AT$1:AT$166="unsaniert",AS$1:AS$166)) + MAX(IF(AT$1:AT$166="unsaniert",AS$1:AS$166))) / 2,
            IF(
                AT70 = "teilsaniert",
                (MIN(IF(AT$1:AT$166="teilsaniert",AS$1:AS$166)) + MAX(IF(AT$1:AT$166="teilsaniert",AS$1:AS$166))) / 2,
                (MIN(IF(AT$1:AT$166="saniert",AS$1:AS$166)) + MAX(IF(AT$1:AT$166="saniert",AS$1:AS$166))) / 2
            )
        )),
        0,
        AR70
    )
)</f>
        <v>0</v>
      </c>
      <c r="AV70" s="160"/>
      <c r="AW70" s="160"/>
      <c r="AX70" s="160"/>
      <c r="AY70" s="174">
        <f t="shared" si="22"/>
        <v>2.1922255015364125</v>
      </c>
      <c r="AZ70" s="173">
        <f t="shared" si="24"/>
        <v>0.59623133101815573</v>
      </c>
      <c r="BA70" s="174" t="str">
        <f t="shared" si="25"/>
        <v>unsaniert</v>
      </c>
      <c r="BB70" s="174" cm="1">
        <f t="array" ref="BB70">IF(
    AZ70 &gt; (IF(
        BA70 = "unsaniert",
        (MIN(IF(BA$1:BA$166="unsaniert",AZ$1:AZ$166)) + MAX(IF(BA$1:BA$166="unsaniert",AZ$1:AZ$166))) / 2,
        IF(
            BA70 = "teilsaniert",
            (MIN(IF(BA$1:BA$166="teilsaniert",AZ$1:AZ$166)) + MAX(IF(BA$1:BA$166="teilsaniert",AZ$1:AZ$166))) / 2,
            (MIN(IF(BA$1:BA$166="saniert",AZ$1:AZ$166)) + MAX(IF(BA$1:BA$166="saniert",AZ$1:AZ$166))) / 2
        )
    )),
    0,
    IF(
        AZ69 &lt; (IF(
            BA70 = "unsaniert",
            (MIN(IF(BA$1:BA$166="unsaniert",AZ$1:AZ$166)) + MAX(IF(BA$1:BA$166="unsaniert",AZ$1:AZ$166))) / 2,
            IF(
                BA70 = "teilsaniert",
                (MIN(IF(BA$1:BA$166="teilsaniert",AZ$1:AZ$166)) + MAX(IF(BA$1:BA$166="teilsaniert",AZ$1:AZ$166))) / 2,
                (MIN(IF(BA$1:BA$166="saniert",AZ$1:AZ$166)) + MAX(IF(BA$1:BA$166="saniert",AZ$1:AZ$166))) / 2
            )
        )),
        0,
        AY70
    )
)</f>
        <v>0</v>
      </c>
      <c r="BC70" s="160"/>
      <c r="BD70" s="160"/>
      <c r="BE70" s="160"/>
      <c r="BF70" s="174">
        <f t="shared" si="23"/>
        <v>0.65422089804906514</v>
      </c>
      <c r="BG70" s="173">
        <f t="shared" si="13"/>
        <v>3.6757145785386462E-2</v>
      </c>
      <c r="BH70" s="174" t="str">
        <f t="shared" si="14"/>
        <v>teilsaniert</v>
      </c>
      <c r="BI70" s="174" cm="1">
        <f t="array" ref="BI70">IF(
    BG70 &gt; (IF(
        BH70 = "unsaniert",
        (MIN(IF(BH$1:BH$166="unsaniert",BG$1:BG$166)) + MAX(IF(BH$1:BH$166="unsaniert",BG$1:BG$166))) / 2,
        IF(
            BH70 = "teilsaniert",
            (MIN(IF(BH$1:BH$166="teilsaniert",BG$1:BG$166)) + MAX(IF(BH$1:BH$166="teilsaniert",BG$1:BG$166))) / 2,
            (MIN(IF(BH$1:BH$166="saniert",BG$1:BG$166)) + MAX(IF(BH$1:BH$166="saniert",BG$1:BG$166))) / 2
        )
    )),
    0,
    IF(
        BG69 &lt; (IF(
            BH70 = "unsaniert",
            (MIN(IF(BH$1:BH$166="unsaniert",BG$1:BG$166)) + MAX(IF(BH$1:BH$166="unsaniert",BG$1:BG$166))) / 2,
            IF(
                BH70 = "teilsaniert",
                (MIN(IF(BH$1:BH$166="teilsaniert",BG$1:BG$166)) + MAX(IF(BH$1:BH$166="teilsaniert",BG$1:BG$166))) / 2,
                (MIN(IF(BH$1:BH$166="saniert",BG$1:BG$166)) + MAX(IF(BH$1:BH$166="saniert",BG$1:BG$166))) / 2
            )
        )),
        0,
        BF70
    )
)</f>
        <v>0</v>
      </c>
    </row>
    <row r="71" spans="2:61">
      <c r="B71" s="174">
        <f t="shared" si="15"/>
        <v>3.0898006169933416</v>
      </c>
      <c r="C71" s="173">
        <f>_xlfn.NORM.DIST(B71, B5,C5, TRUE)</f>
        <v>0.79732324149000189</v>
      </c>
      <c r="D71" s="174" t="str">
        <f t="shared" si="0"/>
        <v>unsaniert</v>
      </c>
      <c r="E71" s="174" cm="1">
        <f t="array" ref="E71">IF(
    C71 &gt; (IF(
        D71 = "unsaniert",
        (MIN(IF(D$1:D$166="unsaniert",C$1:C$166)) + MAX(IF(D$1:D$166="unsaniert",C$1:C$166))) / 2,
        IF(
            D71 = "teilsaniert",
            (MIN(IF(D$1:D$166="teilsaniert",C$1:C$166)) + MAX(IF(D$1:D$166="teilsaniert",C$1:C$166))) / 2,
            (MIN(IF(D$1:D$166="saniert",C$1:C$166)) + MAX(IF(D$1:D$166="saniert",C$1:C$166))) / 2
        )
    )),
    0,
    IF(
        C70 &lt; (IF(
            D71 = "unsaniert",
            (MIN(IF(D$1:D$166="unsaniert",C$1:C$166)) + MAX(IF(D$1:D$166="unsaniert",C$1:C$166))) / 2,
            IF(
                D71 = "teilsaniert",
                (MIN(IF(D$1:D$166="teilsaniert",C$1:C$166)) + MAX(IF(D$1:D$166="teilsaniert",C$1:C$166))) / 2,
                (MIN(IF(D$1:D$166="saniert",C$1:C$166)) + MAX(IF(D$1:D$166="saniert",C$1:C$166))) / 2
            )
        )),
        0,
        B71
    )
)</f>
        <v>0</v>
      </c>
      <c r="F71" s="172"/>
      <c r="H71" s="160"/>
      <c r="I71" s="174">
        <f t="shared" si="16"/>
        <v>2.243918568723434</v>
      </c>
      <c r="J71" s="173">
        <f>_xlfn.NORM.DIST(I71, I5,J5, TRUE)</f>
        <v>0.77284713759028612</v>
      </c>
      <c r="K71" s="174" t="str">
        <f t="shared" si="1"/>
        <v>unsaniert</v>
      </c>
      <c r="L71" s="174" cm="1">
        <f t="array" ref="L71">IF(
    J71 &gt; (IF(
        K71 = "unsaniert",
        (MIN(IF(K$1:K$166="unsaniert",J$1:J$166)) + MAX(IF(K$1:K$166="unsaniert",J$1:J$166))) / 2,
        IF(
            K71 = "teilsaniert",
            (MIN(IF(K$1:K$166="teilsaniert",J$1:J$166)) + MAX(IF(K$1:K$166="teilsaniert",J$1:J$166))) / 2,
            (MIN(IF(K$1:K$166="saniert",J$1:J$166)) + MAX(IF(K$1:K$166="saniert",J$1:J$166))) / 2
        )
    )),
    0,
    IF(
        J70 &lt; (IF(
            K71 = "unsaniert",
            (MIN(IF(K$1:K$166="unsaniert",J$1:J$166)) + MAX(IF(K$1:K$166="unsaniert",J$1:J$166))) / 2,
            IF(
                K71 = "teilsaniert",
                (MIN(IF(K$1:K$166="teilsaniert",J$1:J$166)) + MAX(IF(K$1:K$166="teilsaniert",J$1:J$166))) / 2,
                (MIN(IF(K$1:K$166="saniert",J$1:J$166)) + MAX(IF(K$1:K$166="saniert",J$1:J$166))) / 2
            )
        )),
        0,
        I71
    )
)</f>
        <v>0</v>
      </c>
      <c r="O71" s="160"/>
      <c r="P71" s="174">
        <f t="shared" si="17"/>
        <v>0.75815899287122424</v>
      </c>
      <c r="Q71" s="173">
        <f>_xlfn.NORM.DIST(P71, P5,Q5, TRUE)</f>
        <v>0.10343380668024887</v>
      </c>
      <c r="R71" s="174" t="str">
        <f t="shared" si="2"/>
        <v>teilsaniert</v>
      </c>
      <c r="S71" s="174" cm="1">
        <f t="array" ref="S71">IF(
    Q71 &gt; (IF(
        R71 = "unsaniert",
        (MIN(IF(R$1:R$166="unsaniert",Q$1:Q$166)) + MAX(IF(R$1:R$166="unsaniert",Q$1:Q$166))) / 2,
        IF(
            R71 = "teilsaniert",
            (MIN(IF(R$1:R$166="teilsaniert",Q$1:Q$166)) + MAX(IF(R$1:R$166="teilsaniert",Q$1:Q$166))) / 2,
            (MIN(IF(R$1:R$166="saniert",Q$1:Q$166)) + MAX(IF(R$1:R$166="saniert",Q$1:Q$166))) / 2
        )
    )),
    0,
    IF(
        Q70 &lt; (IF(
            R71 = "unsaniert",
            (MIN(IF(R$1:R$166="unsaniert",Q$1:Q$166)) + MAX(IF(R$1:R$166="unsaniert",Q$1:Q$166))) / 2,
            IF(
                R71 = "teilsaniert",
                (MIN(IF(R$1:R$166="teilsaniert",Q$1:Q$166)) + MAX(IF(R$1:R$166="teilsaniert",Q$1:Q$166))) / 2,
                (MIN(IF(R$1:R$166="saniert",Q$1:Q$166)) + MAX(IF(R$1:R$166="saniert",Q$1:Q$166))) / 2
            )
        )),
        0,
        P71
    )
)</f>
        <v>0</v>
      </c>
      <c r="W71" s="174">
        <f t="shared" si="18"/>
        <v>1.8048603825900102</v>
      </c>
      <c r="X71" s="173">
        <f t="shared" si="3"/>
        <v>2.9996341104161911E-2</v>
      </c>
      <c r="Y71" s="174" t="str">
        <f t="shared" si="4"/>
        <v>saniert</v>
      </c>
      <c r="Z71" s="174" cm="1">
        <f t="array" ref="Z71">IF(
    X71 &gt; (IF(
        Y71 = "unsaniert",
        (MIN(IF(Y$1:Y$166="unsaniert",X$1:X$166)) + MAX(IF(Y$1:Y$166="unsaniert",X$1:X$166))) / 2,
        IF(
            Y71 = "teilsaniert",
            (MIN(IF(Y$1:Y$166="teilsaniert",X$1:X$166)) + MAX(IF(Y$1:Y$166="teilsaniert",X$1:X$166))) / 2,
            (MIN(IF(Y$1:Y$166="saniert",X$1:X$166)) + MAX(IF(Y$1:Y$166="saniert",X$1:X$166))) / 2
        )
    )),
    0,
    IF(
        X70 &lt; (IF(
            Y71 = "unsaniert",
            (MIN(IF(Y$1:Y$166="unsaniert",X$1:X$166)) + MAX(IF(Y$1:Y$166="unsaniert",X$1:X$166))) / 2,
            IF(
                Y71 = "teilsaniert",
                (MIN(IF(Y$1:Y$166="teilsaniert",X$1:X$166)) + MAX(IF(Y$1:Y$166="teilsaniert",X$1:X$166))) / 2,
                (MIN(IF(Y$1:Y$166="saniert",X$1:X$166)) + MAX(IF(Y$1:Y$166="saniert",X$1:X$166))) / 2
            )
        )),
        0,
        W71
    )
)</f>
        <v>0</v>
      </c>
      <c r="AA71" s="160"/>
      <c r="AB71" s="160"/>
      <c r="AC71" s="160"/>
      <c r="AD71" s="174">
        <f t="shared" si="19"/>
        <v>2.4715847464217462</v>
      </c>
      <c r="AE71" s="173">
        <f t="shared" si="5"/>
        <v>0.80115425751213276</v>
      </c>
      <c r="AF71" s="174" t="str">
        <f t="shared" si="6"/>
        <v>unsaniert</v>
      </c>
      <c r="AG71" s="174" cm="1">
        <f t="array" ref="AG71">IF(
    AE71 &gt; (IF(
        AF71 = "unsaniert",
        (MIN(IF(AF$1:AF$166="unsaniert",AE$1:AE$166)) + MAX(IF(AF$1:AF$166="unsaniert",AE$1:AE$166))) / 2,
        IF(
            AF71 = "teilsaniert",
            (MIN(IF(AF$1:AF$166="teilsaniert",AE$1:AE$166)) + MAX(IF(AF$1:AF$166="teilsaniert",AE$1:AE$166))) / 2,
            (MIN(IF(AF$1:AF$166="saniert",AE$1:AE$166)) + MAX(IF(AF$1:AF$166="saniert",AE$1:AE$166))) / 2
        )
    )),
    0,
    IF(
        AE70 &lt; (IF(
            AF71 = "unsaniert",
            (MIN(IF(AF$1:AF$166="unsaniert",AE$1:AE$166)) + MAX(IF(AF$1:AF$166="unsaniert",AE$1:AE$166))) / 2,
            IF(
                AF71 = "teilsaniert",
                (MIN(IF(AF$1:AF$166="teilsaniert",AE$1:AE$166)) + MAX(IF(AF$1:AF$166="teilsaniert",AE$1:AE$166))) / 2,
                (MIN(IF(AF$1:AF$166="saniert",AE$1:AE$166)) + MAX(IF(AF$1:AF$166="saniert",AE$1:AE$166))) / 2
            )
        )),
        0,
        AD71
    )
)</f>
        <v>0</v>
      </c>
      <c r="AH71" s="160"/>
      <c r="AI71" s="160"/>
      <c r="AJ71" s="160"/>
      <c r="AK71" s="174">
        <f t="shared" si="20"/>
        <v>0.85415653653278101</v>
      </c>
      <c r="AL71" s="173">
        <f t="shared" si="7"/>
        <v>0.10546446816108274</v>
      </c>
      <c r="AM71" s="174" t="str">
        <f t="shared" si="8"/>
        <v>teilsaniert</v>
      </c>
      <c r="AN71" s="174" cm="1">
        <f t="array" ref="AN71">IF(
    AL71 &gt; (IF(
        AM71 = "unsaniert",
        (MIN(IF(AM$1:AM$166="unsaniert",AL$1:AL$166)) + MAX(IF(AM$1:AM$166="unsaniert",AL$1:AL$166))) / 2,
        IF(
            AM71 = "teilsaniert",
            (MIN(IF(AM$1:AM$166="teilsaniert",AL$1:AL$166)) + MAX(IF(AM$1:AM$166="teilsaniert",AL$1:AL$166))) / 2,
            (MIN(IF(AM$1:AM$166="saniert",AL$1:AL$166)) + MAX(IF(AM$1:AM$166="saniert",AL$1:AL$166))) / 2
        )
    )),
    0,
    IF(
        AL70 &lt; (IF(
            AM71 = "unsaniert",
            (MIN(IF(AM$1:AM$166="unsaniert",AL$1:AL$166)) + MAX(IF(AM$1:AM$166="unsaniert",AL$1:AL$166))) / 2,
            IF(
                AM71 = "teilsaniert",
                (MIN(IF(AM$1:AM$166="teilsaniert",AL$1:AL$166)) + MAX(IF(AM$1:AM$166="teilsaniert",AL$1:AL$166))) / 2,
                (MIN(IF(AM$1:AM$166="saniert",AL$1:AL$166)) + MAX(IF(AM$1:AM$166="saniert",AL$1:AL$166))) / 2
            )
        )),
        0,
        AK71
    )
)</f>
        <v>0</v>
      </c>
      <c r="AR71" s="174">
        <f t="shared" si="21"/>
        <v>4.2274299261707302</v>
      </c>
      <c r="AS71" s="173">
        <f t="shared" si="9"/>
        <v>0.94272275764645486</v>
      </c>
      <c r="AT71" s="174" t="str">
        <f t="shared" si="10"/>
        <v>unsaniert</v>
      </c>
      <c r="AU71" s="174" cm="1">
        <f t="array" ref="AU71">IF(
    AS71 &gt; (IF(
        AT71 = "unsaniert",
        (MIN(IF(AT$1:AT$166="unsaniert",AS$1:AS$166)) + MAX(IF(AT$1:AT$166="unsaniert",AS$1:AS$166))) / 2,
        IF(
            AT71 = "teilsaniert",
            (MIN(IF(AT$1:AT$166="teilsaniert",AS$1:AS$166)) + MAX(IF(AT$1:AT$166="teilsaniert",AS$1:AS$166))) / 2,
            (MIN(IF(AT$1:AT$166="saniert",AS$1:AS$166)) + MAX(IF(AT$1:AT$166="saniert",AS$1:AS$166))) / 2
        )
    )),
    0,
    IF(
        AS70 &lt; (IF(
            AT71 = "unsaniert",
            (MIN(IF(AT$1:AT$166="unsaniert",AS$1:AS$166)) + MAX(IF(AT$1:AT$166="unsaniert",AS$1:AS$166))) / 2,
            IF(
                AT71 = "teilsaniert",
                (MIN(IF(AT$1:AT$166="teilsaniert",AS$1:AS$166)) + MAX(IF(AT$1:AT$166="teilsaniert",AS$1:AS$166))) / 2,
                (MIN(IF(AT$1:AT$166="saniert",AS$1:AS$166)) + MAX(IF(AT$1:AT$166="saniert",AS$1:AS$166))) / 2
            )
        )),
        0,
        AR71
    )
)</f>
        <v>0</v>
      </c>
      <c r="AV71" s="160"/>
      <c r="AW71" s="160"/>
      <c r="AX71" s="160"/>
      <c r="AY71" s="174">
        <f t="shared" si="22"/>
        <v>2.1622255015364127</v>
      </c>
      <c r="AZ71" s="173">
        <f t="shared" si="24"/>
        <v>0.56546900889875662</v>
      </c>
      <c r="BA71" s="174" t="str">
        <f t="shared" si="25"/>
        <v>unsaniert</v>
      </c>
      <c r="BB71" s="174" cm="1">
        <f t="array" ref="BB71">IF(
    AZ71 &gt; (IF(
        BA71 = "unsaniert",
        (MIN(IF(BA$1:BA$166="unsaniert",AZ$1:AZ$166)) + MAX(IF(BA$1:BA$166="unsaniert",AZ$1:AZ$166))) / 2,
        IF(
            BA71 = "teilsaniert",
            (MIN(IF(BA$1:BA$166="teilsaniert",AZ$1:AZ$166)) + MAX(IF(BA$1:BA$166="teilsaniert",AZ$1:AZ$166))) / 2,
            (MIN(IF(BA$1:BA$166="saniert",AZ$1:AZ$166)) + MAX(IF(BA$1:BA$166="saniert",AZ$1:AZ$166))) / 2
        )
    )),
    0,
    IF(
        AZ70 &lt; (IF(
            BA71 = "unsaniert",
            (MIN(IF(BA$1:BA$166="unsaniert",AZ$1:AZ$166)) + MAX(IF(BA$1:BA$166="unsaniert",AZ$1:AZ$166))) / 2,
            IF(
                BA71 = "teilsaniert",
                (MIN(IF(BA$1:BA$166="teilsaniert",AZ$1:AZ$166)) + MAX(IF(BA$1:BA$166="teilsaniert",AZ$1:AZ$166))) / 2,
                (MIN(IF(BA$1:BA$166="saniert",AZ$1:AZ$166)) + MAX(IF(BA$1:BA$166="saniert",AZ$1:AZ$166))) / 2
            )
        )),
        0,
        AY71
    )
)</f>
        <v>0</v>
      </c>
      <c r="BC71" s="160"/>
      <c r="BD71" s="160"/>
      <c r="BE71" s="160"/>
      <c r="BF71" s="174">
        <f t="shared" si="23"/>
        <v>0.62422089804906511</v>
      </c>
      <c r="BG71" s="173">
        <f t="shared" si="13"/>
        <v>2.7022797883720875E-2</v>
      </c>
      <c r="BH71" s="174" t="str">
        <f t="shared" si="14"/>
        <v>saniert</v>
      </c>
      <c r="BI71" s="174" cm="1">
        <f t="array" ref="BI71">IF(
    BG71 &gt; (IF(
        BH71 = "unsaniert",
        (MIN(IF(BH$1:BH$166="unsaniert",BG$1:BG$166)) + MAX(IF(BH$1:BH$166="unsaniert",BG$1:BG$166))) / 2,
        IF(
            BH71 = "teilsaniert",
            (MIN(IF(BH$1:BH$166="teilsaniert",BG$1:BG$166)) + MAX(IF(BH$1:BH$166="teilsaniert",BG$1:BG$166))) / 2,
            (MIN(IF(BH$1:BH$166="saniert",BG$1:BG$166)) + MAX(IF(BH$1:BH$166="saniert",BG$1:BG$166))) / 2
        )
    )),
    0,
    IF(
        BG70 &lt; (IF(
            BH71 = "unsaniert",
            (MIN(IF(BH$1:BH$166="unsaniert",BG$1:BG$166)) + MAX(IF(BH$1:BH$166="unsaniert",BG$1:BG$166))) / 2,
            IF(
                BH71 = "teilsaniert",
                (MIN(IF(BH$1:BH$166="teilsaniert",BG$1:BG$166)) + MAX(IF(BH$1:BH$166="teilsaniert",BG$1:BG$166))) / 2,
                (MIN(IF(BH$1:BH$166="saniert",BG$1:BG$166)) + MAX(IF(BH$1:BH$166="saniert",BG$1:BG$166))) / 2
            )
        )),
        0,
        BF71
    )
)</f>
        <v>0</v>
      </c>
    </row>
    <row r="72" spans="2:61">
      <c r="B72" s="174">
        <f t="shared" si="15"/>
        <v>3.0598006169933418</v>
      </c>
      <c r="C72" s="173">
        <f>_xlfn.NORM.DIST(B72, B5,C5, TRUE)</f>
        <v>0.77990686511142582</v>
      </c>
      <c r="D72" s="174" t="str">
        <f t="shared" si="0"/>
        <v>unsaniert</v>
      </c>
      <c r="E72" s="174" cm="1">
        <f t="array" ref="E72">IF(
    C72 &gt; (IF(
        D72 = "unsaniert",
        (MIN(IF(D$1:D$166="unsaniert",C$1:C$166)) + MAX(IF(D$1:D$166="unsaniert",C$1:C$166))) / 2,
        IF(
            D72 = "teilsaniert",
            (MIN(IF(D$1:D$166="teilsaniert",C$1:C$166)) + MAX(IF(D$1:D$166="teilsaniert",C$1:C$166))) / 2,
            (MIN(IF(D$1:D$166="saniert",C$1:C$166)) + MAX(IF(D$1:D$166="saniert",C$1:C$166))) / 2
        )
    )),
    0,
    IF(
        C71 &lt; (IF(
            D72 = "unsaniert",
            (MIN(IF(D$1:D$166="unsaniert",C$1:C$166)) + MAX(IF(D$1:D$166="unsaniert",C$1:C$166))) / 2,
            IF(
                D72 = "teilsaniert",
                (MIN(IF(D$1:D$166="teilsaniert",C$1:C$166)) + MAX(IF(D$1:D$166="teilsaniert",C$1:C$166))) / 2,
                (MIN(IF(D$1:D$166="saniert",C$1:C$166)) + MAX(IF(D$1:D$166="saniert",C$1:C$166))) / 2
            )
        )),
        0,
        B72
    )
)</f>
        <v>0</v>
      </c>
      <c r="F72" s="172"/>
      <c r="H72" s="160"/>
      <c r="I72" s="174">
        <f t="shared" si="16"/>
        <v>2.2139185687234342</v>
      </c>
      <c r="J72" s="173">
        <f>_xlfn.NORM.DIST(I72, I5,J5, TRUE)</f>
        <v>0.75355124762878445</v>
      </c>
      <c r="K72" s="174" t="str">
        <f t="shared" si="1"/>
        <v>unsaniert</v>
      </c>
      <c r="L72" s="174" cm="1">
        <f t="array" ref="L72">IF(
    J72 &gt; (IF(
        K72 = "unsaniert",
        (MIN(IF(K$1:K$166="unsaniert",J$1:J$166)) + MAX(IF(K$1:K$166="unsaniert",J$1:J$166))) / 2,
        IF(
            K72 = "teilsaniert",
            (MIN(IF(K$1:K$166="teilsaniert",J$1:J$166)) + MAX(IF(K$1:K$166="teilsaniert",J$1:J$166))) / 2,
            (MIN(IF(K$1:K$166="saniert",J$1:J$166)) + MAX(IF(K$1:K$166="saniert",J$1:J$166))) / 2
        )
    )),
    0,
    IF(
        J71 &lt; (IF(
            K72 = "unsaniert",
            (MIN(IF(K$1:K$166="unsaniert",J$1:J$166)) + MAX(IF(K$1:K$166="unsaniert",J$1:J$166))) / 2,
            IF(
                K72 = "teilsaniert",
                (MIN(IF(K$1:K$166="teilsaniert",J$1:J$166)) + MAX(IF(K$1:K$166="teilsaniert",J$1:J$166))) / 2,
                (MIN(IF(K$1:K$166="saniert",J$1:J$166)) + MAX(IF(K$1:K$166="saniert",J$1:J$166))) / 2
            )
        )),
        0,
        I72
    )
)</f>
        <v>0</v>
      </c>
      <c r="O72" s="160"/>
      <c r="P72" s="174">
        <f t="shared" si="17"/>
        <v>0.72815899287122421</v>
      </c>
      <c r="Q72" s="173">
        <f>_xlfn.NORM.DIST(P72, P5,Q5, TRUE)</f>
        <v>8.3697796409254413E-2</v>
      </c>
      <c r="R72" s="174" t="str">
        <f t="shared" si="2"/>
        <v>teilsaniert</v>
      </c>
      <c r="S72" s="174" cm="1">
        <f t="array" ref="S72">IF(
    Q72 &gt; (IF(
        R72 = "unsaniert",
        (MIN(IF(R$1:R$166="unsaniert",Q$1:Q$166)) + MAX(IF(R$1:R$166="unsaniert",Q$1:Q$166))) / 2,
        IF(
            R72 = "teilsaniert",
            (MIN(IF(R$1:R$166="teilsaniert",Q$1:Q$166)) + MAX(IF(R$1:R$166="teilsaniert",Q$1:Q$166))) / 2,
            (MIN(IF(R$1:R$166="saniert",Q$1:Q$166)) + MAX(IF(R$1:R$166="saniert",Q$1:Q$166))) / 2
        )
    )),
    0,
    IF(
        Q71 &lt; (IF(
            R72 = "unsaniert",
            (MIN(IF(R$1:R$166="unsaniert",Q$1:Q$166)) + MAX(IF(R$1:R$166="unsaniert",Q$1:Q$166))) / 2,
            IF(
                R72 = "teilsaniert",
                (MIN(IF(R$1:R$166="teilsaniert",Q$1:Q$166)) + MAX(IF(R$1:R$166="teilsaniert",Q$1:Q$166))) / 2,
                (MIN(IF(R$1:R$166="saniert",Q$1:Q$166)) + MAX(IF(R$1:R$166="saniert",Q$1:Q$166))) / 2
            )
        )),
        0,
        P72
    )
)</f>
        <v>0</v>
      </c>
      <c r="W72" s="174">
        <f t="shared" si="18"/>
        <v>1.7748603825900102</v>
      </c>
      <c r="X72" s="173">
        <f t="shared" si="3"/>
        <v>2.1877699486727527E-2</v>
      </c>
      <c r="Y72" s="174" t="str">
        <f t="shared" si="4"/>
        <v>saniert</v>
      </c>
      <c r="Z72" s="174" cm="1">
        <f t="array" ref="Z72">IF(
    X72 &gt; (IF(
        Y72 = "unsaniert",
        (MIN(IF(Y$1:Y$166="unsaniert",X$1:X$166)) + MAX(IF(Y$1:Y$166="unsaniert",X$1:X$166))) / 2,
        IF(
            Y72 = "teilsaniert",
            (MIN(IF(Y$1:Y$166="teilsaniert",X$1:X$166)) + MAX(IF(Y$1:Y$166="teilsaniert",X$1:X$166))) / 2,
            (MIN(IF(Y$1:Y$166="saniert",X$1:X$166)) + MAX(IF(Y$1:Y$166="saniert",X$1:X$166))) / 2
        )
    )),
    0,
    IF(
        X71 &lt; (IF(
            Y72 = "unsaniert",
            (MIN(IF(Y$1:Y$166="unsaniert",X$1:X$166)) + MAX(IF(Y$1:Y$166="unsaniert",X$1:X$166))) / 2,
            IF(
                Y72 = "teilsaniert",
                (MIN(IF(Y$1:Y$166="teilsaniert",X$1:X$166)) + MAX(IF(Y$1:Y$166="teilsaniert",X$1:X$166))) / 2,
                (MIN(IF(Y$1:Y$166="saniert",X$1:X$166)) + MAX(IF(Y$1:Y$166="saniert",X$1:X$166))) / 2
            )
        )),
        0,
        W72
    )
)</f>
        <v>0</v>
      </c>
      <c r="AA72" s="160"/>
      <c r="AB72" s="160"/>
      <c r="AC72" s="160"/>
      <c r="AD72" s="174">
        <f t="shared" si="19"/>
        <v>2.4415847464217464</v>
      </c>
      <c r="AE72" s="173">
        <f t="shared" si="5"/>
        <v>0.78404020944693598</v>
      </c>
      <c r="AF72" s="174" t="str">
        <f t="shared" si="6"/>
        <v>unsaniert</v>
      </c>
      <c r="AG72" s="174" cm="1">
        <f t="array" ref="AG72">IF(
    AE72 &gt; (IF(
        AF72 = "unsaniert",
        (MIN(IF(AF$1:AF$166="unsaniert",AE$1:AE$166)) + MAX(IF(AF$1:AF$166="unsaniert",AE$1:AE$166))) / 2,
        IF(
            AF72 = "teilsaniert",
            (MIN(IF(AF$1:AF$166="teilsaniert",AE$1:AE$166)) + MAX(IF(AF$1:AF$166="teilsaniert",AE$1:AE$166))) / 2,
            (MIN(IF(AF$1:AF$166="saniert",AE$1:AE$166)) + MAX(IF(AF$1:AF$166="saniert",AE$1:AE$166))) / 2
        )
    )),
    0,
    IF(
        AE71 &lt; (IF(
            AF72 = "unsaniert",
            (MIN(IF(AF$1:AF$166="unsaniert",AE$1:AE$166)) + MAX(IF(AF$1:AF$166="unsaniert",AE$1:AE$166))) / 2,
            IF(
                AF72 = "teilsaniert",
                (MIN(IF(AF$1:AF$166="teilsaniert",AE$1:AE$166)) + MAX(IF(AF$1:AF$166="teilsaniert",AE$1:AE$166))) / 2,
                (MIN(IF(AF$1:AF$166="saniert",AE$1:AE$166)) + MAX(IF(AF$1:AF$166="saniert",AE$1:AE$166))) / 2
            )
        )),
        0,
        AD72
    )
)</f>
        <v>0</v>
      </c>
      <c r="AH72" s="160"/>
      <c r="AI72" s="160"/>
      <c r="AJ72" s="160"/>
      <c r="AK72" s="174">
        <f t="shared" si="20"/>
        <v>0.82415653653278098</v>
      </c>
      <c r="AL72" s="173">
        <f t="shared" si="7"/>
        <v>8.5484174330109464E-2</v>
      </c>
      <c r="AM72" s="174" t="str">
        <f t="shared" si="8"/>
        <v>teilsaniert</v>
      </c>
      <c r="AN72" s="174" cm="1">
        <f t="array" ref="AN72">IF(
    AL72 &gt; (IF(
        AM72 = "unsaniert",
        (MIN(IF(AM$1:AM$166="unsaniert",AL$1:AL$166)) + MAX(IF(AM$1:AM$166="unsaniert",AL$1:AL$166))) / 2,
        IF(
            AM72 = "teilsaniert",
            (MIN(IF(AM$1:AM$166="teilsaniert",AL$1:AL$166)) + MAX(IF(AM$1:AM$166="teilsaniert",AL$1:AL$166))) / 2,
            (MIN(IF(AM$1:AM$166="saniert",AL$1:AL$166)) + MAX(IF(AM$1:AM$166="saniert",AL$1:AL$166))) / 2
        )
    )),
    0,
    IF(
        AL71 &lt; (IF(
            AM72 = "unsaniert",
            (MIN(IF(AM$1:AM$166="unsaniert",AL$1:AL$166)) + MAX(IF(AM$1:AM$166="unsaniert",AL$1:AL$166))) / 2,
            IF(
                AM72 = "teilsaniert",
                (MIN(IF(AM$1:AM$166="teilsaniert",AL$1:AL$166)) + MAX(IF(AM$1:AM$166="teilsaniert",AL$1:AL$166))) / 2,
                (MIN(IF(AM$1:AM$166="saniert",AL$1:AL$166)) + MAX(IF(AM$1:AM$166="saniert",AL$1:AL$166))) / 2
            )
        )),
        0,
        AK72
    )
)</f>
        <v>0</v>
      </c>
      <c r="AR72" s="174">
        <f t="shared" si="21"/>
        <v>4.19742992617073</v>
      </c>
      <c r="AS72" s="173">
        <f t="shared" si="9"/>
        <v>0.93804287574434009</v>
      </c>
      <c r="AT72" s="174" t="str">
        <f t="shared" si="10"/>
        <v>unsaniert</v>
      </c>
      <c r="AU72" s="174" cm="1">
        <f t="array" ref="AU72">IF(
    AS72 &gt; (IF(
        AT72 = "unsaniert",
        (MIN(IF(AT$1:AT$166="unsaniert",AS$1:AS$166)) + MAX(IF(AT$1:AT$166="unsaniert",AS$1:AS$166))) / 2,
        IF(
            AT72 = "teilsaniert",
            (MIN(IF(AT$1:AT$166="teilsaniert",AS$1:AS$166)) + MAX(IF(AT$1:AT$166="teilsaniert",AS$1:AS$166))) / 2,
            (MIN(IF(AT$1:AT$166="saniert",AS$1:AS$166)) + MAX(IF(AT$1:AT$166="saniert",AS$1:AS$166))) / 2
        )
    )),
    0,
    IF(
        AS71 &lt; (IF(
            AT72 = "unsaniert",
            (MIN(IF(AT$1:AT$166="unsaniert",AS$1:AS$166)) + MAX(IF(AT$1:AT$166="unsaniert",AS$1:AS$166))) / 2,
            IF(
                AT72 = "teilsaniert",
                (MIN(IF(AT$1:AT$166="teilsaniert",AS$1:AS$166)) + MAX(IF(AT$1:AT$166="teilsaniert",AS$1:AS$166))) / 2,
                (MIN(IF(AT$1:AT$166="saniert",AS$1:AS$166)) + MAX(IF(AT$1:AT$166="saniert",AS$1:AS$166))) / 2
            )
        )),
        0,
        AR72
    )
)</f>
        <v>0</v>
      </c>
      <c r="AV72" s="160"/>
      <c r="AW72" s="160"/>
      <c r="AX72" s="160"/>
      <c r="AY72" s="174">
        <f t="shared" si="22"/>
        <v>2.1322255015364129</v>
      </c>
      <c r="AZ72" s="173">
        <f t="shared" si="24"/>
        <v>0.53430491625605547</v>
      </c>
      <c r="BA72" s="174" t="str">
        <f t="shared" si="25"/>
        <v>unsaniert</v>
      </c>
      <c r="BB72" s="174" cm="1">
        <f t="array" ref="BB72">IF(
    AZ72 &gt; (IF(
        BA72 = "unsaniert",
        (MIN(IF(BA$1:BA$166="unsaniert",AZ$1:AZ$166)) + MAX(IF(BA$1:BA$166="unsaniert",AZ$1:AZ$166))) / 2,
        IF(
            BA72 = "teilsaniert",
            (MIN(IF(BA$1:BA$166="teilsaniert",AZ$1:AZ$166)) + MAX(IF(BA$1:BA$166="teilsaniert",AZ$1:AZ$166))) / 2,
            (MIN(IF(BA$1:BA$166="saniert",AZ$1:AZ$166)) + MAX(IF(BA$1:BA$166="saniert",AZ$1:AZ$166))) / 2
        )
    )),
    0,
    IF(
        AZ71 &lt; (IF(
            BA72 = "unsaniert",
            (MIN(IF(BA$1:BA$166="unsaniert",AZ$1:AZ$166)) + MAX(IF(BA$1:BA$166="unsaniert",AZ$1:AZ$166))) / 2,
            IF(
                BA72 = "teilsaniert",
                (MIN(IF(BA$1:BA$166="teilsaniert",AZ$1:AZ$166)) + MAX(IF(BA$1:BA$166="teilsaniert",AZ$1:AZ$166))) / 2,
                (MIN(IF(BA$1:BA$166="saniert",AZ$1:AZ$166)) + MAX(IF(BA$1:BA$166="saniert",AZ$1:AZ$166))) / 2
            )
        )),
        0,
        AY72
    )
)</f>
        <v>0</v>
      </c>
      <c r="BC72" s="160"/>
      <c r="BD72" s="160"/>
      <c r="BE72" s="160"/>
      <c r="BF72" s="174">
        <f t="shared" si="23"/>
        <v>0.59422089804906508</v>
      </c>
      <c r="BG72" s="173">
        <f t="shared" si="13"/>
        <v>1.9541242629790751E-2</v>
      </c>
      <c r="BH72" s="174" t="str">
        <f t="shared" si="14"/>
        <v>saniert</v>
      </c>
      <c r="BI72" s="174" cm="1">
        <f t="array" ref="BI72">IF(
    BG72 &gt; (IF(
        BH72 = "unsaniert",
        (MIN(IF(BH$1:BH$166="unsaniert",BG$1:BG$166)) + MAX(IF(BH$1:BH$166="unsaniert",BG$1:BG$166))) / 2,
        IF(
            BH72 = "teilsaniert",
            (MIN(IF(BH$1:BH$166="teilsaniert",BG$1:BG$166)) + MAX(IF(BH$1:BH$166="teilsaniert",BG$1:BG$166))) / 2,
            (MIN(IF(BH$1:BH$166="saniert",BG$1:BG$166)) + MAX(IF(BH$1:BH$166="saniert",BG$1:BG$166))) / 2
        )
    )),
    0,
    IF(
        BG71 &lt; (IF(
            BH72 = "unsaniert",
            (MIN(IF(BH$1:BH$166="unsaniert",BG$1:BG$166)) + MAX(IF(BH$1:BH$166="unsaniert",BG$1:BG$166))) / 2,
            IF(
                BH72 = "teilsaniert",
                (MIN(IF(BH$1:BH$166="teilsaniert",BG$1:BG$166)) + MAX(IF(BH$1:BH$166="teilsaniert",BG$1:BG$166))) / 2,
                (MIN(IF(BH$1:BH$166="saniert",BG$1:BG$166)) + MAX(IF(BH$1:BH$166="saniert",BG$1:BG$166))) / 2
            )
        )),
        0,
        BF72
    )
)</f>
        <v>0</v>
      </c>
    </row>
    <row r="73" spans="2:61">
      <c r="B73" s="174">
        <f t="shared" si="15"/>
        <v>3.029800616993342</v>
      </c>
      <c r="C73" s="173">
        <f>_xlfn.NORM.DIST(B73, B5,C5, TRUE)</f>
        <v>0.76166208467565033</v>
      </c>
      <c r="D73" s="174" t="str">
        <f t="shared" si="0"/>
        <v>unsaniert</v>
      </c>
      <c r="E73" s="174" cm="1">
        <f t="array" ref="E73">IF(
    C73 &gt; (IF(
        D73 = "unsaniert",
        (MIN(IF(D$1:D$166="unsaniert",C$1:C$166)) + MAX(IF(D$1:D$166="unsaniert",C$1:C$166))) / 2,
        IF(
            D73 = "teilsaniert",
            (MIN(IF(D$1:D$166="teilsaniert",C$1:C$166)) + MAX(IF(D$1:D$166="teilsaniert",C$1:C$166))) / 2,
            (MIN(IF(D$1:D$166="saniert",C$1:C$166)) + MAX(IF(D$1:D$166="saniert",C$1:C$166))) / 2
        )
    )),
    0,
    IF(
        C72 &lt; (IF(
            D73 = "unsaniert",
            (MIN(IF(D$1:D$166="unsaniert",C$1:C$166)) + MAX(IF(D$1:D$166="unsaniert",C$1:C$166))) / 2,
            IF(
                D73 = "teilsaniert",
                (MIN(IF(D$1:D$166="teilsaniert",C$1:C$166)) + MAX(IF(D$1:D$166="teilsaniert",C$1:C$166))) / 2,
                (MIN(IF(D$1:D$166="saniert",C$1:C$166)) + MAX(IF(D$1:D$166="saniert",C$1:C$166))) / 2
            )
        )),
        0,
        B73
    )
)</f>
        <v>0</v>
      </c>
      <c r="H73" s="160"/>
      <c r="I73" s="174">
        <f t="shared" si="16"/>
        <v>2.1839185687234344</v>
      </c>
      <c r="J73" s="173">
        <f>_xlfn.NORM.DIST(I73, I5,J5, TRUE)</f>
        <v>0.73341003530314774</v>
      </c>
      <c r="K73" s="174" t="str">
        <f t="shared" si="1"/>
        <v>unsaniert</v>
      </c>
      <c r="L73" s="174" cm="1">
        <f t="array" ref="L73">IF(
    J73 &gt; (IF(
        K73 = "unsaniert",
        (MIN(IF(K$1:K$166="unsaniert",J$1:J$166)) + MAX(IF(K$1:K$166="unsaniert",J$1:J$166))) / 2,
        IF(
            K73 = "teilsaniert",
            (MIN(IF(K$1:K$166="teilsaniert",J$1:J$166)) + MAX(IF(K$1:K$166="teilsaniert",J$1:J$166))) / 2,
            (MIN(IF(K$1:K$166="saniert",J$1:J$166)) + MAX(IF(K$1:K$166="saniert",J$1:J$166))) / 2
        )
    )),
    0,
    IF(
        J72 &lt; (IF(
            K73 = "unsaniert",
            (MIN(IF(K$1:K$166="unsaniert",J$1:J$166)) + MAX(IF(K$1:K$166="unsaniert",J$1:J$166))) / 2,
            IF(
                K73 = "teilsaniert",
                (MIN(IF(K$1:K$166="teilsaniert",J$1:J$166)) + MAX(IF(K$1:K$166="teilsaniert",J$1:J$166))) / 2,
                (MIN(IF(K$1:K$166="saniert",J$1:J$166)) + MAX(IF(K$1:K$166="saniert",J$1:J$166))) / 2
            )
        )),
        0,
        I73
    )
)</f>
        <v>2.1839185687234344</v>
      </c>
      <c r="O73" s="160"/>
      <c r="P73" s="174">
        <f t="shared" si="17"/>
        <v>0.69815899287122418</v>
      </c>
      <c r="Q73" s="173">
        <f>_xlfn.NORM.DIST(P73, P5,Q5, TRUE)</f>
        <v>6.6934749873578794E-2</v>
      </c>
      <c r="R73" s="174" t="str">
        <f t="shared" si="2"/>
        <v>teilsaniert</v>
      </c>
      <c r="S73" s="174" cm="1">
        <f t="array" ref="S73">IF(
    Q73 &gt; (IF(
        R73 = "unsaniert",
        (MIN(IF(R$1:R$166="unsaniert",Q$1:Q$166)) + MAX(IF(R$1:R$166="unsaniert",Q$1:Q$166))) / 2,
        IF(
            R73 = "teilsaniert",
            (MIN(IF(R$1:R$166="teilsaniert",Q$1:Q$166)) + MAX(IF(R$1:R$166="teilsaniert",Q$1:Q$166))) / 2,
            (MIN(IF(R$1:R$166="saniert",Q$1:Q$166)) + MAX(IF(R$1:R$166="saniert",Q$1:Q$166))) / 2
        )
    )),
    0,
    IF(
        Q72 &lt; (IF(
            R73 = "unsaniert",
            (MIN(IF(R$1:R$166="unsaniert",Q$1:Q$166)) + MAX(IF(R$1:R$166="unsaniert",Q$1:Q$166))) / 2,
            IF(
                R73 = "teilsaniert",
                (MIN(IF(R$1:R$166="teilsaniert",Q$1:Q$166)) + MAX(IF(R$1:R$166="teilsaniert",Q$1:Q$166))) / 2,
                (MIN(IF(R$1:R$166="saniert",Q$1:Q$166)) + MAX(IF(R$1:R$166="saniert",Q$1:Q$166))) / 2
            )
        )),
        0,
        P73
    )
)</f>
        <v>0</v>
      </c>
      <c r="W73" s="174">
        <f t="shared" si="18"/>
        <v>1.7448603825900102</v>
      </c>
      <c r="X73" s="173">
        <f t="shared" si="3"/>
        <v>1.5698457715599513E-2</v>
      </c>
      <c r="Y73" s="174" t="str">
        <f t="shared" si="4"/>
        <v>saniert</v>
      </c>
      <c r="Z73" s="174" cm="1">
        <f t="array" ref="Z73">IF(
    X73 &gt; (IF(
        Y73 = "unsaniert",
        (MIN(IF(Y$1:Y$166="unsaniert",X$1:X$166)) + MAX(IF(Y$1:Y$166="unsaniert",X$1:X$166))) / 2,
        IF(
            Y73 = "teilsaniert",
            (MIN(IF(Y$1:Y$166="teilsaniert",X$1:X$166)) + MAX(IF(Y$1:Y$166="teilsaniert",X$1:X$166))) / 2,
            (MIN(IF(Y$1:Y$166="saniert",X$1:X$166)) + MAX(IF(Y$1:Y$166="saniert",X$1:X$166))) / 2
        )
    )),
    0,
    IF(
        X72 &lt; (IF(
            Y73 = "unsaniert",
            (MIN(IF(Y$1:Y$166="unsaniert",X$1:X$166)) + MAX(IF(Y$1:Y$166="unsaniert",X$1:X$166))) / 2,
            IF(
                Y73 = "teilsaniert",
                (MIN(IF(Y$1:Y$166="teilsaniert",X$1:X$166)) + MAX(IF(Y$1:Y$166="teilsaniert",X$1:X$166))) / 2,
                (MIN(IF(Y$1:Y$166="saniert",X$1:X$166)) + MAX(IF(Y$1:Y$166="saniert",X$1:X$166))) / 2
            )
        )),
        0,
        W73
    )
)</f>
        <v>0</v>
      </c>
      <c r="AA73" s="160"/>
      <c r="AB73" s="160"/>
      <c r="AC73" s="160"/>
      <c r="AD73" s="174">
        <f t="shared" si="19"/>
        <v>2.4115847464217466</v>
      </c>
      <c r="AE73" s="173">
        <f t="shared" si="5"/>
        <v>0.76610232855609905</v>
      </c>
      <c r="AF73" s="174" t="str">
        <f t="shared" si="6"/>
        <v>unsaniert</v>
      </c>
      <c r="AG73" s="174" cm="1">
        <f t="array" ref="AG73">IF(
    AE73 &gt; (IF(
        AF73 = "unsaniert",
        (MIN(IF(AF$1:AF$166="unsaniert",AE$1:AE$166)) + MAX(IF(AF$1:AF$166="unsaniert",AE$1:AE$166))) / 2,
        IF(
            AF73 = "teilsaniert",
            (MIN(IF(AF$1:AF$166="teilsaniert",AE$1:AE$166)) + MAX(IF(AF$1:AF$166="teilsaniert",AE$1:AE$166))) / 2,
            (MIN(IF(AF$1:AF$166="saniert",AE$1:AE$166)) + MAX(IF(AF$1:AF$166="saniert",AE$1:AE$166))) / 2
        )
    )),
    0,
    IF(
        AE72 &lt; (IF(
            AF73 = "unsaniert",
            (MIN(IF(AF$1:AF$166="unsaniert",AE$1:AE$166)) + MAX(IF(AF$1:AF$166="unsaniert",AE$1:AE$166))) / 2,
            IF(
                AF73 = "teilsaniert",
                (MIN(IF(AF$1:AF$166="teilsaniert",AE$1:AE$166)) + MAX(IF(AF$1:AF$166="teilsaniert",AE$1:AE$166))) / 2,
                (MIN(IF(AF$1:AF$166="saniert",AE$1:AE$166)) + MAX(IF(AF$1:AF$166="saniert",AE$1:AE$166))) / 2
            )
        )),
        0,
        AD73
    )
)</f>
        <v>0</v>
      </c>
      <c r="AH73" s="160"/>
      <c r="AI73" s="160"/>
      <c r="AJ73" s="160"/>
      <c r="AK73" s="174">
        <f t="shared" si="20"/>
        <v>0.79415653653278095</v>
      </c>
      <c r="AL73" s="173">
        <f t="shared" si="7"/>
        <v>6.8483282192910958E-2</v>
      </c>
      <c r="AM73" s="174" t="str">
        <f t="shared" si="8"/>
        <v>teilsaniert</v>
      </c>
      <c r="AN73" s="174" cm="1">
        <f t="array" ref="AN73">IF(
    AL73 &gt; (IF(
        AM73 = "unsaniert",
        (MIN(IF(AM$1:AM$166="unsaniert",AL$1:AL$166)) + MAX(IF(AM$1:AM$166="unsaniert",AL$1:AL$166))) / 2,
        IF(
            AM73 = "teilsaniert",
            (MIN(IF(AM$1:AM$166="teilsaniert",AL$1:AL$166)) + MAX(IF(AM$1:AM$166="teilsaniert",AL$1:AL$166))) / 2,
            (MIN(IF(AM$1:AM$166="saniert",AL$1:AL$166)) + MAX(IF(AM$1:AM$166="saniert",AL$1:AL$166))) / 2
        )
    )),
    0,
    IF(
        AL72 &lt; (IF(
            AM73 = "unsaniert",
            (MIN(IF(AM$1:AM$166="unsaniert",AL$1:AL$166)) + MAX(IF(AM$1:AM$166="unsaniert",AL$1:AL$166))) / 2,
            IF(
                AM73 = "teilsaniert",
                (MIN(IF(AM$1:AM$166="teilsaniert",AL$1:AL$166)) + MAX(IF(AM$1:AM$166="teilsaniert",AL$1:AL$166))) / 2,
                (MIN(IF(AM$1:AM$166="saniert",AL$1:AL$166)) + MAX(IF(AM$1:AM$166="saniert",AL$1:AL$166))) / 2
            )
        )),
        0,
        AK73
    )
)</f>
        <v>0</v>
      </c>
      <c r="AR73" s="174">
        <f t="shared" si="21"/>
        <v>4.1674299261707297</v>
      </c>
      <c r="AS73" s="173">
        <f t="shared" si="9"/>
        <v>0.93306981436906422</v>
      </c>
      <c r="AT73" s="174" t="str">
        <f t="shared" si="10"/>
        <v>unsaniert</v>
      </c>
      <c r="AU73" s="174" cm="1">
        <f t="array" ref="AU73">IF(
    AS73 &gt; (IF(
        AT73 = "unsaniert",
        (MIN(IF(AT$1:AT$166="unsaniert",AS$1:AS$166)) + MAX(IF(AT$1:AT$166="unsaniert",AS$1:AS$166))) / 2,
        IF(
            AT73 = "teilsaniert",
            (MIN(IF(AT$1:AT$166="teilsaniert",AS$1:AS$166)) + MAX(IF(AT$1:AT$166="teilsaniert",AS$1:AS$166))) / 2,
            (MIN(IF(AT$1:AT$166="saniert",AS$1:AS$166)) + MAX(IF(AT$1:AT$166="saniert",AS$1:AS$166))) / 2
        )
    )),
    0,
    IF(
        AS72 &lt; (IF(
            AT73 = "unsaniert",
            (MIN(IF(AT$1:AT$166="unsaniert",AS$1:AS$166)) + MAX(IF(AT$1:AT$166="unsaniert",AS$1:AS$166))) / 2,
            IF(
                AT73 = "teilsaniert",
                (MIN(IF(AT$1:AT$166="teilsaniert",AS$1:AS$166)) + MAX(IF(AT$1:AT$166="teilsaniert",AS$1:AS$166))) / 2,
                (MIN(IF(AT$1:AT$166="saniert",AS$1:AS$166)) + MAX(IF(AT$1:AT$166="saniert",AS$1:AS$166))) / 2
            )
        )),
        0,
        AR73
    )
)</f>
        <v>0</v>
      </c>
      <c r="AV73" s="160"/>
      <c r="AW73" s="160"/>
      <c r="AX73" s="160"/>
      <c r="AY73" s="174">
        <f t="shared" si="22"/>
        <v>2.1022255015364131</v>
      </c>
      <c r="AZ73" s="173">
        <f t="shared" si="24"/>
        <v>0.50292891016287711</v>
      </c>
      <c r="BA73" s="174" t="str">
        <f t="shared" si="25"/>
        <v>unsaniert</v>
      </c>
      <c r="BB73" s="174" cm="1">
        <f t="array" ref="BB73">IF(
    AZ73 &gt; (IF(
        BA73 = "unsaniert",
        (MIN(IF(BA$1:BA$166="unsaniert",AZ$1:AZ$166)) + MAX(IF(BA$1:BA$166="unsaniert",AZ$1:AZ$166))) / 2,
        IF(
            BA73 = "teilsaniert",
            (MIN(IF(BA$1:BA$166="teilsaniert",AZ$1:AZ$166)) + MAX(IF(BA$1:BA$166="teilsaniert",AZ$1:AZ$166))) / 2,
            (MIN(IF(BA$1:BA$166="saniert",AZ$1:AZ$166)) + MAX(IF(BA$1:BA$166="saniert",AZ$1:AZ$166))) / 2
        )
    )),
    0,
    IF(
        AZ72 &lt; (IF(
            BA73 = "unsaniert",
            (MIN(IF(BA$1:BA$166="unsaniert",AZ$1:AZ$166)) + MAX(IF(BA$1:BA$166="unsaniert",AZ$1:AZ$166))) / 2,
            IF(
                BA73 = "teilsaniert",
                (MIN(IF(BA$1:BA$166="teilsaniert",AZ$1:AZ$166)) + MAX(IF(BA$1:BA$166="teilsaniert",AZ$1:AZ$166))) / 2,
                (MIN(IF(BA$1:BA$166="saniert",AZ$1:AZ$166)) + MAX(IF(BA$1:BA$166="saniert",AZ$1:AZ$166))) / 2
            )
        )),
        0,
        AY73
    )
)</f>
        <v>0</v>
      </c>
      <c r="BC73" s="160"/>
      <c r="BD73" s="160"/>
      <c r="BE73" s="160"/>
      <c r="BF73" s="174">
        <f t="shared" si="23"/>
        <v>0.56422089804906506</v>
      </c>
      <c r="BG73" s="173">
        <f t="shared" si="13"/>
        <v>1.3897638513238209E-2</v>
      </c>
      <c r="BH73" s="174" t="str">
        <f t="shared" si="14"/>
        <v>saniert</v>
      </c>
      <c r="BI73" s="174" cm="1">
        <f t="array" ref="BI73">IF(
    BG73 &gt; (IF(
        BH73 = "unsaniert",
        (MIN(IF(BH$1:BH$166="unsaniert",BG$1:BG$166)) + MAX(IF(BH$1:BH$166="unsaniert",BG$1:BG$166))) / 2,
        IF(
            BH73 = "teilsaniert",
            (MIN(IF(BH$1:BH$166="teilsaniert",BG$1:BG$166)) + MAX(IF(BH$1:BH$166="teilsaniert",BG$1:BG$166))) / 2,
            (MIN(IF(BH$1:BH$166="saniert",BG$1:BG$166)) + MAX(IF(BH$1:BH$166="saniert",BG$1:BG$166))) / 2
        )
    )),
    0,
    IF(
        BG72 &lt; (IF(
            BH73 = "unsaniert",
            (MIN(IF(BH$1:BH$166="unsaniert",BG$1:BG$166)) + MAX(IF(BH$1:BH$166="unsaniert",BG$1:BG$166))) / 2,
            IF(
                BH73 = "teilsaniert",
                (MIN(IF(BH$1:BH$166="teilsaniert",BG$1:BG$166)) + MAX(IF(BH$1:BH$166="teilsaniert",BG$1:BG$166))) / 2,
                (MIN(IF(BH$1:BH$166="saniert",BG$1:BG$166)) + MAX(IF(BH$1:BH$166="saniert",BG$1:BG$166))) / 2
            )
        )),
        0,
        BF73
    )
)</f>
        <v>0</v>
      </c>
    </row>
    <row r="74" spans="2:61">
      <c r="B74" s="174">
        <f t="shared" si="15"/>
        <v>2.9998006169933422</v>
      </c>
      <c r="C74" s="173">
        <f>_xlfn.NORM.DIST(B74, B5,C5, TRUE)</f>
        <v>0.74261866068631832</v>
      </c>
      <c r="D74" s="174" t="str">
        <f t="shared" si="0"/>
        <v>unsaniert</v>
      </c>
      <c r="E74" s="174" cm="1">
        <f t="array" ref="E74">IF(
    C74 &gt; (IF(
        D74 = "unsaniert",
        (MIN(IF(D$1:D$166="unsaniert",C$1:C$166)) + MAX(IF(D$1:D$166="unsaniert",C$1:C$166))) / 2,
        IF(
            D74 = "teilsaniert",
            (MIN(IF(D$1:D$166="teilsaniert",C$1:C$166)) + MAX(IF(D$1:D$166="teilsaniert",C$1:C$166))) / 2,
            (MIN(IF(D$1:D$166="saniert",C$1:C$166)) + MAX(IF(D$1:D$166="saniert",C$1:C$166))) / 2
        )
    )),
    0,
    IF(
        C73 &lt; (IF(
            D74 = "unsaniert",
            (MIN(IF(D$1:D$166="unsaniert",C$1:C$166)) + MAX(IF(D$1:D$166="unsaniert",C$1:C$166))) / 2,
            IF(
                D74 = "teilsaniert",
                (MIN(IF(D$1:D$166="teilsaniert",C$1:C$166)) + MAX(IF(D$1:D$166="teilsaniert",C$1:C$166))) / 2,
                (MIN(IF(D$1:D$166="saniert",C$1:C$166)) + MAX(IF(D$1:D$166="saniert",C$1:C$166))) / 2
            )
        )),
        0,
        B74
    )
)</f>
        <v>0</v>
      </c>
      <c r="H74" s="160"/>
      <c r="I74" s="174">
        <f t="shared" si="16"/>
        <v>2.1539185687234346</v>
      </c>
      <c r="J74" s="173">
        <f>_xlfn.NORM.DIST(I74, I5,J5, TRUE)</f>
        <v>0.71246853165219548</v>
      </c>
      <c r="K74" s="174" t="str">
        <f t="shared" si="1"/>
        <v>unsaniert</v>
      </c>
      <c r="L74" s="174" cm="1">
        <f t="array" ref="L74">IF(
    J74 &gt; (IF(
        K74 = "unsaniert",
        (MIN(IF(K$1:K$166="unsaniert",J$1:J$166)) + MAX(IF(K$1:K$166="unsaniert",J$1:J$166))) / 2,
        IF(
            K74 = "teilsaniert",
            (MIN(IF(K$1:K$166="teilsaniert",J$1:J$166)) + MAX(IF(K$1:K$166="teilsaniert",J$1:J$166))) / 2,
            (MIN(IF(K$1:K$166="saniert",J$1:J$166)) + MAX(IF(K$1:K$166="saniert",J$1:J$166))) / 2
        )
    )),
    0,
    IF(
        J73 &lt; (IF(
            K74 = "unsaniert",
            (MIN(IF(K$1:K$166="unsaniert",J$1:J$166)) + MAX(IF(K$1:K$166="unsaniert",J$1:J$166))) / 2,
            IF(
                K74 = "teilsaniert",
                (MIN(IF(K$1:K$166="teilsaniert",J$1:J$166)) + MAX(IF(K$1:K$166="teilsaniert",J$1:J$166))) / 2,
                (MIN(IF(K$1:K$166="saniert",J$1:J$166)) + MAX(IF(K$1:K$166="saniert",J$1:J$166))) / 2
            )
        )),
        0,
        I74
    )
)</f>
        <v>0</v>
      </c>
      <c r="O74" s="160"/>
      <c r="P74" s="174">
        <f t="shared" si="17"/>
        <v>0.66815899287122416</v>
      </c>
      <c r="Q74" s="173">
        <f>_xlfn.NORM.DIST(P74, P5,Q5, TRUE)</f>
        <v>5.2894787264198474E-2</v>
      </c>
      <c r="R74" s="174" t="str">
        <f t="shared" si="2"/>
        <v>teilsaniert</v>
      </c>
      <c r="S74" s="174" cm="1">
        <f t="array" ref="S74">IF(
    Q74 &gt; (IF(
        R74 = "unsaniert",
        (MIN(IF(R$1:R$166="unsaniert",Q$1:Q$166)) + MAX(IF(R$1:R$166="unsaniert",Q$1:Q$166))) / 2,
        IF(
            R74 = "teilsaniert",
            (MIN(IF(R$1:R$166="teilsaniert",Q$1:Q$166)) + MAX(IF(R$1:R$166="teilsaniert",Q$1:Q$166))) / 2,
            (MIN(IF(R$1:R$166="saniert",Q$1:Q$166)) + MAX(IF(R$1:R$166="saniert",Q$1:Q$166))) / 2
        )
    )),
    0,
    IF(
        Q73 &lt; (IF(
            R74 = "unsaniert",
            (MIN(IF(R$1:R$166="unsaniert",Q$1:Q$166)) + MAX(IF(R$1:R$166="unsaniert",Q$1:Q$166))) / 2,
            IF(
                R74 = "teilsaniert",
                (MIN(IF(R$1:R$166="teilsaniert",Q$1:Q$166)) + MAX(IF(R$1:R$166="teilsaniert",Q$1:Q$166))) / 2,
                (MIN(IF(R$1:R$166="saniert",Q$1:Q$166)) + MAX(IF(R$1:R$166="saniert",Q$1:Q$166))) / 2
            )
        )),
        0,
        P74
    )
)</f>
        <v>0</v>
      </c>
      <c r="W74" s="174">
        <f t="shared" si="18"/>
        <v>1.7148603825900102</v>
      </c>
      <c r="X74" s="173">
        <f t="shared" si="3"/>
        <v>1.1080859828737759E-2</v>
      </c>
      <c r="Y74" s="174" t="str">
        <f t="shared" si="4"/>
        <v>saniert</v>
      </c>
      <c r="Z74" s="174" cm="1">
        <f t="array" ref="Z74">IF(
    X74 &gt; (IF(
        Y74 = "unsaniert",
        (MIN(IF(Y$1:Y$166="unsaniert",X$1:X$166)) + MAX(IF(Y$1:Y$166="unsaniert",X$1:X$166))) / 2,
        IF(
            Y74 = "teilsaniert",
            (MIN(IF(Y$1:Y$166="teilsaniert",X$1:X$166)) + MAX(IF(Y$1:Y$166="teilsaniert",X$1:X$166))) / 2,
            (MIN(IF(Y$1:Y$166="saniert",X$1:X$166)) + MAX(IF(Y$1:Y$166="saniert",X$1:X$166))) / 2
        )
    )),
    0,
    IF(
        X73 &lt; (IF(
            Y74 = "unsaniert",
            (MIN(IF(Y$1:Y$166="unsaniert",X$1:X$166)) + MAX(IF(Y$1:Y$166="unsaniert",X$1:X$166))) / 2,
            IF(
                Y74 = "teilsaniert",
                (MIN(IF(Y$1:Y$166="teilsaniert",X$1:X$166)) + MAX(IF(Y$1:Y$166="teilsaniert",X$1:X$166))) / 2,
                (MIN(IF(Y$1:Y$166="saniert",X$1:X$166)) + MAX(IF(Y$1:Y$166="saniert",X$1:X$166))) / 2
            )
        )),
        0,
        W74
    )
)</f>
        <v>1.7148603825900102</v>
      </c>
      <c r="AA74" s="160"/>
      <c r="AB74" s="160"/>
      <c r="AC74" s="160"/>
      <c r="AD74" s="174">
        <f t="shared" si="19"/>
        <v>2.3815847464217468</v>
      </c>
      <c r="AE74" s="173">
        <f t="shared" si="5"/>
        <v>0.74736814189320677</v>
      </c>
      <c r="AF74" s="174" t="str">
        <f t="shared" si="6"/>
        <v>unsaniert</v>
      </c>
      <c r="AG74" s="174" cm="1">
        <f t="array" ref="AG74">IF(
    AE74 &gt; (IF(
        AF74 = "unsaniert",
        (MIN(IF(AF$1:AF$166="unsaniert",AE$1:AE$166)) + MAX(IF(AF$1:AF$166="unsaniert",AE$1:AE$166))) / 2,
        IF(
            AF74 = "teilsaniert",
            (MIN(IF(AF$1:AF$166="teilsaniert",AE$1:AE$166)) + MAX(IF(AF$1:AF$166="teilsaniert",AE$1:AE$166))) / 2,
            (MIN(IF(AF$1:AF$166="saniert",AE$1:AE$166)) + MAX(IF(AF$1:AF$166="saniert",AE$1:AE$166))) / 2
        )
    )),
    0,
    IF(
        AE73 &lt; (IF(
            AF74 = "unsaniert",
            (MIN(IF(AF$1:AF$166="unsaniert",AE$1:AE$166)) + MAX(IF(AF$1:AF$166="unsaniert",AE$1:AE$166))) / 2,
            IF(
                AF74 = "teilsaniert",
                (MIN(IF(AF$1:AF$166="teilsaniert",AE$1:AE$166)) + MAX(IF(AF$1:AF$166="teilsaniert",AE$1:AE$166))) / 2,
                (MIN(IF(AF$1:AF$166="saniert",AE$1:AE$166)) + MAX(IF(AF$1:AF$166="saniert",AE$1:AE$166))) / 2
            )
        )),
        0,
        AD74
    )
)</f>
        <v>0</v>
      </c>
      <c r="AH74" s="160"/>
      <c r="AI74" s="160"/>
      <c r="AJ74" s="160"/>
      <c r="AK74" s="174">
        <f t="shared" si="20"/>
        <v>0.76415653653278093</v>
      </c>
      <c r="AL74" s="173">
        <f t="shared" si="7"/>
        <v>5.4217589221475661E-2</v>
      </c>
      <c r="AM74" s="174" t="str">
        <f t="shared" si="8"/>
        <v>teilsaniert</v>
      </c>
      <c r="AN74" s="174" cm="1">
        <f t="array" ref="AN74">IF(
    AL74 &gt; (IF(
        AM74 = "unsaniert",
        (MIN(IF(AM$1:AM$166="unsaniert",AL$1:AL$166)) + MAX(IF(AM$1:AM$166="unsaniert",AL$1:AL$166))) / 2,
        IF(
            AM74 = "teilsaniert",
            (MIN(IF(AM$1:AM$166="teilsaniert",AL$1:AL$166)) + MAX(IF(AM$1:AM$166="teilsaniert",AL$1:AL$166))) / 2,
            (MIN(IF(AM$1:AM$166="saniert",AL$1:AL$166)) + MAX(IF(AM$1:AM$166="saniert",AL$1:AL$166))) / 2
        )
    )),
    0,
    IF(
        AL73 &lt; (IF(
            AM74 = "unsaniert",
            (MIN(IF(AM$1:AM$166="unsaniert",AL$1:AL$166)) + MAX(IF(AM$1:AM$166="unsaniert",AL$1:AL$166))) / 2,
            IF(
                AM74 = "teilsaniert",
                (MIN(IF(AM$1:AM$166="teilsaniert",AL$1:AL$166)) + MAX(IF(AM$1:AM$166="teilsaniert",AL$1:AL$166))) / 2,
                (MIN(IF(AM$1:AM$166="saniert",AL$1:AL$166)) + MAX(IF(AM$1:AM$166="saniert",AL$1:AL$166))) / 2
            )
        )),
        0,
        AK74
    )
)</f>
        <v>0</v>
      </c>
      <c r="AR74" s="174">
        <f t="shared" si="21"/>
        <v>4.1374299261707295</v>
      </c>
      <c r="AS74" s="173">
        <f t="shared" si="9"/>
        <v>0.92779344402360775</v>
      </c>
      <c r="AT74" s="174" t="str">
        <f t="shared" si="10"/>
        <v>unsaniert</v>
      </c>
      <c r="AU74" s="174" cm="1">
        <f t="array" ref="AU74">IF(
    AS74 &gt; (IF(
        AT74 = "unsaniert",
        (MIN(IF(AT$1:AT$166="unsaniert",AS$1:AS$166)) + MAX(IF(AT$1:AT$166="unsaniert",AS$1:AS$166))) / 2,
        IF(
            AT74 = "teilsaniert",
            (MIN(IF(AT$1:AT$166="teilsaniert",AS$1:AS$166)) + MAX(IF(AT$1:AT$166="teilsaniert",AS$1:AS$166))) / 2,
            (MIN(IF(AT$1:AT$166="saniert",AS$1:AS$166)) + MAX(IF(AT$1:AT$166="saniert",AS$1:AS$166))) / 2
        )
    )),
    0,
    IF(
        AS73 &lt; (IF(
            AT74 = "unsaniert",
            (MIN(IF(AT$1:AT$166="unsaniert",AS$1:AS$166)) + MAX(IF(AT$1:AT$166="unsaniert",AS$1:AS$166))) / 2,
            IF(
                AT74 = "teilsaniert",
                (MIN(IF(AT$1:AT$166="teilsaniert",AS$1:AS$166)) + MAX(IF(AT$1:AT$166="teilsaniert",AS$1:AS$166))) / 2,
                (MIN(IF(AT$1:AT$166="saniert",AS$1:AS$166)) + MAX(IF(AT$1:AT$166="saniert",AS$1:AS$166))) / 2
            )
        )),
        0,
        AR74
    )
)</f>
        <v>0</v>
      </c>
      <c r="AV74" s="160"/>
      <c r="AW74" s="160"/>
      <c r="AX74" s="160"/>
      <c r="AY74" s="174">
        <f t="shared" si="22"/>
        <v>2.0722255015364133</v>
      </c>
      <c r="AZ74" s="173">
        <f t="shared" si="24"/>
        <v>0.47153476679244283</v>
      </c>
      <c r="BA74" s="174" t="str">
        <f t="shared" si="25"/>
        <v>unsaniert</v>
      </c>
      <c r="BB74" s="174" cm="1">
        <f t="array" ref="BB74">IF(
    AZ74 &gt; (IF(
        BA74 = "unsaniert",
        (MIN(IF(BA$1:BA$166="unsaniert",AZ$1:AZ$166)) + MAX(IF(BA$1:BA$166="unsaniert",AZ$1:AZ$166))) / 2,
        IF(
            BA74 = "teilsaniert",
            (MIN(IF(BA$1:BA$166="teilsaniert",AZ$1:AZ$166)) + MAX(IF(BA$1:BA$166="teilsaniert",AZ$1:AZ$166))) / 2,
            (MIN(IF(BA$1:BA$166="saniert",AZ$1:AZ$166)) + MAX(IF(BA$1:BA$166="saniert",AZ$1:AZ$166))) / 2
        )
    )),
    0,
    IF(
        AZ73 &lt; (IF(
            BA74 = "unsaniert",
            (MIN(IF(BA$1:BA$166="unsaniert",AZ$1:AZ$166)) + MAX(IF(BA$1:BA$166="unsaniert",AZ$1:AZ$166))) / 2,
            IF(
                BA74 = "teilsaniert",
                (MIN(IF(BA$1:BA$166="teilsaniert",AZ$1:AZ$166)) + MAX(IF(BA$1:BA$166="teilsaniert",AZ$1:AZ$166))) / 2,
                (MIN(IF(BA$1:BA$166="saniert",AZ$1:AZ$166)) + MAX(IF(BA$1:BA$166="saniert",AZ$1:AZ$166))) / 2
            )
        )),
        0,
        AY74
    )
)</f>
        <v>0</v>
      </c>
      <c r="BC74" s="160"/>
      <c r="BD74" s="160"/>
      <c r="BE74" s="160"/>
      <c r="BF74" s="174">
        <f t="shared" si="23"/>
        <v>0.53422089804906503</v>
      </c>
      <c r="BG74" s="173">
        <f t="shared" si="13"/>
        <v>9.7193269705317907E-3</v>
      </c>
      <c r="BH74" s="174" t="str">
        <f t="shared" si="14"/>
        <v>saniert</v>
      </c>
      <c r="BI74" s="174" cm="1">
        <f t="array" ref="BI74">IF(
    BG74 &gt; (IF(
        BH74 = "unsaniert",
        (MIN(IF(BH$1:BH$166="unsaniert",BG$1:BG$166)) + MAX(IF(BH$1:BH$166="unsaniert",BG$1:BG$166))) / 2,
        IF(
            BH74 = "teilsaniert",
            (MIN(IF(BH$1:BH$166="teilsaniert",BG$1:BG$166)) + MAX(IF(BH$1:BH$166="teilsaniert",BG$1:BG$166))) / 2,
            (MIN(IF(BH$1:BH$166="saniert",BG$1:BG$166)) + MAX(IF(BH$1:BH$166="saniert",BG$1:BG$166))) / 2
        )
    )),
    0,
    IF(
        BG73 &lt; (IF(
            BH74 = "unsaniert",
            (MIN(IF(BH$1:BH$166="unsaniert",BG$1:BG$166)) + MAX(IF(BH$1:BH$166="unsaniert",BG$1:BG$166))) / 2,
            IF(
                BH74 = "teilsaniert",
                (MIN(IF(BH$1:BH$166="teilsaniert",BG$1:BG$166)) + MAX(IF(BH$1:BH$166="teilsaniert",BG$1:BG$166))) / 2,
                (MIN(IF(BH$1:BH$166="saniert",BG$1:BG$166)) + MAX(IF(BH$1:BH$166="saniert",BG$1:BG$166))) / 2
            )
        )),
        0,
        BF74
    )
)</f>
        <v>0.53422089804906503</v>
      </c>
    </row>
    <row r="75" spans="2:61">
      <c r="B75" s="174">
        <f t="shared" si="15"/>
        <v>2.9698006169933424</v>
      </c>
      <c r="C75" s="173">
        <f>_xlfn.NORM.DIST(B75, B5,C5, TRUE)</f>
        <v>0.72281356303517752</v>
      </c>
      <c r="D75" s="174" t="str">
        <f t="shared" si="0"/>
        <v>unsaniert</v>
      </c>
      <c r="E75" s="174" cm="1">
        <f t="array" ref="E75">IF(
    C75 &gt; (IF(
        D75 = "unsaniert",
        (MIN(IF(D$1:D$166="unsaniert",C$1:C$166)) + MAX(IF(D$1:D$166="unsaniert",C$1:C$166))) / 2,
        IF(
            D75 = "teilsaniert",
            (MIN(IF(D$1:D$166="teilsaniert",C$1:C$166)) + MAX(IF(D$1:D$166="teilsaniert",C$1:C$166))) / 2,
            (MIN(IF(D$1:D$166="saniert",C$1:C$166)) + MAX(IF(D$1:D$166="saniert",C$1:C$166))) / 2
        )
    )),
    0,
    IF(
        C74 &lt; (IF(
            D75 = "unsaniert",
            (MIN(IF(D$1:D$166="unsaniert",C$1:C$166)) + MAX(IF(D$1:D$166="unsaniert",C$1:C$166))) / 2,
            IF(
                D75 = "teilsaniert",
                (MIN(IF(D$1:D$166="teilsaniert",C$1:C$166)) + MAX(IF(D$1:D$166="teilsaniert",C$1:C$166))) / 2,
                (MIN(IF(D$1:D$166="saniert",C$1:C$166)) + MAX(IF(D$1:D$166="saniert",C$1:C$166))) / 2
            )
        )),
        0,
        B75
    )
)</f>
        <v>2.9698006169933424</v>
      </c>
      <c r="H75" s="160"/>
      <c r="I75" s="174">
        <f t="shared" si="16"/>
        <v>2.1239185687234348</v>
      </c>
      <c r="J75" s="173">
        <f>_xlfn.NORM.DIST(I75, I5,J5, TRUE)</f>
        <v>0.69077992880698613</v>
      </c>
      <c r="K75" s="174" t="str">
        <f t="shared" si="1"/>
        <v>unsaniert</v>
      </c>
      <c r="L75" s="174" cm="1">
        <f t="array" ref="L75">IF(
    J75 &gt; (IF(
        K75 = "unsaniert",
        (MIN(IF(K$1:K$166="unsaniert",J$1:J$166)) + MAX(IF(K$1:K$166="unsaniert",J$1:J$166))) / 2,
        IF(
            K75 = "teilsaniert",
            (MIN(IF(K$1:K$166="teilsaniert",J$1:J$166)) + MAX(IF(K$1:K$166="teilsaniert",J$1:J$166))) / 2,
            (MIN(IF(K$1:K$166="saniert",J$1:J$166)) + MAX(IF(K$1:K$166="saniert",J$1:J$166))) / 2
        )
    )),
    0,
    IF(
        J74 &lt; (IF(
            K75 = "unsaniert",
            (MIN(IF(K$1:K$166="unsaniert",J$1:J$166)) + MAX(IF(K$1:K$166="unsaniert",J$1:J$166))) / 2,
            IF(
                K75 = "teilsaniert",
                (MIN(IF(K$1:K$166="teilsaniert",J$1:J$166)) + MAX(IF(K$1:K$166="teilsaniert",J$1:J$166))) / 2,
                (MIN(IF(K$1:K$166="saniert",J$1:J$166)) + MAX(IF(K$1:K$166="saniert",J$1:J$166))) / 2
            )
        )),
        0,
        I75
    )
)</f>
        <v>0</v>
      </c>
      <c r="O75" s="160"/>
      <c r="P75" s="174">
        <f t="shared" si="17"/>
        <v>0.63815899287122413</v>
      </c>
      <c r="Q75" s="173">
        <f>_xlfn.NORM.DIST(P75, P5,Q5, TRUE)</f>
        <v>4.1299050111894851E-2</v>
      </c>
      <c r="R75" s="174" t="str">
        <f t="shared" si="2"/>
        <v>teilsaniert</v>
      </c>
      <c r="S75" s="174" cm="1">
        <f t="array" ref="S75">IF(
    Q75 &gt; (IF(
        R75 = "unsaniert",
        (MIN(IF(R$1:R$166="unsaniert",Q$1:Q$166)) + MAX(IF(R$1:R$166="unsaniert",Q$1:Q$166))) / 2,
        IF(
            R75 = "teilsaniert",
            (MIN(IF(R$1:R$166="teilsaniert",Q$1:Q$166)) + MAX(IF(R$1:R$166="teilsaniert",Q$1:Q$166))) / 2,
            (MIN(IF(R$1:R$166="saniert",Q$1:Q$166)) + MAX(IF(R$1:R$166="saniert",Q$1:Q$166))) / 2
        )
    )),
    0,
    IF(
        Q74 &lt; (IF(
            R75 = "unsaniert",
            (MIN(IF(R$1:R$166="unsaniert",Q$1:Q$166)) + MAX(IF(R$1:R$166="unsaniert",Q$1:Q$166))) / 2,
            IF(
                R75 = "teilsaniert",
                (MIN(IF(R$1:R$166="teilsaniert",Q$1:Q$166)) + MAX(IF(R$1:R$166="teilsaniert",Q$1:Q$166))) / 2,
                (MIN(IF(R$1:R$166="saniert",Q$1:Q$166)) + MAX(IF(R$1:R$166="saniert",Q$1:Q$166))) / 2
            )
        )),
        0,
        P75
    )
)</f>
        <v>0</v>
      </c>
      <c r="W75" s="174">
        <f t="shared" si="18"/>
        <v>1.6848603825900101</v>
      </c>
      <c r="X75" s="173">
        <f t="shared" si="3"/>
        <v>7.692994545560934E-3</v>
      </c>
      <c r="Y75" s="174" t="str">
        <f t="shared" si="4"/>
        <v>saniert</v>
      </c>
      <c r="Z75" s="174" cm="1">
        <f t="array" ref="Z75">IF(
    X75 &gt; (IF(
        Y75 = "unsaniert",
        (MIN(IF(Y$1:Y$166="unsaniert",X$1:X$166)) + MAX(IF(Y$1:Y$166="unsaniert",X$1:X$166))) / 2,
        IF(
            Y75 = "teilsaniert",
            (MIN(IF(Y$1:Y$166="teilsaniert",X$1:X$166)) + MAX(IF(Y$1:Y$166="teilsaniert",X$1:X$166))) / 2,
            (MIN(IF(Y$1:Y$166="saniert",X$1:X$166)) + MAX(IF(Y$1:Y$166="saniert",X$1:X$166))) / 2
        )
    )),
    0,
    IF(
        X74 &lt; (IF(
            Y75 = "unsaniert",
            (MIN(IF(Y$1:Y$166="unsaniert",X$1:X$166)) + MAX(IF(Y$1:Y$166="unsaniert",X$1:X$166))) / 2,
            IF(
                Y75 = "teilsaniert",
                (MIN(IF(Y$1:Y$166="teilsaniert",X$1:X$166)) + MAX(IF(Y$1:Y$166="teilsaniert",X$1:X$166))) / 2,
                (MIN(IF(Y$1:Y$166="saniert",X$1:X$166)) + MAX(IF(Y$1:Y$166="saniert",X$1:X$166))) / 2
            )
        )),
        0,
        W75
    )
)</f>
        <v>0</v>
      </c>
      <c r="AA75" s="160"/>
      <c r="AB75" s="160"/>
      <c r="AC75" s="160"/>
      <c r="AD75" s="174">
        <f t="shared" si="19"/>
        <v>2.351584746421747</v>
      </c>
      <c r="AE75" s="173">
        <f t="shared" si="5"/>
        <v>0.72787221583908845</v>
      </c>
      <c r="AF75" s="174" t="str">
        <f t="shared" si="6"/>
        <v>unsaniert</v>
      </c>
      <c r="AG75" s="174" cm="1">
        <f t="array" ref="AG75">IF(
    AE75 &gt; (IF(
        AF75 = "unsaniert",
        (MIN(IF(AF$1:AF$166="unsaniert",AE$1:AE$166)) + MAX(IF(AF$1:AF$166="unsaniert",AE$1:AE$166))) / 2,
        IF(
            AF75 = "teilsaniert",
            (MIN(IF(AF$1:AF$166="teilsaniert",AE$1:AE$166)) + MAX(IF(AF$1:AF$166="teilsaniert",AE$1:AE$166))) / 2,
            (MIN(IF(AF$1:AF$166="saniert",AE$1:AE$166)) + MAX(IF(AF$1:AF$166="saniert",AE$1:AE$166))) / 2
        )
    )),
    0,
    IF(
        AE74 &lt; (IF(
            AF75 = "unsaniert",
            (MIN(IF(AF$1:AF$166="unsaniert",AE$1:AE$166)) + MAX(IF(AF$1:AF$166="unsaniert",AE$1:AE$166))) / 2,
            IF(
                AF75 = "teilsaniert",
                (MIN(IF(AF$1:AF$166="teilsaniert",AE$1:AE$166)) + MAX(IF(AF$1:AF$166="teilsaniert",AE$1:AE$166))) / 2,
                (MIN(IF(AF$1:AF$166="saniert",AE$1:AE$166)) + MAX(IF(AF$1:AF$166="saniert",AE$1:AE$166))) / 2
            )
        )),
        0,
        AD75
    )
)</f>
        <v>0</v>
      </c>
      <c r="AH75" s="160"/>
      <c r="AI75" s="160"/>
      <c r="AJ75" s="160"/>
      <c r="AK75" s="174">
        <f t="shared" si="20"/>
        <v>0.7341565365327809</v>
      </c>
      <c r="AL75" s="173">
        <f t="shared" si="7"/>
        <v>4.2412606614506354E-2</v>
      </c>
      <c r="AM75" s="174" t="str">
        <f t="shared" si="8"/>
        <v>teilsaniert</v>
      </c>
      <c r="AN75" s="174" cm="1">
        <f t="array" ref="AN75">IF(
    AL75 &gt; (IF(
        AM75 = "unsaniert",
        (MIN(IF(AM$1:AM$166="unsaniert",AL$1:AL$166)) + MAX(IF(AM$1:AM$166="unsaniert",AL$1:AL$166))) / 2,
        IF(
            AM75 = "teilsaniert",
            (MIN(IF(AM$1:AM$166="teilsaniert",AL$1:AL$166)) + MAX(IF(AM$1:AM$166="teilsaniert",AL$1:AL$166))) / 2,
            (MIN(IF(AM$1:AM$166="saniert",AL$1:AL$166)) + MAX(IF(AM$1:AM$166="saniert",AL$1:AL$166))) / 2
        )
    )),
    0,
    IF(
        AL74 &lt; (IF(
            AM75 = "unsaniert",
            (MIN(IF(AM$1:AM$166="unsaniert",AL$1:AL$166)) + MAX(IF(AM$1:AM$166="unsaniert",AL$1:AL$166))) / 2,
            IF(
                AM75 = "teilsaniert",
                (MIN(IF(AM$1:AM$166="teilsaniert",AL$1:AL$166)) + MAX(IF(AM$1:AM$166="teilsaniert",AL$1:AL$166))) / 2,
                (MIN(IF(AM$1:AM$166="saniert",AL$1:AL$166)) + MAX(IF(AM$1:AM$166="saniert",AL$1:AL$166))) / 2
            )
        )),
        0,
        AK75
    )
)</f>
        <v>0</v>
      </c>
      <c r="AR75" s="174">
        <f t="shared" si="21"/>
        <v>4.1074299261707292</v>
      </c>
      <c r="AS75" s="173">
        <f t="shared" si="9"/>
        <v>0.92220399179414547</v>
      </c>
      <c r="AT75" s="174" t="str">
        <f t="shared" si="10"/>
        <v>unsaniert</v>
      </c>
      <c r="AU75" s="174" cm="1">
        <f t="array" ref="AU75">IF(
    AS75 &gt; (IF(
        AT75 = "unsaniert",
        (MIN(IF(AT$1:AT$166="unsaniert",AS$1:AS$166)) + MAX(IF(AT$1:AT$166="unsaniert",AS$1:AS$166))) / 2,
        IF(
            AT75 = "teilsaniert",
            (MIN(IF(AT$1:AT$166="teilsaniert",AS$1:AS$166)) + MAX(IF(AT$1:AT$166="teilsaniert",AS$1:AS$166))) / 2,
            (MIN(IF(AT$1:AT$166="saniert",AS$1:AS$166)) + MAX(IF(AT$1:AT$166="saniert",AS$1:AS$166))) / 2
        )
    )),
    0,
    IF(
        AS74 &lt; (IF(
            AT75 = "unsaniert",
            (MIN(IF(AT$1:AT$166="unsaniert",AS$1:AS$166)) + MAX(IF(AT$1:AT$166="unsaniert",AS$1:AS$166))) / 2,
            IF(
                AT75 = "teilsaniert",
                (MIN(IF(AT$1:AT$166="teilsaniert",AS$1:AS$166)) + MAX(IF(AT$1:AT$166="teilsaniert",AS$1:AS$166))) / 2,
                (MIN(IF(AT$1:AT$166="saniert",AS$1:AS$166)) + MAX(IF(AT$1:AT$166="saniert",AS$1:AS$166))) / 2
            )
        )),
        0,
        AR75
    )
)</f>
        <v>0</v>
      </c>
      <c r="AV75" s="160"/>
      <c r="AW75" s="160"/>
      <c r="AX75" s="160"/>
      <c r="AY75" s="174">
        <f t="shared" si="22"/>
        <v>2.0422255015364135</v>
      </c>
      <c r="AZ75" s="173">
        <f t="shared" si="24"/>
        <v>0.44031659856828892</v>
      </c>
      <c r="BA75" s="174" t="str">
        <f t="shared" si="25"/>
        <v>teilsaniert</v>
      </c>
      <c r="BB75" s="174" cm="1">
        <f t="array" ref="BB75">IF(
    AZ75 &gt; (IF(
        BA75 = "unsaniert",
        (MIN(IF(BA$1:BA$166="unsaniert",AZ$1:AZ$166)) + MAX(IF(BA$1:BA$166="unsaniert",AZ$1:AZ$166))) / 2,
        IF(
            BA75 = "teilsaniert",
            (MIN(IF(BA$1:BA$166="teilsaniert",AZ$1:AZ$166)) + MAX(IF(BA$1:BA$166="teilsaniert",AZ$1:AZ$166))) / 2,
            (MIN(IF(BA$1:BA$166="saniert",AZ$1:AZ$166)) + MAX(IF(BA$1:BA$166="saniert",AZ$1:AZ$166))) / 2
        )
    )),
    0,
    IF(
        AZ74 &lt; (IF(
            BA75 = "unsaniert",
            (MIN(IF(BA$1:BA$166="unsaniert",AZ$1:AZ$166)) + MAX(IF(BA$1:BA$166="unsaniert",AZ$1:AZ$166))) / 2,
            IF(
                BA75 = "teilsaniert",
                (MIN(IF(BA$1:BA$166="teilsaniert",AZ$1:AZ$166)) + MAX(IF(BA$1:BA$166="teilsaniert",AZ$1:AZ$166))) / 2,
                (MIN(IF(BA$1:BA$166="saniert",AZ$1:AZ$166)) + MAX(IF(BA$1:BA$166="saniert",AZ$1:AZ$166))) / 2
            )
        )),
        0,
        AY75
    )
)</f>
        <v>0</v>
      </c>
      <c r="BC75" s="160"/>
      <c r="BD75" s="160"/>
      <c r="BE75" s="160"/>
      <c r="BF75" s="174">
        <f t="shared" si="23"/>
        <v>0.504220898049065</v>
      </c>
      <c r="BG75" s="173">
        <f t="shared" si="13"/>
        <v>6.6831665684312621E-3</v>
      </c>
      <c r="BH75" s="174" t="str">
        <f t="shared" si="14"/>
        <v>saniert</v>
      </c>
      <c r="BI75" s="174" cm="1">
        <f t="array" ref="BI75">IF(
    BG75 &gt; (IF(
        BH75 = "unsaniert",
        (MIN(IF(BH$1:BH$166="unsaniert",BG$1:BG$166)) + MAX(IF(BH$1:BH$166="unsaniert",BG$1:BG$166))) / 2,
        IF(
            BH75 = "teilsaniert",
            (MIN(IF(BH$1:BH$166="teilsaniert",BG$1:BG$166)) + MAX(IF(BH$1:BH$166="teilsaniert",BG$1:BG$166))) / 2,
            (MIN(IF(BH$1:BH$166="saniert",BG$1:BG$166)) + MAX(IF(BH$1:BH$166="saniert",BG$1:BG$166))) / 2
        )
    )),
    0,
    IF(
        BG74 &lt; (IF(
            BH75 = "unsaniert",
            (MIN(IF(BH$1:BH$166="unsaniert",BG$1:BG$166)) + MAX(IF(BH$1:BH$166="unsaniert",BG$1:BG$166))) / 2,
            IF(
                BH75 = "teilsaniert",
                (MIN(IF(BH$1:BH$166="teilsaniert",BG$1:BG$166)) + MAX(IF(BH$1:BH$166="teilsaniert",BG$1:BG$166))) / 2,
                (MIN(IF(BH$1:BH$166="saniert",BG$1:BG$166)) + MAX(IF(BH$1:BH$166="saniert",BG$1:BG$166))) / 2
            )
        )),
        0,
        BF75
    )
)</f>
        <v>0</v>
      </c>
    </row>
    <row r="76" spans="2:61">
      <c r="B76" s="174">
        <f t="shared" si="15"/>
        <v>2.9398006169933426</v>
      </c>
      <c r="C76" s="173">
        <f>_xlfn.NORM.DIST(B76, B5,C5, TRUE)</f>
        <v>0.70229086310911559</v>
      </c>
      <c r="D76" s="174" t="str">
        <f t="shared" si="0"/>
        <v>unsaniert</v>
      </c>
      <c r="E76" s="174" cm="1">
        <f t="array" ref="E76">IF(
    C76 &gt; (IF(
        D76 = "unsaniert",
        (MIN(IF(D$1:D$166="unsaniert",C$1:C$166)) + MAX(IF(D$1:D$166="unsaniert",C$1:C$166))) / 2,
        IF(
            D76 = "teilsaniert",
            (MIN(IF(D$1:D$166="teilsaniert",C$1:C$166)) + MAX(IF(D$1:D$166="teilsaniert",C$1:C$166))) / 2,
            (MIN(IF(D$1:D$166="saniert",C$1:C$166)) + MAX(IF(D$1:D$166="saniert",C$1:C$166))) / 2
        )
    )),
    0,
    IF(
        C75 &lt; (IF(
            D76 = "unsaniert",
            (MIN(IF(D$1:D$166="unsaniert",C$1:C$166)) + MAX(IF(D$1:D$166="unsaniert",C$1:C$166))) / 2,
            IF(
                D76 = "teilsaniert",
                (MIN(IF(D$1:D$166="teilsaniert",C$1:C$166)) + MAX(IF(D$1:D$166="teilsaniert",C$1:C$166))) / 2,
                (MIN(IF(D$1:D$166="saniert",C$1:C$166)) + MAX(IF(D$1:D$166="saniert",C$1:C$166))) / 2
            )
        )),
        0,
        B76
    )
)</f>
        <v>0</v>
      </c>
      <c r="H76" s="160"/>
      <c r="I76" s="174">
        <f t="shared" si="16"/>
        <v>2.093918568723435</v>
      </c>
      <c r="J76" s="173">
        <f>_xlfn.NORM.DIST(I76, I5,J5, TRUE)</f>
        <v>0.66840525303882381</v>
      </c>
      <c r="K76" s="174" t="str">
        <f t="shared" si="1"/>
        <v>unsaniert</v>
      </c>
      <c r="L76" s="174" cm="1">
        <f t="array" ref="L76">IF(
    J76 &gt; (IF(
        K76 = "unsaniert",
        (MIN(IF(K$1:K$166="unsaniert",J$1:J$166)) + MAX(IF(K$1:K$166="unsaniert",J$1:J$166))) / 2,
        IF(
            K76 = "teilsaniert",
            (MIN(IF(K$1:K$166="teilsaniert",J$1:J$166)) + MAX(IF(K$1:K$166="teilsaniert",J$1:J$166))) / 2,
            (MIN(IF(K$1:K$166="saniert",J$1:J$166)) + MAX(IF(K$1:K$166="saniert",J$1:J$166))) / 2
        )
    )),
    0,
    IF(
        J75 &lt; (IF(
            K76 = "unsaniert",
            (MIN(IF(K$1:K$166="unsaniert",J$1:J$166)) + MAX(IF(K$1:K$166="unsaniert",J$1:J$166))) / 2,
            IF(
                K76 = "teilsaniert",
                (MIN(IF(K$1:K$166="teilsaniert",J$1:J$166)) + MAX(IF(K$1:K$166="teilsaniert",J$1:J$166))) / 2,
                (MIN(IF(K$1:K$166="saniert",J$1:J$166)) + MAX(IF(K$1:K$166="saniert",J$1:J$166))) / 2
            )
        )),
        0,
        I76
    )
)</f>
        <v>0</v>
      </c>
      <c r="O76" s="160"/>
      <c r="P76" s="174">
        <f t="shared" si="17"/>
        <v>0.6081589928712241</v>
      </c>
      <c r="Q76" s="173">
        <f>_xlfn.NORM.DIST(P76, P5,Q5, TRUE)</f>
        <v>3.185517615150172E-2</v>
      </c>
      <c r="R76" s="174" t="str">
        <f t="shared" si="2"/>
        <v>saniert</v>
      </c>
      <c r="S76" s="174" cm="1">
        <f t="array" ref="S76">IF(
    Q76 &gt; (IF(
        R76 = "unsaniert",
        (MIN(IF(R$1:R$166="unsaniert",Q$1:Q$166)) + MAX(IF(R$1:R$166="unsaniert",Q$1:Q$166))) / 2,
        IF(
            R76 = "teilsaniert",
            (MIN(IF(R$1:R$166="teilsaniert",Q$1:Q$166)) + MAX(IF(R$1:R$166="teilsaniert",Q$1:Q$166))) / 2,
            (MIN(IF(R$1:R$166="saniert",Q$1:Q$166)) + MAX(IF(R$1:R$166="saniert",Q$1:Q$166))) / 2
        )
    )),
    0,
    IF(
        Q75 &lt; (IF(
            R76 = "unsaniert",
            (MIN(IF(R$1:R$166="unsaniert",Q$1:Q$166)) + MAX(IF(R$1:R$166="unsaniert",Q$1:Q$166))) / 2,
            IF(
                R76 = "teilsaniert",
                (MIN(IF(R$1:R$166="teilsaniert",Q$1:Q$166)) + MAX(IF(R$1:R$166="teilsaniert",Q$1:Q$166))) / 2,
                (MIN(IF(R$1:R$166="saniert",Q$1:Q$166)) + MAX(IF(R$1:R$166="saniert",Q$1:Q$166))) / 2
            )
        )),
        0,
        P76
    )
)</f>
        <v>0</v>
      </c>
      <c r="W76" s="174">
        <f t="shared" si="18"/>
        <v>1.6548603825900101</v>
      </c>
      <c r="X76" s="173">
        <f t="shared" si="3"/>
        <v>5.2525707752889639E-3</v>
      </c>
      <c r="Y76" s="174" t="str">
        <f t="shared" si="4"/>
        <v>saniert</v>
      </c>
      <c r="Z76" s="174" cm="1">
        <f t="array" ref="Z76">IF(
    X76 &gt; (IF(
        Y76 = "unsaniert",
        (MIN(IF(Y$1:Y$166="unsaniert",X$1:X$166)) + MAX(IF(Y$1:Y$166="unsaniert",X$1:X$166))) / 2,
        IF(
            Y76 = "teilsaniert",
            (MIN(IF(Y$1:Y$166="teilsaniert",X$1:X$166)) + MAX(IF(Y$1:Y$166="teilsaniert",X$1:X$166))) / 2,
            (MIN(IF(Y$1:Y$166="saniert",X$1:X$166)) + MAX(IF(Y$1:Y$166="saniert",X$1:X$166))) / 2
        )
    )),
    0,
    IF(
        X75 &lt; (IF(
            Y76 = "unsaniert",
            (MIN(IF(Y$1:Y$166="unsaniert",X$1:X$166)) + MAX(IF(Y$1:Y$166="unsaniert",X$1:X$166))) / 2,
            IF(
                Y76 = "teilsaniert",
                (MIN(IF(Y$1:Y$166="teilsaniert",X$1:X$166)) + MAX(IF(Y$1:Y$166="teilsaniert",X$1:X$166))) / 2,
                (MIN(IF(Y$1:Y$166="saniert",X$1:X$166)) + MAX(IF(Y$1:Y$166="saniert",X$1:X$166))) / 2
            )
        )),
        0,
        W76
    )
)</f>
        <v>0</v>
      </c>
      <c r="AA76" s="160"/>
      <c r="AB76" s="160"/>
      <c r="AC76" s="160"/>
      <c r="AD76" s="174">
        <f t="shared" si="19"/>
        <v>2.3215847464217472</v>
      </c>
      <c r="AE76" s="173">
        <f t="shared" si="5"/>
        <v>0.70765607691228638</v>
      </c>
      <c r="AF76" s="174" t="str">
        <f t="shared" si="6"/>
        <v>unsaniert</v>
      </c>
      <c r="AG76" s="174" cm="1">
        <f t="array" ref="AG76">IF(
    AE76 &gt; (IF(
        AF76 = "unsaniert",
        (MIN(IF(AF$1:AF$166="unsaniert",AE$1:AE$166)) + MAX(IF(AF$1:AF$166="unsaniert",AE$1:AE$166))) / 2,
        IF(
            AF76 = "teilsaniert",
            (MIN(IF(AF$1:AF$166="teilsaniert",AE$1:AE$166)) + MAX(IF(AF$1:AF$166="teilsaniert",AE$1:AE$166))) / 2,
            (MIN(IF(AF$1:AF$166="saniert",AE$1:AE$166)) + MAX(IF(AF$1:AF$166="saniert",AE$1:AE$166))) / 2
        )
    )),
    0,
    IF(
        AE75 &lt; (IF(
            AF76 = "unsaniert",
            (MIN(IF(AF$1:AF$166="unsaniert",AE$1:AE$166)) + MAX(IF(AF$1:AF$166="unsaniert",AE$1:AE$166))) / 2,
            IF(
                AF76 = "teilsaniert",
                (MIN(IF(AF$1:AF$166="teilsaniert",AE$1:AE$166)) + MAX(IF(AF$1:AF$166="teilsaniert",AE$1:AE$166))) / 2,
                (MIN(IF(AF$1:AF$166="saniert",AE$1:AE$166)) + MAX(IF(AF$1:AF$166="saniert",AE$1:AE$166))) / 2
            )
        )),
        0,
        AD76
    )
)</f>
        <v>2.3215847464217472</v>
      </c>
      <c r="AH76" s="160"/>
      <c r="AI76" s="160"/>
      <c r="AJ76" s="160"/>
      <c r="AK76" s="174">
        <f t="shared" si="20"/>
        <v>0.70415653653278087</v>
      </c>
      <c r="AL76" s="173">
        <f t="shared" si="7"/>
        <v>3.2778994716076731E-2</v>
      </c>
      <c r="AM76" s="174" t="str">
        <f t="shared" si="8"/>
        <v>saniert</v>
      </c>
      <c r="AN76" s="174" cm="1">
        <f t="array" ref="AN76">IF(
    AL76 &gt; (IF(
        AM76 = "unsaniert",
        (MIN(IF(AM$1:AM$166="unsaniert",AL$1:AL$166)) + MAX(IF(AM$1:AM$166="unsaniert",AL$1:AL$166))) / 2,
        IF(
            AM76 = "teilsaniert",
            (MIN(IF(AM$1:AM$166="teilsaniert",AL$1:AL$166)) + MAX(IF(AM$1:AM$166="teilsaniert",AL$1:AL$166))) / 2,
            (MIN(IF(AM$1:AM$166="saniert",AL$1:AL$166)) + MAX(IF(AM$1:AM$166="saniert",AL$1:AL$166))) / 2
        )
    )),
    0,
    IF(
        AL75 &lt; (IF(
            AM76 = "unsaniert",
            (MIN(IF(AM$1:AM$166="unsaniert",AL$1:AL$166)) + MAX(IF(AM$1:AM$166="unsaniert",AL$1:AL$166))) / 2,
            IF(
                AM76 = "teilsaniert",
                (MIN(IF(AM$1:AM$166="teilsaniert",AL$1:AL$166)) + MAX(IF(AM$1:AM$166="teilsaniert",AL$1:AL$166))) / 2,
                (MIN(IF(AM$1:AM$166="saniert",AL$1:AL$166)) + MAX(IF(AM$1:AM$166="saniert",AL$1:AL$166))) / 2
            )
        )),
        0,
        AK76
    )
)</f>
        <v>0</v>
      </c>
      <c r="AR76" s="174">
        <f t="shared" si="21"/>
        <v>4.077429926170729</v>
      </c>
      <c r="AS76" s="173">
        <f t="shared" si="9"/>
        <v>0.91629210984914888</v>
      </c>
      <c r="AT76" s="174" t="str">
        <f t="shared" si="10"/>
        <v>unsaniert</v>
      </c>
      <c r="AU76" s="174" cm="1">
        <f t="array" ref="AU76">IF(
    AS76 &gt; (IF(
        AT76 = "unsaniert",
        (MIN(IF(AT$1:AT$166="unsaniert",AS$1:AS$166)) + MAX(IF(AT$1:AT$166="unsaniert",AS$1:AS$166))) / 2,
        IF(
            AT76 = "teilsaniert",
            (MIN(IF(AT$1:AT$166="teilsaniert",AS$1:AS$166)) + MAX(IF(AT$1:AT$166="teilsaniert",AS$1:AS$166))) / 2,
            (MIN(IF(AT$1:AT$166="saniert",AS$1:AS$166)) + MAX(IF(AT$1:AT$166="saniert",AS$1:AS$166))) / 2
        )
    )),
    0,
    IF(
        AS75 &lt; (IF(
            AT76 = "unsaniert",
            (MIN(IF(AT$1:AT$166="unsaniert",AS$1:AS$166)) + MAX(IF(AT$1:AT$166="unsaniert",AS$1:AS$166))) / 2,
            IF(
                AT76 = "teilsaniert",
                (MIN(IF(AT$1:AT$166="teilsaniert",AS$1:AS$166)) + MAX(IF(AT$1:AT$166="teilsaniert",AS$1:AS$166))) / 2,
                (MIN(IF(AT$1:AT$166="saniert",AS$1:AS$166)) + MAX(IF(AT$1:AT$166="saniert",AS$1:AS$166))) / 2
            )
        )),
        0,
        AR76
    )
)</f>
        <v>0</v>
      </c>
      <c r="AV76" s="160"/>
      <c r="AW76" s="160"/>
      <c r="AX76" s="160"/>
      <c r="AY76" s="174">
        <f t="shared" si="22"/>
        <v>2.0122255015364137</v>
      </c>
      <c r="AZ76" s="173">
        <f t="shared" si="24"/>
        <v>0.40946526094591135</v>
      </c>
      <c r="BA76" s="174" t="str">
        <f t="shared" si="25"/>
        <v>teilsaniert</v>
      </c>
      <c r="BB76" s="174" cm="1">
        <f t="array" ref="BB76">IF(
    AZ76 &gt; (IF(
        BA76 = "unsaniert",
        (MIN(IF(BA$1:BA$166="unsaniert",AZ$1:AZ$166)) + MAX(IF(BA$1:BA$166="unsaniert",AZ$1:AZ$166))) / 2,
        IF(
            BA76 = "teilsaniert",
            (MIN(IF(BA$1:BA$166="teilsaniert",AZ$1:AZ$166)) + MAX(IF(BA$1:BA$166="teilsaniert",AZ$1:AZ$166))) / 2,
            (MIN(IF(BA$1:BA$166="saniert",AZ$1:AZ$166)) + MAX(IF(BA$1:BA$166="saniert",AZ$1:AZ$166))) / 2
        )
    )),
    0,
    IF(
        AZ75 &lt; (IF(
            BA76 = "unsaniert",
            (MIN(IF(BA$1:BA$166="unsaniert",AZ$1:AZ$166)) + MAX(IF(BA$1:BA$166="unsaniert",AZ$1:AZ$166))) / 2,
            IF(
                BA76 = "teilsaniert",
                (MIN(IF(BA$1:BA$166="teilsaniert",AZ$1:AZ$166)) + MAX(IF(BA$1:BA$166="teilsaniert",AZ$1:AZ$166))) / 2,
                (MIN(IF(BA$1:BA$166="saniert",AZ$1:AZ$166)) + MAX(IF(BA$1:BA$166="saniert",AZ$1:AZ$166))) / 2
            )
        )),
        0,
        AY76
    )
)</f>
        <v>0</v>
      </c>
      <c r="BC76" s="160"/>
      <c r="BD76" s="160"/>
      <c r="BE76" s="160"/>
      <c r="BF76" s="174">
        <f t="shared" si="23"/>
        <v>0.47422089804906498</v>
      </c>
      <c r="BG76" s="173">
        <f t="shared" si="13"/>
        <v>4.5178160231727771E-3</v>
      </c>
      <c r="BH76" s="174" t="str">
        <f t="shared" si="14"/>
        <v>saniert</v>
      </c>
      <c r="BI76" s="174" cm="1">
        <f t="array" ref="BI76">IF(
    BG76 &gt; (IF(
        BH76 = "unsaniert",
        (MIN(IF(BH$1:BH$166="unsaniert",BG$1:BG$166)) + MAX(IF(BH$1:BH$166="unsaniert",BG$1:BG$166))) / 2,
        IF(
            BH76 = "teilsaniert",
            (MIN(IF(BH$1:BH$166="teilsaniert",BG$1:BG$166)) + MAX(IF(BH$1:BH$166="teilsaniert",BG$1:BG$166))) / 2,
            (MIN(IF(BH$1:BH$166="saniert",BG$1:BG$166)) + MAX(IF(BH$1:BH$166="saniert",BG$1:BG$166))) / 2
        )
    )),
    0,
    IF(
        BG75 &lt; (IF(
            BH76 = "unsaniert",
            (MIN(IF(BH$1:BH$166="unsaniert",BG$1:BG$166)) + MAX(IF(BH$1:BH$166="unsaniert",BG$1:BG$166))) / 2,
            IF(
                BH76 = "teilsaniert",
                (MIN(IF(BH$1:BH$166="teilsaniert",BG$1:BG$166)) + MAX(IF(BH$1:BH$166="teilsaniert",BG$1:BG$166))) / 2,
                (MIN(IF(BH$1:BH$166="saniert",BG$1:BG$166)) + MAX(IF(BH$1:BH$166="saniert",BG$1:BG$166))) / 2
            )
        )),
        0,
        BF76
    )
)</f>
        <v>0</v>
      </c>
    </row>
    <row r="77" spans="2:61">
      <c r="B77" s="174">
        <f t="shared" si="15"/>
        <v>2.9098006169933428</v>
      </c>
      <c r="C77" s="173">
        <f>_xlfn.NORM.DIST(B77, B5,C5, TRUE)</f>
        <v>0.68110151684869413</v>
      </c>
      <c r="D77" s="174" t="str">
        <f t="shared" si="0"/>
        <v>unsaniert</v>
      </c>
      <c r="E77" s="174" cm="1">
        <f t="array" ref="E77">IF(
    C77 &gt; (IF(
        D77 = "unsaniert",
        (MIN(IF(D$1:D$166="unsaniert",C$1:C$166)) + MAX(IF(D$1:D$166="unsaniert",C$1:C$166))) / 2,
        IF(
            D77 = "teilsaniert",
            (MIN(IF(D$1:D$166="teilsaniert",C$1:C$166)) + MAX(IF(D$1:D$166="teilsaniert",C$1:C$166))) / 2,
            (MIN(IF(D$1:D$166="saniert",C$1:C$166)) + MAX(IF(D$1:D$166="saniert",C$1:C$166))) / 2
        )
    )),
    0,
    IF(
        C76 &lt; (IF(
            D77 = "unsaniert",
            (MIN(IF(D$1:D$166="unsaniert",C$1:C$166)) + MAX(IF(D$1:D$166="unsaniert",C$1:C$166))) / 2,
            IF(
                D77 = "teilsaniert",
                (MIN(IF(D$1:D$166="teilsaniert",C$1:C$166)) + MAX(IF(D$1:D$166="teilsaniert",C$1:C$166))) / 2,
                (MIN(IF(D$1:D$166="saniert",C$1:C$166)) + MAX(IF(D$1:D$166="saniert",C$1:C$166))) / 2
            )
        )),
        0,
        B77
    )
)</f>
        <v>0</v>
      </c>
      <c r="H77" s="160"/>
      <c r="I77" s="174">
        <f t="shared" si="16"/>
        <v>2.0639185687234352</v>
      </c>
      <c r="J77" s="173">
        <f>_xlfn.NORM.DIST(I77, I5,J5, TRUE)</f>
        <v>0.6454129017947775</v>
      </c>
      <c r="K77" s="174" t="str">
        <f t="shared" si="1"/>
        <v>unsaniert</v>
      </c>
      <c r="L77" s="174" cm="1">
        <f t="array" ref="L77">IF(
    J77 &gt; (IF(
        K77 = "unsaniert",
        (MIN(IF(K$1:K$166="unsaniert",J$1:J$166)) + MAX(IF(K$1:K$166="unsaniert",J$1:J$166))) / 2,
        IF(
            K77 = "teilsaniert",
            (MIN(IF(K$1:K$166="teilsaniert",J$1:J$166)) + MAX(IF(K$1:K$166="teilsaniert",J$1:J$166))) / 2,
            (MIN(IF(K$1:K$166="saniert",J$1:J$166)) + MAX(IF(K$1:K$166="saniert",J$1:J$166))) / 2
        )
    )),
    0,
    IF(
        J76 &lt; (IF(
            K77 = "unsaniert",
            (MIN(IF(K$1:K$166="unsaniert",J$1:J$166)) + MAX(IF(K$1:K$166="unsaniert",J$1:J$166))) / 2,
            IF(
                K77 = "teilsaniert",
                (MIN(IF(K$1:K$166="teilsaniert",J$1:J$166)) + MAX(IF(K$1:K$166="teilsaniert",J$1:J$166))) / 2,
                (MIN(IF(K$1:K$166="saniert",J$1:J$166)) + MAX(IF(K$1:K$166="saniert",J$1:J$166))) / 2
            )
        )),
        0,
        I77
    )
)</f>
        <v>0</v>
      </c>
      <c r="O77" s="160"/>
      <c r="P77" s="174">
        <f t="shared" si="17"/>
        <v>0.57815899287122408</v>
      </c>
      <c r="Q77" s="173">
        <f>_xlfn.NORM.DIST(P77, P5,Q5, TRUE)</f>
        <v>2.4270773020102217E-2</v>
      </c>
      <c r="R77" s="174" t="str">
        <f t="shared" si="2"/>
        <v>saniert</v>
      </c>
      <c r="S77" s="174" cm="1">
        <f t="array" ref="S77">IF(
    Q77 &gt; (IF(
        R77 = "unsaniert",
        (MIN(IF(R$1:R$166="unsaniert",Q$1:Q$166)) + MAX(IF(R$1:R$166="unsaniert",Q$1:Q$166))) / 2,
        IF(
            R77 = "teilsaniert",
            (MIN(IF(R$1:R$166="teilsaniert",Q$1:Q$166)) + MAX(IF(R$1:R$166="teilsaniert",Q$1:Q$166))) / 2,
            (MIN(IF(R$1:R$166="saniert",Q$1:Q$166)) + MAX(IF(R$1:R$166="saniert",Q$1:Q$166))) / 2
        )
    )),
    0,
    IF(
        Q76 &lt; (IF(
            R77 = "unsaniert",
            (MIN(IF(R$1:R$166="unsaniert",Q$1:Q$166)) + MAX(IF(R$1:R$166="unsaniert",Q$1:Q$166))) / 2,
            IF(
                R77 = "teilsaniert",
                (MIN(IF(R$1:R$166="teilsaniert",Q$1:Q$166)) + MAX(IF(R$1:R$166="teilsaniert",Q$1:Q$166))) / 2,
                (MIN(IF(R$1:R$166="saniert",Q$1:Q$166)) + MAX(IF(R$1:R$166="saniert",Q$1:Q$166))) / 2
            )
        )),
        0,
        P77
    )
)</f>
        <v>0</v>
      </c>
      <c r="W77" s="174">
        <f t="shared" si="18"/>
        <v>1.6248603825900101</v>
      </c>
      <c r="X77" s="173">
        <f t="shared" si="3"/>
        <v>3.5265999703584876E-3</v>
      </c>
      <c r="Y77" s="174" t="str">
        <f t="shared" si="4"/>
        <v>saniert</v>
      </c>
      <c r="Z77" s="174" cm="1">
        <f t="array" ref="Z77">IF(
    X77 &gt; (IF(
        Y77 = "unsaniert",
        (MIN(IF(Y$1:Y$166="unsaniert",X$1:X$166)) + MAX(IF(Y$1:Y$166="unsaniert",X$1:X$166))) / 2,
        IF(
            Y77 = "teilsaniert",
            (MIN(IF(Y$1:Y$166="teilsaniert",X$1:X$166)) + MAX(IF(Y$1:Y$166="teilsaniert",X$1:X$166))) / 2,
            (MIN(IF(Y$1:Y$166="saniert",X$1:X$166)) + MAX(IF(Y$1:Y$166="saniert",X$1:X$166))) / 2
        )
    )),
    0,
    IF(
        X76 &lt; (IF(
            Y77 = "unsaniert",
            (MIN(IF(Y$1:Y$166="unsaniert",X$1:X$166)) + MAX(IF(Y$1:Y$166="unsaniert",X$1:X$166))) / 2,
            IF(
                Y77 = "teilsaniert",
                (MIN(IF(Y$1:Y$166="teilsaniert",X$1:X$166)) + MAX(IF(Y$1:Y$166="teilsaniert",X$1:X$166))) / 2,
                (MIN(IF(Y$1:Y$166="saniert",X$1:X$166)) + MAX(IF(Y$1:Y$166="saniert",X$1:X$166))) / 2
            )
        )),
        0,
        W77
    )
)</f>
        <v>0</v>
      </c>
      <c r="AA77" s="160"/>
      <c r="AB77" s="160"/>
      <c r="AC77" s="160"/>
      <c r="AD77" s="174">
        <f t="shared" si="19"/>
        <v>2.2915847464217474</v>
      </c>
      <c r="AE77" s="173">
        <f t="shared" si="5"/>
        <v>0.6867680279624977</v>
      </c>
      <c r="AF77" s="174" t="str">
        <f t="shared" si="6"/>
        <v>unsaniert</v>
      </c>
      <c r="AG77" s="174" cm="1">
        <f t="array" ref="AG77">IF(
    AE77 &gt; (IF(
        AF77 = "unsaniert",
        (MIN(IF(AF$1:AF$166="unsaniert",AE$1:AE$166)) + MAX(IF(AF$1:AF$166="unsaniert",AE$1:AE$166))) / 2,
        IF(
            AF77 = "teilsaniert",
            (MIN(IF(AF$1:AF$166="teilsaniert",AE$1:AE$166)) + MAX(IF(AF$1:AF$166="teilsaniert",AE$1:AE$166))) / 2,
            (MIN(IF(AF$1:AF$166="saniert",AE$1:AE$166)) + MAX(IF(AF$1:AF$166="saniert",AE$1:AE$166))) / 2
        )
    )),
    0,
    IF(
        AE76 &lt; (IF(
            AF77 = "unsaniert",
            (MIN(IF(AF$1:AF$166="unsaniert",AE$1:AE$166)) + MAX(IF(AF$1:AF$166="unsaniert",AE$1:AE$166))) / 2,
            IF(
                AF77 = "teilsaniert",
                (MIN(IF(AF$1:AF$166="teilsaniert",AE$1:AE$166)) + MAX(IF(AF$1:AF$166="teilsaniert",AE$1:AE$166))) / 2,
                (MIN(IF(AF$1:AF$166="saniert",AE$1:AE$166)) + MAX(IF(AF$1:AF$166="saniert",AE$1:AE$166))) / 2
            )
        )),
        0,
        AD77
    )
)</f>
        <v>0</v>
      </c>
      <c r="AH77" s="160"/>
      <c r="AI77" s="160"/>
      <c r="AJ77" s="160"/>
      <c r="AK77" s="174">
        <f t="shared" si="20"/>
        <v>0.67415653653278085</v>
      </c>
      <c r="AL77" s="173">
        <f t="shared" si="7"/>
        <v>2.5026093418433246E-2</v>
      </c>
      <c r="AM77" s="174" t="str">
        <f t="shared" si="8"/>
        <v>saniert</v>
      </c>
      <c r="AN77" s="174" cm="1">
        <f t="array" ref="AN77">IF(
    AL77 &gt; (IF(
        AM77 = "unsaniert",
        (MIN(IF(AM$1:AM$166="unsaniert",AL$1:AL$166)) + MAX(IF(AM$1:AM$166="unsaniert",AL$1:AL$166))) / 2,
        IF(
            AM77 = "teilsaniert",
            (MIN(IF(AM$1:AM$166="teilsaniert",AL$1:AL$166)) + MAX(IF(AM$1:AM$166="teilsaniert",AL$1:AL$166))) / 2,
            (MIN(IF(AM$1:AM$166="saniert",AL$1:AL$166)) + MAX(IF(AM$1:AM$166="saniert",AL$1:AL$166))) / 2
        )
    )),
    0,
    IF(
        AL76 &lt; (IF(
            AM77 = "unsaniert",
            (MIN(IF(AM$1:AM$166="unsaniert",AL$1:AL$166)) + MAX(IF(AM$1:AM$166="unsaniert",AL$1:AL$166))) / 2,
            IF(
                AM77 = "teilsaniert",
                (MIN(IF(AM$1:AM$166="teilsaniert",AL$1:AL$166)) + MAX(IF(AM$1:AM$166="teilsaniert",AL$1:AL$166))) / 2,
                (MIN(IF(AM$1:AM$166="saniert",AL$1:AL$166)) + MAX(IF(AM$1:AM$166="saniert",AL$1:AL$166))) / 2
            )
        )),
        0,
        AK77
    )
)</f>
        <v>0</v>
      </c>
      <c r="AR77" s="174">
        <f t="shared" si="21"/>
        <v>4.0474299261707287</v>
      </c>
      <c r="AS77" s="173">
        <f t="shared" si="9"/>
        <v>0.91004894527370117</v>
      </c>
      <c r="AT77" s="174" t="str">
        <f t="shared" si="10"/>
        <v>unsaniert</v>
      </c>
      <c r="AU77" s="174" cm="1">
        <f t="array" ref="AU77">IF(
    AS77 &gt; (IF(
        AT77 = "unsaniert",
        (MIN(IF(AT$1:AT$166="unsaniert",AS$1:AS$166)) + MAX(IF(AT$1:AT$166="unsaniert",AS$1:AS$166))) / 2,
        IF(
            AT77 = "teilsaniert",
            (MIN(IF(AT$1:AT$166="teilsaniert",AS$1:AS$166)) + MAX(IF(AT$1:AT$166="teilsaniert",AS$1:AS$166))) / 2,
            (MIN(IF(AT$1:AT$166="saniert",AS$1:AS$166)) + MAX(IF(AT$1:AT$166="saniert",AS$1:AS$166))) / 2
        )
    )),
    0,
    IF(
        AS76 &lt; (IF(
            AT77 = "unsaniert",
            (MIN(IF(AT$1:AT$166="unsaniert",AS$1:AS$166)) + MAX(IF(AT$1:AT$166="unsaniert",AS$1:AS$166))) / 2,
            IF(
                AT77 = "teilsaniert",
                (MIN(IF(AT$1:AT$166="teilsaniert",AS$1:AS$166)) + MAX(IF(AT$1:AT$166="teilsaniert",AS$1:AS$166))) / 2,
                (MIN(IF(AT$1:AT$166="saniert",AS$1:AS$166)) + MAX(IF(AT$1:AT$166="saniert",AS$1:AS$166))) / 2
            )
        )),
        0,
        AR77
    )
)</f>
        <v>0</v>
      </c>
      <c r="AV77" s="160"/>
      <c r="AW77" s="160"/>
      <c r="AX77" s="160"/>
      <c r="AY77" s="174">
        <f t="shared" si="22"/>
        <v>1.9822255015364136</v>
      </c>
      <c r="AZ77" s="173">
        <f t="shared" si="24"/>
        <v>0.3791648594549028</v>
      </c>
      <c r="BA77" s="174" t="str">
        <f t="shared" si="25"/>
        <v>teilsaniert</v>
      </c>
      <c r="BB77" s="174" cm="1">
        <f t="array" ref="BB77">IF(
    AZ77 &gt; (IF(
        BA77 = "unsaniert",
        (MIN(IF(BA$1:BA$166="unsaniert",AZ$1:AZ$166)) + MAX(IF(BA$1:BA$166="unsaniert",AZ$1:AZ$166))) / 2,
        IF(
            BA77 = "teilsaniert",
            (MIN(IF(BA$1:BA$166="teilsaniert",AZ$1:AZ$166)) + MAX(IF(BA$1:BA$166="teilsaniert",AZ$1:AZ$166))) / 2,
            (MIN(IF(BA$1:BA$166="saniert",AZ$1:AZ$166)) + MAX(IF(BA$1:BA$166="saniert",AZ$1:AZ$166))) / 2
        )
    )),
    0,
    IF(
        AZ76 &lt; (IF(
            BA77 = "unsaniert",
            (MIN(IF(BA$1:BA$166="unsaniert",AZ$1:AZ$166)) + MAX(IF(BA$1:BA$166="unsaniert",AZ$1:AZ$166))) / 2,
            IF(
                BA77 = "teilsaniert",
                (MIN(IF(BA$1:BA$166="teilsaniert",AZ$1:AZ$166)) + MAX(IF(BA$1:BA$166="teilsaniert",AZ$1:AZ$166))) / 2,
                (MIN(IF(BA$1:BA$166="saniert",AZ$1:AZ$166)) + MAX(IF(BA$1:BA$166="saniert",AZ$1:AZ$166))) / 2
            )
        )),
        0,
        AY77
    )
)</f>
        <v>0</v>
      </c>
      <c r="BC77" s="160"/>
      <c r="BD77" s="160"/>
      <c r="BE77" s="160"/>
      <c r="BF77" s="174">
        <f t="shared" si="23"/>
        <v>0.44422089804906495</v>
      </c>
      <c r="BG77" s="173">
        <f t="shared" si="13"/>
        <v>3.0021227747901061E-3</v>
      </c>
      <c r="BH77" s="174" t="str">
        <f t="shared" si="14"/>
        <v>saniert</v>
      </c>
      <c r="BI77" s="174" cm="1">
        <f t="array" ref="BI77">IF(
    BG77 &gt; (IF(
        BH77 = "unsaniert",
        (MIN(IF(BH$1:BH$166="unsaniert",BG$1:BG$166)) + MAX(IF(BH$1:BH$166="unsaniert",BG$1:BG$166))) / 2,
        IF(
            BH77 = "teilsaniert",
            (MIN(IF(BH$1:BH$166="teilsaniert",BG$1:BG$166)) + MAX(IF(BH$1:BH$166="teilsaniert",BG$1:BG$166))) / 2,
            (MIN(IF(BH$1:BH$166="saniert",BG$1:BG$166)) + MAX(IF(BH$1:BH$166="saniert",BG$1:BG$166))) / 2
        )
    )),
    0,
    IF(
        BG76 &lt; (IF(
            BH77 = "unsaniert",
            (MIN(IF(BH$1:BH$166="unsaniert",BG$1:BG$166)) + MAX(IF(BH$1:BH$166="unsaniert",BG$1:BG$166))) / 2,
            IF(
                BH77 = "teilsaniert",
                (MIN(IF(BH$1:BH$166="teilsaniert",BG$1:BG$166)) + MAX(IF(BH$1:BH$166="teilsaniert",BG$1:BG$166))) / 2,
                (MIN(IF(BH$1:BH$166="saniert",BG$1:BG$166)) + MAX(IF(BH$1:BH$166="saniert",BG$1:BG$166))) / 2
            )
        )),
        0,
        BF77
    )
)</f>
        <v>0</v>
      </c>
    </row>
    <row r="78" spans="2:61">
      <c r="B78" s="174">
        <f t="shared" si="15"/>
        <v>2.879800616993343</v>
      </c>
      <c r="C78" s="173">
        <f>_xlfn.NORM.DIST(B78, B5,C5, TRUE)</f>
        <v>0.65930303860183881</v>
      </c>
      <c r="D78" s="174" t="str">
        <f t="shared" si="0"/>
        <v>unsaniert</v>
      </c>
      <c r="E78" s="174" cm="1">
        <f t="array" ref="E78">IF(
    C78 &gt; (IF(
        D78 = "unsaniert",
        (MIN(IF(D$1:D$166="unsaniert",C$1:C$166)) + MAX(IF(D$1:D$166="unsaniert",C$1:C$166))) / 2,
        IF(
            D78 = "teilsaniert",
            (MIN(IF(D$1:D$166="teilsaniert",C$1:C$166)) + MAX(IF(D$1:D$166="teilsaniert",C$1:C$166))) / 2,
            (MIN(IF(D$1:D$166="saniert",C$1:C$166)) + MAX(IF(D$1:D$166="saniert",C$1:C$166))) / 2
        )
    )),
    0,
    IF(
        C77 &lt; (IF(
            D78 = "unsaniert",
            (MIN(IF(D$1:D$166="unsaniert",C$1:C$166)) + MAX(IF(D$1:D$166="unsaniert",C$1:C$166))) / 2,
            IF(
                D78 = "teilsaniert",
                (MIN(IF(D$1:D$166="teilsaniert",C$1:C$166)) + MAX(IF(D$1:D$166="teilsaniert",C$1:C$166))) / 2,
                (MIN(IF(D$1:D$166="saniert",C$1:C$166)) + MAX(IF(D$1:D$166="saniert",C$1:C$166))) / 2
            )
        )),
        0,
        B78
    )
)</f>
        <v>0</v>
      </c>
      <c r="H78" s="160"/>
      <c r="I78" s="174">
        <f t="shared" si="16"/>
        <v>2.0339185687234353</v>
      </c>
      <c r="J78" s="173">
        <f>_xlfn.NORM.DIST(I78, I5,J5, TRUE)</f>
        <v>0.62187804932284863</v>
      </c>
      <c r="K78" s="174" t="str">
        <f t="shared" si="1"/>
        <v>unsaniert</v>
      </c>
      <c r="L78" s="174" cm="1">
        <f t="array" ref="L78">IF(
    J78 &gt; (IF(
        K78 = "unsaniert",
        (MIN(IF(K$1:K$166="unsaniert",J$1:J$166)) + MAX(IF(K$1:K$166="unsaniert",J$1:J$166))) / 2,
        IF(
            K78 = "teilsaniert",
            (MIN(IF(K$1:K$166="teilsaniert",J$1:J$166)) + MAX(IF(K$1:K$166="teilsaniert",J$1:J$166))) / 2,
            (MIN(IF(K$1:K$166="saniert",J$1:J$166)) + MAX(IF(K$1:K$166="saniert",J$1:J$166))) / 2
        )
    )),
    0,
    IF(
        J77 &lt; (IF(
            K78 = "unsaniert",
            (MIN(IF(K$1:K$166="unsaniert",J$1:J$166)) + MAX(IF(K$1:K$166="unsaniert",J$1:J$166))) / 2,
            IF(
                K78 = "teilsaniert",
                (MIN(IF(K$1:K$166="teilsaniert",J$1:J$166)) + MAX(IF(K$1:K$166="teilsaniert",J$1:J$166))) / 2,
                (MIN(IF(K$1:K$166="saniert",J$1:J$166)) + MAX(IF(K$1:K$166="saniert",J$1:J$166))) / 2
            )
        )),
        0,
        I78
    )
)</f>
        <v>0</v>
      </c>
      <c r="O78" s="160"/>
      <c r="P78" s="174">
        <f t="shared" si="17"/>
        <v>0.54815899287122405</v>
      </c>
      <c r="Q78" s="173">
        <f>_xlfn.NORM.DIST(P78, P5,Q5, TRUE)</f>
        <v>1.8264403598450926E-2</v>
      </c>
      <c r="R78" s="174" t="str">
        <f t="shared" si="2"/>
        <v>saniert</v>
      </c>
      <c r="S78" s="174" cm="1">
        <f t="array" ref="S78">IF(
    Q78 &gt; (IF(
        R78 = "unsaniert",
        (MIN(IF(R$1:R$166="unsaniert",Q$1:Q$166)) + MAX(IF(R$1:R$166="unsaniert",Q$1:Q$166))) / 2,
        IF(
            R78 = "teilsaniert",
            (MIN(IF(R$1:R$166="teilsaniert",Q$1:Q$166)) + MAX(IF(R$1:R$166="teilsaniert",Q$1:Q$166))) / 2,
            (MIN(IF(R$1:R$166="saniert",Q$1:Q$166)) + MAX(IF(R$1:R$166="saniert",Q$1:Q$166))) / 2
        )
    )),
    0,
    IF(
        Q77 &lt; (IF(
            R78 = "unsaniert",
            (MIN(IF(R$1:R$166="unsaniert",Q$1:Q$166)) + MAX(IF(R$1:R$166="unsaniert",Q$1:Q$166))) / 2,
            IF(
                R78 = "teilsaniert",
                (MIN(IF(R$1:R$166="teilsaniert",Q$1:Q$166)) + MAX(IF(R$1:R$166="teilsaniert",Q$1:Q$166))) / 2,
                (MIN(IF(R$1:R$166="saniert",Q$1:Q$166)) + MAX(IF(R$1:R$166="saniert",Q$1:Q$166))) / 2
            )
        )),
        0,
        P78
    )
)</f>
        <v>0</v>
      </c>
      <c r="W78" s="174">
        <f t="shared" si="18"/>
        <v>1.5948603825900101</v>
      </c>
      <c r="X78" s="173">
        <f t="shared" si="3"/>
        <v>2.3281201629263481E-3</v>
      </c>
      <c r="Y78" s="174" t="str">
        <f t="shared" si="4"/>
        <v>saniert</v>
      </c>
      <c r="Z78" s="174" cm="1">
        <f t="array" ref="Z78">IF(
    X78 &gt; (IF(
        Y78 = "unsaniert",
        (MIN(IF(Y$1:Y$166="unsaniert",X$1:X$166)) + MAX(IF(Y$1:Y$166="unsaniert",X$1:X$166))) / 2,
        IF(
            Y78 = "teilsaniert",
            (MIN(IF(Y$1:Y$166="teilsaniert",X$1:X$166)) + MAX(IF(Y$1:Y$166="teilsaniert",X$1:X$166))) / 2,
            (MIN(IF(Y$1:Y$166="saniert",X$1:X$166)) + MAX(IF(Y$1:Y$166="saniert",X$1:X$166))) / 2
        )
    )),
    0,
    IF(
        X77 &lt; (IF(
            Y78 = "unsaniert",
            (MIN(IF(Y$1:Y$166="unsaniert",X$1:X$166)) + MAX(IF(Y$1:Y$166="unsaniert",X$1:X$166))) / 2,
            IF(
                Y78 = "teilsaniert",
                (MIN(IF(Y$1:Y$166="teilsaniert",X$1:X$166)) + MAX(IF(Y$1:Y$166="teilsaniert",X$1:X$166))) / 2,
                (MIN(IF(Y$1:Y$166="saniert",X$1:X$166)) + MAX(IF(Y$1:Y$166="saniert",X$1:X$166))) / 2
            )
        )),
        0,
        W78
    )
)</f>
        <v>0</v>
      </c>
      <c r="AA78" s="160"/>
      <c r="AB78" s="160"/>
      <c r="AC78" s="160"/>
      <c r="AD78" s="174">
        <f t="shared" si="19"/>
        <v>2.2615847464217476</v>
      </c>
      <c r="AE78" s="173">
        <f t="shared" si="5"/>
        <v>0.66526285903636362</v>
      </c>
      <c r="AF78" s="174" t="str">
        <f t="shared" si="6"/>
        <v>unsaniert</v>
      </c>
      <c r="AG78" s="174" cm="1">
        <f t="array" ref="AG78">IF(
    AE78 &gt; (IF(
        AF78 = "unsaniert",
        (MIN(IF(AF$1:AF$166="unsaniert",AE$1:AE$166)) + MAX(IF(AF$1:AF$166="unsaniert",AE$1:AE$166))) / 2,
        IF(
            AF78 = "teilsaniert",
            (MIN(IF(AF$1:AF$166="teilsaniert",AE$1:AE$166)) + MAX(IF(AF$1:AF$166="teilsaniert",AE$1:AE$166))) / 2,
            (MIN(IF(AF$1:AF$166="saniert",AE$1:AE$166)) + MAX(IF(AF$1:AF$166="saniert",AE$1:AE$166))) / 2
        )
    )),
    0,
    IF(
        AE77 &lt; (IF(
            AF78 = "unsaniert",
            (MIN(IF(AF$1:AF$166="unsaniert",AE$1:AE$166)) + MAX(IF(AF$1:AF$166="unsaniert",AE$1:AE$166))) / 2,
            IF(
                AF78 = "teilsaniert",
                (MIN(IF(AF$1:AF$166="teilsaniert",AE$1:AE$166)) + MAX(IF(AF$1:AF$166="teilsaniert",AE$1:AE$166))) / 2,
                (MIN(IF(AF$1:AF$166="saniert",AE$1:AE$166)) + MAX(IF(AF$1:AF$166="saniert",AE$1:AE$166))) / 2
            )
        )),
        0,
        AD78
    )
)</f>
        <v>0</v>
      </c>
      <c r="AH78" s="160"/>
      <c r="AI78" s="160"/>
      <c r="AJ78" s="160"/>
      <c r="AK78" s="174">
        <f t="shared" si="20"/>
        <v>0.64415653653278082</v>
      </c>
      <c r="AL78" s="173">
        <f t="shared" si="7"/>
        <v>1.8873040139718588E-2</v>
      </c>
      <c r="AM78" s="174" t="str">
        <f t="shared" si="8"/>
        <v>saniert</v>
      </c>
      <c r="AN78" s="174" cm="1">
        <f t="array" ref="AN78">IF(
    AL78 &gt; (IF(
        AM78 = "unsaniert",
        (MIN(IF(AM$1:AM$166="unsaniert",AL$1:AL$166)) + MAX(IF(AM$1:AM$166="unsaniert",AL$1:AL$166))) / 2,
        IF(
            AM78 = "teilsaniert",
            (MIN(IF(AM$1:AM$166="teilsaniert",AL$1:AL$166)) + MAX(IF(AM$1:AM$166="teilsaniert",AL$1:AL$166))) / 2,
            (MIN(IF(AM$1:AM$166="saniert",AL$1:AL$166)) + MAX(IF(AM$1:AM$166="saniert",AL$1:AL$166))) / 2
        )
    )),
    0,
    IF(
        AL77 &lt; (IF(
            AM78 = "unsaniert",
            (MIN(IF(AM$1:AM$166="unsaniert",AL$1:AL$166)) + MAX(IF(AM$1:AM$166="unsaniert",AL$1:AL$166))) / 2,
            IF(
                AM78 = "teilsaniert",
                (MIN(IF(AM$1:AM$166="teilsaniert",AL$1:AL$166)) + MAX(IF(AM$1:AM$166="teilsaniert",AL$1:AL$166))) / 2,
                (MIN(IF(AM$1:AM$166="saniert",AL$1:AL$166)) + MAX(IF(AM$1:AM$166="saniert",AL$1:AL$166))) / 2
            )
        )),
        0,
        AK78
    )
)</f>
        <v>0</v>
      </c>
      <c r="AR78" s="174">
        <f t="shared" si="21"/>
        <v>4.0174299261707285</v>
      </c>
      <c r="AS78" s="173">
        <f t="shared" si="9"/>
        <v>0.90346621075743627</v>
      </c>
      <c r="AT78" s="174" t="str">
        <f t="shared" si="10"/>
        <v>unsaniert</v>
      </c>
      <c r="AU78" s="174" cm="1">
        <f t="array" ref="AU78">IF(
    AS78 &gt; (IF(
        AT78 = "unsaniert",
        (MIN(IF(AT$1:AT$166="unsaniert",AS$1:AS$166)) + MAX(IF(AT$1:AT$166="unsaniert",AS$1:AS$166))) / 2,
        IF(
            AT78 = "teilsaniert",
            (MIN(IF(AT$1:AT$166="teilsaniert",AS$1:AS$166)) + MAX(IF(AT$1:AT$166="teilsaniert",AS$1:AS$166))) / 2,
            (MIN(IF(AT$1:AT$166="saniert",AS$1:AS$166)) + MAX(IF(AT$1:AT$166="saniert",AS$1:AS$166))) / 2
        )
    )),
    0,
    IF(
        AS77 &lt; (IF(
            AT78 = "unsaniert",
            (MIN(IF(AT$1:AT$166="unsaniert",AS$1:AS$166)) + MAX(IF(AT$1:AT$166="unsaniert",AS$1:AS$166))) / 2,
            IF(
                AT78 = "teilsaniert",
                (MIN(IF(AT$1:AT$166="teilsaniert",AS$1:AS$166)) + MAX(IF(AT$1:AT$166="teilsaniert",AS$1:AS$166))) / 2,
                (MIN(IF(AT$1:AT$166="saniert",AS$1:AS$166)) + MAX(IF(AT$1:AT$166="saniert",AS$1:AS$166))) / 2
            )
        )),
        0,
        AR78
    )
)</f>
        <v>0</v>
      </c>
      <c r="AV78" s="160"/>
      <c r="AW78" s="160"/>
      <c r="AX78" s="160"/>
      <c r="AY78" s="174">
        <f t="shared" si="22"/>
        <v>1.9522255015364136</v>
      </c>
      <c r="AZ78" s="173">
        <f t="shared" si="24"/>
        <v>0.34958946331833252</v>
      </c>
      <c r="BA78" s="174" t="str">
        <f t="shared" si="25"/>
        <v>teilsaniert</v>
      </c>
      <c r="BB78" s="174" cm="1">
        <f t="array" ref="BB78">IF(
    AZ78 &gt; (IF(
        BA78 = "unsaniert",
        (MIN(IF(BA$1:BA$166="unsaniert",AZ$1:AZ$166)) + MAX(IF(BA$1:BA$166="unsaniert",AZ$1:AZ$166))) / 2,
        IF(
            BA78 = "teilsaniert",
            (MIN(IF(BA$1:BA$166="teilsaniert",AZ$1:AZ$166)) + MAX(IF(BA$1:BA$166="teilsaniert",AZ$1:AZ$166))) / 2,
            (MIN(IF(BA$1:BA$166="saniert",AZ$1:AZ$166)) + MAX(IF(BA$1:BA$166="saniert",AZ$1:AZ$166))) / 2
        )
    )),
    0,
    IF(
        AZ77 &lt; (IF(
            BA78 = "unsaniert",
            (MIN(IF(BA$1:BA$166="unsaniert",AZ$1:AZ$166)) + MAX(IF(BA$1:BA$166="unsaniert",AZ$1:AZ$166))) / 2,
            IF(
                BA78 = "teilsaniert",
                (MIN(IF(BA$1:BA$166="teilsaniert",AZ$1:AZ$166)) + MAX(IF(BA$1:BA$166="teilsaniert",AZ$1:AZ$166))) / 2,
                (MIN(IF(BA$1:BA$166="saniert",AZ$1:AZ$166)) + MAX(IF(BA$1:BA$166="saniert",AZ$1:AZ$166))) / 2
            )
        )),
        0,
        AY78
    )
)</f>
        <v>0</v>
      </c>
      <c r="BC78" s="160"/>
      <c r="BD78" s="160"/>
      <c r="BE78" s="160"/>
      <c r="BF78" s="174">
        <f t="shared" si="23"/>
        <v>0.41422089804906492</v>
      </c>
      <c r="BG78" s="173">
        <f t="shared" si="13"/>
        <v>1.9608272288884755E-3</v>
      </c>
      <c r="BH78" s="174" t="str">
        <f t="shared" si="14"/>
        <v>saniert</v>
      </c>
      <c r="BI78" s="174" cm="1">
        <f t="array" ref="BI78">IF(
    BG78 &gt; (IF(
        BH78 = "unsaniert",
        (MIN(IF(BH$1:BH$166="unsaniert",BG$1:BG$166)) + MAX(IF(BH$1:BH$166="unsaniert",BG$1:BG$166))) / 2,
        IF(
            BH78 = "teilsaniert",
            (MIN(IF(BH$1:BH$166="teilsaniert",BG$1:BG$166)) + MAX(IF(BH$1:BH$166="teilsaniert",BG$1:BG$166))) / 2,
            (MIN(IF(BH$1:BH$166="saniert",BG$1:BG$166)) + MAX(IF(BH$1:BH$166="saniert",BG$1:BG$166))) / 2
        )
    )),
    0,
    IF(
        BG77 &lt; (IF(
            BH78 = "unsaniert",
            (MIN(IF(BH$1:BH$166="unsaniert",BG$1:BG$166)) + MAX(IF(BH$1:BH$166="unsaniert",BG$1:BG$166))) / 2,
            IF(
                BH78 = "teilsaniert",
                (MIN(IF(BH$1:BH$166="teilsaniert",BG$1:BG$166)) + MAX(IF(BH$1:BH$166="teilsaniert",BG$1:BG$166))) / 2,
                (MIN(IF(BH$1:BH$166="saniert",BG$1:BG$166)) + MAX(IF(BH$1:BH$166="saniert",BG$1:BG$166))) / 2
            )
        )),
        0,
        BF78
    )
)</f>
        <v>0</v>
      </c>
    </row>
    <row r="79" spans="2:61">
      <c r="B79" s="174">
        <f t="shared" si="15"/>
        <v>2.8498006169933432</v>
      </c>
      <c r="C79" s="173">
        <f>_xlfn.NORM.DIST(B79, B5,C5, TRUE)</f>
        <v>0.63695906801931645</v>
      </c>
      <c r="D79" s="174" t="str">
        <f t="shared" si="0"/>
        <v>unsaniert</v>
      </c>
      <c r="E79" s="174" cm="1">
        <f t="array" ref="E79">IF(
    C79 &gt; (IF(
        D79 = "unsaniert",
        (MIN(IF(D$1:D$166="unsaniert",C$1:C$166)) + MAX(IF(D$1:D$166="unsaniert",C$1:C$166))) / 2,
        IF(
            D79 = "teilsaniert",
            (MIN(IF(D$1:D$166="teilsaniert",C$1:C$166)) + MAX(IF(D$1:D$166="teilsaniert",C$1:C$166))) / 2,
            (MIN(IF(D$1:D$166="saniert",C$1:C$166)) + MAX(IF(D$1:D$166="saniert",C$1:C$166))) / 2
        )
    )),
    0,
    IF(
        C78 &lt; (IF(
            D79 = "unsaniert",
            (MIN(IF(D$1:D$166="unsaniert",C$1:C$166)) + MAX(IF(D$1:D$166="unsaniert",C$1:C$166))) / 2,
            IF(
                D79 = "teilsaniert",
                (MIN(IF(D$1:D$166="teilsaniert",C$1:C$166)) + MAX(IF(D$1:D$166="teilsaniert",C$1:C$166))) / 2,
                (MIN(IF(D$1:D$166="saniert",C$1:C$166)) + MAX(IF(D$1:D$166="saniert",C$1:C$166))) / 2
            )
        )),
        0,
        B79
    )
)</f>
        <v>0</v>
      </c>
      <c r="H79" s="160"/>
      <c r="I79" s="174">
        <f t="shared" si="16"/>
        <v>2.0039185687234355</v>
      </c>
      <c r="J79" s="173">
        <f>_xlfn.NORM.DIST(I79, I5,J5, TRUE)</f>
        <v>0.5978819287531042</v>
      </c>
      <c r="K79" s="174" t="str">
        <f t="shared" si="1"/>
        <v>unsaniert</v>
      </c>
      <c r="L79" s="174" cm="1">
        <f t="array" ref="L79">IF(
    J79 &gt; (IF(
        K79 = "unsaniert",
        (MIN(IF(K$1:K$166="unsaniert",J$1:J$166)) + MAX(IF(K$1:K$166="unsaniert",J$1:J$166))) / 2,
        IF(
            K79 = "teilsaniert",
            (MIN(IF(K$1:K$166="teilsaniert",J$1:J$166)) + MAX(IF(K$1:K$166="teilsaniert",J$1:J$166))) / 2,
            (MIN(IF(K$1:K$166="saniert",J$1:J$166)) + MAX(IF(K$1:K$166="saniert",J$1:J$166))) / 2
        )
    )),
    0,
    IF(
        J78 &lt; (IF(
            K79 = "unsaniert",
            (MIN(IF(K$1:K$166="unsaniert",J$1:J$166)) + MAX(IF(K$1:K$166="unsaniert",J$1:J$166))) / 2,
            IF(
                K79 = "teilsaniert",
                (MIN(IF(K$1:K$166="teilsaniert",J$1:J$166)) + MAX(IF(K$1:K$166="teilsaniert",J$1:J$166))) / 2,
                (MIN(IF(K$1:K$166="saniert",J$1:J$166)) + MAX(IF(K$1:K$166="saniert",J$1:J$166))) / 2
            )
        )),
        0,
        I79
    )
)</f>
        <v>0</v>
      </c>
      <c r="O79" s="160"/>
      <c r="P79" s="174">
        <f t="shared" si="17"/>
        <v>0.51815899287122402</v>
      </c>
      <c r="Q79" s="173">
        <f>_xlfn.NORM.DIST(P79, P5,Q5, TRUE)</f>
        <v>1.3573871921636445E-2</v>
      </c>
      <c r="R79" s="174" t="str">
        <f t="shared" si="2"/>
        <v>saniert</v>
      </c>
      <c r="S79" s="174" cm="1">
        <f t="array" ref="S79">IF(
    Q79 &gt; (IF(
        R79 = "unsaniert",
        (MIN(IF(R$1:R$166="unsaniert",Q$1:Q$166)) + MAX(IF(R$1:R$166="unsaniert",Q$1:Q$166))) / 2,
        IF(
            R79 = "teilsaniert",
            (MIN(IF(R$1:R$166="teilsaniert",Q$1:Q$166)) + MAX(IF(R$1:R$166="teilsaniert",Q$1:Q$166))) / 2,
            (MIN(IF(R$1:R$166="saniert",Q$1:Q$166)) + MAX(IF(R$1:R$166="saniert",Q$1:Q$166))) / 2
        )
    )),
    0,
    IF(
        Q78 &lt; (IF(
            R79 = "unsaniert",
            (MIN(IF(R$1:R$166="unsaniert",Q$1:Q$166)) + MAX(IF(R$1:R$166="unsaniert",Q$1:Q$166))) / 2,
            IF(
                R79 = "teilsaniert",
                (MIN(IF(R$1:R$166="teilsaniert",Q$1:Q$166)) + MAX(IF(R$1:R$166="teilsaniert",Q$1:Q$166))) / 2,
                (MIN(IF(R$1:R$166="saniert",Q$1:Q$166)) + MAX(IF(R$1:R$166="saniert",Q$1:Q$166))) / 2
            )
        )),
        0,
        P79
    )
)</f>
        <v>0.51815899287122402</v>
      </c>
      <c r="W79" s="174">
        <f t="shared" si="18"/>
        <v>1.56486038259001</v>
      </c>
      <c r="X79" s="173">
        <f t="shared" si="3"/>
        <v>1.5110542996744209E-3</v>
      </c>
      <c r="Y79" s="174" t="str">
        <f t="shared" si="4"/>
        <v>saniert</v>
      </c>
      <c r="Z79" s="174" cm="1">
        <f t="array" ref="Z79">IF(
    X79 &gt; (IF(
        Y79 = "unsaniert",
        (MIN(IF(Y$1:Y$166="unsaniert",X$1:X$166)) + MAX(IF(Y$1:Y$166="unsaniert",X$1:X$166))) / 2,
        IF(
            Y79 = "teilsaniert",
            (MIN(IF(Y$1:Y$166="teilsaniert",X$1:X$166)) + MAX(IF(Y$1:Y$166="teilsaniert",X$1:X$166))) / 2,
            (MIN(IF(Y$1:Y$166="saniert",X$1:X$166)) + MAX(IF(Y$1:Y$166="saniert",X$1:X$166))) / 2
        )
    )),
    0,
    IF(
        X78 &lt; (IF(
            Y79 = "unsaniert",
            (MIN(IF(Y$1:Y$166="unsaniert",X$1:X$166)) + MAX(IF(Y$1:Y$166="unsaniert",X$1:X$166))) / 2,
            IF(
                Y79 = "teilsaniert",
                (MIN(IF(Y$1:Y$166="teilsaniert",X$1:X$166)) + MAX(IF(Y$1:Y$166="teilsaniert",X$1:X$166))) / 2,
                (MIN(IF(Y$1:Y$166="saniert",X$1:X$166)) + MAX(IF(Y$1:Y$166="saniert",X$1:X$166))) / 2
            )
        )),
        0,
        W79
    )
)</f>
        <v>0</v>
      </c>
      <c r="AA79" s="160"/>
      <c r="AB79" s="160"/>
      <c r="AC79" s="160"/>
      <c r="AD79" s="174">
        <f t="shared" si="19"/>
        <v>2.2315847464217478</v>
      </c>
      <c r="AE79" s="173">
        <f t="shared" si="5"/>
        <v>0.64320145447363797</v>
      </c>
      <c r="AF79" s="174" t="str">
        <f t="shared" si="6"/>
        <v>unsaniert</v>
      </c>
      <c r="AG79" s="174" cm="1">
        <f t="array" ref="AG79">IF(
    AE79 &gt; (IF(
        AF79 = "unsaniert",
        (MIN(IF(AF$1:AF$166="unsaniert",AE$1:AE$166)) + MAX(IF(AF$1:AF$166="unsaniert",AE$1:AE$166))) / 2,
        IF(
            AF79 = "teilsaniert",
            (MIN(IF(AF$1:AF$166="teilsaniert",AE$1:AE$166)) + MAX(IF(AF$1:AF$166="teilsaniert",AE$1:AE$166))) / 2,
            (MIN(IF(AF$1:AF$166="saniert",AE$1:AE$166)) + MAX(IF(AF$1:AF$166="saniert",AE$1:AE$166))) / 2
        )
    )),
    0,
    IF(
        AE78 &lt; (IF(
            AF79 = "unsaniert",
            (MIN(IF(AF$1:AF$166="unsaniert",AE$1:AE$166)) + MAX(IF(AF$1:AF$166="unsaniert",AE$1:AE$166))) / 2,
            IF(
                AF79 = "teilsaniert",
                (MIN(IF(AF$1:AF$166="teilsaniert",AE$1:AE$166)) + MAX(IF(AF$1:AF$166="teilsaniert",AE$1:AE$166))) / 2,
                (MIN(IF(AF$1:AF$166="saniert",AE$1:AE$166)) + MAX(IF(AF$1:AF$166="saniert",AE$1:AE$166))) / 2
            )
        )),
        0,
        AD79
    )
)</f>
        <v>0</v>
      </c>
      <c r="AH79" s="160"/>
      <c r="AI79" s="160"/>
      <c r="AJ79" s="160"/>
      <c r="AK79" s="174">
        <f t="shared" si="20"/>
        <v>0.61415653653278079</v>
      </c>
      <c r="AL79" s="173">
        <f t="shared" si="7"/>
        <v>1.4057240544530903E-2</v>
      </c>
      <c r="AM79" s="174" t="str">
        <f t="shared" si="8"/>
        <v>saniert</v>
      </c>
      <c r="AN79" s="174" cm="1">
        <f t="array" ref="AN79">IF(
    AL79 &gt; (IF(
        AM79 = "unsaniert",
        (MIN(IF(AM$1:AM$166="unsaniert",AL$1:AL$166)) + MAX(IF(AM$1:AM$166="unsaniert",AL$1:AL$166))) / 2,
        IF(
            AM79 = "teilsaniert",
            (MIN(IF(AM$1:AM$166="teilsaniert",AL$1:AL$166)) + MAX(IF(AM$1:AM$166="teilsaniert",AL$1:AL$166))) / 2,
            (MIN(IF(AM$1:AM$166="saniert",AL$1:AL$166)) + MAX(IF(AM$1:AM$166="saniert",AL$1:AL$166))) / 2
        )
    )),
    0,
    IF(
        AL78 &lt; (IF(
            AM79 = "unsaniert",
            (MIN(IF(AM$1:AM$166="unsaniert",AL$1:AL$166)) + MAX(IF(AM$1:AM$166="unsaniert",AL$1:AL$166))) / 2,
            IF(
                AM79 = "teilsaniert",
                (MIN(IF(AM$1:AM$166="teilsaniert",AL$1:AL$166)) + MAX(IF(AM$1:AM$166="teilsaniert",AL$1:AL$166))) / 2,
                (MIN(IF(AM$1:AM$166="saniert",AL$1:AL$166)) + MAX(IF(AM$1:AM$166="saniert",AL$1:AL$166))) / 2
            )
        )),
        0,
        AK79
    )
)</f>
        <v>0.61415653653278079</v>
      </c>
      <c r="AR79" s="174">
        <f t="shared" si="21"/>
        <v>3.9874299261707287</v>
      </c>
      <c r="AS79" s="173">
        <f t="shared" si="9"/>
        <v>0.89653625561855232</v>
      </c>
      <c r="AT79" s="174" t="str">
        <f t="shared" si="10"/>
        <v>unsaniert</v>
      </c>
      <c r="AU79" s="174" cm="1">
        <f t="array" ref="AU79">IF(
    AS79 &gt; (IF(
        AT79 = "unsaniert",
        (MIN(IF(AT$1:AT$166="unsaniert",AS$1:AS$166)) + MAX(IF(AT$1:AT$166="unsaniert",AS$1:AS$166))) / 2,
        IF(
            AT79 = "teilsaniert",
            (MIN(IF(AT$1:AT$166="teilsaniert",AS$1:AS$166)) + MAX(IF(AT$1:AT$166="teilsaniert",AS$1:AS$166))) / 2,
            (MIN(IF(AT$1:AT$166="saniert",AS$1:AS$166)) + MAX(IF(AT$1:AT$166="saniert",AS$1:AS$166))) / 2
        )
    )),
    0,
    IF(
        AS78 &lt; (IF(
            AT79 = "unsaniert",
            (MIN(IF(AT$1:AT$166="unsaniert",AS$1:AS$166)) + MAX(IF(AT$1:AT$166="unsaniert",AS$1:AS$166))) / 2,
            IF(
                AT79 = "teilsaniert",
                (MIN(IF(AT$1:AT$166="teilsaniert",AS$1:AS$166)) + MAX(IF(AT$1:AT$166="teilsaniert",AS$1:AS$166))) / 2,
                (MIN(IF(AT$1:AT$166="saniert",AS$1:AS$166)) + MAX(IF(AT$1:AT$166="saniert",AS$1:AS$166))) / 2
            )
        )),
        0,
        AR79
    )
)</f>
        <v>0</v>
      </c>
      <c r="AV79" s="160"/>
      <c r="AW79" s="160"/>
      <c r="AX79" s="160"/>
      <c r="AY79" s="174">
        <f t="shared" si="22"/>
        <v>1.9222255015364136</v>
      </c>
      <c r="AZ79" s="173">
        <f t="shared" si="24"/>
        <v>0.32090012313335586</v>
      </c>
      <c r="BA79" s="174" t="str">
        <f t="shared" si="25"/>
        <v>teilsaniert</v>
      </c>
      <c r="BB79" s="174" cm="1">
        <f t="array" ref="BB79">IF(
    AZ79 &gt; (IF(
        BA79 = "unsaniert",
        (MIN(IF(BA$1:BA$166="unsaniert",AZ$1:AZ$166)) + MAX(IF(BA$1:BA$166="unsaniert",AZ$1:AZ$166))) / 2,
        IF(
            BA79 = "teilsaniert",
            (MIN(IF(BA$1:BA$166="teilsaniert",AZ$1:AZ$166)) + MAX(IF(BA$1:BA$166="teilsaniert",AZ$1:AZ$166))) / 2,
            (MIN(IF(BA$1:BA$166="saniert",AZ$1:AZ$166)) + MAX(IF(BA$1:BA$166="saniert",AZ$1:AZ$166))) / 2
        )
    )),
    0,
    IF(
        AZ78 &lt; (IF(
            BA79 = "unsaniert",
            (MIN(IF(BA$1:BA$166="unsaniert",AZ$1:AZ$166)) + MAX(IF(BA$1:BA$166="unsaniert",AZ$1:AZ$166))) / 2,
            IF(
                BA79 = "teilsaniert",
                (MIN(IF(BA$1:BA$166="teilsaniert",AZ$1:AZ$166)) + MAX(IF(BA$1:BA$166="teilsaniert",AZ$1:AZ$166))) / 2,
                (MIN(IF(BA$1:BA$166="saniert",AZ$1:AZ$166)) + MAX(IF(BA$1:BA$166="saniert",AZ$1:AZ$166))) / 2
            )
        )),
        0,
        AY79
    )
)</f>
        <v>0</v>
      </c>
      <c r="BC79" s="160"/>
      <c r="BD79" s="160"/>
      <c r="BE79" s="160"/>
      <c r="BF79" s="174">
        <f t="shared" si="23"/>
        <v>0.3842208980490649</v>
      </c>
      <c r="BG79" s="173">
        <f t="shared" si="13"/>
        <v>1.2586992348977686E-3</v>
      </c>
      <c r="BH79" s="174" t="str">
        <f t="shared" si="14"/>
        <v>saniert</v>
      </c>
      <c r="BI79" s="174" cm="1">
        <f t="array" ref="BI79">IF(
    BG79 &gt; (IF(
        BH79 = "unsaniert",
        (MIN(IF(BH$1:BH$166="unsaniert",BG$1:BG$166)) + MAX(IF(BH$1:BH$166="unsaniert",BG$1:BG$166))) / 2,
        IF(
            BH79 = "teilsaniert",
            (MIN(IF(BH$1:BH$166="teilsaniert",BG$1:BG$166)) + MAX(IF(BH$1:BH$166="teilsaniert",BG$1:BG$166))) / 2,
            (MIN(IF(BH$1:BH$166="saniert",BG$1:BG$166)) + MAX(IF(BH$1:BH$166="saniert",BG$1:BG$166))) / 2
        )
    )),
    0,
    IF(
        BG78 &lt; (IF(
            BH79 = "unsaniert",
            (MIN(IF(BH$1:BH$166="unsaniert",BG$1:BG$166)) + MAX(IF(BH$1:BH$166="unsaniert",BG$1:BG$166))) / 2,
            IF(
                BH79 = "teilsaniert",
                (MIN(IF(BH$1:BH$166="teilsaniert",BG$1:BG$166)) + MAX(IF(BH$1:BH$166="teilsaniert",BG$1:BG$166))) / 2,
                (MIN(IF(BH$1:BH$166="saniert",BG$1:BG$166)) + MAX(IF(BH$1:BH$166="saniert",BG$1:BG$166))) / 2
            )
        )),
        0,
        BF79
    )
)</f>
        <v>0</v>
      </c>
    </row>
    <row r="80" spans="2:61">
      <c r="B80" s="174">
        <f t="shared" si="15"/>
        <v>2.8198006169933434</v>
      </c>
      <c r="C80" s="173">
        <f>_xlfn.NORM.DIST(B80, B5,C5, TRUE)</f>
        <v>0.61413883466626085</v>
      </c>
      <c r="D80" s="174" t="str">
        <f t="shared" si="0"/>
        <v>unsaniert</v>
      </c>
      <c r="E80" s="174" cm="1">
        <f t="array" ref="E80">IF(
    C80 &gt; (IF(
        D80 = "unsaniert",
        (MIN(IF(D$1:D$166="unsaniert",C$1:C$166)) + MAX(IF(D$1:D$166="unsaniert",C$1:C$166))) / 2,
        IF(
            D80 = "teilsaniert",
            (MIN(IF(D$1:D$166="teilsaniert",C$1:C$166)) + MAX(IF(D$1:D$166="teilsaniert",C$1:C$166))) / 2,
            (MIN(IF(D$1:D$166="saniert",C$1:C$166)) + MAX(IF(D$1:D$166="saniert",C$1:C$166))) / 2
        )
    )),
    0,
    IF(
        C79 &lt; (IF(
            D80 = "unsaniert",
            (MIN(IF(D$1:D$166="unsaniert",C$1:C$166)) + MAX(IF(D$1:D$166="unsaniert",C$1:C$166))) / 2,
            IF(
                D80 = "teilsaniert",
                (MIN(IF(D$1:D$166="teilsaniert",C$1:C$166)) + MAX(IF(D$1:D$166="teilsaniert",C$1:C$166))) / 2,
                (MIN(IF(D$1:D$166="saniert",C$1:C$166)) + MAX(IF(D$1:D$166="saniert",C$1:C$166))) / 2
            )
        )),
        0,
        B80
    )
)</f>
        <v>0</v>
      </c>
      <c r="H80" s="160"/>
      <c r="I80" s="174">
        <f t="shared" si="16"/>
        <v>1.9739185687234355</v>
      </c>
      <c r="J80" s="173">
        <f>_xlfn.NORM.DIST(I80, I5,J5, TRUE)</f>
        <v>0.57351100164427904</v>
      </c>
      <c r="K80" s="174" t="str">
        <f t="shared" si="1"/>
        <v>unsaniert</v>
      </c>
      <c r="L80" s="174" cm="1">
        <f t="array" ref="L80">IF(
    J80 &gt; (IF(
        K80 = "unsaniert",
        (MIN(IF(K$1:K$166="unsaniert",J$1:J$166)) + MAX(IF(K$1:K$166="unsaniert",J$1:J$166))) / 2,
        IF(
            K80 = "teilsaniert",
            (MIN(IF(K$1:K$166="teilsaniert",J$1:J$166)) + MAX(IF(K$1:K$166="teilsaniert",J$1:J$166))) / 2,
            (MIN(IF(K$1:K$166="saniert",J$1:J$166)) + MAX(IF(K$1:K$166="saniert",J$1:J$166))) / 2
        )
    )),
    0,
    IF(
        J79 &lt; (IF(
            K80 = "unsaniert",
            (MIN(IF(K$1:K$166="unsaniert",J$1:J$166)) + MAX(IF(K$1:K$166="unsaniert",J$1:J$166))) / 2,
            IF(
                K80 = "teilsaniert",
                (MIN(IF(K$1:K$166="teilsaniert",J$1:J$166)) + MAX(IF(K$1:K$166="teilsaniert",J$1:J$166))) / 2,
                (MIN(IF(K$1:K$166="saniert",J$1:J$166)) + MAX(IF(K$1:K$166="saniert",J$1:J$166))) / 2
            )
        )),
        0,
        I80
    )
)</f>
        <v>0</v>
      </c>
      <c r="O80" s="160"/>
      <c r="P80" s="174">
        <f t="shared" si="17"/>
        <v>0.488158992871224</v>
      </c>
      <c r="Q80" s="173">
        <f>_xlfn.NORM.DIST(P80, P5,Q5, TRUE)</f>
        <v>9.96184061116848E-3</v>
      </c>
      <c r="R80" s="174" t="str">
        <f t="shared" si="2"/>
        <v>saniert</v>
      </c>
      <c r="S80" s="174" cm="1">
        <f t="array" ref="S80">IF(
    Q80 &gt; (IF(
        R80 = "unsaniert",
        (MIN(IF(R$1:R$166="unsaniert",Q$1:Q$166)) + MAX(IF(R$1:R$166="unsaniert",Q$1:Q$166))) / 2,
        IF(
            R80 = "teilsaniert",
            (MIN(IF(R$1:R$166="teilsaniert",Q$1:Q$166)) + MAX(IF(R$1:R$166="teilsaniert",Q$1:Q$166))) / 2,
            (MIN(IF(R$1:R$166="saniert",Q$1:Q$166)) + MAX(IF(R$1:R$166="saniert",Q$1:Q$166))) / 2
        )
    )),
    0,
    IF(
        Q79 &lt; (IF(
            R80 = "unsaniert",
            (MIN(IF(R$1:R$166="unsaniert",Q$1:Q$166)) + MAX(IF(R$1:R$166="unsaniert",Q$1:Q$166))) / 2,
            IF(
                R80 = "teilsaniert",
                (MIN(IF(R$1:R$166="teilsaniert",Q$1:Q$166)) + MAX(IF(R$1:R$166="teilsaniert",Q$1:Q$166))) / 2,
                (MIN(IF(R$1:R$166="saniert",Q$1:Q$166)) + MAX(IF(R$1:R$166="saniert",Q$1:Q$166))) / 2
            )
        )),
        0,
        P80
    )
)</f>
        <v>0</v>
      </c>
      <c r="W80" s="174">
        <f t="shared" si="18"/>
        <v>1.53486038259001</v>
      </c>
      <c r="X80" s="173">
        <f t="shared" si="3"/>
        <v>9.641485720464823E-4</v>
      </c>
      <c r="Y80" s="174" t="str">
        <f t="shared" si="4"/>
        <v>saniert</v>
      </c>
      <c r="Z80" s="174" cm="1">
        <f t="array" ref="Z80">IF(
    X80 &gt; (IF(
        Y80 = "unsaniert",
        (MIN(IF(Y$1:Y$166="unsaniert",X$1:X$166)) + MAX(IF(Y$1:Y$166="unsaniert",X$1:X$166))) / 2,
        IF(
            Y80 = "teilsaniert",
            (MIN(IF(Y$1:Y$166="teilsaniert",X$1:X$166)) + MAX(IF(Y$1:Y$166="teilsaniert",X$1:X$166))) / 2,
            (MIN(IF(Y$1:Y$166="saniert",X$1:X$166)) + MAX(IF(Y$1:Y$166="saniert",X$1:X$166))) / 2
        )
    )),
    0,
    IF(
        X79 &lt; (IF(
            Y80 = "unsaniert",
            (MIN(IF(Y$1:Y$166="unsaniert",X$1:X$166)) + MAX(IF(Y$1:Y$166="unsaniert",X$1:X$166))) / 2,
            IF(
                Y80 = "teilsaniert",
                (MIN(IF(Y$1:Y$166="teilsaniert",X$1:X$166)) + MAX(IF(Y$1:Y$166="teilsaniert",X$1:X$166))) / 2,
                (MIN(IF(Y$1:Y$166="saniert",X$1:X$166)) + MAX(IF(Y$1:Y$166="saniert",X$1:X$166))) / 2
            )
        )),
        0,
        W80
    )
)</f>
        <v>0</v>
      </c>
      <c r="AA80" s="160"/>
      <c r="AB80" s="160"/>
      <c r="AC80" s="160"/>
      <c r="AD80" s="174">
        <f t="shared" si="19"/>
        <v>2.201584746421748</v>
      </c>
      <c r="AE80" s="173">
        <f t="shared" si="5"/>
        <v>0.62065030010029731</v>
      </c>
      <c r="AF80" s="174" t="str">
        <f t="shared" si="6"/>
        <v>unsaniert</v>
      </c>
      <c r="AG80" s="174" cm="1">
        <f t="array" ref="AG80">IF(
    AE80 &gt; (IF(
        AF80 = "unsaniert",
        (MIN(IF(AF$1:AF$166="unsaniert",AE$1:AE$166)) + MAX(IF(AF$1:AF$166="unsaniert",AE$1:AE$166))) / 2,
        IF(
            AF80 = "teilsaniert",
            (MIN(IF(AF$1:AF$166="teilsaniert",AE$1:AE$166)) + MAX(IF(AF$1:AF$166="teilsaniert",AE$1:AE$166))) / 2,
            (MIN(IF(AF$1:AF$166="saniert",AE$1:AE$166)) + MAX(IF(AF$1:AF$166="saniert",AE$1:AE$166))) / 2
        )
    )),
    0,
    IF(
        AE79 &lt; (IF(
            AF80 = "unsaniert",
            (MIN(IF(AF$1:AF$166="unsaniert",AE$1:AE$166)) + MAX(IF(AF$1:AF$166="unsaniert",AE$1:AE$166))) / 2,
            IF(
                AF80 = "teilsaniert",
                (MIN(IF(AF$1:AF$166="teilsaniert",AE$1:AE$166)) + MAX(IF(AF$1:AF$166="teilsaniert",AE$1:AE$166))) / 2,
                (MIN(IF(AF$1:AF$166="saniert",AE$1:AE$166)) + MAX(IF(AF$1:AF$166="saniert",AE$1:AE$166))) / 2
            )
        )),
        0,
        AD80
    )
)</f>
        <v>0</v>
      </c>
      <c r="AH80" s="160"/>
      <c r="AI80" s="160"/>
      <c r="AJ80" s="160"/>
      <c r="AK80" s="174">
        <f t="shared" si="20"/>
        <v>0.58415653653278077</v>
      </c>
      <c r="AL80" s="173">
        <f t="shared" si="7"/>
        <v>1.034019875814801E-2</v>
      </c>
      <c r="AM80" s="174" t="str">
        <f t="shared" si="8"/>
        <v>saniert</v>
      </c>
      <c r="AN80" s="174" cm="1">
        <f t="array" ref="AN80">IF(
    AL80 &gt; (IF(
        AM80 = "unsaniert",
        (MIN(IF(AM$1:AM$166="unsaniert",AL$1:AL$166)) + MAX(IF(AM$1:AM$166="unsaniert",AL$1:AL$166))) / 2,
        IF(
            AM80 = "teilsaniert",
            (MIN(IF(AM$1:AM$166="teilsaniert",AL$1:AL$166)) + MAX(IF(AM$1:AM$166="teilsaniert",AL$1:AL$166))) / 2,
            (MIN(IF(AM$1:AM$166="saniert",AL$1:AL$166)) + MAX(IF(AM$1:AM$166="saniert",AL$1:AL$166))) / 2
        )
    )),
    0,
    IF(
        AL79 &lt; (IF(
            AM80 = "unsaniert",
            (MIN(IF(AM$1:AM$166="unsaniert",AL$1:AL$166)) + MAX(IF(AM$1:AM$166="unsaniert",AL$1:AL$166))) / 2,
            IF(
                AM80 = "teilsaniert",
                (MIN(IF(AM$1:AM$166="teilsaniert",AL$1:AL$166)) + MAX(IF(AM$1:AM$166="teilsaniert",AL$1:AL$166))) / 2,
                (MIN(IF(AM$1:AM$166="saniert",AL$1:AL$166)) + MAX(IF(AM$1:AM$166="saniert",AL$1:AL$166))) / 2
            )
        )),
        0,
        AK80
    )
)</f>
        <v>0</v>
      </c>
      <c r="AR80" s="174">
        <f t="shared" si="21"/>
        <v>3.9574299261707289</v>
      </c>
      <c r="AS80" s="173">
        <f t="shared" si="9"/>
        <v>0.8892521366141426</v>
      </c>
      <c r="AT80" s="174" t="str">
        <f t="shared" si="10"/>
        <v>unsaniert</v>
      </c>
      <c r="AU80" s="174" cm="1">
        <f t="array" ref="AU80">IF(
    AS80 &gt; (IF(
        AT80 = "unsaniert",
        (MIN(IF(AT$1:AT$166="unsaniert",AS$1:AS$166)) + MAX(IF(AT$1:AT$166="unsaniert",AS$1:AS$166))) / 2,
        IF(
            AT80 = "teilsaniert",
            (MIN(IF(AT$1:AT$166="teilsaniert",AS$1:AS$166)) + MAX(IF(AT$1:AT$166="teilsaniert",AS$1:AS$166))) / 2,
            (MIN(IF(AT$1:AT$166="saniert",AS$1:AS$166)) + MAX(IF(AT$1:AT$166="saniert",AS$1:AS$166))) / 2
        )
    )),
    0,
    IF(
        AS79 &lt; (IF(
            AT80 = "unsaniert",
            (MIN(IF(AT$1:AT$166="unsaniert",AS$1:AS$166)) + MAX(IF(AT$1:AT$166="unsaniert",AS$1:AS$166))) / 2,
            IF(
                AT80 = "teilsaniert",
                (MIN(IF(AT$1:AT$166="teilsaniert",AS$1:AS$166)) + MAX(IF(AT$1:AT$166="teilsaniert",AS$1:AS$166))) / 2,
                (MIN(IF(AT$1:AT$166="saniert",AS$1:AS$166)) + MAX(IF(AT$1:AT$166="saniert",AS$1:AS$166))) / 2
            )
        )),
        0,
        AR80
    )
)</f>
        <v>0</v>
      </c>
      <c r="AV80" s="160"/>
      <c r="AW80" s="160"/>
      <c r="AX80" s="160"/>
      <c r="AY80" s="174">
        <f t="shared" si="22"/>
        <v>1.8922255015364136</v>
      </c>
      <c r="AZ80" s="173">
        <f t="shared" si="24"/>
        <v>0.29324227722812296</v>
      </c>
      <c r="BA80" s="174" t="str">
        <f t="shared" si="25"/>
        <v>teilsaniert</v>
      </c>
      <c r="BB80" s="174" cm="1">
        <f t="array" ref="BB80">IF(
    AZ80 &gt; (IF(
        BA80 = "unsaniert",
        (MIN(IF(BA$1:BA$166="unsaniert",AZ$1:AZ$166)) + MAX(IF(BA$1:BA$166="unsaniert",AZ$1:AZ$166))) / 2,
        IF(
            BA80 = "teilsaniert",
            (MIN(IF(BA$1:BA$166="teilsaniert",AZ$1:AZ$166)) + MAX(IF(BA$1:BA$166="teilsaniert",AZ$1:AZ$166))) / 2,
            (MIN(IF(BA$1:BA$166="saniert",AZ$1:AZ$166)) + MAX(IF(BA$1:BA$166="saniert",AZ$1:AZ$166))) / 2
        )
    )),
    0,
    IF(
        AZ79 &lt; (IF(
            BA80 = "unsaniert",
            (MIN(IF(BA$1:BA$166="unsaniert",AZ$1:AZ$166)) + MAX(IF(BA$1:BA$166="unsaniert",AZ$1:AZ$166))) / 2,
            IF(
                BA80 = "teilsaniert",
                (MIN(IF(BA$1:BA$166="teilsaniert",AZ$1:AZ$166)) + MAX(IF(BA$1:BA$166="teilsaniert",AZ$1:AZ$166))) / 2,
                (MIN(IF(BA$1:BA$166="saniert",AZ$1:AZ$166)) + MAX(IF(BA$1:BA$166="saniert",AZ$1:AZ$166))) / 2
            )
        )),
        0,
        AY80
    )
)</f>
        <v>0</v>
      </c>
      <c r="BC80" s="160"/>
      <c r="BD80" s="160"/>
      <c r="BE80" s="160"/>
      <c r="BF80" s="174">
        <f t="shared" si="23"/>
        <v>0.35422089804906487</v>
      </c>
      <c r="BG80" s="173">
        <f t="shared" si="13"/>
        <v>7.9403618246602821E-4</v>
      </c>
      <c r="BH80" s="174" t="str">
        <f t="shared" si="14"/>
        <v>saniert</v>
      </c>
      <c r="BI80" s="174" cm="1">
        <f t="array" ref="BI80">IF(
    BG80 &gt; (IF(
        BH80 = "unsaniert",
        (MIN(IF(BH$1:BH$166="unsaniert",BG$1:BG$166)) + MAX(IF(BH$1:BH$166="unsaniert",BG$1:BG$166))) / 2,
        IF(
            BH80 = "teilsaniert",
            (MIN(IF(BH$1:BH$166="teilsaniert",BG$1:BG$166)) + MAX(IF(BH$1:BH$166="teilsaniert",BG$1:BG$166))) / 2,
            (MIN(IF(BH$1:BH$166="saniert",BG$1:BG$166)) + MAX(IF(BH$1:BH$166="saniert",BG$1:BG$166))) / 2
        )
    )),
    0,
    IF(
        BG79 &lt; (IF(
            BH80 = "unsaniert",
            (MIN(IF(BH$1:BH$166="unsaniert",BG$1:BG$166)) + MAX(IF(BH$1:BH$166="unsaniert",BG$1:BG$166))) / 2,
            IF(
                BH80 = "teilsaniert",
                (MIN(IF(BH$1:BH$166="teilsaniert",BG$1:BG$166)) + MAX(IF(BH$1:BH$166="teilsaniert",BG$1:BG$166))) / 2,
                (MIN(IF(BH$1:BH$166="saniert",BG$1:BG$166)) + MAX(IF(BH$1:BH$166="saniert",BG$1:BG$166))) / 2
            )
        )),
        0,
        BF80
    )
)</f>
        <v>0</v>
      </c>
    </row>
    <row r="81" spans="2:61">
      <c r="B81" s="174">
        <f t="shared" si="15"/>
        <v>2.7898006169933436</v>
      </c>
      <c r="C81" s="173">
        <f>_xlfn.NORM.DIST(B81, B5,C5, TRUE)</f>
        <v>0.59091652740592771</v>
      </c>
      <c r="D81" s="174" t="str">
        <f t="shared" si="0"/>
        <v>unsaniert</v>
      </c>
      <c r="E81" s="174" cm="1">
        <f t="array" ref="E81">IF(
    C81 &gt; (IF(
        D81 = "unsaniert",
        (MIN(IF(D$1:D$166="unsaniert",C$1:C$166)) + MAX(IF(D$1:D$166="unsaniert",C$1:C$166))) / 2,
        IF(
            D81 = "teilsaniert",
            (MIN(IF(D$1:D$166="teilsaniert",C$1:C$166)) + MAX(IF(D$1:D$166="teilsaniert",C$1:C$166))) / 2,
            (MIN(IF(D$1:D$166="saniert",C$1:C$166)) + MAX(IF(D$1:D$166="saniert",C$1:C$166))) / 2
        )
    )),
    0,
    IF(
        C80 &lt; (IF(
            D81 = "unsaniert",
            (MIN(IF(D$1:D$166="unsaniert",C$1:C$166)) + MAX(IF(D$1:D$166="unsaniert",C$1:C$166))) / 2,
            IF(
                D81 = "teilsaniert",
                (MIN(IF(D$1:D$166="teilsaniert",C$1:C$166)) + MAX(IF(D$1:D$166="teilsaniert",C$1:C$166))) / 2,
                (MIN(IF(D$1:D$166="saniert",C$1:C$166)) + MAX(IF(D$1:D$166="saniert",C$1:C$166))) / 2
            )
        )),
        0,
        B81
    )
)</f>
        <v>0</v>
      </c>
      <c r="H81" s="160"/>
      <c r="I81" s="174">
        <f t="shared" si="16"/>
        <v>1.9439185687234355</v>
      </c>
      <c r="J81" s="173">
        <f>_xlfn.NORM.DIST(I81, I5,J5, TRUE)</f>
        <v>0.54885602892504748</v>
      </c>
      <c r="K81" s="174" t="str">
        <f t="shared" si="1"/>
        <v>unsaniert</v>
      </c>
      <c r="L81" s="174" cm="1">
        <f t="array" ref="L81">IF(
    J81 &gt; (IF(
        K81 = "unsaniert",
        (MIN(IF(K$1:K$166="unsaniert",J$1:J$166)) + MAX(IF(K$1:K$166="unsaniert",J$1:J$166))) / 2,
        IF(
            K81 = "teilsaniert",
            (MIN(IF(K$1:K$166="teilsaniert",J$1:J$166)) + MAX(IF(K$1:K$166="teilsaniert",J$1:J$166))) / 2,
            (MIN(IF(K$1:K$166="saniert",J$1:J$166)) + MAX(IF(K$1:K$166="saniert",J$1:J$166))) / 2
        )
    )),
    0,
    IF(
        J80 &lt; (IF(
            K81 = "unsaniert",
            (MIN(IF(K$1:K$166="unsaniert",J$1:J$166)) + MAX(IF(K$1:K$166="unsaniert",J$1:J$166))) / 2,
            IF(
                K81 = "teilsaniert",
                (MIN(IF(K$1:K$166="teilsaniert",J$1:J$166)) + MAX(IF(K$1:K$166="teilsaniert",J$1:J$166))) / 2,
                (MIN(IF(K$1:K$166="saniert",J$1:J$166)) + MAX(IF(K$1:K$166="saniert",J$1:J$166))) / 2
            )
        )),
        0,
        I81
    )
)</f>
        <v>0</v>
      </c>
      <c r="O81" s="160"/>
      <c r="P81" s="174">
        <f t="shared" si="17"/>
        <v>0.45815899287122397</v>
      </c>
      <c r="Q81" s="173">
        <f>_xlfn.NORM.DIST(P81, P5,Q5, TRUE)</f>
        <v>7.2190014818570942E-3</v>
      </c>
      <c r="R81" s="174" t="str">
        <f t="shared" si="2"/>
        <v>saniert</v>
      </c>
      <c r="S81" s="174" cm="1">
        <f t="array" ref="S81">IF(
    Q81 &gt; (IF(
        R81 = "unsaniert",
        (MIN(IF(R$1:R$166="unsaniert",Q$1:Q$166)) + MAX(IF(R$1:R$166="unsaniert",Q$1:Q$166))) / 2,
        IF(
            R81 = "teilsaniert",
            (MIN(IF(R$1:R$166="teilsaniert",Q$1:Q$166)) + MAX(IF(R$1:R$166="teilsaniert",Q$1:Q$166))) / 2,
            (MIN(IF(R$1:R$166="saniert",Q$1:Q$166)) + MAX(IF(R$1:R$166="saniert",Q$1:Q$166))) / 2
        )
    )),
    0,
    IF(
        Q80 &lt; (IF(
            R81 = "unsaniert",
            (MIN(IF(R$1:R$166="unsaniert",Q$1:Q$166)) + MAX(IF(R$1:R$166="unsaniert",Q$1:Q$166))) / 2,
            IF(
                R81 = "teilsaniert",
                (MIN(IF(R$1:R$166="teilsaniert",Q$1:Q$166)) + MAX(IF(R$1:R$166="teilsaniert",Q$1:Q$166))) / 2,
                (MIN(IF(R$1:R$166="saniert",Q$1:Q$166)) + MAX(IF(R$1:R$166="saniert",Q$1:Q$166))) / 2
            )
        )),
        0,
        P81
    )
)</f>
        <v>0</v>
      </c>
      <c r="W81" s="174">
        <f t="shared" si="18"/>
        <v>1.50486038259001</v>
      </c>
      <c r="X81" s="173">
        <f t="shared" si="3"/>
        <v>6.0473296745696325E-4</v>
      </c>
      <c r="Y81" s="174" t="str">
        <f t="shared" si="4"/>
        <v>saniert</v>
      </c>
      <c r="Z81" s="174" cm="1">
        <f t="array" ref="Z81">IF(
    X81 &gt; (IF(
        Y81 = "unsaniert",
        (MIN(IF(Y$1:Y$166="unsaniert",X$1:X$166)) + MAX(IF(Y$1:Y$166="unsaniert",X$1:X$166))) / 2,
        IF(
            Y81 = "teilsaniert",
            (MIN(IF(Y$1:Y$166="teilsaniert",X$1:X$166)) + MAX(IF(Y$1:Y$166="teilsaniert",X$1:X$166))) / 2,
            (MIN(IF(Y$1:Y$166="saniert",X$1:X$166)) + MAX(IF(Y$1:Y$166="saniert",X$1:X$166))) / 2
        )
    )),
    0,
    IF(
        X80 &lt; (IF(
            Y81 = "unsaniert",
            (MIN(IF(Y$1:Y$166="unsaniert",X$1:X$166)) + MAX(IF(Y$1:Y$166="unsaniert",X$1:X$166))) / 2,
            IF(
                Y81 = "teilsaniert",
                (MIN(IF(Y$1:Y$166="teilsaniert",X$1:X$166)) + MAX(IF(Y$1:Y$166="teilsaniert",X$1:X$166))) / 2,
                (MIN(IF(Y$1:Y$166="saniert",X$1:X$166)) + MAX(IF(Y$1:Y$166="saniert",X$1:X$166))) / 2
            )
        )),
        0,
        W81
    )
)</f>
        <v>0</v>
      </c>
      <c r="AA81" s="160"/>
      <c r="AB81" s="160"/>
      <c r="AC81" s="160"/>
      <c r="AD81" s="174">
        <f t="shared" si="19"/>
        <v>2.1715847464217481</v>
      </c>
      <c r="AE81" s="173">
        <f t="shared" si="5"/>
        <v>0.59768089666804558</v>
      </c>
      <c r="AF81" s="174" t="str">
        <f t="shared" si="6"/>
        <v>unsaniert</v>
      </c>
      <c r="AG81" s="174" cm="1">
        <f t="array" ref="AG81">IF(
    AE81 &gt; (IF(
        AF81 = "unsaniert",
        (MIN(IF(AF$1:AF$166="unsaniert",AE$1:AE$166)) + MAX(IF(AF$1:AF$166="unsaniert",AE$1:AE$166))) / 2,
        IF(
            AF81 = "teilsaniert",
            (MIN(IF(AF$1:AF$166="teilsaniert",AE$1:AE$166)) + MAX(IF(AF$1:AF$166="teilsaniert",AE$1:AE$166))) / 2,
            (MIN(IF(AF$1:AF$166="saniert",AE$1:AE$166)) + MAX(IF(AF$1:AF$166="saniert",AE$1:AE$166))) / 2
        )
    )),
    0,
    IF(
        AE80 &lt; (IF(
            AF81 = "unsaniert",
            (MIN(IF(AF$1:AF$166="unsaniert",AE$1:AE$166)) + MAX(IF(AF$1:AF$166="unsaniert",AE$1:AE$166))) / 2,
            IF(
                AF81 = "teilsaniert",
                (MIN(IF(AF$1:AF$166="teilsaniert",AE$1:AE$166)) + MAX(IF(AF$1:AF$166="teilsaniert",AE$1:AE$166))) / 2,
                (MIN(IF(AF$1:AF$166="saniert",AE$1:AE$166)) + MAX(IF(AF$1:AF$166="saniert",AE$1:AE$166))) / 2
            )
        )),
        0,
        AD81
    )
)</f>
        <v>0</v>
      </c>
      <c r="AH81" s="160"/>
      <c r="AI81" s="160"/>
      <c r="AJ81" s="160"/>
      <c r="AK81" s="174">
        <f t="shared" si="20"/>
        <v>0.55415653653278074</v>
      </c>
      <c r="AL81" s="173">
        <f t="shared" si="7"/>
        <v>7.5109066667075368E-3</v>
      </c>
      <c r="AM81" s="174" t="str">
        <f t="shared" si="8"/>
        <v>saniert</v>
      </c>
      <c r="AN81" s="174" cm="1">
        <f t="array" ref="AN81">IF(
    AL81 &gt; (IF(
        AM81 = "unsaniert",
        (MIN(IF(AM$1:AM$166="unsaniert",AL$1:AL$166)) + MAX(IF(AM$1:AM$166="unsaniert",AL$1:AL$166))) / 2,
        IF(
            AM81 = "teilsaniert",
            (MIN(IF(AM$1:AM$166="teilsaniert",AL$1:AL$166)) + MAX(IF(AM$1:AM$166="teilsaniert",AL$1:AL$166))) / 2,
            (MIN(IF(AM$1:AM$166="saniert",AL$1:AL$166)) + MAX(IF(AM$1:AM$166="saniert",AL$1:AL$166))) / 2
        )
    )),
    0,
    IF(
        AL80 &lt; (IF(
            AM81 = "unsaniert",
            (MIN(IF(AM$1:AM$166="unsaniert",AL$1:AL$166)) + MAX(IF(AM$1:AM$166="unsaniert",AL$1:AL$166))) / 2,
            IF(
                AM81 = "teilsaniert",
                (MIN(IF(AM$1:AM$166="teilsaniert",AL$1:AL$166)) + MAX(IF(AM$1:AM$166="teilsaniert",AL$1:AL$166))) / 2,
                (MIN(IF(AM$1:AM$166="saniert",AL$1:AL$166)) + MAX(IF(AM$1:AM$166="saniert",AL$1:AL$166))) / 2
            )
        )),
        0,
        AK81
    )
)</f>
        <v>0</v>
      </c>
      <c r="AR81" s="174">
        <f t="shared" si="21"/>
        <v>3.9274299261707291</v>
      </c>
      <c r="AS81" s="173">
        <f t="shared" si="9"/>
        <v>0.88160768795926114</v>
      </c>
      <c r="AT81" s="174" t="str">
        <f t="shared" si="10"/>
        <v>unsaniert</v>
      </c>
      <c r="AU81" s="174" cm="1">
        <f t="array" ref="AU81">IF(
    AS81 &gt; (IF(
        AT81 = "unsaniert",
        (MIN(IF(AT$1:AT$166="unsaniert",AS$1:AS$166)) + MAX(IF(AT$1:AT$166="unsaniert",AS$1:AS$166))) / 2,
        IF(
            AT81 = "teilsaniert",
            (MIN(IF(AT$1:AT$166="teilsaniert",AS$1:AS$166)) + MAX(IF(AT$1:AT$166="teilsaniert",AS$1:AS$166))) / 2,
            (MIN(IF(AT$1:AT$166="saniert",AS$1:AS$166)) + MAX(IF(AT$1:AT$166="saniert",AS$1:AS$166))) / 2
        )
    )),
    0,
    IF(
        AS80 &lt; (IF(
            AT81 = "unsaniert",
            (MIN(IF(AT$1:AT$166="unsaniert",AS$1:AS$166)) + MAX(IF(AT$1:AT$166="unsaniert",AS$1:AS$166))) / 2,
            IF(
                AT81 = "teilsaniert",
                (MIN(IF(AT$1:AT$166="teilsaniert",AS$1:AS$166)) + MAX(IF(AT$1:AT$166="teilsaniert",AS$1:AS$166))) / 2,
                (MIN(IF(AT$1:AT$166="saniert",AS$1:AS$166)) + MAX(IF(AT$1:AT$166="saniert",AS$1:AS$166))) / 2
            )
        )),
        0,
        AR81
    )
)</f>
        <v>0</v>
      </c>
      <c r="AV81" s="160"/>
      <c r="AW81" s="160"/>
      <c r="AX81" s="160"/>
      <c r="AY81" s="174">
        <f t="shared" si="22"/>
        <v>1.8622255015364135</v>
      </c>
      <c r="AZ81" s="173">
        <f t="shared" si="24"/>
        <v>0.26674361510373068</v>
      </c>
      <c r="BA81" s="174" t="str">
        <f t="shared" si="25"/>
        <v>teilsaniert</v>
      </c>
      <c r="BB81" s="174" cm="1">
        <f t="array" ref="BB81">IF(
    AZ81 &gt; (IF(
        BA81 = "unsaniert",
        (MIN(IF(BA$1:BA$166="unsaniert",AZ$1:AZ$166)) + MAX(IF(BA$1:BA$166="unsaniert",AZ$1:AZ$166))) / 2,
        IF(
            BA81 = "teilsaniert",
            (MIN(IF(BA$1:BA$166="teilsaniert",AZ$1:AZ$166)) + MAX(IF(BA$1:BA$166="teilsaniert",AZ$1:AZ$166))) / 2,
            (MIN(IF(BA$1:BA$166="saniert",AZ$1:AZ$166)) + MAX(IF(BA$1:BA$166="saniert",AZ$1:AZ$166))) / 2
        )
    )),
    0,
    IF(
        AZ80 &lt; (IF(
            BA81 = "unsaniert",
            (MIN(IF(BA$1:BA$166="unsaniert",AZ$1:AZ$166)) + MAX(IF(BA$1:BA$166="unsaniert",AZ$1:AZ$166))) / 2,
            IF(
                BA81 = "teilsaniert",
                (MIN(IF(BA$1:BA$166="teilsaniert",AZ$1:AZ$166)) + MAX(IF(BA$1:BA$166="teilsaniert",AZ$1:AZ$166))) / 2,
                (MIN(IF(BA$1:BA$166="saniert",AZ$1:AZ$166)) + MAX(IF(BA$1:BA$166="saniert",AZ$1:AZ$166))) / 2
            )
        )),
        0,
        AY81
    )
)</f>
        <v>0</v>
      </c>
      <c r="BC81" s="160"/>
      <c r="BD81" s="160"/>
      <c r="BE81" s="160"/>
      <c r="BF81" s="174">
        <f t="shared" si="23"/>
        <v>0.32422089804906484</v>
      </c>
      <c r="BG81" s="173">
        <f t="shared" si="13"/>
        <v>4.9222205974286089E-4</v>
      </c>
      <c r="BH81" s="174" t="str">
        <f t="shared" si="14"/>
        <v>saniert</v>
      </c>
      <c r="BI81" s="174" cm="1">
        <f t="array" ref="BI81">IF(
    BG81 &gt; (IF(
        BH81 = "unsaniert",
        (MIN(IF(BH$1:BH$166="unsaniert",BG$1:BG$166)) + MAX(IF(BH$1:BH$166="unsaniert",BG$1:BG$166))) / 2,
        IF(
            BH81 = "teilsaniert",
            (MIN(IF(BH$1:BH$166="teilsaniert",BG$1:BG$166)) + MAX(IF(BH$1:BH$166="teilsaniert",BG$1:BG$166))) / 2,
            (MIN(IF(BH$1:BH$166="saniert",BG$1:BG$166)) + MAX(IF(BH$1:BH$166="saniert",BG$1:BG$166))) / 2
        )
    )),
    0,
    IF(
        BG80 &lt; (IF(
            BH81 = "unsaniert",
            (MIN(IF(BH$1:BH$166="unsaniert",BG$1:BG$166)) + MAX(IF(BH$1:BH$166="unsaniert",BG$1:BG$166))) / 2,
            IF(
                BH81 = "teilsaniert",
                (MIN(IF(BH$1:BH$166="teilsaniert",BG$1:BG$166)) + MAX(IF(BH$1:BH$166="teilsaniert",BG$1:BG$166))) / 2,
                (MIN(IF(BH$1:BH$166="saniert",BG$1:BG$166)) + MAX(IF(BH$1:BH$166="saniert",BG$1:BG$166))) / 2
            )
        )),
        0,
        BF81
    )
)</f>
        <v>0</v>
      </c>
    </row>
    <row r="82" spans="2:61">
      <c r="B82" s="174">
        <f t="shared" si="15"/>
        <v>2.7598006169933438</v>
      </c>
      <c r="C82" s="173">
        <f>_xlfn.NORM.DIST(B82, B5,C5, TRUE)</f>
        <v>0.56737057787702372</v>
      </c>
      <c r="D82" s="174" t="str">
        <f t="shared" si="0"/>
        <v>unsaniert</v>
      </c>
      <c r="E82" s="174" cm="1">
        <f t="array" ref="E82">IF(
    C82 &gt; (IF(
        D82 = "unsaniert",
        (MIN(IF(D$1:D$166="unsaniert",C$1:C$166)) + MAX(IF(D$1:D$166="unsaniert",C$1:C$166))) / 2,
        IF(
            D82 = "teilsaniert",
            (MIN(IF(D$1:D$166="teilsaniert",C$1:C$166)) + MAX(IF(D$1:D$166="teilsaniert",C$1:C$166))) / 2,
            (MIN(IF(D$1:D$166="saniert",C$1:C$166)) + MAX(IF(D$1:D$166="saniert",C$1:C$166))) / 2
        )
    )),
    0,
    IF(
        C81 &lt; (IF(
            D82 = "unsaniert",
            (MIN(IF(D$1:D$166="unsaniert",C$1:C$166)) + MAX(IF(D$1:D$166="unsaniert",C$1:C$166))) / 2,
            IF(
                D82 = "teilsaniert",
                (MIN(IF(D$1:D$166="teilsaniert",C$1:C$166)) + MAX(IF(D$1:D$166="teilsaniert",C$1:C$166))) / 2,
                (MIN(IF(D$1:D$166="saniert",C$1:C$166)) + MAX(IF(D$1:D$166="saniert",C$1:C$166))) / 2
            )
        )),
        0,
        B82
    )
)</f>
        <v>0</v>
      </c>
      <c r="H82" s="160"/>
      <c r="I82" s="174">
        <f t="shared" si="16"/>
        <v>1.9139185687234355</v>
      </c>
      <c r="J82" s="173">
        <f>_xlfn.NORM.DIST(I82, I5,J5, TRUE)</f>
        <v>0.52401105975820816</v>
      </c>
      <c r="K82" s="174" t="str">
        <f t="shared" si="1"/>
        <v>unsaniert</v>
      </c>
      <c r="L82" s="174" cm="1">
        <f t="array" ref="L82">IF(
    J82 &gt; (IF(
        K82 = "unsaniert",
        (MIN(IF(K$1:K$166="unsaniert",J$1:J$166)) + MAX(IF(K$1:K$166="unsaniert",J$1:J$166))) / 2,
        IF(
            K82 = "teilsaniert",
            (MIN(IF(K$1:K$166="teilsaniert",J$1:J$166)) + MAX(IF(K$1:K$166="teilsaniert",J$1:J$166))) / 2,
            (MIN(IF(K$1:K$166="saniert",J$1:J$166)) + MAX(IF(K$1:K$166="saniert",J$1:J$166))) / 2
        )
    )),
    0,
    IF(
        J81 &lt; (IF(
            K82 = "unsaniert",
            (MIN(IF(K$1:K$166="unsaniert",J$1:J$166)) + MAX(IF(K$1:K$166="unsaniert",J$1:J$166))) / 2,
            IF(
                K82 = "teilsaniert",
                (MIN(IF(K$1:K$166="teilsaniert",J$1:J$166)) + MAX(IF(K$1:K$166="teilsaniert",J$1:J$166))) / 2,
                (MIN(IF(K$1:K$166="saniert",J$1:J$166)) + MAX(IF(K$1:K$166="saniert",J$1:J$166))) / 2
            )
        )),
        0,
        I82
    )
)</f>
        <v>0</v>
      </c>
      <c r="O82" s="160"/>
      <c r="P82" s="174">
        <f t="shared" si="17"/>
        <v>0.42815899287122394</v>
      </c>
      <c r="Q82" s="173">
        <f>_xlfn.NORM.DIST(P82, P5,Q5, TRUE)</f>
        <v>5.165152244432091E-3</v>
      </c>
      <c r="R82" s="174" t="str">
        <f t="shared" si="2"/>
        <v>saniert</v>
      </c>
      <c r="S82" s="174" cm="1">
        <f t="array" ref="S82">IF(
    Q82 &gt; (IF(
        R82 = "unsaniert",
        (MIN(IF(R$1:R$166="unsaniert",Q$1:Q$166)) + MAX(IF(R$1:R$166="unsaniert",Q$1:Q$166))) / 2,
        IF(
            R82 = "teilsaniert",
            (MIN(IF(R$1:R$166="teilsaniert",Q$1:Q$166)) + MAX(IF(R$1:R$166="teilsaniert",Q$1:Q$166))) / 2,
            (MIN(IF(R$1:R$166="saniert",Q$1:Q$166)) + MAX(IF(R$1:R$166="saniert",Q$1:Q$166))) / 2
        )
    )),
    0,
    IF(
        Q81 &lt; (IF(
            R82 = "unsaniert",
            (MIN(IF(R$1:R$166="unsaniert",Q$1:Q$166)) + MAX(IF(R$1:R$166="unsaniert",Q$1:Q$166))) / 2,
            IF(
                R82 = "teilsaniert",
                (MIN(IF(R$1:R$166="teilsaniert",Q$1:Q$166)) + MAX(IF(R$1:R$166="teilsaniert",Q$1:Q$166))) / 2,
                (MIN(IF(R$1:R$166="saniert",Q$1:Q$166)) + MAX(IF(R$1:R$166="saniert",Q$1:Q$166))) / 2
            )
        )),
        0,
        P82
    )
)</f>
        <v>0</v>
      </c>
      <c r="W82" s="174">
        <f t="shared" si="18"/>
        <v>1.47486038259001</v>
      </c>
      <c r="X82" s="173">
        <f t="shared" si="3"/>
        <v>3.7282779884115295E-4</v>
      </c>
      <c r="Y82" s="174" t="str">
        <f t="shared" si="4"/>
        <v>saniert</v>
      </c>
      <c r="Z82" s="174" cm="1">
        <f t="array" ref="Z82">IF(
    X82 &gt; (IF(
        Y82 = "unsaniert",
        (MIN(IF(Y$1:Y$166="unsaniert",X$1:X$166)) + MAX(IF(Y$1:Y$166="unsaniert",X$1:X$166))) / 2,
        IF(
            Y82 = "teilsaniert",
            (MIN(IF(Y$1:Y$166="teilsaniert",X$1:X$166)) + MAX(IF(Y$1:Y$166="teilsaniert",X$1:X$166))) / 2,
            (MIN(IF(Y$1:Y$166="saniert",X$1:X$166)) + MAX(IF(Y$1:Y$166="saniert",X$1:X$166))) / 2
        )
    )),
    0,
    IF(
        X81 &lt; (IF(
            Y82 = "unsaniert",
            (MIN(IF(Y$1:Y$166="unsaniert",X$1:X$166)) + MAX(IF(Y$1:Y$166="unsaniert",X$1:X$166))) / 2,
            IF(
                Y82 = "teilsaniert",
                (MIN(IF(Y$1:Y$166="teilsaniert",X$1:X$166)) + MAX(IF(Y$1:Y$166="teilsaniert",X$1:X$166))) / 2,
                (MIN(IF(Y$1:Y$166="saniert",X$1:X$166)) + MAX(IF(Y$1:Y$166="saniert",X$1:X$166))) / 2
            )
        )),
        0,
        W82
    )
)</f>
        <v>0</v>
      </c>
      <c r="AA82" s="160"/>
      <c r="AB82" s="160"/>
      <c r="AC82" s="160"/>
      <c r="AD82" s="174">
        <f t="shared" si="19"/>
        <v>2.1415847464217483</v>
      </c>
      <c r="AE82" s="173">
        <f t="shared" si="5"/>
        <v>0.57436908788013574</v>
      </c>
      <c r="AF82" s="174" t="str">
        <f t="shared" si="6"/>
        <v>unsaniert</v>
      </c>
      <c r="AG82" s="174" cm="1">
        <f t="array" ref="AG82">IF(
    AE82 &gt; (IF(
        AF82 = "unsaniert",
        (MIN(IF(AF$1:AF$166="unsaniert",AE$1:AE$166)) + MAX(IF(AF$1:AF$166="unsaniert",AE$1:AE$166))) / 2,
        IF(
            AF82 = "teilsaniert",
            (MIN(IF(AF$1:AF$166="teilsaniert",AE$1:AE$166)) + MAX(IF(AF$1:AF$166="teilsaniert",AE$1:AE$166))) / 2,
            (MIN(IF(AF$1:AF$166="saniert",AE$1:AE$166)) + MAX(IF(AF$1:AF$166="saniert",AE$1:AE$166))) / 2
        )
    )),
    0,
    IF(
        AE81 &lt; (IF(
            AF82 = "unsaniert",
            (MIN(IF(AF$1:AF$166="unsaniert",AE$1:AE$166)) + MAX(IF(AF$1:AF$166="unsaniert",AE$1:AE$166))) / 2,
            IF(
                AF82 = "teilsaniert",
                (MIN(IF(AF$1:AF$166="teilsaniert",AE$1:AE$166)) + MAX(IF(AF$1:AF$166="teilsaniert",AE$1:AE$166))) / 2,
                (MIN(IF(AF$1:AF$166="saniert",AE$1:AE$166)) + MAX(IF(AF$1:AF$166="saniert",AE$1:AE$166))) / 2
            )
        )),
        0,
        AD82
    )
)</f>
        <v>0</v>
      </c>
      <c r="AH82" s="160"/>
      <c r="AI82" s="160"/>
      <c r="AJ82" s="160"/>
      <c r="AK82" s="174">
        <f t="shared" si="20"/>
        <v>0.52415653653278071</v>
      </c>
      <c r="AL82" s="173">
        <f t="shared" si="7"/>
        <v>5.3871271398927634E-3</v>
      </c>
      <c r="AM82" s="174" t="str">
        <f t="shared" si="8"/>
        <v>saniert</v>
      </c>
      <c r="AN82" s="174" cm="1">
        <f t="array" ref="AN82">IF(
    AL82 &gt; (IF(
        AM82 = "unsaniert",
        (MIN(IF(AM$1:AM$166="unsaniert",AL$1:AL$166)) + MAX(IF(AM$1:AM$166="unsaniert",AL$1:AL$166))) / 2,
        IF(
            AM82 = "teilsaniert",
            (MIN(IF(AM$1:AM$166="teilsaniert",AL$1:AL$166)) + MAX(IF(AM$1:AM$166="teilsaniert",AL$1:AL$166))) / 2,
            (MIN(IF(AM$1:AM$166="saniert",AL$1:AL$166)) + MAX(IF(AM$1:AM$166="saniert",AL$1:AL$166))) / 2
        )
    )),
    0,
    IF(
        AL81 &lt; (IF(
            AM82 = "unsaniert",
            (MIN(IF(AM$1:AM$166="unsaniert",AL$1:AL$166)) + MAX(IF(AM$1:AM$166="unsaniert",AL$1:AL$166))) / 2,
            IF(
                AM82 = "teilsaniert",
                (MIN(IF(AM$1:AM$166="teilsaniert",AL$1:AL$166)) + MAX(IF(AM$1:AM$166="teilsaniert",AL$1:AL$166))) / 2,
                (MIN(IF(AM$1:AM$166="saniert",AL$1:AL$166)) + MAX(IF(AM$1:AM$166="saniert",AL$1:AL$166))) / 2
            )
        )),
        0,
        AK82
    )
)</f>
        <v>0</v>
      </c>
      <c r="AR82" s="174">
        <f t="shared" si="21"/>
        <v>3.8974299261707293</v>
      </c>
      <c r="AS82" s="173">
        <f t="shared" si="9"/>
        <v>0.87359758995428427</v>
      </c>
      <c r="AT82" s="174" t="str">
        <f t="shared" si="10"/>
        <v>unsaniert</v>
      </c>
      <c r="AU82" s="174" cm="1">
        <f t="array" ref="AU82">IF(
    AS82 &gt; (IF(
        AT82 = "unsaniert",
        (MIN(IF(AT$1:AT$166="unsaniert",AS$1:AS$166)) + MAX(IF(AT$1:AT$166="unsaniert",AS$1:AS$166))) / 2,
        IF(
            AT82 = "teilsaniert",
            (MIN(IF(AT$1:AT$166="teilsaniert",AS$1:AS$166)) + MAX(IF(AT$1:AT$166="teilsaniert",AS$1:AS$166))) / 2,
            (MIN(IF(AT$1:AT$166="saniert",AS$1:AS$166)) + MAX(IF(AT$1:AT$166="saniert",AS$1:AS$166))) / 2
        )
    )),
    0,
    IF(
        AS81 &lt; (IF(
            AT82 = "unsaniert",
            (MIN(IF(AT$1:AT$166="unsaniert",AS$1:AS$166)) + MAX(IF(AT$1:AT$166="unsaniert",AS$1:AS$166))) / 2,
            IF(
                AT82 = "teilsaniert",
                (MIN(IF(AT$1:AT$166="teilsaniert",AS$1:AS$166)) + MAX(IF(AT$1:AT$166="teilsaniert",AS$1:AS$166))) / 2,
                (MIN(IF(AT$1:AT$166="saniert",AS$1:AS$166)) + MAX(IF(AT$1:AT$166="saniert",AS$1:AS$166))) / 2
            )
        )),
        0,
        AR82
    )
)</f>
        <v>0</v>
      </c>
      <c r="AV82" s="160"/>
      <c r="AW82" s="160"/>
      <c r="AX82" s="160"/>
      <c r="AY82" s="174">
        <f t="shared" si="22"/>
        <v>1.8322255015364135</v>
      </c>
      <c r="AZ82" s="173">
        <f t="shared" si="24"/>
        <v>0.24151244769294239</v>
      </c>
      <c r="BA82" s="174" t="str">
        <f t="shared" si="25"/>
        <v>teilsaniert</v>
      </c>
      <c r="BB82" s="174" cm="1">
        <f t="array" ref="BB82">IF(
    AZ82 &gt; (IF(
        BA82 = "unsaniert",
        (MIN(IF(BA$1:BA$166="unsaniert",AZ$1:AZ$166)) + MAX(IF(BA$1:BA$166="unsaniert",AZ$1:AZ$166))) / 2,
        IF(
            BA82 = "teilsaniert",
            (MIN(IF(BA$1:BA$166="teilsaniert",AZ$1:AZ$166)) + MAX(IF(BA$1:BA$166="teilsaniert",AZ$1:AZ$166))) / 2,
            (MIN(IF(BA$1:BA$166="saniert",AZ$1:AZ$166)) + MAX(IF(BA$1:BA$166="saniert",AZ$1:AZ$166))) / 2
        )
    )),
    0,
    IF(
        AZ81 &lt; (IF(
            BA82 = "unsaniert",
            (MIN(IF(BA$1:BA$166="unsaniert",AZ$1:AZ$166)) + MAX(IF(BA$1:BA$166="unsaniert",AZ$1:AZ$166))) / 2,
            IF(
                BA82 = "teilsaniert",
                (MIN(IF(BA$1:BA$166="teilsaniert",AZ$1:AZ$166)) + MAX(IF(BA$1:BA$166="teilsaniert",AZ$1:AZ$166))) / 2,
                (MIN(IF(BA$1:BA$166="saniert",AZ$1:AZ$166)) + MAX(IF(BA$1:BA$166="saniert",AZ$1:AZ$166))) / 2
            )
        )),
        0,
        AY82
    )
)</f>
        <v>0</v>
      </c>
      <c r="BC82" s="160"/>
      <c r="BD82" s="160"/>
      <c r="BE82" s="160"/>
      <c r="BF82" s="174">
        <f t="shared" si="23"/>
        <v>0.29422089804906482</v>
      </c>
      <c r="BG82" s="173">
        <f t="shared" si="13"/>
        <v>2.9981521005061258E-4</v>
      </c>
      <c r="BH82" s="174" t="str">
        <f t="shared" si="14"/>
        <v>saniert</v>
      </c>
      <c r="BI82" s="174" cm="1">
        <f t="array" ref="BI82">IF(
    BG82 &gt; (IF(
        BH82 = "unsaniert",
        (MIN(IF(BH$1:BH$166="unsaniert",BG$1:BG$166)) + MAX(IF(BH$1:BH$166="unsaniert",BG$1:BG$166))) / 2,
        IF(
            BH82 = "teilsaniert",
            (MIN(IF(BH$1:BH$166="teilsaniert",BG$1:BG$166)) + MAX(IF(BH$1:BH$166="teilsaniert",BG$1:BG$166))) / 2,
            (MIN(IF(BH$1:BH$166="saniert",BG$1:BG$166)) + MAX(IF(BH$1:BH$166="saniert",BG$1:BG$166))) / 2
        )
    )),
    0,
    IF(
        BG81 &lt; (IF(
            BH82 = "unsaniert",
            (MIN(IF(BH$1:BH$166="unsaniert",BG$1:BG$166)) + MAX(IF(BH$1:BH$166="unsaniert",BG$1:BG$166))) / 2,
            IF(
                BH82 = "teilsaniert",
                (MIN(IF(BH$1:BH$166="teilsaniert",BG$1:BG$166)) + MAX(IF(BH$1:BH$166="teilsaniert",BG$1:BG$166))) / 2,
                (MIN(IF(BH$1:BH$166="saniert",BG$1:BG$166)) + MAX(IF(BH$1:BH$166="saniert",BG$1:BG$166))) / 2
            )
        )),
        0,
        BF82
    )
)</f>
        <v>0</v>
      </c>
    </row>
    <row r="83" spans="2:61">
      <c r="B83" s="174">
        <f t="shared" si="15"/>
        <v>2.729800616993344</v>
      </c>
      <c r="C83" s="173">
        <f>_xlfn.NORM.DIST(B83,B5,C5, TRUE)</f>
        <v>0.54358286946531764</v>
      </c>
      <c r="D83" s="174" t="str">
        <f t="shared" si="0"/>
        <v>unsaniert</v>
      </c>
      <c r="E83" s="174" cm="1">
        <f t="array" ref="E83">IF(
    C83 &gt; (IF(
        D83 = "unsaniert",
        (MIN(IF(D$1:D$166="unsaniert",C$1:C$166)) + MAX(IF(D$1:D$166="unsaniert",C$1:C$166))) / 2,
        IF(
            D83 = "teilsaniert",
            (MIN(IF(D$1:D$166="teilsaniert",C$1:C$166)) + MAX(IF(D$1:D$166="teilsaniert",C$1:C$166))) / 2,
            (MIN(IF(D$1:D$166="saniert",C$1:C$166)) + MAX(IF(D$1:D$166="saniert",C$1:C$166))) / 2
        )
    )),
    0,
    IF(
        C82 &lt; (IF(
            D83 = "unsaniert",
            (MIN(IF(D$1:D$166="unsaniert",C$1:C$166)) + MAX(IF(D$1:D$166="unsaniert",C$1:C$166))) / 2,
            IF(
                D83 = "teilsaniert",
                (MIN(IF(D$1:D$166="teilsaniert",C$1:C$166)) + MAX(IF(D$1:D$166="teilsaniert",C$1:C$166))) / 2,
                (MIN(IF(D$1:D$166="saniert",C$1:C$166)) + MAX(IF(D$1:D$166="saniert",C$1:C$166))) / 2
            )
        )),
        0,
        B83
    )
)</f>
        <v>0</v>
      </c>
      <c r="H83" s="160"/>
      <c r="I83" s="174">
        <f t="shared" si="16"/>
        <v>1.8839185687234354</v>
      </c>
      <c r="J83" s="173">
        <f>_xlfn.NORM.DIST(I83,I5,J5, TRUE)</f>
        <v>0.49907235704649938</v>
      </c>
      <c r="K83" s="174" t="str">
        <f t="shared" si="1"/>
        <v>unsaniert</v>
      </c>
      <c r="L83" s="174" cm="1">
        <f t="array" ref="L83">IF(
    J83 &gt; (IF(
        K83 = "unsaniert",
        (MIN(IF(K$1:K$166="unsaniert",J$1:J$166)) + MAX(IF(K$1:K$166="unsaniert",J$1:J$166))) / 2,
        IF(
            K83 = "teilsaniert",
            (MIN(IF(K$1:K$166="teilsaniert",J$1:J$166)) + MAX(IF(K$1:K$166="teilsaniert",J$1:J$166))) / 2,
            (MIN(IF(K$1:K$166="saniert",J$1:J$166)) + MAX(IF(K$1:K$166="saniert",J$1:J$166))) / 2
        )
    )),
    0,
    IF(
        J82 &lt; (IF(
            K83 = "unsaniert",
            (MIN(IF(K$1:K$166="unsaniert",J$1:J$166)) + MAX(IF(K$1:K$166="unsaniert",J$1:J$166))) / 2,
            IF(
                K83 = "teilsaniert",
                (MIN(IF(K$1:K$166="teilsaniert",J$1:J$166)) + MAX(IF(K$1:K$166="teilsaniert",J$1:J$166))) / 2,
                (MIN(IF(K$1:K$166="saniert",J$1:J$166)) + MAX(IF(K$1:K$166="saniert",J$1:J$166))) / 2
            )
        )),
        0,
        I83
    )
)</f>
        <v>0</v>
      </c>
      <c r="O83" s="160"/>
      <c r="P83" s="174">
        <f t="shared" si="17"/>
        <v>0.39815899287122392</v>
      </c>
      <c r="Q83" s="173">
        <f>_xlfn.NORM.DIST(P83,P5,Q5, TRUE)</f>
        <v>3.6486041863720616E-3</v>
      </c>
      <c r="R83" s="174" t="str">
        <f t="shared" si="2"/>
        <v>saniert</v>
      </c>
      <c r="S83" s="174" cm="1">
        <f t="array" ref="S83">IF(
    Q83 &gt; (IF(
        R83 = "unsaniert",
        (MIN(IF(R$1:R$166="unsaniert",Q$1:Q$166)) + MAX(IF(R$1:R$166="unsaniert",Q$1:Q$166))) / 2,
        IF(
            R83 = "teilsaniert",
            (MIN(IF(R$1:R$166="teilsaniert",Q$1:Q$166)) + MAX(IF(R$1:R$166="teilsaniert",Q$1:Q$166))) / 2,
            (MIN(IF(R$1:R$166="saniert",Q$1:Q$166)) + MAX(IF(R$1:R$166="saniert",Q$1:Q$166))) / 2
        )
    )),
    0,
    IF(
        Q82 &lt; (IF(
            R83 = "unsaniert",
            (MIN(IF(R$1:R$166="unsaniert",Q$1:Q$166)) + MAX(IF(R$1:R$166="unsaniert",Q$1:Q$166))) / 2,
            IF(
                R83 = "teilsaniert",
                (MIN(IF(R$1:R$166="teilsaniert",Q$1:Q$166)) + MAX(IF(R$1:R$166="teilsaniert",Q$1:Q$166))) / 2,
                (MIN(IF(R$1:R$166="saniert",Q$1:Q$166)) + MAX(IF(R$1:R$166="saniert",Q$1:Q$166))) / 2
            )
        )),
        0,
        P83
    )
)</f>
        <v>0</v>
      </c>
      <c r="W83" s="174">
        <f t="shared" si="18"/>
        <v>1.4448603825900099</v>
      </c>
      <c r="X83" s="173">
        <f t="shared" si="3"/>
        <v>2.259172571338287E-4</v>
      </c>
      <c r="Y83" s="174" t="str">
        <f t="shared" si="4"/>
        <v>saniert</v>
      </c>
      <c r="Z83" s="174" cm="1">
        <f t="array" ref="Z83">IF(
    X83 &gt; (IF(
        Y83 = "unsaniert",
        (MIN(IF(Y$1:Y$166="unsaniert",X$1:X$166)) + MAX(IF(Y$1:Y$166="unsaniert",X$1:X$166))) / 2,
        IF(
            Y83 = "teilsaniert",
            (MIN(IF(Y$1:Y$166="teilsaniert",X$1:X$166)) + MAX(IF(Y$1:Y$166="teilsaniert",X$1:X$166))) / 2,
            (MIN(IF(Y$1:Y$166="saniert",X$1:X$166)) + MAX(IF(Y$1:Y$166="saniert",X$1:X$166))) / 2
        )
    )),
    0,
    IF(
        X82 &lt; (IF(
            Y83 = "unsaniert",
            (MIN(IF(Y$1:Y$166="unsaniert",X$1:X$166)) + MAX(IF(Y$1:Y$166="unsaniert",X$1:X$166))) / 2,
            IF(
                Y83 = "teilsaniert",
                (MIN(IF(Y$1:Y$166="teilsaniert",X$1:X$166)) + MAX(IF(Y$1:Y$166="teilsaniert",X$1:X$166))) / 2,
                (MIN(IF(Y$1:Y$166="saniert",X$1:X$166)) + MAX(IF(Y$1:Y$166="saniert",X$1:X$166))) / 2
            )
        )),
        0,
        W83
    )
)</f>
        <v>0</v>
      </c>
      <c r="AA83" s="160"/>
      <c r="AB83" s="160"/>
      <c r="AC83" s="160"/>
      <c r="AD83" s="174">
        <f t="shared" si="19"/>
        <v>2.1115847464217485</v>
      </c>
      <c r="AE83" s="173">
        <f t="shared" si="5"/>
        <v>0.55079431337589768</v>
      </c>
      <c r="AF83" s="174" t="str">
        <f t="shared" si="6"/>
        <v>unsaniert</v>
      </c>
      <c r="AG83" s="174" cm="1">
        <f t="array" ref="AG83">IF(
    AE83 &gt; (IF(
        AF83 = "unsaniert",
        (MIN(IF(AF$1:AF$166="unsaniert",AE$1:AE$166)) + MAX(IF(AF$1:AF$166="unsaniert",AE$1:AE$166))) / 2,
        IF(
            AF83 = "teilsaniert",
            (MIN(IF(AF$1:AF$166="teilsaniert",AE$1:AE$166)) + MAX(IF(AF$1:AF$166="teilsaniert",AE$1:AE$166))) / 2,
            (MIN(IF(AF$1:AF$166="saniert",AE$1:AE$166)) + MAX(IF(AF$1:AF$166="saniert",AE$1:AE$166))) / 2
        )
    )),
    0,
    IF(
        AE82 &lt; (IF(
            AF83 = "unsaniert",
            (MIN(IF(AF$1:AF$166="unsaniert",AE$1:AE$166)) + MAX(IF(AF$1:AF$166="unsaniert",AE$1:AE$166))) / 2,
            IF(
                AF83 = "teilsaniert",
                (MIN(IF(AF$1:AF$166="teilsaniert",AE$1:AE$166)) + MAX(IF(AF$1:AF$166="teilsaniert",AE$1:AE$166))) / 2,
                (MIN(IF(AF$1:AF$166="saniert",AE$1:AE$166)) + MAX(IF(AF$1:AF$166="saniert",AE$1:AE$166))) / 2
            )
        )),
        0,
        AD83
    )
)</f>
        <v>0</v>
      </c>
      <c r="AH83" s="160"/>
      <c r="AI83" s="160"/>
      <c r="AJ83" s="160"/>
      <c r="AK83" s="174">
        <f t="shared" si="20"/>
        <v>0.49415653653278069</v>
      </c>
      <c r="AL83" s="173">
        <f t="shared" si="7"/>
        <v>3.8149829557990308E-3</v>
      </c>
      <c r="AM83" s="174" t="str">
        <f t="shared" si="8"/>
        <v>saniert</v>
      </c>
      <c r="AN83" s="174" cm="1">
        <f t="array" ref="AN83">IF(
    AL83 &gt; (IF(
        AM83 = "unsaniert",
        (MIN(IF(AM$1:AM$166="unsaniert",AL$1:AL$166)) + MAX(IF(AM$1:AM$166="unsaniert",AL$1:AL$166))) / 2,
        IF(
            AM83 = "teilsaniert",
            (MIN(IF(AM$1:AM$166="teilsaniert",AL$1:AL$166)) + MAX(IF(AM$1:AM$166="teilsaniert",AL$1:AL$166))) / 2,
            (MIN(IF(AM$1:AM$166="saniert",AL$1:AL$166)) + MAX(IF(AM$1:AM$166="saniert",AL$1:AL$166))) / 2
        )
    )),
    0,
    IF(
        AL82 &lt; (IF(
            AM83 = "unsaniert",
            (MIN(IF(AM$1:AM$166="unsaniert",AL$1:AL$166)) + MAX(IF(AM$1:AM$166="unsaniert",AL$1:AL$166))) / 2,
            IF(
                AM83 = "teilsaniert",
                (MIN(IF(AM$1:AM$166="teilsaniert",AL$1:AL$166)) + MAX(IF(AM$1:AM$166="teilsaniert",AL$1:AL$166))) / 2,
                (MIN(IF(AM$1:AM$166="saniert",AL$1:AL$166)) + MAX(IF(AM$1:AM$166="saniert",AL$1:AL$166))) / 2
            )
        )),
        0,
        AK83
    )
)</f>
        <v>0</v>
      </c>
      <c r="AR83" s="174">
        <f t="shared" si="21"/>
        <v>3.8674299261707294</v>
      </c>
      <c r="AS83" s="173">
        <f t="shared" si="9"/>
        <v>0.86521743560280151</v>
      </c>
      <c r="AT83" s="174" t="str">
        <f t="shared" si="10"/>
        <v>unsaniert</v>
      </c>
      <c r="AU83" s="174" cm="1">
        <f t="array" ref="AU83">IF(
    AS83 &gt; (IF(
        AT83 = "unsaniert",
        (MIN(IF(AT$1:AT$166="unsaniert",AS$1:AS$166)) + MAX(IF(AT$1:AT$166="unsaniert",AS$1:AS$166))) / 2,
        IF(
            AT83 = "teilsaniert",
            (MIN(IF(AT$1:AT$166="teilsaniert",AS$1:AS$166)) + MAX(IF(AT$1:AT$166="teilsaniert",AS$1:AS$166))) / 2,
            (MIN(IF(AT$1:AT$166="saniert",AS$1:AS$166)) + MAX(IF(AT$1:AT$166="saniert",AS$1:AS$166))) / 2
        )
    )),
    0,
    IF(
        AS82 &lt; (IF(
            AT83 = "unsaniert",
            (MIN(IF(AT$1:AT$166="unsaniert",AS$1:AS$166)) + MAX(IF(AT$1:AT$166="unsaniert",AS$1:AS$166))) / 2,
            IF(
                AT83 = "teilsaniert",
                (MIN(IF(AT$1:AT$166="teilsaniert",AS$1:AS$166)) + MAX(IF(AT$1:AT$166="teilsaniert",AS$1:AS$166))) / 2,
                (MIN(IF(AT$1:AT$166="saniert",AS$1:AS$166)) + MAX(IF(AT$1:AT$166="saniert",AS$1:AS$166))) / 2
            )
        )),
        0,
        AR83
    )
)</f>
        <v>0</v>
      </c>
      <c r="AV83" s="160"/>
      <c r="AW83" s="160"/>
      <c r="AX83" s="160"/>
      <c r="AY83" s="174">
        <f t="shared" si="22"/>
        <v>1.8022255015364135</v>
      </c>
      <c r="AZ83" s="173">
        <f t="shared" si="24"/>
        <v>0.21763661399777703</v>
      </c>
      <c r="BA83" s="174" t="str">
        <f t="shared" si="25"/>
        <v>teilsaniert</v>
      </c>
      <c r="BB83" s="174" cm="1">
        <f t="array" ref="BB83">IF(
    AZ83 &gt; (IF(
        BA83 = "unsaniert",
        (MIN(IF(BA$1:BA$166="unsaniert",AZ$1:AZ$166)) + MAX(IF(BA$1:BA$166="unsaniert",AZ$1:AZ$166))) / 2,
        IF(
            BA83 = "teilsaniert",
            (MIN(IF(BA$1:BA$166="teilsaniert",AZ$1:AZ$166)) + MAX(IF(BA$1:BA$166="teilsaniert",AZ$1:AZ$166))) / 2,
            (MIN(IF(BA$1:BA$166="saniert",AZ$1:AZ$166)) + MAX(IF(BA$1:BA$166="saniert",AZ$1:AZ$166))) / 2
        )
    )),
    0,
    IF(
        AZ82 &lt; (IF(
            BA83 = "unsaniert",
            (MIN(IF(BA$1:BA$166="unsaniert",AZ$1:AZ$166)) + MAX(IF(BA$1:BA$166="unsaniert",AZ$1:AZ$166))) / 2,
            IF(
                BA83 = "teilsaniert",
                (MIN(IF(BA$1:BA$166="teilsaniert",AZ$1:AZ$166)) + MAX(IF(BA$1:BA$166="teilsaniert",AZ$1:AZ$166))) / 2,
                (MIN(IF(BA$1:BA$166="saniert",AZ$1:AZ$166)) + MAX(IF(BA$1:BA$166="saniert",AZ$1:AZ$166))) / 2
            )
        )),
        0,
        AY83
    )
)</f>
        <v>1.8022255015364135</v>
      </c>
      <c r="BC83" s="160"/>
      <c r="BD83" s="160"/>
      <c r="BE83" s="160"/>
      <c r="BF83" s="174">
        <f t="shared" si="23"/>
        <v>0.26422089804906479</v>
      </c>
      <c r="BG83" s="173">
        <f t="shared" si="13"/>
        <v>1.7942780762955903E-4</v>
      </c>
      <c r="BH83" s="174" t="str">
        <f t="shared" si="14"/>
        <v>saniert</v>
      </c>
      <c r="BI83" s="174" cm="1">
        <f t="array" ref="BI83">IF(
    BG83 &gt; (IF(
        BH83 = "unsaniert",
        (MIN(IF(BH$1:BH$166="unsaniert",BG$1:BG$166)) + MAX(IF(BH$1:BH$166="unsaniert",BG$1:BG$166))) / 2,
        IF(
            BH83 = "teilsaniert",
            (MIN(IF(BH$1:BH$166="teilsaniert",BG$1:BG$166)) + MAX(IF(BH$1:BH$166="teilsaniert",BG$1:BG$166))) / 2,
            (MIN(IF(BH$1:BH$166="saniert",BG$1:BG$166)) + MAX(IF(BH$1:BH$166="saniert",BG$1:BG$166))) / 2
        )
    )),
    0,
    IF(
        BG82 &lt; (IF(
            BH83 = "unsaniert",
            (MIN(IF(BH$1:BH$166="unsaniert",BG$1:BG$166)) + MAX(IF(BH$1:BH$166="unsaniert",BG$1:BG$166))) / 2,
            IF(
                BH83 = "teilsaniert",
                (MIN(IF(BH$1:BH$166="teilsaniert",BG$1:BG$166)) + MAX(IF(BH$1:BH$166="teilsaniert",BG$1:BG$166))) / 2,
                (MIN(IF(BH$1:BH$166="saniert",BG$1:BG$166)) + MAX(IF(BH$1:BH$166="saniert",BG$1:BG$166))) / 2
            )
        )),
        0,
        BF83
    )
)</f>
        <v>0</v>
      </c>
    </row>
    <row r="84" spans="2:61">
      <c r="B84" s="174">
        <f t="shared" si="15"/>
        <v>2.6998006169933442</v>
      </c>
      <c r="C84" s="173">
        <f>_xlfn.NORM.DIST(B84, B5,C5, TRUE)</f>
        <v>0.51963788499917163</v>
      </c>
      <c r="D84" s="174" t="str">
        <f t="shared" si="0"/>
        <v>unsaniert</v>
      </c>
      <c r="E84" s="174" cm="1">
        <f t="array" ref="E84">IF(
    C84 &gt; (IF(
        D84 = "unsaniert",
        (MIN(IF(D$1:D$166="unsaniert",C$1:C$166)) + MAX(IF(D$1:D$166="unsaniert",C$1:C$166))) / 2,
        IF(
            D84 = "teilsaniert",
            (MIN(IF(D$1:D$166="teilsaniert",C$1:C$166)) + MAX(IF(D$1:D$166="teilsaniert",C$1:C$166))) / 2,
            (MIN(IF(D$1:D$166="saniert",C$1:C$166)) + MAX(IF(D$1:D$166="saniert",C$1:C$166))) / 2
        )
    )),
    0,
    IF(
        C83 &lt; (IF(
            D84 = "unsaniert",
            (MIN(IF(D$1:D$166="unsaniert",C$1:C$166)) + MAX(IF(D$1:D$166="unsaniert",C$1:C$166))) / 2,
            IF(
                D84 = "teilsaniert",
                (MIN(IF(D$1:D$166="teilsaniert",C$1:C$166)) + MAX(IF(D$1:D$166="teilsaniert",C$1:C$166))) / 2,
                (MIN(IF(D$1:D$166="saniert",C$1:C$166)) + MAX(IF(D$1:D$166="saniert",C$1:C$166))) / 2
            )
        )),
        0,
        B84
    )
)</f>
        <v>0</v>
      </c>
      <c r="H84" s="160"/>
      <c r="I84" s="174">
        <f t="shared" si="16"/>
        <v>1.8539185687234354</v>
      </c>
      <c r="J84" s="173">
        <f>_xlfn.NORM.DIST(I84, I5,J5, TRUE)</f>
        <v>0.47413728000559086</v>
      </c>
      <c r="K84" s="174" t="str">
        <f t="shared" si="1"/>
        <v>unsaniert</v>
      </c>
      <c r="L84" s="174" cm="1">
        <f t="array" ref="L84">IF(
    J84 &gt; (IF(
        K84 = "unsaniert",
        (MIN(IF(K$1:K$166="unsaniert",J$1:J$166)) + MAX(IF(K$1:K$166="unsaniert",J$1:J$166))) / 2,
        IF(
            K84 = "teilsaniert",
            (MIN(IF(K$1:K$166="teilsaniert",J$1:J$166)) + MAX(IF(K$1:K$166="teilsaniert",J$1:J$166))) / 2,
            (MIN(IF(K$1:K$166="saniert",J$1:J$166)) + MAX(IF(K$1:K$166="saniert",J$1:J$166))) / 2
        )
    )),
    0,
    IF(
        J83 &lt; (IF(
            K84 = "unsaniert",
            (MIN(IF(K$1:K$166="unsaniert",J$1:J$166)) + MAX(IF(K$1:K$166="unsaniert",J$1:J$166))) / 2,
            IF(
                K84 = "teilsaniert",
                (MIN(IF(K$1:K$166="teilsaniert",J$1:J$166)) + MAX(IF(K$1:K$166="teilsaniert",J$1:J$166))) / 2,
                (MIN(IF(K$1:K$166="saniert",J$1:J$166)) + MAX(IF(K$1:K$166="saniert",J$1:J$166))) / 2
            )
        )),
        0,
        I84
    )
)</f>
        <v>0</v>
      </c>
      <c r="O84" s="160"/>
      <c r="P84" s="174">
        <f t="shared" si="17"/>
        <v>0.36815899287122389</v>
      </c>
      <c r="Q84" s="173">
        <f>_xlfn.NORM.DIST(P84, P5,Q5, TRUE)</f>
        <v>2.5443649312689828E-3</v>
      </c>
      <c r="R84" s="174" t="str">
        <f t="shared" si="2"/>
        <v>saniert</v>
      </c>
      <c r="S84" s="174" cm="1">
        <f t="array" ref="S84">IF(
    Q84 &gt; (IF(
        R84 = "unsaniert",
        (MIN(IF(R$1:R$166="unsaniert",Q$1:Q$166)) + MAX(IF(R$1:R$166="unsaniert",Q$1:Q$166))) / 2,
        IF(
            R84 = "teilsaniert",
            (MIN(IF(R$1:R$166="teilsaniert",Q$1:Q$166)) + MAX(IF(R$1:R$166="teilsaniert",Q$1:Q$166))) / 2,
            (MIN(IF(R$1:R$166="saniert",Q$1:Q$166)) + MAX(IF(R$1:R$166="saniert",Q$1:Q$166))) / 2
        )
    )),
    0,
    IF(
        Q83 &lt; (IF(
            R84 = "unsaniert",
            (MIN(IF(R$1:R$166="unsaniert",Q$1:Q$166)) + MAX(IF(R$1:R$166="unsaniert",Q$1:Q$166))) / 2,
            IF(
                R84 = "teilsaniert",
                (MIN(IF(R$1:R$166="teilsaniert",Q$1:Q$166)) + MAX(IF(R$1:R$166="teilsaniert",Q$1:Q$166))) / 2,
                (MIN(IF(R$1:R$166="saniert",Q$1:Q$166)) + MAX(IF(R$1:R$166="saniert",Q$1:Q$166))) / 2
            )
        )),
        0,
        P84
    )
)</f>
        <v>0</v>
      </c>
      <c r="W84" s="174">
        <f t="shared" si="18"/>
        <v>1.4148603825900099</v>
      </c>
      <c r="X84" s="173">
        <f t="shared" si="3"/>
        <v>1.3454286209922271E-4</v>
      </c>
      <c r="Y84" s="174" t="str">
        <f t="shared" si="4"/>
        <v>saniert</v>
      </c>
      <c r="Z84" s="174" cm="1">
        <f t="array" ref="Z84">IF(
    X84 &gt; (IF(
        Y84 = "unsaniert",
        (MIN(IF(Y$1:Y$166="unsaniert",X$1:X$166)) + MAX(IF(Y$1:Y$166="unsaniert",X$1:X$166))) / 2,
        IF(
            Y84 = "teilsaniert",
            (MIN(IF(Y$1:Y$166="teilsaniert",X$1:X$166)) + MAX(IF(Y$1:Y$166="teilsaniert",X$1:X$166))) / 2,
            (MIN(IF(Y$1:Y$166="saniert",X$1:X$166)) + MAX(IF(Y$1:Y$166="saniert",X$1:X$166))) / 2
        )
    )),
    0,
    IF(
        X83 &lt; (IF(
            Y84 = "unsaniert",
            (MIN(IF(Y$1:Y$166="unsaniert",X$1:X$166)) + MAX(IF(Y$1:Y$166="unsaniert",X$1:X$166))) / 2,
            IF(
                Y84 = "teilsaniert",
                (MIN(IF(Y$1:Y$166="teilsaniert",X$1:X$166)) + MAX(IF(Y$1:Y$166="teilsaniert",X$1:X$166))) / 2,
                (MIN(IF(Y$1:Y$166="saniert",X$1:X$166)) + MAX(IF(Y$1:Y$166="saniert",X$1:X$166))) / 2
            )
        )),
        0,
        W84
    )
)</f>
        <v>0</v>
      </c>
      <c r="AA84" s="160"/>
      <c r="AB84" s="160"/>
      <c r="AC84" s="160"/>
      <c r="AD84" s="174">
        <f t="shared" si="19"/>
        <v>2.0815847464217487</v>
      </c>
      <c r="AE84" s="173">
        <f t="shared" si="5"/>
        <v>0.52703879885875837</v>
      </c>
      <c r="AF84" s="174" t="str">
        <f t="shared" si="6"/>
        <v>unsaniert</v>
      </c>
      <c r="AG84" s="174" cm="1">
        <f t="array" ref="AG84">IF(
    AE84 &gt; (IF(
        AF84 = "unsaniert",
        (MIN(IF(AF$1:AF$166="unsaniert",AE$1:AE$166)) + MAX(IF(AF$1:AF$166="unsaniert",AE$1:AE$166))) / 2,
        IF(
            AF84 = "teilsaniert",
            (MIN(IF(AF$1:AF$166="teilsaniert",AE$1:AE$166)) + MAX(IF(AF$1:AF$166="teilsaniert",AE$1:AE$166))) / 2,
            (MIN(IF(AF$1:AF$166="saniert",AE$1:AE$166)) + MAX(IF(AF$1:AF$166="saniert",AE$1:AE$166))) / 2
        )
    )),
    0,
    IF(
        AE83 &lt; (IF(
            AF84 = "unsaniert",
            (MIN(IF(AF$1:AF$166="unsaniert",AE$1:AE$166)) + MAX(IF(AF$1:AF$166="unsaniert",AE$1:AE$166))) / 2,
            IF(
                AF84 = "teilsaniert",
                (MIN(IF(AF$1:AF$166="teilsaniert",AE$1:AE$166)) + MAX(IF(AF$1:AF$166="teilsaniert",AE$1:AE$166))) / 2,
                (MIN(IF(AF$1:AF$166="saniert",AE$1:AE$166)) + MAX(IF(AF$1:AF$166="saniert",AE$1:AE$166))) / 2
            )
        )),
        0,
        AD84
    )
)</f>
        <v>0</v>
      </c>
      <c r="AH84" s="160"/>
      <c r="AI84" s="160"/>
      <c r="AJ84" s="160"/>
      <c r="AK84" s="174">
        <f t="shared" si="20"/>
        <v>0.46415653653278066</v>
      </c>
      <c r="AL84" s="173">
        <f t="shared" si="7"/>
        <v>2.6672876289229892E-3</v>
      </c>
      <c r="AM84" s="174" t="str">
        <f t="shared" si="8"/>
        <v>saniert</v>
      </c>
      <c r="AN84" s="174" cm="1">
        <f t="array" ref="AN84">IF(
    AL84 &gt; (IF(
        AM84 = "unsaniert",
        (MIN(IF(AM$1:AM$166="unsaniert",AL$1:AL$166)) + MAX(IF(AM$1:AM$166="unsaniert",AL$1:AL$166))) / 2,
        IF(
            AM84 = "teilsaniert",
            (MIN(IF(AM$1:AM$166="teilsaniert",AL$1:AL$166)) + MAX(IF(AM$1:AM$166="teilsaniert",AL$1:AL$166))) / 2,
            (MIN(IF(AM$1:AM$166="saniert",AL$1:AL$166)) + MAX(IF(AM$1:AM$166="saniert",AL$1:AL$166))) / 2
        )
    )),
    0,
    IF(
        AL83 &lt; (IF(
            AM84 = "unsaniert",
            (MIN(IF(AM$1:AM$166="unsaniert",AL$1:AL$166)) + MAX(IF(AM$1:AM$166="unsaniert",AL$1:AL$166))) / 2,
            IF(
                AM84 = "teilsaniert",
                (MIN(IF(AM$1:AM$166="teilsaniert",AL$1:AL$166)) + MAX(IF(AM$1:AM$166="teilsaniert",AL$1:AL$166))) / 2,
                (MIN(IF(AM$1:AM$166="saniert",AL$1:AL$166)) + MAX(IF(AM$1:AM$166="saniert",AL$1:AL$166))) / 2
            )
        )),
        0,
        AK84
    )
)</f>
        <v>0</v>
      </c>
      <c r="AR84" s="174">
        <f t="shared" si="21"/>
        <v>3.8374299261707296</v>
      </c>
      <c r="AS84" s="173">
        <f t="shared" si="9"/>
        <v>0.85646379459096977</v>
      </c>
      <c r="AT84" s="174" t="str">
        <f t="shared" si="10"/>
        <v>unsaniert</v>
      </c>
      <c r="AU84" s="174" cm="1">
        <f t="array" ref="AU84">IF(
    AS84 &gt; (IF(
        AT84 = "unsaniert",
        (MIN(IF(AT$1:AT$166="unsaniert",AS$1:AS$166)) + MAX(IF(AT$1:AT$166="unsaniert",AS$1:AS$166))) / 2,
        IF(
            AT84 = "teilsaniert",
            (MIN(IF(AT$1:AT$166="teilsaniert",AS$1:AS$166)) + MAX(IF(AT$1:AT$166="teilsaniert",AS$1:AS$166))) / 2,
            (MIN(IF(AT$1:AT$166="saniert",AS$1:AS$166)) + MAX(IF(AT$1:AT$166="saniert",AS$1:AS$166))) / 2
        )
    )),
    0,
    IF(
        AS83 &lt; (IF(
            AT84 = "unsaniert",
            (MIN(IF(AT$1:AT$166="unsaniert",AS$1:AS$166)) + MAX(IF(AT$1:AT$166="unsaniert",AS$1:AS$166))) / 2,
            IF(
                AT84 = "teilsaniert",
                (MIN(IF(AT$1:AT$166="teilsaniert",AS$1:AS$166)) + MAX(IF(AT$1:AT$166="teilsaniert",AS$1:AS$166))) / 2,
                (MIN(IF(AT$1:AT$166="saniert",AS$1:AS$166)) + MAX(IF(AT$1:AT$166="saniert",AS$1:AS$166))) / 2
            )
        )),
        0,
        AR84
    )
)</f>
        <v>0</v>
      </c>
      <c r="AV84" s="160"/>
      <c r="AW84" s="160"/>
      <c r="AX84" s="160"/>
      <c r="AY84" s="174">
        <f t="shared" si="22"/>
        <v>1.7722255015364135</v>
      </c>
      <c r="AZ84" s="173">
        <f t="shared" si="24"/>
        <v>0.19518293303297171</v>
      </c>
      <c r="BA84" s="174" t="str">
        <f t="shared" si="25"/>
        <v>teilsaniert</v>
      </c>
      <c r="BB84" s="174" cm="1">
        <f t="array" ref="BB84">IF(
    AZ84 &gt; (IF(
        BA84 = "unsaniert",
        (MIN(IF(BA$1:BA$166="unsaniert",AZ$1:AZ$166)) + MAX(IF(BA$1:BA$166="unsaniert",AZ$1:AZ$166))) / 2,
        IF(
            BA84 = "teilsaniert",
            (MIN(IF(BA$1:BA$166="teilsaniert",AZ$1:AZ$166)) + MAX(IF(BA$1:BA$166="teilsaniert",AZ$1:AZ$166))) / 2,
            (MIN(IF(BA$1:BA$166="saniert",AZ$1:AZ$166)) + MAX(IF(BA$1:BA$166="saniert",AZ$1:AZ$166))) / 2
        )
    )),
    0,
    IF(
        AZ83 &lt; (IF(
            BA84 = "unsaniert",
            (MIN(IF(BA$1:BA$166="unsaniert",AZ$1:AZ$166)) + MAX(IF(BA$1:BA$166="unsaniert",AZ$1:AZ$166))) / 2,
            IF(
                BA84 = "teilsaniert",
                (MIN(IF(BA$1:BA$166="teilsaniert",AZ$1:AZ$166)) + MAX(IF(BA$1:BA$166="teilsaniert",AZ$1:AZ$166))) / 2,
                (MIN(IF(BA$1:BA$166="saniert",AZ$1:AZ$166)) + MAX(IF(BA$1:BA$166="saniert",AZ$1:AZ$166))) / 2
            )
        )),
        0,
        AY84
    )
)</f>
        <v>0</v>
      </c>
      <c r="BC84" s="160"/>
      <c r="BD84" s="160"/>
      <c r="BE84" s="160"/>
      <c r="BF84" s="174">
        <f t="shared" si="23"/>
        <v>0.23422089804906479</v>
      </c>
      <c r="BG84" s="173">
        <f t="shared" si="13"/>
        <v>1.0549774199869312E-4</v>
      </c>
      <c r="BH84" s="174" t="str">
        <f t="shared" si="14"/>
        <v>saniert</v>
      </c>
      <c r="BI84" s="174" cm="1">
        <f t="array" ref="BI84">IF(
    BG84 &gt; (IF(
        BH84 = "unsaniert",
        (MIN(IF(BH$1:BH$166="unsaniert",BG$1:BG$166)) + MAX(IF(BH$1:BH$166="unsaniert",BG$1:BG$166))) / 2,
        IF(
            BH84 = "teilsaniert",
            (MIN(IF(BH$1:BH$166="teilsaniert",BG$1:BG$166)) + MAX(IF(BH$1:BH$166="teilsaniert",BG$1:BG$166))) / 2,
            (MIN(IF(BH$1:BH$166="saniert",BG$1:BG$166)) + MAX(IF(BH$1:BH$166="saniert",BG$1:BG$166))) / 2
        )
    )),
    0,
    IF(
        BG83 &lt; (IF(
            BH84 = "unsaniert",
            (MIN(IF(BH$1:BH$166="unsaniert",BG$1:BG$166)) + MAX(IF(BH$1:BH$166="unsaniert",BG$1:BG$166))) / 2,
            IF(
                BH84 = "teilsaniert",
                (MIN(IF(BH$1:BH$166="teilsaniert",BG$1:BG$166)) + MAX(IF(BH$1:BH$166="teilsaniert",BG$1:BG$166))) / 2,
                (MIN(IF(BH$1:BH$166="saniert",BG$1:BG$166)) + MAX(IF(BH$1:BH$166="saniert",BG$1:BG$166))) / 2
            )
        )),
        0,
        BF84
    )
)</f>
        <v>0</v>
      </c>
    </row>
    <row r="85" spans="2:61">
      <c r="B85" s="174">
        <f t="shared" si="15"/>
        <v>2.6698006169933444</v>
      </c>
      <c r="C85" s="173">
        <f>_xlfn.NORM.DIST(B85, B5,C5, TRUE)</f>
        <v>0.49562180791953664</v>
      </c>
      <c r="D85" s="174" t="str">
        <f t="shared" si="0"/>
        <v>unsaniert</v>
      </c>
      <c r="E85" s="174" cm="1">
        <f t="array" ref="E85">IF(
    C85 &gt; (IF(
        D85 = "unsaniert",
        (MIN(IF(D$1:D$166="unsaniert",C$1:C$166)) + MAX(IF(D$1:D$166="unsaniert",C$1:C$166))) / 2,
        IF(
            D85 = "teilsaniert",
            (MIN(IF(D$1:D$166="teilsaniert",C$1:C$166)) + MAX(IF(D$1:D$166="teilsaniert",C$1:C$166))) / 2,
            (MIN(IF(D$1:D$166="saniert",C$1:C$166)) + MAX(IF(D$1:D$166="saniert",C$1:C$166))) / 2
        )
    )),
    0,
    IF(
        C84 &lt; (IF(
            D85 = "unsaniert",
            (MIN(IF(D$1:D$166="unsaniert",C$1:C$166)) + MAX(IF(D$1:D$166="unsaniert",C$1:C$166))) / 2,
            IF(
                D85 = "teilsaniert",
                (MIN(IF(D$1:D$166="teilsaniert",C$1:C$166)) + MAX(IF(D$1:D$166="teilsaniert",C$1:C$166))) / 2,
                (MIN(IF(D$1:D$166="saniert",C$1:C$166)) + MAX(IF(D$1:D$166="saniert",C$1:C$166))) / 2
            )
        )),
        0,
        B85
    )
)</f>
        <v>0</v>
      </c>
      <c r="H85" s="160"/>
      <c r="I85" s="174">
        <f t="shared" si="16"/>
        <v>1.8239185687234354</v>
      </c>
      <c r="J85" s="173">
        <f>_xlfn.NORM.DIST(I85, I5,J5, TRUE)</f>
        <v>0.44930314539396299</v>
      </c>
      <c r="K85" s="174" t="str">
        <f t="shared" si="1"/>
        <v>teilsaniert</v>
      </c>
      <c r="L85" s="174" cm="1">
        <f t="array" ref="L85">IF(
    J85 &gt; (IF(
        K85 = "unsaniert",
        (MIN(IF(K$1:K$166="unsaniert",J$1:J$166)) + MAX(IF(K$1:K$166="unsaniert",J$1:J$166))) / 2,
        IF(
            K85 = "teilsaniert",
            (MIN(IF(K$1:K$166="teilsaniert",J$1:J$166)) + MAX(IF(K$1:K$166="teilsaniert",J$1:J$166))) / 2,
            (MIN(IF(K$1:K$166="saniert",J$1:J$166)) + MAX(IF(K$1:K$166="saniert",J$1:J$166))) / 2
        )
    )),
    0,
    IF(
        J84 &lt; (IF(
            K85 = "unsaniert",
            (MIN(IF(K$1:K$166="unsaniert",J$1:J$166)) + MAX(IF(K$1:K$166="unsaniert",J$1:J$166))) / 2,
            IF(
                K85 = "teilsaniert",
                (MIN(IF(K$1:K$166="teilsaniert",J$1:J$166)) + MAX(IF(K$1:K$166="teilsaniert",J$1:J$166))) / 2,
                (MIN(IF(K$1:K$166="saniert",J$1:J$166)) + MAX(IF(K$1:K$166="saniert",J$1:J$166))) / 2
            )
        )),
        0,
        I85
    )
)</f>
        <v>0</v>
      </c>
      <c r="O85" s="160"/>
      <c r="P85" s="174">
        <f t="shared" si="17"/>
        <v>0.33815899287122386</v>
      </c>
      <c r="Q85" s="173">
        <f>_xlfn.NORM.DIST(P85, P5,Q5, TRUE)</f>
        <v>1.7515175936404521E-3</v>
      </c>
      <c r="R85" s="174" t="str">
        <f t="shared" si="2"/>
        <v>saniert</v>
      </c>
      <c r="S85" s="174" cm="1">
        <f t="array" ref="S85">IF(
    Q85 &gt; (IF(
        R85 = "unsaniert",
        (MIN(IF(R$1:R$166="unsaniert",Q$1:Q$166)) + MAX(IF(R$1:R$166="unsaniert",Q$1:Q$166))) / 2,
        IF(
            R85 = "teilsaniert",
            (MIN(IF(R$1:R$166="teilsaniert",Q$1:Q$166)) + MAX(IF(R$1:R$166="teilsaniert",Q$1:Q$166))) / 2,
            (MIN(IF(R$1:R$166="saniert",Q$1:Q$166)) + MAX(IF(R$1:R$166="saniert",Q$1:Q$166))) / 2
        )
    )),
    0,
    IF(
        Q84 &lt; (IF(
            R85 = "unsaniert",
            (MIN(IF(R$1:R$166="unsaniert",Q$1:Q$166)) + MAX(IF(R$1:R$166="unsaniert",Q$1:Q$166))) / 2,
            IF(
                R85 = "teilsaniert",
                (MIN(IF(R$1:R$166="teilsaniert",Q$1:Q$166)) + MAX(IF(R$1:R$166="teilsaniert",Q$1:Q$166))) / 2,
                (MIN(IF(R$1:R$166="saniert",Q$1:Q$166)) + MAX(IF(R$1:R$166="saniert",Q$1:Q$166))) / 2
            )
        )),
        0,
        P85
    )
)</f>
        <v>0</v>
      </c>
      <c r="W85" s="174">
        <f t="shared" si="18"/>
        <v>1.3848603825900099</v>
      </c>
      <c r="X85" s="173">
        <f t="shared" si="3"/>
        <v>7.8744033577713977E-5</v>
      </c>
      <c r="Y85" s="174" t="str">
        <f t="shared" si="4"/>
        <v>saniert</v>
      </c>
      <c r="Z85" s="174" cm="1">
        <f t="array" ref="Z85">IF(
    X85 &gt; (IF(
        Y85 = "unsaniert",
        (MIN(IF(Y$1:Y$166="unsaniert",X$1:X$166)) + MAX(IF(Y$1:Y$166="unsaniert",X$1:X$166))) / 2,
        IF(
            Y85 = "teilsaniert",
            (MIN(IF(Y$1:Y$166="teilsaniert",X$1:X$166)) + MAX(IF(Y$1:Y$166="teilsaniert",X$1:X$166))) / 2,
            (MIN(IF(Y$1:Y$166="saniert",X$1:X$166)) + MAX(IF(Y$1:Y$166="saniert",X$1:X$166))) / 2
        )
    )),
    0,
    IF(
        X84 &lt; (IF(
            Y85 = "unsaniert",
            (MIN(IF(Y$1:Y$166="unsaniert",X$1:X$166)) + MAX(IF(Y$1:Y$166="unsaniert",X$1:X$166))) / 2,
            IF(
                Y85 = "teilsaniert",
                (MIN(IF(Y$1:Y$166="teilsaniert",X$1:X$166)) + MAX(IF(Y$1:Y$166="teilsaniert",X$1:X$166))) / 2,
                (MIN(IF(Y$1:Y$166="saniert",X$1:X$166)) + MAX(IF(Y$1:Y$166="saniert",X$1:X$166))) / 2
            )
        )),
        0,
        W85
    )
)</f>
        <v>0</v>
      </c>
      <c r="AA85" s="160"/>
      <c r="AB85" s="160"/>
      <c r="AC85" s="160"/>
      <c r="AD85" s="174">
        <f t="shared" si="19"/>
        <v>2.0515847464217489</v>
      </c>
      <c r="AE85" s="173">
        <f t="shared" si="5"/>
        <v>0.50318669708869401</v>
      </c>
      <c r="AF85" s="174" t="str">
        <f t="shared" si="6"/>
        <v>unsaniert</v>
      </c>
      <c r="AG85" s="174" cm="1">
        <f t="array" ref="AG85">IF(
    AE85 &gt; (IF(
        AF85 = "unsaniert",
        (MIN(IF(AF$1:AF$166="unsaniert",AE$1:AE$166)) + MAX(IF(AF$1:AF$166="unsaniert",AE$1:AE$166))) / 2,
        IF(
            AF85 = "teilsaniert",
            (MIN(IF(AF$1:AF$166="teilsaniert",AE$1:AE$166)) + MAX(IF(AF$1:AF$166="teilsaniert",AE$1:AE$166))) / 2,
            (MIN(IF(AF$1:AF$166="saniert",AE$1:AE$166)) + MAX(IF(AF$1:AF$166="saniert",AE$1:AE$166))) / 2
        )
    )),
    0,
    IF(
        AE84 &lt; (IF(
            AF85 = "unsaniert",
            (MIN(IF(AF$1:AF$166="unsaniert",AE$1:AE$166)) + MAX(IF(AF$1:AF$166="unsaniert",AE$1:AE$166))) / 2,
            IF(
                AF85 = "teilsaniert",
                (MIN(IF(AF$1:AF$166="teilsaniert",AE$1:AE$166)) + MAX(IF(AF$1:AF$166="teilsaniert",AE$1:AE$166))) / 2,
                (MIN(IF(AF$1:AF$166="saniert",AE$1:AE$166)) + MAX(IF(AF$1:AF$166="saniert",AE$1:AE$166))) / 2
            )
        )),
        0,
        AD85
    )
)</f>
        <v>0</v>
      </c>
      <c r="AH85" s="160"/>
      <c r="AI85" s="160"/>
      <c r="AJ85" s="160"/>
      <c r="AK85" s="174">
        <f t="shared" si="20"/>
        <v>0.43415653653278063</v>
      </c>
      <c r="AL85" s="173">
        <f t="shared" si="7"/>
        <v>1.8410363467191479E-3</v>
      </c>
      <c r="AM85" s="174" t="str">
        <f t="shared" si="8"/>
        <v>saniert</v>
      </c>
      <c r="AN85" s="174" cm="1">
        <f t="array" ref="AN85">IF(
    AL85 &gt; (IF(
        AM85 = "unsaniert",
        (MIN(IF(AM$1:AM$166="unsaniert",AL$1:AL$166)) + MAX(IF(AM$1:AM$166="unsaniert",AL$1:AL$166))) / 2,
        IF(
            AM85 = "teilsaniert",
            (MIN(IF(AM$1:AM$166="teilsaniert",AL$1:AL$166)) + MAX(IF(AM$1:AM$166="teilsaniert",AL$1:AL$166))) / 2,
            (MIN(IF(AM$1:AM$166="saniert",AL$1:AL$166)) + MAX(IF(AM$1:AM$166="saniert",AL$1:AL$166))) / 2
        )
    )),
    0,
    IF(
        AL84 &lt; (IF(
            AM85 = "unsaniert",
            (MIN(IF(AM$1:AM$166="unsaniert",AL$1:AL$166)) + MAX(IF(AM$1:AM$166="unsaniert",AL$1:AL$166))) / 2,
            IF(
                AM85 = "teilsaniert",
                (MIN(IF(AM$1:AM$166="teilsaniert",AL$1:AL$166)) + MAX(IF(AM$1:AM$166="teilsaniert",AL$1:AL$166))) / 2,
                (MIN(IF(AM$1:AM$166="saniert",AL$1:AL$166)) + MAX(IF(AM$1:AM$166="saniert",AL$1:AL$166))) / 2
            )
        )),
        0,
        AK85
    )
)</f>
        <v>0</v>
      </c>
      <c r="AR85" s="174">
        <f t="shared" si="21"/>
        <v>3.8074299261707298</v>
      </c>
      <c r="AS85" s="173">
        <f t="shared" si="9"/>
        <v>0.84733427399443928</v>
      </c>
      <c r="AT85" s="174" t="str">
        <f t="shared" si="10"/>
        <v>unsaniert</v>
      </c>
      <c r="AU85" s="174" cm="1">
        <f t="array" ref="AU85">IF(
    AS85 &gt; (IF(
        AT85 = "unsaniert",
        (MIN(IF(AT$1:AT$166="unsaniert",AS$1:AS$166)) + MAX(IF(AT$1:AT$166="unsaniert",AS$1:AS$166))) / 2,
        IF(
            AT85 = "teilsaniert",
            (MIN(IF(AT$1:AT$166="teilsaniert",AS$1:AS$166)) + MAX(IF(AT$1:AT$166="teilsaniert",AS$1:AS$166))) / 2,
            (MIN(IF(AT$1:AT$166="saniert",AS$1:AS$166)) + MAX(IF(AT$1:AT$166="saniert",AS$1:AS$166))) / 2
        )
    )),
    0,
    IF(
        AS84 &lt; (IF(
            AT85 = "unsaniert",
            (MIN(IF(AT$1:AT$166="unsaniert",AS$1:AS$166)) + MAX(IF(AT$1:AT$166="unsaniert",AS$1:AS$166))) / 2,
            IF(
                AT85 = "teilsaniert",
                (MIN(IF(AT$1:AT$166="teilsaniert",AS$1:AS$166)) + MAX(IF(AT$1:AT$166="teilsaniert",AS$1:AS$166))) / 2,
                (MIN(IF(AT$1:AT$166="saniert",AS$1:AS$166)) + MAX(IF(AT$1:AT$166="saniert",AS$1:AS$166))) / 2
            )
        )),
        0,
        AR85
    )
)</f>
        <v>0</v>
      </c>
      <c r="AV85" s="160"/>
      <c r="AW85" s="160"/>
      <c r="AX85" s="160"/>
      <c r="AY85" s="174">
        <f t="shared" si="22"/>
        <v>1.7422255015364134</v>
      </c>
      <c r="AZ85" s="173">
        <f t="shared" si="24"/>
        <v>0.17419718991425603</v>
      </c>
      <c r="BA85" s="174" t="str">
        <f t="shared" si="25"/>
        <v>teilsaniert</v>
      </c>
      <c r="BB85" s="174" cm="1">
        <f t="array" ref="BB85">IF(
    AZ85 &gt; (IF(
        BA85 = "unsaniert",
        (MIN(IF(BA$1:BA$166="unsaniert",AZ$1:AZ$166)) + MAX(IF(BA$1:BA$166="unsaniert",AZ$1:AZ$166))) / 2,
        IF(
            BA85 = "teilsaniert",
            (MIN(IF(BA$1:BA$166="teilsaniert",AZ$1:AZ$166)) + MAX(IF(BA$1:BA$166="teilsaniert",AZ$1:AZ$166))) / 2,
            (MIN(IF(BA$1:BA$166="saniert",AZ$1:AZ$166)) + MAX(IF(BA$1:BA$166="saniert",AZ$1:AZ$166))) / 2
        )
    )),
    0,
    IF(
        AZ84 &lt; (IF(
            BA85 = "unsaniert",
            (MIN(IF(BA$1:BA$166="unsaniert",AZ$1:AZ$166)) + MAX(IF(BA$1:BA$166="unsaniert",AZ$1:AZ$166))) / 2,
            IF(
                BA85 = "teilsaniert",
                (MIN(IF(BA$1:BA$166="teilsaniert",AZ$1:AZ$166)) + MAX(IF(BA$1:BA$166="teilsaniert",AZ$1:AZ$166))) / 2,
                (MIN(IF(BA$1:BA$166="saniert",AZ$1:AZ$166)) + MAX(IF(BA$1:BA$166="saniert",AZ$1:AZ$166))) / 2
            )
        )),
        0,
        AY85
    )
)</f>
        <v>0</v>
      </c>
      <c r="BC85" s="160"/>
      <c r="BD85" s="160"/>
      <c r="BE85" s="160"/>
      <c r="BF85" s="174">
        <f t="shared" si="23"/>
        <v>0.20422089804906479</v>
      </c>
      <c r="BG85" s="173">
        <f t="shared" si="13"/>
        <v>6.0938205865585536E-5</v>
      </c>
      <c r="BH85" s="174" t="str">
        <f t="shared" si="14"/>
        <v>saniert</v>
      </c>
      <c r="BI85" s="174" cm="1">
        <f t="array" ref="BI85">IF(
    BG85 &gt; (IF(
        BH85 = "unsaniert",
        (MIN(IF(BH$1:BH$166="unsaniert",BG$1:BG$166)) + MAX(IF(BH$1:BH$166="unsaniert",BG$1:BG$166))) / 2,
        IF(
            BH85 = "teilsaniert",
            (MIN(IF(BH$1:BH$166="teilsaniert",BG$1:BG$166)) + MAX(IF(BH$1:BH$166="teilsaniert",BG$1:BG$166))) / 2,
            (MIN(IF(BH$1:BH$166="saniert",BG$1:BG$166)) + MAX(IF(BH$1:BH$166="saniert",BG$1:BG$166))) / 2
        )
    )),
    0,
    IF(
        BG84 &lt; (IF(
            BH85 = "unsaniert",
            (MIN(IF(BH$1:BH$166="unsaniert",BG$1:BG$166)) + MAX(IF(BH$1:BH$166="unsaniert",BG$1:BG$166))) / 2,
            IF(
                BH85 = "teilsaniert",
                (MIN(IF(BH$1:BH$166="teilsaniert",BG$1:BG$166)) + MAX(IF(BH$1:BH$166="teilsaniert",BG$1:BG$166))) / 2,
                (MIN(IF(BH$1:BH$166="saniert",BG$1:BG$166)) + MAX(IF(BH$1:BH$166="saniert",BG$1:BG$166))) / 2
            )
        )),
        0,
        BF85
    )
)</f>
        <v>0</v>
      </c>
    </row>
    <row r="86" spans="2:61">
      <c r="B86" s="174">
        <f t="shared" si="15"/>
        <v>2.6398006169933446</v>
      </c>
      <c r="C86" s="173">
        <f>_xlfn.NORM.DIST(B86, B5,C5, TRUE)</f>
        <v>0.47162159283933386</v>
      </c>
      <c r="D86" s="174" t="str">
        <f t="shared" si="0"/>
        <v>unsaniert</v>
      </c>
      <c r="E86" s="174" cm="1">
        <f t="array" ref="E86">IF(
    C86 &gt; (IF(
        D86 = "unsaniert",
        (MIN(IF(D$1:D$166="unsaniert",C$1:C$166)) + MAX(IF(D$1:D$166="unsaniert",C$1:C$166))) / 2,
        IF(
            D86 = "teilsaniert",
            (MIN(IF(D$1:D$166="teilsaniert",C$1:C$166)) + MAX(IF(D$1:D$166="teilsaniert",C$1:C$166))) / 2,
            (MIN(IF(D$1:D$166="saniert",C$1:C$166)) + MAX(IF(D$1:D$166="saniert",C$1:C$166))) / 2
        )
    )),
    0,
    IF(
        C85 &lt; (IF(
            D86 = "unsaniert",
            (MIN(IF(D$1:D$166="unsaniert",C$1:C$166)) + MAX(IF(D$1:D$166="unsaniert",C$1:C$166))) / 2,
            IF(
                D86 = "teilsaniert",
                (MIN(IF(D$1:D$166="teilsaniert",C$1:C$166)) + MAX(IF(D$1:D$166="teilsaniert",C$1:C$166))) / 2,
                (MIN(IF(D$1:D$166="saniert",C$1:C$166)) + MAX(IF(D$1:D$166="saniert",C$1:C$166))) / 2
            )
        )),
        0,
        B86
    )
)</f>
        <v>0</v>
      </c>
      <c r="H86" s="160"/>
      <c r="I86" s="174">
        <f t="shared" si="16"/>
        <v>1.7939185687234354</v>
      </c>
      <c r="J86" s="173">
        <f>_xlfn.NORM.DIST(I86, I5,J5, TRUE)</f>
        <v>0.42466608957034213</v>
      </c>
      <c r="K86" s="174" t="str">
        <f t="shared" si="1"/>
        <v>teilsaniert</v>
      </c>
      <c r="L86" s="174" cm="1">
        <f t="array" ref="L86">IF(
    J86 &gt; (IF(
        K86 = "unsaniert",
        (MIN(IF(K$1:K$166="unsaniert",J$1:J$166)) + MAX(IF(K$1:K$166="unsaniert",J$1:J$166))) / 2,
        IF(
            K86 = "teilsaniert",
            (MIN(IF(K$1:K$166="teilsaniert",J$1:J$166)) + MAX(IF(K$1:K$166="teilsaniert",J$1:J$166))) / 2,
            (MIN(IF(K$1:K$166="saniert",J$1:J$166)) + MAX(IF(K$1:K$166="saniert",J$1:J$166))) / 2
        )
    )),
    0,
    IF(
        J85 &lt; (IF(
            K86 = "unsaniert",
            (MIN(IF(K$1:K$166="unsaniert",J$1:J$166)) + MAX(IF(K$1:K$166="unsaniert",J$1:J$166))) / 2,
            IF(
                K86 = "teilsaniert",
                (MIN(IF(K$1:K$166="teilsaniert",J$1:J$166)) + MAX(IF(K$1:K$166="teilsaniert",J$1:J$166))) / 2,
                (MIN(IF(K$1:K$166="saniert",J$1:J$166)) + MAX(IF(K$1:K$166="saniert",J$1:J$166))) / 2
            )
        )),
        0,
        I86
    )
)</f>
        <v>0</v>
      </c>
      <c r="O86" s="160"/>
      <c r="P86" s="174">
        <f t="shared" si="17"/>
        <v>0.30815899287122384</v>
      </c>
      <c r="Q86" s="173">
        <f>_xlfn.NORM.DIST(P86, P5,Q5, TRUE)</f>
        <v>1.1901655029147899E-3</v>
      </c>
      <c r="R86" s="174" t="str">
        <f t="shared" si="2"/>
        <v>saniert</v>
      </c>
      <c r="S86" s="174" cm="1">
        <f t="array" ref="S86">IF(
    Q86 &gt; (IF(
        R86 = "unsaniert",
        (MIN(IF(R$1:R$166="unsaniert",Q$1:Q$166)) + MAX(IF(R$1:R$166="unsaniert",Q$1:Q$166))) / 2,
        IF(
            R86 = "teilsaniert",
            (MIN(IF(R$1:R$166="teilsaniert",Q$1:Q$166)) + MAX(IF(R$1:R$166="teilsaniert",Q$1:Q$166))) / 2,
            (MIN(IF(R$1:R$166="saniert",Q$1:Q$166)) + MAX(IF(R$1:R$166="saniert",Q$1:Q$166))) / 2
        )
    )),
    0,
    IF(
        Q85 &lt; (IF(
            R86 = "unsaniert",
            (MIN(IF(R$1:R$166="unsaniert",Q$1:Q$166)) + MAX(IF(R$1:R$166="unsaniert",Q$1:Q$166))) / 2,
            IF(
                R86 = "teilsaniert",
                (MIN(IF(R$1:R$166="teilsaniert",Q$1:Q$166)) + MAX(IF(R$1:R$166="teilsaniert",Q$1:Q$166))) / 2,
                (MIN(IF(R$1:R$166="saniert",Q$1:Q$166)) + MAX(IF(R$1:R$166="saniert",Q$1:Q$166))) / 2
            )
        )),
        0,
        P86
    )
)</f>
        <v>0</v>
      </c>
      <c r="W86" s="174">
        <f t="shared" si="18"/>
        <v>1.3548603825900098</v>
      </c>
      <c r="X86" s="173">
        <f t="shared" si="3"/>
        <v>4.5289525457769221E-5</v>
      </c>
      <c r="Y86" s="174" t="str">
        <f t="shared" si="4"/>
        <v>saniert</v>
      </c>
      <c r="Z86" s="174" cm="1">
        <f t="array" ref="Z86">IF(
    X86 &gt; (IF(
        Y86 = "unsaniert",
        (MIN(IF(Y$1:Y$166="unsaniert",X$1:X$166)) + MAX(IF(Y$1:Y$166="unsaniert",X$1:X$166))) / 2,
        IF(
            Y86 = "teilsaniert",
            (MIN(IF(Y$1:Y$166="teilsaniert",X$1:X$166)) + MAX(IF(Y$1:Y$166="teilsaniert",X$1:X$166))) / 2,
            (MIN(IF(Y$1:Y$166="saniert",X$1:X$166)) + MAX(IF(Y$1:Y$166="saniert",X$1:X$166))) / 2
        )
    )),
    0,
    IF(
        X85 &lt; (IF(
            Y86 = "unsaniert",
            (MIN(IF(Y$1:Y$166="unsaniert",X$1:X$166)) + MAX(IF(Y$1:Y$166="unsaniert",X$1:X$166))) / 2,
            IF(
                Y86 = "teilsaniert",
                (MIN(IF(Y$1:Y$166="teilsaniert",X$1:X$166)) + MAX(IF(Y$1:Y$166="teilsaniert",X$1:X$166))) / 2,
                (MIN(IF(Y$1:Y$166="saniert",X$1:X$166)) + MAX(IF(Y$1:Y$166="saniert",X$1:X$166))) / 2
            )
        )),
        0,
        W86
    )
)</f>
        <v>0</v>
      </c>
      <c r="AA86" s="160"/>
      <c r="AB86" s="160"/>
      <c r="AC86" s="160"/>
      <c r="AD86" s="174">
        <f t="shared" si="19"/>
        <v>2.0215847464217491</v>
      </c>
      <c r="AE86" s="173">
        <f t="shared" si="5"/>
        <v>0.47932319467174539</v>
      </c>
      <c r="AF86" s="174" t="str">
        <f t="shared" si="6"/>
        <v>unsaniert</v>
      </c>
      <c r="AG86" s="174" cm="1">
        <f t="array" ref="AG86">IF(
    AE86 &gt; (IF(
        AF86 = "unsaniert",
        (MIN(IF(AF$1:AF$166="unsaniert",AE$1:AE$166)) + MAX(IF(AF$1:AF$166="unsaniert",AE$1:AE$166))) / 2,
        IF(
            AF86 = "teilsaniert",
            (MIN(IF(AF$1:AF$166="teilsaniert",AE$1:AE$166)) + MAX(IF(AF$1:AF$166="teilsaniert",AE$1:AE$166))) / 2,
            (MIN(IF(AF$1:AF$166="saniert",AE$1:AE$166)) + MAX(IF(AF$1:AF$166="saniert",AE$1:AE$166))) / 2
        )
    )),
    0,
    IF(
        AE85 &lt; (IF(
            AF86 = "unsaniert",
            (MIN(IF(AF$1:AF$166="unsaniert",AE$1:AE$166)) + MAX(IF(AF$1:AF$166="unsaniert",AE$1:AE$166))) / 2,
            IF(
                AF86 = "teilsaniert",
                (MIN(IF(AF$1:AF$166="teilsaniert",AE$1:AE$166)) + MAX(IF(AF$1:AF$166="teilsaniert",AE$1:AE$166))) / 2,
                (MIN(IF(AF$1:AF$166="saniert",AE$1:AE$166)) + MAX(IF(AF$1:AF$166="saniert",AE$1:AE$166))) / 2
            )
        )),
        0,
        AD86
    )
)</f>
        <v>0</v>
      </c>
      <c r="AH86" s="160"/>
      <c r="AI86" s="160"/>
      <c r="AJ86" s="160"/>
      <c r="AK86" s="174">
        <f t="shared" si="20"/>
        <v>0.40415653653278061</v>
      </c>
      <c r="AL86" s="173">
        <f t="shared" si="7"/>
        <v>1.2544270119647001E-3</v>
      </c>
      <c r="AM86" s="174" t="str">
        <f t="shared" si="8"/>
        <v>saniert</v>
      </c>
      <c r="AN86" s="174" cm="1">
        <f t="array" ref="AN86">IF(
    AL86 &gt; (IF(
        AM86 = "unsaniert",
        (MIN(IF(AM$1:AM$166="unsaniert",AL$1:AL$166)) + MAX(IF(AM$1:AM$166="unsaniert",AL$1:AL$166))) / 2,
        IF(
            AM86 = "teilsaniert",
            (MIN(IF(AM$1:AM$166="teilsaniert",AL$1:AL$166)) + MAX(IF(AM$1:AM$166="teilsaniert",AL$1:AL$166))) / 2,
            (MIN(IF(AM$1:AM$166="saniert",AL$1:AL$166)) + MAX(IF(AM$1:AM$166="saniert",AL$1:AL$166))) / 2
        )
    )),
    0,
    IF(
        AL85 &lt; (IF(
            AM86 = "unsaniert",
            (MIN(IF(AM$1:AM$166="unsaniert",AL$1:AL$166)) + MAX(IF(AM$1:AM$166="unsaniert",AL$1:AL$166))) / 2,
            IF(
                AM86 = "teilsaniert",
                (MIN(IF(AM$1:AM$166="teilsaniert",AL$1:AL$166)) + MAX(IF(AM$1:AM$166="teilsaniert",AL$1:AL$166))) / 2,
                (MIN(IF(AM$1:AM$166="saniert",AL$1:AL$166)) + MAX(IF(AM$1:AM$166="saniert",AL$1:AL$166))) / 2
            )
        )),
        0,
        AK86
    )
)</f>
        <v>0</v>
      </c>
      <c r="AR86" s="174">
        <f t="shared" si="21"/>
        <v>3.77742992617073</v>
      </c>
      <c r="AS86" s="173">
        <f t="shared" si="9"/>
        <v>0.8378275750809735</v>
      </c>
      <c r="AT86" s="174" t="str">
        <f t="shared" si="10"/>
        <v>unsaniert</v>
      </c>
      <c r="AU86" s="174" cm="1">
        <f t="array" ref="AU86">IF(
    AS86 &gt; (IF(
        AT86 = "unsaniert",
        (MIN(IF(AT$1:AT$166="unsaniert",AS$1:AS$166)) + MAX(IF(AT$1:AT$166="unsaniert",AS$1:AS$166))) / 2,
        IF(
            AT86 = "teilsaniert",
            (MIN(IF(AT$1:AT$166="teilsaniert",AS$1:AS$166)) + MAX(IF(AT$1:AT$166="teilsaniert",AS$1:AS$166))) / 2,
            (MIN(IF(AT$1:AT$166="saniert",AS$1:AS$166)) + MAX(IF(AT$1:AT$166="saniert",AS$1:AS$166))) / 2
        )
    )),
    0,
    IF(
        AS85 &lt; (IF(
            AT86 = "unsaniert",
            (MIN(IF(AT$1:AT$166="unsaniert",AS$1:AS$166)) + MAX(IF(AT$1:AT$166="unsaniert",AS$1:AS$166))) / 2,
            IF(
                AT86 = "teilsaniert",
                (MIN(IF(AT$1:AT$166="teilsaniert",AS$1:AS$166)) + MAX(IF(AT$1:AT$166="teilsaniert",AS$1:AS$166))) / 2,
                (MIN(IF(AT$1:AT$166="saniert",AS$1:AS$166)) + MAX(IF(AT$1:AT$166="saniert",AS$1:AS$166))) / 2
            )
        )),
        0,
        AR86
    )
)</f>
        <v>0</v>
      </c>
      <c r="AV86" s="160"/>
      <c r="AW86" s="160"/>
      <c r="AX86" s="160"/>
      <c r="AY86" s="174">
        <f t="shared" si="22"/>
        <v>1.7122255015364134</v>
      </c>
      <c r="AZ86" s="173">
        <f t="shared" si="24"/>
        <v>0.15470462632710202</v>
      </c>
      <c r="BA86" s="174" t="str">
        <f t="shared" si="25"/>
        <v>teilsaniert</v>
      </c>
      <c r="BB86" s="174" cm="1">
        <f t="array" ref="BB86">IF(
    AZ86 &gt; (IF(
        BA86 = "unsaniert",
        (MIN(IF(BA$1:BA$166="unsaniert",AZ$1:AZ$166)) + MAX(IF(BA$1:BA$166="unsaniert",AZ$1:AZ$166))) / 2,
        IF(
            BA86 = "teilsaniert",
            (MIN(IF(BA$1:BA$166="teilsaniert",AZ$1:AZ$166)) + MAX(IF(BA$1:BA$166="teilsaniert",AZ$1:AZ$166))) / 2,
            (MIN(IF(BA$1:BA$166="saniert",AZ$1:AZ$166)) + MAX(IF(BA$1:BA$166="saniert",AZ$1:AZ$166))) / 2
        )
    )),
    0,
    IF(
        AZ85 &lt; (IF(
            BA86 = "unsaniert",
            (MIN(IF(BA$1:BA$166="unsaniert",AZ$1:AZ$166)) + MAX(IF(BA$1:BA$166="unsaniert",AZ$1:AZ$166))) / 2,
            IF(
                BA86 = "teilsaniert",
                (MIN(IF(BA$1:BA$166="teilsaniert",AZ$1:AZ$166)) + MAX(IF(BA$1:BA$166="teilsaniert",AZ$1:AZ$166))) / 2,
                (MIN(IF(BA$1:BA$166="saniert",AZ$1:AZ$166)) + MAX(IF(BA$1:BA$166="saniert",AZ$1:AZ$166))) / 2
            )
        )),
        0,
        AY86
    )
)</f>
        <v>0</v>
      </c>
      <c r="BC86" s="160"/>
      <c r="BD86" s="160"/>
      <c r="BE86" s="160"/>
      <c r="BF86" s="174">
        <f t="shared" si="23"/>
        <v>0.17422089804906479</v>
      </c>
      <c r="BG86" s="173">
        <f t="shared" si="13"/>
        <v>3.4578549742515832E-5</v>
      </c>
      <c r="BH86" s="174" t="str">
        <f t="shared" si="14"/>
        <v>saniert</v>
      </c>
      <c r="BI86" s="174" cm="1">
        <f t="array" ref="BI86">IF(
    BG86 &gt; (IF(
        BH86 = "unsaniert",
        (MIN(IF(BH$1:BH$166="unsaniert",BG$1:BG$166)) + MAX(IF(BH$1:BH$166="unsaniert",BG$1:BG$166))) / 2,
        IF(
            BH86 = "teilsaniert",
            (MIN(IF(BH$1:BH$166="teilsaniert",BG$1:BG$166)) + MAX(IF(BH$1:BH$166="teilsaniert",BG$1:BG$166))) / 2,
            (MIN(IF(BH$1:BH$166="saniert",BG$1:BG$166)) + MAX(IF(BH$1:BH$166="saniert",BG$1:BG$166))) / 2
        )
    )),
    0,
    IF(
        BG85 &lt; (IF(
            BH86 = "unsaniert",
            (MIN(IF(BH$1:BH$166="unsaniert",BG$1:BG$166)) + MAX(IF(BH$1:BH$166="unsaniert",BG$1:BG$166))) / 2,
            IF(
                BH86 = "teilsaniert",
                (MIN(IF(BH$1:BH$166="teilsaniert",BG$1:BG$166)) + MAX(IF(BH$1:BH$166="teilsaniert",BG$1:BG$166))) / 2,
                (MIN(IF(BH$1:BH$166="saniert",BG$1:BG$166)) + MAX(IF(BH$1:BH$166="saniert",BG$1:BG$166))) / 2
            )
        )),
        0,
        BF86
    )
)</f>
        <v>0</v>
      </c>
    </row>
    <row r="87" spans="2:61">
      <c r="B87" s="174">
        <f t="shared" si="15"/>
        <v>2.6098006169933448</v>
      </c>
      <c r="C87" s="173">
        <f>_xlfn.NORM.DIST(B87, B5,C5, TRUE)</f>
        <v>0.44772402217759028</v>
      </c>
      <c r="D87" s="174" t="str">
        <f t="shared" si="0"/>
        <v>teilsaniert</v>
      </c>
      <c r="E87" s="174" cm="1">
        <f t="array" ref="E87">IF(
    C87 &gt; (IF(
        D87 = "unsaniert",
        (MIN(IF(D$1:D$166="unsaniert",C$1:C$166)) + MAX(IF(D$1:D$166="unsaniert",C$1:C$166))) / 2,
        IF(
            D87 = "teilsaniert",
            (MIN(IF(D$1:D$166="teilsaniert",C$1:C$166)) + MAX(IF(D$1:D$166="teilsaniert",C$1:C$166))) / 2,
            (MIN(IF(D$1:D$166="saniert",C$1:C$166)) + MAX(IF(D$1:D$166="saniert",C$1:C$166))) / 2
        )
    )),
    0,
    IF(
        C86 &lt; (IF(
            D87 = "unsaniert",
            (MIN(IF(D$1:D$166="unsaniert",C$1:C$166)) + MAX(IF(D$1:D$166="unsaniert",C$1:C$166))) / 2,
            IF(
                D87 = "teilsaniert",
                (MIN(IF(D$1:D$166="teilsaniert",C$1:C$166)) + MAX(IF(D$1:D$166="teilsaniert",C$1:C$166))) / 2,
                (MIN(IF(D$1:D$166="saniert",C$1:C$166)) + MAX(IF(D$1:D$166="saniert",C$1:C$166))) / 2
            )
        )),
        0,
        B87
    )
)</f>
        <v>0</v>
      </c>
      <c r="H87" s="160"/>
      <c r="I87" s="174">
        <f t="shared" si="16"/>
        <v>1.7639185687234353</v>
      </c>
      <c r="J87" s="173">
        <f>_xlfn.NORM.DIST(I87, I5,J5, TRUE)</f>
        <v>0.40031995352680727</v>
      </c>
      <c r="K87" s="174" t="str">
        <f t="shared" si="1"/>
        <v>teilsaniert</v>
      </c>
      <c r="L87" s="174" cm="1">
        <f t="array" ref="L87">IF(
    J87 &gt; (IF(
        K87 = "unsaniert",
        (MIN(IF(K$1:K$166="unsaniert",J$1:J$166)) + MAX(IF(K$1:K$166="unsaniert",J$1:J$166))) / 2,
        IF(
            K87 = "teilsaniert",
            (MIN(IF(K$1:K$166="teilsaniert",J$1:J$166)) + MAX(IF(K$1:K$166="teilsaniert",J$1:J$166))) / 2,
            (MIN(IF(K$1:K$166="saniert",J$1:J$166)) + MAX(IF(K$1:K$166="saniert",J$1:J$166))) / 2
        )
    )),
    0,
    IF(
        J86 &lt; (IF(
            K87 = "unsaniert",
            (MIN(IF(K$1:K$166="unsaniert",J$1:J$166)) + MAX(IF(K$1:K$166="unsaniert",J$1:J$166))) / 2,
            IF(
                K87 = "teilsaniert",
                (MIN(IF(K$1:K$166="teilsaniert",J$1:J$166)) + MAX(IF(K$1:K$166="teilsaniert",J$1:J$166))) / 2,
                (MIN(IF(K$1:K$166="saniert",J$1:J$166)) + MAX(IF(K$1:K$166="saniert",J$1:J$166))) / 2
            )
        )),
        0,
        I87
    )
)</f>
        <v>0</v>
      </c>
      <c r="O87" s="160"/>
      <c r="P87" s="174">
        <f t="shared" si="17"/>
        <v>0.27815899287122381</v>
      </c>
      <c r="Q87" s="173">
        <f>_xlfn.NORM.DIST(P87, P5,Q5, TRUE)</f>
        <v>7.9824273325741421E-4</v>
      </c>
      <c r="R87" s="174" t="str">
        <f t="shared" si="2"/>
        <v>saniert</v>
      </c>
      <c r="S87" s="174" cm="1">
        <f t="array" ref="S87">IF(
    Q87 &gt; (IF(
        R87 = "unsaniert",
        (MIN(IF(R$1:R$166="unsaniert",Q$1:Q$166)) + MAX(IF(R$1:R$166="unsaniert",Q$1:Q$166))) / 2,
        IF(
            R87 = "teilsaniert",
            (MIN(IF(R$1:R$166="teilsaniert",Q$1:Q$166)) + MAX(IF(R$1:R$166="teilsaniert",Q$1:Q$166))) / 2,
            (MIN(IF(R$1:R$166="saniert",Q$1:Q$166)) + MAX(IF(R$1:R$166="saniert",Q$1:Q$166))) / 2
        )
    )),
    0,
    IF(
        Q86 &lt; (IF(
            R87 = "unsaniert",
            (MIN(IF(R$1:R$166="unsaniert",Q$1:Q$166)) + MAX(IF(R$1:R$166="unsaniert",Q$1:Q$166))) / 2,
            IF(
                R87 = "teilsaniert",
                (MIN(IF(R$1:R$166="teilsaniert",Q$1:Q$166)) + MAX(IF(R$1:R$166="teilsaniert",Q$1:Q$166))) / 2,
                (MIN(IF(R$1:R$166="saniert",Q$1:Q$166)) + MAX(IF(R$1:R$166="saniert",Q$1:Q$166))) / 2
            )
        )),
        0,
        P87
    )
)</f>
        <v>0</v>
      </c>
      <c r="W87" s="174">
        <f t="shared" si="18"/>
        <v>1.3248603825900098</v>
      </c>
      <c r="X87" s="173">
        <f t="shared" si="3"/>
        <v>2.5596465351371017E-5</v>
      </c>
      <c r="Y87" s="174" t="str">
        <f t="shared" si="4"/>
        <v>saniert</v>
      </c>
      <c r="Z87" s="174" cm="1">
        <f t="array" ref="Z87">IF(
    X87 &gt; (IF(
        Y87 = "unsaniert",
        (MIN(IF(Y$1:Y$166="unsaniert",X$1:X$166)) + MAX(IF(Y$1:Y$166="unsaniert",X$1:X$166))) / 2,
        IF(
            Y87 = "teilsaniert",
            (MIN(IF(Y$1:Y$166="teilsaniert",X$1:X$166)) + MAX(IF(Y$1:Y$166="teilsaniert",X$1:X$166))) / 2,
            (MIN(IF(Y$1:Y$166="saniert",X$1:X$166)) + MAX(IF(Y$1:Y$166="saniert",X$1:X$166))) / 2
        )
    )),
    0,
    IF(
        X86 &lt; (IF(
            Y87 = "unsaniert",
            (MIN(IF(Y$1:Y$166="unsaniert",X$1:X$166)) + MAX(IF(Y$1:Y$166="unsaniert",X$1:X$166))) / 2,
            IF(
                Y87 = "teilsaniert",
                (MIN(IF(Y$1:Y$166="teilsaniert",X$1:X$166)) + MAX(IF(Y$1:Y$166="teilsaniert",X$1:X$166))) / 2,
                (MIN(IF(Y$1:Y$166="saniert",X$1:X$166)) + MAX(IF(Y$1:Y$166="saniert",X$1:X$166))) / 2
            )
        )),
        0,
        W87
    )
)</f>
        <v>0</v>
      </c>
      <c r="AA87" s="160"/>
      <c r="AB87" s="160"/>
      <c r="AC87" s="160"/>
      <c r="AD87" s="174">
        <f t="shared" si="19"/>
        <v>1.9915847464217491</v>
      </c>
      <c r="AE87" s="173">
        <f t="shared" si="5"/>
        <v>0.45553360042809915</v>
      </c>
      <c r="AF87" s="174" t="str">
        <f t="shared" si="6"/>
        <v>unsaniert</v>
      </c>
      <c r="AG87" s="174" cm="1">
        <f t="array" ref="AG87">IF(
    AE87 &gt; (IF(
        AF87 = "unsaniert",
        (MIN(IF(AF$1:AF$166="unsaniert",AE$1:AE$166)) + MAX(IF(AF$1:AF$166="unsaniert",AE$1:AE$166))) / 2,
        IF(
            AF87 = "teilsaniert",
            (MIN(IF(AF$1:AF$166="teilsaniert",AE$1:AE$166)) + MAX(IF(AF$1:AF$166="teilsaniert",AE$1:AE$166))) / 2,
            (MIN(IF(AF$1:AF$166="saniert",AE$1:AE$166)) + MAX(IF(AF$1:AF$166="saniert",AE$1:AE$166))) / 2
        )
    )),
    0,
    IF(
        AE86 &lt; (IF(
            AF87 = "unsaniert",
            (MIN(IF(AF$1:AF$166="unsaniert",AE$1:AE$166)) + MAX(IF(AF$1:AF$166="unsaniert",AE$1:AE$166))) / 2,
            IF(
                AF87 = "teilsaniert",
                (MIN(IF(AF$1:AF$166="teilsaniert",AE$1:AE$166)) + MAX(IF(AF$1:AF$166="teilsaniert",AE$1:AE$166))) / 2,
                (MIN(IF(AF$1:AF$166="saniert",AE$1:AE$166)) + MAX(IF(AF$1:AF$166="saniert",AE$1:AE$166))) / 2
            )
        )),
        0,
        AD87
    )
)</f>
        <v>0</v>
      </c>
      <c r="AH87" s="160"/>
      <c r="AI87" s="160"/>
      <c r="AJ87" s="160"/>
      <c r="AK87" s="174">
        <f t="shared" si="20"/>
        <v>0.37415653653278058</v>
      </c>
      <c r="AL87" s="173">
        <f t="shared" si="7"/>
        <v>8.4371530744919293E-4</v>
      </c>
      <c r="AM87" s="174" t="str">
        <f t="shared" si="8"/>
        <v>saniert</v>
      </c>
      <c r="AN87" s="174" cm="1">
        <f t="array" ref="AN87">IF(
    AL87 &gt; (IF(
        AM87 = "unsaniert",
        (MIN(IF(AM$1:AM$166="unsaniert",AL$1:AL$166)) + MAX(IF(AM$1:AM$166="unsaniert",AL$1:AL$166))) / 2,
        IF(
            AM87 = "teilsaniert",
            (MIN(IF(AM$1:AM$166="teilsaniert",AL$1:AL$166)) + MAX(IF(AM$1:AM$166="teilsaniert",AL$1:AL$166))) / 2,
            (MIN(IF(AM$1:AM$166="saniert",AL$1:AL$166)) + MAX(IF(AM$1:AM$166="saniert",AL$1:AL$166))) / 2
        )
    )),
    0,
    IF(
        AL86 &lt; (IF(
            AM87 = "unsaniert",
            (MIN(IF(AM$1:AM$166="unsaniert",AL$1:AL$166)) + MAX(IF(AM$1:AM$166="unsaniert",AL$1:AL$166))) / 2,
            IF(
                AM87 = "teilsaniert",
                (MIN(IF(AM$1:AM$166="teilsaniert",AL$1:AL$166)) + MAX(IF(AM$1:AM$166="teilsaniert",AL$1:AL$166))) / 2,
                (MIN(IF(AM$1:AM$166="saniert",AL$1:AL$166)) + MAX(IF(AM$1:AM$166="saniert",AL$1:AL$166))) / 2
            )
        )),
        0,
        AK87
    )
)</f>
        <v>0</v>
      </c>
      <c r="AR87" s="174">
        <f t="shared" si="21"/>
        <v>3.7474299261707302</v>
      </c>
      <c r="AS87" s="173">
        <f t="shared" si="9"/>
        <v>0.82794354558603689</v>
      </c>
      <c r="AT87" s="174" t="str">
        <f t="shared" si="10"/>
        <v>unsaniert</v>
      </c>
      <c r="AU87" s="174" cm="1">
        <f t="array" ref="AU87">IF(
    AS87 &gt; (IF(
        AT87 = "unsaniert",
        (MIN(IF(AT$1:AT$166="unsaniert",AS$1:AS$166)) + MAX(IF(AT$1:AT$166="unsaniert",AS$1:AS$166))) / 2,
        IF(
            AT87 = "teilsaniert",
            (MIN(IF(AT$1:AT$166="teilsaniert",AS$1:AS$166)) + MAX(IF(AT$1:AT$166="teilsaniert",AS$1:AS$166))) / 2,
            (MIN(IF(AT$1:AT$166="saniert",AS$1:AS$166)) + MAX(IF(AT$1:AT$166="saniert",AS$1:AS$166))) / 2
        )
    )),
    0,
    IF(
        AS86 &lt; (IF(
            AT87 = "unsaniert",
            (MIN(IF(AT$1:AT$166="unsaniert",AS$1:AS$166)) + MAX(IF(AT$1:AT$166="unsaniert",AS$1:AS$166))) / 2,
            IF(
                AT87 = "teilsaniert",
                (MIN(IF(AT$1:AT$166="teilsaniert",AS$1:AS$166)) + MAX(IF(AT$1:AT$166="teilsaniert",AS$1:AS$166))) / 2,
                (MIN(IF(AT$1:AT$166="saniert",AS$1:AS$166)) + MAX(IF(AT$1:AT$166="saniert",AS$1:AS$166))) / 2
            )
        )),
        0,
        AR87
    )
)</f>
        <v>0</v>
      </c>
      <c r="AV87" s="160"/>
      <c r="AW87" s="160"/>
      <c r="AX87" s="160"/>
      <c r="AY87" s="174">
        <f t="shared" si="22"/>
        <v>1.6822255015364134</v>
      </c>
      <c r="AZ87" s="173">
        <f t="shared" si="24"/>
        <v>0.13671088930351546</v>
      </c>
      <c r="BA87" s="174" t="str">
        <f t="shared" si="25"/>
        <v>teilsaniert</v>
      </c>
      <c r="BB87" s="174" cm="1">
        <f t="array" ref="BB87">IF(
    AZ87 &gt; (IF(
        BA87 = "unsaniert",
        (MIN(IF(BA$1:BA$166="unsaniert",AZ$1:AZ$166)) + MAX(IF(BA$1:BA$166="unsaniert",AZ$1:AZ$166))) / 2,
        IF(
            BA87 = "teilsaniert",
            (MIN(IF(BA$1:BA$166="teilsaniert",AZ$1:AZ$166)) + MAX(IF(BA$1:BA$166="teilsaniert",AZ$1:AZ$166))) / 2,
            (MIN(IF(BA$1:BA$166="saniert",AZ$1:AZ$166)) + MAX(IF(BA$1:BA$166="saniert",AZ$1:AZ$166))) / 2
        )
    )),
    0,
    IF(
        AZ86 &lt; (IF(
            BA87 = "unsaniert",
            (MIN(IF(BA$1:BA$166="unsaniert",AZ$1:AZ$166)) + MAX(IF(BA$1:BA$166="unsaniert",AZ$1:AZ$166))) / 2,
            IF(
                BA87 = "teilsaniert",
                (MIN(IF(BA$1:BA$166="teilsaniert",AZ$1:AZ$166)) + MAX(IF(BA$1:BA$166="teilsaniert",AZ$1:AZ$166))) / 2,
                (MIN(IF(BA$1:BA$166="saniert",AZ$1:AZ$166)) + MAX(IF(BA$1:BA$166="saniert",AZ$1:AZ$166))) / 2
            )
        )),
        0,
        AY87
    )
)</f>
        <v>0</v>
      </c>
      <c r="BC87" s="160"/>
      <c r="BD87" s="160"/>
      <c r="BE87" s="160"/>
      <c r="BF87" s="174">
        <f t="shared" si="23"/>
        <v>0.14422089804906479</v>
      </c>
      <c r="BG87" s="173">
        <f t="shared" si="13"/>
        <v>1.9274078944151623E-5</v>
      </c>
      <c r="BH87" s="174" t="str">
        <f t="shared" si="14"/>
        <v>saniert</v>
      </c>
      <c r="BI87" s="174" cm="1">
        <f t="array" ref="BI87">IF(
    BG87 &gt; (IF(
        BH87 = "unsaniert",
        (MIN(IF(BH$1:BH$166="unsaniert",BG$1:BG$166)) + MAX(IF(BH$1:BH$166="unsaniert",BG$1:BG$166))) / 2,
        IF(
            BH87 = "teilsaniert",
            (MIN(IF(BH$1:BH$166="teilsaniert",BG$1:BG$166)) + MAX(IF(BH$1:BH$166="teilsaniert",BG$1:BG$166))) / 2,
            (MIN(IF(BH$1:BH$166="saniert",BG$1:BG$166)) + MAX(IF(BH$1:BH$166="saniert",BG$1:BG$166))) / 2
        )
    )),
    0,
    IF(
        BG86 &lt; (IF(
            BH87 = "unsaniert",
            (MIN(IF(BH$1:BH$166="unsaniert",BG$1:BG$166)) + MAX(IF(BH$1:BH$166="unsaniert",BG$1:BG$166))) / 2,
            IF(
                BH87 = "teilsaniert",
                (MIN(IF(BH$1:BH$166="teilsaniert",BG$1:BG$166)) + MAX(IF(BH$1:BH$166="teilsaniert",BG$1:BG$166))) / 2,
                (MIN(IF(BH$1:BH$166="saniert",BG$1:BG$166)) + MAX(IF(BH$1:BH$166="saniert",BG$1:BG$166))) / 2
            )
        )),
        0,
        BF87
    )
)</f>
        <v>0</v>
      </c>
    </row>
    <row r="88" spans="2:61">
      <c r="B88" s="174">
        <f t="shared" si="15"/>
        <v>2.579800616993345</v>
      </c>
      <c r="C88" s="173">
        <f>_xlfn.NORM.DIST(B88, B5,C5, TRUE)</f>
        <v>0.42401476590530635</v>
      </c>
      <c r="D88" s="174" t="str">
        <f t="shared" si="0"/>
        <v>teilsaniert</v>
      </c>
      <c r="E88" s="174" cm="1">
        <f t="array" ref="E88">IF(
    C88 &gt; (IF(
        D88 = "unsaniert",
        (MIN(IF(D$1:D$166="unsaniert",C$1:C$166)) + MAX(IF(D$1:D$166="unsaniert",C$1:C$166))) / 2,
        IF(
            D88 = "teilsaniert",
            (MIN(IF(D$1:D$166="teilsaniert",C$1:C$166)) + MAX(IF(D$1:D$166="teilsaniert",C$1:C$166))) / 2,
            (MIN(IF(D$1:D$166="saniert",C$1:C$166)) + MAX(IF(D$1:D$166="saniert",C$1:C$166))) / 2
        )
    )),
    0,
    IF(
        C87 &lt; (IF(
            D88 = "unsaniert",
            (MIN(IF(D$1:D$166="unsaniert",C$1:C$166)) + MAX(IF(D$1:D$166="unsaniert",C$1:C$166))) / 2,
            IF(
                D88 = "teilsaniert",
                (MIN(IF(D$1:D$166="teilsaniert",C$1:C$166)) + MAX(IF(D$1:D$166="teilsaniert",C$1:C$166))) / 2,
                (MIN(IF(D$1:D$166="saniert",C$1:C$166)) + MAX(IF(D$1:D$166="saniert",C$1:C$166))) / 2
            )
        )),
        0,
        B88
    )
)</f>
        <v>0</v>
      </c>
      <c r="H88" s="160"/>
      <c r="I88" s="174">
        <f t="shared" si="16"/>
        <v>1.7339185687234353</v>
      </c>
      <c r="J88" s="173">
        <f>_xlfn.NORM.DIST(I88, I5,J5, TRUE)</f>
        <v>0.37635521242040848</v>
      </c>
      <c r="K88" s="174" t="str">
        <f t="shared" si="1"/>
        <v>teilsaniert</v>
      </c>
      <c r="L88" s="174" cm="1">
        <f t="array" ref="L88">IF(
    J88 &gt; (IF(
        K88 = "unsaniert",
        (MIN(IF(K$1:K$166="unsaniert",J$1:J$166)) + MAX(IF(K$1:K$166="unsaniert",J$1:J$166))) / 2,
        IF(
            K88 = "teilsaniert",
            (MIN(IF(K$1:K$166="teilsaniert",J$1:J$166)) + MAX(IF(K$1:K$166="teilsaniert",J$1:J$166))) / 2,
            (MIN(IF(K$1:K$166="saniert",J$1:J$166)) + MAX(IF(K$1:K$166="saniert",J$1:J$166))) / 2
        )
    )),
    0,
    IF(
        J87 &lt; (IF(
            K88 = "unsaniert",
            (MIN(IF(K$1:K$166="unsaniert",J$1:J$166)) + MAX(IF(K$1:K$166="unsaniert",J$1:J$166))) / 2,
            IF(
                K88 = "teilsaniert",
                (MIN(IF(K$1:K$166="teilsaniert",J$1:J$166)) + MAX(IF(K$1:K$166="teilsaniert",J$1:J$166))) / 2,
                (MIN(IF(K$1:K$166="saniert",J$1:J$166)) + MAX(IF(K$1:K$166="saniert",J$1:J$166))) / 2
            )
        )),
        0,
        I88
    )
)</f>
        <v>0</v>
      </c>
      <c r="O88" s="160"/>
      <c r="P88" s="174">
        <f t="shared" si="17"/>
        <v>0.24815899287122381</v>
      </c>
      <c r="Q88" s="173">
        <f>_xlfn.NORM.DIST(P88, P5,Q5, TRUE)</f>
        <v>5.2841597121133484E-4</v>
      </c>
      <c r="R88" s="174" t="str">
        <f t="shared" si="2"/>
        <v>saniert</v>
      </c>
      <c r="S88" s="174" cm="1">
        <f t="array" ref="S88">IF(
    Q88 &gt; (IF(
        R88 = "unsaniert",
        (MIN(IF(R$1:R$166="unsaniert",Q$1:Q$166)) + MAX(IF(R$1:R$166="unsaniert",Q$1:Q$166))) / 2,
        IF(
            R88 = "teilsaniert",
            (MIN(IF(R$1:R$166="teilsaniert",Q$1:Q$166)) + MAX(IF(R$1:R$166="teilsaniert",Q$1:Q$166))) / 2,
            (MIN(IF(R$1:R$166="saniert",Q$1:Q$166)) + MAX(IF(R$1:R$166="saniert",Q$1:Q$166))) / 2
        )
    )),
    0,
    IF(
        Q87 &lt; (IF(
            R88 = "unsaniert",
            (MIN(IF(R$1:R$166="unsaniert",Q$1:Q$166)) + MAX(IF(R$1:R$166="unsaniert",Q$1:Q$166))) / 2,
            IF(
                R88 = "teilsaniert",
                (MIN(IF(R$1:R$166="teilsaniert",Q$1:Q$166)) + MAX(IF(R$1:R$166="teilsaniert",Q$1:Q$166))) / 2,
                (MIN(IF(R$1:R$166="saniert",Q$1:Q$166)) + MAX(IF(R$1:R$166="saniert",Q$1:Q$166))) / 2
            )
        )),
        0,
        P88
    )
)</f>
        <v>0</v>
      </c>
      <c r="W88" s="174">
        <f t="shared" si="18"/>
        <v>1.2948603825900098</v>
      </c>
      <c r="X88" s="173">
        <f t="shared" si="3"/>
        <v>1.421493286642469E-5</v>
      </c>
      <c r="Y88" s="174" t="str">
        <f t="shared" si="4"/>
        <v>saniert</v>
      </c>
      <c r="Z88" s="174" cm="1">
        <f t="array" ref="Z88">IF(
    X88 &gt; (IF(
        Y88 = "unsaniert",
        (MIN(IF(Y$1:Y$166="unsaniert",X$1:X$166)) + MAX(IF(Y$1:Y$166="unsaniert",X$1:X$166))) / 2,
        IF(
            Y88 = "teilsaniert",
            (MIN(IF(Y$1:Y$166="teilsaniert",X$1:X$166)) + MAX(IF(Y$1:Y$166="teilsaniert",X$1:X$166))) / 2,
            (MIN(IF(Y$1:Y$166="saniert",X$1:X$166)) + MAX(IF(Y$1:Y$166="saniert",X$1:X$166))) / 2
        )
    )),
    0,
    IF(
        X87 &lt; (IF(
            Y88 = "unsaniert",
            (MIN(IF(Y$1:Y$166="unsaniert",X$1:X$166)) + MAX(IF(Y$1:Y$166="unsaniert",X$1:X$166))) / 2,
            IF(
                Y88 = "teilsaniert",
                (MIN(IF(Y$1:Y$166="teilsaniert",X$1:X$166)) + MAX(IF(Y$1:Y$166="teilsaniert",X$1:X$166))) / 2,
                (MIN(IF(Y$1:Y$166="saniert",X$1:X$166)) + MAX(IF(Y$1:Y$166="saniert",X$1:X$166))) / 2
            )
        )),
        0,
        W88
    )
)</f>
        <v>0</v>
      </c>
      <c r="AA88" s="160"/>
      <c r="AB88" s="160"/>
      <c r="AC88" s="160"/>
      <c r="AD88" s="174">
        <f t="shared" si="19"/>
        <v>1.9615847464217491</v>
      </c>
      <c r="AE88" s="173">
        <f t="shared" si="5"/>
        <v>0.43190243157922359</v>
      </c>
      <c r="AF88" s="174" t="str">
        <f t="shared" si="6"/>
        <v>teilsaniert</v>
      </c>
      <c r="AG88" s="174" cm="1">
        <f t="array" ref="AG88">IF(
    AE88 &gt; (IF(
        AF88 = "unsaniert",
        (MIN(IF(AF$1:AF$166="unsaniert",AE$1:AE$166)) + MAX(IF(AF$1:AF$166="unsaniert",AE$1:AE$166))) / 2,
        IF(
            AF88 = "teilsaniert",
            (MIN(IF(AF$1:AF$166="teilsaniert",AE$1:AE$166)) + MAX(IF(AF$1:AF$166="teilsaniert",AE$1:AE$166))) / 2,
            (MIN(IF(AF$1:AF$166="saniert",AE$1:AE$166)) + MAX(IF(AF$1:AF$166="saniert",AE$1:AE$166))) / 2
        )
    )),
    0,
    IF(
        AE87 &lt; (IF(
            AF88 = "unsaniert",
            (MIN(IF(AF$1:AF$166="unsaniert",AE$1:AE$166)) + MAX(IF(AF$1:AF$166="unsaniert",AE$1:AE$166))) / 2,
            IF(
                AF88 = "teilsaniert",
                (MIN(IF(AF$1:AF$166="teilsaniert",AE$1:AE$166)) + MAX(IF(AF$1:AF$166="teilsaniert",AE$1:AE$166))) / 2,
                (MIN(IF(AF$1:AF$166="saniert",AE$1:AE$166)) + MAX(IF(AF$1:AF$166="saniert",AE$1:AE$166))) / 2
            )
        )),
        0,
        AD88
    )
)</f>
        <v>0</v>
      </c>
      <c r="AH88" s="160"/>
      <c r="AI88" s="160"/>
      <c r="AJ88" s="160"/>
      <c r="AK88" s="174">
        <f t="shared" si="20"/>
        <v>0.34415653653278055</v>
      </c>
      <c r="AL88" s="173">
        <f t="shared" si="7"/>
        <v>5.6013473631855843E-4</v>
      </c>
      <c r="AM88" s="174" t="str">
        <f t="shared" si="8"/>
        <v>saniert</v>
      </c>
      <c r="AN88" s="174" cm="1">
        <f t="array" ref="AN88">IF(
    AL88 &gt; (IF(
        AM88 = "unsaniert",
        (MIN(IF(AM$1:AM$166="unsaniert",AL$1:AL$166)) + MAX(IF(AM$1:AM$166="unsaniert",AL$1:AL$166))) / 2,
        IF(
            AM88 = "teilsaniert",
            (MIN(IF(AM$1:AM$166="teilsaniert",AL$1:AL$166)) + MAX(IF(AM$1:AM$166="teilsaniert",AL$1:AL$166))) / 2,
            (MIN(IF(AM$1:AM$166="saniert",AL$1:AL$166)) + MAX(IF(AM$1:AM$166="saniert",AL$1:AL$166))) / 2
        )
    )),
    0,
    IF(
        AL87 &lt; (IF(
            AM88 = "unsaniert",
            (MIN(IF(AM$1:AM$166="unsaniert",AL$1:AL$166)) + MAX(IF(AM$1:AM$166="unsaniert",AL$1:AL$166))) / 2,
            IF(
                AM88 = "teilsaniert",
                (MIN(IF(AM$1:AM$166="teilsaniert",AL$1:AL$166)) + MAX(IF(AM$1:AM$166="teilsaniert",AL$1:AL$166))) / 2,
                (MIN(IF(AM$1:AM$166="saniert",AL$1:AL$166)) + MAX(IF(AM$1:AM$166="saniert",AL$1:AL$166))) / 2
            )
        )),
        0,
        AK88
    )
)</f>
        <v>0</v>
      </c>
      <c r="AR88" s="174">
        <f t="shared" si="21"/>
        <v>3.7174299261707304</v>
      </c>
      <c r="AS88" s="173">
        <f t="shared" si="9"/>
        <v>0.81768322685510386</v>
      </c>
      <c r="AT88" s="174" t="str">
        <f t="shared" si="10"/>
        <v>unsaniert</v>
      </c>
      <c r="AU88" s="174" cm="1">
        <f t="array" ref="AU88">IF(
    AS88 &gt; (IF(
        AT88 = "unsaniert",
        (MIN(IF(AT$1:AT$166="unsaniert",AS$1:AS$166)) + MAX(IF(AT$1:AT$166="unsaniert",AS$1:AS$166))) / 2,
        IF(
            AT88 = "teilsaniert",
            (MIN(IF(AT$1:AT$166="teilsaniert",AS$1:AS$166)) + MAX(IF(AT$1:AT$166="teilsaniert",AS$1:AS$166))) / 2,
            (MIN(IF(AT$1:AT$166="saniert",AS$1:AS$166)) + MAX(IF(AT$1:AT$166="saniert",AS$1:AS$166))) / 2
        )
    )),
    0,
    IF(
        AS87 &lt; (IF(
            AT88 = "unsaniert",
            (MIN(IF(AT$1:AT$166="unsaniert",AS$1:AS$166)) + MAX(IF(AT$1:AT$166="unsaniert",AS$1:AS$166))) / 2,
            IF(
                AT88 = "teilsaniert",
                (MIN(IF(AT$1:AT$166="teilsaniert",AS$1:AS$166)) + MAX(IF(AT$1:AT$166="teilsaniert",AS$1:AS$166))) / 2,
                (MIN(IF(AT$1:AT$166="saniert",AS$1:AS$166)) + MAX(IF(AT$1:AT$166="saniert",AS$1:AS$166))) / 2
            )
        )),
        0,
        AR88
    )
)</f>
        <v>0</v>
      </c>
      <c r="AV88" s="160"/>
      <c r="AW88" s="160"/>
      <c r="AX88" s="160"/>
      <c r="AY88" s="174">
        <f t="shared" si="22"/>
        <v>1.6522255015364133</v>
      </c>
      <c r="AZ88" s="173">
        <f t="shared" si="24"/>
        <v>0.12020337886304269</v>
      </c>
      <c r="BA88" s="174" t="str">
        <f t="shared" si="25"/>
        <v>teilsaniert</v>
      </c>
      <c r="BB88" s="174" cm="1">
        <f t="array" ref="BB88">IF(
    AZ88 &gt; (IF(
        BA88 = "unsaniert",
        (MIN(IF(BA$1:BA$166="unsaniert",AZ$1:AZ$166)) + MAX(IF(BA$1:BA$166="unsaniert",AZ$1:AZ$166))) / 2,
        IF(
            BA88 = "teilsaniert",
            (MIN(IF(BA$1:BA$166="teilsaniert",AZ$1:AZ$166)) + MAX(IF(BA$1:BA$166="teilsaniert",AZ$1:AZ$166))) / 2,
            (MIN(IF(BA$1:BA$166="saniert",AZ$1:AZ$166)) + MAX(IF(BA$1:BA$166="saniert",AZ$1:AZ$166))) / 2
        )
    )),
    0,
    IF(
        AZ87 &lt; (IF(
            BA88 = "unsaniert",
            (MIN(IF(BA$1:BA$166="unsaniert",AZ$1:AZ$166)) + MAX(IF(BA$1:BA$166="unsaniert",AZ$1:AZ$166))) / 2,
            IF(
                BA88 = "teilsaniert",
                (MIN(IF(BA$1:BA$166="teilsaniert",AZ$1:AZ$166)) + MAX(IF(BA$1:BA$166="teilsaniert",AZ$1:AZ$166))) / 2,
                (MIN(IF(BA$1:BA$166="saniert",AZ$1:AZ$166)) + MAX(IF(BA$1:BA$166="saniert",AZ$1:AZ$166))) / 2
            )
        )),
        0,
        AY88
    )
)</f>
        <v>0</v>
      </c>
      <c r="BC88" s="160"/>
      <c r="BD88" s="160"/>
      <c r="BE88" s="160"/>
      <c r="BF88" s="174">
        <f t="shared" si="23"/>
        <v>0.1142208980490648</v>
      </c>
      <c r="BG88" s="173">
        <f t="shared" si="13"/>
        <v>1.0552876281752716E-5</v>
      </c>
      <c r="BH88" s="174" t="str">
        <f t="shared" si="14"/>
        <v>saniert</v>
      </c>
      <c r="BI88" s="174" cm="1">
        <f t="array" ref="BI88">IF(
    BG88 &gt; (IF(
        BH88 = "unsaniert",
        (MIN(IF(BH$1:BH$166="unsaniert",BG$1:BG$166)) + MAX(IF(BH$1:BH$166="unsaniert",BG$1:BG$166))) / 2,
        IF(
            BH88 = "teilsaniert",
            (MIN(IF(BH$1:BH$166="teilsaniert",BG$1:BG$166)) + MAX(IF(BH$1:BH$166="teilsaniert",BG$1:BG$166))) / 2,
            (MIN(IF(BH$1:BH$166="saniert",BG$1:BG$166)) + MAX(IF(BH$1:BH$166="saniert",BG$1:BG$166))) / 2
        )
    )),
    0,
    IF(
        BG87 &lt; (IF(
            BH88 = "unsaniert",
            (MIN(IF(BH$1:BH$166="unsaniert",BG$1:BG$166)) + MAX(IF(BH$1:BH$166="unsaniert",BG$1:BG$166))) / 2,
            IF(
                BH88 = "teilsaniert",
                (MIN(IF(BH$1:BH$166="teilsaniert",BG$1:BG$166)) + MAX(IF(BH$1:BH$166="teilsaniert",BG$1:BG$166))) / 2,
                (MIN(IF(BH$1:BH$166="saniert",BG$1:BG$166)) + MAX(IF(BH$1:BH$166="saniert",BG$1:BG$166))) / 2
            )
        )),
        0,
        BF88
    )
)</f>
        <v>0</v>
      </c>
    </row>
    <row r="89" spans="2:61">
      <c r="B89" s="174">
        <f t="shared" si="15"/>
        <v>2.5498006169933451</v>
      </c>
      <c r="C89" s="173">
        <f>_xlfn.NORM.DIST(B89, B5,C5, TRUE)</f>
        <v>0.4005774613614016</v>
      </c>
      <c r="D89" s="174" t="str">
        <f t="shared" si="0"/>
        <v>teilsaniert</v>
      </c>
      <c r="E89" s="174" cm="1">
        <f t="array" ref="E89">IF(
    C89 &gt; (IF(
        D89 = "unsaniert",
        (MIN(IF(D$1:D$166="unsaniert",C$1:C$166)) + MAX(IF(D$1:D$166="unsaniert",C$1:C$166))) / 2,
        IF(
            D89 = "teilsaniert",
            (MIN(IF(D$1:D$166="teilsaniert",C$1:C$166)) + MAX(IF(D$1:D$166="teilsaniert",C$1:C$166))) / 2,
            (MIN(IF(D$1:D$166="saniert",C$1:C$166)) + MAX(IF(D$1:D$166="saniert",C$1:C$166))) / 2
        )
    )),
    0,
    IF(
        C88 &lt; (IF(
            D89 = "unsaniert",
            (MIN(IF(D$1:D$166="unsaniert",C$1:C$166)) + MAX(IF(D$1:D$166="unsaniert",C$1:C$166))) / 2,
            IF(
                D89 = "teilsaniert",
                (MIN(IF(D$1:D$166="teilsaniert",C$1:C$166)) + MAX(IF(D$1:D$166="teilsaniert",C$1:C$166))) / 2,
                (MIN(IF(D$1:D$166="saniert",C$1:C$166)) + MAX(IF(D$1:D$166="saniert",C$1:C$166))) / 2
            )
        )),
        0,
        B89
    )
)</f>
        <v>0</v>
      </c>
      <c r="H89" s="160"/>
      <c r="I89" s="174">
        <f t="shared" si="16"/>
        <v>1.7039185687234353</v>
      </c>
      <c r="J89" s="173">
        <f>_xlfn.NORM.DIST(I89, I5,J5, TRUE)</f>
        <v>0.35285796991999252</v>
      </c>
      <c r="K89" s="174" t="str">
        <f t="shared" si="1"/>
        <v>teilsaniert</v>
      </c>
      <c r="L89" s="174" cm="1">
        <f t="array" ref="L89">IF(
    J89 &gt; (IF(
        K89 = "unsaniert",
        (MIN(IF(K$1:K$166="unsaniert",J$1:J$166)) + MAX(IF(K$1:K$166="unsaniert",J$1:J$166))) / 2,
        IF(
            K89 = "teilsaniert",
            (MIN(IF(K$1:K$166="teilsaniert",J$1:J$166)) + MAX(IF(K$1:K$166="teilsaniert",J$1:J$166))) / 2,
            (MIN(IF(K$1:K$166="saniert",J$1:J$166)) + MAX(IF(K$1:K$166="saniert",J$1:J$166))) / 2
        )
    )),
    0,
    IF(
        J88 &lt; (IF(
            K89 = "unsaniert",
            (MIN(IF(K$1:K$166="unsaniert",J$1:J$166)) + MAX(IF(K$1:K$166="unsaniert",J$1:J$166))) / 2,
            IF(
                K89 = "teilsaniert",
                (MIN(IF(K$1:K$166="teilsaniert",J$1:J$166)) + MAX(IF(K$1:K$166="teilsaniert",J$1:J$166))) / 2,
                (MIN(IF(K$1:K$166="saniert",J$1:J$166)) + MAX(IF(K$1:K$166="saniert",J$1:J$166))) / 2
            )
        )),
        0,
        I89
    )
)</f>
        <v>0</v>
      </c>
      <c r="O89" s="160"/>
      <c r="P89" s="174">
        <f t="shared" si="17"/>
        <v>0.21815899287122381</v>
      </c>
      <c r="Q89" s="173">
        <f>_xlfn.NORM.DIST(P89, P5,Q5, TRUE)</f>
        <v>3.4523138847237822E-4</v>
      </c>
      <c r="R89" s="174" t="str">
        <f t="shared" si="2"/>
        <v>saniert</v>
      </c>
      <c r="S89" s="174" cm="1">
        <f t="array" ref="S89">IF(
    Q89 &gt; (IF(
        R89 = "unsaniert",
        (MIN(IF(R$1:R$166="unsaniert",Q$1:Q$166)) + MAX(IF(R$1:R$166="unsaniert",Q$1:Q$166))) / 2,
        IF(
            R89 = "teilsaniert",
            (MIN(IF(R$1:R$166="teilsaniert",Q$1:Q$166)) + MAX(IF(R$1:R$166="teilsaniert",Q$1:Q$166))) / 2,
            (MIN(IF(R$1:R$166="saniert",Q$1:Q$166)) + MAX(IF(R$1:R$166="saniert",Q$1:Q$166))) / 2
        )
    )),
    0,
    IF(
        Q88 &lt; (IF(
            R89 = "unsaniert",
            (MIN(IF(R$1:R$166="unsaniert",Q$1:Q$166)) + MAX(IF(R$1:R$166="unsaniert",Q$1:Q$166))) / 2,
            IF(
                R89 = "teilsaniert",
                (MIN(IF(R$1:R$166="teilsaniert",Q$1:Q$166)) + MAX(IF(R$1:R$166="teilsaniert",Q$1:Q$166))) / 2,
                (MIN(IF(R$1:R$166="saniert",Q$1:Q$166)) + MAX(IF(R$1:R$166="saniert",Q$1:Q$166))) / 2
            )
        )),
        0,
        P89
    )
)</f>
        <v>0</v>
      </c>
      <c r="W89" s="174">
        <f t="shared" si="18"/>
        <v>1.2648603825900098</v>
      </c>
      <c r="X89" s="173">
        <f t="shared" si="3"/>
        <v>7.7566472998026935E-6</v>
      </c>
      <c r="Y89" s="174" t="str">
        <f t="shared" si="4"/>
        <v>saniert</v>
      </c>
      <c r="Z89" s="174" cm="1">
        <f t="array" ref="Z89">IF(
    X89 &gt; (IF(
        Y89 = "unsaniert",
        (MIN(IF(Y$1:Y$166="unsaniert",X$1:X$166)) + MAX(IF(Y$1:Y$166="unsaniert",X$1:X$166))) / 2,
        IF(
            Y89 = "teilsaniert",
            (MIN(IF(Y$1:Y$166="teilsaniert",X$1:X$166)) + MAX(IF(Y$1:Y$166="teilsaniert",X$1:X$166))) / 2,
            (MIN(IF(Y$1:Y$166="saniert",X$1:X$166)) + MAX(IF(Y$1:Y$166="saniert",X$1:X$166))) / 2
        )
    )),
    0,
    IF(
        X88 &lt; (IF(
            Y89 = "unsaniert",
            (MIN(IF(Y$1:Y$166="unsaniert",X$1:X$166)) + MAX(IF(Y$1:Y$166="unsaniert",X$1:X$166))) / 2,
            IF(
                Y89 = "teilsaniert",
                (MIN(IF(Y$1:Y$166="teilsaniert",X$1:X$166)) + MAX(IF(Y$1:Y$166="teilsaniert",X$1:X$166))) / 2,
                (MIN(IF(Y$1:Y$166="saniert",X$1:X$166)) + MAX(IF(Y$1:Y$166="saniert",X$1:X$166))) / 2
            )
        )),
        0,
        W89
    )
)</f>
        <v>0</v>
      </c>
      <c r="AA89" s="160"/>
      <c r="AB89" s="160"/>
      <c r="AC89" s="160"/>
      <c r="AD89" s="174">
        <f t="shared" si="19"/>
        <v>1.931584746421749</v>
      </c>
      <c r="AE89" s="173">
        <f t="shared" si="5"/>
        <v>0.40851251404897371</v>
      </c>
      <c r="AF89" s="174" t="str">
        <f t="shared" si="6"/>
        <v>teilsaniert</v>
      </c>
      <c r="AG89" s="174" cm="1">
        <f t="array" ref="AG89">IF(
    AE89 &gt; (IF(
        AF89 = "unsaniert",
        (MIN(IF(AF$1:AF$166="unsaniert",AE$1:AE$166)) + MAX(IF(AF$1:AF$166="unsaniert",AE$1:AE$166))) / 2,
        IF(
            AF89 = "teilsaniert",
            (MIN(IF(AF$1:AF$166="teilsaniert",AE$1:AE$166)) + MAX(IF(AF$1:AF$166="teilsaniert",AE$1:AE$166))) / 2,
            (MIN(IF(AF$1:AF$166="saniert",AE$1:AE$166)) + MAX(IF(AF$1:AF$166="saniert",AE$1:AE$166))) / 2
        )
    )),
    0,
    IF(
        AE88 &lt; (IF(
            AF89 = "unsaniert",
            (MIN(IF(AF$1:AF$166="unsaniert",AE$1:AE$166)) + MAX(IF(AF$1:AF$166="unsaniert",AE$1:AE$166))) / 2,
            IF(
                AF89 = "teilsaniert",
                (MIN(IF(AF$1:AF$166="teilsaniert",AE$1:AE$166)) + MAX(IF(AF$1:AF$166="teilsaniert",AE$1:AE$166))) / 2,
                (MIN(IF(AF$1:AF$166="saniert",AE$1:AE$166)) + MAX(IF(AF$1:AF$166="saniert",AE$1:AE$166))) / 2
            )
        )),
        0,
        AD89
    )
)</f>
        <v>0</v>
      </c>
      <c r="AH89" s="160"/>
      <c r="AI89" s="160"/>
      <c r="AJ89" s="160"/>
      <c r="AK89" s="174">
        <f t="shared" si="20"/>
        <v>0.31415653653278053</v>
      </c>
      <c r="AL89" s="173">
        <f t="shared" si="7"/>
        <v>3.6704146255797952E-4</v>
      </c>
      <c r="AM89" s="174" t="str">
        <f t="shared" si="8"/>
        <v>saniert</v>
      </c>
      <c r="AN89" s="174" cm="1">
        <f t="array" ref="AN89">IF(
    AL89 &gt; (IF(
        AM89 = "unsaniert",
        (MIN(IF(AM$1:AM$166="unsaniert",AL$1:AL$166)) + MAX(IF(AM$1:AM$166="unsaniert",AL$1:AL$166))) / 2,
        IF(
            AM89 = "teilsaniert",
            (MIN(IF(AM$1:AM$166="teilsaniert",AL$1:AL$166)) + MAX(IF(AM$1:AM$166="teilsaniert",AL$1:AL$166))) / 2,
            (MIN(IF(AM$1:AM$166="saniert",AL$1:AL$166)) + MAX(IF(AM$1:AM$166="saniert",AL$1:AL$166))) / 2
        )
    )),
    0,
    IF(
        AL88 &lt; (IF(
            AM89 = "unsaniert",
            (MIN(IF(AM$1:AM$166="unsaniert",AL$1:AL$166)) + MAX(IF(AM$1:AM$166="unsaniert",AL$1:AL$166))) / 2,
            IF(
                AM89 = "teilsaniert",
                (MIN(IF(AM$1:AM$166="teilsaniert",AL$1:AL$166)) + MAX(IF(AM$1:AM$166="teilsaniert",AL$1:AL$166))) / 2,
                (MIN(IF(AM$1:AM$166="saniert",AL$1:AL$166)) + MAX(IF(AM$1:AM$166="saniert",AL$1:AL$166))) / 2
            )
        )),
        0,
        AK89
    )
)</f>
        <v>0</v>
      </c>
      <c r="AR89" s="174">
        <f t="shared" si="21"/>
        <v>3.6874299261707306</v>
      </c>
      <c r="AS89" s="173">
        <f t="shared" si="9"/>
        <v>0.80704889527036539</v>
      </c>
      <c r="AT89" s="174" t="str">
        <f t="shared" si="10"/>
        <v>unsaniert</v>
      </c>
      <c r="AU89" s="174" cm="1">
        <f t="array" ref="AU89">IF(
    AS89 &gt; (IF(
        AT89 = "unsaniert",
        (MIN(IF(AT$1:AT$166="unsaniert",AS$1:AS$166)) + MAX(IF(AT$1:AT$166="unsaniert",AS$1:AS$166))) / 2,
        IF(
            AT89 = "teilsaniert",
            (MIN(IF(AT$1:AT$166="teilsaniert",AS$1:AS$166)) + MAX(IF(AT$1:AT$166="teilsaniert",AS$1:AS$166))) / 2,
            (MIN(IF(AT$1:AT$166="saniert",AS$1:AS$166)) + MAX(IF(AT$1:AT$166="saniert",AS$1:AS$166))) / 2
        )
    )),
    0,
    IF(
        AS88 &lt; (IF(
            AT89 = "unsaniert",
            (MIN(IF(AT$1:AT$166="unsaniert",AS$1:AS$166)) + MAX(IF(AT$1:AT$166="unsaniert",AS$1:AS$166))) / 2,
            IF(
                AT89 = "teilsaniert",
                (MIN(IF(AT$1:AT$166="teilsaniert",AS$1:AS$166)) + MAX(IF(AT$1:AT$166="teilsaniert",AS$1:AS$166))) / 2,
                (MIN(IF(AT$1:AT$166="saniert",AS$1:AS$166)) + MAX(IF(AT$1:AT$166="saniert",AS$1:AS$166))) / 2
            )
        )),
        0,
        AR89
    )
)</f>
        <v>0</v>
      </c>
      <c r="AV89" s="160"/>
      <c r="AW89" s="160"/>
      <c r="AX89" s="160"/>
      <c r="AY89" s="174">
        <f t="shared" si="22"/>
        <v>1.6222255015364133</v>
      </c>
      <c r="AZ89" s="173">
        <f t="shared" si="24"/>
        <v>0.1051529250839304</v>
      </c>
      <c r="BA89" s="174" t="str">
        <f t="shared" si="25"/>
        <v>teilsaniert</v>
      </c>
      <c r="BB89" s="174" cm="1">
        <f t="array" ref="BB89">IF(
    AZ89 &gt; (IF(
        BA89 = "unsaniert",
        (MIN(IF(BA$1:BA$166="unsaniert",AZ$1:AZ$166)) + MAX(IF(BA$1:BA$166="unsaniert",AZ$1:AZ$166))) / 2,
        IF(
            BA89 = "teilsaniert",
            (MIN(IF(BA$1:BA$166="teilsaniert",AZ$1:AZ$166)) + MAX(IF(BA$1:BA$166="teilsaniert",AZ$1:AZ$166))) / 2,
            (MIN(IF(BA$1:BA$166="saniert",AZ$1:AZ$166)) + MAX(IF(BA$1:BA$166="saniert",AZ$1:AZ$166))) / 2
        )
    )),
    0,
    IF(
        AZ88 &lt; (IF(
            BA89 = "unsaniert",
            (MIN(IF(BA$1:BA$166="unsaniert",AZ$1:AZ$166)) + MAX(IF(BA$1:BA$166="unsaniert",AZ$1:AZ$166))) / 2,
            IF(
                BA89 = "teilsaniert",
                (MIN(IF(BA$1:BA$166="teilsaniert",AZ$1:AZ$166)) + MAX(IF(BA$1:BA$166="teilsaniert",AZ$1:AZ$166))) / 2,
                (MIN(IF(BA$1:BA$166="saniert",AZ$1:AZ$166)) + MAX(IF(BA$1:BA$166="saniert",AZ$1:AZ$166))) / 2
            )
        )),
        0,
        AY89
    )
)</f>
        <v>0</v>
      </c>
      <c r="BC89" s="160"/>
      <c r="BD89" s="160"/>
      <c r="BE89" s="160"/>
      <c r="BF89" s="174">
        <f t="shared" si="23"/>
        <v>8.4220898049064796E-2</v>
      </c>
      <c r="BG89" s="173">
        <f t="shared" si="13"/>
        <v>5.6751894622289458E-6</v>
      </c>
      <c r="BH89" s="174" t="str">
        <f t="shared" si="14"/>
        <v>saniert</v>
      </c>
      <c r="BI89" s="174" cm="1">
        <f t="array" ref="BI89">IF(
    BG89 &gt; (IF(
        BH89 = "unsaniert",
        (MIN(IF(BH$1:BH$166="unsaniert",BG$1:BG$166)) + MAX(IF(BH$1:BH$166="unsaniert",BG$1:BG$166))) / 2,
        IF(
            BH89 = "teilsaniert",
            (MIN(IF(BH$1:BH$166="teilsaniert",BG$1:BG$166)) + MAX(IF(BH$1:BH$166="teilsaniert",BG$1:BG$166))) / 2,
            (MIN(IF(BH$1:BH$166="saniert",BG$1:BG$166)) + MAX(IF(BH$1:BH$166="saniert",BG$1:BG$166))) / 2
        )
    )),
    0,
    IF(
        BG88 &lt; (IF(
            BH89 = "unsaniert",
            (MIN(IF(BH$1:BH$166="unsaniert",BG$1:BG$166)) + MAX(IF(BH$1:BH$166="unsaniert",BG$1:BG$166))) / 2,
            IF(
                BH89 = "teilsaniert",
                (MIN(IF(BH$1:BH$166="teilsaniert",BG$1:BG$166)) + MAX(IF(BH$1:BH$166="teilsaniert",BG$1:BG$166))) / 2,
                (MIN(IF(BH$1:BH$166="saniert",BG$1:BG$166)) + MAX(IF(BH$1:BH$166="saniert",BG$1:BG$166))) / 2
            )
        )),
        0,
        BF89
    )
)</f>
        <v>0</v>
      </c>
    </row>
    <row r="90" spans="2:61">
      <c r="B90" s="174">
        <f t="shared" si="15"/>
        <v>2.5198006169933453</v>
      </c>
      <c r="C90" s="173">
        <f>_xlfn.NORM.DIST(B90, B5,C5, TRUE)</f>
        <v>0.37749282959076741</v>
      </c>
      <c r="D90" s="174" t="str">
        <f t="shared" si="0"/>
        <v>teilsaniert</v>
      </c>
      <c r="E90" s="174" cm="1">
        <f t="array" ref="E90">IF(
    C90 &gt; (IF(
        D90 = "unsaniert",
        (MIN(IF(D$1:D$166="unsaniert",C$1:C$166)) + MAX(IF(D$1:D$166="unsaniert",C$1:C$166))) / 2,
        IF(
            D90 = "teilsaniert",
            (MIN(IF(D$1:D$166="teilsaniert",C$1:C$166)) + MAX(IF(D$1:D$166="teilsaniert",C$1:C$166))) / 2,
            (MIN(IF(D$1:D$166="saniert",C$1:C$166)) + MAX(IF(D$1:D$166="saniert",C$1:C$166))) / 2
        )
    )),
    0,
    IF(
        C89 &lt; (IF(
            D90 = "unsaniert",
            (MIN(IF(D$1:D$166="unsaniert",C$1:C$166)) + MAX(IF(D$1:D$166="unsaniert",C$1:C$166))) / 2,
            IF(
                D90 = "teilsaniert",
                (MIN(IF(D$1:D$166="teilsaniert",C$1:C$166)) + MAX(IF(D$1:D$166="teilsaniert",C$1:C$166))) / 2,
                (MIN(IF(D$1:D$166="saniert",C$1:C$166)) + MAX(IF(D$1:D$166="saniert",C$1:C$166))) / 2
            )
        )),
        0,
        B90
    )
)</f>
        <v>0</v>
      </c>
      <c r="H90" s="160"/>
      <c r="I90" s="174">
        <f t="shared" si="16"/>
        <v>1.6739185687234353</v>
      </c>
      <c r="J90" s="173">
        <f>_xlfn.NORM.DIST(I90, I5,J5, TRUE)</f>
        <v>0.32990903593989118</v>
      </c>
      <c r="K90" s="174" t="str">
        <f t="shared" si="1"/>
        <v>teilsaniert</v>
      </c>
      <c r="L90" s="174" cm="1">
        <f t="array" ref="L90">IF(
    J90 &gt; (IF(
        K90 = "unsaniert",
        (MIN(IF(K$1:K$166="unsaniert",J$1:J$166)) + MAX(IF(K$1:K$166="unsaniert",J$1:J$166))) / 2,
        IF(
            K90 = "teilsaniert",
            (MIN(IF(K$1:K$166="teilsaniert",J$1:J$166)) + MAX(IF(K$1:K$166="teilsaniert",J$1:J$166))) / 2,
            (MIN(IF(K$1:K$166="saniert",J$1:J$166)) + MAX(IF(K$1:K$166="saniert",J$1:J$166))) / 2
        )
    )),
    0,
    IF(
        J89 &lt; (IF(
            K90 = "unsaniert",
            (MIN(IF(K$1:K$166="unsaniert",J$1:J$166)) + MAX(IF(K$1:K$166="unsaniert",J$1:J$166))) / 2,
            IF(
                K90 = "teilsaniert",
                (MIN(IF(K$1:K$166="teilsaniert",J$1:J$166)) + MAX(IF(K$1:K$166="teilsaniert",J$1:J$166))) / 2,
                (MIN(IF(K$1:K$166="saniert",J$1:J$166)) + MAX(IF(K$1:K$166="saniert",J$1:J$166))) / 2
            )
        )),
        0,
        I90
    )
)</f>
        <v>0</v>
      </c>
      <c r="O90" s="160"/>
      <c r="P90" s="174">
        <f t="shared" si="17"/>
        <v>0.18815899287122381</v>
      </c>
      <c r="Q90" s="173">
        <f>_xlfn.NORM.DIST(P90, P5,Q5, TRUE)</f>
        <v>2.2259702391733084E-4</v>
      </c>
      <c r="R90" s="174" t="str">
        <f t="shared" si="2"/>
        <v>saniert</v>
      </c>
      <c r="S90" s="174" cm="1">
        <f t="array" ref="S90">IF(
    Q90 &gt; (IF(
        R90 = "unsaniert",
        (MIN(IF(R$1:R$166="unsaniert",Q$1:Q$166)) + MAX(IF(R$1:R$166="unsaniert",Q$1:Q$166))) / 2,
        IF(
            R90 = "teilsaniert",
            (MIN(IF(R$1:R$166="teilsaniert",Q$1:Q$166)) + MAX(IF(R$1:R$166="teilsaniert",Q$1:Q$166))) / 2,
            (MIN(IF(R$1:R$166="saniert",Q$1:Q$166)) + MAX(IF(R$1:R$166="saniert",Q$1:Q$166))) / 2
        )
    )),
    0,
    IF(
        Q89 &lt; (IF(
            R90 = "unsaniert",
            (MIN(IF(R$1:R$166="unsaniert",Q$1:Q$166)) + MAX(IF(R$1:R$166="unsaniert",Q$1:Q$166))) / 2,
            IF(
                R90 = "teilsaniert",
                (MIN(IF(R$1:R$166="teilsaniert",Q$1:Q$166)) + MAX(IF(R$1:R$166="teilsaniert",Q$1:Q$166))) / 2,
                (MIN(IF(R$1:R$166="saniert",Q$1:Q$166)) + MAX(IF(R$1:R$166="saniert",Q$1:Q$166))) / 2
            )
        )),
        0,
        P90
    )
)</f>
        <v>0</v>
      </c>
      <c r="W90" s="174">
        <f t="shared" si="18"/>
        <v>1.2348603825900097</v>
      </c>
      <c r="X90" s="173">
        <f t="shared" si="3"/>
        <v>4.1586345313463834E-6</v>
      </c>
      <c r="Y90" s="174" t="str">
        <f t="shared" si="4"/>
        <v>saniert</v>
      </c>
      <c r="Z90" s="174" cm="1">
        <f t="array" ref="Z90">IF(
    X90 &gt; (IF(
        Y90 = "unsaniert",
        (MIN(IF(Y$1:Y$166="unsaniert",X$1:X$166)) + MAX(IF(Y$1:Y$166="unsaniert",X$1:X$166))) / 2,
        IF(
            Y90 = "teilsaniert",
            (MIN(IF(Y$1:Y$166="teilsaniert",X$1:X$166)) + MAX(IF(Y$1:Y$166="teilsaniert",X$1:X$166))) / 2,
            (MIN(IF(Y$1:Y$166="saniert",X$1:X$166)) + MAX(IF(Y$1:Y$166="saniert",X$1:X$166))) / 2
        )
    )),
    0,
    IF(
        X89 &lt; (IF(
            Y90 = "unsaniert",
            (MIN(IF(Y$1:Y$166="unsaniert",X$1:X$166)) + MAX(IF(Y$1:Y$166="unsaniert",X$1:X$166))) / 2,
            IF(
                Y90 = "teilsaniert",
                (MIN(IF(Y$1:Y$166="teilsaniert",X$1:X$166)) + MAX(IF(Y$1:Y$166="teilsaniert",X$1:X$166))) / 2,
                (MIN(IF(Y$1:Y$166="saniert",X$1:X$166)) + MAX(IF(Y$1:Y$166="saniert",X$1:X$166))) / 2
            )
        )),
        0,
        W90
    )
)</f>
        <v>0</v>
      </c>
      <c r="AA90" s="160"/>
      <c r="AB90" s="160"/>
      <c r="AC90" s="160"/>
      <c r="AD90" s="174">
        <f t="shared" si="19"/>
        <v>1.901584746421749</v>
      </c>
      <c r="AE90" s="173">
        <f t="shared" si="5"/>
        <v>0.38544411282168956</v>
      </c>
      <c r="AF90" s="174" t="str">
        <f t="shared" si="6"/>
        <v>teilsaniert</v>
      </c>
      <c r="AG90" s="174" cm="1">
        <f t="array" ref="AG90">IF(
    AE90 &gt; (IF(
        AF90 = "unsaniert",
        (MIN(IF(AF$1:AF$166="unsaniert",AE$1:AE$166)) + MAX(IF(AF$1:AF$166="unsaniert",AE$1:AE$166))) / 2,
        IF(
            AF90 = "teilsaniert",
            (MIN(IF(AF$1:AF$166="teilsaniert",AE$1:AE$166)) + MAX(IF(AF$1:AF$166="teilsaniert",AE$1:AE$166))) / 2,
            (MIN(IF(AF$1:AF$166="saniert",AE$1:AE$166)) + MAX(IF(AF$1:AF$166="saniert",AE$1:AE$166))) / 2
        )
    )),
    0,
    IF(
        AE89 &lt; (IF(
            AF90 = "unsaniert",
            (MIN(IF(AF$1:AF$166="unsaniert",AE$1:AE$166)) + MAX(IF(AF$1:AF$166="unsaniert",AE$1:AE$166))) / 2,
            IF(
                AF90 = "teilsaniert",
                (MIN(IF(AF$1:AF$166="teilsaniert",AE$1:AE$166)) + MAX(IF(AF$1:AF$166="teilsaniert",AE$1:AE$166))) / 2,
                (MIN(IF(AF$1:AF$166="saniert",AE$1:AE$166)) + MAX(IF(AF$1:AF$166="saniert",AE$1:AE$166))) / 2
            )
        )),
        0,
        AD90
    )
)</f>
        <v>0</v>
      </c>
      <c r="AH90" s="160"/>
      <c r="AI90" s="160"/>
      <c r="AJ90" s="160"/>
      <c r="AK90" s="174">
        <f t="shared" si="20"/>
        <v>0.2841565365327805</v>
      </c>
      <c r="AL90" s="173">
        <f t="shared" si="7"/>
        <v>2.3738054379336701E-4</v>
      </c>
      <c r="AM90" s="174" t="str">
        <f t="shared" si="8"/>
        <v>saniert</v>
      </c>
      <c r="AN90" s="174" cm="1">
        <f t="array" ref="AN90">IF(
    AL90 &gt; (IF(
        AM90 = "unsaniert",
        (MIN(IF(AM$1:AM$166="unsaniert",AL$1:AL$166)) + MAX(IF(AM$1:AM$166="unsaniert",AL$1:AL$166))) / 2,
        IF(
            AM90 = "teilsaniert",
            (MIN(IF(AM$1:AM$166="teilsaniert",AL$1:AL$166)) + MAX(IF(AM$1:AM$166="teilsaniert",AL$1:AL$166))) / 2,
            (MIN(IF(AM$1:AM$166="saniert",AL$1:AL$166)) + MAX(IF(AM$1:AM$166="saniert",AL$1:AL$166))) / 2
        )
    )),
    0,
    IF(
        AL89 &lt; (IF(
            AM90 = "unsaniert",
            (MIN(IF(AM$1:AM$166="unsaniert",AL$1:AL$166)) + MAX(IF(AM$1:AM$166="unsaniert",AL$1:AL$166))) / 2,
            IF(
                AM90 = "teilsaniert",
                (MIN(IF(AM$1:AM$166="teilsaniert",AL$1:AL$166)) + MAX(IF(AM$1:AM$166="teilsaniert",AL$1:AL$166))) / 2,
                (MIN(IF(AM$1:AM$166="saniert",AL$1:AL$166)) + MAX(IF(AM$1:AM$166="saniert",AL$1:AL$166))) / 2
            )
        )),
        0,
        AK90
    )
)</f>
        <v>0</v>
      </c>
      <c r="AR90" s="174">
        <f t="shared" si="21"/>
        <v>3.6574299261707308</v>
      </c>
      <c r="AS90" s="173">
        <f t="shared" si="9"/>
        <v>0.79604409741087168</v>
      </c>
      <c r="AT90" s="174" t="str">
        <f t="shared" si="10"/>
        <v>unsaniert</v>
      </c>
      <c r="AU90" s="174" cm="1">
        <f t="array" ref="AU90">IF(
    AS90 &gt; (IF(
        AT90 = "unsaniert",
        (MIN(IF(AT$1:AT$166="unsaniert",AS$1:AS$166)) + MAX(IF(AT$1:AT$166="unsaniert",AS$1:AS$166))) / 2,
        IF(
            AT90 = "teilsaniert",
            (MIN(IF(AT$1:AT$166="teilsaniert",AS$1:AS$166)) + MAX(IF(AT$1:AT$166="teilsaniert",AS$1:AS$166))) / 2,
            (MIN(IF(AT$1:AT$166="saniert",AS$1:AS$166)) + MAX(IF(AT$1:AT$166="saniert",AS$1:AS$166))) / 2
        )
    )),
    0,
    IF(
        AS89 &lt; (IF(
            AT90 = "unsaniert",
            (MIN(IF(AT$1:AT$166="unsaniert",AS$1:AS$166)) + MAX(IF(AT$1:AT$166="unsaniert",AS$1:AS$166))) / 2,
            IF(
                AT90 = "teilsaniert",
                (MIN(IF(AT$1:AT$166="teilsaniert",AS$1:AS$166)) + MAX(IF(AT$1:AT$166="teilsaniert",AS$1:AS$166))) / 2,
                (MIN(IF(AT$1:AT$166="saniert",AS$1:AS$166)) + MAX(IF(AT$1:AT$166="saniert",AS$1:AS$166))) / 2
            )
        )),
        0,
        AR90
    )
)</f>
        <v>0</v>
      </c>
      <c r="AV90" s="160"/>
      <c r="AW90" s="160"/>
      <c r="AX90" s="160"/>
      <c r="AY90" s="174">
        <f t="shared" si="22"/>
        <v>1.5922255015364133</v>
      </c>
      <c r="AZ90" s="173">
        <f t="shared" si="24"/>
        <v>9.1515718795182416E-2</v>
      </c>
      <c r="BA90" s="174" t="str">
        <f t="shared" si="25"/>
        <v>teilsaniert</v>
      </c>
      <c r="BB90" s="174" cm="1">
        <f t="array" ref="BB90">IF(
    AZ90 &gt; (IF(
        BA90 = "unsaniert",
        (MIN(IF(BA$1:BA$166="unsaniert",AZ$1:AZ$166)) + MAX(IF(BA$1:BA$166="unsaniert",AZ$1:AZ$166))) / 2,
        IF(
            BA90 = "teilsaniert",
            (MIN(IF(BA$1:BA$166="teilsaniert",AZ$1:AZ$166)) + MAX(IF(BA$1:BA$166="teilsaniert",AZ$1:AZ$166))) / 2,
            (MIN(IF(BA$1:BA$166="saniert",AZ$1:AZ$166)) + MAX(IF(BA$1:BA$166="saniert",AZ$1:AZ$166))) / 2
        )
    )),
    0,
    IF(
        AZ89 &lt; (IF(
            BA90 = "unsaniert",
            (MIN(IF(BA$1:BA$166="unsaniert",AZ$1:AZ$166)) + MAX(IF(BA$1:BA$166="unsaniert",AZ$1:AZ$166))) / 2,
            IF(
                BA90 = "teilsaniert",
                (MIN(IF(BA$1:BA$166="teilsaniert",AZ$1:AZ$166)) + MAX(IF(BA$1:BA$166="teilsaniert",AZ$1:AZ$166))) / 2,
                (MIN(IF(BA$1:BA$166="saniert",AZ$1:AZ$166)) + MAX(IF(BA$1:BA$166="saniert",AZ$1:AZ$166))) / 2
            )
        )),
        0,
        AY90
    )
)</f>
        <v>0</v>
      </c>
      <c r="BC90" s="160"/>
      <c r="BD90" s="160"/>
      <c r="BE90" s="160"/>
      <c r="BF90" s="174">
        <f t="shared" si="23"/>
        <v>5.4220898049064797E-2</v>
      </c>
      <c r="BG90" s="173">
        <f t="shared" si="13"/>
        <v>2.9976806786522981E-6</v>
      </c>
      <c r="BH90" s="174" t="str">
        <f t="shared" si="14"/>
        <v>saniert</v>
      </c>
      <c r="BI90" s="174" cm="1">
        <f t="array" ref="BI90">IF(
    BG90 &gt; (IF(
        BH90 = "unsaniert",
        (MIN(IF(BH$1:BH$166="unsaniert",BG$1:BG$166)) + MAX(IF(BH$1:BH$166="unsaniert",BG$1:BG$166))) / 2,
        IF(
            BH90 = "teilsaniert",
            (MIN(IF(BH$1:BH$166="teilsaniert",BG$1:BG$166)) + MAX(IF(BH$1:BH$166="teilsaniert",BG$1:BG$166))) / 2,
            (MIN(IF(BH$1:BH$166="saniert",BG$1:BG$166)) + MAX(IF(BH$1:BH$166="saniert",BG$1:BG$166))) / 2
        )
    )),
    0,
    IF(
        BG89 &lt; (IF(
            BH90 = "unsaniert",
            (MIN(IF(BH$1:BH$166="unsaniert",BG$1:BG$166)) + MAX(IF(BH$1:BH$166="unsaniert",BG$1:BG$166))) / 2,
            IF(
                BH90 = "teilsaniert",
                (MIN(IF(BH$1:BH$166="teilsaniert",BG$1:BG$166)) + MAX(IF(BH$1:BH$166="teilsaniert",BG$1:BG$166))) / 2,
                (MIN(IF(BH$1:BH$166="saniert",BG$1:BG$166)) + MAX(IF(BH$1:BH$166="saniert",BG$1:BG$166))) / 2
            )
        )),
        0,
        BF90
    )
)</f>
        <v>0</v>
      </c>
    </row>
    <row r="91" spans="2:61">
      <c r="B91" s="174">
        <f t="shared" si="15"/>
        <v>2.4898006169933455</v>
      </c>
      <c r="C91" s="173">
        <f>_xlfn.NORM.DIST(B91, B5,C5, TRUE)</f>
        <v>0.35483784373885441</v>
      </c>
      <c r="D91" s="174" t="str">
        <f t="shared" si="0"/>
        <v>teilsaniert</v>
      </c>
      <c r="E91" s="174" cm="1">
        <f t="array" ref="E91">IF(
    C91 &gt; (IF(
        D91 = "unsaniert",
        (MIN(IF(D$1:D$166="unsaniert",C$1:C$166)) + MAX(IF(D$1:D$166="unsaniert",C$1:C$166))) / 2,
        IF(
            D91 = "teilsaniert",
            (MIN(IF(D$1:D$166="teilsaniert",C$1:C$166)) + MAX(IF(D$1:D$166="teilsaniert",C$1:C$166))) / 2,
            (MIN(IF(D$1:D$166="saniert",C$1:C$166)) + MAX(IF(D$1:D$166="saniert",C$1:C$166))) / 2
        )
    )),
    0,
    IF(
        C90 &lt; (IF(
            D91 = "unsaniert",
            (MIN(IF(D$1:D$166="unsaniert",C$1:C$166)) + MAX(IF(D$1:D$166="unsaniert",C$1:C$166))) / 2,
            IF(
                D91 = "teilsaniert",
                (MIN(IF(D$1:D$166="teilsaniert",C$1:C$166)) + MAX(IF(D$1:D$166="teilsaniert",C$1:C$166))) / 2,
                (MIN(IF(D$1:D$166="saniert",C$1:C$166)) + MAX(IF(D$1:D$166="saniert",C$1:C$166))) / 2
            )
        )),
        0,
        B91
    )
)</f>
        <v>0</v>
      </c>
      <c r="H91" s="160"/>
      <c r="I91" s="174">
        <f t="shared" si="16"/>
        <v>1.6439185687234352</v>
      </c>
      <c r="J91" s="173">
        <f>_xlfn.NORM.DIST(I91, I5,J5, TRUE)</f>
        <v>0.30758310410852285</v>
      </c>
      <c r="K91" s="174" t="str">
        <f t="shared" si="1"/>
        <v>teilsaniert</v>
      </c>
      <c r="L91" s="174" cm="1">
        <f t="array" ref="L91">IF(
    J91 &gt; (IF(
        K91 = "unsaniert",
        (MIN(IF(K$1:K$166="unsaniert",J$1:J$166)) + MAX(IF(K$1:K$166="unsaniert",J$1:J$166))) / 2,
        IF(
            K91 = "teilsaniert",
            (MIN(IF(K$1:K$166="teilsaniert",J$1:J$166)) + MAX(IF(K$1:K$166="teilsaniert",J$1:J$166))) / 2,
            (MIN(IF(K$1:K$166="saniert",J$1:J$166)) + MAX(IF(K$1:K$166="saniert",J$1:J$166))) / 2
        )
    )),
    0,
    IF(
        J90 &lt; (IF(
            K91 = "unsaniert",
            (MIN(IF(K$1:K$166="unsaniert",J$1:J$166)) + MAX(IF(K$1:K$166="unsaniert",J$1:J$166))) / 2,
            IF(
                K91 = "teilsaniert",
                (MIN(IF(K$1:K$166="teilsaniert",J$1:J$166)) + MAX(IF(K$1:K$166="teilsaniert",J$1:J$166))) / 2,
                (MIN(IF(K$1:K$166="saniert",J$1:J$166)) + MAX(IF(K$1:K$166="saniert",J$1:J$166))) / 2
            )
        )),
        0,
        I91
    )
)</f>
        <v>0</v>
      </c>
      <c r="O91" s="160"/>
      <c r="P91" s="174">
        <f t="shared" si="17"/>
        <v>0.15815899287122381</v>
      </c>
      <c r="Q91" s="173">
        <f>_xlfn.NORM.DIST(P91, P5,Q5, TRUE)</f>
        <v>1.416399478539134E-4</v>
      </c>
      <c r="R91" s="174" t="str">
        <f t="shared" si="2"/>
        <v>saniert</v>
      </c>
      <c r="S91" s="174" cm="1">
        <f t="array" ref="S91">IF(
    Q91 &gt; (IF(
        R91 = "unsaniert",
        (MIN(IF(R$1:R$166="unsaniert",Q$1:Q$166)) + MAX(IF(R$1:R$166="unsaniert",Q$1:Q$166))) / 2,
        IF(
            R91 = "teilsaniert",
            (MIN(IF(R$1:R$166="teilsaniert",Q$1:Q$166)) + MAX(IF(R$1:R$166="teilsaniert",Q$1:Q$166))) / 2,
            (MIN(IF(R$1:R$166="saniert",Q$1:Q$166)) + MAX(IF(R$1:R$166="saniert",Q$1:Q$166))) / 2
        )
    )),
    0,
    IF(
        Q90 &lt; (IF(
            R91 = "unsaniert",
            (MIN(IF(R$1:R$166="unsaniert",Q$1:Q$166)) + MAX(IF(R$1:R$166="unsaniert",Q$1:Q$166))) / 2,
            IF(
                R91 = "teilsaniert",
                (MIN(IF(R$1:R$166="teilsaniert",Q$1:Q$166)) + MAX(IF(R$1:R$166="teilsaniert",Q$1:Q$166))) / 2,
                (MIN(IF(R$1:R$166="saniert",Q$1:Q$166)) + MAX(IF(R$1:R$166="saniert",Q$1:Q$166))) / 2
            )
        )),
        0,
        P91
    )
)</f>
        <v>0</v>
      </c>
      <c r="W91" s="174">
        <f t="shared" si="18"/>
        <v>1.2048603825900097</v>
      </c>
      <c r="X91" s="173">
        <f t="shared" si="3"/>
        <v>2.1905801391368309E-6</v>
      </c>
      <c r="Y91" s="174" t="str">
        <f t="shared" si="4"/>
        <v>saniert</v>
      </c>
      <c r="Z91" s="174" cm="1">
        <f t="array" ref="Z91">IF(
    X91 &gt; (IF(
        Y91 = "unsaniert",
        (MIN(IF(Y$1:Y$166="unsaniert",X$1:X$166)) + MAX(IF(Y$1:Y$166="unsaniert",X$1:X$166))) / 2,
        IF(
            Y91 = "teilsaniert",
            (MIN(IF(Y$1:Y$166="teilsaniert",X$1:X$166)) + MAX(IF(Y$1:Y$166="teilsaniert",X$1:X$166))) / 2,
            (MIN(IF(Y$1:Y$166="saniert",X$1:X$166)) + MAX(IF(Y$1:Y$166="saniert",X$1:X$166))) / 2
        )
    )),
    0,
    IF(
        X90 &lt; (IF(
            Y91 = "unsaniert",
            (MIN(IF(Y$1:Y$166="unsaniert",X$1:X$166)) + MAX(IF(Y$1:Y$166="unsaniert",X$1:X$166))) / 2,
            IF(
                Y91 = "teilsaniert",
                (MIN(IF(Y$1:Y$166="teilsaniert",X$1:X$166)) + MAX(IF(Y$1:Y$166="teilsaniert",X$1:X$166))) / 2,
                (MIN(IF(Y$1:Y$166="saniert",X$1:X$166)) + MAX(IF(Y$1:Y$166="saniert",X$1:X$166))) / 2
            )
        )),
        0,
        W91
    )
)</f>
        <v>0</v>
      </c>
      <c r="AA91" s="160"/>
      <c r="AB91" s="160"/>
      <c r="AC91" s="160"/>
      <c r="AD91" s="174">
        <f t="shared" si="19"/>
        <v>1.871584746421749</v>
      </c>
      <c r="AE91" s="173">
        <f t="shared" si="5"/>
        <v>0.36277410755338196</v>
      </c>
      <c r="AF91" s="174" t="str">
        <f t="shared" si="6"/>
        <v>teilsaniert</v>
      </c>
      <c r="AG91" s="174" cm="1">
        <f t="array" ref="AG91">IF(
    AE91 &gt; (IF(
        AF91 = "unsaniert",
        (MIN(IF(AF$1:AF$166="unsaniert",AE$1:AE$166)) + MAX(IF(AF$1:AF$166="unsaniert",AE$1:AE$166))) / 2,
        IF(
            AF91 = "teilsaniert",
            (MIN(IF(AF$1:AF$166="teilsaniert",AE$1:AE$166)) + MAX(IF(AF$1:AF$166="teilsaniert",AE$1:AE$166))) / 2,
            (MIN(IF(AF$1:AF$166="saniert",AE$1:AE$166)) + MAX(IF(AF$1:AF$166="saniert",AE$1:AE$166))) / 2
        )
    )),
    0,
    IF(
        AE90 &lt; (IF(
            AF91 = "unsaniert",
            (MIN(IF(AF$1:AF$166="unsaniert",AE$1:AE$166)) + MAX(IF(AF$1:AF$166="unsaniert",AE$1:AE$166))) / 2,
            IF(
                AF91 = "teilsaniert",
                (MIN(IF(AF$1:AF$166="teilsaniert",AE$1:AE$166)) + MAX(IF(AF$1:AF$166="teilsaniert",AE$1:AE$166))) / 2,
                (MIN(IF(AF$1:AF$166="saniert",AE$1:AE$166)) + MAX(IF(AF$1:AF$166="saniert",AE$1:AE$166))) / 2
            )
        )),
        0,
        AD91
    )
)</f>
        <v>0</v>
      </c>
      <c r="AH91" s="160"/>
      <c r="AI91" s="160"/>
      <c r="AJ91" s="160"/>
      <c r="AK91" s="174">
        <f t="shared" si="20"/>
        <v>0.25415653653278047</v>
      </c>
      <c r="AL91" s="173">
        <f t="shared" si="7"/>
        <v>1.5151828375936215E-4</v>
      </c>
      <c r="AM91" s="174" t="str">
        <f t="shared" si="8"/>
        <v>saniert</v>
      </c>
      <c r="AN91" s="174" cm="1">
        <f t="array" ref="AN91">IF(
    AL91 &gt; (IF(
        AM91 = "unsaniert",
        (MIN(IF(AM$1:AM$166="unsaniert",AL$1:AL$166)) + MAX(IF(AM$1:AM$166="unsaniert",AL$1:AL$166))) / 2,
        IF(
            AM91 = "teilsaniert",
            (MIN(IF(AM$1:AM$166="teilsaniert",AL$1:AL$166)) + MAX(IF(AM$1:AM$166="teilsaniert",AL$1:AL$166))) / 2,
            (MIN(IF(AM$1:AM$166="saniert",AL$1:AL$166)) + MAX(IF(AM$1:AM$166="saniert",AL$1:AL$166))) / 2
        )
    )),
    0,
    IF(
        AL90 &lt; (IF(
            AM91 = "unsaniert",
            (MIN(IF(AM$1:AM$166="unsaniert",AL$1:AL$166)) + MAX(IF(AM$1:AM$166="unsaniert",AL$1:AL$166))) / 2,
            IF(
                AM91 = "teilsaniert",
                (MIN(IF(AM$1:AM$166="teilsaniert",AL$1:AL$166)) + MAX(IF(AM$1:AM$166="teilsaniert",AL$1:AL$166))) / 2,
                (MIN(IF(AM$1:AM$166="saniert",AL$1:AL$166)) + MAX(IF(AM$1:AM$166="saniert",AL$1:AL$166))) / 2
            )
        )),
        0,
        AK91
    )
)</f>
        <v>0</v>
      </c>
      <c r="AR91" s="174">
        <f t="shared" si="21"/>
        <v>3.627429926170731</v>
      </c>
      <c r="AS91" s="173">
        <f t="shared" si="9"/>
        <v>0.78467367843385383</v>
      </c>
      <c r="AT91" s="174" t="str">
        <f t="shared" si="10"/>
        <v>unsaniert</v>
      </c>
      <c r="AU91" s="174" cm="1">
        <f t="array" ref="AU91">IF(
    AS91 &gt; (IF(
        AT91 = "unsaniert",
        (MIN(IF(AT$1:AT$166="unsaniert",AS$1:AS$166)) + MAX(IF(AT$1:AT$166="unsaniert",AS$1:AS$166))) / 2,
        IF(
            AT91 = "teilsaniert",
            (MIN(IF(AT$1:AT$166="teilsaniert",AS$1:AS$166)) + MAX(IF(AT$1:AT$166="teilsaniert",AS$1:AS$166))) / 2,
            (MIN(IF(AT$1:AT$166="saniert",AS$1:AS$166)) + MAX(IF(AT$1:AT$166="saniert",AS$1:AS$166))) / 2
        )
    )),
    0,
    IF(
        AS90 &lt; (IF(
            AT91 = "unsaniert",
            (MIN(IF(AT$1:AT$166="unsaniert",AS$1:AS$166)) + MAX(IF(AT$1:AT$166="unsaniert",AS$1:AS$166))) / 2,
            IF(
                AT91 = "teilsaniert",
                (MIN(IF(AT$1:AT$166="teilsaniert",AS$1:AS$166)) + MAX(IF(AT$1:AT$166="teilsaniert",AS$1:AS$166))) / 2,
                (MIN(IF(AT$1:AT$166="saniert",AS$1:AS$166)) + MAX(IF(AT$1:AT$166="saniert",AS$1:AS$166))) / 2
            )
        )),
        0,
        AR91
    )
)</f>
        <v>0</v>
      </c>
      <c r="AV91" s="160"/>
      <c r="AW91" s="160"/>
      <c r="AX91" s="160"/>
      <c r="AY91" s="174">
        <f t="shared" si="22"/>
        <v>1.5622255015364133</v>
      </c>
      <c r="AZ91" s="173">
        <f t="shared" si="24"/>
        <v>7.923541734448078E-2</v>
      </c>
      <c r="BA91" s="174" t="str">
        <f t="shared" si="25"/>
        <v>teilsaniert</v>
      </c>
      <c r="BB91" s="174" cm="1">
        <f t="array" ref="BB91">IF(
    AZ91 &gt; (IF(
        BA91 = "unsaniert",
        (MIN(IF(BA$1:BA$166="unsaniert",AZ$1:AZ$166)) + MAX(IF(BA$1:BA$166="unsaniert",AZ$1:AZ$166))) / 2,
        IF(
            BA91 = "teilsaniert",
            (MIN(IF(BA$1:BA$166="teilsaniert",AZ$1:AZ$166)) + MAX(IF(BA$1:BA$166="teilsaniert",AZ$1:AZ$166))) / 2,
            (MIN(IF(BA$1:BA$166="saniert",AZ$1:AZ$166)) + MAX(IF(BA$1:BA$166="saniert",AZ$1:AZ$166))) / 2
        )
    )),
    0,
    IF(
        AZ90 &lt; (IF(
            BA91 = "unsaniert",
            (MIN(IF(BA$1:BA$166="unsaniert",AZ$1:AZ$166)) + MAX(IF(BA$1:BA$166="unsaniert",AZ$1:AZ$166))) / 2,
            IF(
                BA91 = "teilsaniert",
                (MIN(IF(BA$1:BA$166="teilsaniert",AZ$1:AZ$166)) + MAX(IF(BA$1:BA$166="teilsaniert",AZ$1:AZ$166))) / 2,
                (MIN(IF(BA$1:BA$166="saniert",AZ$1:AZ$166)) + MAX(IF(BA$1:BA$166="saniert",AZ$1:AZ$166))) / 2
            )
        )),
        0,
        AY91
    )
)</f>
        <v>0</v>
      </c>
      <c r="BC91" s="160"/>
      <c r="BD91" s="160"/>
      <c r="BE91" s="160"/>
      <c r="BF91" s="174">
        <f t="shared" si="23"/>
        <v>2.4220898049064798E-2</v>
      </c>
      <c r="BG91" s="173">
        <f t="shared" si="13"/>
        <v>1.5551424181676067E-6</v>
      </c>
      <c r="BH91" s="174" t="str">
        <f t="shared" si="14"/>
        <v>saniert</v>
      </c>
      <c r="BI91" s="174" cm="1">
        <f t="array" ref="BI91">IF(
    BG91 &gt; (IF(
        BH91 = "unsaniert",
        (MIN(IF(BH$1:BH$166="unsaniert",BG$1:BG$166)) + MAX(IF(BH$1:BH$166="unsaniert",BG$1:BG$166))) / 2,
        IF(
            BH91 = "teilsaniert",
            (MIN(IF(BH$1:BH$166="teilsaniert",BG$1:BG$166)) + MAX(IF(BH$1:BH$166="teilsaniert",BG$1:BG$166))) / 2,
            (MIN(IF(BH$1:BH$166="saniert",BG$1:BG$166)) + MAX(IF(BH$1:BH$166="saniert",BG$1:BG$166))) / 2
        )
    )),
    0,
    IF(
        BG90 &lt; (IF(
            BH91 = "unsaniert",
            (MIN(IF(BH$1:BH$166="unsaniert",BG$1:BG$166)) + MAX(IF(BH$1:BH$166="unsaniert",BG$1:BG$166))) / 2,
            IF(
                BH91 = "teilsaniert",
                (MIN(IF(BH$1:BH$166="teilsaniert",BG$1:BG$166)) + MAX(IF(BH$1:BH$166="teilsaniert",BG$1:BG$166))) / 2,
                (MIN(IF(BH$1:BH$166="saniert",BG$1:BG$166)) + MAX(IF(BH$1:BH$166="saniert",BG$1:BG$166))) / 2
            )
        )),
        0,
        BF91
    )
)</f>
        <v>0</v>
      </c>
    </row>
    <row r="92" spans="2:61">
      <c r="B92" s="174">
        <f t="shared" si="15"/>
        <v>2.4598006169933457</v>
      </c>
      <c r="C92" s="173">
        <f>_xlfn.NORM.DIST(B92, B5,C5, TRUE)</f>
        <v>0.33268496373793932</v>
      </c>
      <c r="D92" s="174" t="str">
        <f t="shared" si="0"/>
        <v>teilsaniert</v>
      </c>
      <c r="E92" s="174" cm="1">
        <f t="array" ref="E92">IF(
    C92 &gt; (IF(
        D92 = "unsaniert",
        (MIN(IF(D$1:D$166="unsaniert",C$1:C$166)) + MAX(IF(D$1:D$166="unsaniert",C$1:C$166))) / 2,
        IF(
            D92 = "teilsaniert",
            (MIN(IF(D$1:D$166="teilsaniert",C$1:C$166)) + MAX(IF(D$1:D$166="teilsaniert",C$1:C$166))) / 2,
            (MIN(IF(D$1:D$166="saniert",C$1:C$166)) + MAX(IF(D$1:D$166="saniert",C$1:C$166))) / 2
        )
    )),
    0,
    IF(
        C91 &lt; (IF(
            D92 = "unsaniert",
            (MIN(IF(D$1:D$166="unsaniert",C$1:C$166)) + MAX(IF(D$1:D$166="unsaniert",C$1:C$166))) / 2,
            IF(
                D92 = "teilsaniert",
                (MIN(IF(D$1:D$166="teilsaniert",C$1:C$166)) + MAX(IF(D$1:D$166="teilsaniert",C$1:C$166))) / 2,
                (MIN(IF(D$1:D$166="saniert",C$1:C$166)) + MAX(IF(D$1:D$166="saniert",C$1:C$166))) / 2
            )
        )),
        0,
        B92
    )
)</f>
        <v>0</v>
      </c>
      <c r="H92" s="160"/>
      <c r="I92" s="174">
        <f t="shared" si="16"/>
        <v>1.6139185687234352</v>
      </c>
      <c r="J92" s="173">
        <f>_xlfn.NORM.DIST(I92, I5,J5, TRUE)</f>
        <v>0.28594804269390928</v>
      </c>
      <c r="K92" s="174" t="str">
        <f t="shared" si="1"/>
        <v>teilsaniert</v>
      </c>
      <c r="L92" s="174" cm="1">
        <f t="array" ref="L92">IF(
    J92 &gt; (IF(
        K92 = "unsaniert",
        (MIN(IF(K$1:K$166="unsaniert",J$1:J$166)) + MAX(IF(K$1:K$166="unsaniert",J$1:J$166))) / 2,
        IF(
            K92 = "teilsaniert",
            (MIN(IF(K$1:K$166="teilsaniert",J$1:J$166)) + MAX(IF(K$1:K$166="teilsaniert",J$1:J$166))) / 2,
            (MIN(IF(K$1:K$166="saniert",J$1:J$166)) + MAX(IF(K$1:K$166="saniert",J$1:J$166))) / 2
        )
    )),
    0,
    IF(
        J91 &lt; (IF(
            K92 = "unsaniert",
            (MIN(IF(K$1:K$166="unsaniert",J$1:J$166)) + MAX(IF(K$1:K$166="unsaniert",J$1:J$166))) / 2,
            IF(
                K92 = "teilsaniert",
                (MIN(IF(K$1:K$166="teilsaniert",J$1:J$166)) + MAX(IF(K$1:K$166="teilsaniert",J$1:J$166))) / 2,
                (MIN(IF(K$1:K$166="saniert",J$1:J$166)) + MAX(IF(K$1:K$166="saniert",J$1:J$166))) / 2
            )
        )),
        0,
        I92
    )
)</f>
        <v>0</v>
      </c>
      <c r="O92" s="160"/>
      <c r="P92" s="174">
        <f t="shared" si="17"/>
        <v>0.12815899287122381</v>
      </c>
      <c r="Q92" s="173">
        <f>_xlfn.NORM.DIST(P92, P5,Q5, TRUE)</f>
        <v>8.8939196956242274E-5</v>
      </c>
      <c r="R92" s="174" t="str">
        <f t="shared" si="2"/>
        <v>saniert</v>
      </c>
      <c r="S92" s="174" cm="1">
        <f t="array" ref="S92">IF(
    Q92 &gt; (IF(
        R92 = "unsaniert",
        (MIN(IF(R$1:R$166="unsaniert",Q$1:Q$166)) + MAX(IF(R$1:R$166="unsaniert",Q$1:Q$166))) / 2,
        IF(
            R92 = "teilsaniert",
            (MIN(IF(R$1:R$166="teilsaniert",Q$1:Q$166)) + MAX(IF(R$1:R$166="teilsaniert",Q$1:Q$166))) / 2,
            (MIN(IF(R$1:R$166="saniert",Q$1:Q$166)) + MAX(IF(R$1:R$166="saniert",Q$1:Q$166))) / 2
        )
    )),
    0,
    IF(
        Q91 &lt; (IF(
            R92 = "unsaniert",
            (MIN(IF(R$1:R$166="unsaniert",Q$1:Q$166)) + MAX(IF(R$1:R$166="unsaniert",Q$1:Q$166))) / 2,
            IF(
                R92 = "teilsaniert",
                (MIN(IF(R$1:R$166="teilsaniert",Q$1:Q$166)) + MAX(IF(R$1:R$166="teilsaniert",Q$1:Q$166))) / 2,
                (MIN(IF(R$1:R$166="saniert",Q$1:Q$166)) + MAX(IF(R$1:R$166="saniert",Q$1:Q$166))) / 2
            )
        )),
        0,
        P92
    )
)</f>
        <v>0</v>
      </c>
      <c r="W92" s="174">
        <f t="shared" si="18"/>
        <v>1.1748603825900097</v>
      </c>
      <c r="X92" s="173">
        <f t="shared" si="3"/>
        <v>1.1336642623936605E-6</v>
      </c>
      <c r="Y92" s="174" t="str">
        <f t="shared" si="4"/>
        <v>saniert</v>
      </c>
      <c r="Z92" s="174" cm="1">
        <f t="array" ref="Z92">IF(
    X92 &gt; (IF(
        Y92 = "unsaniert",
        (MIN(IF(Y$1:Y$166="unsaniert",X$1:X$166)) + MAX(IF(Y$1:Y$166="unsaniert",X$1:X$166))) / 2,
        IF(
            Y92 = "teilsaniert",
            (MIN(IF(Y$1:Y$166="teilsaniert",X$1:X$166)) + MAX(IF(Y$1:Y$166="teilsaniert",X$1:X$166))) / 2,
            (MIN(IF(Y$1:Y$166="saniert",X$1:X$166)) + MAX(IF(Y$1:Y$166="saniert",X$1:X$166))) / 2
        )
    )),
    0,
    IF(
        X91 &lt; (IF(
            Y92 = "unsaniert",
            (MIN(IF(Y$1:Y$166="unsaniert",X$1:X$166)) + MAX(IF(Y$1:Y$166="unsaniert",X$1:X$166))) / 2,
            IF(
                Y92 = "teilsaniert",
                (MIN(IF(Y$1:Y$166="teilsaniert",X$1:X$166)) + MAX(IF(Y$1:Y$166="teilsaniert",X$1:X$166))) / 2,
                (MIN(IF(Y$1:Y$166="saniert",X$1:X$166)) + MAX(IF(Y$1:Y$166="saniert",X$1:X$166))) / 2
            )
        )),
        0,
        W92
    )
)</f>
        <v>0</v>
      </c>
      <c r="AA92" s="160"/>
      <c r="AB92" s="160"/>
      <c r="AC92" s="160"/>
      <c r="AD92" s="174">
        <f t="shared" si="19"/>
        <v>1.841584746421749</v>
      </c>
      <c r="AE92" s="173">
        <f t="shared" si="5"/>
        <v>0.34057522751395852</v>
      </c>
      <c r="AF92" s="174" t="str">
        <f t="shared" si="6"/>
        <v>teilsaniert</v>
      </c>
      <c r="AG92" s="174" cm="1">
        <f t="array" ref="AG92">IF(
    AE92 &gt; (IF(
        AF92 = "unsaniert",
        (MIN(IF(AF$1:AF$166="unsaniert",AE$1:AE$166)) + MAX(IF(AF$1:AF$166="unsaniert",AE$1:AE$166))) / 2,
        IF(
            AF92 = "teilsaniert",
            (MIN(IF(AF$1:AF$166="teilsaniert",AE$1:AE$166)) + MAX(IF(AF$1:AF$166="teilsaniert",AE$1:AE$166))) / 2,
            (MIN(IF(AF$1:AF$166="saniert",AE$1:AE$166)) + MAX(IF(AF$1:AF$166="saniert",AE$1:AE$166))) / 2
        )
    )),
    0,
    IF(
        AE91 &lt; (IF(
            AF92 = "unsaniert",
            (MIN(IF(AF$1:AF$166="unsaniert",AE$1:AE$166)) + MAX(IF(AF$1:AF$166="unsaniert",AE$1:AE$166))) / 2,
            IF(
                AF92 = "teilsaniert",
                (MIN(IF(AF$1:AF$166="teilsaniert",AE$1:AE$166)) + MAX(IF(AF$1:AF$166="teilsaniert",AE$1:AE$166))) / 2,
                (MIN(IF(AF$1:AF$166="saniert",AE$1:AE$166)) + MAX(IF(AF$1:AF$166="saniert",AE$1:AE$166))) / 2
            )
        )),
        0,
        AD92
    )
)</f>
        <v>0</v>
      </c>
      <c r="AH92" s="160"/>
      <c r="AI92" s="160"/>
      <c r="AJ92" s="160"/>
      <c r="AK92" s="174">
        <f t="shared" si="20"/>
        <v>0.22415653653278048</v>
      </c>
      <c r="AL92" s="173">
        <f t="shared" si="7"/>
        <v>9.5446185925744385E-5</v>
      </c>
      <c r="AM92" s="174" t="str">
        <f t="shared" si="8"/>
        <v>saniert</v>
      </c>
      <c r="AN92" s="174" cm="1">
        <f t="array" ref="AN92">IF(
    AL92 &gt; (IF(
        AM92 = "unsaniert",
        (MIN(IF(AM$1:AM$166="unsaniert",AL$1:AL$166)) + MAX(IF(AM$1:AM$166="unsaniert",AL$1:AL$166))) / 2,
        IF(
            AM92 = "teilsaniert",
            (MIN(IF(AM$1:AM$166="teilsaniert",AL$1:AL$166)) + MAX(IF(AM$1:AM$166="teilsaniert",AL$1:AL$166))) / 2,
            (MIN(IF(AM$1:AM$166="saniert",AL$1:AL$166)) + MAX(IF(AM$1:AM$166="saniert",AL$1:AL$166))) / 2
        )
    )),
    0,
    IF(
        AL91 &lt; (IF(
            AM92 = "unsaniert",
            (MIN(IF(AM$1:AM$166="unsaniert",AL$1:AL$166)) + MAX(IF(AM$1:AM$166="unsaniert",AL$1:AL$166))) / 2,
            IF(
                AM92 = "teilsaniert",
                (MIN(IF(AM$1:AM$166="teilsaniert",AL$1:AL$166)) + MAX(IF(AM$1:AM$166="teilsaniert",AL$1:AL$166))) / 2,
                (MIN(IF(AM$1:AM$166="saniert",AL$1:AL$166)) + MAX(IF(AM$1:AM$166="saniert",AL$1:AL$166))) / 2
            )
        )),
        0,
        AK92
    )
)</f>
        <v>0</v>
      </c>
      <c r="AR92" s="174">
        <f t="shared" si="21"/>
        <v>3.5974299261707312</v>
      </c>
      <c r="AS92" s="173">
        <f t="shared" si="9"/>
        <v>0.77294380321079226</v>
      </c>
      <c r="AT92" s="174" t="str">
        <f t="shared" si="10"/>
        <v>unsaniert</v>
      </c>
      <c r="AU92" s="174" cm="1">
        <f t="array" ref="AU92">IF(
    AS92 &gt; (IF(
        AT92 = "unsaniert",
        (MIN(IF(AT$1:AT$166="unsaniert",AS$1:AS$166)) + MAX(IF(AT$1:AT$166="unsaniert",AS$1:AS$166))) / 2,
        IF(
            AT92 = "teilsaniert",
            (MIN(IF(AT$1:AT$166="teilsaniert",AS$1:AS$166)) + MAX(IF(AT$1:AT$166="teilsaniert",AS$1:AS$166))) / 2,
            (MIN(IF(AT$1:AT$166="saniert",AS$1:AS$166)) + MAX(IF(AT$1:AT$166="saniert",AS$1:AS$166))) / 2
        )
    )),
    0,
    IF(
        AS91 &lt; (IF(
            AT92 = "unsaniert",
            (MIN(IF(AT$1:AT$166="unsaniert",AS$1:AS$166)) + MAX(IF(AT$1:AT$166="unsaniert",AS$1:AS$166))) / 2,
            IF(
                AT92 = "teilsaniert",
                (MIN(IF(AT$1:AT$166="teilsaniert",AS$1:AS$166)) + MAX(IF(AT$1:AT$166="teilsaniert",AS$1:AS$166))) / 2,
                (MIN(IF(AT$1:AT$166="saniert",AS$1:AS$166)) + MAX(IF(AT$1:AT$166="saniert",AS$1:AS$166))) / 2
            )
        )),
        0,
        AR92
    )
)</f>
        <v>0</v>
      </c>
      <c r="AV92" s="160"/>
      <c r="AW92" s="160"/>
      <c r="AX92" s="160"/>
      <c r="AY92" s="174">
        <f t="shared" si="22"/>
        <v>1.5322255015364132</v>
      </c>
      <c r="AZ92" s="173">
        <f t="shared" si="24"/>
        <v>6.8245347630036812E-2</v>
      </c>
      <c r="BA92" s="174" t="str">
        <f t="shared" si="25"/>
        <v>teilsaniert</v>
      </c>
      <c r="BB92" s="174" cm="1">
        <f t="array" ref="BB92">IF(
    AZ92 &gt; (IF(
        BA92 = "unsaniert",
        (MIN(IF(BA$1:BA$166="unsaniert",AZ$1:AZ$166)) + MAX(IF(BA$1:BA$166="unsaniert",AZ$1:AZ$166))) / 2,
        IF(
            BA92 = "teilsaniert",
            (MIN(IF(BA$1:BA$166="teilsaniert",AZ$1:AZ$166)) + MAX(IF(BA$1:BA$166="teilsaniert",AZ$1:AZ$166))) / 2,
            (MIN(IF(BA$1:BA$166="saniert",AZ$1:AZ$166)) + MAX(IF(BA$1:BA$166="saniert",AZ$1:AZ$166))) / 2
        )
    )),
    0,
    IF(
        AZ91 &lt; (IF(
            BA92 = "unsaniert",
            (MIN(IF(BA$1:BA$166="unsaniert",AZ$1:AZ$166)) + MAX(IF(BA$1:BA$166="unsaniert",AZ$1:AZ$166))) / 2,
            IF(
                BA92 = "teilsaniert",
                (MIN(IF(BA$1:BA$166="teilsaniert",AZ$1:AZ$166)) + MAX(IF(BA$1:BA$166="teilsaniert",AZ$1:AZ$166))) / 2,
                (MIN(IF(BA$1:BA$166="saniert",AZ$1:AZ$166)) + MAX(IF(BA$1:BA$166="saniert",AZ$1:AZ$166))) / 2
            )
        )),
        0,
        AY92
    )
)</f>
        <v>0</v>
      </c>
      <c r="BC92" s="160"/>
      <c r="BD92" s="160"/>
      <c r="BE92" s="160"/>
      <c r="BF92" s="174">
        <f t="shared" si="23"/>
        <v>-5.7791019509352004E-3</v>
      </c>
      <c r="BG92" s="173">
        <f t="shared" si="13"/>
        <v>7.9235555017860964E-7</v>
      </c>
      <c r="BH92" s="174" t="str">
        <f t="shared" si="14"/>
        <v>saniert</v>
      </c>
      <c r="BI92" s="174" cm="1">
        <f t="array" ref="BI92">IF(
    BG92 &gt; (IF(
        BH92 = "unsaniert",
        (MIN(IF(BH$1:BH$166="unsaniert",BG$1:BG$166)) + MAX(IF(BH$1:BH$166="unsaniert",BG$1:BG$166))) / 2,
        IF(
            BH92 = "teilsaniert",
            (MIN(IF(BH$1:BH$166="teilsaniert",BG$1:BG$166)) + MAX(IF(BH$1:BH$166="teilsaniert",BG$1:BG$166))) / 2,
            (MIN(IF(BH$1:BH$166="saniert",BG$1:BG$166)) + MAX(IF(BH$1:BH$166="saniert",BG$1:BG$166))) / 2
        )
    )),
    0,
    IF(
        BG91 &lt; (IF(
            BH92 = "unsaniert",
            (MIN(IF(BH$1:BH$166="unsaniert",BG$1:BG$166)) + MAX(IF(BH$1:BH$166="unsaniert",BG$1:BG$166))) / 2,
            IF(
                BH92 = "teilsaniert",
                (MIN(IF(BH$1:BH$166="teilsaniert",BG$1:BG$166)) + MAX(IF(BH$1:BH$166="teilsaniert",BG$1:BG$166))) / 2,
                (MIN(IF(BH$1:BH$166="saniert",BG$1:BG$166)) + MAX(IF(BH$1:BH$166="saniert",BG$1:BG$166))) / 2
            )
        )),
        0,
        BF92
    )
)</f>
        <v>0</v>
      </c>
    </row>
    <row r="93" spans="2:61">
      <c r="B93" s="174">
        <f t="shared" si="15"/>
        <v>2.4298006169933459</v>
      </c>
      <c r="C93" s="173">
        <f>_xlfn.NORM.DIST(B93, B5,C5, TRUE)</f>
        <v>0.31110144988090216</v>
      </c>
      <c r="D93" s="174" t="str">
        <f t="shared" si="0"/>
        <v>teilsaniert</v>
      </c>
      <c r="E93" s="174" cm="1">
        <f t="array" ref="E93">IF(
    C93 &gt; (IF(
        D93 = "unsaniert",
        (MIN(IF(D$1:D$166="unsaniert",C$1:C$166)) + MAX(IF(D$1:D$166="unsaniert",C$1:C$166))) / 2,
        IF(
            D93 = "teilsaniert",
            (MIN(IF(D$1:D$166="teilsaniert",C$1:C$166)) + MAX(IF(D$1:D$166="teilsaniert",C$1:C$166))) / 2,
            (MIN(IF(D$1:D$166="saniert",C$1:C$166)) + MAX(IF(D$1:D$166="saniert",C$1:C$166))) / 2
        )
    )),
    0,
    IF(
        C92 &lt; (IF(
            D93 = "unsaniert",
            (MIN(IF(D$1:D$166="unsaniert",C$1:C$166)) + MAX(IF(D$1:D$166="unsaniert",C$1:C$166))) / 2,
            IF(
                D93 = "teilsaniert",
                (MIN(IF(D$1:D$166="teilsaniert",C$1:C$166)) + MAX(IF(D$1:D$166="teilsaniert",C$1:C$166))) / 2,
                (MIN(IF(D$1:D$166="saniert",C$1:C$166)) + MAX(IF(D$1:D$166="saniert",C$1:C$166))) / 2
            )
        )),
        0,
        B93
    )
)</f>
        <v>0</v>
      </c>
      <c r="H93" s="160"/>
      <c r="I93" s="174">
        <f t="shared" si="16"/>
        <v>1.5839185687234352</v>
      </c>
      <c r="J93" s="173">
        <f>_xlfn.NORM.DIST(I93, I5,J5, TRUE)</f>
        <v>0.26506430976835732</v>
      </c>
      <c r="K93" s="174" t="str">
        <f t="shared" si="1"/>
        <v>teilsaniert</v>
      </c>
      <c r="L93" s="174" cm="1">
        <f t="array" ref="L93">IF(
    J93 &gt; (IF(
        K93 = "unsaniert",
        (MIN(IF(K$1:K$166="unsaniert",J$1:J$166)) + MAX(IF(K$1:K$166="unsaniert",J$1:J$166))) / 2,
        IF(
            K93 = "teilsaniert",
            (MIN(IF(K$1:K$166="teilsaniert",J$1:J$166)) + MAX(IF(K$1:K$166="teilsaniert",J$1:J$166))) / 2,
            (MIN(IF(K$1:K$166="saniert",J$1:J$166)) + MAX(IF(K$1:K$166="saniert",J$1:J$166))) / 2
        )
    )),
    0,
    IF(
        J92 &lt; (IF(
            K93 = "unsaniert",
            (MIN(IF(K$1:K$166="unsaniert",J$1:J$166)) + MAX(IF(K$1:K$166="unsaniert",J$1:J$166))) / 2,
            IF(
                K93 = "teilsaniert",
                (MIN(IF(K$1:K$166="teilsaniert",J$1:J$166)) + MAX(IF(K$1:K$166="teilsaniert",J$1:J$166))) / 2,
                (MIN(IF(K$1:K$166="saniert",J$1:J$166)) + MAX(IF(K$1:K$166="saniert",J$1:J$166))) / 2
            )
        )),
        0,
        I93
    )
)</f>
        <v>0</v>
      </c>
      <c r="O93" s="160"/>
      <c r="P93" s="174">
        <f t="shared" si="17"/>
        <v>9.8158992871223816E-2</v>
      </c>
      <c r="Q93" s="173">
        <f>_xlfn.NORM.DIST(P93, P5,Q5, TRUE)</f>
        <v>5.5109496870819761E-5</v>
      </c>
      <c r="R93" s="174" t="str">
        <f t="shared" si="2"/>
        <v>saniert</v>
      </c>
      <c r="S93" s="174" cm="1">
        <f t="array" ref="S93">IF(
    Q93 &gt; (IF(
        R93 = "unsaniert",
        (MIN(IF(R$1:R$166="unsaniert",Q$1:Q$166)) + MAX(IF(R$1:R$166="unsaniert",Q$1:Q$166))) / 2,
        IF(
            R93 = "teilsaniert",
            (MIN(IF(R$1:R$166="teilsaniert",Q$1:Q$166)) + MAX(IF(R$1:R$166="teilsaniert",Q$1:Q$166))) / 2,
            (MIN(IF(R$1:R$166="saniert",Q$1:Q$166)) + MAX(IF(R$1:R$166="saniert",Q$1:Q$166))) / 2
        )
    )),
    0,
    IF(
        Q92 &lt; (IF(
            R93 = "unsaniert",
            (MIN(IF(R$1:R$166="unsaniert",Q$1:Q$166)) + MAX(IF(R$1:R$166="unsaniert",Q$1:Q$166))) / 2,
            IF(
                R93 = "teilsaniert",
                (MIN(IF(R$1:R$166="teilsaniert",Q$1:Q$166)) + MAX(IF(R$1:R$166="teilsaniert",Q$1:Q$166))) / 2,
                (MIN(IF(R$1:R$166="saniert",Q$1:Q$166)) + MAX(IF(R$1:R$166="saniert",Q$1:Q$166))) / 2
            )
        )),
        0,
        P93
    )
)</f>
        <v>0</v>
      </c>
      <c r="W93" s="174">
        <f t="shared" si="18"/>
        <v>1.1448603825900097</v>
      </c>
      <c r="X93" s="173">
        <f t="shared" si="3"/>
        <v>5.7638528417134945E-7</v>
      </c>
      <c r="Y93" s="174" t="str">
        <f t="shared" si="4"/>
        <v>saniert</v>
      </c>
      <c r="Z93" s="174" cm="1">
        <f t="array" ref="Z93">IF(
    X93 &gt; (IF(
        Y93 = "unsaniert",
        (MIN(IF(Y$1:Y$166="unsaniert",X$1:X$166)) + MAX(IF(Y$1:Y$166="unsaniert",X$1:X$166))) / 2,
        IF(
            Y93 = "teilsaniert",
            (MIN(IF(Y$1:Y$166="teilsaniert",X$1:X$166)) + MAX(IF(Y$1:Y$166="teilsaniert",X$1:X$166))) / 2,
            (MIN(IF(Y$1:Y$166="saniert",X$1:X$166)) + MAX(IF(Y$1:Y$166="saniert",X$1:X$166))) / 2
        )
    )),
    0,
    IF(
        X92 &lt; (IF(
            Y93 = "unsaniert",
            (MIN(IF(Y$1:Y$166="unsaniert",X$1:X$166)) + MAX(IF(Y$1:Y$166="unsaniert",X$1:X$166))) / 2,
            IF(
                Y93 = "teilsaniert",
                (MIN(IF(Y$1:Y$166="teilsaniert",X$1:X$166)) + MAX(IF(Y$1:Y$166="teilsaniert",X$1:X$166))) / 2,
                (MIN(IF(Y$1:Y$166="saniert",X$1:X$166)) + MAX(IF(Y$1:Y$166="saniert",X$1:X$166))) / 2
            )
        )),
        0,
        W93
    )
)</f>
        <v>0</v>
      </c>
      <c r="AA93" s="160"/>
      <c r="AB93" s="160"/>
      <c r="AC93" s="160"/>
      <c r="AD93" s="174">
        <f t="shared" si="19"/>
        <v>1.8115847464217489</v>
      </c>
      <c r="AE93" s="173">
        <f t="shared" si="5"/>
        <v>0.31891535848457636</v>
      </c>
      <c r="AF93" s="174" t="str">
        <f t="shared" si="6"/>
        <v>teilsaniert</v>
      </c>
      <c r="AG93" s="174" cm="1">
        <f t="array" ref="AG93">IF(
    AE93 &gt; (IF(
        AF93 = "unsaniert",
        (MIN(IF(AF$1:AF$166="unsaniert",AE$1:AE$166)) + MAX(IF(AF$1:AF$166="unsaniert",AE$1:AE$166))) / 2,
        IF(
            AF93 = "teilsaniert",
            (MIN(IF(AF$1:AF$166="teilsaniert",AE$1:AE$166)) + MAX(IF(AF$1:AF$166="teilsaniert",AE$1:AE$166))) / 2,
            (MIN(IF(AF$1:AF$166="saniert",AE$1:AE$166)) + MAX(IF(AF$1:AF$166="saniert",AE$1:AE$166))) / 2
        )
    )),
    0,
    IF(
        AE92 &lt; (IF(
            AF93 = "unsaniert",
            (MIN(IF(AF$1:AF$166="unsaniert",AE$1:AE$166)) + MAX(IF(AF$1:AF$166="unsaniert",AE$1:AE$166))) / 2,
            IF(
                AF93 = "teilsaniert",
                (MIN(IF(AF$1:AF$166="teilsaniert",AE$1:AE$166)) + MAX(IF(AF$1:AF$166="teilsaniert",AE$1:AE$166))) / 2,
                (MIN(IF(AF$1:AF$166="saniert",AE$1:AE$166)) + MAX(IF(AF$1:AF$166="saniert",AE$1:AE$166))) / 2
            )
        )),
        0,
        AD93
    )
)</f>
        <v>0</v>
      </c>
      <c r="AH93" s="160"/>
      <c r="AI93" s="160"/>
      <c r="AJ93" s="160"/>
      <c r="AK93" s="174">
        <f t="shared" si="20"/>
        <v>0.19415653653278048</v>
      </c>
      <c r="AL93" s="173">
        <f t="shared" si="7"/>
        <v>5.9334932939454705E-5</v>
      </c>
      <c r="AM93" s="174" t="str">
        <f t="shared" si="8"/>
        <v>saniert</v>
      </c>
      <c r="AN93" s="174" cm="1">
        <f t="array" ref="AN93">IF(
    AL93 &gt; (IF(
        AM93 = "unsaniert",
        (MIN(IF(AM$1:AM$166="unsaniert",AL$1:AL$166)) + MAX(IF(AM$1:AM$166="unsaniert",AL$1:AL$166))) / 2,
        IF(
            AM93 = "teilsaniert",
            (MIN(IF(AM$1:AM$166="teilsaniert",AL$1:AL$166)) + MAX(IF(AM$1:AM$166="teilsaniert",AL$1:AL$166))) / 2,
            (MIN(IF(AM$1:AM$166="saniert",AL$1:AL$166)) + MAX(IF(AM$1:AM$166="saniert",AL$1:AL$166))) / 2
        )
    )),
    0,
    IF(
        AL92 &lt; (IF(
            AM93 = "unsaniert",
            (MIN(IF(AM$1:AM$166="unsaniert",AL$1:AL$166)) + MAX(IF(AM$1:AM$166="unsaniert",AL$1:AL$166))) / 2,
            IF(
                AM93 = "teilsaniert",
                (MIN(IF(AM$1:AM$166="teilsaniert",AL$1:AL$166)) + MAX(IF(AM$1:AM$166="teilsaniert",AL$1:AL$166))) / 2,
                (MIN(IF(AM$1:AM$166="saniert",AL$1:AL$166)) + MAX(IF(AM$1:AM$166="saniert",AL$1:AL$166))) / 2
            )
        )),
        0,
        AK93
    )
)</f>
        <v>0</v>
      </c>
      <c r="AR93" s="174">
        <f t="shared" si="21"/>
        <v>3.5674299261707314</v>
      </c>
      <c r="AS93" s="173">
        <f t="shared" si="9"/>
        <v>0.76086196980443677</v>
      </c>
      <c r="AT93" s="174" t="str">
        <f t="shared" si="10"/>
        <v>unsaniert</v>
      </c>
      <c r="AU93" s="174" cm="1">
        <f t="array" ref="AU93">IF(
    AS93 &gt; (IF(
        AT93 = "unsaniert",
        (MIN(IF(AT$1:AT$166="unsaniert",AS$1:AS$166)) + MAX(IF(AT$1:AT$166="unsaniert",AS$1:AS$166))) / 2,
        IF(
            AT93 = "teilsaniert",
            (MIN(IF(AT$1:AT$166="teilsaniert",AS$1:AS$166)) + MAX(IF(AT$1:AT$166="teilsaniert",AS$1:AS$166))) / 2,
            (MIN(IF(AT$1:AT$166="saniert",AS$1:AS$166)) + MAX(IF(AT$1:AT$166="saniert",AS$1:AS$166))) / 2
        )
    )),
    0,
    IF(
        AS92 &lt; (IF(
            AT93 = "unsaniert",
            (MIN(IF(AT$1:AT$166="unsaniert",AS$1:AS$166)) + MAX(IF(AT$1:AT$166="unsaniert",AS$1:AS$166))) / 2,
            IF(
                AT93 = "teilsaniert",
                (MIN(IF(AT$1:AT$166="teilsaniert",AS$1:AS$166)) + MAX(IF(AT$1:AT$166="teilsaniert",AS$1:AS$166))) / 2,
                (MIN(IF(AT$1:AT$166="saniert",AS$1:AS$166)) + MAX(IF(AT$1:AT$166="saniert",AS$1:AS$166))) / 2
            )
        )),
        0,
        AR93
    )
)</f>
        <v>0</v>
      </c>
      <c r="AV93" s="160"/>
      <c r="AW93" s="160"/>
      <c r="AX93" s="160"/>
      <c r="AY93" s="174">
        <f t="shared" si="22"/>
        <v>1.5022255015364132</v>
      </c>
      <c r="AZ93" s="173">
        <f t="shared" si="24"/>
        <v>5.8470732447004396E-2</v>
      </c>
      <c r="BA93" s="174" t="str">
        <f t="shared" si="25"/>
        <v>teilsaniert</v>
      </c>
      <c r="BB93" s="174" cm="1">
        <f t="array" ref="BB93">IF(
    AZ93 &gt; (IF(
        BA93 = "unsaniert",
        (MIN(IF(BA$1:BA$166="unsaniert",AZ$1:AZ$166)) + MAX(IF(BA$1:BA$166="unsaniert",AZ$1:AZ$166))) / 2,
        IF(
            BA93 = "teilsaniert",
            (MIN(IF(BA$1:BA$166="teilsaniert",AZ$1:AZ$166)) + MAX(IF(BA$1:BA$166="teilsaniert",AZ$1:AZ$166))) / 2,
            (MIN(IF(BA$1:BA$166="saniert",AZ$1:AZ$166)) + MAX(IF(BA$1:BA$166="saniert",AZ$1:AZ$166))) / 2
        )
    )),
    0,
    IF(
        AZ92 &lt; (IF(
            BA93 = "unsaniert",
            (MIN(IF(BA$1:BA$166="unsaniert",AZ$1:AZ$166)) + MAX(IF(BA$1:BA$166="unsaniert",AZ$1:AZ$166))) / 2,
            IF(
                BA93 = "teilsaniert",
                (MIN(IF(BA$1:BA$166="teilsaniert",AZ$1:AZ$166)) + MAX(IF(BA$1:BA$166="teilsaniert",AZ$1:AZ$166))) / 2,
                (MIN(IF(BA$1:BA$166="saniert",AZ$1:AZ$166)) + MAX(IF(BA$1:BA$166="saniert",AZ$1:AZ$166))) / 2
            )
        )),
        0,
        AY93
    )
)</f>
        <v>0</v>
      </c>
      <c r="BC93" s="160"/>
      <c r="BD93" s="160"/>
      <c r="BE93" s="160"/>
      <c r="BF93" s="174">
        <f t="shared" si="23"/>
        <v>-3.5779101950935199E-2</v>
      </c>
      <c r="BG93" s="173">
        <f t="shared" si="13"/>
        <v>3.9648017289139106E-7</v>
      </c>
      <c r="BH93" s="174" t="str">
        <f t="shared" si="14"/>
        <v>saniert</v>
      </c>
      <c r="BI93" s="174" cm="1">
        <f t="array" ref="BI93">IF(
    BG93 &gt; (IF(
        BH93 = "unsaniert",
        (MIN(IF(BH$1:BH$166="unsaniert",BG$1:BG$166)) + MAX(IF(BH$1:BH$166="unsaniert",BG$1:BG$166))) / 2,
        IF(
            BH93 = "teilsaniert",
            (MIN(IF(BH$1:BH$166="teilsaniert",BG$1:BG$166)) + MAX(IF(BH$1:BH$166="teilsaniert",BG$1:BG$166))) / 2,
            (MIN(IF(BH$1:BH$166="saniert",BG$1:BG$166)) + MAX(IF(BH$1:BH$166="saniert",BG$1:BG$166))) / 2
        )
    )),
    0,
    IF(
        BG92 &lt; (IF(
            BH93 = "unsaniert",
            (MIN(IF(BH$1:BH$166="unsaniert",BG$1:BG$166)) + MAX(IF(BH$1:BH$166="unsaniert",BG$1:BG$166))) / 2,
            IF(
                BH93 = "teilsaniert",
                (MIN(IF(BH$1:BH$166="teilsaniert",BG$1:BG$166)) + MAX(IF(BH$1:BH$166="teilsaniert",BG$1:BG$166))) / 2,
                (MIN(IF(BH$1:BH$166="saniert",BG$1:BG$166)) + MAX(IF(BH$1:BH$166="saniert",BG$1:BG$166))) / 2
            )
        )),
        0,
        BF93
    )
)</f>
        <v>0</v>
      </c>
    </row>
    <row r="94" spans="2:61">
      <c r="B94" s="174">
        <f t="shared" si="15"/>
        <v>2.3998006169933461</v>
      </c>
      <c r="C94" s="173">
        <f>_xlfn.NORM.DIST(B94, B5,C5, TRUE)</f>
        <v>0.29014876595103412</v>
      </c>
      <c r="D94" s="174" t="str">
        <f t="shared" si="0"/>
        <v>teilsaniert</v>
      </c>
      <c r="E94" s="174" cm="1">
        <f t="array" ref="E94">IF(
    C94 &gt; (IF(
        D94 = "unsaniert",
        (MIN(IF(D$1:D$166="unsaniert",C$1:C$166)) + MAX(IF(D$1:D$166="unsaniert",C$1:C$166))) / 2,
        IF(
            D94 = "teilsaniert",
            (MIN(IF(D$1:D$166="teilsaniert",C$1:C$166)) + MAX(IF(D$1:D$166="teilsaniert",C$1:C$166))) / 2,
            (MIN(IF(D$1:D$166="saniert",C$1:C$166)) + MAX(IF(D$1:D$166="saniert",C$1:C$166))) / 2
        )
    )),
    0,
    IF(
        C93 &lt; (IF(
            D94 = "unsaniert",
            (MIN(IF(D$1:D$166="unsaniert",C$1:C$166)) + MAX(IF(D$1:D$166="unsaniert",C$1:C$166))) / 2,
            IF(
                D94 = "teilsaniert",
                (MIN(IF(D$1:D$166="teilsaniert",C$1:C$166)) + MAX(IF(D$1:D$166="teilsaniert",C$1:C$166))) / 2,
                (MIN(IF(D$1:D$166="saniert",C$1:C$166)) + MAX(IF(D$1:D$166="saniert",C$1:C$166))) / 2
            )
        )),
        0,
        B94
    )
)</f>
        <v>0</v>
      </c>
      <c r="H94" s="160"/>
      <c r="I94" s="174">
        <f t="shared" si="16"/>
        <v>1.5539185687234351</v>
      </c>
      <c r="J94" s="173">
        <f>_xlfn.NORM.DIST(I94, I5,J5, TRUE)</f>
        <v>0.2449845002388184</v>
      </c>
      <c r="K94" s="174" t="str">
        <f t="shared" si="1"/>
        <v>teilsaniert</v>
      </c>
      <c r="L94" s="174" cm="1">
        <f t="array" ref="L94">IF(
    J94 &gt; (IF(
        K94 = "unsaniert",
        (MIN(IF(K$1:K$166="unsaniert",J$1:J$166)) + MAX(IF(K$1:K$166="unsaniert",J$1:J$166))) / 2,
        IF(
            K94 = "teilsaniert",
            (MIN(IF(K$1:K$166="teilsaniert",J$1:J$166)) + MAX(IF(K$1:K$166="teilsaniert",J$1:J$166))) / 2,
            (MIN(IF(K$1:K$166="saniert",J$1:J$166)) + MAX(IF(K$1:K$166="saniert",J$1:J$166))) / 2
        )
    )),
    0,
    IF(
        J93 &lt; (IF(
            K94 = "unsaniert",
            (MIN(IF(K$1:K$166="unsaniert",J$1:J$166)) + MAX(IF(K$1:K$166="unsaniert",J$1:J$166))) / 2,
            IF(
                K94 = "teilsaniert",
                (MIN(IF(K$1:K$166="teilsaniert",J$1:J$166)) + MAX(IF(K$1:K$166="teilsaniert",J$1:J$166))) / 2,
                (MIN(IF(K$1:K$166="saniert",J$1:J$166)) + MAX(IF(K$1:K$166="saniert",J$1:J$166))) / 2
            )
        )),
        0,
        I94
    )
)</f>
        <v>0</v>
      </c>
      <c r="O94" s="160"/>
      <c r="P94" s="174">
        <f t="shared" si="17"/>
        <v>6.8158992871223817E-2</v>
      </c>
      <c r="Q94" s="173">
        <f>_xlfn.NORM.DIST(P94, P5,Q5, TRUE)</f>
        <v>3.3695445356991887E-5</v>
      </c>
      <c r="R94" s="174" t="str">
        <f t="shared" si="2"/>
        <v>saniert</v>
      </c>
      <c r="S94" s="174" cm="1">
        <f t="array" ref="S94">IF(
    Q94 &gt; (IF(
        R94 = "unsaniert",
        (MIN(IF(R$1:R$166="unsaniert",Q$1:Q$166)) + MAX(IF(R$1:R$166="unsaniert",Q$1:Q$166))) / 2,
        IF(
            R94 = "teilsaniert",
            (MIN(IF(R$1:R$166="teilsaniert",Q$1:Q$166)) + MAX(IF(R$1:R$166="teilsaniert",Q$1:Q$166))) / 2,
            (MIN(IF(R$1:R$166="saniert",Q$1:Q$166)) + MAX(IF(R$1:R$166="saniert",Q$1:Q$166))) / 2
        )
    )),
    0,
    IF(
        Q93 &lt; (IF(
            R94 = "unsaniert",
            (MIN(IF(R$1:R$166="unsaniert",Q$1:Q$166)) + MAX(IF(R$1:R$166="unsaniert",Q$1:Q$166))) / 2,
            IF(
                R94 = "teilsaniert",
                (MIN(IF(R$1:R$166="teilsaniert",Q$1:Q$166)) + MAX(IF(R$1:R$166="teilsaniert",Q$1:Q$166))) / 2,
                (MIN(IF(R$1:R$166="saniert",Q$1:Q$166)) + MAX(IF(R$1:R$166="saniert",Q$1:Q$166))) / 2
            )
        )),
        0,
        P94
    )
)</f>
        <v>0</v>
      </c>
      <c r="W94" s="174">
        <f t="shared" si="18"/>
        <v>1.1148603825900096</v>
      </c>
      <c r="X94" s="173">
        <f t="shared" si="3"/>
        <v>2.8789326709353283E-7</v>
      </c>
      <c r="Y94" s="174" t="str">
        <f t="shared" si="4"/>
        <v>saniert</v>
      </c>
      <c r="Z94" s="174" cm="1">
        <f t="array" ref="Z94">IF(
    X94 &gt; (IF(
        Y94 = "unsaniert",
        (MIN(IF(Y$1:Y$166="unsaniert",X$1:X$166)) + MAX(IF(Y$1:Y$166="unsaniert",X$1:X$166))) / 2,
        IF(
            Y94 = "teilsaniert",
            (MIN(IF(Y$1:Y$166="teilsaniert",X$1:X$166)) + MAX(IF(Y$1:Y$166="teilsaniert",X$1:X$166))) / 2,
            (MIN(IF(Y$1:Y$166="saniert",X$1:X$166)) + MAX(IF(Y$1:Y$166="saniert",X$1:X$166))) / 2
        )
    )),
    0,
    IF(
        X93 &lt; (IF(
            Y94 = "unsaniert",
            (MIN(IF(Y$1:Y$166="unsaniert",X$1:X$166)) + MAX(IF(Y$1:Y$166="unsaniert",X$1:X$166))) / 2,
            IF(
                Y94 = "teilsaniert",
                (MIN(IF(Y$1:Y$166="teilsaniert",X$1:X$166)) + MAX(IF(Y$1:Y$166="teilsaniert",X$1:X$166))) / 2,
                (MIN(IF(Y$1:Y$166="saniert",X$1:X$166)) + MAX(IF(Y$1:Y$166="saniert",X$1:X$166))) / 2
            )
        )),
        0,
        W94
    )
)</f>
        <v>0</v>
      </c>
      <c r="AA94" s="160"/>
      <c r="AB94" s="160"/>
      <c r="AC94" s="160"/>
      <c r="AD94" s="174">
        <f t="shared" si="19"/>
        <v>1.7815847464217489</v>
      </c>
      <c r="AE94" s="173">
        <f t="shared" si="5"/>
        <v>0.29785693249035416</v>
      </c>
      <c r="AF94" s="174" t="str">
        <f t="shared" si="6"/>
        <v>teilsaniert</v>
      </c>
      <c r="AG94" s="174" cm="1">
        <f t="array" ref="AG94">IF(
    AE94 &gt; (IF(
        AF94 = "unsaniert",
        (MIN(IF(AF$1:AF$166="unsaniert",AE$1:AE$166)) + MAX(IF(AF$1:AF$166="unsaniert",AE$1:AE$166))) / 2,
        IF(
            AF94 = "teilsaniert",
            (MIN(IF(AF$1:AF$166="teilsaniert",AE$1:AE$166)) + MAX(IF(AF$1:AF$166="teilsaniert",AE$1:AE$166))) / 2,
            (MIN(IF(AF$1:AF$166="saniert",AE$1:AE$166)) + MAX(IF(AF$1:AF$166="saniert",AE$1:AE$166))) / 2
        )
    )),
    0,
    IF(
        AE93 &lt; (IF(
            AF94 = "unsaniert",
            (MIN(IF(AF$1:AF$166="unsaniert",AE$1:AE$166)) + MAX(IF(AF$1:AF$166="unsaniert",AE$1:AE$166))) / 2,
            IF(
                AF94 = "teilsaniert",
                (MIN(IF(AF$1:AF$166="teilsaniert",AE$1:AE$166)) + MAX(IF(AF$1:AF$166="teilsaniert",AE$1:AE$166))) / 2,
                (MIN(IF(AF$1:AF$166="saniert",AE$1:AE$166)) + MAX(IF(AF$1:AF$166="saniert",AE$1:AE$166))) / 2
            )
        )),
        0,
        AD94
    )
)</f>
        <v>0</v>
      </c>
      <c r="AH94" s="160"/>
      <c r="AI94" s="160"/>
      <c r="AJ94" s="160"/>
      <c r="AK94" s="174">
        <f t="shared" si="20"/>
        <v>0.16415653653278048</v>
      </c>
      <c r="AL94" s="173">
        <f t="shared" si="7"/>
        <v>3.6400417401979412E-5</v>
      </c>
      <c r="AM94" s="174" t="str">
        <f t="shared" si="8"/>
        <v>saniert</v>
      </c>
      <c r="AN94" s="174" cm="1">
        <f t="array" ref="AN94">IF(
    AL94 &gt; (IF(
        AM94 = "unsaniert",
        (MIN(IF(AM$1:AM$166="unsaniert",AL$1:AL$166)) + MAX(IF(AM$1:AM$166="unsaniert",AL$1:AL$166))) / 2,
        IF(
            AM94 = "teilsaniert",
            (MIN(IF(AM$1:AM$166="teilsaniert",AL$1:AL$166)) + MAX(IF(AM$1:AM$166="teilsaniert",AL$1:AL$166))) / 2,
            (MIN(IF(AM$1:AM$166="saniert",AL$1:AL$166)) + MAX(IF(AM$1:AM$166="saniert",AL$1:AL$166))) / 2
        )
    )),
    0,
    IF(
        AL93 &lt; (IF(
            AM94 = "unsaniert",
            (MIN(IF(AM$1:AM$166="unsaniert",AL$1:AL$166)) + MAX(IF(AM$1:AM$166="unsaniert",AL$1:AL$166))) / 2,
            IF(
                AM94 = "teilsaniert",
                (MIN(IF(AM$1:AM$166="teilsaniert",AL$1:AL$166)) + MAX(IF(AM$1:AM$166="teilsaniert",AL$1:AL$166))) / 2,
                (MIN(IF(AM$1:AM$166="saniert",AL$1:AL$166)) + MAX(IF(AM$1:AM$166="saniert",AL$1:AL$166))) / 2
            )
        )),
        0,
        AK94
    )
)</f>
        <v>0</v>
      </c>
      <c r="AR94" s="174">
        <f t="shared" si="21"/>
        <v>3.5374299261707316</v>
      </c>
      <c r="AS94" s="173">
        <f t="shared" si="9"/>
        <v>0.74843701493199244</v>
      </c>
      <c r="AT94" s="174" t="str">
        <f t="shared" si="10"/>
        <v>unsaniert</v>
      </c>
      <c r="AU94" s="174" cm="1">
        <f t="array" ref="AU94">IF(
    AS94 &gt; (IF(
        AT94 = "unsaniert",
        (MIN(IF(AT$1:AT$166="unsaniert",AS$1:AS$166)) + MAX(IF(AT$1:AT$166="unsaniert",AS$1:AS$166))) / 2,
        IF(
            AT94 = "teilsaniert",
            (MIN(IF(AT$1:AT$166="teilsaniert",AS$1:AS$166)) + MAX(IF(AT$1:AT$166="teilsaniert",AS$1:AS$166))) / 2,
            (MIN(IF(AT$1:AT$166="saniert",AS$1:AS$166)) + MAX(IF(AT$1:AT$166="saniert",AS$1:AS$166))) / 2
        )
    )),
    0,
    IF(
        AS93 &lt; (IF(
            AT94 = "unsaniert",
            (MIN(IF(AT$1:AT$166="unsaniert",AS$1:AS$166)) + MAX(IF(AT$1:AT$166="unsaniert",AS$1:AS$166))) / 2,
            IF(
                AT94 = "teilsaniert",
                (MIN(IF(AT$1:AT$166="teilsaniert",AS$1:AS$166)) + MAX(IF(AT$1:AT$166="teilsaniert",AS$1:AS$166))) / 2,
                (MIN(IF(AT$1:AT$166="saniert",AS$1:AS$166)) + MAX(IF(AT$1:AT$166="saniert",AS$1:AS$166))) / 2
            )
        )),
        0,
        AR94
    )
)</f>
        <v>0</v>
      </c>
      <c r="AV94" s="160"/>
      <c r="AW94" s="160"/>
      <c r="AX94" s="160"/>
      <c r="AY94" s="174">
        <f t="shared" si="22"/>
        <v>1.4722255015364132</v>
      </c>
      <c r="AZ94" s="173">
        <f t="shared" si="24"/>
        <v>4.9830872717558247E-2</v>
      </c>
      <c r="BA94" s="174" t="str">
        <f t="shared" si="25"/>
        <v>teilsaniert</v>
      </c>
      <c r="BB94" s="174" cm="1">
        <f t="array" ref="BB94">IF(
    AZ94 &gt; (IF(
        BA94 = "unsaniert",
        (MIN(IF(BA$1:BA$166="unsaniert",AZ$1:AZ$166)) + MAX(IF(BA$1:BA$166="unsaniert",AZ$1:AZ$166))) / 2,
        IF(
            BA94 = "teilsaniert",
            (MIN(IF(BA$1:BA$166="teilsaniert",AZ$1:AZ$166)) + MAX(IF(BA$1:BA$166="teilsaniert",AZ$1:AZ$166))) / 2,
            (MIN(IF(BA$1:BA$166="saniert",AZ$1:AZ$166)) + MAX(IF(BA$1:BA$166="saniert",AZ$1:AZ$166))) / 2
        )
    )),
    0,
    IF(
        AZ93 &lt; (IF(
            BA94 = "unsaniert",
            (MIN(IF(BA$1:BA$166="unsaniert",AZ$1:AZ$166)) + MAX(IF(BA$1:BA$166="unsaniert",AZ$1:AZ$166))) / 2,
            IF(
                BA94 = "teilsaniert",
                (MIN(IF(BA$1:BA$166="teilsaniert",AZ$1:AZ$166)) + MAX(IF(BA$1:BA$166="teilsaniert",AZ$1:AZ$166))) / 2,
                (MIN(IF(BA$1:BA$166="saniert",AZ$1:AZ$166)) + MAX(IF(BA$1:BA$166="saniert",AZ$1:AZ$166))) / 2
            )
        )),
        0,
        AY94
    )
)</f>
        <v>0</v>
      </c>
      <c r="BC94" s="160"/>
      <c r="BD94" s="160"/>
      <c r="BE94" s="160"/>
      <c r="BF94" s="174">
        <f t="shared" si="23"/>
        <v>-6.5779101950935198E-2</v>
      </c>
      <c r="BG94" s="173">
        <f t="shared" si="13"/>
        <v>1.9483251900567447E-7</v>
      </c>
      <c r="BH94" s="174" t="str">
        <f t="shared" si="14"/>
        <v>saniert</v>
      </c>
      <c r="BI94" s="174" cm="1">
        <f t="array" ref="BI94">IF(
    BG94 &gt; (IF(
        BH94 = "unsaniert",
        (MIN(IF(BH$1:BH$166="unsaniert",BG$1:BG$166)) + MAX(IF(BH$1:BH$166="unsaniert",BG$1:BG$166))) / 2,
        IF(
            BH94 = "teilsaniert",
            (MIN(IF(BH$1:BH$166="teilsaniert",BG$1:BG$166)) + MAX(IF(BH$1:BH$166="teilsaniert",BG$1:BG$166))) / 2,
            (MIN(IF(BH$1:BH$166="saniert",BG$1:BG$166)) + MAX(IF(BH$1:BH$166="saniert",BG$1:BG$166))) / 2
        )
    )),
    0,
    IF(
        BG93 &lt; (IF(
            BH94 = "unsaniert",
            (MIN(IF(BH$1:BH$166="unsaniert",BG$1:BG$166)) + MAX(IF(BH$1:BH$166="unsaniert",BG$1:BG$166))) / 2,
            IF(
                BH94 = "teilsaniert",
                (MIN(IF(BH$1:BH$166="teilsaniert",BG$1:BG$166)) + MAX(IF(BH$1:BH$166="teilsaniert",BG$1:BG$166))) / 2,
                (MIN(IF(BH$1:BH$166="saniert",BG$1:BG$166)) + MAX(IF(BH$1:BH$166="saniert",BG$1:BG$166))) / 2
            )
        )),
        0,
        BF94
    )
)</f>
        <v>0</v>
      </c>
    </row>
    <row r="95" spans="2:61">
      <c r="B95" s="174">
        <f t="shared" si="15"/>
        <v>2.3698006169933463</v>
      </c>
      <c r="C95" s="173">
        <f>_xlfn.NORM.DIST(B95, B5,C5, TRUE)</f>
        <v>0.26988208042154832</v>
      </c>
      <c r="D95" s="174" t="str">
        <f t="shared" si="0"/>
        <v>teilsaniert</v>
      </c>
      <c r="E95" s="174" cm="1">
        <f t="array" ref="E95">IF(
    C95 &gt; (IF(
        D95 = "unsaniert",
        (MIN(IF(D$1:D$166="unsaniert",C$1:C$166)) + MAX(IF(D$1:D$166="unsaniert",C$1:C$166))) / 2,
        IF(
            D95 = "teilsaniert",
            (MIN(IF(D$1:D$166="teilsaniert",C$1:C$166)) + MAX(IF(D$1:D$166="teilsaniert",C$1:C$166))) / 2,
            (MIN(IF(D$1:D$166="saniert",C$1:C$166)) + MAX(IF(D$1:D$166="saniert",C$1:C$166))) / 2
        )
    )),
    0,
    IF(
        C94 &lt; (IF(
            D95 = "unsaniert",
            (MIN(IF(D$1:D$166="unsaniert",C$1:C$166)) + MAX(IF(D$1:D$166="unsaniert",C$1:C$166))) / 2,
            IF(
                D95 = "teilsaniert",
                (MIN(IF(D$1:D$166="teilsaniert",C$1:C$166)) + MAX(IF(D$1:D$166="teilsaniert",C$1:C$166))) / 2,
                (MIN(IF(D$1:D$166="saniert",C$1:C$166)) + MAX(IF(D$1:D$166="saniert",C$1:C$166))) / 2
            )
        )),
        0,
        B95
    )
)</f>
        <v>0</v>
      </c>
      <c r="H95" s="160"/>
      <c r="I95" s="174">
        <f t="shared" si="16"/>
        <v>1.5239185687234351</v>
      </c>
      <c r="J95" s="173">
        <f>_xlfn.NORM.DIST(I95, I5,J5, TRUE)</f>
        <v>0.22575302910040082</v>
      </c>
      <c r="K95" s="174" t="str">
        <f t="shared" si="1"/>
        <v>teilsaniert</v>
      </c>
      <c r="L95" s="174" cm="1">
        <f t="array" ref="L95">IF(
    J95 &gt; (IF(
        K95 = "unsaniert",
        (MIN(IF(K$1:K$166="unsaniert",J$1:J$166)) + MAX(IF(K$1:K$166="unsaniert",J$1:J$166))) / 2,
        IF(
            K95 = "teilsaniert",
            (MIN(IF(K$1:K$166="teilsaniert",J$1:J$166)) + MAX(IF(K$1:K$166="teilsaniert",J$1:J$166))) / 2,
            (MIN(IF(K$1:K$166="saniert",J$1:J$166)) + MAX(IF(K$1:K$166="saniert",J$1:J$166))) / 2
        )
    )),
    0,
    IF(
        J94 &lt; (IF(
            K95 = "unsaniert",
            (MIN(IF(K$1:K$166="unsaniert",J$1:J$166)) + MAX(IF(K$1:K$166="unsaniert",J$1:J$166))) / 2,
            IF(
                K95 = "teilsaniert",
                (MIN(IF(K$1:K$166="teilsaniert",J$1:J$166)) + MAX(IF(K$1:K$166="teilsaniert",J$1:J$166))) / 2,
                (MIN(IF(K$1:K$166="saniert",J$1:J$166)) + MAX(IF(K$1:K$166="saniert",J$1:J$166))) / 2
            )
        )),
        0,
        I95
    )
)</f>
        <v>1.5239185687234351</v>
      </c>
      <c r="O95" s="160"/>
      <c r="P95" s="174">
        <f t="shared" si="17"/>
        <v>3.8158992871223818E-2</v>
      </c>
      <c r="Q95" s="173">
        <f>_xlfn.NORM.DIST(P95, P5,Q5, TRUE)</f>
        <v>2.0328908963539886E-5</v>
      </c>
      <c r="R95" s="174" t="str">
        <f t="shared" si="2"/>
        <v>saniert</v>
      </c>
      <c r="S95" s="174" cm="1">
        <f t="array" ref="S95">IF(
    Q95 &gt; (IF(
        R95 = "unsaniert",
        (MIN(IF(R$1:R$166="unsaniert",Q$1:Q$166)) + MAX(IF(R$1:R$166="unsaniert",Q$1:Q$166))) / 2,
        IF(
            R95 = "teilsaniert",
            (MIN(IF(R$1:R$166="teilsaniert",Q$1:Q$166)) + MAX(IF(R$1:R$166="teilsaniert",Q$1:Q$166))) / 2,
            (MIN(IF(R$1:R$166="saniert",Q$1:Q$166)) + MAX(IF(R$1:R$166="saniert",Q$1:Q$166))) / 2
        )
    )),
    0,
    IF(
        Q94 &lt; (IF(
            R95 = "unsaniert",
            (MIN(IF(R$1:R$166="unsaniert",Q$1:Q$166)) + MAX(IF(R$1:R$166="unsaniert",Q$1:Q$166))) / 2,
            IF(
                R95 = "teilsaniert",
                (MIN(IF(R$1:R$166="teilsaniert",Q$1:Q$166)) + MAX(IF(R$1:R$166="teilsaniert",Q$1:Q$166))) / 2,
                (MIN(IF(R$1:R$166="saniert",Q$1:Q$166)) + MAX(IF(R$1:R$166="saniert",Q$1:Q$166))) / 2
            )
        )),
        0,
        P95
    )
)</f>
        <v>0</v>
      </c>
      <c r="W95" s="174">
        <f t="shared" si="18"/>
        <v>1.0848603825900096</v>
      </c>
      <c r="X95" s="173">
        <f t="shared" si="3"/>
        <v>1.4126293247819841E-7</v>
      </c>
      <c r="Y95" s="174" t="str">
        <f t="shared" si="4"/>
        <v>saniert</v>
      </c>
      <c r="Z95" s="174" cm="1">
        <f t="array" ref="Z95">IF(
    X95 &gt; (IF(
        Y95 = "unsaniert",
        (MIN(IF(Y$1:Y$166="unsaniert",X$1:X$166)) + MAX(IF(Y$1:Y$166="unsaniert",X$1:X$166))) / 2,
        IF(
            Y95 = "teilsaniert",
            (MIN(IF(Y$1:Y$166="teilsaniert",X$1:X$166)) + MAX(IF(Y$1:Y$166="teilsaniert",X$1:X$166))) / 2,
            (MIN(IF(Y$1:Y$166="saniert",X$1:X$166)) + MAX(IF(Y$1:Y$166="saniert",X$1:X$166))) / 2
        )
    )),
    0,
    IF(
        X94 &lt; (IF(
            Y95 = "unsaniert",
            (MIN(IF(Y$1:Y$166="unsaniert",X$1:X$166)) + MAX(IF(Y$1:Y$166="unsaniert",X$1:X$166))) / 2,
            IF(
                Y95 = "teilsaniert",
                (MIN(IF(Y$1:Y$166="teilsaniert",X$1:X$166)) + MAX(IF(Y$1:Y$166="teilsaniert",X$1:X$166))) / 2,
                (MIN(IF(Y$1:Y$166="saniert",X$1:X$166)) + MAX(IF(Y$1:Y$166="saniert",X$1:X$166))) / 2
            )
        )),
        0,
        W95
    )
)</f>
        <v>0</v>
      </c>
      <c r="AA95" s="160"/>
      <c r="AB95" s="160"/>
      <c r="AC95" s="160"/>
      <c r="AD95" s="174">
        <f t="shared" si="19"/>
        <v>1.7515847464217489</v>
      </c>
      <c r="AE95" s="173">
        <f t="shared" si="5"/>
        <v>0.27745640926909415</v>
      </c>
      <c r="AF95" s="174" t="str">
        <f t="shared" si="6"/>
        <v>teilsaniert</v>
      </c>
      <c r="AG95" s="174" cm="1">
        <f t="array" ref="AG95">IF(
    AE95 &gt; (IF(
        AF95 = "unsaniert",
        (MIN(IF(AF$1:AF$166="unsaniert",AE$1:AE$166)) + MAX(IF(AF$1:AF$166="unsaniert",AE$1:AE$166))) / 2,
        IF(
            AF95 = "teilsaniert",
            (MIN(IF(AF$1:AF$166="teilsaniert",AE$1:AE$166)) + MAX(IF(AF$1:AF$166="teilsaniert",AE$1:AE$166))) / 2,
            (MIN(IF(AF$1:AF$166="saniert",AE$1:AE$166)) + MAX(IF(AF$1:AF$166="saniert",AE$1:AE$166))) / 2
        )
    )),
    0,
    IF(
        AE94 &lt; (IF(
            AF95 = "unsaniert",
            (MIN(IF(AF$1:AF$166="unsaniert",AE$1:AE$166)) + MAX(IF(AF$1:AF$166="unsaniert",AE$1:AE$166))) / 2,
            IF(
                AF95 = "teilsaniert",
                (MIN(IF(AF$1:AF$166="teilsaniert",AE$1:AE$166)) + MAX(IF(AF$1:AF$166="teilsaniert",AE$1:AE$166))) / 2,
                (MIN(IF(AF$1:AF$166="saniert",AE$1:AE$166)) + MAX(IF(AF$1:AF$166="saniert",AE$1:AE$166))) / 2
            )
        )),
        0,
        AD95
    )
)</f>
        <v>0</v>
      </c>
      <c r="AH95" s="160"/>
      <c r="AI95" s="160"/>
      <c r="AJ95" s="160"/>
      <c r="AK95" s="174">
        <f t="shared" si="20"/>
        <v>0.13415653653278048</v>
      </c>
      <c r="AL95" s="173">
        <f t="shared" si="7"/>
        <v>2.2036005872585848E-5</v>
      </c>
      <c r="AM95" s="174" t="str">
        <f t="shared" si="8"/>
        <v>saniert</v>
      </c>
      <c r="AN95" s="174" cm="1">
        <f t="array" ref="AN95">IF(
    AL95 &gt; (IF(
        AM95 = "unsaniert",
        (MIN(IF(AM$1:AM$166="unsaniert",AL$1:AL$166)) + MAX(IF(AM$1:AM$166="unsaniert",AL$1:AL$166))) / 2,
        IF(
            AM95 = "teilsaniert",
            (MIN(IF(AM$1:AM$166="teilsaniert",AL$1:AL$166)) + MAX(IF(AM$1:AM$166="teilsaniert",AL$1:AL$166))) / 2,
            (MIN(IF(AM$1:AM$166="saniert",AL$1:AL$166)) + MAX(IF(AM$1:AM$166="saniert",AL$1:AL$166))) / 2
        )
    )),
    0,
    IF(
        AL94 &lt; (IF(
            AM95 = "unsaniert",
            (MIN(IF(AM$1:AM$166="unsaniert",AL$1:AL$166)) + MAX(IF(AM$1:AM$166="unsaniert",AL$1:AL$166))) / 2,
            IF(
                AM95 = "teilsaniert",
                (MIN(IF(AM$1:AM$166="teilsaniert",AL$1:AL$166)) + MAX(IF(AM$1:AM$166="teilsaniert",AL$1:AL$166))) / 2,
                (MIN(IF(AM$1:AM$166="saniert",AL$1:AL$166)) + MAX(IF(AM$1:AM$166="saniert",AL$1:AL$166))) / 2
            )
        )),
        0,
        AK95
    )
)</f>
        <v>0</v>
      </c>
      <c r="AR95" s="174">
        <f t="shared" si="21"/>
        <v>3.5074299261707318</v>
      </c>
      <c r="AS95" s="173">
        <f t="shared" si="9"/>
        <v>0.73567911112453155</v>
      </c>
      <c r="AT95" s="174" t="str">
        <f t="shared" si="10"/>
        <v>unsaniert</v>
      </c>
      <c r="AU95" s="174" cm="1">
        <f t="array" ref="AU95">IF(
    AS95 &gt; (IF(
        AT95 = "unsaniert",
        (MIN(IF(AT$1:AT$166="unsaniert",AS$1:AS$166)) + MAX(IF(AT$1:AT$166="unsaniert",AS$1:AS$166))) / 2,
        IF(
            AT95 = "teilsaniert",
            (MIN(IF(AT$1:AT$166="teilsaniert",AS$1:AS$166)) + MAX(IF(AT$1:AT$166="teilsaniert",AS$1:AS$166))) / 2,
            (MIN(IF(AT$1:AT$166="saniert",AS$1:AS$166)) + MAX(IF(AT$1:AT$166="saniert",AS$1:AS$166))) / 2
        )
    )),
    0,
    IF(
        AS94 &lt; (IF(
            AT95 = "unsaniert",
            (MIN(IF(AT$1:AT$166="unsaniert",AS$1:AS$166)) + MAX(IF(AT$1:AT$166="unsaniert",AS$1:AS$166))) / 2,
            IF(
                AT95 = "teilsaniert",
                (MIN(IF(AT$1:AT$166="teilsaniert",AS$1:AS$166)) + MAX(IF(AT$1:AT$166="teilsaniert",AS$1:AS$166))) / 2,
                (MIN(IF(AT$1:AT$166="saniert",AS$1:AS$166)) + MAX(IF(AT$1:AT$166="saniert",AS$1:AS$166))) / 2
            )
        )),
        0,
        AR95
    )
)</f>
        <v>0</v>
      </c>
      <c r="AV95" s="160"/>
      <c r="AW95" s="160"/>
      <c r="AX95" s="160"/>
      <c r="AY95" s="174">
        <f t="shared" si="22"/>
        <v>1.4422255015364132</v>
      </c>
      <c r="AZ95" s="173">
        <f t="shared" si="24"/>
        <v>4.2241226780598301E-2</v>
      </c>
      <c r="BA95" s="174" t="str">
        <f t="shared" si="25"/>
        <v>teilsaniert</v>
      </c>
      <c r="BB95" s="174" cm="1">
        <f t="array" ref="BB95">IF(
    AZ95 &gt; (IF(
        BA95 = "unsaniert",
        (MIN(IF(BA$1:BA$166="unsaniert",AZ$1:AZ$166)) + MAX(IF(BA$1:BA$166="unsaniert",AZ$1:AZ$166))) / 2,
        IF(
            BA95 = "teilsaniert",
            (MIN(IF(BA$1:BA$166="teilsaniert",AZ$1:AZ$166)) + MAX(IF(BA$1:BA$166="teilsaniert",AZ$1:AZ$166))) / 2,
            (MIN(IF(BA$1:BA$166="saniert",AZ$1:AZ$166)) + MAX(IF(BA$1:BA$166="saniert",AZ$1:AZ$166))) / 2
        )
    )),
    0,
    IF(
        AZ94 &lt; (IF(
            BA95 = "unsaniert",
            (MIN(IF(BA$1:BA$166="unsaniert",AZ$1:AZ$166)) + MAX(IF(BA$1:BA$166="unsaniert",AZ$1:AZ$166))) / 2,
            IF(
                BA95 = "teilsaniert",
                (MIN(IF(BA$1:BA$166="teilsaniert",AZ$1:AZ$166)) + MAX(IF(BA$1:BA$166="teilsaniert",AZ$1:AZ$166))) / 2,
                (MIN(IF(BA$1:BA$166="saniert",AZ$1:AZ$166)) + MAX(IF(BA$1:BA$166="saniert",AZ$1:AZ$166))) / 2
            )
        )),
        0,
        AY95
    )
)</f>
        <v>0</v>
      </c>
      <c r="BC95" s="160"/>
      <c r="BD95" s="160"/>
      <c r="BE95" s="160"/>
      <c r="BF95" s="174">
        <f t="shared" si="23"/>
        <v>-9.5779101950935197E-2</v>
      </c>
      <c r="BG95" s="173">
        <f t="shared" si="13"/>
        <v>9.4021677071967214E-8</v>
      </c>
      <c r="BH95" s="174" t="str">
        <f t="shared" si="14"/>
        <v>saniert</v>
      </c>
      <c r="BI95" s="174" cm="1">
        <f t="array" ref="BI95">IF(
    BG95 &gt; (IF(
        BH95 = "unsaniert",
        (MIN(IF(BH$1:BH$166="unsaniert",BG$1:BG$166)) + MAX(IF(BH$1:BH$166="unsaniert",BG$1:BG$166))) / 2,
        IF(
            BH95 = "teilsaniert",
            (MIN(IF(BH$1:BH$166="teilsaniert",BG$1:BG$166)) + MAX(IF(BH$1:BH$166="teilsaniert",BG$1:BG$166))) / 2,
            (MIN(IF(BH$1:BH$166="saniert",BG$1:BG$166)) + MAX(IF(BH$1:BH$166="saniert",BG$1:BG$166))) / 2
        )
    )),
    0,
    IF(
        BG94 &lt; (IF(
            BH95 = "unsaniert",
            (MIN(IF(BH$1:BH$166="unsaniert",BG$1:BG$166)) + MAX(IF(BH$1:BH$166="unsaniert",BG$1:BG$166))) / 2,
            IF(
                BH95 = "teilsaniert",
                (MIN(IF(BH$1:BH$166="teilsaniert",BG$1:BG$166)) + MAX(IF(BH$1:BH$166="teilsaniert",BG$1:BG$166))) / 2,
                (MIN(IF(BH$1:BH$166="saniert",BG$1:BG$166)) + MAX(IF(BH$1:BH$166="saniert",BG$1:BG$166))) / 2
            )
        )),
        0,
        BF95
    )
)</f>
        <v>0</v>
      </c>
    </row>
    <row r="96" spans="2:61">
      <c r="B96" s="174">
        <f t="shared" si="15"/>
        <v>2.3398006169933465</v>
      </c>
      <c r="C96" s="173">
        <f>_xlfn.NORM.DIST(B96, B5,C5, TRUE)</f>
        <v>0.2503498719225774</v>
      </c>
      <c r="D96" s="174" t="str">
        <f t="shared" si="0"/>
        <v>teilsaniert</v>
      </c>
      <c r="E96" s="174" cm="1">
        <f t="array" ref="E96">IF(
    C96 &gt; (IF(
        D96 = "unsaniert",
        (MIN(IF(D$1:D$166="unsaniert",C$1:C$166)) + MAX(IF(D$1:D$166="unsaniert",C$1:C$166))) / 2,
        IF(
            D96 = "teilsaniert",
            (MIN(IF(D$1:D$166="teilsaniert",C$1:C$166)) + MAX(IF(D$1:D$166="teilsaniert",C$1:C$166))) / 2,
            (MIN(IF(D$1:D$166="saniert",C$1:C$166)) + MAX(IF(D$1:D$166="saniert",C$1:C$166))) / 2
        )
    )),
    0,
    IF(
        C95 &lt; (IF(
            D96 = "unsaniert",
            (MIN(IF(D$1:D$166="unsaniert",C$1:C$166)) + MAX(IF(D$1:D$166="unsaniert",C$1:C$166))) / 2,
            IF(
                D96 = "teilsaniert",
                (MIN(IF(D$1:D$166="teilsaniert",C$1:C$166)) + MAX(IF(D$1:D$166="teilsaniert",C$1:C$166))) / 2,
                (MIN(IF(D$1:D$166="saniert",C$1:C$166)) + MAX(IF(D$1:D$166="saniert",C$1:C$166))) / 2
            )
        )),
        0,
        B96
    )
)</f>
        <v>0</v>
      </c>
      <c r="H96" s="160"/>
      <c r="I96" s="174">
        <f t="shared" si="16"/>
        <v>1.4939185687234351</v>
      </c>
      <c r="J96" s="173">
        <f>_xlfn.NORM.DIST(I96, I5,J5, TRUE)</f>
        <v>0.20740595199183259</v>
      </c>
      <c r="K96" s="174" t="str">
        <f t="shared" si="1"/>
        <v>teilsaniert</v>
      </c>
      <c r="L96" s="174" cm="1">
        <f t="array" ref="L96">IF(
    J96 &gt; (IF(
        K96 = "unsaniert",
        (MIN(IF(K$1:K$166="unsaniert",J$1:J$166)) + MAX(IF(K$1:K$166="unsaniert",J$1:J$166))) / 2,
        IF(
            K96 = "teilsaniert",
            (MIN(IF(K$1:K$166="teilsaniert",J$1:J$166)) + MAX(IF(K$1:K$166="teilsaniert",J$1:J$166))) / 2,
            (MIN(IF(K$1:K$166="saniert",J$1:J$166)) + MAX(IF(K$1:K$166="saniert",J$1:J$166))) / 2
        )
    )),
    0,
    IF(
        J95 &lt; (IF(
            K96 = "unsaniert",
            (MIN(IF(K$1:K$166="unsaniert",J$1:J$166)) + MAX(IF(K$1:K$166="unsaniert",J$1:J$166))) / 2,
            IF(
                K96 = "teilsaniert",
                (MIN(IF(K$1:K$166="teilsaniert",J$1:J$166)) + MAX(IF(K$1:K$166="teilsaniert",J$1:J$166))) / 2,
                (MIN(IF(K$1:K$166="saniert",J$1:J$166)) + MAX(IF(K$1:K$166="saniert",J$1:J$166))) / 2
            )
        )),
        0,
        I96
    )
)</f>
        <v>0</v>
      </c>
      <c r="O96" s="160"/>
      <c r="P96" s="174">
        <f t="shared" si="17"/>
        <v>8.1589928712238191E-3</v>
      </c>
      <c r="Q96" s="173">
        <f>_xlfn.NORM.DIST(P96, P5,Q5, TRUE)</f>
        <v>1.2101591239164172E-5</v>
      </c>
      <c r="R96" s="174" t="str">
        <f t="shared" si="2"/>
        <v>saniert</v>
      </c>
      <c r="S96" s="174" cm="1">
        <f t="array" ref="S96">IF(
    Q96 &gt; (IF(
        R96 = "unsaniert",
        (MIN(IF(R$1:R$166="unsaniert",Q$1:Q$166)) + MAX(IF(R$1:R$166="unsaniert",Q$1:Q$166))) / 2,
        IF(
            R96 = "teilsaniert",
            (MIN(IF(R$1:R$166="teilsaniert",Q$1:Q$166)) + MAX(IF(R$1:R$166="teilsaniert",Q$1:Q$166))) / 2,
            (MIN(IF(R$1:R$166="saniert",Q$1:Q$166)) + MAX(IF(R$1:R$166="saniert",Q$1:Q$166))) / 2
        )
    )),
    0,
    IF(
        Q95 &lt; (IF(
            R96 = "unsaniert",
            (MIN(IF(R$1:R$166="unsaniert",Q$1:Q$166)) + MAX(IF(R$1:R$166="unsaniert",Q$1:Q$166))) / 2,
            IF(
                R96 = "teilsaniert",
                (MIN(IF(R$1:R$166="teilsaniert",Q$1:Q$166)) + MAX(IF(R$1:R$166="teilsaniert",Q$1:Q$166))) / 2,
                (MIN(IF(R$1:R$166="saniert",Q$1:Q$166)) + MAX(IF(R$1:R$166="saniert",Q$1:Q$166))) / 2
            )
        )),
        0,
        P96
    )
)</f>
        <v>0</v>
      </c>
      <c r="W96" s="174">
        <f t="shared" si="18"/>
        <v>1.0548603825900096</v>
      </c>
      <c r="X96" s="173">
        <f t="shared" si="3"/>
        <v>6.8091303685614856E-8</v>
      </c>
      <c r="Y96" s="174" t="str">
        <f t="shared" si="4"/>
        <v>saniert</v>
      </c>
      <c r="Z96" s="174" cm="1">
        <f t="array" ref="Z96">IF(
    X96 &gt; (IF(
        Y96 = "unsaniert",
        (MIN(IF(Y$1:Y$166="unsaniert",X$1:X$166)) + MAX(IF(Y$1:Y$166="unsaniert",X$1:X$166))) / 2,
        IF(
            Y96 = "teilsaniert",
            (MIN(IF(Y$1:Y$166="teilsaniert",X$1:X$166)) + MAX(IF(Y$1:Y$166="teilsaniert",X$1:X$166))) / 2,
            (MIN(IF(Y$1:Y$166="saniert",X$1:X$166)) + MAX(IF(Y$1:Y$166="saniert",X$1:X$166))) / 2
        )
    )),
    0,
    IF(
        X95 &lt; (IF(
            Y96 = "unsaniert",
            (MIN(IF(Y$1:Y$166="unsaniert",X$1:X$166)) + MAX(IF(Y$1:Y$166="unsaniert",X$1:X$166))) / 2,
            IF(
                Y96 = "teilsaniert",
                (MIN(IF(Y$1:Y$166="teilsaniert",X$1:X$166)) + MAX(IF(Y$1:Y$166="teilsaniert",X$1:X$166))) / 2,
                (MIN(IF(Y$1:Y$166="saniert",X$1:X$166)) + MAX(IF(Y$1:Y$166="saniert",X$1:X$166))) / 2
            )
        )),
        0,
        W96
    )
)</f>
        <v>0</v>
      </c>
      <c r="AA96" s="160"/>
      <c r="AB96" s="160"/>
      <c r="AC96" s="160"/>
      <c r="AD96" s="174">
        <f t="shared" si="19"/>
        <v>1.7215847464217489</v>
      </c>
      <c r="AE96" s="173">
        <f t="shared" si="5"/>
        <v>0.25776385622206199</v>
      </c>
      <c r="AF96" s="174" t="str">
        <f t="shared" si="6"/>
        <v>teilsaniert</v>
      </c>
      <c r="AG96" s="174" cm="1">
        <f t="array" ref="AG96">IF(
    AE96 &gt; (IF(
        AF96 = "unsaniert",
        (MIN(IF(AF$1:AF$166="unsaniert",AE$1:AE$166)) + MAX(IF(AF$1:AF$166="unsaniert",AE$1:AE$166))) / 2,
        IF(
            AF96 = "teilsaniert",
            (MIN(IF(AF$1:AF$166="teilsaniert",AE$1:AE$166)) + MAX(IF(AF$1:AF$166="teilsaniert",AE$1:AE$166))) / 2,
            (MIN(IF(AF$1:AF$166="saniert",AE$1:AE$166)) + MAX(IF(AF$1:AF$166="saniert",AE$1:AE$166))) / 2
        )
    )),
    0,
    IF(
        AE95 &lt; (IF(
            AF96 = "unsaniert",
            (MIN(IF(AF$1:AF$166="unsaniert",AE$1:AE$166)) + MAX(IF(AF$1:AF$166="unsaniert",AE$1:AE$166))) / 2,
            IF(
                AF96 = "teilsaniert",
                (MIN(IF(AF$1:AF$166="teilsaniert",AE$1:AE$166)) + MAX(IF(AF$1:AF$166="teilsaniert",AE$1:AE$166))) / 2,
                (MIN(IF(AF$1:AF$166="saniert",AE$1:AE$166)) + MAX(IF(AF$1:AF$166="saniert",AE$1:AE$166))) / 2
            )
        )),
        0,
        AD96
    )
)</f>
        <v>0</v>
      </c>
      <c r="AH96" s="160"/>
      <c r="AI96" s="160"/>
      <c r="AJ96" s="160"/>
      <c r="AK96" s="174">
        <f t="shared" si="20"/>
        <v>0.10415653653278048</v>
      </c>
      <c r="AL96" s="173">
        <f t="shared" si="7"/>
        <v>1.316368259051084E-5</v>
      </c>
      <c r="AM96" s="174" t="str">
        <f t="shared" si="8"/>
        <v>saniert</v>
      </c>
      <c r="AN96" s="174" cm="1">
        <f t="array" ref="AN96">IF(
    AL96 &gt; (IF(
        AM96 = "unsaniert",
        (MIN(IF(AM$1:AM$166="unsaniert",AL$1:AL$166)) + MAX(IF(AM$1:AM$166="unsaniert",AL$1:AL$166))) / 2,
        IF(
            AM96 = "teilsaniert",
            (MIN(IF(AM$1:AM$166="teilsaniert",AL$1:AL$166)) + MAX(IF(AM$1:AM$166="teilsaniert",AL$1:AL$166))) / 2,
            (MIN(IF(AM$1:AM$166="saniert",AL$1:AL$166)) + MAX(IF(AM$1:AM$166="saniert",AL$1:AL$166))) / 2
        )
    )),
    0,
    IF(
        AL95 &lt; (IF(
            AM96 = "unsaniert",
            (MIN(IF(AM$1:AM$166="unsaniert",AL$1:AL$166)) + MAX(IF(AM$1:AM$166="unsaniert",AL$1:AL$166))) / 2,
            IF(
                AM96 = "teilsaniert",
                (MIN(IF(AM$1:AM$166="teilsaniert",AL$1:AL$166)) + MAX(IF(AM$1:AM$166="teilsaniert",AL$1:AL$166))) / 2,
                (MIN(IF(AM$1:AM$166="saniert",AL$1:AL$166)) + MAX(IF(AM$1:AM$166="saniert",AL$1:AL$166))) / 2
            )
        )),
        0,
        AK96
    )
)</f>
        <v>0</v>
      </c>
      <c r="AR96" s="174">
        <f t="shared" si="21"/>
        <v>3.477429926170732</v>
      </c>
      <c r="AS96" s="173">
        <f t="shared" si="9"/>
        <v>0.72259975536275145</v>
      </c>
      <c r="AT96" s="174" t="str">
        <f t="shared" si="10"/>
        <v>unsaniert</v>
      </c>
      <c r="AU96" s="174" cm="1">
        <f t="array" ref="AU96">IF(
    AS96 &gt; (IF(
        AT96 = "unsaniert",
        (MIN(IF(AT$1:AT$166="unsaniert",AS$1:AS$166)) + MAX(IF(AT$1:AT$166="unsaniert",AS$1:AS$166))) / 2,
        IF(
            AT96 = "teilsaniert",
            (MIN(IF(AT$1:AT$166="teilsaniert",AS$1:AS$166)) + MAX(IF(AT$1:AT$166="teilsaniert",AS$1:AS$166))) / 2,
            (MIN(IF(AT$1:AT$166="saniert",AS$1:AS$166)) + MAX(IF(AT$1:AT$166="saniert",AS$1:AS$166))) / 2
        )
    )),
    0,
    IF(
        AS95 &lt; (IF(
            AT96 = "unsaniert",
            (MIN(IF(AT$1:AT$166="unsaniert",AS$1:AS$166)) + MAX(IF(AT$1:AT$166="unsaniert",AS$1:AS$166))) / 2,
            IF(
                AT96 = "teilsaniert",
                (MIN(IF(AT$1:AT$166="teilsaniert",AS$1:AS$166)) + MAX(IF(AT$1:AT$166="teilsaniert",AS$1:AS$166))) / 2,
                (MIN(IF(AT$1:AT$166="saniert",AS$1:AS$166)) + MAX(IF(AT$1:AT$166="saniert",AS$1:AS$166))) / 2
            )
        )),
        0,
        AR96
    )
)</f>
        <v>3.477429926170732</v>
      </c>
      <c r="AV96" s="160"/>
      <c r="AW96" s="160"/>
      <c r="AX96" s="160"/>
      <c r="AY96" s="174">
        <f t="shared" si="22"/>
        <v>1.4122255015364131</v>
      </c>
      <c r="AZ96" s="173">
        <f t="shared" si="24"/>
        <v>3.5615337993162778E-2</v>
      </c>
      <c r="BA96" s="174" t="str">
        <f t="shared" si="25"/>
        <v>teilsaniert</v>
      </c>
      <c r="BB96" s="174" cm="1">
        <f t="array" ref="BB96">IF(
    AZ96 &gt; (IF(
        BA96 = "unsaniert",
        (MIN(IF(BA$1:BA$166="unsaniert",AZ$1:AZ$166)) + MAX(IF(BA$1:BA$166="unsaniert",AZ$1:AZ$166))) / 2,
        IF(
            BA96 = "teilsaniert",
            (MIN(IF(BA$1:BA$166="teilsaniert",AZ$1:AZ$166)) + MAX(IF(BA$1:BA$166="teilsaniert",AZ$1:AZ$166))) / 2,
            (MIN(IF(BA$1:BA$166="saniert",AZ$1:AZ$166)) + MAX(IF(BA$1:BA$166="saniert",AZ$1:AZ$166))) / 2
        )
    )),
    0,
    IF(
        AZ95 &lt; (IF(
            BA96 = "unsaniert",
            (MIN(IF(BA$1:BA$166="unsaniert",AZ$1:AZ$166)) + MAX(IF(BA$1:BA$166="unsaniert",AZ$1:AZ$166))) / 2,
            IF(
                BA96 = "teilsaniert",
                (MIN(IF(BA$1:BA$166="teilsaniert",AZ$1:AZ$166)) + MAX(IF(BA$1:BA$166="teilsaniert",AZ$1:AZ$166))) / 2,
                (MIN(IF(BA$1:BA$166="saniert",AZ$1:AZ$166)) + MAX(IF(BA$1:BA$166="saniert",AZ$1:AZ$166))) / 2
            )
        )),
        0,
        AY96
    )
)</f>
        <v>0</v>
      </c>
      <c r="BC96" s="160"/>
      <c r="BD96" s="160"/>
      <c r="BE96" s="160"/>
      <c r="BF96" s="174">
        <f t="shared" si="23"/>
        <v>-0.1257791019509352</v>
      </c>
      <c r="BG96" s="173">
        <f t="shared" si="13"/>
        <v>4.4556373416675182E-8</v>
      </c>
      <c r="BH96" s="174" t="str">
        <f t="shared" si="14"/>
        <v>saniert</v>
      </c>
      <c r="BI96" s="174" cm="1">
        <f t="array" ref="BI96">IF(
    BG96 &gt; (IF(
        BH96 = "unsaniert",
        (MIN(IF(BH$1:BH$166="unsaniert",BG$1:BG$166)) + MAX(IF(BH$1:BH$166="unsaniert",BG$1:BG$166))) / 2,
        IF(
            BH96 = "teilsaniert",
            (MIN(IF(BH$1:BH$166="teilsaniert",BG$1:BG$166)) + MAX(IF(BH$1:BH$166="teilsaniert",BG$1:BG$166))) / 2,
            (MIN(IF(BH$1:BH$166="saniert",BG$1:BG$166)) + MAX(IF(BH$1:BH$166="saniert",BG$1:BG$166))) / 2
        )
    )),
    0,
    IF(
        BG95 &lt; (IF(
            BH96 = "unsaniert",
            (MIN(IF(BH$1:BH$166="unsaniert",BG$1:BG$166)) + MAX(IF(BH$1:BH$166="unsaniert",BG$1:BG$166))) / 2,
            IF(
                BH96 = "teilsaniert",
                (MIN(IF(BH$1:BH$166="teilsaniert",BG$1:BG$166)) + MAX(IF(BH$1:BH$166="teilsaniert",BG$1:BG$166))) / 2,
                (MIN(IF(BH$1:BH$166="saniert",BG$1:BG$166)) + MAX(IF(BH$1:BH$166="saniert",BG$1:BG$166))) / 2
            )
        )),
        0,
        BF96
    )
)</f>
        <v>0</v>
      </c>
    </row>
    <row r="97" spans="2:61">
      <c r="B97" s="174">
        <f t="shared" si="15"/>
        <v>2.3098006169933467</v>
      </c>
      <c r="C97" s="173">
        <f>_xlfn.NORM.DIST(B97, B5,C5, TRUE)</f>
        <v>0.23159364276662239</v>
      </c>
      <c r="D97" s="174" t="str">
        <f t="shared" si="0"/>
        <v>teilsaniert</v>
      </c>
      <c r="E97" s="174" cm="1">
        <f t="array" ref="E97">IF(
    C97 &gt; (IF(
        D97 = "unsaniert",
        (MIN(IF(D$1:D$166="unsaniert",C$1:C$166)) + MAX(IF(D$1:D$166="unsaniert",C$1:C$166))) / 2,
        IF(
            D97 = "teilsaniert",
            (MIN(IF(D$1:D$166="teilsaniert",C$1:C$166)) + MAX(IF(D$1:D$166="teilsaniert",C$1:C$166))) / 2,
            (MIN(IF(D$1:D$166="saniert",C$1:C$166)) + MAX(IF(D$1:D$166="saniert",C$1:C$166))) / 2
        )
    )),
    0,
    IF(
        C96 &lt; (IF(
            D97 = "unsaniert",
            (MIN(IF(D$1:D$166="unsaniert",C$1:C$166)) + MAX(IF(D$1:D$166="unsaniert",C$1:C$166))) / 2,
            IF(
                D97 = "teilsaniert",
                (MIN(IF(D$1:D$166="teilsaniert",C$1:C$166)) + MAX(IF(D$1:D$166="teilsaniert",C$1:C$166))) / 2,
                (MIN(IF(D$1:D$166="saniert",C$1:C$166)) + MAX(IF(D$1:D$166="saniert",C$1:C$166))) / 2
            )
        )),
        0,
        B97
    )
)</f>
        <v>2.3098006169933467</v>
      </c>
      <c r="H97" s="160"/>
      <c r="I97" s="174">
        <f t="shared" si="16"/>
        <v>1.4639185687234351</v>
      </c>
      <c r="J97" s="173">
        <f>_xlfn.NORM.DIST(I97, I5,J5, TRUE)</f>
        <v>0.18997092094391144</v>
      </c>
      <c r="K97" s="174" t="str">
        <f t="shared" si="1"/>
        <v>teilsaniert</v>
      </c>
      <c r="L97" s="174" cm="1">
        <f t="array" ref="L97">IF(
    J97 &gt; (IF(
        K97 = "unsaniert",
        (MIN(IF(K$1:K$166="unsaniert",J$1:J$166)) + MAX(IF(K$1:K$166="unsaniert",J$1:J$166))) / 2,
        IF(
            K97 = "teilsaniert",
            (MIN(IF(K$1:K$166="teilsaniert",J$1:J$166)) + MAX(IF(K$1:K$166="teilsaniert",J$1:J$166))) / 2,
            (MIN(IF(K$1:K$166="saniert",J$1:J$166)) + MAX(IF(K$1:K$166="saniert",J$1:J$166))) / 2
        )
    )),
    0,
    IF(
        J96 &lt; (IF(
            K97 = "unsaniert",
            (MIN(IF(K$1:K$166="unsaniert",J$1:J$166)) + MAX(IF(K$1:K$166="unsaniert",J$1:J$166))) / 2,
            IF(
                K97 = "teilsaniert",
                (MIN(IF(K$1:K$166="teilsaniert",J$1:J$166)) + MAX(IF(K$1:K$166="teilsaniert",J$1:J$166))) / 2,
                (MIN(IF(K$1:K$166="saniert",J$1:J$166)) + MAX(IF(K$1:K$166="saniert",J$1:J$166))) / 2
            )
        )),
        0,
        I97
    )
)</f>
        <v>0</v>
      </c>
      <c r="O97" s="160"/>
      <c r="P97" s="174">
        <f t="shared" si="17"/>
        <v>-2.184100712877618E-2</v>
      </c>
      <c r="Q97" s="173">
        <f>_xlfn.NORM.DIST(P97, P5,Q5, TRUE)</f>
        <v>7.1079539921105847E-6</v>
      </c>
      <c r="R97" s="174" t="str">
        <f t="shared" si="2"/>
        <v>saniert</v>
      </c>
      <c r="S97" s="174" cm="1">
        <f t="array" ref="S97">IF(
    Q97 &gt; (IF(
        R97 = "unsaniert",
        (MIN(IF(R$1:R$166="unsaniert",Q$1:Q$166)) + MAX(IF(R$1:R$166="unsaniert",Q$1:Q$166))) / 2,
        IF(
            R97 = "teilsaniert",
            (MIN(IF(R$1:R$166="teilsaniert",Q$1:Q$166)) + MAX(IF(R$1:R$166="teilsaniert",Q$1:Q$166))) / 2,
            (MIN(IF(R$1:R$166="saniert",Q$1:Q$166)) + MAX(IF(R$1:R$166="saniert",Q$1:Q$166))) / 2
        )
    )),
    0,
    IF(
        Q96 &lt; (IF(
            R97 = "unsaniert",
            (MIN(IF(R$1:R$166="unsaniert",Q$1:Q$166)) + MAX(IF(R$1:R$166="unsaniert",Q$1:Q$166))) / 2,
            IF(
                R97 = "teilsaniert",
                (MIN(IF(R$1:R$166="teilsaniert",Q$1:Q$166)) + MAX(IF(R$1:R$166="teilsaniert",Q$1:Q$166))) / 2,
                (MIN(IF(R$1:R$166="saniert",Q$1:Q$166)) + MAX(IF(R$1:R$166="saniert",Q$1:Q$166))) / 2
            )
        )),
        0,
        P97
    )
)</f>
        <v>0</v>
      </c>
      <c r="W97" s="174">
        <f t="shared" si="18"/>
        <v>1.0248603825900096</v>
      </c>
      <c r="X97" s="173">
        <f t="shared" si="3"/>
        <v>3.2241195078183778E-8</v>
      </c>
      <c r="Y97" s="174" t="str">
        <f t="shared" si="4"/>
        <v>saniert</v>
      </c>
      <c r="Z97" s="174" cm="1">
        <f t="array" ref="Z97">IF(
    X97 &gt; (IF(
        Y97 = "unsaniert",
        (MIN(IF(Y$1:Y$166="unsaniert",X$1:X$166)) + MAX(IF(Y$1:Y$166="unsaniert",X$1:X$166))) / 2,
        IF(
            Y97 = "teilsaniert",
            (MIN(IF(Y$1:Y$166="teilsaniert",X$1:X$166)) + MAX(IF(Y$1:Y$166="teilsaniert",X$1:X$166))) / 2,
            (MIN(IF(Y$1:Y$166="saniert",X$1:X$166)) + MAX(IF(Y$1:Y$166="saniert",X$1:X$166))) / 2
        )
    )),
    0,
    IF(
        X96 &lt; (IF(
            Y97 = "unsaniert",
            (MIN(IF(Y$1:Y$166="unsaniert",X$1:X$166)) + MAX(IF(Y$1:Y$166="unsaniert",X$1:X$166))) / 2,
            IF(
                Y97 = "teilsaniert",
                (MIN(IF(Y$1:Y$166="teilsaniert",X$1:X$166)) + MAX(IF(Y$1:Y$166="teilsaniert",X$1:X$166))) / 2,
                (MIN(IF(Y$1:Y$166="saniert",X$1:X$166)) + MAX(IF(Y$1:Y$166="saniert",X$1:X$166))) / 2
            )
        )),
        0,
        W97
    )
)</f>
        <v>0</v>
      </c>
      <c r="AA97" s="160"/>
      <c r="AB97" s="160"/>
      <c r="AC97" s="160"/>
      <c r="AD97" s="174">
        <f t="shared" si="19"/>
        <v>1.6915847464217488</v>
      </c>
      <c r="AE97" s="173">
        <f t="shared" si="5"/>
        <v>0.23882263132813245</v>
      </c>
      <c r="AF97" s="174" t="str">
        <f t="shared" si="6"/>
        <v>teilsaniert</v>
      </c>
      <c r="AG97" s="174" cm="1">
        <f t="array" ref="AG97">IF(
    AE97 &gt; (IF(
        AF97 = "unsaniert",
        (MIN(IF(AF$1:AF$166="unsaniert",AE$1:AE$166)) + MAX(IF(AF$1:AF$166="unsaniert",AE$1:AE$166))) / 2,
        IF(
            AF97 = "teilsaniert",
            (MIN(IF(AF$1:AF$166="teilsaniert",AE$1:AE$166)) + MAX(IF(AF$1:AF$166="teilsaniert",AE$1:AE$166))) / 2,
            (MIN(IF(AF$1:AF$166="saniert",AE$1:AE$166)) + MAX(IF(AF$1:AF$166="saniert",AE$1:AE$166))) / 2
        )
    )),
    0,
    IF(
        AE96 &lt; (IF(
            AF97 = "unsaniert",
            (MIN(IF(AF$1:AF$166="unsaniert",AE$1:AE$166)) + MAX(IF(AF$1:AF$166="unsaniert",AE$1:AE$166))) / 2,
            IF(
                AF97 = "teilsaniert",
                (MIN(IF(AF$1:AF$166="teilsaniert",AE$1:AE$166)) + MAX(IF(AF$1:AF$166="teilsaniert",AE$1:AE$166))) / 2,
                (MIN(IF(AF$1:AF$166="saniert",AE$1:AE$166)) + MAX(IF(AF$1:AF$166="saniert",AE$1:AE$166))) / 2
            )
        )),
        0,
        AD97
    )
)</f>
        <v>0</v>
      </c>
      <c r="AH97" s="160"/>
      <c r="AI97" s="160"/>
      <c r="AJ97" s="160"/>
      <c r="AK97" s="174">
        <f t="shared" si="20"/>
        <v>7.4156536532780482E-2</v>
      </c>
      <c r="AL97" s="173">
        <f t="shared" si="7"/>
        <v>7.7593990930987884E-6</v>
      </c>
      <c r="AM97" s="174" t="str">
        <f t="shared" si="8"/>
        <v>saniert</v>
      </c>
      <c r="AN97" s="174" cm="1">
        <f t="array" ref="AN97">IF(
    AL97 &gt; (IF(
        AM97 = "unsaniert",
        (MIN(IF(AM$1:AM$166="unsaniert",AL$1:AL$166)) + MAX(IF(AM$1:AM$166="unsaniert",AL$1:AL$166))) / 2,
        IF(
            AM97 = "teilsaniert",
            (MIN(IF(AM$1:AM$166="teilsaniert",AL$1:AL$166)) + MAX(IF(AM$1:AM$166="teilsaniert",AL$1:AL$166))) / 2,
            (MIN(IF(AM$1:AM$166="saniert",AL$1:AL$166)) + MAX(IF(AM$1:AM$166="saniert",AL$1:AL$166))) / 2
        )
    )),
    0,
    IF(
        AL96 &lt; (IF(
            AM97 = "unsaniert",
            (MIN(IF(AM$1:AM$166="unsaniert",AL$1:AL$166)) + MAX(IF(AM$1:AM$166="unsaniert",AL$1:AL$166))) / 2,
            IF(
                AM97 = "teilsaniert",
                (MIN(IF(AM$1:AM$166="teilsaniert",AL$1:AL$166)) + MAX(IF(AM$1:AM$166="teilsaniert",AL$1:AL$166))) / 2,
                (MIN(IF(AM$1:AM$166="saniert",AL$1:AL$166)) + MAX(IF(AM$1:AM$166="saniert",AL$1:AL$166))) / 2
            )
        )),
        0,
        AK97
    )
)</f>
        <v>0</v>
      </c>
      <c r="AR97" s="174">
        <f t="shared" si="21"/>
        <v>3.4474299261707322</v>
      </c>
      <c r="AS97" s="173">
        <f t="shared" si="9"/>
        <v>0.70921174904372131</v>
      </c>
      <c r="AT97" s="174" t="str">
        <f t="shared" si="10"/>
        <v>unsaniert</v>
      </c>
      <c r="AU97" s="174" cm="1">
        <f t="array" ref="AU97">IF(
    AS97 &gt; (IF(
        AT97 = "unsaniert",
        (MIN(IF(AT$1:AT$166="unsaniert",AS$1:AS$166)) + MAX(IF(AT$1:AT$166="unsaniert",AS$1:AS$166))) / 2,
        IF(
            AT97 = "teilsaniert",
            (MIN(IF(AT$1:AT$166="teilsaniert",AS$1:AS$166)) + MAX(IF(AT$1:AT$166="teilsaniert",AS$1:AS$166))) / 2,
            (MIN(IF(AT$1:AT$166="saniert",AS$1:AS$166)) + MAX(IF(AT$1:AT$166="saniert",AS$1:AS$166))) / 2
        )
    )),
    0,
    IF(
        AS96 &lt; (IF(
            AT97 = "unsaniert",
            (MIN(IF(AT$1:AT$166="unsaniert",AS$1:AS$166)) + MAX(IF(AT$1:AT$166="unsaniert",AS$1:AS$166))) / 2,
            IF(
                AT97 = "teilsaniert",
                (MIN(IF(AT$1:AT$166="teilsaniert",AS$1:AS$166)) + MAX(IF(AT$1:AT$166="teilsaniert",AS$1:AS$166))) / 2,
                (MIN(IF(AT$1:AT$166="saniert",AS$1:AS$166)) + MAX(IF(AT$1:AT$166="saniert",AS$1:AS$166))) / 2
            )
        )),
        0,
        AR97
    )
)</f>
        <v>0</v>
      </c>
      <c r="AV97" s="160"/>
      <c r="AW97" s="160"/>
      <c r="AX97" s="160"/>
      <c r="AY97" s="174">
        <f t="shared" si="22"/>
        <v>1.3822255015364131</v>
      </c>
      <c r="AZ97" s="173">
        <f t="shared" si="24"/>
        <v>2.986657281163424E-2</v>
      </c>
      <c r="BA97" s="174" t="str">
        <f t="shared" si="25"/>
        <v>saniert</v>
      </c>
      <c r="BB97" s="174" cm="1">
        <f t="array" ref="BB97">IF(
    AZ97 &gt; (IF(
        BA97 = "unsaniert",
        (MIN(IF(BA$1:BA$166="unsaniert",AZ$1:AZ$166)) + MAX(IF(BA$1:BA$166="unsaniert",AZ$1:AZ$166))) / 2,
        IF(
            BA97 = "teilsaniert",
            (MIN(IF(BA$1:BA$166="teilsaniert",AZ$1:AZ$166)) + MAX(IF(BA$1:BA$166="teilsaniert",AZ$1:AZ$166))) / 2,
            (MIN(IF(BA$1:BA$166="saniert",AZ$1:AZ$166)) + MAX(IF(BA$1:BA$166="saniert",AZ$1:AZ$166))) / 2
        )
    )),
    0,
    IF(
        AZ96 &lt; (IF(
            BA97 = "unsaniert",
            (MIN(IF(BA$1:BA$166="unsaniert",AZ$1:AZ$166)) + MAX(IF(BA$1:BA$166="unsaniert",AZ$1:AZ$166))) / 2,
            IF(
                BA97 = "teilsaniert",
                (MIN(IF(BA$1:BA$166="teilsaniert",AZ$1:AZ$166)) + MAX(IF(BA$1:BA$166="teilsaniert",AZ$1:AZ$166))) / 2,
                (MIN(IF(BA$1:BA$166="saniert",AZ$1:AZ$166)) + MAX(IF(BA$1:BA$166="saniert",AZ$1:AZ$166))) / 2
            )
        )),
        0,
        AY97
    )
)</f>
        <v>0</v>
      </c>
      <c r="BC97" s="160"/>
      <c r="BD97" s="160"/>
      <c r="BE97" s="160"/>
      <c r="BF97" s="174">
        <f t="shared" si="23"/>
        <v>-0.15577910195093519</v>
      </c>
      <c r="BG97" s="173">
        <f t="shared" si="13"/>
        <v>2.0734633973992504E-8</v>
      </c>
      <c r="BH97" s="174" t="str">
        <f t="shared" si="14"/>
        <v>saniert</v>
      </c>
      <c r="BI97" s="174" cm="1">
        <f t="array" ref="BI97">IF(
    BG97 &gt; (IF(
        BH97 = "unsaniert",
        (MIN(IF(BH$1:BH$166="unsaniert",BG$1:BG$166)) + MAX(IF(BH$1:BH$166="unsaniert",BG$1:BG$166))) / 2,
        IF(
            BH97 = "teilsaniert",
            (MIN(IF(BH$1:BH$166="teilsaniert",BG$1:BG$166)) + MAX(IF(BH$1:BH$166="teilsaniert",BG$1:BG$166))) / 2,
            (MIN(IF(BH$1:BH$166="saniert",BG$1:BG$166)) + MAX(IF(BH$1:BH$166="saniert",BG$1:BG$166))) / 2
        )
    )),
    0,
    IF(
        BG96 &lt; (IF(
            BH97 = "unsaniert",
            (MIN(IF(BH$1:BH$166="unsaniert",BG$1:BG$166)) + MAX(IF(BH$1:BH$166="unsaniert",BG$1:BG$166))) / 2,
            IF(
                BH97 = "teilsaniert",
                (MIN(IF(BH$1:BH$166="teilsaniert",BG$1:BG$166)) + MAX(IF(BH$1:BH$166="teilsaniert",BG$1:BG$166))) / 2,
                (MIN(IF(BH$1:BH$166="saniert",BG$1:BG$166)) + MAX(IF(BH$1:BH$166="saniert",BG$1:BG$166))) / 2
            )
        )),
        0,
        BF97
    )
)</f>
        <v>0</v>
      </c>
    </row>
    <row r="98" spans="2:61">
      <c r="B98" s="174">
        <f t="shared" si="15"/>
        <v>2.2798006169933469</v>
      </c>
      <c r="C98" s="173">
        <f>_xlfn.NORM.DIST(B98, B5,C5, TRUE)</f>
        <v>0.21364774189672889</v>
      </c>
      <c r="D98" s="174" t="str">
        <f t="shared" si="0"/>
        <v>teilsaniert</v>
      </c>
      <c r="E98" s="174" cm="1">
        <f t="array" ref="E98">IF(
    C98 &gt; (IF(
        D98 = "unsaniert",
        (MIN(IF(D$1:D$166="unsaniert",C$1:C$166)) + MAX(IF(D$1:D$166="unsaniert",C$1:C$166))) / 2,
        IF(
            D98 = "teilsaniert",
            (MIN(IF(D$1:D$166="teilsaniert",C$1:C$166)) + MAX(IF(D$1:D$166="teilsaniert",C$1:C$166))) / 2,
            (MIN(IF(D$1:D$166="saniert",C$1:C$166)) + MAX(IF(D$1:D$166="saniert",C$1:C$166))) / 2
        )
    )),
    0,
    IF(
        C97 &lt; (IF(
            D98 = "unsaniert",
            (MIN(IF(D$1:D$166="unsaniert",C$1:C$166)) + MAX(IF(D$1:D$166="unsaniert",C$1:C$166))) / 2,
            IF(
                D98 = "teilsaniert",
                (MIN(IF(D$1:D$166="teilsaniert",C$1:C$166)) + MAX(IF(D$1:D$166="teilsaniert",C$1:C$166))) / 2,
                (MIN(IF(D$1:D$166="saniert",C$1:C$166)) + MAX(IF(D$1:D$166="saniert",C$1:C$166))) / 2
            )
        )),
        0,
        B98
    )
)</f>
        <v>0</v>
      </c>
      <c r="H98" s="160"/>
      <c r="I98" s="174">
        <f t="shared" si="16"/>
        <v>1.433918568723435</v>
      </c>
      <c r="J98" s="173">
        <f>_xlfn.NORM.DIST(I98, I5,J5, TRUE)</f>
        <v>0.17346727020892477</v>
      </c>
      <c r="K98" s="174" t="str">
        <f t="shared" si="1"/>
        <v>teilsaniert</v>
      </c>
      <c r="L98" s="174" cm="1">
        <f t="array" ref="L98">IF(
    J98 &gt; (IF(
        K98 = "unsaniert",
        (MIN(IF(K$1:K$166="unsaniert",J$1:J$166)) + MAX(IF(K$1:K$166="unsaniert",J$1:J$166))) / 2,
        IF(
            K98 = "teilsaniert",
            (MIN(IF(K$1:K$166="teilsaniert",J$1:J$166)) + MAX(IF(K$1:K$166="teilsaniert",J$1:J$166))) / 2,
            (MIN(IF(K$1:K$166="saniert",J$1:J$166)) + MAX(IF(K$1:K$166="saniert",J$1:J$166))) / 2
        )
    )),
    0,
    IF(
        J97 &lt; (IF(
            K98 = "unsaniert",
            (MIN(IF(K$1:K$166="unsaniert",J$1:J$166)) + MAX(IF(K$1:K$166="unsaniert",J$1:J$166))) / 2,
            IF(
                K98 = "teilsaniert",
                (MIN(IF(K$1:K$166="teilsaniert",J$1:J$166)) + MAX(IF(K$1:K$166="teilsaniert",J$1:J$166))) / 2,
                (MIN(IF(K$1:K$166="saniert",J$1:J$166)) + MAX(IF(K$1:K$166="saniert",J$1:J$166))) / 2
            )
        )),
        0,
        I98
    )
)</f>
        <v>0</v>
      </c>
      <c r="O98" s="160"/>
      <c r="P98" s="174">
        <f t="shared" si="17"/>
        <v>-5.1841007128776179E-2</v>
      </c>
      <c r="Q98" s="173">
        <f>_xlfn.NORM.DIST(P98, P5,Q5, TRUE)</f>
        <v>4.1191664490497031E-6</v>
      </c>
      <c r="R98" s="174" t="str">
        <f t="shared" si="2"/>
        <v>saniert</v>
      </c>
      <c r="S98" s="174" cm="1">
        <f t="array" ref="S98">IF(
    Q98 &gt; (IF(
        R98 = "unsaniert",
        (MIN(IF(R$1:R$166="unsaniert",Q$1:Q$166)) + MAX(IF(R$1:R$166="unsaniert",Q$1:Q$166))) / 2,
        IF(
            R98 = "teilsaniert",
            (MIN(IF(R$1:R$166="teilsaniert",Q$1:Q$166)) + MAX(IF(R$1:R$166="teilsaniert",Q$1:Q$166))) / 2,
            (MIN(IF(R$1:R$166="saniert",Q$1:Q$166)) + MAX(IF(R$1:R$166="saniert",Q$1:Q$166))) / 2
        )
    )),
    0,
    IF(
        Q97 &lt; (IF(
            R98 = "unsaniert",
            (MIN(IF(R$1:R$166="unsaniert",Q$1:Q$166)) + MAX(IF(R$1:R$166="unsaniert",Q$1:Q$166))) / 2,
            IF(
                R98 = "teilsaniert",
                (MIN(IF(R$1:R$166="teilsaniert",Q$1:Q$166)) + MAX(IF(R$1:R$166="teilsaniert",Q$1:Q$166))) / 2,
                (MIN(IF(R$1:R$166="saniert",Q$1:Q$166)) + MAX(IF(R$1:R$166="saniert",Q$1:Q$166))) / 2
            )
        )),
        0,
        P98
    )
)</f>
        <v>0</v>
      </c>
      <c r="W98" s="174">
        <f t="shared" si="18"/>
        <v>0.99486038259000953</v>
      </c>
      <c r="X98" s="173">
        <f t="shared" si="3"/>
        <v>1.4996041361146358E-8</v>
      </c>
      <c r="Y98" s="174" t="str">
        <f t="shared" si="4"/>
        <v>saniert</v>
      </c>
      <c r="Z98" s="174" cm="1">
        <f t="array" ref="Z98">IF(
    X98 &gt; (IF(
        Y98 = "unsaniert",
        (MIN(IF(Y$1:Y$166="unsaniert",X$1:X$166)) + MAX(IF(Y$1:Y$166="unsaniert",X$1:X$166))) / 2,
        IF(
            Y98 = "teilsaniert",
            (MIN(IF(Y$1:Y$166="teilsaniert",X$1:X$166)) + MAX(IF(Y$1:Y$166="teilsaniert",X$1:X$166))) / 2,
            (MIN(IF(Y$1:Y$166="saniert",X$1:X$166)) + MAX(IF(Y$1:Y$166="saniert",X$1:X$166))) / 2
        )
    )),
    0,
    IF(
        X97 &lt; (IF(
            Y98 = "unsaniert",
            (MIN(IF(Y$1:Y$166="unsaniert",X$1:X$166)) + MAX(IF(Y$1:Y$166="unsaniert",X$1:X$166))) / 2,
            IF(
                Y98 = "teilsaniert",
                (MIN(IF(Y$1:Y$166="teilsaniert",X$1:X$166)) + MAX(IF(Y$1:Y$166="teilsaniert",X$1:X$166))) / 2,
                (MIN(IF(Y$1:Y$166="saniert",X$1:X$166)) + MAX(IF(Y$1:Y$166="saniert",X$1:X$166))) / 2
            )
        )),
        0,
        W98
    )
)</f>
        <v>0</v>
      </c>
      <c r="AA98" s="160"/>
      <c r="AB98" s="160"/>
      <c r="AC98" s="160"/>
      <c r="AD98" s="174">
        <f t="shared" si="19"/>
        <v>1.6615847464217488</v>
      </c>
      <c r="AE98" s="173">
        <f t="shared" si="5"/>
        <v>0.22066917119441157</v>
      </c>
      <c r="AF98" s="174" t="str">
        <f t="shared" si="6"/>
        <v>teilsaniert</v>
      </c>
      <c r="AG98" s="174" cm="1">
        <f t="array" ref="AG98">IF(
    AE98 &gt; (IF(
        AF98 = "unsaniert",
        (MIN(IF(AF$1:AF$166="unsaniert",AE$1:AE$166)) + MAX(IF(AF$1:AF$166="unsaniert",AE$1:AE$166))) / 2,
        IF(
            AF98 = "teilsaniert",
            (MIN(IF(AF$1:AF$166="teilsaniert",AE$1:AE$166)) + MAX(IF(AF$1:AF$166="teilsaniert",AE$1:AE$166))) / 2,
            (MIN(IF(AF$1:AF$166="saniert",AE$1:AE$166)) + MAX(IF(AF$1:AF$166="saniert",AE$1:AE$166))) / 2
        )
    )),
    0,
    IF(
        AE97 &lt; (IF(
            AF98 = "unsaniert",
            (MIN(IF(AF$1:AF$166="unsaniert",AE$1:AE$166)) + MAX(IF(AF$1:AF$166="unsaniert",AE$1:AE$166))) / 2,
            IF(
                AF98 = "teilsaniert",
                (MIN(IF(AF$1:AF$166="teilsaniert",AE$1:AE$166)) + MAX(IF(AF$1:AF$166="teilsaniert",AE$1:AE$166))) / 2,
                (MIN(IF(AF$1:AF$166="saniert",AE$1:AE$166)) + MAX(IF(AF$1:AF$166="saniert",AE$1:AE$166))) / 2
            )
        )),
        0,
        AD98
    )
)</f>
        <v>1.6615847464217488</v>
      </c>
      <c r="AH98" s="160"/>
      <c r="AI98" s="160"/>
      <c r="AJ98" s="160"/>
      <c r="AK98" s="174">
        <f t="shared" si="20"/>
        <v>4.4156536532780483E-2</v>
      </c>
      <c r="AL98" s="173">
        <f t="shared" si="7"/>
        <v>4.5130880447532938E-6</v>
      </c>
      <c r="AM98" s="174" t="str">
        <f t="shared" si="8"/>
        <v>saniert</v>
      </c>
      <c r="AN98" s="174" cm="1">
        <f t="array" ref="AN98">IF(
    AL98 &gt; (IF(
        AM98 = "unsaniert",
        (MIN(IF(AM$1:AM$166="unsaniert",AL$1:AL$166)) + MAX(IF(AM$1:AM$166="unsaniert",AL$1:AL$166))) / 2,
        IF(
            AM98 = "teilsaniert",
            (MIN(IF(AM$1:AM$166="teilsaniert",AL$1:AL$166)) + MAX(IF(AM$1:AM$166="teilsaniert",AL$1:AL$166))) / 2,
            (MIN(IF(AM$1:AM$166="saniert",AL$1:AL$166)) + MAX(IF(AM$1:AM$166="saniert",AL$1:AL$166))) / 2
        )
    )),
    0,
    IF(
        AL97 &lt; (IF(
            AM98 = "unsaniert",
            (MIN(IF(AM$1:AM$166="unsaniert",AL$1:AL$166)) + MAX(IF(AM$1:AM$166="unsaniert",AL$1:AL$166))) / 2,
            IF(
                AM98 = "teilsaniert",
                (MIN(IF(AM$1:AM$166="teilsaniert",AL$1:AL$166)) + MAX(IF(AM$1:AM$166="teilsaniert",AL$1:AL$166))) / 2,
                (MIN(IF(AM$1:AM$166="saniert",AL$1:AL$166)) + MAX(IF(AM$1:AM$166="saniert",AL$1:AL$166))) / 2
            )
        )),
        0,
        AK98
    )
)</f>
        <v>0</v>
      </c>
      <c r="AR98" s="174">
        <f t="shared" si="21"/>
        <v>3.4174299261707324</v>
      </c>
      <c r="AS98" s="173">
        <f t="shared" si="9"/>
        <v>0.69552916921145425</v>
      </c>
      <c r="AT98" s="174" t="str">
        <f t="shared" si="10"/>
        <v>unsaniert</v>
      </c>
      <c r="AU98" s="174" cm="1">
        <f t="array" ref="AU98">IF(
    AS98 &gt; (IF(
        AT98 = "unsaniert",
        (MIN(IF(AT$1:AT$166="unsaniert",AS$1:AS$166)) + MAX(IF(AT$1:AT$166="unsaniert",AS$1:AS$166))) / 2,
        IF(
            AT98 = "teilsaniert",
            (MIN(IF(AT$1:AT$166="teilsaniert",AS$1:AS$166)) + MAX(IF(AT$1:AT$166="teilsaniert",AS$1:AS$166))) / 2,
            (MIN(IF(AT$1:AT$166="saniert",AS$1:AS$166)) + MAX(IF(AT$1:AT$166="saniert",AS$1:AS$166))) / 2
        )
    )),
    0,
    IF(
        AS97 &lt; (IF(
            AT98 = "unsaniert",
            (MIN(IF(AT$1:AT$166="unsaniert",AS$1:AS$166)) + MAX(IF(AT$1:AT$166="unsaniert",AS$1:AS$166))) / 2,
            IF(
                AT98 = "teilsaniert",
                (MIN(IF(AT$1:AT$166="teilsaniert",AS$1:AS$166)) + MAX(IF(AT$1:AT$166="teilsaniert",AS$1:AS$166))) / 2,
                (MIN(IF(AT$1:AT$166="saniert",AS$1:AS$166)) + MAX(IF(AT$1:AT$166="saniert",AS$1:AS$166))) / 2
            )
        )),
        0,
        AR98
    )
)</f>
        <v>0</v>
      </c>
      <c r="AV98" s="160"/>
      <c r="AW98" s="160"/>
      <c r="AX98" s="160"/>
      <c r="AY98" s="174">
        <f t="shared" si="22"/>
        <v>1.3522255015364131</v>
      </c>
      <c r="AZ98" s="173">
        <f t="shared" si="24"/>
        <v>2.4909642674613132E-2</v>
      </c>
      <c r="BA98" s="174" t="str">
        <f t="shared" si="25"/>
        <v>saniert</v>
      </c>
      <c r="BB98" s="174" cm="1">
        <f t="array" ref="BB98">IF(
    AZ98 &gt; (IF(
        BA98 = "unsaniert",
        (MIN(IF(BA$1:BA$166="unsaniert",AZ$1:AZ$166)) + MAX(IF(BA$1:BA$166="unsaniert",AZ$1:AZ$166))) / 2,
        IF(
            BA98 = "teilsaniert",
            (MIN(IF(BA$1:BA$166="teilsaniert",AZ$1:AZ$166)) + MAX(IF(BA$1:BA$166="teilsaniert",AZ$1:AZ$166))) / 2,
            (MIN(IF(BA$1:BA$166="saniert",AZ$1:AZ$166)) + MAX(IF(BA$1:BA$166="saniert",AZ$1:AZ$166))) / 2
        )
    )),
    0,
    IF(
        AZ97 &lt; (IF(
            BA98 = "unsaniert",
            (MIN(IF(BA$1:BA$166="unsaniert",AZ$1:AZ$166)) + MAX(IF(BA$1:BA$166="unsaniert",AZ$1:AZ$166))) / 2,
            IF(
                BA98 = "teilsaniert",
                (MIN(IF(BA$1:BA$166="teilsaniert",AZ$1:AZ$166)) + MAX(IF(BA$1:BA$166="teilsaniert",AZ$1:AZ$166))) / 2,
                (MIN(IF(BA$1:BA$166="saniert",AZ$1:AZ$166)) + MAX(IF(BA$1:BA$166="saniert",AZ$1:AZ$166))) / 2
            )
        )),
        0,
        AY98
    )
)</f>
        <v>0</v>
      </c>
      <c r="BC98" s="160"/>
      <c r="BD98" s="160"/>
      <c r="BE98" s="160"/>
      <c r="BF98" s="174">
        <f t="shared" si="23"/>
        <v>-0.18577910195093519</v>
      </c>
      <c r="BG98" s="173">
        <f t="shared" si="13"/>
        <v>9.4749656638588589E-9</v>
      </c>
      <c r="BH98" s="174" t="str">
        <f t="shared" si="14"/>
        <v>saniert</v>
      </c>
      <c r="BI98" s="174" cm="1">
        <f t="array" ref="BI98">IF(
    BG98 &gt; (IF(
        BH98 = "unsaniert",
        (MIN(IF(BH$1:BH$166="unsaniert",BG$1:BG$166)) + MAX(IF(BH$1:BH$166="unsaniert",BG$1:BG$166))) / 2,
        IF(
            BH98 = "teilsaniert",
            (MIN(IF(BH$1:BH$166="teilsaniert",BG$1:BG$166)) + MAX(IF(BH$1:BH$166="teilsaniert",BG$1:BG$166))) / 2,
            (MIN(IF(BH$1:BH$166="saniert",BG$1:BG$166)) + MAX(IF(BH$1:BH$166="saniert",BG$1:BG$166))) / 2
        )
    )),
    0,
    IF(
        BG97 &lt; (IF(
            BH98 = "unsaniert",
            (MIN(IF(BH$1:BH$166="unsaniert",BG$1:BG$166)) + MAX(IF(BH$1:BH$166="unsaniert",BG$1:BG$166))) / 2,
            IF(
                BH98 = "teilsaniert",
                (MIN(IF(BH$1:BH$166="teilsaniert",BG$1:BG$166)) + MAX(IF(BH$1:BH$166="teilsaniert",BG$1:BG$166))) / 2,
                (MIN(IF(BH$1:BH$166="saniert",BG$1:BG$166)) + MAX(IF(BH$1:BH$166="saniert",BG$1:BG$166))) / 2
            )
        )),
        0,
        BF98
    )
)</f>
        <v>0</v>
      </c>
    </row>
    <row r="99" spans="2:61">
      <c r="B99" s="174">
        <f t="shared" si="15"/>
        <v>2.2498006169933471</v>
      </c>
      <c r="C99" s="173">
        <f>_xlfn.NORM.DIST(B99, B5,C5, TRUE)</f>
        <v>0.19653929624465061</v>
      </c>
      <c r="D99" s="174" t="str">
        <f t="shared" ref="D99:D162" si="26">IF(C99&gt;($C$30+$D$30)/100,"unsaniert",IF(C99&gt;($D$30)/100,"teilsaniert","saniert"))</f>
        <v>teilsaniert</v>
      </c>
      <c r="E99" s="174" cm="1">
        <f t="array" ref="E99">IF(
    C99 &gt; (IF(
        D99 = "unsaniert",
        (MIN(IF(D$1:D$166="unsaniert",C$1:C$166)) + MAX(IF(D$1:D$166="unsaniert",C$1:C$166))) / 2,
        IF(
            D99 = "teilsaniert",
            (MIN(IF(D$1:D$166="teilsaniert",C$1:C$166)) + MAX(IF(D$1:D$166="teilsaniert",C$1:C$166))) / 2,
            (MIN(IF(D$1:D$166="saniert",C$1:C$166)) + MAX(IF(D$1:D$166="saniert",C$1:C$166))) / 2
        )
    )),
    0,
    IF(
        C98 &lt; (IF(
            D99 = "unsaniert",
            (MIN(IF(D$1:D$166="unsaniert",C$1:C$166)) + MAX(IF(D$1:D$166="unsaniert",C$1:C$166))) / 2,
            IF(
                D99 = "teilsaniert",
                (MIN(IF(D$1:D$166="teilsaniert",C$1:C$166)) + MAX(IF(D$1:D$166="teilsaniert",C$1:C$166))) / 2,
                (MIN(IF(D$1:D$166="saniert",C$1:C$166)) + MAX(IF(D$1:D$166="saniert",C$1:C$166))) / 2
            )
        )),
        0,
        B99
    )
)</f>
        <v>0</v>
      </c>
      <c r="H99" s="160"/>
      <c r="I99" s="174">
        <f t="shared" si="16"/>
        <v>1.403918568723435</v>
      </c>
      <c r="J99" s="173">
        <f>_xlfn.NORM.DIST(I99, I5,J5, TRUE)</f>
        <v>0.15790622432434934</v>
      </c>
      <c r="K99" s="174" t="str">
        <f t="shared" ref="K99:K162" si="27">IF(J99&gt;($C$30+$D$30)/100,"unsaniert",IF(J99&gt;($D$30)/100,"teilsaniert","saniert"))</f>
        <v>teilsaniert</v>
      </c>
      <c r="L99" s="174" cm="1">
        <f t="array" ref="L99">IF(
    J99 &gt; (IF(
        K99 = "unsaniert",
        (MIN(IF(K$1:K$166="unsaniert",J$1:J$166)) + MAX(IF(K$1:K$166="unsaniert",J$1:J$166))) / 2,
        IF(
            K99 = "teilsaniert",
            (MIN(IF(K$1:K$166="teilsaniert",J$1:J$166)) + MAX(IF(K$1:K$166="teilsaniert",J$1:J$166))) / 2,
            (MIN(IF(K$1:K$166="saniert",J$1:J$166)) + MAX(IF(K$1:K$166="saniert",J$1:J$166))) / 2
        )
    )),
    0,
    IF(
        J98 &lt; (IF(
            K99 = "unsaniert",
            (MIN(IF(K$1:K$166="unsaniert",J$1:J$166)) + MAX(IF(K$1:K$166="unsaniert",J$1:J$166))) / 2,
            IF(
                K99 = "teilsaniert",
                (MIN(IF(K$1:K$166="teilsaniert",J$1:J$166)) + MAX(IF(K$1:K$166="teilsaniert",J$1:J$166))) / 2,
                (MIN(IF(K$1:K$166="saniert",J$1:J$166)) + MAX(IF(K$1:K$166="saniert",J$1:J$166))) / 2
            )
        )),
        0,
        I99
    )
)</f>
        <v>0</v>
      </c>
      <c r="O99" s="160"/>
      <c r="P99" s="174">
        <f t="shared" si="17"/>
        <v>-8.1841007128776178E-2</v>
      </c>
      <c r="Q99" s="173">
        <f>_xlfn.NORM.DIST(P99, P5,Q5, TRUE)</f>
        <v>2.3551914497783137E-6</v>
      </c>
      <c r="R99" s="174" t="str">
        <f t="shared" ref="R99:R162" si="28">IF(Q99&gt;($C$30+$D$30)/100,"unsaniert",IF(Q99&gt;($D$30)/100,"teilsaniert","saniert"))</f>
        <v>saniert</v>
      </c>
      <c r="S99" s="174" cm="1">
        <f t="array" ref="S99">IF(
    Q99 &gt; (IF(
        R99 = "unsaniert",
        (MIN(IF(R$1:R$166="unsaniert",Q$1:Q$166)) + MAX(IF(R$1:R$166="unsaniert",Q$1:Q$166))) / 2,
        IF(
            R99 = "teilsaniert",
            (MIN(IF(R$1:R$166="teilsaniert",Q$1:Q$166)) + MAX(IF(R$1:R$166="teilsaniert",Q$1:Q$166))) / 2,
            (MIN(IF(R$1:R$166="saniert",Q$1:Q$166)) + MAX(IF(R$1:R$166="saniert",Q$1:Q$166))) / 2
        )
    )),
    0,
    IF(
        Q98 &lt; (IF(
            R99 = "unsaniert",
            (MIN(IF(R$1:R$166="unsaniert",Q$1:Q$166)) + MAX(IF(R$1:R$166="unsaniert",Q$1:Q$166))) / 2,
            IF(
                R99 = "teilsaniert",
                (MIN(IF(R$1:R$166="teilsaniert",Q$1:Q$166)) + MAX(IF(R$1:R$166="teilsaniert",Q$1:Q$166))) / 2,
                (MIN(IF(R$1:R$166="saniert",Q$1:Q$166)) + MAX(IF(R$1:R$166="saniert",Q$1:Q$166))) / 2
            )
        )),
        0,
        P99
    )
)</f>
        <v>0</v>
      </c>
      <c r="W99" s="174">
        <f t="shared" si="18"/>
        <v>0.9648603825900095</v>
      </c>
      <c r="X99" s="173">
        <f t="shared" si="3"/>
        <v>6.8513901774097205E-9</v>
      </c>
      <c r="Y99" s="174" t="str">
        <f t="shared" si="4"/>
        <v>saniert</v>
      </c>
      <c r="Z99" s="174" cm="1">
        <f t="array" ref="Z99">IF(
    X99 &gt; (IF(
        Y99 = "unsaniert",
        (MIN(IF(Y$1:Y$166="unsaniert",X$1:X$166)) + MAX(IF(Y$1:Y$166="unsaniert",X$1:X$166))) / 2,
        IF(
            Y99 = "teilsaniert",
            (MIN(IF(Y$1:Y$166="teilsaniert",X$1:X$166)) + MAX(IF(Y$1:Y$166="teilsaniert",X$1:X$166))) / 2,
            (MIN(IF(Y$1:Y$166="saniert",X$1:X$166)) + MAX(IF(Y$1:Y$166="saniert",X$1:X$166))) / 2
        )
    )),
    0,
    IF(
        X98 &lt; (IF(
            Y99 = "unsaniert",
            (MIN(IF(Y$1:Y$166="unsaniert",X$1:X$166)) + MAX(IF(Y$1:Y$166="unsaniert",X$1:X$166))) / 2,
            IF(
                Y99 = "teilsaniert",
                (MIN(IF(Y$1:Y$166="teilsaniert",X$1:X$166)) + MAX(IF(Y$1:Y$166="teilsaniert",X$1:X$166))) / 2,
                (MIN(IF(Y$1:Y$166="saniert",X$1:X$166)) + MAX(IF(Y$1:Y$166="saniert",X$1:X$166))) / 2
            )
        )),
        0,
        W99
    )
)</f>
        <v>0</v>
      </c>
      <c r="AA99" s="160"/>
      <c r="AB99" s="160"/>
      <c r="AC99" s="160"/>
      <c r="AD99" s="174">
        <f t="shared" si="19"/>
        <v>1.6315847464217488</v>
      </c>
      <c r="AE99" s="173">
        <f t="shared" si="5"/>
        <v>0.20333288413089501</v>
      </c>
      <c r="AF99" s="174" t="str">
        <f t="shared" si="6"/>
        <v>teilsaniert</v>
      </c>
      <c r="AG99" s="174" cm="1">
        <f t="array" ref="AG99">IF(
    AE99 &gt; (IF(
        AF99 = "unsaniert",
        (MIN(IF(AF$1:AF$166="unsaniert",AE$1:AE$166)) + MAX(IF(AF$1:AF$166="unsaniert",AE$1:AE$166))) / 2,
        IF(
            AF99 = "teilsaniert",
            (MIN(IF(AF$1:AF$166="teilsaniert",AE$1:AE$166)) + MAX(IF(AF$1:AF$166="teilsaniert",AE$1:AE$166))) / 2,
            (MIN(IF(AF$1:AF$166="saniert",AE$1:AE$166)) + MAX(IF(AF$1:AF$166="saniert",AE$1:AE$166))) / 2
        )
    )),
    0,
    IF(
        AE98 &lt; (IF(
            AF99 = "unsaniert",
            (MIN(IF(AF$1:AF$166="unsaniert",AE$1:AE$166)) + MAX(IF(AF$1:AF$166="unsaniert",AE$1:AE$166))) / 2,
            IF(
                AF99 = "teilsaniert",
                (MIN(IF(AF$1:AF$166="teilsaniert",AE$1:AE$166)) + MAX(IF(AF$1:AF$166="teilsaniert",AE$1:AE$166))) / 2,
                (MIN(IF(AF$1:AF$166="saniert",AE$1:AE$166)) + MAX(IF(AF$1:AF$166="saniert",AE$1:AE$166))) / 2
            )
        )),
        0,
        AD99
    )
)</f>
        <v>0</v>
      </c>
      <c r="AH99" s="160"/>
      <c r="AI99" s="160"/>
      <c r="AJ99" s="160"/>
      <c r="AK99" s="174">
        <f t="shared" si="20"/>
        <v>1.4156536532780484E-2</v>
      </c>
      <c r="AL99" s="173">
        <f t="shared" si="7"/>
        <v>2.5900256603000048E-6</v>
      </c>
      <c r="AM99" s="174" t="str">
        <f t="shared" si="8"/>
        <v>saniert</v>
      </c>
      <c r="AN99" s="174" cm="1">
        <f t="array" ref="AN99">IF(
    AL99 &gt; (IF(
        AM99 = "unsaniert",
        (MIN(IF(AM$1:AM$166="unsaniert",AL$1:AL$166)) + MAX(IF(AM$1:AM$166="unsaniert",AL$1:AL$166))) / 2,
        IF(
            AM99 = "teilsaniert",
            (MIN(IF(AM$1:AM$166="teilsaniert",AL$1:AL$166)) + MAX(IF(AM$1:AM$166="teilsaniert",AL$1:AL$166))) / 2,
            (MIN(IF(AM$1:AM$166="saniert",AL$1:AL$166)) + MAX(IF(AM$1:AM$166="saniert",AL$1:AL$166))) / 2
        )
    )),
    0,
    IF(
        AL98 &lt; (IF(
            AM99 = "unsaniert",
            (MIN(IF(AM$1:AM$166="unsaniert",AL$1:AL$166)) + MAX(IF(AM$1:AM$166="unsaniert",AL$1:AL$166))) / 2,
            IF(
                AM99 = "teilsaniert",
                (MIN(IF(AM$1:AM$166="teilsaniert",AL$1:AL$166)) + MAX(IF(AM$1:AM$166="teilsaniert",AL$1:AL$166))) / 2,
                (MIN(IF(AM$1:AM$166="saniert",AL$1:AL$166)) + MAX(IF(AM$1:AM$166="saniert",AL$1:AL$166))) / 2
            )
        )),
        0,
        AK99
    )
)</f>
        <v>0</v>
      </c>
      <c r="AR99" s="174">
        <f t="shared" si="21"/>
        <v>3.3874299261707326</v>
      </c>
      <c r="AS99" s="173">
        <f t="shared" si="9"/>
        <v>0.6815673310651007</v>
      </c>
      <c r="AT99" s="174" t="str">
        <f t="shared" si="10"/>
        <v>unsaniert</v>
      </c>
      <c r="AU99" s="174" cm="1">
        <f t="array" ref="AU99">IF(
    AS99 &gt; (IF(
        AT99 = "unsaniert",
        (MIN(IF(AT$1:AT$166="unsaniert",AS$1:AS$166)) + MAX(IF(AT$1:AT$166="unsaniert",AS$1:AS$166))) / 2,
        IF(
            AT99 = "teilsaniert",
            (MIN(IF(AT$1:AT$166="teilsaniert",AS$1:AS$166)) + MAX(IF(AT$1:AT$166="teilsaniert",AS$1:AS$166))) / 2,
            (MIN(IF(AT$1:AT$166="saniert",AS$1:AS$166)) + MAX(IF(AT$1:AT$166="saniert",AS$1:AS$166))) / 2
        )
    )),
    0,
    IF(
        AS98 &lt; (IF(
            AT99 = "unsaniert",
            (MIN(IF(AT$1:AT$166="unsaniert",AS$1:AS$166)) + MAX(IF(AT$1:AT$166="unsaniert",AS$1:AS$166))) / 2,
            IF(
                AT99 = "teilsaniert",
                (MIN(IF(AT$1:AT$166="teilsaniert",AS$1:AS$166)) + MAX(IF(AT$1:AT$166="teilsaniert",AS$1:AS$166))) / 2,
                (MIN(IF(AT$1:AT$166="saniert",AS$1:AS$166)) + MAX(IF(AT$1:AT$166="saniert",AS$1:AS$166))) / 2
            )
        )),
        0,
        AR99
    )
)</f>
        <v>0</v>
      </c>
      <c r="AV99" s="160"/>
      <c r="AW99" s="160"/>
      <c r="AX99" s="160"/>
      <c r="AY99" s="174">
        <f t="shared" si="22"/>
        <v>1.3222255015364131</v>
      </c>
      <c r="AZ99" s="173">
        <f t="shared" si="24"/>
        <v>2.0661893857717977E-2</v>
      </c>
      <c r="BA99" s="174" t="str">
        <f t="shared" si="25"/>
        <v>saniert</v>
      </c>
      <c r="BB99" s="174" cm="1">
        <f t="array" ref="BB99">IF(
    AZ99 &gt; (IF(
        BA99 = "unsaniert",
        (MIN(IF(BA$1:BA$166="unsaniert",AZ$1:AZ$166)) + MAX(IF(BA$1:BA$166="unsaniert",AZ$1:AZ$166))) / 2,
        IF(
            BA99 = "teilsaniert",
            (MIN(IF(BA$1:BA$166="teilsaniert",AZ$1:AZ$166)) + MAX(IF(BA$1:BA$166="teilsaniert",AZ$1:AZ$166))) / 2,
            (MIN(IF(BA$1:BA$166="saniert",AZ$1:AZ$166)) + MAX(IF(BA$1:BA$166="saniert",AZ$1:AZ$166))) / 2
        )
    )),
    0,
    IF(
        AZ98 &lt; (IF(
            BA99 = "unsaniert",
            (MIN(IF(BA$1:BA$166="unsaniert",AZ$1:AZ$166)) + MAX(IF(BA$1:BA$166="unsaniert",AZ$1:AZ$166))) / 2,
            IF(
                BA99 = "teilsaniert",
                (MIN(IF(BA$1:BA$166="teilsaniert",AZ$1:AZ$166)) + MAX(IF(BA$1:BA$166="teilsaniert",AZ$1:AZ$166))) / 2,
                (MIN(IF(BA$1:BA$166="saniert",AZ$1:AZ$166)) + MAX(IF(BA$1:BA$166="saniert",AZ$1:AZ$166))) / 2
            )
        )),
        0,
        AY99
    )
)</f>
        <v>0</v>
      </c>
      <c r="BC99" s="160"/>
      <c r="BD99" s="160"/>
      <c r="BE99" s="160"/>
      <c r="BF99" s="174">
        <f t="shared" si="23"/>
        <v>-0.21577910195093519</v>
      </c>
      <c r="BG99" s="173">
        <f t="shared" si="13"/>
        <v>4.2515204548771222E-9</v>
      </c>
      <c r="BH99" s="174" t="str">
        <f t="shared" si="14"/>
        <v>saniert</v>
      </c>
      <c r="BI99" s="174" cm="1">
        <f t="array" ref="BI99">IF(
    BG99 &gt; (IF(
        BH99 = "unsaniert",
        (MIN(IF(BH$1:BH$166="unsaniert",BG$1:BG$166)) + MAX(IF(BH$1:BH$166="unsaniert",BG$1:BG$166))) / 2,
        IF(
            BH99 = "teilsaniert",
            (MIN(IF(BH$1:BH$166="teilsaniert",BG$1:BG$166)) + MAX(IF(BH$1:BH$166="teilsaniert",BG$1:BG$166))) / 2,
            (MIN(IF(BH$1:BH$166="saniert",BG$1:BG$166)) + MAX(IF(BH$1:BH$166="saniert",BG$1:BG$166))) / 2
        )
    )),
    0,
    IF(
        BG98 &lt; (IF(
            BH99 = "unsaniert",
            (MIN(IF(BH$1:BH$166="unsaniert",BG$1:BG$166)) + MAX(IF(BH$1:BH$166="unsaniert",BG$1:BG$166))) / 2,
            IF(
                BH99 = "teilsaniert",
                (MIN(IF(BH$1:BH$166="teilsaniert",BG$1:BG$166)) + MAX(IF(BH$1:BH$166="teilsaniert",BG$1:BG$166))) / 2,
                (MIN(IF(BH$1:BH$166="saniert",BG$1:BG$166)) + MAX(IF(BH$1:BH$166="saniert",BG$1:BG$166))) / 2
            )
        )),
        0,
        BF99
    )
)</f>
        <v>0</v>
      </c>
    </row>
    <row r="100" spans="2:61">
      <c r="B100" s="174">
        <f t="shared" si="15"/>
        <v>2.2198006169933473</v>
      </c>
      <c r="C100" s="173">
        <f>_xlfn.NORM.DIST(B100, B5,C5, TRUE)</f>
        <v>0.18028824722443124</v>
      </c>
      <c r="D100" s="174" t="str">
        <f t="shared" si="26"/>
        <v>teilsaniert</v>
      </c>
      <c r="E100" s="174" cm="1">
        <f t="array" ref="E100">IF(
    C100 &gt; (IF(
        D100 = "unsaniert",
        (MIN(IF(D$1:D$166="unsaniert",C$1:C$166)) + MAX(IF(D$1:D$166="unsaniert",C$1:C$166))) / 2,
        IF(
            D100 = "teilsaniert",
            (MIN(IF(D$1:D$166="teilsaniert",C$1:C$166)) + MAX(IF(D$1:D$166="teilsaniert",C$1:C$166))) / 2,
            (MIN(IF(D$1:D$166="saniert",C$1:C$166)) + MAX(IF(D$1:D$166="saniert",C$1:C$166))) / 2
        )
    )),
    0,
    IF(
        C99 &lt; (IF(
            D100 = "unsaniert",
            (MIN(IF(D$1:D$166="unsaniert",C$1:C$166)) + MAX(IF(D$1:D$166="unsaniert",C$1:C$166))) / 2,
            IF(
                D100 = "teilsaniert",
                (MIN(IF(D$1:D$166="teilsaniert",C$1:C$166)) + MAX(IF(D$1:D$166="teilsaniert",C$1:C$166))) / 2,
                (MIN(IF(D$1:D$166="saniert",C$1:C$166)) + MAX(IF(D$1:D$166="saniert",C$1:C$166))) / 2
            )
        )),
        0,
        B100
    )
)</f>
        <v>0</v>
      </c>
      <c r="H100" s="160"/>
      <c r="I100" s="174">
        <f t="shared" si="16"/>
        <v>1.373918568723435</v>
      </c>
      <c r="J100" s="173">
        <f>_xlfn.NORM.DIST(I100, I5,J5, TRUE)</f>
        <v>0.1432912181686628</v>
      </c>
      <c r="K100" s="174" t="str">
        <f t="shared" si="27"/>
        <v>teilsaniert</v>
      </c>
      <c r="L100" s="174" cm="1">
        <f t="array" ref="L100">IF(
    J100 &gt; (IF(
        K100 = "unsaniert",
        (MIN(IF(K$1:K$166="unsaniert",J$1:J$166)) + MAX(IF(K$1:K$166="unsaniert",J$1:J$166))) / 2,
        IF(
            K100 = "teilsaniert",
            (MIN(IF(K$1:K$166="teilsaniert",J$1:J$166)) + MAX(IF(K$1:K$166="teilsaniert",J$1:J$166))) / 2,
            (MIN(IF(K$1:K$166="saniert",J$1:J$166)) + MAX(IF(K$1:K$166="saniert",J$1:J$166))) / 2
        )
    )),
    0,
    IF(
        J99 &lt; (IF(
            K100 = "unsaniert",
            (MIN(IF(K$1:K$166="unsaniert",J$1:J$166)) + MAX(IF(K$1:K$166="unsaniert",J$1:J$166))) / 2,
            IF(
                K100 = "teilsaniert",
                (MIN(IF(K$1:K$166="teilsaniert",J$1:J$166)) + MAX(IF(K$1:K$166="teilsaniert",J$1:J$166))) / 2,
                (MIN(IF(K$1:K$166="saniert",J$1:J$166)) + MAX(IF(K$1:K$166="saniert",J$1:J$166))) / 2
            )
        )),
        0,
        I100
    )
)</f>
        <v>0</v>
      </c>
      <c r="O100" s="160"/>
      <c r="P100" s="174">
        <f t="shared" si="17"/>
        <v>-0.11184100712877618</v>
      </c>
      <c r="Q100" s="173">
        <f>_xlfn.NORM.DIST(P100, P5,Q5, TRUE)</f>
        <v>1.3285728484609895E-6</v>
      </c>
      <c r="R100" s="174" t="str">
        <f t="shared" si="28"/>
        <v>saniert</v>
      </c>
      <c r="S100" s="174" cm="1">
        <f t="array" ref="S100">IF(
    Q100 &gt; (IF(
        R100 = "unsaniert",
        (MIN(IF(R$1:R$166="unsaniert",Q$1:Q$166)) + MAX(IF(R$1:R$166="unsaniert",Q$1:Q$166))) / 2,
        IF(
            R100 = "teilsaniert",
            (MIN(IF(R$1:R$166="teilsaniert",Q$1:Q$166)) + MAX(IF(R$1:R$166="teilsaniert",Q$1:Q$166))) / 2,
            (MIN(IF(R$1:R$166="saniert",Q$1:Q$166)) + MAX(IF(R$1:R$166="saniert",Q$1:Q$166))) / 2
        )
    )),
    0,
    IF(
        Q99 &lt; (IF(
            R100 = "unsaniert",
            (MIN(IF(R$1:R$166="unsaniert",Q$1:Q$166)) + MAX(IF(R$1:R$166="unsaniert",Q$1:Q$166))) / 2,
            IF(
                R100 = "teilsaniert",
                (MIN(IF(R$1:R$166="teilsaniert",Q$1:Q$166)) + MAX(IF(R$1:R$166="teilsaniert",Q$1:Q$166))) / 2,
                (MIN(IF(R$1:R$166="saniert",Q$1:Q$166)) + MAX(IF(R$1:R$166="saniert",Q$1:Q$166))) / 2
            )
        )),
        0,
        P100
    )
)</f>
        <v>0</v>
      </c>
      <c r="W100" s="174">
        <f t="shared" si="18"/>
        <v>0.93486038259000948</v>
      </c>
      <c r="X100" s="173">
        <f t="shared" ref="X100:X163" si="29">_xlfn.NORM.DIST(W100, $B$8,$C$8, TRUE)</f>
        <v>3.0747403591532334E-9</v>
      </c>
      <c r="Y100" s="174" t="str">
        <f t="shared" ref="Y100:Y163" si="30">IF(X100&gt;($C$30+$D$30)/100,"unsaniert",IF(X100&gt;($D$30)/100,"teilsaniert","saniert"))</f>
        <v>saniert</v>
      </c>
      <c r="Z100" s="174" cm="1">
        <f t="array" ref="Z100">IF(
    X100 &gt; (IF(
        Y100 = "unsaniert",
        (MIN(IF(Y$1:Y$166="unsaniert",X$1:X$166)) + MAX(IF(Y$1:Y$166="unsaniert",X$1:X$166))) / 2,
        IF(
            Y100 = "teilsaniert",
            (MIN(IF(Y$1:Y$166="teilsaniert",X$1:X$166)) + MAX(IF(Y$1:Y$166="teilsaniert",X$1:X$166))) / 2,
            (MIN(IF(Y$1:Y$166="saniert",X$1:X$166)) + MAX(IF(Y$1:Y$166="saniert",X$1:X$166))) / 2
        )
    )),
    0,
    IF(
        X99 &lt; (IF(
            Y100 = "unsaniert",
            (MIN(IF(Y$1:Y$166="unsaniert",X$1:X$166)) + MAX(IF(Y$1:Y$166="unsaniert",X$1:X$166))) / 2,
            IF(
                Y100 = "teilsaniert",
                (MIN(IF(Y$1:Y$166="teilsaniert",X$1:X$166)) + MAX(IF(Y$1:Y$166="teilsaniert",X$1:X$166))) / 2,
                (MIN(IF(Y$1:Y$166="saniert",X$1:X$166)) + MAX(IF(Y$1:Y$166="saniert",X$1:X$166))) / 2
            )
        )),
        0,
        W100
    )
)</f>
        <v>0</v>
      </c>
      <c r="AA100" s="160"/>
      <c r="AB100" s="160"/>
      <c r="AC100" s="160"/>
      <c r="AD100" s="174">
        <f t="shared" si="19"/>
        <v>1.6015847464217488</v>
      </c>
      <c r="AE100" s="173">
        <f t="shared" ref="AE100:AE163" si="31">_xlfn.NORM.DIST(AD100, $I$8,$J$8, TRUE)</f>
        <v>0.18683614593701195</v>
      </c>
      <c r="AF100" s="174" t="str">
        <f t="shared" ref="AF100:AF163" si="32">IF(AE100&gt;($C$30+$D$30)/100,"unsaniert",IF(AE100&gt;($D$30)/100,"teilsaniert","saniert"))</f>
        <v>teilsaniert</v>
      </c>
      <c r="AG100" s="174" cm="1">
        <f t="array" ref="AG100">IF(
    AE100 &gt; (IF(
        AF100 = "unsaniert",
        (MIN(IF(AF$1:AF$166="unsaniert",AE$1:AE$166)) + MAX(IF(AF$1:AF$166="unsaniert",AE$1:AE$166))) / 2,
        IF(
            AF100 = "teilsaniert",
            (MIN(IF(AF$1:AF$166="teilsaniert",AE$1:AE$166)) + MAX(IF(AF$1:AF$166="teilsaniert",AE$1:AE$166))) / 2,
            (MIN(IF(AF$1:AF$166="saniert",AE$1:AE$166)) + MAX(IF(AF$1:AF$166="saniert",AE$1:AE$166))) / 2
        )
    )),
    0,
    IF(
        AE99 &lt; (IF(
            AF100 = "unsaniert",
            (MIN(IF(AF$1:AF$166="unsaniert",AE$1:AE$166)) + MAX(IF(AF$1:AF$166="unsaniert",AE$1:AE$166))) / 2,
            IF(
                AF100 = "teilsaniert",
                (MIN(IF(AF$1:AF$166="teilsaniert",AE$1:AE$166)) + MAX(IF(AF$1:AF$166="teilsaniert",AE$1:AE$166))) / 2,
                (MIN(IF(AF$1:AF$166="saniert",AE$1:AE$166)) + MAX(IF(AF$1:AF$166="saniert",AE$1:AE$166))) / 2
            )
        )),
        0,
        AD100
    )
)</f>
        <v>0</v>
      </c>
      <c r="AH100" s="160"/>
      <c r="AI100" s="160"/>
      <c r="AJ100" s="160"/>
      <c r="AK100" s="174">
        <f t="shared" si="20"/>
        <v>-1.5843463467219515E-2</v>
      </c>
      <c r="AL100" s="173">
        <f t="shared" ref="AL100:AL163" si="33">_xlfn.NORM.DIST(AK100, $P$8,$Q$8, TRUE)</f>
        <v>1.4665909245662603E-6</v>
      </c>
      <c r="AM100" s="174" t="str">
        <f t="shared" ref="AM100:AM163" si="34">IF(AL100&gt;($C$30+$D$30)/100,"unsaniert",IF(AL100&gt;($D$30)/100,"teilsaniert","saniert"))</f>
        <v>saniert</v>
      </c>
      <c r="AN100" s="174" cm="1">
        <f t="array" ref="AN100">IF(
    AL100 &gt; (IF(
        AM100 = "unsaniert",
        (MIN(IF(AM$1:AM$166="unsaniert",AL$1:AL$166)) + MAX(IF(AM$1:AM$166="unsaniert",AL$1:AL$166))) / 2,
        IF(
            AM100 = "teilsaniert",
            (MIN(IF(AM$1:AM$166="teilsaniert",AL$1:AL$166)) + MAX(IF(AM$1:AM$166="teilsaniert",AL$1:AL$166))) / 2,
            (MIN(IF(AM$1:AM$166="saniert",AL$1:AL$166)) + MAX(IF(AM$1:AM$166="saniert",AL$1:AL$166))) / 2
        )
    )),
    0,
    IF(
        AL99 &lt; (IF(
            AM100 = "unsaniert",
            (MIN(IF(AM$1:AM$166="unsaniert",AL$1:AL$166)) + MAX(IF(AM$1:AM$166="unsaniert",AL$1:AL$166))) / 2,
            IF(
                AM100 = "teilsaniert",
                (MIN(IF(AM$1:AM$166="teilsaniert",AL$1:AL$166)) + MAX(IF(AM$1:AM$166="teilsaniert",AL$1:AL$166))) / 2,
                (MIN(IF(AM$1:AM$166="saniert",AL$1:AL$166)) + MAX(IF(AM$1:AM$166="saniert",AL$1:AL$166))) / 2
            )
        )),
        0,
        AK100
    )
)</f>
        <v>0</v>
      </c>
      <c r="AR100" s="174">
        <f t="shared" si="21"/>
        <v>3.3574299261707328</v>
      </c>
      <c r="AS100" s="173">
        <f t="shared" ref="AS100:AS163" si="35">_xlfn.NORM.DIST(AR100, $B$13,$C$13, TRUE)</f>
        <v>0.66734274184134401</v>
      </c>
      <c r="AT100" s="174" t="str">
        <f t="shared" ref="AT100:AT163" si="36">IF(AS100&gt;($C$30+$D$30)/100,"unsaniert",IF(AS100&gt;($D$30)/100,"teilsaniert","saniert"))</f>
        <v>unsaniert</v>
      </c>
      <c r="AU100" s="174" cm="1">
        <f t="array" ref="AU100">IF(
    AS100 &gt; (IF(
        AT100 = "unsaniert",
        (MIN(IF(AT$1:AT$166="unsaniert",AS$1:AS$166)) + MAX(IF(AT$1:AT$166="unsaniert",AS$1:AS$166))) / 2,
        IF(
            AT100 = "teilsaniert",
            (MIN(IF(AT$1:AT$166="teilsaniert",AS$1:AS$166)) + MAX(IF(AT$1:AT$166="teilsaniert",AS$1:AS$166))) / 2,
            (MIN(IF(AT$1:AT$166="saniert",AS$1:AS$166)) + MAX(IF(AT$1:AT$166="saniert",AS$1:AS$166))) / 2
        )
    )),
    0,
    IF(
        AS99 &lt; (IF(
            AT100 = "unsaniert",
            (MIN(IF(AT$1:AT$166="unsaniert",AS$1:AS$166)) + MAX(IF(AT$1:AT$166="unsaniert",AS$1:AS$166))) / 2,
            IF(
                AT100 = "teilsaniert",
                (MIN(IF(AT$1:AT$166="teilsaniert",AS$1:AS$166)) + MAX(IF(AT$1:AT$166="teilsaniert",AS$1:AS$166))) / 2,
                (MIN(IF(AT$1:AT$166="saniert",AS$1:AS$166)) + MAX(IF(AT$1:AT$166="saniert",AS$1:AS$166))) / 2
            )
        )),
        0,
        AR100
    )
)</f>
        <v>0</v>
      </c>
      <c r="AV100" s="160"/>
      <c r="AW100" s="160"/>
      <c r="AX100" s="160"/>
      <c r="AY100" s="174">
        <f t="shared" si="22"/>
        <v>1.292225501536413</v>
      </c>
      <c r="AZ100" s="173">
        <f t="shared" si="24"/>
        <v>1.7044359553365206E-2</v>
      </c>
      <c r="BA100" s="174" t="str">
        <f t="shared" si="25"/>
        <v>saniert</v>
      </c>
      <c r="BB100" s="174" cm="1">
        <f t="array" ref="BB100">IF(
    AZ100 &gt; (IF(
        BA100 = "unsaniert",
        (MIN(IF(BA$1:BA$166="unsaniert",AZ$1:AZ$166)) + MAX(IF(BA$1:BA$166="unsaniert",AZ$1:AZ$166))) / 2,
        IF(
            BA100 = "teilsaniert",
            (MIN(IF(BA$1:BA$166="teilsaniert",AZ$1:AZ$166)) + MAX(IF(BA$1:BA$166="teilsaniert",AZ$1:AZ$166))) / 2,
            (MIN(IF(BA$1:BA$166="saniert",AZ$1:AZ$166)) + MAX(IF(BA$1:BA$166="saniert",AZ$1:AZ$166))) / 2
        )
    )),
    0,
    IF(
        AZ99 &lt; (IF(
            BA100 = "unsaniert",
            (MIN(IF(BA$1:BA$166="unsaniert",AZ$1:AZ$166)) + MAX(IF(BA$1:BA$166="unsaniert",AZ$1:AZ$166))) / 2,
            IF(
                BA100 = "teilsaniert",
                (MIN(IF(BA$1:BA$166="teilsaniert",AZ$1:AZ$166)) + MAX(IF(BA$1:BA$166="teilsaniert",AZ$1:AZ$166))) / 2,
                (MIN(IF(BA$1:BA$166="saniert",AZ$1:AZ$166)) + MAX(IF(BA$1:BA$166="saniert",AZ$1:AZ$166))) / 2
            )
        )),
        0,
        AY100
    )
)</f>
        <v>0</v>
      </c>
      <c r="BC100" s="160"/>
      <c r="BD100" s="160"/>
      <c r="BE100" s="160"/>
      <c r="BF100" s="174">
        <f t="shared" si="23"/>
        <v>-0.24577910195093519</v>
      </c>
      <c r="BG100" s="173">
        <f t="shared" ref="BG100:BG163" si="37">_xlfn.NORM.DIST(BF100, $P$13,$Q$13, TRUE)</f>
        <v>1.8732141242170868E-9</v>
      </c>
      <c r="BH100" s="174" t="str">
        <f t="shared" ref="BH100:BH163" si="38">IF(BG100&gt;($C$30+$D$30)/100,"unsaniert",IF(BG100&gt;($D$30)/100,"teilsaniert","saniert"))</f>
        <v>saniert</v>
      </c>
      <c r="BI100" s="174" cm="1">
        <f t="array" ref="BI100">IF(
    BG100 &gt; (IF(
        BH100 = "unsaniert",
        (MIN(IF(BH$1:BH$166="unsaniert",BG$1:BG$166)) + MAX(IF(BH$1:BH$166="unsaniert",BG$1:BG$166))) / 2,
        IF(
            BH100 = "teilsaniert",
            (MIN(IF(BH$1:BH$166="teilsaniert",BG$1:BG$166)) + MAX(IF(BH$1:BH$166="teilsaniert",BG$1:BG$166))) / 2,
            (MIN(IF(BH$1:BH$166="saniert",BG$1:BG$166)) + MAX(IF(BH$1:BH$166="saniert",BG$1:BG$166))) / 2
        )
    )),
    0,
    IF(
        BG99 &lt; (IF(
            BH100 = "unsaniert",
            (MIN(IF(BH$1:BH$166="unsaniert",BG$1:BG$166)) + MAX(IF(BH$1:BH$166="unsaniert",BG$1:BG$166))) / 2,
            IF(
                BH100 = "teilsaniert",
                (MIN(IF(BH$1:BH$166="teilsaniert",BG$1:BG$166)) + MAX(IF(BH$1:BH$166="teilsaniert",BG$1:BG$166))) / 2,
                (MIN(IF(BH$1:BH$166="saniert",BG$1:BG$166)) + MAX(IF(BH$1:BH$166="saniert",BG$1:BG$166))) / 2
            )
        )),
        0,
        BF100
    )
)</f>
        <v>0</v>
      </c>
    </row>
    <row r="101" spans="2:61">
      <c r="B101" s="174">
        <f t="shared" ref="B101:B164" si="39">B100-0.03</f>
        <v>2.1898006169933475</v>
      </c>
      <c r="C101" s="173">
        <f>_xlfn.NORM.DIST(B101, B5,C5, TRUE)</f>
        <v>0.1649074869996186</v>
      </c>
      <c r="D101" s="174" t="str">
        <f t="shared" si="26"/>
        <v>teilsaniert</v>
      </c>
      <c r="E101" s="174" cm="1">
        <f t="array" ref="E101">IF(
    C101 &gt; (IF(
        D101 = "unsaniert",
        (MIN(IF(D$1:D$166="unsaniert",C$1:C$166)) + MAX(IF(D$1:D$166="unsaniert",C$1:C$166))) / 2,
        IF(
            D101 = "teilsaniert",
            (MIN(IF(D$1:D$166="teilsaniert",C$1:C$166)) + MAX(IF(D$1:D$166="teilsaniert",C$1:C$166))) / 2,
            (MIN(IF(D$1:D$166="saniert",C$1:C$166)) + MAX(IF(D$1:D$166="saniert",C$1:C$166))) / 2
        )
    )),
    0,
    IF(
        C100 &lt; (IF(
            D101 = "unsaniert",
            (MIN(IF(D$1:D$166="unsaniert",C$1:C$166)) + MAX(IF(D$1:D$166="unsaniert",C$1:C$166))) / 2,
            IF(
                D101 = "teilsaniert",
                (MIN(IF(D$1:D$166="teilsaniert",C$1:C$166)) + MAX(IF(D$1:D$166="teilsaniert",C$1:C$166))) / 2,
                (MIN(IF(D$1:D$166="saniert",C$1:C$166)) + MAX(IF(D$1:D$166="saniert",C$1:C$166))) / 2
            )
        )),
        0,
        B101
    )
)</f>
        <v>0</v>
      </c>
      <c r="H101" s="160"/>
      <c r="I101" s="174">
        <f t="shared" ref="I101:I164" si="40">I100-0.03</f>
        <v>1.343918568723435</v>
      </c>
      <c r="J101" s="173">
        <f>_xlfn.NORM.DIST(I101, I5,J5, TRUE)</f>
        <v>0.1296183167666658</v>
      </c>
      <c r="K101" s="174" t="str">
        <f t="shared" si="27"/>
        <v>teilsaniert</v>
      </c>
      <c r="L101" s="174" cm="1">
        <f t="array" ref="L101">IF(
    J101 &gt; (IF(
        K101 = "unsaniert",
        (MIN(IF(K$1:K$166="unsaniert",J$1:J$166)) + MAX(IF(K$1:K$166="unsaniert",J$1:J$166))) / 2,
        IF(
            K101 = "teilsaniert",
            (MIN(IF(K$1:K$166="teilsaniert",J$1:J$166)) + MAX(IF(K$1:K$166="teilsaniert",J$1:J$166))) / 2,
            (MIN(IF(K$1:K$166="saniert",J$1:J$166)) + MAX(IF(K$1:K$166="saniert",J$1:J$166))) / 2
        )
    )),
    0,
    IF(
        J100 &lt; (IF(
            K101 = "unsaniert",
            (MIN(IF(K$1:K$166="unsaniert",J$1:J$166)) + MAX(IF(K$1:K$166="unsaniert",J$1:J$166))) / 2,
            IF(
                K101 = "teilsaniert",
                (MIN(IF(K$1:K$166="teilsaniert",J$1:J$166)) + MAX(IF(K$1:K$166="teilsaniert",J$1:J$166))) / 2,
                (MIN(IF(K$1:K$166="saniert",J$1:J$166)) + MAX(IF(K$1:K$166="saniert",J$1:J$166))) / 2
            )
        )),
        0,
        I101
    )
)</f>
        <v>0</v>
      </c>
      <c r="O101" s="160"/>
      <c r="P101" s="174">
        <f t="shared" ref="P101:P164" si="41">P100-0.03</f>
        <v>-0.14184100712877618</v>
      </c>
      <c r="Q101" s="173">
        <f>_xlfn.NORM.DIST(P101, P5,Q5, TRUE)</f>
        <v>7.3939671046639603E-7</v>
      </c>
      <c r="R101" s="174" t="str">
        <f t="shared" si="28"/>
        <v>saniert</v>
      </c>
      <c r="S101" s="174" cm="1">
        <f t="array" ref="S101">IF(
    Q101 &gt; (IF(
        R101 = "unsaniert",
        (MIN(IF(R$1:R$166="unsaniert",Q$1:Q$166)) + MAX(IF(R$1:R$166="unsaniert",Q$1:Q$166))) / 2,
        IF(
            R101 = "teilsaniert",
            (MIN(IF(R$1:R$166="teilsaniert",Q$1:Q$166)) + MAX(IF(R$1:R$166="teilsaniert",Q$1:Q$166))) / 2,
            (MIN(IF(R$1:R$166="saniert",Q$1:Q$166)) + MAX(IF(R$1:R$166="saniert",Q$1:Q$166))) / 2
        )
    )),
    0,
    IF(
        Q100 &lt; (IF(
            R101 = "unsaniert",
            (MIN(IF(R$1:R$166="unsaniert",Q$1:Q$166)) + MAX(IF(R$1:R$166="unsaniert",Q$1:Q$166))) / 2,
            IF(
                R101 = "teilsaniert",
                (MIN(IF(R$1:R$166="teilsaniert",Q$1:Q$166)) + MAX(IF(R$1:R$166="teilsaniert",Q$1:Q$166))) / 2,
                (MIN(IF(R$1:R$166="saniert",Q$1:Q$166)) + MAX(IF(R$1:R$166="saniert",Q$1:Q$166))) / 2
            )
        )),
        0,
        P101
    )
)</f>
        <v>0</v>
      </c>
      <c r="W101" s="174">
        <f t="shared" ref="W101:W164" si="42">W100-0.03</f>
        <v>0.90486038259000945</v>
      </c>
      <c r="X101" s="173">
        <f t="shared" si="29"/>
        <v>1.3553687996595054E-9</v>
      </c>
      <c r="Y101" s="174" t="str">
        <f t="shared" si="30"/>
        <v>saniert</v>
      </c>
      <c r="Z101" s="174" cm="1">
        <f t="array" ref="Z101">IF(
    X101 &gt; (IF(
        Y101 = "unsaniert",
        (MIN(IF(Y$1:Y$166="unsaniert",X$1:X$166)) + MAX(IF(Y$1:Y$166="unsaniert",X$1:X$166))) / 2,
        IF(
            Y101 = "teilsaniert",
            (MIN(IF(Y$1:Y$166="teilsaniert",X$1:X$166)) + MAX(IF(Y$1:Y$166="teilsaniert",X$1:X$166))) / 2,
            (MIN(IF(Y$1:Y$166="saniert",X$1:X$166)) + MAX(IF(Y$1:Y$166="saniert",X$1:X$166))) / 2
        )
    )),
    0,
    IF(
        X100 &lt; (IF(
            Y101 = "unsaniert",
            (MIN(IF(Y$1:Y$166="unsaniert",X$1:X$166)) + MAX(IF(Y$1:Y$166="unsaniert",X$1:X$166))) / 2,
            IF(
                Y101 = "teilsaniert",
                (MIN(IF(Y$1:Y$166="teilsaniert",X$1:X$166)) + MAX(IF(Y$1:Y$166="teilsaniert",X$1:X$166))) / 2,
                (MIN(IF(Y$1:Y$166="saniert",X$1:X$166)) + MAX(IF(Y$1:Y$166="saniert",X$1:X$166))) / 2
            )
        )),
        0,
        W101
    )
)</f>
        <v>0</v>
      </c>
      <c r="AA101" s="160"/>
      <c r="AB101" s="160"/>
      <c r="AC101" s="160"/>
      <c r="AD101" s="174">
        <f t="shared" ref="AD101:AD164" si="43">AD100-0.03</f>
        <v>1.5715847464217487</v>
      </c>
      <c r="AE101" s="173">
        <f t="shared" si="31"/>
        <v>0.17119439403224831</v>
      </c>
      <c r="AF101" s="174" t="str">
        <f t="shared" si="32"/>
        <v>teilsaniert</v>
      </c>
      <c r="AG101" s="174" cm="1">
        <f t="array" ref="AG101">IF(
    AE101 &gt; (IF(
        AF101 = "unsaniert",
        (MIN(IF(AF$1:AF$166="unsaniert",AE$1:AE$166)) + MAX(IF(AF$1:AF$166="unsaniert",AE$1:AE$166))) / 2,
        IF(
            AF101 = "teilsaniert",
            (MIN(IF(AF$1:AF$166="teilsaniert",AE$1:AE$166)) + MAX(IF(AF$1:AF$166="teilsaniert",AE$1:AE$166))) / 2,
            (MIN(IF(AF$1:AF$166="saniert",AE$1:AE$166)) + MAX(IF(AF$1:AF$166="saniert",AE$1:AE$166))) / 2
        )
    )),
    0,
    IF(
        AE100 &lt; (IF(
            AF101 = "unsaniert",
            (MIN(IF(AF$1:AF$166="unsaniert",AE$1:AE$166)) + MAX(IF(AF$1:AF$166="unsaniert",AE$1:AE$166))) / 2,
            IF(
                AF101 = "teilsaniert",
                (MIN(IF(AF$1:AF$166="teilsaniert",AE$1:AE$166)) + MAX(IF(AF$1:AF$166="teilsaniert",AE$1:AE$166))) / 2,
                (MIN(IF(AF$1:AF$166="saniert",AE$1:AE$166)) + MAX(IF(AF$1:AF$166="saniert",AE$1:AE$166))) / 2
            )
        )),
        0,
        AD101
    )
)</f>
        <v>0</v>
      </c>
      <c r="AH101" s="160"/>
      <c r="AI101" s="160"/>
      <c r="AJ101" s="160"/>
      <c r="AK101" s="174">
        <f t="shared" ref="AK101:AK164" si="44">AK100-0.03</f>
        <v>-4.5843463467219514E-2</v>
      </c>
      <c r="AL101" s="173">
        <f t="shared" si="33"/>
        <v>8.1936851062174776E-7</v>
      </c>
      <c r="AM101" s="174" t="str">
        <f t="shared" si="34"/>
        <v>saniert</v>
      </c>
      <c r="AN101" s="174" cm="1">
        <f t="array" ref="AN101">IF(
    AL101 &gt; (IF(
        AM101 = "unsaniert",
        (MIN(IF(AM$1:AM$166="unsaniert",AL$1:AL$166)) + MAX(IF(AM$1:AM$166="unsaniert",AL$1:AL$166))) / 2,
        IF(
            AM101 = "teilsaniert",
            (MIN(IF(AM$1:AM$166="teilsaniert",AL$1:AL$166)) + MAX(IF(AM$1:AM$166="teilsaniert",AL$1:AL$166))) / 2,
            (MIN(IF(AM$1:AM$166="saniert",AL$1:AL$166)) + MAX(IF(AM$1:AM$166="saniert",AL$1:AL$166))) / 2
        )
    )),
    0,
    IF(
        AL100 &lt; (IF(
            AM101 = "unsaniert",
            (MIN(IF(AM$1:AM$166="unsaniert",AL$1:AL$166)) + MAX(IF(AM$1:AM$166="unsaniert",AL$1:AL$166))) / 2,
            IF(
                AM101 = "teilsaniert",
                (MIN(IF(AM$1:AM$166="teilsaniert",AL$1:AL$166)) + MAX(IF(AM$1:AM$166="teilsaniert",AL$1:AL$166))) / 2,
                (MIN(IF(AM$1:AM$166="saniert",AL$1:AL$166)) + MAX(IF(AM$1:AM$166="saniert",AL$1:AL$166))) / 2
            )
        )),
        0,
        AK101
    )
)</f>
        <v>0</v>
      </c>
      <c r="AR101" s="174">
        <f t="shared" ref="AR101:AR164" si="45">AR100-0.03</f>
        <v>3.327429926170733</v>
      </c>
      <c r="AS101" s="173">
        <f t="shared" si="35"/>
        <v>0.65287304625118225</v>
      </c>
      <c r="AT101" s="174" t="str">
        <f t="shared" si="36"/>
        <v>unsaniert</v>
      </c>
      <c r="AU101" s="174" cm="1">
        <f t="array" ref="AU101">IF(
    AS101 &gt; (IF(
        AT101 = "unsaniert",
        (MIN(IF(AT$1:AT$166="unsaniert",AS$1:AS$166)) + MAX(IF(AT$1:AT$166="unsaniert",AS$1:AS$166))) / 2,
        IF(
            AT101 = "teilsaniert",
            (MIN(IF(AT$1:AT$166="teilsaniert",AS$1:AS$166)) + MAX(IF(AT$1:AT$166="teilsaniert",AS$1:AS$166))) / 2,
            (MIN(IF(AT$1:AT$166="saniert",AS$1:AS$166)) + MAX(IF(AT$1:AT$166="saniert",AS$1:AS$166))) / 2
        )
    )),
    0,
    IF(
        AS100 &lt; (IF(
            AT101 = "unsaniert",
            (MIN(IF(AT$1:AT$166="unsaniert",AS$1:AS$166)) + MAX(IF(AT$1:AT$166="unsaniert",AS$1:AS$166))) / 2,
            IF(
                AT101 = "teilsaniert",
                (MIN(IF(AT$1:AT$166="teilsaniert",AS$1:AS$166)) + MAX(IF(AT$1:AT$166="teilsaniert",AS$1:AS$166))) / 2,
                (MIN(IF(AT$1:AT$166="saniert",AS$1:AS$166)) + MAX(IF(AT$1:AT$166="saniert",AS$1:AS$166))) / 2
            )
        )),
        0,
        AR101
    )
)</f>
        <v>0</v>
      </c>
      <c r="AV101" s="160"/>
      <c r="AW101" s="160"/>
      <c r="AX101" s="160"/>
      <c r="AY101" s="174">
        <f t="shared" ref="AY101:AY164" si="46">AY100-0.03</f>
        <v>1.262225501536413</v>
      </c>
      <c r="AZ101" s="173">
        <f t="shared" si="24"/>
        <v>1.3982577384531006E-2</v>
      </c>
      <c r="BA101" s="174" t="str">
        <f t="shared" si="25"/>
        <v>saniert</v>
      </c>
      <c r="BB101" s="174" cm="1">
        <f t="array" ref="BB101">IF(
    AZ101 &gt; (IF(
        BA101 = "unsaniert",
        (MIN(IF(BA$1:BA$166="unsaniert",AZ$1:AZ$166)) + MAX(IF(BA$1:BA$166="unsaniert",AZ$1:AZ$166))) / 2,
        IF(
            BA101 = "teilsaniert",
            (MIN(IF(BA$1:BA$166="teilsaniert",AZ$1:AZ$166)) + MAX(IF(BA$1:BA$166="teilsaniert",AZ$1:AZ$166))) / 2,
            (MIN(IF(BA$1:BA$166="saniert",AZ$1:AZ$166)) + MAX(IF(BA$1:BA$166="saniert",AZ$1:AZ$166))) / 2
        )
    )),
    0,
    IF(
        AZ100 &lt; (IF(
            BA101 = "unsaniert",
            (MIN(IF(BA$1:BA$166="unsaniert",AZ$1:AZ$166)) + MAX(IF(BA$1:BA$166="unsaniert",AZ$1:AZ$166))) / 2,
            IF(
                BA101 = "teilsaniert",
                (MIN(IF(BA$1:BA$166="teilsaniert",AZ$1:AZ$166)) + MAX(IF(BA$1:BA$166="teilsaniert",AZ$1:AZ$166))) / 2,
                (MIN(IF(BA$1:BA$166="saniert",AZ$1:AZ$166)) + MAX(IF(BA$1:BA$166="saniert",AZ$1:AZ$166))) / 2
            )
        )),
        0,
        AY101
    )
)</f>
        <v>1.262225501536413</v>
      </c>
      <c r="BC101" s="160"/>
      <c r="BD101" s="160"/>
      <c r="BE101" s="160"/>
      <c r="BF101" s="174">
        <f t="shared" ref="BF101:BF164" si="47">BF100-0.03</f>
        <v>-0.27577910195093519</v>
      </c>
      <c r="BG101" s="173">
        <f t="shared" si="37"/>
        <v>8.1039875916114288E-10</v>
      </c>
      <c r="BH101" s="174" t="str">
        <f t="shared" si="38"/>
        <v>saniert</v>
      </c>
      <c r="BI101" s="174" cm="1">
        <f t="array" ref="BI101">IF(
    BG101 &gt; (IF(
        BH101 = "unsaniert",
        (MIN(IF(BH$1:BH$166="unsaniert",BG$1:BG$166)) + MAX(IF(BH$1:BH$166="unsaniert",BG$1:BG$166))) / 2,
        IF(
            BH101 = "teilsaniert",
            (MIN(IF(BH$1:BH$166="teilsaniert",BG$1:BG$166)) + MAX(IF(BH$1:BH$166="teilsaniert",BG$1:BG$166))) / 2,
            (MIN(IF(BH$1:BH$166="saniert",BG$1:BG$166)) + MAX(IF(BH$1:BH$166="saniert",BG$1:BG$166))) / 2
        )
    )),
    0,
    IF(
        BG100 &lt; (IF(
            BH101 = "unsaniert",
            (MIN(IF(BH$1:BH$166="unsaniert",BG$1:BG$166)) + MAX(IF(BH$1:BH$166="unsaniert",BG$1:BG$166))) / 2,
            IF(
                BH101 = "teilsaniert",
                (MIN(IF(BH$1:BH$166="teilsaniert",BG$1:BG$166)) + MAX(IF(BH$1:BH$166="teilsaniert",BG$1:BG$166))) / 2,
                (MIN(IF(BH$1:BH$166="saniert",BG$1:BG$166)) + MAX(IF(BH$1:BH$166="saniert",BG$1:BG$166))) / 2
            )
        )),
        0,
        BF101
    )
)</f>
        <v>0</v>
      </c>
    </row>
    <row r="102" spans="2:61">
      <c r="B102" s="174">
        <f t="shared" si="39"/>
        <v>2.1598006169933477</v>
      </c>
      <c r="C102" s="173">
        <f>_xlfn.NORM.DIST(B102, B5,C5, TRUE)</f>
        <v>0.15040308730108662</v>
      </c>
      <c r="D102" s="174" t="str">
        <f t="shared" si="26"/>
        <v>teilsaniert</v>
      </c>
      <c r="E102" s="174" cm="1">
        <f t="array" ref="E102">IF(
    C102 &gt; (IF(
        D102 = "unsaniert",
        (MIN(IF(D$1:D$166="unsaniert",C$1:C$166)) + MAX(IF(D$1:D$166="unsaniert",C$1:C$166))) / 2,
        IF(
            D102 = "teilsaniert",
            (MIN(IF(D$1:D$166="teilsaniert",C$1:C$166)) + MAX(IF(D$1:D$166="teilsaniert",C$1:C$166))) / 2,
            (MIN(IF(D$1:D$166="saniert",C$1:C$166)) + MAX(IF(D$1:D$166="saniert",C$1:C$166))) / 2
        )
    )),
    0,
    IF(
        C101 &lt; (IF(
            D102 = "unsaniert",
            (MIN(IF(D$1:D$166="unsaniert",C$1:C$166)) + MAX(IF(D$1:D$166="unsaniert",C$1:C$166))) / 2,
            IF(
                D102 = "teilsaniert",
                (MIN(IF(D$1:D$166="teilsaniert",C$1:C$166)) + MAX(IF(D$1:D$166="teilsaniert",C$1:C$166))) / 2,
                (MIN(IF(D$1:D$166="saniert",C$1:C$166)) + MAX(IF(D$1:D$166="saniert",C$1:C$166))) / 2
            )
        )),
        0,
        B102
    )
)</f>
        <v>0</v>
      </c>
      <c r="H102" s="160"/>
      <c r="I102" s="174">
        <f t="shared" si="40"/>
        <v>1.3139185687234349</v>
      </c>
      <c r="J102" s="173">
        <f>_xlfn.NORM.DIST(I102, I5,J5, TRUE)</f>
        <v>0.11687672103585608</v>
      </c>
      <c r="K102" s="174" t="str">
        <f t="shared" si="27"/>
        <v>teilsaniert</v>
      </c>
      <c r="L102" s="174" cm="1">
        <f t="array" ref="L102">IF(
    J102 &gt; (IF(
        K102 = "unsaniert",
        (MIN(IF(K$1:K$166="unsaniert",J$1:J$166)) + MAX(IF(K$1:K$166="unsaniert",J$1:J$166))) / 2,
        IF(
            K102 = "teilsaniert",
            (MIN(IF(K$1:K$166="teilsaniert",J$1:J$166)) + MAX(IF(K$1:K$166="teilsaniert",J$1:J$166))) / 2,
            (MIN(IF(K$1:K$166="saniert",J$1:J$166)) + MAX(IF(K$1:K$166="saniert",J$1:J$166))) / 2
        )
    )),
    0,
    IF(
        J101 &lt; (IF(
            K102 = "unsaniert",
            (MIN(IF(K$1:K$166="unsaniert",J$1:J$166)) + MAX(IF(K$1:K$166="unsaniert",J$1:J$166))) / 2,
            IF(
                K102 = "teilsaniert",
                (MIN(IF(K$1:K$166="teilsaniert",J$1:J$166)) + MAX(IF(K$1:K$166="teilsaniert",J$1:J$166))) / 2,
                (MIN(IF(K$1:K$166="saniert",J$1:J$166)) + MAX(IF(K$1:K$166="saniert",J$1:J$166))) / 2
            )
        )),
        0,
        I102
    )
)</f>
        <v>0</v>
      </c>
      <c r="O102" s="160"/>
      <c r="P102" s="174">
        <f t="shared" si="41"/>
        <v>-0.17184100712877617</v>
      </c>
      <c r="Q102" s="173">
        <f>_xlfn.NORM.DIST(P102, P5,Q5, TRUE)</f>
        <v>4.0596992824111823E-7</v>
      </c>
      <c r="R102" s="174" t="str">
        <f t="shared" si="28"/>
        <v>saniert</v>
      </c>
      <c r="S102" s="174" cm="1">
        <f t="array" ref="S102">IF(
    Q102 &gt; (IF(
        R102 = "unsaniert",
        (MIN(IF(R$1:R$166="unsaniert",Q$1:Q$166)) + MAX(IF(R$1:R$166="unsaniert",Q$1:Q$166))) / 2,
        IF(
            R102 = "teilsaniert",
            (MIN(IF(R$1:R$166="teilsaniert",Q$1:Q$166)) + MAX(IF(R$1:R$166="teilsaniert",Q$1:Q$166))) / 2,
            (MIN(IF(R$1:R$166="saniert",Q$1:Q$166)) + MAX(IF(R$1:R$166="saniert",Q$1:Q$166))) / 2
        )
    )),
    0,
    IF(
        Q101 &lt; (IF(
            R102 = "unsaniert",
            (MIN(IF(R$1:R$166="unsaniert",Q$1:Q$166)) + MAX(IF(R$1:R$166="unsaniert",Q$1:Q$166))) / 2,
            IF(
                R102 = "teilsaniert",
                (MIN(IF(R$1:R$166="teilsaniert",Q$1:Q$166)) + MAX(IF(R$1:R$166="teilsaniert",Q$1:Q$166))) / 2,
                (MIN(IF(R$1:R$166="saniert",Q$1:Q$166)) + MAX(IF(R$1:R$166="saniert",Q$1:Q$166))) / 2
            )
        )),
        0,
        P102
    )
)</f>
        <v>0</v>
      </c>
      <c r="W102" s="174">
        <f t="shared" si="42"/>
        <v>0.87486038259000942</v>
      </c>
      <c r="X102" s="173">
        <f t="shared" si="29"/>
        <v>5.8683754256083601E-10</v>
      </c>
      <c r="Y102" s="174" t="str">
        <f t="shared" si="30"/>
        <v>saniert</v>
      </c>
      <c r="Z102" s="174" cm="1">
        <f t="array" ref="Z102">IF(
    X102 &gt; (IF(
        Y102 = "unsaniert",
        (MIN(IF(Y$1:Y$166="unsaniert",X$1:X$166)) + MAX(IF(Y$1:Y$166="unsaniert",X$1:X$166))) / 2,
        IF(
            Y102 = "teilsaniert",
            (MIN(IF(Y$1:Y$166="teilsaniert",X$1:X$166)) + MAX(IF(Y$1:Y$166="teilsaniert",X$1:X$166))) / 2,
            (MIN(IF(Y$1:Y$166="saniert",X$1:X$166)) + MAX(IF(Y$1:Y$166="saniert",X$1:X$166))) / 2
        )
    )),
    0,
    IF(
        X101 &lt; (IF(
            Y102 = "unsaniert",
            (MIN(IF(Y$1:Y$166="unsaniert",X$1:X$166)) + MAX(IF(Y$1:Y$166="unsaniert",X$1:X$166))) / 2,
            IF(
                Y102 = "teilsaniert",
                (MIN(IF(Y$1:Y$166="teilsaniert",X$1:X$166)) + MAX(IF(Y$1:Y$166="teilsaniert",X$1:X$166))) / 2,
                (MIN(IF(Y$1:Y$166="saniert",X$1:X$166)) + MAX(IF(Y$1:Y$166="saniert",X$1:X$166))) / 2
            )
        )),
        0,
        W102
    )
)</f>
        <v>0</v>
      </c>
      <c r="AA102" s="160"/>
      <c r="AB102" s="160"/>
      <c r="AC102" s="160"/>
      <c r="AD102" s="174">
        <f t="shared" si="43"/>
        <v>1.5415847464217487</v>
      </c>
      <c r="AE102" s="173">
        <f t="shared" si="31"/>
        <v>0.15641631370281806</v>
      </c>
      <c r="AF102" s="174" t="str">
        <f t="shared" si="32"/>
        <v>teilsaniert</v>
      </c>
      <c r="AG102" s="174" cm="1">
        <f t="array" ref="AG102">IF(
    AE102 &gt; (IF(
        AF102 = "unsaniert",
        (MIN(IF(AF$1:AF$166="unsaniert",AE$1:AE$166)) + MAX(IF(AF$1:AF$166="unsaniert",AE$1:AE$166))) / 2,
        IF(
            AF102 = "teilsaniert",
            (MIN(IF(AF$1:AF$166="teilsaniert",AE$1:AE$166)) + MAX(IF(AF$1:AF$166="teilsaniert",AE$1:AE$166))) / 2,
            (MIN(IF(AF$1:AF$166="saniert",AE$1:AE$166)) + MAX(IF(AF$1:AF$166="saniert",AE$1:AE$166))) / 2
        )
    )),
    0,
    IF(
        AE101 &lt; (IF(
            AF102 = "unsaniert",
            (MIN(IF(AF$1:AF$166="unsaniert",AE$1:AE$166)) + MAX(IF(AF$1:AF$166="unsaniert",AE$1:AE$166))) / 2,
            IF(
                AF102 = "teilsaniert",
                (MIN(IF(AF$1:AF$166="teilsaniert",AE$1:AE$166)) + MAX(IF(AF$1:AF$166="teilsaniert",AE$1:AE$166))) / 2,
                (MIN(IF(AF$1:AF$166="saniert",AE$1:AE$166)) + MAX(IF(AF$1:AF$166="saniert",AE$1:AE$166))) / 2
            )
        )),
        0,
        AD102
    )
)</f>
        <v>0</v>
      </c>
      <c r="AH102" s="160"/>
      <c r="AI102" s="160"/>
      <c r="AJ102" s="160"/>
      <c r="AK102" s="174">
        <f t="shared" si="44"/>
        <v>-7.5843463467219513E-2</v>
      </c>
      <c r="AL102" s="173">
        <f t="shared" si="33"/>
        <v>4.5165425154190109E-7</v>
      </c>
      <c r="AM102" s="174" t="str">
        <f t="shared" si="34"/>
        <v>saniert</v>
      </c>
      <c r="AN102" s="174" cm="1">
        <f t="array" ref="AN102">IF(
    AL102 &gt; (IF(
        AM102 = "unsaniert",
        (MIN(IF(AM$1:AM$166="unsaniert",AL$1:AL$166)) + MAX(IF(AM$1:AM$166="unsaniert",AL$1:AL$166))) / 2,
        IF(
            AM102 = "teilsaniert",
            (MIN(IF(AM$1:AM$166="teilsaniert",AL$1:AL$166)) + MAX(IF(AM$1:AM$166="teilsaniert",AL$1:AL$166))) / 2,
            (MIN(IF(AM$1:AM$166="saniert",AL$1:AL$166)) + MAX(IF(AM$1:AM$166="saniert",AL$1:AL$166))) / 2
        )
    )),
    0,
    IF(
        AL101 &lt; (IF(
            AM102 = "unsaniert",
            (MIN(IF(AM$1:AM$166="unsaniert",AL$1:AL$166)) + MAX(IF(AM$1:AM$166="unsaniert",AL$1:AL$166))) / 2,
            IF(
                AM102 = "teilsaniert",
                (MIN(IF(AM$1:AM$166="teilsaniert",AL$1:AL$166)) + MAX(IF(AM$1:AM$166="teilsaniert",AL$1:AL$166))) / 2,
                (MIN(IF(AM$1:AM$166="saniert",AL$1:AL$166)) + MAX(IF(AM$1:AM$166="saniert",AL$1:AL$166))) / 2
            )
        )),
        0,
        AK102
    )
)</f>
        <v>0</v>
      </c>
      <c r="AR102" s="174">
        <f t="shared" si="45"/>
        <v>3.2974299261707332</v>
      </c>
      <c r="AS102" s="173">
        <f t="shared" si="35"/>
        <v>0.63817696373467092</v>
      </c>
      <c r="AT102" s="174" t="str">
        <f t="shared" si="36"/>
        <v>unsaniert</v>
      </c>
      <c r="AU102" s="174" cm="1">
        <f t="array" ref="AU102">IF(
    AS102 &gt; (IF(
        AT102 = "unsaniert",
        (MIN(IF(AT$1:AT$166="unsaniert",AS$1:AS$166)) + MAX(IF(AT$1:AT$166="unsaniert",AS$1:AS$166))) / 2,
        IF(
            AT102 = "teilsaniert",
            (MIN(IF(AT$1:AT$166="teilsaniert",AS$1:AS$166)) + MAX(IF(AT$1:AT$166="teilsaniert",AS$1:AS$166))) / 2,
            (MIN(IF(AT$1:AT$166="saniert",AS$1:AS$166)) + MAX(IF(AT$1:AT$166="saniert",AS$1:AS$166))) / 2
        )
    )),
    0,
    IF(
        AS101 &lt; (IF(
            AT102 = "unsaniert",
            (MIN(IF(AT$1:AT$166="unsaniert",AS$1:AS$166)) + MAX(IF(AT$1:AT$166="unsaniert",AS$1:AS$166))) / 2,
            IF(
                AT102 = "teilsaniert",
                (MIN(IF(AT$1:AT$166="teilsaniert",AS$1:AS$166)) + MAX(IF(AT$1:AT$166="teilsaniert",AS$1:AS$166))) / 2,
                (MIN(IF(AT$1:AT$166="saniert",AS$1:AS$166)) + MAX(IF(AT$1:AT$166="saniert",AS$1:AS$166))) / 2
            )
        )),
        0,
        AR102
    )
)</f>
        <v>0</v>
      </c>
      <c r="AV102" s="160"/>
      <c r="AW102" s="160"/>
      <c r="AX102" s="160"/>
      <c r="AY102" s="174">
        <f t="shared" si="46"/>
        <v>1.232225501536413</v>
      </c>
      <c r="AZ102" s="173">
        <f t="shared" ref="AZ102:AZ165" si="48">_xlfn.NORM.DIST(AY102, $I$13,$J$13, TRUE)</f>
        <v>1.1407183135895366E-2</v>
      </c>
      <c r="BA102" s="174" t="str">
        <f t="shared" ref="BA102:BA165" si="49">IF(AZ102&gt;($C$30+$D$30)/100,"unsaniert",IF(AZ102&gt;($D$30)/100,"teilsaniert","saniert"))</f>
        <v>saniert</v>
      </c>
      <c r="BB102" s="174" cm="1">
        <f t="array" ref="BB102">IF(
    AZ102 &gt; (IF(
        BA102 = "unsaniert",
        (MIN(IF(BA$1:BA$166="unsaniert",AZ$1:AZ$166)) + MAX(IF(BA$1:BA$166="unsaniert",AZ$1:AZ$166))) / 2,
        IF(
            BA102 = "teilsaniert",
            (MIN(IF(BA$1:BA$166="teilsaniert",AZ$1:AZ$166)) + MAX(IF(BA$1:BA$166="teilsaniert",AZ$1:AZ$166))) / 2,
            (MIN(IF(BA$1:BA$166="saniert",AZ$1:AZ$166)) + MAX(IF(BA$1:BA$166="saniert",AZ$1:AZ$166))) / 2
        )
    )),
    0,
    IF(
        AZ101 &lt; (IF(
            BA102 = "unsaniert",
            (MIN(IF(BA$1:BA$166="unsaniert",AZ$1:AZ$166)) + MAX(IF(BA$1:BA$166="unsaniert",AZ$1:AZ$166))) / 2,
            IF(
                BA102 = "teilsaniert",
                (MIN(IF(BA$1:BA$166="teilsaniert",AZ$1:AZ$166)) + MAX(IF(BA$1:BA$166="teilsaniert",AZ$1:AZ$166))) / 2,
                (MIN(IF(BA$1:BA$166="saniert",AZ$1:AZ$166)) + MAX(IF(BA$1:BA$166="saniert",AZ$1:AZ$166))) / 2
            )
        )),
        0,
        AY102
    )
)</f>
        <v>0</v>
      </c>
      <c r="BC102" s="160"/>
      <c r="BD102" s="160"/>
      <c r="BE102" s="160"/>
      <c r="BF102" s="174">
        <f t="shared" si="47"/>
        <v>-0.30577910195093516</v>
      </c>
      <c r="BG102" s="173">
        <f t="shared" si="37"/>
        <v>3.4424721976279391E-10</v>
      </c>
      <c r="BH102" s="174" t="str">
        <f t="shared" si="38"/>
        <v>saniert</v>
      </c>
      <c r="BI102" s="174" cm="1">
        <f t="array" ref="BI102">IF(
    BG102 &gt; (IF(
        BH102 = "unsaniert",
        (MIN(IF(BH$1:BH$166="unsaniert",BG$1:BG$166)) + MAX(IF(BH$1:BH$166="unsaniert",BG$1:BG$166))) / 2,
        IF(
            BH102 = "teilsaniert",
            (MIN(IF(BH$1:BH$166="teilsaniert",BG$1:BG$166)) + MAX(IF(BH$1:BH$166="teilsaniert",BG$1:BG$166))) / 2,
            (MIN(IF(BH$1:BH$166="saniert",BG$1:BG$166)) + MAX(IF(BH$1:BH$166="saniert",BG$1:BG$166))) / 2
        )
    )),
    0,
    IF(
        BG101 &lt; (IF(
            BH102 = "unsaniert",
            (MIN(IF(BH$1:BH$166="unsaniert",BG$1:BG$166)) + MAX(IF(BH$1:BH$166="unsaniert",BG$1:BG$166))) / 2,
            IF(
                BH102 = "teilsaniert",
                (MIN(IF(BH$1:BH$166="teilsaniert",BG$1:BG$166)) + MAX(IF(BH$1:BH$166="teilsaniert",BG$1:BG$166))) / 2,
                (MIN(IF(BH$1:BH$166="saniert",BG$1:BG$166)) + MAX(IF(BH$1:BH$166="saniert",BG$1:BG$166))) / 2
            )
        )),
        0,
        BF102
    )
)</f>
        <v>0</v>
      </c>
    </row>
    <row r="103" spans="2:61">
      <c r="B103" s="174">
        <f t="shared" si="39"/>
        <v>2.1298006169933479</v>
      </c>
      <c r="C103" s="173">
        <f>_xlfn.NORM.DIST(B103, B5,C5, TRUE)</f>
        <v>0.13677461197912139</v>
      </c>
      <c r="D103" s="174" t="str">
        <f t="shared" si="26"/>
        <v>teilsaniert</v>
      </c>
      <c r="E103" s="174" cm="1">
        <f t="array" ref="E103">IF(
    C103 &gt; (IF(
        D103 = "unsaniert",
        (MIN(IF(D$1:D$166="unsaniert",C$1:C$166)) + MAX(IF(D$1:D$166="unsaniert",C$1:C$166))) / 2,
        IF(
            D103 = "teilsaniert",
            (MIN(IF(D$1:D$166="teilsaniert",C$1:C$166)) + MAX(IF(D$1:D$166="teilsaniert",C$1:C$166))) / 2,
            (MIN(IF(D$1:D$166="saniert",C$1:C$166)) + MAX(IF(D$1:D$166="saniert",C$1:C$166))) / 2
        )
    )),
    0,
    IF(
        C102 &lt; (IF(
            D103 = "unsaniert",
            (MIN(IF(D$1:D$166="unsaniert",C$1:C$166)) + MAX(IF(D$1:D$166="unsaniert",C$1:C$166))) / 2,
            IF(
                D103 = "teilsaniert",
                (MIN(IF(D$1:D$166="teilsaniert",C$1:C$166)) + MAX(IF(D$1:D$166="teilsaniert",C$1:C$166))) / 2,
                (MIN(IF(D$1:D$166="saniert",C$1:C$166)) + MAX(IF(D$1:D$166="saniert",C$1:C$166))) / 2
            )
        )),
        0,
        B103
    )
)</f>
        <v>0</v>
      </c>
      <c r="H103" s="160"/>
      <c r="I103" s="174">
        <f t="shared" si="40"/>
        <v>1.2839185687234349</v>
      </c>
      <c r="J103" s="173">
        <f>_xlfn.NORM.DIST(I103, I5,J5, TRUE)</f>
        <v>0.10504934455666601</v>
      </c>
      <c r="K103" s="174" t="str">
        <f t="shared" si="27"/>
        <v>teilsaniert</v>
      </c>
      <c r="L103" s="174" cm="1">
        <f t="array" ref="L103">IF(
    J103 &gt; (IF(
        K103 = "unsaniert",
        (MIN(IF(K$1:K$166="unsaniert",J$1:J$166)) + MAX(IF(K$1:K$166="unsaniert",J$1:J$166))) / 2,
        IF(
            K103 = "teilsaniert",
            (MIN(IF(K$1:K$166="teilsaniert",J$1:J$166)) + MAX(IF(K$1:K$166="teilsaniert",J$1:J$166))) / 2,
            (MIN(IF(K$1:K$166="saniert",J$1:J$166)) + MAX(IF(K$1:K$166="saniert",J$1:J$166))) / 2
        )
    )),
    0,
    IF(
        J102 &lt; (IF(
            K103 = "unsaniert",
            (MIN(IF(K$1:K$166="unsaniert",J$1:J$166)) + MAX(IF(K$1:K$166="unsaniert",J$1:J$166))) / 2,
            IF(
                K103 = "teilsaniert",
                (MIN(IF(K$1:K$166="teilsaniert",J$1:J$166)) + MAX(IF(K$1:K$166="teilsaniert",J$1:J$166))) / 2,
                (MIN(IF(K$1:K$166="saniert",J$1:J$166)) + MAX(IF(K$1:K$166="saniert",J$1:J$166))) / 2
            )
        )),
        0,
        I103
    )
)</f>
        <v>0</v>
      </c>
      <c r="O103" s="160"/>
      <c r="P103" s="174">
        <f t="shared" si="41"/>
        <v>-0.20184100712877617</v>
      </c>
      <c r="Q103" s="173">
        <f>_xlfn.NORM.DIST(P103, P5,Q5, TRUE)</f>
        <v>2.1990045884881433E-7</v>
      </c>
      <c r="R103" s="174" t="str">
        <f t="shared" si="28"/>
        <v>saniert</v>
      </c>
      <c r="S103" s="174" cm="1">
        <f t="array" ref="S103">IF(
    Q103 &gt; (IF(
        R103 = "unsaniert",
        (MIN(IF(R$1:R$166="unsaniert",Q$1:Q$166)) + MAX(IF(R$1:R$166="unsaniert",Q$1:Q$166))) / 2,
        IF(
            R103 = "teilsaniert",
            (MIN(IF(R$1:R$166="teilsaniert",Q$1:Q$166)) + MAX(IF(R$1:R$166="teilsaniert",Q$1:Q$166))) / 2,
            (MIN(IF(R$1:R$166="saniert",Q$1:Q$166)) + MAX(IF(R$1:R$166="saniert",Q$1:Q$166))) / 2
        )
    )),
    0,
    IF(
        Q102 &lt; (IF(
            R103 = "unsaniert",
            (MIN(IF(R$1:R$166="unsaniert",Q$1:Q$166)) + MAX(IF(R$1:R$166="unsaniert",Q$1:Q$166))) / 2,
            IF(
                R103 = "teilsaniert",
                (MIN(IF(R$1:R$166="teilsaniert",Q$1:Q$166)) + MAX(IF(R$1:R$166="teilsaniert",Q$1:Q$166))) / 2,
                (MIN(IF(R$1:R$166="saniert",Q$1:Q$166)) + MAX(IF(R$1:R$166="saniert",Q$1:Q$166))) / 2
            )
        )),
        0,
        P103
    )
)</f>
        <v>0</v>
      </c>
      <c r="W103" s="174">
        <f t="shared" si="42"/>
        <v>0.8448603825900094</v>
      </c>
      <c r="X103" s="173">
        <f t="shared" si="29"/>
        <v>2.4956414247650203E-10</v>
      </c>
      <c r="Y103" s="174" t="str">
        <f t="shared" si="30"/>
        <v>saniert</v>
      </c>
      <c r="Z103" s="174" cm="1">
        <f t="array" ref="Z103">IF(
    X103 &gt; (IF(
        Y103 = "unsaniert",
        (MIN(IF(Y$1:Y$166="unsaniert",X$1:X$166)) + MAX(IF(Y$1:Y$166="unsaniert",X$1:X$166))) / 2,
        IF(
            Y103 = "teilsaniert",
            (MIN(IF(Y$1:Y$166="teilsaniert",X$1:X$166)) + MAX(IF(Y$1:Y$166="teilsaniert",X$1:X$166))) / 2,
            (MIN(IF(Y$1:Y$166="saniert",X$1:X$166)) + MAX(IF(Y$1:Y$166="saniert",X$1:X$166))) / 2
        )
    )),
    0,
    IF(
        X102 &lt; (IF(
            Y103 = "unsaniert",
            (MIN(IF(Y$1:Y$166="unsaniert",X$1:X$166)) + MAX(IF(Y$1:Y$166="unsaniert",X$1:X$166))) / 2,
            IF(
                Y103 = "teilsaniert",
                (MIN(IF(Y$1:Y$166="teilsaniert",X$1:X$166)) + MAX(IF(Y$1:Y$166="teilsaniert",X$1:X$166))) / 2,
                (MIN(IF(Y$1:Y$166="saniert",X$1:X$166)) + MAX(IF(Y$1:Y$166="saniert",X$1:X$166))) / 2
            )
        )),
        0,
        W103
    )
)</f>
        <v>0</v>
      </c>
      <c r="AA103" s="160"/>
      <c r="AB103" s="160"/>
      <c r="AC103" s="160"/>
      <c r="AD103" s="174">
        <f t="shared" si="43"/>
        <v>1.5115847464217487</v>
      </c>
      <c r="AE103" s="173">
        <f t="shared" si="31"/>
        <v>0.14250410861457935</v>
      </c>
      <c r="AF103" s="174" t="str">
        <f t="shared" si="32"/>
        <v>teilsaniert</v>
      </c>
      <c r="AG103" s="174" cm="1">
        <f t="array" ref="AG103">IF(
    AE103 &gt; (IF(
        AF103 = "unsaniert",
        (MIN(IF(AF$1:AF$166="unsaniert",AE$1:AE$166)) + MAX(IF(AF$1:AF$166="unsaniert",AE$1:AE$166))) / 2,
        IF(
            AF103 = "teilsaniert",
            (MIN(IF(AF$1:AF$166="teilsaniert",AE$1:AE$166)) + MAX(IF(AF$1:AF$166="teilsaniert",AE$1:AE$166))) / 2,
            (MIN(IF(AF$1:AF$166="saniert",AE$1:AE$166)) + MAX(IF(AF$1:AF$166="saniert",AE$1:AE$166))) / 2
        )
    )),
    0,
    IF(
        AE102 &lt; (IF(
            AF103 = "unsaniert",
            (MIN(IF(AF$1:AF$166="unsaniert",AE$1:AE$166)) + MAX(IF(AF$1:AF$166="unsaniert",AE$1:AE$166))) / 2,
            IF(
                AF103 = "teilsaniert",
                (MIN(IF(AF$1:AF$166="teilsaniert",AE$1:AE$166)) + MAX(IF(AF$1:AF$166="teilsaniert",AE$1:AE$166))) / 2,
                (MIN(IF(AF$1:AF$166="saniert",AE$1:AE$166)) + MAX(IF(AF$1:AF$166="saniert",AE$1:AE$166))) / 2
            )
        )),
        0,
        AD103
    )
)</f>
        <v>0</v>
      </c>
      <c r="AH103" s="160"/>
      <c r="AI103" s="160"/>
      <c r="AJ103" s="160"/>
      <c r="AK103" s="174">
        <f t="shared" si="44"/>
        <v>-0.10584346346721951</v>
      </c>
      <c r="AL103" s="173">
        <f t="shared" si="33"/>
        <v>2.4562987481924495E-7</v>
      </c>
      <c r="AM103" s="174" t="str">
        <f t="shared" si="34"/>
        <v>saniert</v>
      </c>
      <c r="AN103" s="174" cm="1">
        <f t="array" ref="AN103">IF(
    AL103 &gt; (IF(
        AM103 = "unsaniert",
        (MIN(IF(AM$1:AM$166="unsaniert",AL$1:AL$166)) + MAX(IF(AM$1:AM$166="unsaniert",AL$1:AL$166))) / 2,
        IF(
            AM103 = "teilsaniert",
            (MIN(IF(AM$1:AM$166="teilsaniert",AL$1:AL$166)) + MAX(IF(AM$1:AM$166="teilsaniert",AL$1:AL$166))) / 2,
            (MIN(IF(AM$1:AM$166="saniert",AL$1:AL$166)) + MAX(IF(AM$1:AM$166="saniert",AL$1:AL$166))) / 2
        )
    )),
    0,
    IF(
        AL102 &lt; (IF(
            AM103 = "unsaniert",
            (MIN(IF(AM$1:AM$166="unsaniert",AL$1:AL$166)) + MAX(IF(AM$1:AM$166="unsaniert",AL$1:AL$166))) / 2,
            IF(
                AM103 = "teilsaniert",
                (MIN(IF(AM$1:AM$166="teilsaniert",AL$1:AL$166)) + MAX(IF(AM$1:AM$166="teilsaniert",AL$1:AL$166))) / 2,
                (MIN(IF(AM$1:AM$166="saniert",AL$1:AL$166)) + MAX(IF(AM$1:AM$166="saniert",AL$1:AL$166))) / 2
            )
        )),
        0,
        AK103
    )
)</f>
        <v>0</v>
      </c>
      <c r="AR103" s="174">
        <f t="shared" si="45"/>
        <v>3.2674299261707334</v>
      </c>
      <c r="AS103" s="173">
        <f t="shared" si="35"/>
        <v>0.62327421787932757</v>
      </c>
      <c r="AT103" s="174" t="str">
        <f t="shared" si="36"/>
        <v>unsaniert</v>
      </c>
      <c r="AU103" s="174" cm="1">
        <f t="array" ref="AU103">IF(
    AS103 &gt; (IF(
        AT103 = "unsaniert",
        (MIN(IF(AT$1:AT$166="unsaniert",AS$1:AS$166)) + MAX(IF(AT$1:AT$166="unsaniert",AS$1:AS$166))) / 2,
        IF(
            AT103 = "teilsaniert",
            (MIN(IF(AT$1:AT$166="teilsaniert",AS$1:AS$166)) + MAX(IF(AT$1:AT$166="teilsaniert",AS$1:AS$166))) / 2,
            (MIN(IF(AT$1:AT$166="saniert",AS$1:AS$166)) + MAX(IF(AT$1:AT$166="saniert",AS$1:AS$166))) / 2
        )
    )),
    0,
    IF(
        AS102 &lt; (IF(
            AT103 = "unsaniert",
            (MIN(IF(AT$1:AT$166="unsaniert",AS$1:AS$166)) + MAX(IF(AT$1:AT$166="unsaniert",AS$1:AS$166))) / 2,
            IF(
                AT103 = "teilsaniert",
                (MIN(IF(AT$1:AT$166="teilsaniert",AS$1:AS$166)) + MAX(IF(AT$1:AT$166="teilsaniert",AS$1:AS$166))) / 2,
                (MIN(IF(AT$1:AT$166="saniert",AS$1:AS$166)) + MAX(IF(AT$1:AT$166="saniert",AS$1:AS$166))) / 2
            )
        )),
        0,
        AR103
    )
)</f>
        <v>0</v>
      </c>
      <c r="AV103" s="160"/>
      <c r="AW103" s="160"/>
      <c r="AX103" s="160"/>
      <c r="AY103" s="174">
        <f t="shared" si="46"/>
        <v>1.2022255015364129</v>
      </c>
      <c r="AZ103" s="173">
        <f t="shared" si="48"/>
        <v>9.2542975303772732E-3</v>
      </c>
      <c r="BA103" s="174" t="str">
        <f t="shared" si="49"/>
        <v>saniert</v>
      </c>
      <c r="BB103" s="174" cm="1">
        <f t="array" ref="BB103">IF(
    AZ103 &gt; (IF(
        BA103 = "unsaniert",
        (MIN(IF(BA$1:BA$166="unsaniert",AZ$1:AZ$166)) + MAX(IF(BA$1:BA$166="unsaniert",AZ$1:AZ$166))) / 2,
        IF(
            BA103 = "teilsaniert",
            (MIN(IF(BA$1:BA$166="teilsaniert",AZ$1:AZ$166)) + MAX(IF(BA$1:BA$166="teilsaniert",AZ$1:AZ$166))) / 2,
            (MIN(IF(BA$1:BA$166="saniert",AZ$1:AZ$166)) + MAX(IF(BA$1:BA$166="saniert",AZ$1:AZ$166))) / 2
        )
    )),
    0,
    IF(
        AZ102 &lt; (IF(
            BA103 = "unsaniert",
            (MIN(IF(BA$1:BA$166="unsaniert",AZ$1:AZ$166)) + MAX(IF(BA$1:BA$166="unsaniert",AZ$1:AZ$166))) / 2,
            IF(
                BA103 = "teilsaniert",
                (MIN(IF(BA$1:BA$166="teilsaniert",AZ$1:AZ$166)) + MAX(IF(BA$1:BA$166="teilsaniert",AZ$1:AZ$166))) / 2,
                (MIN(IF(BA$1:BA$166="saniert",AZ$1:AZ$166)) + MAX(IF(BA$1:BA$166="saniert",AZ$1:AZ$166))) / 2
            )
        )),
        0,
        AY103
    )
)</f>
        <v>0</v>
      </c>
      <c r="BC103" s="160"/>
      <c r="BD103" s="160"/>
      <c r="BE103" s="160"/>
      <c r="BF103" s="174">
        <f t="shared" si="47"/>
        <v>-0.33577910195093519</v>
      </c>
      <c r="BG103" s="173">
        <f t="shared" si="37"/>
        <v>1.435803534907121E-10</v>
      </c>
      <c r="BH103" s="174" t="str">
        <f t="shared" si="38"/>
        <v>saniert</v>
      </c>
      <c r="BI103" s="174" cm="1">
        <f t="array" ref="BI103">IF(
    BG103 &gt; (IF(
        BH103 = "unsaniert",
        (MIN(IF(BH$1:BH$166="unsaniert",BG$1:BG$166)) + MAX(IF(BH$1:BH$166="unsaniert",BG$1:BG$166))) / 2,
        IF(
            BH103 = "teilsaniert",
            (MIN(IF(BH$1:BH$166="teilsaniert",BG$1:BG$166)) + MAX(IF(BH$1:BH$166="teilsaniert",BG$1:BG$166))) / 2,
            (MIN(IF(BH$1:BH$166="saniert",BG$1:BG$166)) + MAX(IF(BH$1:BH$166="saniert",BG$1:BG$166))) / 2
        )
    )),
    0,
    IF(
        BG102 &lt; (IF(
            BH103 = "unsaniert",
            (MIN(IF(BH$1:BH$166="unsaniert",BG$1:BG$166)) + MAX(IF(BH$1:BH$166="unsaniert",BG$1:BG$166))) / 2,
            IF(
                BH103 = "teilsaniert",
                (MIN(IF(BH$1:BH$166="teilsaniert",BG$1:BG$166)) + MAX(IF(BH$1:BH$166="teilsaniert",BG$1:BG$166))) / 2,
                (MIN(IF(BH$1:BH$166="saniert",BG$1:BG$166)) + MAX(IF(BH$1:BH$166="saniert",BG$1:BG$166))) / 2
            )
        )),
        0,
        BF103
    )
)</f>
        <v>0</v>
      </c>
    </row>
    <row r="104" spans="2:61">
      <c r="B104" s="174">
        <f t="shared" si="39"/>
        <v>2.0998006169933481</v>
      </c>
      <c r="C104" s="173">
        <f>_xlfn.NORM.DIST(B104, B5,C5, TRUE)</f>
        <v>0.12401550317943534</v>
      </c>
      <c r="D104" s="174" t="str">
        <f t="shared" si="26"/>
        <v>teilsaniert</v>
      </c>
      <c r="E104" s="174" cm="1">
        <f t="array" ref="E104">IF(
    C104 &gt; (IF(
        D104 = "unsaniert",
        (MIN(IF(D$1:D$166="unsaniert",C$1:C$166)) + MAX(IF(D$1:D$166="unsaniert",C$1:C$166))) / 2,
        IF(
            D104 = "teilsaniert",
            (MIN(IF(D$1:D$166="teilsaniert",C$1:C$166)) + MAX(IF(D$1:D$166="teilsaniert",C$1:C$166))) / 2,
            (MIN(IF(D$1:D$166="saniert",C$1:C$166)) + MAX(IF(D$1:D$166="saniert",C$1:C$166))) / 2
        )
    )),
    0,
    IF(
        C103 &lt; (IF(
            D104 = "unsaniert",
            (MIN(IF(D$1:D$166="unsaniert",C$1:C$166)) + MAX(IF(D$1:D$166="unsaniert",C$1:C$166))) / 2,
            IF(
                D104 = "teilsaniert",
                (MIN(IF(D$1:D$166="teilsaniert",C$1:C$166)) + MAX(IF(D$1:D$166="teilsaniert",C$1:C$166))) / 2,
                (MIN(IF(D$1:D$166="saniert",C$1:C$166)) + MAX(IF(D$1:D$166="saniert",C$1:C$166))) / 2
            )
        )),
        0,
        B104
    )
)</f>
        <v>0</v>
      </c>
      <c r="H104" s="160"/>
      <c r="I104" s="174">
        <f t="shared" si="40"/>
        <v>1.2539185687234349</v>
      </c>
      <c r="J104" s="173">
        <f>_xlfn.NORM.DIST(I104, I5,J5, TRUE)</f>
        <v>9.4113445803504267E-2</v>
      </c>
      <c r="K104" s="174" t="str">
        <f t="shared" si="27"/>
        <v>teilsaniert</v>
      </c>
      <c r="L104" s="174" cm="1">
        <f t="array" ref="L104">IF(
    J104 &gt; (IF(
        K104 = "unsaniert",
        (MIN(IF(K$1:K$166="unsaniert",J$1:J$166)) + MAX(IF(K$1:K$166="unsaniert",J$1:J$166))) / 2,
        IF(
            K104 = "teilsaniert",
            (MIN(IF(K$1:K$166="teilsaniert",J$1:J$166)) + MAX(IF(K$1:K$166="teilsaniert",J$1:J$166))) / 2,
            (MIN(IF(K$1:K$166="saniert",J$1:J$166)) + MAX(IF(K$1:K$166="saniert",J$1:J$166))) / 2
        )
    )),
    0,
    IF(
        J103 &lt; (IF(
            K104 = "unsaniert",
            (MIN(IF(K$1:K$166="unsaniert",J$1:J$166)) + MAX(IF(K$1:K$166="unsaniert",J$1:J$166))) / 2,
            IF(
                K104 = "teilsaniert",
                (MIN(IF(K$1:K$166="teilsaniert",J$1:J$166)) + MAX(IF(K$1:K$166="teilsaniert",J$1:J$166))) / 2,
                (MIN(IF(K$1:K$166="saniert",J$1:J$166)) + MAX(IF(K$1:K$166="saniert",J$1:J$166))) / 2
            )
        )),
        0,
        I104
    )
)</f>
        <v>0</v>
      </c>
      <c r="O104" s="160"/>
      <c r="P104" s="174">
        <f t="shared" si="41"/>
        <v>-0.23184100712877617</v>
      </c>
      <c r="Q104" s="173">
        <f>_xlfn.NORM.DIST(P104, P5,Q5, TRUE)</f>
        <v>1.1750774413876032E-7</v>
      </c>
      <c r="R104" s="174" t="str">
        <f t="shared" si="28"/>
        <v>saniert</v>
      </c>
      <c r="S104" s="174" cm="1">
        <f t="array" ref="S104">IF(
    Q104 &gt; (IF(
        R104 = "unsaniert",
        (MIN(IF(R$1:R$166="unsaniert",Q$1:Q$166)) + MAX(IF(R$1:R$166="unsaniert",Q$1:Q$166))) / 2,
        IF(
            R104 = "teilsaniert",
            (MIN(IF(R$1:R$166="teilsaniert",Q$1:Q$166)) + MAX(IF(R$1:R$166="teilsaniert",Q$1:Q$166))) / 2,
            (MIN(IF(R$1:R$166="saniert",Q$1:Q$166)) + MAX(IF(R$1:R$166="saniert",Q$1:Q$166))) / 2
        )
    )),
    0,
    IF(
        Q103 &lt; (IF(
            R104 = "unsaniert",
            (MIN(IF(R$1:R$166="unsaniert",Q$1:Q$166)) + MAX(IF(R$1:R$166="unsaniert",Q$1:Q$166))) / 2,
            IF(
                R104 = "teilsaniert",
                (MIN(IF(R$1:R$166="teilsaniert",Q$1:Q$166)) + MAX(IF(R$1:R$166="teilsaniert",Q$1:Q$166))) / 2,
                (MIN(IF(R$1:R$166="saniert",Q$1:Q$166)) + MAX(IF(R$1:R$166="saniert",Q$1:Q$166))) / 2
            )
        )),
        0,
        P104
    )
)</f>
        <v>0</v>
      </c>
      <c r="W104" s="174">
        <f t="shared" si="42"/>
        <v>0.81486038259000937</v>
      </c>
      <c r="X104" s="173">
        <f t="shared" si="29"/>
        <v>1.0424213547293088E-10</v>
      </c>
      <c r="Y104" s="174" t="str">
        <f t="shared" si="30"/>
        <v>saniert</v>
      </c>
      <c r="Z104" s="174" cm="1">
        <f t="array" ref="Z104">IF(
    X104 &gt; (IF(
        Y104 = "unsaniert",
        (MIN(IF(Y$1:Y$166="unsaniert",X$1:X$166)) + MAX(IF(Y$1:Y$166="unsaniert",X$1:X$166))) / 2,
        IF(
            Y104 = "teilsaniert",
            (MIN(IF(Y$1:Y$166="teilsaniert",X$1:X$166)) + MAX(IF(Y$1:Y$166="teilsaniert",X$1:X$166))) / 2,
            (MIN(IF(Y$1:Y$166="saniert",X$1:X$166)) + MAX(IF(Y$1:Y$166="saniert",X$1:X$166))) / 2
        )
    )),
    0,
    IF(
        X103 &lt; (IF(
            Y104 = "unsaniert",
            (MIN(IF(Y$1:Y$166="unsaniert",X$1:X$166)) + MAX(IF(Y$1:Y$166="unsaniert",X$1:X$166))) / 2,
            IF(
                Y104 = "teilsaniert",
                (MIN(IF(Y$1:Y$166="teilsaniert",X$1:X$166)) + MAX(IF(Y$1:Y$166="teilsaniert",X$1:X$166))) / 2,
                (MIN(IF(Y$1:Y$166="saniert",X$1:X$166)) + MAX(IF(Y$1:Y$166="saniert",X$1:X$166))) / 2
            )
        )),
        0,
        W104
    )
)</f>
        <v>0</v>
      </c>
      <c r="AA104" s="160"/>
      <c r="AB104" s="160"/>
      <c r="AC104" s="160"/>
      <c r="AD104" s="174">
        <f t="shared" si="43"/>
        <v>1.4815847464217486</v>
      </c>
      <c r="AE104" s="173">
        <f t="shared" si="31"/>
        <v>0.12945384639263721</v>
      </c>
      <c r="AF104" s="174" t="str">
        <f t="shared" si="32"/>
        <v>teilsaniert</v>
      </c>
      <c r="AG104" s="174" cm="1">
        <f t="array" ref="AG104">IF(
    AE104 &gt; (IF(
        AF104 = "unsaniert",
        (MIN(IF(AF$1:AF$166="unsaniert",AE$1:AE$166)) + MAX(IF(AF$1:AF$166="unsaniert",AE$1:AE$166))) / 2,
        IF(
            AF104 = "teilsaniert",
            (MIN(IF(AF$1:AF$166="teilsaniert",AE$1:AE$166)) + MAX(IF(AF$1:AF$166="teilsaniert",AE$1:AE$166))) / 2,
            (MIN(IF(AF$1:AF$166="saniert",AE$1:AE$166)) + MAX(IF(AF$1:AF$166="saniert",AE$1:AE$166))) / 2
        )
    )),
    0,
    IF(
        AE103 &lt; (IF(
            AF104 = "unsaniert",
            (MIN(IF(AF$1:AF$166="unsaniert",AE$1:AE$166)) + MAX(IF(AF$1:AF$166="unsaniert",AE$1:AE$166))) / 2,
            IF(
                AF104 = "teilsaniert",
                (MIN(IF(AF$1:AF$166="teilsaniert",AE$1:AE$166)) + MAX(IF(AF$1:AF$166="teilsaniert",AE$1:AE$166))) / 2,
                (MIN(IF(AF$1:AF$166="saniert",AE$1:AE$166)) + MAX(IF(AF$1:AF$166="saniert",AE$1:AE$166))) / 2
            )
        )),
        0,
        AD104
    )
)</f>
        <v>0</v>
      </c>
      <c r="AH104" s="160"/>
      <c r="AI104" s="160"/>
      <c r="AJ104" s="160"/>
      <c r="AK104" s="174">
        <f t="shared" si="44"/>
        <v>-0.13584346346721951</v>
      </c>
      <c r="AL104" s="173">
        <f t="shared" si="33"/>
        <v>1.3179431256050469E-7</v>
      </c>
      <c r="AM104" s="174" t="str">
        <f t="shared" si="34"/>
        <v>saniert</v>
      </c>
      <c r="AN104" s="174" cm="1">
        <f t="array" ref="AN104">IF(
    AL104 &gt; (IF(
        AM104 = "unsaniert",
        (MIN(IF(AM$1:AM$166="unsaniert",AL$1:AL$166)) + MAX(IF(AM$1:AM$166="unsaniert",AL$1:AL$166))) / 2,
        IF(
            AM104 = "teilsaniert",
            (MIN(IF(AM$1:AM$166="teilsaniert",AL$1:AL$166)) + MAX(IF(AM$1:AM$166="teilsaniert",AL$1:AL$166))) / 2,
            (MIN(IF(AM$1:AM$166="saniert",AL$1:AL$166)) + MAX(IF(AM$1:AM$166="saniert",AL$1:AL$166))) / 2
        )
    )),
    0,
    IF(
        AL103 &lt; (IF(
            AM104 = "unsaniert",
            (MIN(IF(AM$1:AM$166="unsaniert",AL$1:AL$166)) + MAX(IF(AM$1:AM$166="unsaniert",AL$1:AL$166))) / 2,
            IF(
                AM104 = "teilsaniert",
                (MIN(IF(AM$1:AM$166="teilsaniert",AL$1:AL$166)) + MAX(IF(AM$1:AM$166="teilsaniert",AL$1:AL$166))) / 2,
                (MIN(IF(AM$1:AM$166="saniert",AL$1:AL$166)) + MAX(IF(AM$1:AM$166="saniert",AL$1:AL$166))) / 2
            )
        )),
        0,
        AK104
    )
)</f>
        <v>0</v>
      </c>
      <c r="AR104" s="174">
        <f t="shared" si="45"/>
        <v>3.2374299261707336</v>
      </c>
      <c r="AS104" s="173">
        <f t="shared" si="35"/>
        <v>0.60818545842770022</v>
      </c>
      <c r="AT104" s="174" t="str">
        <f t="shared" si="36"/>
        <v>unsaniert</v>
      </c>
      <c r="AU104" s="174" cm="1">
        <f t="array" ref="AU104">IF(
    AS104 &gt; (IF(
        AT104 = "unsaniert",
        (MIN(IF(AT$1:AT$166="unsaniert",AS$1:AS$166)) + MAX(IF(AT$1:AT$166="unsaniert",AS$1:AS$166))) / 2,
        IF(
            AT104 = "teilsaniert",
            (MIN(IF(AT$1:AT$166="teilsaniert",AS$1:AS$166)) + MAX(IF(AT$1:AT$166="teilsaniert",AS$1:AS$166))) / 2,
            (MIN(IF(AT$1:AT$166="saniert",AS$1:AS$166)) + MAX(IF(AT$1:AT$166="saniert",AS$1:AS$166))) / 2
        )
    )),
    0,
    IF(
        AS103 &lt; (IF(
            AT104 = "unsaniert",
            (MIN(IF(AT$1:AT$166="unsaniert",AS$1:AS$166)) + MAX(IF(AT$1:AT$166="unsaniert",AS$1:AS$166))) / 2,
            IF(
                AT104 = "teilsaniert",
                (MIN(IF(AT$1:AT$166="teilsaniert",AS$1:AS$166)) + MAX(IF(AT$1:AT$166="teilsaniert",AS$1:AS$166))) / 2,
                (MIN(IF(AT$1:AT$166="saniert",AS$1:AS$166)) + MAX(IF(AT$1:AT$166="saniert",AS$1:AS$166))) / 2
            )
        )),
        0,
        AR104
    )
)</f>
        <v>0</v>
      </c>
      <c r="AV104" s="160"/>
      <c r="AW104" s="160"/>
      <c r="AX104" s="160"/>
      <c r="AY104" s="174">
        <f t="shared" si="46"/>
        <v>1.1722255015364129</v>
      </c>
      <c r="AZ104" s="173">
        <f t="shared" si="48"/>
        <v>7.4657273453862484E-3</v>
      </c>
      <c r="BA104" s="174" t="str">
        <f t="shared" si="49"/>
        <v>saniert</v>
      </c>
      <c r="BB104" s="174" cm="1">
        <f t="array" ref="BB104">IF(
    AZ104 &gt; (IF(
        BA104 = "unsaniert",
        (MIN(IF(BA$1:BA$166="unsaniert",AZ$1:AZ$166)) + MAX(IF(BA$1:BA$166="unsaniert",AZ$1:AZ$166))) / 2,
        IF(
            BA104 = "teilsaniert",
            (MIN(IF(BA$1:BA$166="teilsaniert",AZ$1:AZ$166)) + MAX(IF(BA$1:BA$166="teilsaniert",AZ$1:AZ$166))) / 2,
            (MIN(IF(BA$1:BA$166="saniert",AZ$1:AZ$166)) + MAX(IF(BA$1:BA$166="saniert",AZ$1:AZ$166))) / 2
        )
    )),
    0,
    IF(
        AZ103 &lt; (IF(
            BA104 = "unsaniert",
            (MIN(IF(BA$1:BA$166="unsaniert",AZ$1:AZ$166)) + MAX(IF(BA$1:BA$166="unsaniert",AZ$1:AZ$166))) / 2,
            IF(
                BA104 = "teilsaniert",
                (MIN(IF(BA$1:BA$166="teilsaniert",AZ$1:AZ$166)) + MAX(IF(BA$1:BA$166="teilsaniert",AZ$1:AZ$166))) / 2,
                (MIN(IF(BA$1:BA$166="saniert",AZ$1:AZ$166)) + MAX(IF(BA$1:BA$166="saniert",AZ$1:AZ$166))) / 2
            )
        )),
        0,
        AY104
    )
)</f>
        <v>0</v>
      </c>
      <c r="BC104" s="160"/>
      <c r="BD104" s="160"/>
      <c r="BE104" s="160"/>
      <c r="BF104" s="174">
        <f t="shared" si="47"/>
        <v>-0.36577910195093521</v>
      </c>
      <c r="BG104" s="173">
        <f t="shared" si="37"/>
        <v>5.879839537736833E-11</v>
      </c>
      <c r="BH104" s="174" t="str">
        <f t="shared" si="38"/>
        <v>saniert</v>
      </c>
      <c r="BI104" s="174" cm="1">
        <f t="array" ref="BI104">IF(
    BG104 &gt; (IF(
        BH104 = "unsaniert",
        (MIN(IF(BH$1:BH$166="unsaniert",BG$1:BG$166)) + MAX(IF(BH$1:BH$166="unsaniert",BG$1:BG$166))) / 2,
        IF(
            BH104 = "teilsaniert",
            (MIN(IF(BH$1:BH$166="teilsaniert",BG$1:BG$166)) + MAX(IF(BH$1:BH$166="teilsaniert",BG$1:BG$166))) / 2,
            (MIN(IF(BH$1:BH$166="saniert",BG$1:BG$166)) + MAX(IF(BH$1:BH$166="saniert",BG$1:BG$166))) / 2
        )
    )),
    0,
    IF(
        BG103 &lt; (IF(
            BH104 = "unsaniert",
            (MIN(IF(BH$1:BH$166="unsaniert",BG$1:BG$166)) + MAX(IF(BH$1:BH$166="unsaniert",BG$1:BG$166))) / 2,
            IF(
                BH104 = "teilsaniert",
                (MIN(IF(BH$1:BH$166="teilsaniert",BG$1:BG$166)) + MAX(IF(BH$1:BH$166="teilsaniert",BG$1:BG$166))) / 2,
                (MIN(IF(BH$1:BH$166="saniert",BG$1:BG$166)) + MAX(IF(BH$1:BH$166="saniert",BG$1:BG$166))) / 2
            )
        )),
        0,
        BF104
    )
)</f>
        <v>0</v>
      </c>
    </row>
    <row r="105" spans="2:61">
      <c r="B105" s="174">
        <f t="shared" si="39"/>
        <v>2.0698006169933483</v>
      </c>
      <c r="C105" s="173">
        <f>_xlfn.NORM.DIST(B105,B5,C5, TRUE)</f>
        <v>0.1121135300584534</v>
      </c>
      <c r="D105" s="174" t="str">
        <f t="shared" si="26"/>
        <v>teilsaniert</v>
      </c>
      <c r="E105" s="174" cm="1">
        <f t="array" ref="E105">IF(
    C105 &gt; (IF(
        D105 = "unsaniert",
        (MIN(IF(D$1:D$166="unsaniert",C$1:C$166)) + MAX(IF(D$1:D$166="unsaniert",C$1:C$166))) / 2,
        IF(
            D105 = "teilsaniert",
            (MIN(IF(D$1:D$166="teilsaniert",C$1:C$166)) + MAX(IF(D$1:D$166="teilsaniert",C$1:C$166))) / 2,
            (MIN(IF(D$1:D$166="saniert",C$1:C$166)) + MAX(IF(D$1:D$166="saniert",C$1:C$166))) / 2
        )
    )),
    0,
    IF(
        C104 &lt; (IF(
            D105 = "unsaniert",
            (MIN(IF(D$1:D$166="unsaniert",C$1:C$166)) + MAX(IF(D$1:D$166="unsaniert",C$1:C$166))) / 2,
            IF(
                D105 = "teilsaniert",
                (MIN(IF(D$1:D$166="teilsaniert",C$1:C$166)) + MAX(IF(D$1:D$166="teilsaniert",C$1:C$166))) / 2,
                (MIN(IF(D$1:D$166="saniert",C$1:C$166)) + MAX(IF(D$1:D$166="saniert",C$1:C$166))) / 2
            )
        )),
        0,
        B105
    )
)</f>
        <v>0</v>
      </c>
      <c r="H105" s="160"/>
      <c r="I105" s="174">
        <f t="shared" si="40"/>
        <v>1.2239185687234349</v>
      </c>
      <c r="J105" s="173">
        <f>_xlfn.NORM.DIST(I105,I5,J5, TRUE)</f>
        <v>8.4041300080203316E-2</v>
      </c>
      <c r="K105" s="174" t="str">
        <f t="shared" si="27"/>
        <v>teilsaniert</v>
      </c>
      <c r="L105" s="174" cm="1">
        <f t="array" ref="L105">IF(
    J105 &gt; (IF(
        K105 = "unsaniert",
        (MIN(IF(K$1:K$166="unsaniert",J$1:J$166)) + MAX(IF(K$1:K$166="unsaniert",J$1:J$166))) / 2,
        IF(
            K105 = "teilsaniert",
            (MIN(IF(K$1:K$166="teilsaniert",J$1:J$166)) + MAX(IF(K$1:K$166="teilsaniert",J$1:J$166))) / 2,
            (MIN(IF(K$1:K$166="saniert",J$1:J$166)) + MAX(IF(K$1:K$166="saniert",J$1:J$166))) / 2
        )
    )),
    0,
    IF(
        J104 &lt; (IF(
            K105 = "unsaniert",
            (MIN(IF(K$1:K$166="unsaniert",J$1:J$166)) + MAX(IF(K$1:K$166="unsaniert",J$1:J$166))) / 2,
            IF(
                K105 = "teilsaniert",
                (MIN(IF(K$1:K$166="teilsaniert",J$1:J$166)) + MAX(IF(K$1:K$166="teilsaniert",J$1:J$166))) / 2,
                (MIN(IF(K$1:K$166="saniert",J$1:J$166)) + MAX(IF(K$1:K$166="saniert",J$1:J$166))) / 2
            )
        )),
        0,
        I105
    )
)</f>
        <v>0</v>
      </c>
      <c r="O105" s="160"/>
      <c r="P105" s="174">
        <f t="shared" si="41"/>
        <v>-0.26184100712877617</v>
      </c>
      <c r="Q105" s="173">
        <f>_xlfn.NORM.DIST(P105,P5,Q5, TRUE)</f>
        <v>6.1945178626218049E-8</v>
      </c>
      <c r="R105" s="174" t="str">
        <f t="shared" si="28"/>
        <v>saniert</v>
      </c>
      <c r="S105" s="174" cm="1">
        <f t="array" ref="S105">IF(
    Q105 &gt; (IF(
        R105 = "unsaniert",
        (MIN(IF(R$1:R$166="unsaniert",Q$1:Q$166)) + MAX(IF(R$1:R$166="unsaniert",Q$1:Q$166))) / 2,
        IF(
            R105 = "teilsaniert",
            (MIN(IF(R$1:R$166="teilsaniert",Q$1:Q$166)) + MAX(IF(R$1:R$166="teilsaniert",Q$1:Q$166))) / 2,
            (MIN(IF(R$1:R$166="saniert",Q$1:Q$166)) + MAX(IF(R$1:R$166="saniert",Q$1:Q$166))) / 2
        )
    )),
    0,
    IF(
        Q104 &lt; (IF(
            R105 = "unsaniert",
            (MIN(IF(R$1:R$166="unsaniert",Q$1:Q$166)) + MAX(IF(R$1:R$166="unsaniert",Q$1:Q$166))) / 2,
            IF(
                R105 = "teilsaniert",
                (MIN(IF(R$1:R$166="teilsaniert",Q$1:Q$166)) + MAX(IF(R$1:R$166="teilsaniert",Q$1:Q$166))) / 2,
                (MIN(IF(R$1:R$166="saniert",Q$1:Q$166)) + MAX(IF(R$1:R$166="saniert",Q$1:Q$166))) / 2
            )
        )),
        0,
        P105
    )
)</f>
        <v>0</v>
      </c>
      <c r="W105" s="174">
        <f t="shared" si="42"/>
        <v>0.78486038259000934</v>
      </c>
      <c r="X105" s="173">
        <f t="shared" si="29"/>
        <v>4.2765596901400326E-11</v>
      </c>
      <c r="Y105" s="174" t="str">
        <f t="shared" si="30"/>
        <v>saniert</v>
      </c>
      <c r="Z105" s="174" cm="1">
        <f t="array" ref="Z105">IF(
    X105 &gt; (IF(
        Y105 = "unsaniert",
        (MIN(IF(Y$1:Y$166="unsaniert",X$1:X$166)) + MAX(IF(Y$1:Y$166="unsaniert",X$1:X$166))) / 2,
        IF(
            Y105 = "teilsaniert",
            (MIN(IF(Y$1:Y$166="teilsaniert",X$1:X$166)) + MAX(IF(Y$1:Y$166="teilsaniert",X$1:X$166))) / 2,
            (MIN(IF(Y$1:Y$166="saniert",X$1:X$166)) + MAX(IF(Y$1:Y$166="saniert",X$1:X$166))) / 2
        )
    )),
    0,
    IF(
        X104 &lt; (IF(
            Y105 = "unsaniert",
            (MIN(IF(Y$1:Y$166="unsaniert",X$1:X$166)) + MAX(IF(Y$1:Y$166="unsaniert",X$1:X$166))) / 2,
            IF(
                Y105 = "teilsaniert",
                (MIN(IF(Y$1:Y$166="teilsaniert",X$1:X$166)) + MAX(IF(Y$1:Y$166="teilsaniert",X$1:X$166))) / 2,
                (MIN(IF(Y$1:Y$166="saniert",X$1:X$166)) + MAX(IF(Y$1:Y$166="saniert",X$1:X$166))) / 2
            )
        )),
        0,
        W105
    )
)</f>
        <v>0</v>
      </c>
      <c r="AA105" s="160"/>
      <c r="AB105" s="160"/>
      <c r="AC105" s="160"/>
      <c r="AD105" s="174">
        <f t="shared" si="43"/>
        <v>1.4515847464217486</v>
      </c>
      <c r="AE105" s="173">
        <f t="shared" si="31"/>
        <v>0.1172558690137379</v>
      </c>
      <c r="AF105" s="174" t="str">
        <f t="shared" si="32"/>
        <v>teilsaniert</v>
      </c>
      <c r="AG105" s="174" cm="1">
        <f t="array" ref="AG105">IF(
    AE105 &gt; (IF(
        AF105 = "unsaniert",
        (MIN(IF(AF$1:AF$166="unsaniert",AE$1:AE$166)) + MAX(IF(AF$1:AF$166="unsaniert",AE$1:AE$166))) / 2,
        IF(
            AF105 = "teilsaniert",
            (MIN(IF(AF$1:AF$166="teilsaniert",AE$1:AE$166)) + MAX(IF(AF$1:AF$166="teilsaniert",AE$1:AE$166))) / 2,
            (MIN(IF(AF$1:AF$166="saniert",AE$1:AE$166)) + MAX(IF(AF$1:AF$166="saniert",AE$1:AE$166))) / 2
        )
    )),
    0,
    IF(
        AE104 &lt; (IF(
            AF105 = "unsaniert",
            (MIN(IF(AF$1:AF$166="unsaniert",AE$1:AE$166)) + MAX(IF(AF$1:AF$166="unsaniert",AE$1:AE$166))) / 2,
            IF(
                AF105 = "teilsaniert",
                (MIN(IF(AF$1:AF$166="teilsaniert",AE$1:AE$166)) + MAX(IF(AF$1:AF$166="teilsaniert",AE$1:AE$166))) / 2,
                (MIN(IF(AF$1:AF$166="saniert",AE$1:AE$166)) + MAX(IF(AF$1:AF$166="saniert",AE$1:AE$166))) / 2
            )
        )),
        0,
        AD105
    )
)</f>
        <v>0</v>
      </c>
      <c r="AH105" s="160"/>
      <c r="AI105" s="160"/>
      <c r="AJ105" s="160"/>
      <c r="AK105" s="174">
        <f t="shared" si="44"/>
        <v>-0.16584346346721951</v>
      </c>
      <c r="AL105" s="173">
        <f t="shared" si="33"/>
        <v>6.9766208122787978E-8</v>
      </c>
      <c r="AM105" s="174" t="str">
        <f t="shared" si="34"/>
        <v>saniert</v>
      </c>
      <c r="AN105" s="174" cm="1">
        <f t="array" ref="AN105">IF(
    AL105 &gt; (IF(
        AM105 = "unsaniert",
        (MIN(IF(AM$1:AM$166="unsaniert",AL$1:AL$166)) + MAX(IF(AM$1:AM$166="unsaniert",AL$1:AL$166))) / 2,
        IF(
            AM105 = "teilsaniert",
            (MIN(IF(AM$1:AM$166="teilsaniert",AL$1:AL$166)) + MAX(IF(AM$1:AM$166="teilsaniert",AL$1:AL$166))) / 2,
            (MIN(IF(AM$1:AM$166="saniert",AL$1:AL$166)) + MAX(IF(AM$1:AM$166="saniert",AL$1:AL$166))) / 2
        )
    )),
    0,
    IF(
        AL104 &lt; (IF(
            AM105 = "unsaniert",
            (MIN(IF(AM$1:AM$166="unsaniert",AL$1:AL$166)) + MAX(IF(AM$1:AM$166="unsaniert",AL$1:AL$166))) / 2,
            IF(
                AM105 = "teilsaniert",
                (MIN(IF(AM$1:AM$166="teilsaniert",AL$1:AL$166)) + MAX(IF(AM$1:AM$166="teilsaniert",AL$1:AL$166))) / 2,
                (MIN(IF(AM$1:AM$166="saniert",AL$1:AL$166)) + MAX(IF(AM$1:AM$166="saniert",AL$1:AL$166))) / 2
            )
        )),
        0,
        AK105
    )
)</f>
        <v>0</v>
      </c>
      <c r="AR105" s="174">
        <f t="shared" si="45"/>
        <v>3.2074299261707337</v>
      </c>
      <c r="AS105" s="173">
        <f t="shared" si="35"/>
        <v>0.59293217637603979</v>
      </c>
      <c r="AT105" s="174" t="str">
        <f t="shared" si="36"/>
        <v>unsaniert</v>
      </c>
      <c r="AU105" s="174" cm="1">
        <f t="array" ref="AU105">IF(
    AS105 &gt; (IF(
        AT105 = "unsaniert",
        (MIN(IF(AT$1:AT$166="unsaniert",AS$1:AS$166)) + MAX(IF(AT$1:AT$166="unsaniert",AS$1:AS$166))) / 2,
        IF(
            AT105 = "teilsaniert",
            (MIN(IF(AT$1:AT$166="teilsaniert",AS$1:AS$166)) + MAX(IF(AT$1:AT$166="teilsaniert",AS$1:AS$166))) / 2,
            (MIN(IF(AT$1:AT$166="saniert",AS$1:AS$166)) + MAX(IF(AT$1:AT$166="saniert",AS$1:AS$166))) / 2
        )
    )),
    0,
    IF(
        AS104 &lt; (IF(
            AT105 = "unsaniert",
            (MIN(IF(AT$1:AT$166="unsaniert",AS$1:AS$166)) + MAX(IF(AT$1:AT$166="unsaniert",AS$1:AS$166))) / 2,
            IF(
                AT105 = "teilsaniert",
                (MIN(IF(AT$1:AT$166="teilsaniert",AS$1:AS$166)) + MAX(IF(AT$1:AT$166="teilsaniert",AS$1:AS$166))) / 2,
                (MIN(IF(AT$1:AT$166="saniert",AS$1:AS$166)) + MAX(IF(AT$1:AT$166="saniert",AS$1:AS$166))) / 2
            )
        )),
        0,
        AR105
    )
)</f>
        <v>0</v>
      </c>
      <c r="AV105" s="160"/>
      <c r="AW105" s="160"/>
      <c r="AX105" s="160"/>
      <c r="AY105" s="174">
        <f t="shared" si="46"/>
        <v>1.1422255015364129</v>
      </c>
      <c r="AZ105" s="173">
        <f t="shared" si="48"/>
        <v>5.9890050903917118E-3</v>
      </c>
      <c r="BA105" s="174" t="str">
        <f t="shared" si="49"/>
        <v>saniert</v>
      </c>
      <c r="BB105" s="174" cm="1">
        <f t="array" ref="BB105">IF(
    AZ105 &gt; (IF(
        BA105 = "unsaniert",
        (MIN(IF(BA$1:BA$166="unsaniert",AZ$1:AZ$166)) + MAX(IF(BA$1:BA$166="unsaniert",AZ$1:AZ$166))) / 2,
        IF(
            BA105 = "teilsaniert",
            (MIN(IF(BA$1:BA$166="teilsaniert",AZ$1:AZ$166)) + MAX(IF(BA$1:BA$166="teilsaniert",AZ$1:AZ$166))) / 2,
            (MIN(IF(BA$1:BA$166="saniert",AZ$1:AZ$166)) + MAX(IF(BA$1:BA$166="saniert",AZ$1:AZ$166))) / 2
        )
    )),
    0,
    IF(
        AZ104 &lt; (IF(
            BA105 = "unsaniert",
            (MIN(IF(BA$1:BA$166="unsaniert",AZ$1:AZ$166)) + MAX(IF(BA$1:BA$166="unsaniert",AZ$1:AZ$166))) / 2,
            IF(
                BA105 = "teilsaniert",
                (MIN(IF(BA$1:BA$166="teilsaniert",AZ$1:AZ$166)) + MAX(IF(BA$1:BA$166="teilsaniert",AZ$1:AZ$166))) / 2,
                (MIN(IF(BA$1:BA$166="saniert",AZ$1:AZ$166)) + MAX(IF(BA$1:BA$166="saniert",AZ$1:AZ$166))) / 2
            )
        )),
        0,
        AY105
    )
)</f>
        <v>0</v>
      </c>
      <c r="BC105" s="160"/>
      <c r="BD105" s="160"/>
      <c r="BE105" s="160"/>
      <c r="BF105" s="174">
        <f t="shared" si="47"/>
        <v>-0.39577910195093524</v>
      </c>
      <c r="BG105" s="173">
        <f t="shared" si="37"/>
        <v>2.3641507322882985E-11</v>
      </c>
      <c r="BH105" s="174" t="str">
        <f t="shared" si="38"/>
        <v>saniert</v>
      </c>
      <c r="BI105" s="174" cm="1">
        <f t="array" ref="BI105">IF(
    BG105 &gt; (IF(
        BH105 = "unsaniert",
        (MIN(IF(BH$1:BH$166="unsaniert",BG$1:BG$166)) + MAX(IF(BH$1:BH$166="unsaniert",BG$1:BG$166))) / 2,
        IF(
            BH105 = "teilsaniert",
            (MIN(IF(BH$1:BH$166="teilsaniert",BG$1:BG$166)) + MAX(IF(BH$1:BH$166="teilsaniert",BG$1:BG$166))) / 2,
            (MIN(IF(BH$1:BH$166="saniert",BG$1:BG$166)) + MAX(IF(BH$1:BH$166="saniert",BG$1:BG$166))) / 2
        )
    )),
    0,
    IF(
        BG104 &lt; (IF(
            BH105 = "unsaniert",
            (MIN(IF(BH$1:BH$166="unsaniert",BG$1:BG$166)) + MAX(IF(BH$1:BH$166="unsaniert",BG$1:BG$166))) / 2,
            IF(
                BH105 = "teilsaniert",
                (MIN(IF(BH$1:BH$166="teilsaniert",BG$1:BG$166)) + MAX(IF(BH$1:BH$166="teilsaniert",BG$1:BG$166))) / 2,
                (MIN(IF(BH$1:BH$166="saniert",BG$1:BG$166)) + MAX(IF(BH$1:BH$166="saniert",BG$1:BG$166))) / 2
            )
        )),
        0,
        BF105
    )
)</f>
        <v>0</v>
      </c>
    </row>
    <row r="106" spans="2:61">
      <c r="B106" s="174">
        <f t="shared" si="39"/>
        <v>2.0398006169933485</v>
      </c>
      <c r="C106" s="173">
        <f>_xlfn.NORM.DIST(B106, B5,C5, TRUE)</f>
        <v>0.10105128830770004</v>
      </c>
      <c r="D106" s="174" t="str">
        <f t="shared" si="26"/>
        <v>teilsaniert</v>
      </c>
      <c r="E106" s="174" cm="1">
        <f t="array" ref="E106">IF(
    C106 &gt; (IF(
        D106 = "unsaniert",
        (MIN(IF(D$1:D$166="unsaniert",C$1:C$166)) + MAX(IF(D$1:D$166="unsaniert",C$1:C$166))) / 2,
        IF(
            D106 = "teilsaniert",
            (MIN(IF(D$1:D$166="teilsaniert",C$1:C$166)) + MAX(IF(D$1:D$166="teilsaniert",C$1:C$166))) / 2,
            (MIN(IF(D$1:D$166="saniert",C$1:C$166)) + MAX(IF(D$1:D$166="saniert",C$1:C$166))) / 2
        )
    )),
    0,
    IF(
        C105 &lt; (IF(
            D106 = "unsaniert",
            (MIN(IF(D$1:D$166="unsaniert",C$1:C$166)) + MAX(IF(D$1:D$166="unsaniert",C$1:C$166))) / 2,
            IF(
                D106 = "teilsaniert",
                (MIN(IF(D$1:D$166="teilsaniert",C$1:C$166)) + MAX(IF(D$1:D$166="teilsaniert",C$1:C$166))) / 2,
                (MIN(IF(D$1:D$166="saniert",C$1:C$166)) + MAX(IF(D$1:D$166="saniert",C$1:C$166))) / 2
            )
        )),
        0,
        B106
    )
)</f>
        <v>0</v>
      </c>
      <c r="H106" s="160"/>
      <c r="I106" s="174">
        <f t="shared" si="40"/>
        <v>1.1939185687234348</v>
      </c>
      <c r="J106" s="173">
        <f>_xlfn.NORM.DIST(I106, I5,J5, TRUE)</f>
        <v>7.4800895637737619E-2</v>
      </c>
      <c r="K106" s="174" t="str">
        <f t="shared" si="27"/>
        <v>teilsaniert</v>
      </c>
      <c r="L106" s="174" cm="1">
        <f t="array" ref="L106">IF(
    J106 &gt; (IF(
        K106 = "unsaniert",
        (MIN(IF(K$1:K$166="unsaniert",J$1:J$166)) + MAX(IF(K$1:K$166="unsaniert",J$1:J$166))) / 2,
        IF(
            K106 = "teilsaniert",
            (MIN(IF(K$1:K$166="teilsaniert",J$1:J$166)) + MAX(IF(K$1:K$166="teilsaniert",J$1:J$166))) / 2,
            (MIN(IF(K$1:K$166="saniert",J$1:J$166)) + MAX(IF(K$1:K$166="saniert",J$1:J$166))) / 2
        )
    )),
    0,
    IF(
        J105 &lt; (IF(
            K106 = "unsaniert",
            (MIN(IF(K$1:K$166="unsaniert",J$1:J$166)) + MAX(IF(K$1:K$166="unsaniert",J$1:J$166))) / 2,
            IF(
                K106 = "teilsaniert",
                (MIN(IF(K$1:K$166="teilsaniert",J$1:J$166)) + MAX(IF(K$1:K$166="teilsaniert",J$1:J$166))) / 2,
                (MIN(IF(K$1:K$166="saniert",J$1:J$166)) + MAX(IF(K$1:K$166="saniert",J$1:J$166))) / 2
            )
        )),
        0,
        I106
    )
)</f>
        <v>0</v>
      </c>
      <c r="O106" s="160"/>
      <c r="P106" s="174">
        <f t="shared" si="41"/>
        <v>-0.29184100712877614</v>
      </c>
      <c r="Q106" s="173">
        <f>_xlfn.NORM.DIST(P106, P5,Q5, TRUE)</f>
        <v>3.221381613538043E-8</v>
      </c>
      <c r="R106" s="174" t="str">
        <f t="shared" si="28"/>
        <v>saniert</v>
      </c>
      <c r="S106" s="174" cm="1">
        <f t="array" ref="S106">IF(
    Q106 &gt; (IF(
        R106 = "unsaniert",
        (MIN(IF(R$1:R$166="unsaniert",Q$1:Q$166)) + MAX(IF(R$1:R$166="unsaniert",Q$1:Q$166))) / 2,
        IF(
            R106 = "teilsaniert",
            (MIN(IF(R$1:R$166="teilsaniert",Q$1:Q$166)) + MAX(IF(R$1:R$166="teilsaniert",Q$1:Q$166))) / 2,
            (MIN(IF(R$1:R$166="saniert",Q$1:Q$166)) + MAX(IF(R$1:R$166="saniert",Q$1:Q$166))) / 2
        )
    )),
    0,
    IF(
        Q105 &lt; (IF(
            R106 = "unsaniert",
            (MIN(IF(R$1:R$166="unsaniert",Q$1:Q$166)) + MAX(IF(R$1:R$166="unsaniert",Q$1:Q$166))) / 2,
            IF(
                R106 = "teilsaniert",
                (MIN(IF(R$1:R$166="teilsaniert",Q$1:Q$166)) + MAX(IF(R$1:R$166="teilsaniert",Q$1:Q$166))) / 2,
                (MIN(IF(R$1:R$166="saniert",Q$1:Q$166)) + MAX(IF(R$1:R$166="saniert",Q$1:Q$166))) / 2
            )
        )),
        0,
        P106
    )
)</f>
        <v>0</v>
      </c>
      <c r="W106" s="174">
        <f t="shared" si="42"/>
        <v>0.75486038259000932</v>
      </c>
      <c r="X106" s="173">
        <f t="shared" si="29"/>
        <v>1.7231757002157563E-11</v>
      </c>
      <c r="Y106" s="174" t="str">
        <f t="shared" si="30"/>
        <v>saniert</v>
      </c>
      <c r="Z106" s="174" cm="1">
        <f t="array" ref="Z106">IF(
    X106 &gt; (IF(
        Y106 = "unsaniert",
        (MIN(IF(Y$1:Y$166="unsaniert",X$1:X$166)) + MAX(IF(Y$1:Y$166="unsaniert",X$1:X$166))) / 2,
        IF(
            Y106 = "teilsaniert",
            (MIN(IF(Y$1:Y$166="teilsaniert",X$1:X$166)) + MAX(IF(Y$1:Y$166="teilsaniert",X$1:X$166))) / 2,
            (MIN(IF(Y$1:Y$166="saniert",X$1:X$166)) + MAX(IF(Y$1:Y$166="saniert",X$1:X$166))) / 2
        )
    )),
    0,
    IF(
        X105 &lt; (IF(
            Y106 = "unsaniert",
            (MIN(IF(Y$1:Y$166="unsaniert",X$1:X$166)) + MAX(IF(Y$1:Y$166="unsaniert",X$1:X$166))) / 2,
            IF(
                Y106 = "teilsaniert",
                (MIN(IF(Y$1:Y$166="teilsaniert",X$1:X$166)) + MAX(IF(Y$1:Y$166="teilsaniert",X$1:X$166))) / 2,
                (MIN(IF(Y$1:Y$166="saniert",X$1:X$166)) + MAX(IF(Y$1:Y$166="saniert",X$1:X$166))) / 2
            )
        )),
        0,
        W106
    )
)</f>
        <v>0</v>
      </c>
      <c r="AA106" s="160"/>
      <c r="AB106" s="160"/>
      <c r="AC106" s="160"/>
      <c r="AD106" s="174">
        <f t="shared" si="43"/>
        <v>1.4215847464217486</v>
      </c>
      <c r="AE106" s="173">
        <f t="shared" si="31"/>
        <v>0.10589525701155586</v>
      </c>
      <c r="AF106" s="174" t="str">
        <f t="shared" si="32"/>
        <v>teilsaniert</v>
      </c>
      <c r="AG106" s="174" cm="1">
        <f t="array" ref="AG106">IF(
    AE106 &gt; (IF(
        AF106 = "unsaniert",
        (MIN(IF(AF$1:AF$166="unsaniert",AE$1:AE$166)) + MAX(IF(AF$1:AF$166="unsaniert",AE$1:AE$166))) / 2,
        IF(
            AF106 = "teilsaniert",
            (MIN(IF(AF$1:AF$166="teilsaniert",AE$1:AE$166)) + MAX(IF(AF$1:AF$166="teilsaniert",AE$1:AE$166))) / 2,
            (MIN(IF(AF$1:AF$166="saniert",AE$1:AE$166)) + MAX(IF(AF$1:AF$166="saniert",AE$1:AE$166))) / 2
        )
    )),
    0,
    IF(
        AE105 &lt; (IF(
            AF106 = "unsaniert",
            (MIN(IF(AF$1:AF$166="unsaniert",AE$1:AE$166)) + MAX(IF(AF$1:AF$166="unsaniert",AE$1:AE$166))) / 2,
            IF(
                AF106 = "teilsaniert",
                (MIN(IF(AF$1:AF$166="teilsaniert",AE$1:AE$166)) + MAX(IF(AF$1:AF$166="teilsaniert",AE$1:AE$166))) / 2,
                (MIN(IF(AF$1:AF$166="saniert",AE$1:AE$166)) + MAX(IF(AF$1:AF$166="saniert",AE$1:AE$166))) / 2
            )
        )),
        0,
        AD106
    )
)</f>
        <v>0</v>
      </c>
      <c r="AH106" s="160"/>
      <c r="AI106" s="160"/>
      <c r="AJ106" s="160"/>
      <c r="AK106" s="174">
        <f t="shared" si="44"/>
        <v>-0.19584346346721951</v>
      </c>
      <c r="AL106" s="173">
        <f t="shared" si="33"/>
        <v>3.643506099619954E-8</v>
      </c>
      <c r="AM106" s="174" t="str">
        <f t="shared" si="34"/>
        <v>saniert</v>
      </c>
      <c r="AN106" s="174" cm="1">
        <f t="array" ref="AN106">IF(
    AL106 &gt; (IF(
        AM106 = "unsaniert",
        (MIN(IF(AM$1:AM$166="unsaniert",AL$1:AL$166)) + MAX(IF(AM$1:AM$166="unsaniert",AL$1:AL$166))) / 2,
        IF(
            AM106 = "teilsaniert",
            (MIN(IF(AM$1:AM$166="teilsaniert",AL$1:AL$166)) + MAX(IF(AM$1:AM$166="teilsaniert",AL$1:AL$166))) / 2,
            (MIN(IF(AM$1:AM$166="saniert",AL$1:AL$166)) + MAX(IF(AM$1:AM$166="saniert",AL$1:AL$166))) / 2
        )
    )),
    0,
    IF(
        AL105 &lt; (IF(
            AM106 = "unsaniert",
            (MIN(IF(AM$1:AM$166="unsaniert",AL$1:AL$166)) + MAX(IF(AM$1:AM$166="unsaniert",AL$1:AL$166))) / 2,
            IF(
                AM106 = "teilsaniert",
                (MIN(IF(AM$1:AM$166="teilsaniert",AL$1:AL$166)) + MAX(IF(AM$1:AM$166="teilsaniert",AL$1:AL$166))) / 2,
                (MIN(IF(AM$1:AM$166="saniert",AL$1:AL$166)) + MAX(IF(AM$1:AM$166="saniert",AL$1:AL$166))) / 2
            )
        )),
        0,
        AK106
    )
)</f>
        <v>0</v>
      </c>
      <c r="AR106" s="174">
        <f t="shared" si="45"/>
        <v>3.1774299261707339</v>
      </c>
      <c r="AS106" s="173">
        <f t="shared" si="35"/>
        <v>0.57753661273807699</v>
      </c>
      <c r="AT106" s="174" t="str">
        <f t="shared" si="36"/>
        <v>unsaniert</v>
      </c>
      <c r="AU106" s="174" cm="1">
        <f t="array" ref="AU106">IF(
    AS106 &gt; (IF(
        AT106 = "unsaniert",
        (MIN(IF(AT$1:AT$166="unsaniert",AS$1:AS$166)) + MAX(IF(AT$1:AT$166="unsaniert",AS$1:AS$166))) / 2,
        IF(
            AT106 = "teilsaniert",
            (MIN(IF(AT$1:AT$166="teilsaniert",AS$1:AS$166)) + MAX(IF(AT$1:AT$166="teilsaniert",AS$1:AS$166))) / 2,
            (MIN(IF(AT$1:AT$166="saniert",AS$1:AS$166)) + MAX(IF(AT$1:AT$166="saniert",AS$1:AS$166))) / 2
        )
    )),
    0,
    IF(
        AS105 &lt; (IF(
            AT106 = "unsaniert",
            (MIN(IF(AT$1:AT$166="unsaniert",AS$1:AS$166)) + MAX(IF(AT$1:AT$166="unsaniert",AS$1:AS$166))) / 2,
            IF(
                AT106 = "teilsaniert",
                (MIN(IF(AT$1:AT$166="teilsaniert",AS$1:AS$166)) + MAX(IF(AT$1:AT$166="teilsaniert",AS$1:AS$166))) / 2,
                (MIN(IF(AT$1:AT$166="saniert",AS$1:AS$166)) + MAX(IF(AT$1:AT$166="saniert",AS$1:AS$166))) / 2
            )
        )),
        0,
        AR106
    )
)</f>
        <v>0</v>
      </c>
      <c r="AV106" s="160"/>
      <c r="AW106" s="160"/>
      <c r="AX106" s="160"/>
      <c r="AY106" s="174">
        <f t="shared" si="46"/>
        <v>1.1122255015364129</v>
      </c>
      <c r="AZ106" s="173">
        <f t="shared" si="48"/>
        <v>4.7772929670236528E-3</v>
      </c>
      <c r="BA106" s="174" t="str">
        <f t="shared" si="49"/>
        <v>saniert</v>
      </c>
      <c r="BB106" s="174" cm="1">
        <f t="array" ref="BB106">IF(
    AZ106 &gt; (IF(
        BA106 = "unsaniert",
        (MIN(IF(BA$1:BA$166="unsaniert",AZ$1:AZ$166)) + MAX(IF(BA$1:BA$166="unsaniert",AZ$1:AZ$166))) / 2,
        IF(
            BA106 = "teilsaniert",
            (MIN(IF(BA$1:BA$166="teilsaniert",AZ$1:AZ$166)) + MAX(IF(BA$1:BA$166="teilsaniert",AZ$1:AZ$166))) / 2,
            (MIN(IF(BA$1:BA$166="saniert",AZ$1:AZ$166)) + MAX(IF(BA$1:BA$166="saniert",AZ$1:AZ$166))) / 2
        )
    )),
    0,
    IF(
        AZ105 &lt; (IF(
            BA106 = "unsaniert",
            (MIN(IF(BA$1:BA$166="unsaniert",AZ$1:AZ$166)) + MAX(IF(BA$1:BA$166="unsaniert",AZ$1:AZ$166))) / 2,
            IF(
                BA106 = "teilsaniert",
                (MIN(IF(BA$1:BA$166="teilsaniert",AZ$1:AZ$166)) + MAX(IF(BA$1:BA$166="teilsaniert",AZ$1:AZ$166))) / 2,
                (MIN(IF(BA$1:BA$166="saniert",AZ$1:AZ$166)) + MAX(IF(BA$1:BA$166="saniert",AZ$1:AZ$166))) / 2
            )
        )),
        0,
        AY106
    )
)</f>
        <v>0</v>
      </c>
      <c r="BC106" s="160"/>
      <c r="BD106" s="160"/>
      <c r="BE106" s="160"/>
      <c r="BF106" s="174">
        <f t="shared" si="47"/>
        <v>-0.42577910195093527</v>
      </c>
      <c r="BG106" s="173">
        <f t="shared" si="37"/>
        <v>9.3329252503303007E-12</v>
      </c>
      <c r="BH106" s="174" t="str">
        <f t="shared" si="38"/>
        <v>saniert</v>
      </c>
      <c r="BI106" s="174" cm="1">
        <f t="array" ref="BI106">IF(
    BG106 &gt; (IF(
        BH106 = "unsaniert",
        (MIN(IF(BH$1:BH$166="unsaniert",BG$1:BG$166)) + MAX(IF(BH$1:BH$166="unsaniert",BG$1:BG$166))) / 2,
        IF(
            BH106 = "teilsaniert",
            (MIN(IF(BH$1:BH$166="teilsaniert",BG$1:BG$166)) + MAX(IF(BH$1:BH$166="teilsaniert",BG$1:BG$166))) / 2,
            (MIN(IF(BH$1:BH$166="saniert",BG$1:BG$166)) + MAX(IF(BH$1:BH$166="saniert",BG$1:BG$166))) / 2
        )
    )),
    0,
    IF(
        BG105 &lt; (IF(
            BH106 = "unsaniert",
            (MIN(IF(BH$1:BH$166="unsaniert",BG$1:BG$166)) + MAX(IF(BH$1:BH$166="unsaniert",BG$1:BG$166))) / 2,
            IF(
                BH106 = "teilsaniert",
                (MIN(IF(BH$1:BH$166="teilsaniert",BG$1:BG$166)) + MAX(IF(BH$1:BH$166="teilsaniert",BG$1:BG$166))) / 2,
                (MIN(IF(BH$1:BH$166="saniert",BG$1:BG$166)) + MAX(IF(BH$1:BH$166="saniert",BG$1:BG$166))) / 2
            )
        )),
        0,
        BF106
    )
)</f>
        <v>0</v>
      </c>
    </row>
    <row r="107" spans="2:61">
      <c r="B107" s="174">
        <f t="shared" si="39"/>
        <v>2.0098006169933487</v>
      </c>
      <c r="C107" s="173">
        <f>_xlfn.NORM.DIST(B107, B5,C5, TRUE)</f>
        <v>9.0806738438651363E-2</v>
      </c>
      <c r="D107" s="174" t="str">
        <f t="shared" si="26"/>
        <v>teilsaniert</v>
      </c>
      <c r="E107" s="174" cm="1">
        <f t="array" ref="E107">IF(
    C107 &gt; (IF(
        D107 = "unsaniert",
        (MIN(IF(D$1:D$166="unsaniert",C$1:C$166)) + MAX(IF(D$1:D$166="unsaniert",C$1:C$166))) / 2,
        IF(
            D107 = "teilsaniert",
            (MIN(IF(D$1:D$166="teilsaniert",C$1:C$166)) + MAX(IF(D$1:D$166="teilsaniert",C$1:C$166))) / 2,
            (MIN(IF(D$1:D$166="saniert",C$1:C$166)) + MAX(IF(D$1:D$166="saniert",C$1:C$166))) / 2
        )
    )),
    0,
    IF(
        C106 &lt; (IF(
            D107 = "unsaniert",
            (MIN(IF(D$1:D$166="unsaniert",C$1:C$166)) + MAX(IF(D$1:D$166="unsaniert",C$1:C$166))) / 2,
            IF(
                D107 = "teilsaniert",
                (MIN(IF(D$1:D$166="teilsaniert",C$1:C$166)) + MAX(IF(D$1:D$166="teilsaniert",C$1:C$166))) / 2,
                (MIN(IF(D$1:D$166="saniert",C$1:C$166)) + MAX(IF(D$1:D$166="saniert",C$1:C$166))) / 2
            )
        )),
        0,
        B107
    )
)</f>
        <v>0</v>
      </c>
      <c r="H107" s="160"/>
      <c r="I107" s="174">
        <f t="shared" si="40"/>
        <v>1.1639185687234348</v>
      </c>
      <c r="J107" s="173">
        <f>_xlfn.NORM.DIST(I107, I5,J5, TRUE)</f>
        <v>6.6356639076309412E-2</v>
      </c>
      <c r="K107" s="174" t="str">
        <f t="shared" si="27"/>
        <v>teilsaniert</v>
      </c>
      <c r="L107" s="174" cm="1">
        <f t="array" ref="L107">IF(
    J107 &gt; (IF(
        K107 = "unsaniert",
        (MIN(IF(K$1:K$166="unsaniert",J$1:J$166)) + MAX(IF(K$1:K$166="unsaniert",J$1:J$166))) / 2,
        IF(
            K107 = "teilsaniert",
            (MIN(IF(K$1:K$166="teilsaniert",J$1:J$166)) + MAX(IF(K$1:K$166="teilsaniert",J$1:J$166))) / 2,
            (MIN(IF(K$1:K$166="saniert",J$1:J$166)) + MAX(IF(K$1:K$166="saniert",J$1:J$166))) / 2
        )
    )),
    0,
    IF(
        J106 &lt; (IF(
            K107 = "unsaniert",
            (MIN(IF(K$1:K$166="unsaniert",J$1:J$166)) + MAX(IF(K$1:K$166="unsaniert",J$1:J$166))) / 2,
            IF(
                K107 = "teilsaniert",
                (MIN(IF(K$1:K$166="teilsaniert",J$1:J$166)) + MAX(IF(K$1:K$166="teilsaniert",J$1:J$166))) / 2,
                (MIN(IF(K$1:K$166="saniert",J$1:J$166)) + MAX(IF(K$1:K$166="saniert",J$1:J$166))) / 2
            )
        )),
        0,
        I107
    )
)</f>
        <v>0</v>
      </c>
      <c r="O107" s="160"/>
      <c r="P107" s="174">
        <f t="shared" si="41"/>
        <v>-0.32184100712877617</v>
      </c>
      <c r="Q107" s="173">
        <f>_xlfn.NORM.DIST(P107, P5,Q5, TRUE)</f>
        <v>1.6525850976121758E-8</v>
      </c>
      <c r="R107" s="174" t="str">
        <f t="shared" si="28"/>
        <v>saniert</v>
      </c>
      <c r="S107" s="174" cm="1">
        <f t="array" ref="S107">IF(
    Q107 &gt; (IF(
        R107 = "unsaniert",
        (MIN(IF(R$1:R$166="unsaniert",Q$1:Q$166)) + MAX(IF(R$1:R$166="unsaniert",Q$1:Q$166))) / 2,
        IF(
            R107 = "teilsaniert",
            (MIN(IF(R$1:R$166="teilsaniert",Q$1:Q$166)) + MAX(IF(R$1:R$166="teilsaniert",Q$1:Q$166))) / 2,
            (MIN(IF(R$1:R$166="saniert",Q$1:Q$166)) + MAX(IF(R$1:R$166="saniert",Q$1:Q$166))) / 2
        )
    )),
    0,
    IF(
        Q106 &lt; (IF(
            R107 = "unsaniert",
            (MIN(IF(R$1:R$166="unsaniert",Q$1:Q$166)) + MAX(IF(R$1:R$166="unsaniert",Q$1:Q$166))) / 2,
            IF(
                R107 = "teilsaniert",
                (MIN(IF(R$1:R$166="teilsaniert",Q$1:Q$166)) + MAX(IF(R$1:R$166="teilsaniert",Q$1:Q$166))) / 2,
                (MIN(IF(R$1:R$166="saniert",Q$1:Q$166)) + MAX(IF(R$1:R$166="saniert",Q$1:Q$166))) / 2
            )
        )),
        0,
        P107
    )
)</f>
        <v>0</v>
      </c>
      <c r="W107" s="174">
        <f t="shared" si="42"/>
        <v>0.72486038259000929</v>
      </c>
      <c r="X107" s="173">
        <f t="shared" si="29"/>
        <v>6.8193402645478234E-12</v>
      </c>
      <c r="Y107" s="174" t="str">
        <f t="shared" si="30"/>
        <v>saniert</v>
      </c>
      <c r="Z107" s="174" cm="1">
        <f t="array" ref="Z107">IF(
    X107 &gt; (IF(
        Y107 = "unsaniert",
        (MIN(IF(Y$1:Y$166="unsaniert",X$1:X$166)) + MAX(IF(Y$1:Y$166="unsaniert",X$1:X$166))) / 2,
        IF(
            Y107 = "teilsaniert",
            (MIN(IF(Y$1:Y$166="teilsaniert",X$1:X$166)) + MAX(IF(Y$1:Y$166="teilsaniert",X$1:X$166))) / 2,
            (MIN(IF(Y$1:Y$166="saniert",X$1:X$166)) + MAX(IF(Y$1:Y$166="saniert",X$1:X$166))) / 2
        )
    )),
    0,
    IF(
        X106 &lt; (IF(
            Y107 = "unsaniert",
            (MIN(IF(Y$1:Y$166="unsaniert",X$1:X$166)) + MAX(IF(Y$1:Y$166="unsaniert",X$1:X$166))) / 2,
            IF(
                Y107 = "teilsaniert",
                (MIN(IF(Y$1:Y$166="teilsaniert",X$1:X$166)) + MAX(IF(Y$1:Y$166="teilsaniert",X$1:X$166))) / 2,
                (MIN(IF(Y$1:Y$166="saniert",X$1:X$166)) + MAX(IF(Y$1:Y$166="saniert",X$1:X$166))) / 2
            )
        )),
        0,
        W107
    )
)</f>
        <v>0</v>
      </c>
      <c r="AA107" s="160"/>
      <c r="AB107" s="160"/>
      <c r="AC107" s="160"/>
      <c r="AD107" s="174">
        <f t="shared" si="43"/>
        <v>1.3915847464217486</v>
      </c>
      <c r="AE107" s="173">
        <f t="shared" si="31"/>
        <v>9.5352336059926102E-2</v>
      </c>
      <c r="AF107" s="174" t="str">
        <f t="shared" si="32"/>
        <v>teilsaniert</v>
      </c>
      <c r="AG107" s="174" cm="1">
        <f t="array" ref="AG107">IF(
    AE107 &gt; (IF(
        AF107 = "unsaniert",
        (MIN(IF(AF$1:AF$166="unsaniert",AE$1:AE$166)) + MAX(IF(AF$1:AF$166="unsaniert",AE$1:AE$166))) / 2,
        IF(
            AF107 = "teilsaniert",
            (MIN(IF(AF$1:AF$166="teilsaniert",AE$1:AE$166)) + MAX(IF(AF$1:AF$166="teilsaniert",AE$1:AE$166))) / 2,
            (MIN(IF(AF$1:AF$166="saniert",AE$1:AE$166)) + MAX(IF(AF$1:AF$166="saniert",AE$1:AE$166))) / 2
        )
    )),
    0,
    IF(
        AE106 &lt; (IF(
            AF107 = "unsaniert",
            (MIN(IF(AF$1:AF$166="unsaniert",AE$1:AE$166)) + MAX(IF(AF$1:AF$166="unsaniert",AE$1:AE$166))) / 2,
            IF(
                AF107 = "teilsaniert",
                (MIN(IF(AF$1:AF$166="teilsaniert",AE$1:AE$166)) + MAX(IF(AF$1:AF$166="teilsaniert",AE$1:AE$166))) / 2,
                (MIN(IF(AF$1:AF$166="saniert",AE$1:AE$166)) + MAX(IF(AF$1:AF$166="saniert",AE$1:AE$166))) / 2
            )
        )),
        0,
        AD107
    )
)</f>
        <v>0</v>
      </c>
      <c r="AH107" s="160"/>
      <c r="AI107" s="160"/>
      <c r="AJ107" s="160"/>
      <c r="AK107" s="174">
        <f t="shared" si="44"/>
        <v>-0.22584346346721951</v>
      </c>
      <c r="AL107" s="173">
        <f t="shared" si="33"/>
        <v>1.877211241813436E-8</v>
      </c>
      <c r="AM107" s="174" t="str">
        <f t="shared" si="34"/>
        <v>saniert</v>
      </c>
      <c r="AN107" s="174" cm="1">
        <f t="array" ref="AN107">IF(
    AL107 &gt; (IF(
        AM107 = "unsaniert",
        (MIN(IF(AM$1:AM$166="unsaniert",AL$1:AL$166)) + MAX(IF(AM$1:AM$166="unsaniert",AL$1:AL$166))) / 2,
        IF(
            AM107 = "teilsaniert",
            (MIN(IF(AM$1:AM$166="teilsaniert",AL$1:AL$166)) + MAX(IF(AM$1:AM$166="teilsaniert",AL$1:AL$166))) / 2,
            (MIN(IF(AM$1:AM$166="saniert",AL$1:AL$166)) + MAX(IF(AM$1:AM$166="saniert",AL$1:AL$166))) / 2
        )
    )),
    0,
    IF(
        AL106 &lt; (IF(
            AM107 = "unsaniert",
            (MIN(IF(AM$1:AM$166="unsaniert",AL$1:AL$166)) + MAX(IF(AM$1:AM$166="unsaniert",AL$1:AL$166))) / 2,
            IF(
                AM107 = "teilsaniert",
                (MIN(IF(AM$1:AM$166="teilsaniert",AL$1:AL$166)) + MAX(IF(AM$1:AM$166="teilsaniert",AL$1:AL$166))) / 2,
                (MIN(IF(AM$1:AM$166="saniert",AL$1:AL$166)) + MAX(IF(AM$1:AM$166="saniert",AL$1:AL$166))) / 2
            )
        )),
        0,
        AK107
    )
)</f>
        <v>0</v>
      </c>
      <c r="AR107" s="174">
        <f t="shared" si="45"/>
        <v>3.1474299261707341</v>
      </c>
      <c r="AS107" s="173">
        <f t="shared" si="35"/>
        <v>0.56202166161462497</v>
      </c>
      <c r="AT107" s="174" t="str">
        <f t="shared" si="36"/>
        <v>unsaniert</v>
      </c>
      <c r="AU107" s="174" cm="1">
        <f t="array" ref="AU107">IF(
    AS107 &gt; (IF(
        AT107 = "unsaniert",
        (MIN(IF(AT$1:AT$166="unsaniert",AS$1:AS$166)) + MAX(IF(AT$1:AT$166="unsaniert",AS$1:AS$166))) / 2,
        IF(
            AT107 = "teilsaniert",
            (MIN(IF(AT$1:AT$166="teilsaniert",AS$1:AS$166)) + MAX(IF(AT$1:AT$166="teilsaniert",AS$1:AS$166))) / 2,
            (MIN(IF(AT$1:AT$166="saniert",AS$1:AS$166)) + MAX(IF(AT$1:AT$166="saniert",AS$1:AS$166))) / 2
        )
    )),
    0,
    IF(
        AS106 &lt; (IF(
            AT107 = "unsaniert",
            (MIN(IF(AT$1:AT$166="unsaniert",AS$1:AS$166)) + MAX(IF(AT$1:AT$166="unsaniert",AS$1:AS$166))) / 2,
            IF(
                AT107 = "teilsaniert",
                (MIN(IF(AT$1:AT$166="teilsaniert",AS$1:AS$166)) + MAX(IF(AT$1:AT$166="teilsaniert",AS$1:AS$166))) / 2,
                (MIN(IF(AT$1:AT$166="saniert",AS$1:AS$166)) + MAX(IF(AT$1:AT$166="saniert",AS$1:AS$166))) / 2
            )
        )),
        0,
        AR107
    )
)</f>
        <v>0</v>
      </c>
      <c r="AV107" s="160"/>
      <c r="AW107" s="160"/>
      <c r="AX107" s="160"/>
      <c r="AY107" s="174">
        <f t="shared" si="46"/>
        <v>1.0822255015364128</v>
      </c>
      <c r="AZ107" s="173">
        <f t="shared" si="48"/>
        <v>3.7891770706822512E-3</v>
      </c>
      <c r="BA107" s="174" t="str">
        <f t="shared" si="49"/>
        <v>saniert</v>
      </c>
      <c r="BB107" s="174" cm="1">
        <f t="array" ref="BB107">IF(
    AZ107 &gt; (IF(
        BA107 = "unsaniert",
        (MIN(IF(BA$1:BA$166="unsaniert",AZ$1:AZ$166)) + MAX(IF(BA$1:BA$166="unsaniert",AZ$1:AZ$166))) / 2,
        IF(
            BA107 = "teilsaniert",
            (MIN(IF(BA$1:BA$166="teilsaniert",AZ$1:AZ$166)) + MAX(IF(BA$1:BA$166="teilsaniert",AZ$1:AZ$166))) / 2,
            (MIN(IF(BA$1:BA$166="saniert",AZ$1:AZ$166)) + MAX(IF(BA$1:BA$166="saniert",AZ$1:AZ$166))) / 2
        )
    )),
    0,
    IF(
        AZ106 &lt; (IF(
            BA107 = "unsaniert",
            (MIN(IF(BA$1:BA$166="unsaniert",AZ$1:AZ$166)) + MAX(IF(BA$1:BA$166="unsaniert",AZ$1:AZ$166))) / 2,
            IF(
                BA107 = "teilsaniert",
                (MIN(IF(BA$1:BA$166="teilsaniert",AZ$1:AZ$166)) + MAX(IF(BA$1:BA$166="teilsaniert",AZ$1:AZ$166))) / 2,
                (MIN(IF(BA$1:BA$166="saniert",AZ$1:AZ$166)) + MAX(IF(BA$1:BA$166="saniert",AZ$1:AZ$166))) / 2
            )
        )),
        0,
        AY107
    )
)</f>
        <v>0</v>
      </c>
      <c r="BC107" s="160"/>
      <c r="BD107" s="160"/>
      <c r="BE107" s="160"/>
      <c r="BF107" s="174">
        <f t="shared" si="47"/>
        <v>-0.45577910195093529</v>
      </c>
      <c r="BG107" s="173">
        <f t="shared" si="37"/>
        <v>3.6173237556320405E-12</v>
      </c>
      <c r="BH107" s="174" t="str">
        <f t="shared" si="38"/>
        <v>saniert</v>
      </c>
      <c r="BI107" s="174" cm="1">
        <f t="array" ref="BI107">IF(
    BG107 &gt; (IF(
        BH107 = "unsaniert",
        (MIN(IF(BH$1:BH$166="unsaniert",BG$1:BG$166)) + MAX(IF(BH$1:BH$166="unsaniert",BG$1:BG$166))) / 2,
        IF(
            BH107 = "teilsaniert",
            (MIN(IF(BH$1:BH$166="teilsaniert",BG$1:BG$166)) + MAX(IF(BH$1:BH$166="teilsaniert",BG$1:BG$166))) / 2,
            (MIN(IF(BH$1:BH$166="saniert",BG$1:BG$166)) + MAX(IF(BH$1:BH$166="saniert",BG$1:BG$166))) / 2
        )
    )),
    0,
    IF(
        BG106 &lt; (IF(
            BH107 = "unsaniert",
            (MIN(IF(BH$1:BH$166="unsaniert",BG$1:BG$166)) + MAX(IF(BH$1:BH$166="unsaniert",BG$1:BG$166))) / 2,
            IF(
                BH107 = "teilsaniert",
                (MIN(IF(BH$1:BH$166="teilsaniert",BG$1:BG$166)) + MAX(IF(BH$1:BH$166="teilsaniert",BG$1:BG$166))) / 2,
                (MIN(IF(BH$1:BH$166="saniert",BG$1:BG$166)) + MAX(IF(BH$1:BH$166="saniert",BG$1:BG$166))) / 2
            )
        )),
        0,
        BF107
    )
)</f>
        <v>0</v>
      </c>
    </row>
    <row r="108" spans="2:61">
      <c r="B108" s="174">
        <f t="shared" si="39"/>
        <v>1.9798006169933486</v>
      </c>
      <c r="C108" s="173">
        <f>_xlfn.NORM.DIST(B108, B5,C5, TRUE)</f>
        <v>8.1353770776087062E-2</v>
      </c>
      <c r="D108" s="174" t="str">
        <f t="shared" si="26"/>
        <v>teilsaniert</v>
      </c>
      <c r="E108" s="174" cm="1">
        <f t="array" ref="E108">IF(
    C108 &gt; (IF(
        D108 = "unsaniert",
        (MIN(IF(D$1:D$166="unsaniert",C$1:C$166)) + MAX(IF(D$1:D$166="unsaniert",C$1:C$166))) / 2,
        IF(
            D108 = "teilsaniert",
            (MIN(IF(D$1:D$166="teilsaniert",C$1:C$166)) + MAX(IF(D$1:D$166="teilsaniert",C$1:C$166))) / 2,
            (MIN(IF(D$1:D$166="saniert",C$1:C$166)) + MAX(IF(D$1:D$166="saniert",C$1:C$166))) / 2
        )
    )),
    0,
    IF(
        C107 &lt; (IF(
            D108 = "unsaniert",
            (MIN(IF(D$1:D$166="unsaniert",C$1:C$166)) + MAX(IF(D$1:D$166="unsaniert",C$1:C$166))) / 2,
            IF(
                D108 = "teilsaniert",
                (MIN(IF(D$1:D$166="teilsaniert",C$1:C$166)) + MAX(IF(D$1:D$166="teilsaniert",C$1:C$166))) / 2,
                (MIN(IF(D$1:D$166="saniert",C$1:C$166)) + MAX(IF(D$1:D$166="saniert",C$1:C$166))) / 2
            )
        )),
        0,
        B108
    )
)</f>
        <v>0</v>
      </c>
      <c r="H108" s="160"/>
      <c r="I108" s="174">
        <f t="shared" si="40"/>
        <v>1.1339185687234348</v>
      </c>
      <c r="J108" s="173">
        <f>_xlfn.NORM.DIST(I108, I5,J5, TRUE)</f>
        <v>5.8670056100097824E-2</v>
      </c>
      <c r="K108" s="174" t="str">
        <f t="shared" si="27"/>
        <v>teilsaniert</v>
      </c>
      <c r="L108" s="174" cm="1">
        <f t="array" ref="L108">IF(
    J108 &gt; (IF(
        K108 = "unsaniert",
        (MIN(IF(K$1:K$166="unsaniert",J$1:J$166)) + MAX(IF(K$1:K$166="unsaniert",J$1:J$166))) / 2,
        IF(
            K108 = "teilsaniert",
            (MIN(IF(K$1:K$166="teilsaniert",J$1:J$166)) + MAX(IF(K$1:K$166="teilsaniert",J$1:J$166))) / 2,
            (MIN(IF(K$1:K$166="saniert",J$1:J$166)) + MAX(IF(K$1:K$166="saniert",J$1:J$166))) / 2
        )
    )),
    0,
    IF(
        J107 &lt; (IF(
            K108 = "unsaniert",
            (MIN(IF(K$1:K$166="unsaniert",J$1:J$166)) + MAX(IF(K$1:K$166="unsaniert",J$1:J$166))) / 2,
            IF(
                K108 = "teilsaniert",
                (MIN(IF(K$1:K$166="teilsaniert",J$1:J$166)) + MAX(IF(K$1:K$166="teilsaniert",J$1:J$166))) / 2,
                (MIN(IF(K$1:K$166="saniert",J$1:J$166)) + MAX(IF(K$1:K$166="saniert",J$1:J$166))) / 2
            )
        )),
        0,
        I108
    )
)</f>
        <v>0</v>
      </c>
      <c r="O108" s="160"/>
      <c r="P108" s="174">
        <f t="shared" si="41"/>
        <v>-0.3518410071287762</v>
      </c>
      <c r="Q108" s="173">
        <f>_xlfn.NORM.DIST(P108, P5,Q5, TRUE)</f>
        <v>8.3630783986023149E-9</v>
      </c>
      <c r="R108" s="174" t="str">
        <f t="shared" si="28"/>
        <v>saniert</v>
      </c>
      <c r="S108" s="174" cm="1">
        <f t="array" ref="S108">IF(
    Q108 &gt; (IF(
        R108 = "unsaniert",
        (MIN(IF(R$1:R$166="unsaniert",Q$1:Q$166)) + MAX(IF(R$1:R$166="unsaniert",Q$1:Q$166))) / 2,
        IF(
            R108 = "teilsaniert",
            (MIN(IF(R$1:R$166="teilsaniert",Q$1:Q$166)) + MAX(IF(R$1:R$166="teilsaniert",Q$1:Q$166))) / 2,
            (MIN(IF(R$1:R$166="saniert",Q$1:Q$166)) + MAX(IF(R$1:R$166="saniert",Q$1:Q$166))) / 2
        )
    )),
    0,
    IF(
        Q107 &lt; (IF(
            R108 = "unsaniert",
            (MIN(IF(R$1:R$166="unsaniert",Q$1:Q$166)) + MAX(IF(R$1:R$166="unsaniert",Q$1:Q$166))) / 2,
            IF(
                R108 = "teilsaniert",
                (MIN(IF(R$1:R$166="teilsaniert",Q$1:Q$166)) + MAX(IF(R$1:R$166="teilsaniert",Q$1:Q$166))) / 2,
                (MIN(IF(R$1:R$166="saniert",Q$1:Q$166)) + MAX(IF(R$1:R$166="saniert",Q$1:Q$166))) / 2
            )
        )),
        0,
        P108
    )
)</f>
        <v>0</v>
      </c>
      <c r="W108" s="174">
        <f t="shared" si="42"/>
        <v>0.69486038259000926</v>
      </c>
      <c r="X108" s="173">
        <f t="shared" si="29"/>
        <v>2.6504964977835365E-12</v>
      </c>
      <c r="Y108" s="174" t="str">
        <f t="shared" si="30"/>
        <v>saniert</v>
      </c>
      <c r="Z108" s="174" cm="1">
        <f t="array" ref="Z108">IF(
    X108 &gt; (IF(
        Y108 = "unsaniert",
        (MIN(IF(Y$1:Y$166="unsaniert",X$1:X$166)) + MAX(IF(Y$1:Y$166="unsaniert",X$1:X$166))) / 2,
        IF(
            Y108 = "teilsaniert",
            (MIN(IF(Y$1:Y$166="teilsaniert",X$1:X$166)) + MAX(IF(Y$1:Y$166="teilsaniert",X$1:X$166))) / 2,
            (MIN(IF(Y$1:Y$166="saniert",X$1:X$166)) + MAX(IF(Y$1:Y$166="saniert",X$1:X$166))) / 2
        )
    )),
    0,
    IF(
        X107 &lt; (IF(
            Y108 = "unsaniert",
            (MIN(IF(Y$1:Y$166="unsaniert",X$1:X$166)) + MAX(IF(Y$1:Y$166="unsaniert",X$1:X$166))) / 2,
            IF(
                Y108 = "teilsaniert",
                (MIN(IF(Y$1:Y$166="teilsaniert",X$1:X$166)) + MAX(IF(Y$1:Y$166="teilsaniert",X$1:X$166))) / 2,
                (MIN(IF(Y$1:Y$166="saniert",X$1:X$166)) + MAX(IF(Y$1:Y$166="saniert",X$1:X$166))) / 2
            )
        )),
        0,
        W108
    )
)</f>
        <v>0</v>
      </c>
      <c r="AA108" s="160"/>
      <c r="AB108" s="160"/>
      <c r="AC108" s="160"/>
      <c r="AD108" s="174">
        <f t="shared" si="43"/>
        <v>1.3615847464217485</v>
      </c>
      <c r="AE108" s="173">
        <f t="shared" si="31"/>
        <v>8.5603214367759112E-2</v>
      </c>
      <c r="AF108" s="174" t="str">
        <f t="shared" si="32"/>
        <v>teilsaniert</v>
      </c>
      <c r="AG108" s="174" cm="1">
        <f t="array" ref="AG108">IF(
    AE108 &gt; (IF(
        AF108 = "unsaniert",
        (MIN(IF(AF$1:AF$166="unsaniert",AE$1:AE$166)) + MAX(IF(AF$1:AF$166="unsaniert",AE$1:AE$166))) / 2,
        IF(
            AF108 = "teilsaniert",
            (MIN(IF(AF$1:AF$166="teilsaniert",AE$1:AE$166)) + MAX(IF(AF$1:AF$166="teilsaniert",AE$1:AE$166))) / 2,
            (MIN(IF(AF$1:AF$166="saniert",AE$1:AE$166)) + MAX(IF(AF$1:AF$166="saniert",AE$1:AE$166))) / 2
        )
    )),
    0,
    IF(
        AE107 &lt; (IF(
            AF108 = "unsaniert",
            (MIN(IF(AF$1:AF$166="unsaniert",AE$1:AE$166)) + MAX(IF(AF$1:AF$166="unsaniert",AE$1:AE$166))) / 2,
            IF(
                AF108 = "teilsaniert",
                (MIN(IF(AF$1:AF$166="teilsaniert",AE$1:AE$166)) + MAX(IF(AF$1:AF$166="teilsaniert",AE$1:AE$166))) / 2,
                (MIN(IF(AF$1:AF$166="saniert",AE$1:AE$166)) + MAX(IF(AF$1:AF$166="saniert",AE$1:AE$166))) / 2
            )
        )),
        0,
        AD108
    )
)</f>
        <v>0</v>
      </c>
      <c r="AH108" s="160"/>
      <c r="AI108" s="160"/>
      <c r="AJ108" s="160"/>
      <c r="AK108" s="174">
        <f t="shared" si="44"/>
        <v>-0.25584346346721953</v>
      </c>
      <c r="AL108" s="173">
        <f t="shared" si="33"/>
        <v>9.5415676005818883E-9</v>
      </c>
      <c r="AM108" s="174" t="str">
        <f t="shared" si="34"/>
        <v>saniert</v>
      </c>
      <c r="AN108" s="174" cm="1">
        <f t="array" ref="AN108">IF(
    AL108 &gt; (IF(
        AM108 = "unsaniert",
        (MIN(IF(AM$1:AM$166="unsaniert",AL$1:AL$166)) + MAX(IF(AM$1:AM$166="unsaniert",AL$1:AL$166))) / 2,
        IF(
            AM108 = "teilsaniert",
            (MIN(IF(AM$1:AM$166="teilsaniert",AL$1:AL$166)) + MAX(IF(AM$1:AM$166="teilsaniert",AL$1:AL$166))) / 2,
            (MIN(IF(AM$1:AM$166="saniert",AL$1:AL$166)) + MAX(IF(AM$1:AM$166="saniert",AL$1:AL$166))) / 2
        )
    )),
    0,
    IF(
        AL107 &lt; (IF(
            AM108 = "unsaniert",
            (MIN(IF(AM$1:AM$166="unsaniert",AL$1:AL$166)) + MAX(IF(AM$1:AM$166="unsaniert",AL$1:AL$166))) / 2,
            IF(
                AM108 = "teilsaniert",
                (MIN(IF(AM$1:AM$166="teilsaniert",AL$1:AL$166)) + MAX(IF(AM$1:AM$166="teilsaniert",AL$1:AL$166))) / 2,
                (MIN(IF(AM$1:AM$166="saniert",AL$1:AL$166)) + MAX(IF(AM$1:AM$166="saniert",AL$1:AL$166))) / 2
            )
        )),
        0,
        AK108
    )
)</f>
        <v>0</v>
      </c>
      <c r="AR108" s="174">
        <f t="shared" si="45"/>
        <v>3.1174299261707343</v>
      </c>
      <c r="AS108" s="173">
        <f t="shared" si="35"/>
        <v>0.54641076827020485</v>
      </c>
      <c r="AT108" s="174" t="str">
        <f t="shared" si="36"/>
        <v>unsaniert</v>
      </c>
      <c r="AU108" s="174" cm="1">
        <f t="array" ref="AU108">IF(
    AS108 &gt; (IF(
        AT108 = "unsaniert",
        (MIN(IF(AT$1:AT$166="unsaniert",AS$1:AS$166)) + MAX(IF(AT$1:AT$166="unsaniert",AS$1:AS$166))) / 2,
        IF(
            AT108 = "teilsaniert",
            (MIN(IF(AT$1:AT$166="teilsaniert",AS$1:AS$166)) + MAX(IF(AT$1:AT$166="teilsaniert",AS$1:AS$166))) / 2,
            (MIN(IF(AT$1:AT$166="saniert",AS$1:AS$166)) + MAX(IF(AT$1:AT$166="saniert",AS$1:AS$166))) / 2
        )
    )),
    0,
    IF(
        AS107 &lt; (IF(
            AT108 = "unsaniert",
            (MIN(IF(AT$1:AT$166="unsaniert",AS$1:AS$166)) + MAX(IF(AT$1:AT$166="unsaniert",AS$1:AS$166))) / 2,
            IF(
                AT108 = "teilsaniert",
                (MIN(IF(AT$1:AT$166="teilsaniert",AS$1:AS$166)) + MAX(IF(AT$1:AT$166="teilsaniert",AS$1:AS$166))) / 2,
                (MIN(IF(AT$1:AT$166="saniert",AS$1:AS$166)) + MAX(IF(AT$1:AT$166="saniert",AS$1:AS$166))) / 2
            )
        )),
        0,
        AR108
    )
)</f>
        <v>0</v>
      </c>
      <c r="AV108" s="160"/>
      <c r="AW108" s="160"/>
      <c r="AX108" s="160"/>
      <c r="AY108" s="174">
        <f t="shared" si="46"/>
        <v>1.0522255015364128</v>
      </c>
      <c r="AZ108" s="173">
        <f t="shared" si="48"/>
        <v>2.9883769706085354E-3</v>
      </c>
      <c r="BA108" s="174" t="str">
        <f t="shared" si="49"/>
        <v>saniert</v>
      </c>
      <c r="BB108" s="174" cm="1">
        <f t="array" ref="BB108">IF(
    AZ108 &gt; (IF(
        BA108 = "unsaniert",
        (MIN(IF(BA$1:BA$166="unsaniert",AZ$1:AZ$166)) + MAX(IF(BA$1:BA$166="unsaniert",AZ$1:AZ$166))) / 2,
        IF(
            BA108 = "teilsaniert",
            (MIN(IF(BA$1:BA$166="teilsaniert",AZ$1:AZ$166)) + MAX(IF(BA$1:BA$166="teilsaniert",AZ$1:AZ$166))) / 2,
            (MIN(IF(BA$1:BA$166="saniert",AZ$1:AZ$166)) + MAX(IF(BA$1:BA$166="saniert",AZ$1:AZ$166))) / 2
        )
    )),
    0,
    IF(
        AZ107 &lt; (IF(
            BA108 = "unsaniert",
            (MIN(IF(BA$1:BA$166="unsaniert",AZ$1:AZ$166)) + MAX(IF(BA$1:BA$166="unsaniert",AZ$1:AZ$166))) / 2,
            IF(
                BA108 = "teilsaniert",
                (MIN(IF(BA$1:BA$166="teilsaniert",AZ$1:AZ$166)) + MAX(IF(BA$1:BA$166="teilsaniert",AZ$1:AZ$166))) / 2,
                (MIN(IF(BA$1:BA$166="saniert",AZ$1:AZ$166)) + MAX(IF(BA$1:BA$166="saniert",AZ$1:AZ$166))) / 2
            )
        )),
        0,
        AY108
    )
)</f>
        <v>0</v>
      </c>
      <c r="BC108" s="160"/>
      <c r="BD108" s="160"/>
      <c r="BE108" s="160"/>
      <c r="BF108" s="174">
        <f t="shared" si="47"/>
        <v>-0.48577910195093532</v>
      </c>
      <c r="BG108" s="173">
        <f t="shared" si="37"/>
        <v>1.3765065402946917E-12</v>
      </c>
      <c r="BH108" s="174" t="str">
        <f t="shared" si="38"/>
        <v>saniert</v>
      </c>
      <c r="BI108" s="174" cm="1">
        <f t="array" ref="BI108">IF(
    BG108 &gt; (IF(
        BH108 = "unsaniert",
        (MIN(IF(BH$1:BH$166="unsaniert",BG$1:BG$166)) + MAX(IF(BH$1:BH$166="unsaniert",BG$1:BG$166))) / 2,
        IF(
            BH108 = "teilsaniert",
            (MIN(IF(BH$1:BH$166="teilsaniert",BG$1:BG$166)) + MAX(IF(BH$1:BH$166="teilsaniert",BG$1:BG$166))) / 2,
            (MIN(IF(BH$1:BH$166="saniert",BG$1:BG$166)) + MAX(IF(BH$1:BH$166="saniert",BG$1:BG$166))) / 2
        )
    )),
    0,
    IF(
        BG107 &lt; (IF(
            BH108 = "unsaniert",
            (MIN(IF(BH$1:BH$166="unsaniert",BG$1:BG$166)) + MAX(IF(BH$1:BH$166="unsaniert",BG$1:BG$166))) / 2,
            IF(
                BH108 = "teilsaniert",
                (MIN(IF(BH$1:BH$166="teilsaniert",BG$1:BG$166)) + MAX(IF(BH$1:BH$166="teilsaniert",BG$1:BG$166))) / 2,
                (MIN(IF(BH$1:BH$166="saniert",BG$1:BG$166)) + MAX(IF(BH$1:BH$166="saniert",BG$1:BG$166))) / 2
            )
        )),
        0,
        BF108
    )
)</f>
        <v>0</v>
      </c>
    </row>
    <row r="109" spans="2:61">
      <c r="B109" s="174">
        <f t="shared" si="39"/>
        <v>1.9498006169933486</v>
      </c>
      <c r="C109" s="173">
        <f>_xlfn.NORM.DIST(B109,B5,C5, TRUE)</f>
        <v>7.2662785398750651E-2</v>
      </c>
      <c r="D109" s="174" t="str">
        <f t="shared" si="26"/>
        <v>teilsaniert</v>
      </c>
      <c r="E109" s="174" cm="1">
        <f t="array" ref="E109">IF(
    C109 &gt; (IF(
        D109 = "unsaniert",
        (MIN(IF(D$1:D$166="unsaniert",C$1:C$166)) + MAX(IF(D$1:D$166="unsaniert",C$1:C$166))) / 2,
        IF(
            D109 = "teilsaniert",
            (MIN(IF(D$1:D$166="teilsaniert",C$1:C$166)) + MAX(IF(D$1:D$166="teilsaniert",C$1:C$166))) / 2,
            (MIN(IF(D$1:D$166="saniert",C$1:C$166)) + MAX(IF(D$1:D$166="saniert",C$1:C$166))) / 2
        )
    )),
    0,
    IF(
        C108 &lt; (IF(
            D109 = "unsaniert",
            (MIN(IF(D$1:D$166="unsaniert",C$1:C$166)) + MAX(IF(D$1:D$166="unsaniert",C$1:C$166))) / 2,
            IF(
                D109 = "teilsaniert",
                (MIN(IF(D$1:D$166="teilsaniert",C$1:C$166)) + MAX(IF(D$1:D$166="teilsaniert",C$1:C$166))) / 2,
                (MIN(IF(D$1:D$166="saniert",C$1:C$166)) + MAX(IF(D$1:D$166="saniert",C$1:C$166))) / 2
            )
        )),
        0,
        B109
    )
)</f>
        <v>0</v>
      </c>
      <c r="H109" s="160"/>
      <c r="I109" s="174">
        <f t="shared" si="40"/>
        <v>1.1039185687234347</v>
      </c>
      <c r="J109" s="173">
        <f>_xlfn.NORM.DIST(I109,I5,J5, TRUE)</f>
        <v>5.1700474945327472E-2</v>
      </c>
      <c r="K109" s="174" t="str">
        <f t="shared" si="27"/>
        <v>teilsaniert</v>
      </c>
      <c r="L109" s="174" cm="1">
        <f t="array" ref="L109">IF(
    J109 &gt; (IF(
        K109 = "unsaniert",
        (MIN(IF(K$1:K$166="unsaniert",J$1:J$166)) + MAX(IF(K$1:K$166="unsaniert",J$1:J$166))) / 2,
        IF(
            K109 = "teilsaniert",
            (MIN(IF(K$1:K$166="teilsaniert",J$1:J$166)) + MAX(IF(K$1:K$166="teilsaniert",J$1:J$166))) / 2,
            (MIN(IF(K$1:K$166="saniert",J$1:J$166)) + MAX(IF(K$1:K$166="saniert",J$1:J$166))) / 2
        )
    )),
    0,
    IF(
        J108 &lt; (IF(
            K109 = "unsaniert",
            (MIN(IF(K$1:K$166="unsaniert",J$1:J$166)) + MAX(IF(K$1:K$166="unsaniert",J$1:J$166))) / 2,
            IF(
                K109 = "teilsaniert",
                (MIN(IF(K$1:K$166="teilsaniert",J$1:J$166)) + MAX(IF(K$1:K$166="teilsaniert",J$1:J$166))) / 2,
                (MIN(IF(K$1:K$166="saniert",J$1:J$166)) + MAX(IF(K$1:K$166="saniert",J$1:J$166))) / 2
            )
        )),
        0,
        I109
    )
)</f>
        <v>0</v>
      </c>
      <c r="O109" s="160"/>
      <c r="P109" s="174">
        <f t="shared" si="41"/>
        <v>-0.38184100712877622</v>
      </c>
      <c r="Q109" s="173">
        <f>_xlfn.NORM.DIST(P109,P5,Q5, TRUE)</f>
        <v>4.1748722730388056E-9</v>
      </c>
      <c r="R109" s="174" t="str">
        <f t="shared" si="28"/>
        <v>saniert</v>
      </c>
      <c r="S109" s="174" cm="1">
        <f t="array" ref="S109">IF(
    Q109 &gt; (IF(
        R109 = "unsaniert",
        (MIN(IF(R$1:R$166="unsaniert",Q$1:Q$166)) + MAX(IF(R$1:R$166="unsaniert",Q$1:Q$166))) / 2,
        IF(
            R109 = "teilsaniert",
            (MIN(IF(R$1:R$166="teilsaniert",Q$1:Q$166)) + MAX(IF(R$1:R$166="teilsaniert",Q$1:Q$166))) / 2,
            (MIN(IF(R$1:R$166="saniert",Q$1:Q$166)) + MAX(IF(R$1:R$166="saniert",Q$1:Q$166))) / 2
        )
    )),
    0,
    IF(
        Q108 &lt; (IF(
            R109 = "unsaniert",
            (MIN(IF(R$1:R$166="unsaniert",Q$1:Q$166)) + MAX(IF(R$1:R$166="unsaniert",Q$1:Q$166))) / 2,
            IF(
                R109 = "teilsaniert",
                (MIN(IF(R$1:R$166="teilsaniert",Q$1:Q$166)) + MAX(IF(R$1:R$166="teilsaniert",Q$1:Q$166))) / 2,
                (MIN(IF(R$1:R$166="saniert",Q$1:Q$166)) + MAX(IF(R$1:R$166="saniert",Q$1:Q$166))) / 2
            )
        )),
        0,
        P109
    )
)</f>
        <v>0</v>
      </c>
      <c r="W109" s="174">
        <f t="shared" si="42"/>
        <v>0.66486038259000924</v>
      </c>
      <c r="X109" s="173">
        <f t="shared" si="29"/>
        <v>1.0117629454453598E-12</v>
      </c>
      <c r="Y109" s="174" t="str">
        <f t="shared" si="30"/>
        <v>saniert</v>
      </c>
      <c r="Z109" s="174" cm="1">
        <f t="array" ref="Z109">IF(
    X109 &gt; (IF(
        Y109 = "unsaniert",
        (MIN(IF(Y$1:Y$166="unsaniert",X$1:X$166)) + MAX(IF(Y$1:Y$166="unsaniert",X$1:X$166))) / 2,
        IF(
            Y109 = "teilsaniert",
            (MIN(IF(Y$1:Y$166="teilsaniert",X$1:X$166)) + MAX(IF(Y$1:Y$166="teilsaniert",X$1:X$166))) / 2,
            (MIN(IF(Y$1:Y$166="saniert",X$1:X$166)) + MAX(IF(Y$1:Y$166="saniert",X$1:X$166))) / 2
        )
    )),
    0,
    IF(
        X108 &lt; (IF(
            Y109 = "unsaniert",
            (MIN(IF(Y$1:Y$166="unsaniert",X$1:X$166)) + MAX(IF(Y$1:Y$166="unsaniert",X$1:X$166))) / 2,
            IF(
                Y109 = "teilsaniert",
                (MIN(IF(Y$1:Y$166="teilsaniert",X$1:X$166)) + MAX(IF(Y$1:Y$166="teilsaniert",X$1:X$166))) / 2,
                (MIN(IF(Y$1:Y$166="saniert",X$1:X$166)) + MAX(IF(Y$1:Y$166="saniert",X$1:X$166))) / 2
            )
        )),
        0,
        W109
    )
)</f>
        <v>0</v>
      </c>
      <c r="AA109" s="160"/>
      <c r="AB109" s="160"/>
      <c r="AC109" s="160"/>
      <c r="AD109" s="174">
        <f t="shared" si="43"/>
        <v>1.3315847464217485</v>
      </c>
      <c r="AE109" s="173">
        <f t="shared" si="31"/>
        <v>7.6620339475623023E-2</v>
      </c>
      <c r="AF109" s="174" t="str">
        <f t="shared" si="32"/>
        <v>teilsaniert</v>
      </c>
      <c r="AG109" s="174" cm="1">
        <f t="array" ref="AG109">IF(
    AE109 &gt; (IF(
        AF109 = "unsaniert",
        (MIN(IF(AF$1:AF$166="unsaniert",AE$1:AE$166)) + MAX(IF(AF$1:AF$166="unsaniert",AE$1:AE$166))) / 2,
        IF(
            AF109 = "teilsaniert",
            (MIN(IF(AF$1:AF$166="teilsaniert",AE$1:AE$166)) + MAX(IF(AF$1:AF$166="teilsaniert",AE$1:AE$166))) / 2,
            (MIN(IF(AF$1:AF$166="saniert",AE$1:AE$166)) + MAX(IF(AF$1:AF$166="saniert",AE$1:AE$166))) / 2
        )
    )),
    0,
    IF(
        AE108 &lt; (IF(
            AF109 = "unsaniert",
            (MIN(IF(AF$1:AF$166="unsaniert",AE$1:AE$166)) + MAX(IF(AF$1:AF$166="unsaniert",AE$1:AE$166))) / 2,
            IF(
                AF109 = "teilsaniert",
                (MIN(IF(AF$1:AF$166="teilsaniert",AE$1:AE$166)) + MAX(IF(AF$1:AF$166="teilsaniert",AE$1:AE$166))) / 2,
                (MIN(IF(AF$1:AF$166="saniert",AE$1:AE$166)) + MAX(IF(AF$1:AF$166="saniert",AE$1:AE$166))) / 2
            )
        )),
        0,
        AD109
    )
)</f>
        <v>0</v>
      </c>
      <c r="AH109" s="160"/>
      <c r="AI109" s="160"/>
      <c r="AJ109" s="160"/>
      <c r="AK109" s="174">
        <f t="shared" si="44"/>
        <v>-0.28584346346721956</v>
      </c>
      <c r="AL109" s="173">
        <f t="shared" si="33"/>
        <v>4.7844635950144201E-9</v>
      </c>
      <c r="AM109" s="174" t="str">
        <f t="shared" si="34"/>
        <v>saniert</v>
      </c>
      <c r="AN109" s="174" cm="1">
        <f t="array" ref="AN109">IF(
    AL109 &gt; (IF(
        AM109 = "unsaniert",
        (MIN(IF(AM$1:AM$166="unsaniert",AL$1:AL$166)) + MAX(IF(AM$1:AM$166="unsaniert",AL$1:AL$166))) / 2,
        IF(
            AM109 = "teilsaniert",
            (MIN(IF(AM$1:AM$166="teilsaniert",AL$1:AL$166)) + MAX(IF(AM$1:AM$166="teilsaniert",AL$1:AL$166))) / 2,
            (MIN(IF(AM$1:AM$166="saniert",AL$1:AL$166)) + MAX(IF(AM$1:AM$166="saniert",AL$1:AL$166))) / 2
        )
    )),
    0,
    IF(
        AL108 &lt; (IF(
            AM109 = "unsaniert",
            (MIN(IF(AM$1:AM$166="unsaniert",AL$1:AL$166)) + MAX(IF(AM$1:AM$166="unsaniert",AL$1:AL$166))) / 2,
            IF(
                AM109 = "teilsaniert",
                (MIN(IF(AM$1:AM$166="teilsaniert",AL$1:AL$166)) + MAX(IF(AM$1:AM$166="teilsaniert",AL$1:AL$166))) / 2,
                (MIN(IF(AM$1:AM$166="saniert",AL$1:AL$166)) + MAX(IF(AM$1:AM$166="saniert",AL$1:AL$166))) / 2
            )
        )),
        0,
        AK109
    )
)</f>
        <v>0</v>
      </c>
      <c r="AR109" s="174">
        <f t="shared" si="45"/>
        <v>3.0874299261707345</v>
      </c>
      <c r="AS109" s="173">
        <f t="shared" si="35"/>
        <v>0.53072782297129417</v>
      </c>
      <c r="AT109" s="174" t="str">
        <f t="shared" si="36"/>
        <v>unsaniert</v>
      </c>
      <c r="AU109" s="174" cm="1">
        <f t="array" ref="AU109">IF(
    AS109 &gt; (IF(
        AT109 = "unsaniert",
        (MIN(IF(AT$1:AT$166="unsaniert",AS$1:AS$166)) + MAX(IF(AT$1:AT$166="unsaniert",AS$1:AS$166))) / 2,
        IF(
            AT109 = "teilsaniert",
            (MIN(IF(AT$1:AT$166="teilsaniert",AS$1:AS$166)) + MAX(IF(AT$1:AT$166="teilsaniert",AS$1:AS$166))) / 2,
            (MIN(IF(AT$1:AT$166="saniert",AS$1:AS$166)) + MAX(IF(AT$1:AT$166="saniert",AS$1:AS$166))) / 2
        )
    )),
    0,
    IF(
        AS108 &lt; (IF(
            AT109 = "unsaniert",
            (MIN(IF(AT$1:AT$166="unsaniert",AS$1:AS$166)) + MAX(IF(AT$1:AT$166="unsaniert",AS$1:AS$166))) / 2,
            IF(
                AT109 = "teilsaniert",
                (MIN(IF(AT$1:AT$166="teilsaniert",AS$1:AS$166)) + MAX(IF(AT$1:AT$166="teilsaniert",AS$1:AS$166))) / 2,
                (MIN(IF(AT$1:AT$166="saniert",AS$1:AS$166)) + MAX(IF(AT$1:AT$166="saniert",AS$1:AS$166))) / 2
            )
        )),
        0,
        AR109
    )
)</f>
        <v>0</v>
      </c>
      <c r="AV109" s="160"/>
      <c r="AW109" s="160"/>
      <c r="AX109" s="160"/>
      <c r="AY109" s="174">
        <f t="shared" si="46"/>
        <v>1.0222255015364128</v>
      </c>
      <c r="AZ109" s="173">
        <f t="shared" si="48"/>
        <v>2.3433941444320457E-3</v>
      </c>
      <c r="BA109" s="174" t="str">
        <f t="shared" si="49"/>
        <v>saniert</v>
      </c>
      <c r="BB109" s="174" cm="1">
        <f t="array" ref="BB109">IF(
    AZ109 &gt; (IF(
        BA109 = "unsaniert",
        (MIN(IF(BA$1:BA$166="unsaniert",AZ$1:AZ$166)) + MAX(IF(BA$1:BA$166="unsaniert",AZ$1:AZ$166))) / 2,
        IF(
            BA109 = "teilsaniert",
            (MIN(IF(BA$1:BA$166="teilsaniert",AZ$1:AZ$166)) + MAX(IF(BA$1:BA$166="teilsaniert",AZ$1:AZ$166))) / 2,
            (MIN(IF(BA$1:BA$166="saniert",AZ$1:AZ$166)) + MAX(IF(BA$1:BA$166="saniert",AZ$1:AZ$166))) / 2
        )
    )),
    0,
    IF(
        AZ108 &lt; (IF(
            BA109 = "unsaniert",
            (MIN(IF(BA$1:BA$166="unsaniert",AZ$1:AZ$166)) + MAX(IF(BA$1:BA$166="unsaniert",AZ$1:AZ$166))) / 2,
            IF(
                BA109 = "teilsaniert",
                (MIN(IF(BA$1:BA$166="teilsaniert",AZ$1:AZ$166)) + MAX(IF(BA$1:BA$166="teilsaniert",AZ$1:AZ$166))) / 2,
                (MIN(IF(BA$1:BA$166="saniert",AZ$1:AZ$166)) + MAX(IF(BA$1:BA$166="saniert",AZ$1:AZ$166))) / 2
            )
        )),
        0,
        AY109
    )
)</f>
        <v>0</v>
      </c>
      <c r="BC109" s="160"/>
      <c r="BD109" s="160"/>
      <c r="BE109" s="160"/>
      <c r="BF109" s="174">
        <f t="shared" si="47"/>
        <v>-0.51577910195093535</v>
      </c>
      <c r="BG109" s="173">
        <f t="shared" si="37"/>
        <v>5.1426279677232002E-13</v>
      </c>
      <c r="BH109" s="174" t="str">
        <f t="shared" si="38"/>
        <v>saniert</v>
      </c>
      <c r="BI109" s="174" cm="1">
        <f t="array" ref="BI109">IF(
    BG109 &gt; (IF(
        BH109 = "unsaniert",
        (MIN(IF(BH$1:BH$166="unsaniert",BG$1:BG$166)) + MAX(IF(BH$1:BH$166="unsaniert",BG$1:BG$166))) / 2,
        IF(
            BH109 = "teilsaniert",
            (MIN(IF(BH$1:BH$166="teilsaniert",BG$1:BG$166)) + MAX(IF(BH$1:BH$166="teilsaniert",BG$1:BG$166))) / 2,
            (MIN(IF(BH$1:BH$166="saniert",BG$1:BG$166)) + MAX(IF(BH$1:BH$166="saniert",BG$1:BG$166))) / 2
        )
    )),
    0,
    IF(
        BG108 &lt; (IF(
            BH109 = "unsaniert",
            (MIN(IF(BH$1:BH$166="unsaniert",BG$1:BG$166)) + MAX(IF(BH$1:BH$166="unsaniert",BG$1:BG$166))) / 2,
            IF(
                BH109 = "teilsaniert",
                (MIN(IF(BH$1:BH$166="teilsaniert",BG$1:BG$166)) + MAX(IF(BH$1:BH$166="teilsaniert",BG$1:BG$166))) / 2,
                (MIN(IF(BH$1:BH$166="saniert",BG$1:BG$166)) + MAX(IF(BH$1:BH$166="saniert",BG$1:BG$166))) / 2
            )
        )),
        0,
        BF109
    )
)</f>
        <v>0</v>
      </c>
    </row>
    <row r="110" spans="2:61">
      <c r="B110" s="174">
        <f t="shared" si="39"/>
        <v>1.9198006169933486</v>
      </c>
      <c r="C110" s="173">
        <f>_xlfn.NORM.DIST(B110, B5,C5, TRUE)</f>
        <v>6.4701275822211204E-2</v>
      </c>
      <c r="D110" s="174" t="str">
        <f t="shared" si="26"/>
        <v>teilsaniert</v>
      </c>
      <c r="E110" s="174" cm="1">
        <f t="array" ref="E110">IF(
    C110 &gt; (IF(
        D110 = "unsaniert",
        (MIN(IF(D$1:D$166="unsaniert",C$1:C$166)) + MAX(IF(D$1:D$166="unsaniert",C$1:C$166))) / 2,
        IF(
            D110 = "teilsaniert",
            (MIN(IF(D$1:D$166="teilsaniert",C$1:C$166)) + MAX(IF(D$1:D$166="teilsaniert",C$1:C$166))) / 2,
            (MIN(IF(D$1:D$166="saniert",C$1:C$166)) + MAX(IF(D$1:D$166="saniert",C$1:C$166))) / 2
        )
    )),
    0,
    IF(
        C109 &lt; (IF(
            D110 = "unsaniert",
            (MIN(IF(D$1:D$166="unsaniert",C$1:C$166)) + MAX(IF(D$1:D$166="unsaniert",C$1:C$166))) / 2,
            IF(
                D110 = "teilsaniert",
                (MIN(IF(D$1:D$166="teilsaniert",C$1:C$166)) + MAX(IF(D$1:D$166="teilsaniert",C$1:C$166))) / 2,
                (MIN(IF(D$1:D$166="saniert",C$1:C$166)) + MAX(IF(D$1:D$166="saniert",C$1:C$166))) / 2
            )
        )),
        0,
        B110
    )
)</f>
        <v>0</v>
      </c>
      <c r="H110" s="160"/>
      <c r="I110" s="174">
        <f t="shared" si="40"/>
        <v>1.0739185687234347</v>
      </c>
      <c r="J110" s="173">
        <f>_xlfn.NORM.DIST(I110, I5,J5, TRUE)</f>
        <v>4.5405681279921679E-2</v>
      </c>
      <c r="K110" s="174" t="str">
        <f t="shared" si="27"/>
        <v>teilsaniert</v>
      </c>
      <c r="L110" s="174" cm="1">
        <f t="array" ref="L110">IF(
    J110 &gt; (IF(
        K110 = "unsaniert",
        (MIN(IF(K$1:K$166="unsaniert",J$1:J$166)) + MAX(IF(K$1:K$166="unsaniert",J$1:J$166))) / 2,
        IF(
            K110 = "teilsaniert",
            (MIN(IF(K$1:K$166="teilsaniert",J$1:J$166)) + MAX(IF(K$1:K$166="teilsaniert",J$1:J$166))) / 2,
            (MIN(IF(K$1:K$166="saniert",J$1:J$166)) + MAX(IF(K$1:K$166="saniert",J$1:J$166))) / 2
        )
    )),
    0,
    IF(
        J109 &lt; (IF(
            K110 = "unsaniert",
            (MIN(IF(K$1:K$166="unsaniert",J$1:J$166)) + MAX(IF(K$1:K$166="unsaniert",J$1:J$166))) / 2,
            IF(
                K110 = "teilsaniert",
                (MIN(IF(K$1:K$166="teilsaniert",J$1:J$166)) + MAX(IF(K$1:K$166="teilsaniert",J$1:J$166))) / 2,
                (MIN(IF(K$1:K$166="saniert",J$1:J$166)) + MAX(IF(K$1:K$166="saniert",J$1:J$166))) / 2
            )
        )),
        0,
        I110
    )
)</f>
        <v>0</v>
      </c>
      <c r="O110" s="160"/>
      <c r="P110" s="174">
        <f t="shared" si="41"/>
        <v>-0.41184100712877625</v>
      </c>
      <c r="Q110" s="173">
        <f>_xlfn.NORM.DIST(P110, P5,Q5, TRUE)</f>
        <v>2.0558395554054972E-9</v>
      </c>
      <c r="R110" s="174" t="str">
        <f t="shared" si="28"/>
        <v>saniert</v>
      </c>
      <c r="S110" s="174" cm="1">
        <f t="array" ref="S110">IF(
    Q110 &gt; (IF(
        R110 = "unsaniert",
        (MIN(IF(R$1:R$166="unsaniert",Q$1:Q$166)) + MAX(IF(R$1:R$166="unsaniert",Q$1:Q$166))) / 2,
        IF(
            R110 = "teilsaniert",
            (MIN(IF(R$1:R$166="teilsaniert",Q$1:Q$166)) + MAX(IF(R$1:R$166="teilsaniert",Q$1:Q$166))) / 2,
            (MIN(IF(R$1:R$166="saniert",Q$1:Q$166)) + MAX(IF(R$1:R$166="saniert",Q$1:Q$166))) / 2
        )
    )),
    0,
    IF(
        Q109 &lt; (IF(
            R110 = "unsaniert",
            (MIN(IF(R$1:R$166="unsaniert",Q$1:Q$166)) + MAX(IF(R$1:R$166="unsaniert",Q$1:Q$166))) / 2,
            IF(
                R110 = "teilsaniert",
                (MIN(IF(R$1:R$166="teilsaniert",Q$1:Q$166)) + MAX(IF(R$1:R$166="teilsaniert",Q$1:Q$166))) / 2,
                (MIN(IF(R$1:R$166="saniert",Q$1:Q$166)) + MAX(IF(R$1:R$166="saniert",Q$1:Q$166))) / 2
            )
        )),
        0,
        P110
    )
)</f>
        <v>0</v>
      </c>
      <c r="W110" s="174">
        <f t="shared" si="42"/>
        <v>0.63486038259000921</v>
      </c>
      <c r="X110" s="173">
        <f t="shared" si="29"/>
        <v>3.793078433043063E-13</v>
      </c>
      <c r="Y110" s="174" t="str">
        <f t="shared" si="30"/>
        <v>saniert</v>
      </c>
      <c r="Z110" s="174" cm="1">
        <f t="array" ref="Z110">IF(
    X110 &gt; (IF(
        Y110 = "unsaniert",
        (MIN(IF(Y$1:Y$166="unsaniert",X$1:X$166)) + MAX(IF(Y$1:Y$166="unsaniert",X$1:X$166))) / 2,
        IF(
            Y110 = "teilsaniert",
            (MIN(IF(Y$1:Y$166="teilsaniert",X$1:X$166)) + MAX(IF(Y$1:Y$166="teilsaniert",X$1:X$166))) / 2,
            (MIN(IF(Y$1:Y$166="saniert",X$1:X$166)) + MAX(IF(Y$1:Y$166="saniert",X$1:X$166))) / 2
        )
    )),
    0,
    IF(
        X109 &lt; (IF(
            Y110 = "unsaniert",
            (MIN(IF(Y$1:Y$166="unsaniert",X$1:X$166)) + MAX(IF(Y$1:Y$166="unsaniert",X$1:X$166))) / 2,
            IF(
                Y110 = "teilsaniert",
                (MIN(IF(Y$1:Y$166="teilsaniert",X$1:X$166)) + MAX(IF(Y$1:Y$166="teilsaniert",X$1:X$166))) / 2,
                (MIN(IF(Y$1:Y$166="saniert",X$1:X$166)) + MAX(IF(Y$1:Y$166="saniert",X$1:X$166))) / 2
            )
        )),
        0,
        W110
    )
)</f>
        <v>0</v>
      </c>
      <c r="AA110" s="160"/>
      <c r="AB110" s="160"/>
      <c r="AC110" s="160"/>
      <c r="AD110" s="174">
        <f t="shared" si="43"/>
        <v>1.3015847464217485</v>
      </c>
      <c r="AE110" s="173">
        <f t="shared" si="31"/>
        <v>6.8373063463798039E-2</v>
      </c>
      <c r="AF110" s="174" t="str">
        <f t="shared" si="32"/>
        <v>teilsaniert</v>
      </c>
      <c r="AG110" s="174" cm="1">
        <f t="array" ref="AG110">IF(
    AE110 &gt; (IF(
        AF110 = "unsaniert",
        (MIN(IF(AF$1:AF$166="unsaniert",AE$1:AE$166)) + MAX(IF(AF$1:AF$166="unsaniert",AE$1:AE$166))) / 2,
        IF(
            AF110 = "teilsaniert",
            (MIN(IF(AF$1:AF$166="teilsaniert",AE$1:AE$166)) + MAX(IF(AF$1:AF$166="teilsaniert",AE$1:AE$166))) / 2,
            (MIN(IF(AF$1:AF$166="saniert",AE$1:AE$166)) + MAX(IF(AF$1:AF$166="saniert",AE$1:AE$166))) / 2
        )
    )),
    0,
    IF(
        AE109 &lt; (IF(
            AF110 = "unsaniert",
            (MIN(IF(AF$1:AF$166="unsaniert",AE$1:AE$166)) + MAX(IF(AF$1:AF$166="unsaniert",AE$1:AE$166))) / 2,
            IF(
                AF110 = "teilsaniert",
                (MIN(IF(AF$1:AF$166="teilsaniert",AE$1:AE$166)) + MAX(IF(AF$1:AF$166="teilsaniert",AE$1:AE$166))) / 2,
                (MIN(IF(AF$1:AF$166="saniert",AE$1:AE$166)) + MAX(IF(AF$1:AF$166="saniert",AE$1:AE$166))) / 2
            )
        )),
        0,
        AD110
    )
)</f>
        <v>0</v>
      </c>
      <c r="AH110" s="160"/>
      <c r="AI110" s="160"/>
      <c r="AJ110" s="160"/>
      <c r="AK110" s="174">
        <f t="shared" si="44"/>
        <v>-0.31584346346721959</v>
      </c>
      <c r="AL110" s="173">
        <f t="shared" si="33"/>
        <v>2.3667261751816441E-9</v>
      </c>
      <c r="AM110" s="174" t="str">
        <f t="shared" si="34"/>
        <v>saniert</v>
      </c>
      <c r="AN110" s="174" cm="1">
        <f t="array" ref="AN110">IF(
    AL110 &gt; (IF(
        AM110 = "unsaniert",
        (MIN(IF(AM$1:AM$166="unsaniert",AL$1:AL$166)) + MAX(IF(AM$1:AM$166="unsaniert",AL$1:AL$166))) / 2,
        IF(
            AM110 = "teilsaniert",
            (MIN(IF(AM$1:AM$166="teilsaniert",AL$1:AL$166)) + MAX(IF(AM$1:AM$166="teilsaniert",AL$1:AL$166))) / 2,
            (MIN(IF(AM$1:AM$166="saniert",AL$1:AL$166)) + MAX(IF(AM$1:AM$166="saniert",AL$1:AL$166))) / 2
        )
    )),
    0,
    IF(
        AL109 &lt; (IF(
            AM110 = "unsaniert",
            (MIN(IF(AM$1:AM$166="unsaniert",AL$1:AL$166)) + MAX(IF(AM$1:AM$166="unsaniert",AL$1:AL$166))) / 2,
            IF(
                AM110 = "teilsaniert",
                (MIN(IF(AM$1:AM$166="teilsaniert",AL$1:AL$166)) + MAX(IF(AM$1:AM$166="teilsaniert",AL$1:AL$166))) / 2,
                (MIN(IF(AM$1:AM$166="saniert",AL$1:AL$166)) + MAX(IF(AM$1:AM$166="saniert",AL$1:AL$166))) / 2
            )
        )),
        0,
        AK110
    )
)</f>
        <v>0</v>
      </c>
      <c r="AR110" s="174">
        <f t="shared" si="45"/>
        <v>3.0574299261707347</v>
      </c>
      <c r="AS110" s="173">
        <f t="shared" si="35"/>
        <v>0.51499705138640639</v>
      </c>
      <c r="AT110" s="174" t="str">
        <f t="shared" si="36"/>
        <v>unsaniert</v>
      </c>
      <c r="AU110" s="174" cm="1">
        <f t="array" ref="AU110">IF(
    AS110 &gt; (IF(
        AT110 = "unsaniert",
        (MIN(IF(AT$1:AT$166="unsaniert",AS$1:AS$166)) + MAX(IF(AT$1:AT$166="unsaniert",AS$1:AS$166))) / 2,
        IF(
            AT110 = "teilsaniert",
            (MIN(IF(AT$1:AT$166="teilsaniert",AS$1:AS$166)) + MAX(IF(AT$1:AT$166="teilsaniert",AS$1:AS$166))) / 2,
            (MIN(IF(AT$1:AT$166="saniert",AS$1:AS$166)) + MAX(IF(AT$1:AT$166="saniert",AS$1:AS$166))) / 2
        )
    )),
    0,
    IF(
        AS109 &lt; (IF(
            AT110 = "unsaniert",
            (MIN(IF(AT$1:AT$166="unsaniert",AS$1:AS$166)) + MAX(IF(AT$1:AT$166="unsaniert",AS$1:AS$166))) / 2,
            IF(
                AT110 = "teilsaniert",
                (MIN(IF(AT$1:AT$166="teilsaniert",AS$1:AS$166)) + MAX(IF(AT$1:AT$166="teilsaniert",AS$1:AS$166))) / 2,
                (MIN(IF(AT$1:AT$166="saniert",AS$1:AS$166)) + MAX(IF(AT$1:AT$166="saniert",AS$1:AS$166))) / 2
            )
        )),
        0,
        AR110
    )
)</f>
        <v>0</v>
      </c>
      <c r="AV110" s="160"/>
      <c r="AW110" s="160"/>
      <c r="AX110" s="160"/>
      <c r="AY110" s="174">
        <f t="shared" si="46"/>
        <v>0.99222550153641276</v>
      </c>
      <c r="AZ110" s="173">
        <f t="shared" si="48"/>
        <v>1.8271204674642477E-3</v>
      </c>
      <c r="BA110" s="174" t="str">
        <f t="shared" si="49"/>
        <v>saniert</v>
      </c>
      <c r="BB110" s="174" cm="1">
        <f t="array" ref="BB110">IF(
    AZ110 &gt; (IF(
        BA110 = "unsaniert",
        (MIN(IF(BA$1:BA$166="unsaniert",AZ$1:AZ$166)) + MAX(IF(BA$1:BA$166="unsaniert",AZ$1:AZ$166))) / 2,
        IF(
            BA110 = "teilsaniert",
            (MIN(IF(BA$1:BA$166="teilsaniert",AZ$1:AZ$166)) + MAX(IF(BA$1:BA$166="teilsaniert",AZ$1:AZ$166))) / 2,
            (MIN(IF(BA$1:BA$166="saniert",AZ$1:AZ$166)) + MAX(IF(BA$1:BA$166="saniert",AZ$1:AZ$166))) / 2
        )
    )),
    0,
    IF(
        AZ109 &lt; (IF(
            BA110 = "unsaniert",
            (MIN(IF(BA$1:BA$166="unsaniert",AZ$1:AZ$166)) + MAX(IF(BA$1:BA$166="unsaniert",AZ$1:AZ$166))) / 2,
            IF(
                BA110 = "teilsaniert",
                (MIN(IF(BA$1:BA$166="teilsaniert",AZ$1:AZ$166)) + MAX(IF(BA$1:BA$166="teilsaniert",AZ$1:AZ$166))) / 2,
                (MIN(IF(BA$1:BA$166="saniert",AZ$1:AZ$166)) + MAX(IF(BA$1:BA$166="saniert",AZ$1:AZ$166))) / 2
            )
        )),
        0,
        AY110
    )
)</f>
        <v>0</v>
      </c>
      <c r="BC110" s="160"/>
      <c r="BD110" s="160"/>
      <c r="BE110" s="160"/>
      <c r="BF110" s="174">
        <f t="shared" si="47"/>
        <v>-0.54577910195093537</v>
      </c>
      <c r="BG110" s="173">
        <f t="shared" si="37"/>
        <v>1.8862652162030936E-13</v>
      </c>
      <c r="BH110" s="174" t="str">
        <f t="shared" si="38"/>
        <v>saniert</v>
      </c>
      <c r="BI110" s="174" cm="1">
        <f t="array" ref="BI110">IF(
    BG110 &gt; (IF(
        BH110 = "unsaniert",
        (MIN(IF(BH$1:BH$166="unsaniert",BG$1:BG$166)) + MAX(IF(BH$1:BH$166="unsaniert",BG$1:BG$166))) / 2,
        IF(
            BH110 = "teilsaniert",
            (MIN(IF(BH$1:BH$166="teilsaniert",BG$1:BG$166)) + MAX(IF(BH$1:BH$166="teilsaniert",BG$1:BG$166))) / 2,
            (MIN(IF(BH$1:BH$166="saniert",BG$1:BG$166)) + MAX(IF(BH$1:BH$166="saniert",BG$1:BG$166))) / 2
        )
    )),
    0,
    IF(
        BG109 &lt; (IF(
            BH110 = "unsaniert",
            (MIN(IF(BH$1:BH$166="unsaniert",BG$1:BG$166)) + MAX(IF(BH$1:BH$166="unsaniert",BG$1:BG$166))) / 2,
            IF(
                BH110 = "teilsaniert",
                (MIN(IF(BH$1:BH$166="teilsaniert",BG$1:BG$166)) + MAX(IF(BH$1:BH$166="teilsaniert",BG$1:BG$166))) / 2,
                (MIN(IF(BH$1:BH$166="saniert",BG$1:BG$166)) + MAX(IF(BH$1:BH$166="saniert",BG$1:BG$166))) / 2
            )
        )),
        0,
        BF110
    )
)</f>
        <v>0</v>
      </c>
    </row>
    <row r="111" spans="2:61">
      <c r="B111" s="174">
        <f t="shared" si="39"/>
        <v>1.8898006169933486</v>
      </c>
      <c r="C111" s="173">
        <f>_xlfn.NORM.DIST(B111, B5,C5, TRUE)</f>
        <v>5.7434406005206495E-2</v>
      </c>
      <c r="D111" s="174" t="str">
        <f t="shared" si="26"/>
        <v>teilsaniert</v>
      </c>
      <c r="E111" s="174" cm="1">
        <f t="array" ref="E111">IF(
    C111 &gt; (IF(
        D111 = "unsaniert",
        (MIN(IF(D$1:D$166="unsaniert",C$1:C$166)) + MAX(IF(D$1:D$166="unsaniert",C$1:C$166))) / 2,
        IF(
            D111 = "teilsaniert",
            (MIN(IF(D$1:D$166="teilsaniert",C$1:C$166)) + MAX(IF(D$1:D$166="teilsaniert",C$1:C$166))) / 2,
            (MIN(IF(D$1:D$166="saniert",C$1:C$166)) + MAX(IF(D$1:D$166="saniert",C$1:C$166))) / 2
        )
    )),
    0,
    IF(
        C110 &lt; (IF(
            D111 = "unsaniert",
            (MIN(IF(D$1:D$166="unsaniert",C$1:C$166)) + MAX(IF(D$1:D$166="unsaniert",C$1:C$166))) / 2,
            IF(
                D111 = "teilsaniert",
                (MIN(IF(D$1:D$166="teilsaniert",C$1:C$166)) + MAX(IF(D$1:D$166="teilsaniert",C$1:C$166))) / 2,
                (MIN(IF(D$1:D$166="saniert",C$1:C$166)) + MAX(IF(D$1:D$166="saniert",C$1:C$166))) / 2
            )
        )),
        0,
        B111
    )
)</f>
        <v>0</v>
      </c>
      <c r="H111" s="160"/>
      <c r="I111" s="174">
        <f t="shared" si="40"/>
        <v>1.0439185687234347</v>
      </c>
      <c r="J111" s="173">
        <f>_xlfn.NORM.DIST(I111, I5,J5, TRUE)</f>
        <v>3.9742535012532297E-2</v>
      </c>
      <c r="K111" s="174" t="str">
        <f t="shared" si="27"/>
        <v>teilsaniert</v>
      </c>
      <c r="L111" s="174" cm="1">
        <f t="array" ref="L111">IF(
    J111 &gt; (IF(
        K111 = "unsaniert",
        (MIN(IF(K$1:K$166="unsaniert",J$1:J$166)) + MAX(IF(K$1:K$166="unsaniert",J$1:J$166))) / 2,
        IF(
            K111 = "teilsaniert",
            (MIN(IF(K$1:K$166="teilsaniert",J$1:J$166)) + MAX(IF(K$1:K$166="teilsaniert",J$1:J$166))) / 2,
            (MIN(IF(K$1:K$166="saniert",J$1:J$166)) + MAX(IF(K$1:K$166="saniert",J$1:J$166))) / 2
        )
    )),
    0,
    IF(
        J110 &lt; (IF(
            K111 = "unsaniert",
            (MIN(IF(K$1:K$166="unsaniert",J$1:J$166)) + MAX(IF(K$1:K$166="unsaniert",J$1:J$166))) / 2,
            IF(
                K111 = "teilsaniert",
                (MIN(IF(K$1:K$166="teilsaniert",J$1:J$166)) + MAX(IF(K$1:K$166="teilsaniert",J$1:J$166))) / 2,
                (MIN(IF(K$1:K$166="saniert",J$1:J$166)) + MAX(IF(K$1:K$166="saniert",J$1:J$166))) / 2
            )
        )),
        0,
        I111
    )
)</f>
        <v>0</v>
      </c>
      <c r="O111" s="160"/>
      <c r="P111" s="174">
        <f t="shared" si="41"/>
        <v>-0.44184100712877628</v>
      </c>
      <c r="Q111" s="173">
        <f>_xlfn.NORM.DIST(P111, P5,Q5, TRUE)</f>
        <v>9.9861672261641951E-10</v>
      </c>
      <c r="R111" s="174" t="str">
        <f t="shared" si="28"/>
        <v>saniert</v>
      </c>
      <c r="S111" s="174" cm="1">
        <f t="array" ref="S111">IF(
    Q111 &gt; (IF(
        R111 = "unsaniert",
        (MIN(IF(R$1:R$166="unsaniert",Q$1:Q$166)) + MAX(IF(R$1:R$166="unsaniert",Q$1:Q$166))) / 2,
        IF(
            R111 = "teilsaniert",
            (MIN(IF(R$1:R$166="teilsaniert",Q$1:Q$166)) + MAX(IF(R$1:R$166="teilsaniert",Q$1:Q$166))) / 2,
            (MIN(IF(R$1:R$166="saniert",Q$1:Q$166)) + MAX(IF(R$1:R$166="saniert",Q$1:Q$166))) / 2
        )
    )),
    0,
    IF(
        Q110 &lt; (IF(
            R111 = "unsaniert",
            (MIN(IF(R$1:R$166="unsaniert",Q$1:Q$166)) + MAX(IF(R$1:R$166="unsaniert",Q$1:Q$166))) / 2,
            IF(
                R111 = "teilsaniert",
                (MIN(IF(R$1:R$166="teilsaniert",Q$1:Q$166)) + MAX(IF(R$1:R$166="teilsaniert",Q$1:Q$166))) / 2,
                (MIN(IF(R$1:R$166="saniert",Q$1:Q$166)) + MAX(IF(R$1:R$166="saniert",Q$1:Q$166))) / 2
            )
        )),
        0,
        P111
    )
)</f>
        <v>0</v>
      </c>
      <c r="W111" s="174">
        <f t="shared" si="42"/>
        <v>0.60486038259000918</v>
      </c>
      <c r="X111" s="173">
        <f t="shared" si="29"/>
        <v>1.39656612522329E-13</v>
      </c>
      <c r="Y111" s="174" t="str">
        <f t="shared" si="30"/>
        <v>saniert</v>
      </c>
      <c r="Z111" s="174" cm="1">
        <f t="array" ref="Z111">IF(
    X111 &gt; (IF(
        Y111 = "unsaniert",
        (MIN(IF(Y$1:Y$166="unsaniert",X$1:X$166)) + MAX(IF(Y$1:Y$166="unsaniert",X$1:X$166))) / 2,
        IF(
            Y111 = "teilsaniert",
            (MIN(IF(Y$1:Y$166="teilsaniert",X$1:X$166)) + MAX(IF(Y$1:Y$166="teilsaniert",X$1:X$166))) / 2,
            (MIN(IF(Y$1:Y$166="saniert",X$1:X$166)) + MAX(IF(Y$1:Y$166="saniert",X$1:X$166))) / 2
        )
    )),
    0,
    IF(
        X110 &lt; (IF(
            Y111 = "unsaniert",
            (MIN(IF(Y$1:Y$166="unsaniert",X$1:X$166)) + MAX(IF(Y$1:Y$166="unsaniert",X$1:X$166))) / 2,
            IF(
                Y111 = "teilsaniert",
                (MIN(IF(Y$1:Y$166="teilsaniert",X$1:X$166)) + MAX(IF(Y$1:Y$166="teilsaniert",X$1:X$166))) / 2,
                (MIN(IF(Y$1:Y$166="saniert",X$1:X$166)) + MAX(IF(Y$1:Y$166="saniert",X$1:X$166))) / 2
            )
        )),
        0,
        W111
    )
)</f>
        <v>0</v>
      </c>
      <c r="AA111" s="160"/>
      <c r="AB111" s="160"/>
      <c r="AC111" s="160"/>
      <c r="AD111" s="174">
        <f t="shared" si="43"/>
        <v>1.2715847464217485</v>
      </c>
      <c r="AE111" s="173">
        <f t="shared" si="31"/>
        <v>6.0828206234541396E-2</v>
      </c>
      <c r="AF111" s="174" t="str">
        <f t="shared" si="32"/>
        <v>teilsaniert</v>
      </c>
      <c r="AG111" s="174" cm="1">
        <f t="array" ref="AG111">IF(
    AE111 &gt; (IF(
        AF111 = "unsaniert",
        (MIN(IF(AF$1:AF$166="unsaniert",AE$1:AE$166)) + MAX(IF(AF$1:AF$166="unsaniert",AE$1:AE$166))) / 2,
        IF(
            AF111 = "teilsaniert",
            (MIN(IF(AF$1:AF$166="teilsaniert",AE$1:AE$166)) + MAX(IF(AF$1:AF$166="teilsaniert",AE$1:AE$166))) / 2,
            (MIN(IF(AF$1:AF$166="saniert",AE$1:AE$166)) + MAX(IF(AF$1:AF$166="saniert",AE$1:AE$166))) / 2
        )
    )),
    0,
    IF(
        AE110 &lt; (IF(
            AF111 = "unsaniert",
            (MIN(IF(AF$1:AF$166="unsaniert",AE$1:AE$166)) + MAX(IF(AF$1:AF$166="unsaniert",AE$1:AE$166))) / 2,
            IF(
                AF111 = "teilsaniert",
                (MIN(IF(AF$1:AF$166="teilsaniert",AE$1:AE$166)) + MAX(IF(AF$1:AF$166="teilsaniert",AE$1:AE$166))) / 2,
                (MIN(IF(AF$1:AF$166="saniert",AE$1:AE$166)) + MAX(IF(AF$1:AF$166="saniert",AE$1:AE$166))) / 2
            )
        )),
        0,
        AD111
    )
)</f>
        <v>0</v>
      </c>
      <c r="AH111" s="160"/>
      <c r="AI111" s="160"/>
      <c r="AJ111" s="160"/>
      <c r="AK111" s="174">
        <f t="shared" si="44"/>
        <v>-0.34584346346721961</v>
      </c>
      <c r="AL111" s="173">
        <f t="shared" si="33"/>
        <v>1.154937789425806E-9</v>
      </c>
      <c r="AM111" s="174" t="str">
        <f t="shared" si="34"/>
        <v>saniert</v>
      </c>
      <c r="AN111" s="174" cm="1">
        <f t="array" ref="AN111">IF(
    AL111 &gt; (IF(
        AM111 = "unsaniert",
        (MIN(IF(AM$1:AM$166="unsaniert",AL$1:AL$166)) + MAX(IF(AM$1:AM$166="unsaniert",AL$1:AL$166))) / 2,
        IF(
            AM111 = "teilsaniert",
            (MIN(IF(AM$1:AM$166="teilsaniert",AL$1:AL$166)) + MAX(IF(AM$1:AM$166="teilsaniert",AL$1:AL$166))) / 2,
            (MIN(IF(AM$1:AM$166="saniert",AL$1:AL$166)) + MAX(IF(AM$1:AM$166="saniert",AL$1:AL$166))) / 2
        )
    )),
    0,
    IF(
        AL110 &lt; (IF(
            AM111 = "unsaniert",
            (MIN(IF(AM$1:AM$166="unsaniert",AL$1:AL$166)) + MAX(IF(AM$1:AM$166="unsaniert",AL$1:AL$166))) / 2,
            IF(
                AM111 = "teilsaniert",
                (MIN(IF(AM$1:AM$166="teilsaniert",AL$1:AL$166)) + MAX(IF(AM$1:AM$166="teilsaniert",AL$1:AL$166))) / 2,
                (MIN(IF(AM$1:AM$166="saniert",AL$1:AL$166)) + MAX(IF(AM$1:AM$166="saniert",AL$1:AL$166))) / 2
            )
        )),
        0,
        AK111
    )
)</f>
        <v>0</v>
      </c>
      <c r="AR111" s="174">
        <f t="shared" si="45"/>
        <v>3.0274299261707349</v>
      </c>
      <c r="AS111" s="173">
        <f t="shared" si="35"/>
        <v>0.49924290238537583</v>
      </c>
      <c r="AT111" s="174" t="str">
        <f t="shared" si="36"/>
        <v>unsaniert</v>
      </c>
      <c r="AU111" s="174" cm="1">
        <f t="array" ref="AU111">IF(
    AS111 &gt; (IF(
        AT111 = "unsaniert",
        (MIN(IF(AT$1:AT$166="unsaniert",AS$1:AS$166)) + MAX(IF(AT$1:AT$166="unsaniert",AS$1:AS$166))) / 2,
        IF(
            AT111 = "teilsaniert",
            (MIN(IF(AT$1:AT$166="teilsaniert",AS$1:AS$166)) + MAX(IF(AT$1:AT$166="teilsaniert",AS$1:AS$166))) / 2,
            (MIN(IF(AT$1:AT$166="saniert",AS$1:AS$166)) + MAX(IF(AT$1:AT$166="saniert",AS$1:AS$166))) / 2
        )
    )),
    0,
    IF(
        AS110 &lt; (IF(
            AT111 = "unsaniert",
            (MIN(IF(AT$1:AT$166="unsaniert",AS$1:AS$166)) + MAX(IF(AT$1:AT$166="unsaniert",AS$1:AS$166))) / 2,
            IF(
                AT111 = "teilsaniert",
                (MIN(IF(AT$1:AT$166="teilsaniert",AS$1:AS$166)) + MAX(IF(AT$1:AT$166="teilsaniert",AS$1:AS$166))) / 2,
                (MIN(IF(AT$1:AT$166="saniert",AS$1:AS$166)) + MAX(IF(AT$1:AT$166="saniert",AS$1:AS$166))) / 2
            )
        )),
        0,
        AR111
    )
)</f>
        <v>0</v>
      </c>
      <c r="AV111" s="160"/>
      <c r="AW111" s="160"/>
      <c r="AX111" s="160"/>
      <c r="AY111" s="174">
        <f t="shared" si="46"/>
        <v>0.96222550153641273</v>
      </c>
      <c r="AZ111" s="173">
        <f t="shared" si="48"/>
        <v>1.4164252807216905E-3</v>
      </c>
      <c r="BA111" s="174" t="str">
        <f t="shared" si="49"/>
        <v>saniert</v>
      </c>
      <c r="BB111" s="174" cm="1">
        <f t="array" ref="BB111">IF(
    AZ111 &gt; (IF(
        BA111 = "unsaniert",
        (MIN(IF(BA$1:BA$166="unsaniert",AZ$1:AZ$166)) + MAX(IF(BA$1:BA$166="unsaniert",AZ$1:AZ$166))) / 2,
        IF(
            BA111 = "teilsaniert",
            (MIN(IF(BA$1:BA$166="teilsaniert",AZ$1:AZ$166)) + MAX(IF(BA$1:BA$166="teilsaniert",AZ$1:AZ$166))) / 2,
            (MIN(IF(BA$1:BA$166="saniert",AZ$1:AZ$166)) + MAX(IF(BA$1:BA$166="saniert",AZ$1:AZ$166))) / 2
        )
    )),
    0,
    IF(
        AZ110 &lt; (IF(
            BA111 = "unsaniert",
            (MIN(IF(BA$1:BA$166="unsaniert",AZ$1:AZ$166)) + MAX(IF(BA$1:BA$166="unsaniert",AZ$1:AZ$166))) / 2,
            IF(
                BA111 = "teilsaniert",
                (MIN(IF(BA$1:BA$166="teilsaniert",AZ$1:AZ$166)) + MAX(IF(BA$1:BA$166="teilsaniert",AZ$1:AZ$166))) / 2,
                (MIN(IF(BA$1:BA$166="saniert",AZ$1:AZ$166)) + MAX(IF(BA$1:BA$166="saniert",AZ$1:AZ$166))) / 2
            )
        )),
        0,
        AY111
    )
)</f>
        <v>0</v>
      </c>
      <c r="BC111" s="160"/>
      <c r="BD111" s="160"/>
      <c r="BE111" s="160"/>
      <c r="BF111" s="174">
        <f t="shared" si="47"/>
        <v>-0.5757791019509354</v>
      </c>
      <c r="BG111" s="173">
        <f t="shared" si="37"/>
        <v>6.7924487093960083E-14</v>
      </c>
      <c r="BH111" s="174" t="str">
        <f t="shared" si="38"/>
        <v>saniert</v>
      </c>
      <c r="BI111" s="174" cm="1">
        <f t="array" ref="BI111">IF(
    BG111 &gt; (IF(
        BH111 = "unsaniert",
        (MIN(IF(BH$1:BH$166="unsaniert",BG$1:BG$166)) + MAX(IF(BH$1:BH$166="unsaniert",BG$1:BG$166))) / 2,
        IF(
            BH111 = "teilsaniert",
            (MIN(IF(BH$1:BH$166="teilsaniert",BG$1:BG$166)) + MAX(IF(BH$1:BH$166="teilsaniert",BG$1:BG$166))) / 2,
            (MIN(IF(BH$1:BH$166="saniert",BG$1:BG$166)) + MAX(IF(BH$1:BH$166="saniert",BG$1:BG$166))) / 2
        )
    )),
    0,
    IF(
        BG110 &lt; (IF(
            BH111 = "unsaniert",
            (MIN(IF(BH$1:BH$166="unsaniert",BG$1:BG$166)) + MAX(IF(BH$1:BH$166="unsaniert",BG$1:BG$166))) / 2,
            IF(
                BH111 = "teilsaniert",
                (MIN(IF(BH$1:BH$166="teilsaniert",BG$1:BG$166)) + MAX(IF(BH$1:BH$166="teilsaniert",BG$1:BG$166))) / 2,
                (MIN(IF(BH$1:BH$166="saniert",BG$1:BG$166)) + MAX(IF(BH$1:BH$166="saniert",BG$1:BG$166))) / 2
            )
        )),
        0,
        BF111
    )
)</f>
        <v>0</v>
      </c>
    </row>
    <row r="112" spans="2:61">
      <c r="B112" s="174">
        <f t="shared" si="39"/>
        <v>1.8598006169933485</v>
      </c>
      <c r="C112" s="173">
        <f>_xlfn.NORM.DIST(B112, B5,C5, TRUE)</f>
        <v>5.082557123787191E-2</v>
      </c>
      <c r="D112" s="174" t="str">
        <f t="shared" si="26"/>
        <v>teilsaniert</v>
      </c>
      <c r="E112" s="174" cm="1">
        <f t="array" ref="E112">IF(
    C112 &gt; (IF(
        D112 = "unsaniert",
        (MIN(IF(D$1:D$166="unsaniert",C$1:C$166)) + MAX(IF(D$1:D$166="unsaniert",C$1:C$166))) / 2,
        IF(
            D112 = "teilsaniert",
            (MIN(IF(D$1:D$166="teilsaniert",C$1:C$166)) + MAX(IF(D$1:D$166="teilsaniert",C$1:C$166))) / 2,
            (MIN(IF(D$1:D$166="saniert",C$1:C$166)) + MAX(IF(D$1:D$166="saniert",C$1:C$166))) / 2
        )
    )),
    0,
    IF(
        C111 &lt; (IF(
            D112 = "unsaniert",
            (MIN(IF(D$1:D$166="unsaniert",C$1:C$166)) + MAX(IF(D$1:D$166="unsaniert",C$1:C$166))) / 2,
            IF(
                D112 = "teilsaniert",
                (MIN(IF(D$1:D$166="teilsaniert",C$1:C$166)) + MAX(IF(D$1:D$166="teilsaniert",C$1:C$166))) / 2,
                (MIN(IF(D$1:D$166="saniert",C$1:C$166)) + MAX(IF(D$1:D$166="saniert",C$1:C$166))) / 2
            )
        )),
        0,
        B112
    )
)</f>
        <v>0</v>
      </c>
      <c r="H112" s="160"/>
      <c r="I112" s="174">
        <f t="shared" si="40"/>
        <v>1.0139185687234347</v>
      </c>
      <c r="J112" s="173">
        <f>_xlfn.NORM.DIST(I112, I5,J5, TRUE)</f>
        <v>3.4667541186997448E-2</v>
      </c>
      <c r="K112" s="174" t="str">
        <f t="shared" si="27"/>
        <v>teilsaniert</v>
      </c>
      <c r="L112" s="174" cm="1">
        <f t="array" ref="L112">IF(
    J112 &gt; (IF(
        K112 = "unsaniert",
        (MIN(IF(K$1:K$166="unsaniert",J$1:J$166)) + MAX(IF(K$1:K$166="unsaniert",J$1:J$166))) / 2,
        IF(
            K112 = "teilsaniert",
            (MIN(IF(K$1:K$166="teilsaniert",J$1:J$166)) + MAX(IF(K$1:K$166="teilsaniert",J$1:J$166))) / 2,
            (MIN(IF(K$1:K$166="saniert",J$1:J$166)) + MAX(IF(K$1:K$166="saniert",J$1:J$166))) / 2
        )
    )),
    0,
    IF(
        J111 &lt; (IF(
            K112 = "unsaniert",
            (MIN(IF(K$1:K$166="unsaniert",J$1:J$166)) + MAX(IF(K$1:K$166="unsaniert",J$1:J$166))) / 2,
            IF(
                K112 = "teilsaniert",
                (MIN(IF(K$1:K$166="teilsaniert",J$1:J$166)) + MAX(IF(K$1:K$166="teilsaniert",J$1:J$166))) / 2,
                (MIN(IF(K$1:K$166="saniert",J$1:J$166)) + MAX(IF(K$1:K$166="saniert",J$1:J$166))) / 2
            )
        )),
        0,
        I112
    )
)</f>
        <v>0</v>
      </c>
      <c r="O112" s="160"/>
      <c r="P112" s="174">
        <f t="shared" si="41"/>
        <v>-0.4718410071287763</v>
      </c>
      <c r="Q112" s="173">
        <f>_xlfn.NORM.DIST(P112, P5,Q5, TRUE)</f>
        <v>4.7848342595134326E-10</v>
      </c>
      <c r="R112" s="174" t="str">
        <f t="shared" si="28"/>
        <v>saniert</v>
      </c>
      <c r="S112" s="174" cm="1">
        <f t="array" ref="S112">IF(
    Q112 &gt; (IF(
        R112 = "unsaniert",
        (MIN(IF(R$1:R$166="unsaniert",Q$1:Q$166)) + MAX(IF(R$1:R$166="unsaniert",Q$1:Q$166))) / 2,
        IF(
            R112 = "teilsaniert",
            (MIN(IF(R$1:R$166="teilsaniert",Q$1:Q$166)) + MAX(IF(R$1:R$166="teilsaniert",Q$1:Q$166))) / 2,
            (MIN(IF(R$1:R$166="saniert",Q$1:Q$166)) + MAX(IF(R$1:R$166="saniert",Q$1:Q$166))) / 2
        )
    )),
    0,
    IF(
        Q111 &lt; (IF(
            R112 = "unsaniert",
            (MIN(IF(R$1:R$166="unsaniert",Q$1:Q$166)) + MAX(IF(R$1:R$166="unsaniert",Q$1:Q$166))) / 2,
            IF(
                R112 = "teilsaniert",
                (MIN(IF(R$1:R$166="teilsaniert",Q$1:Q$166)) + MAX(IF(R$1:R$166="teilsaniert",Q$1:Q$166))) / 2,
                (MIN(IF(R$1:R$166="saniert",Q$1:Q$166)) + MAX(IF(R$1:R$166="saniert",Q$1:Q$166))) / 2
            )
        )),
        0,
        P112
    )
)</f>
        <v>0</v>
      </c>
      <c r="W112" s="174">
        <f t="shared" si="42"/>
        <v>0.57486038259000916</v>
      </c>
      <c r="X112" s="173">
        <f t="shared" si="29"/>
        <v>5.0499044130967193E-14</v>
      </c>
      <c r="Y112" s="174" t="str">
        <f t="shared" si="30"/>
        <v>saniert</v>
      </c>
      <c r="Z112" s="174" cm="1">
        <f t="array" ref="Z112">IF(
    X112 &gt; (IF(
        Y112 = "unsaniert",
        (MIN(IF(Y$1:Y$166="unsaniert",X$1:X$166)) + MAX(IF(Y$1:Y$166="unsaniert",X$1:X$166))) / 2,
        IF(
            Y112 = "teilsaniert",
            (MIN(IF(Y$1:Y$166="teilsaniert",X$1:X$166)) + MAX(IF(Y$1:Y$166="teilsaniert",X$1:X$166))) / 2,
            (MIN(IF(Y$1:Y$166="saniert",X$1:X$166)) + MAX(IF(Y$1:Y$166="saniert",X$1:X$166))) / 2
        )
    )),
    0,
    IF(
        X111 &lt; (IF(
            Y112 = "unsaniert",
            (MIN(IF(Y$1:Y$166="unsaniert",X$1:X$166)) + MAX(IF(Y$1:Y$166="unsaniert",X$1:X$166))) / 2,
            IF(
                Y112 = "teilsaniert",
                (MIN(IF(Y$1:Y$166="teilsaniert",X$1:X$166)) + MAX(IF(Y$1:Y$166="teilsaniert",X$1:X$166))) / 2,
                (MIN(IF(Y$1:Y$166="saniert",X$1:X$166)) + MAX(IF(Y$1:Y$166="saniert",X$1:X$166))) / 2
            )
        )),
        0,
        W112
    )
)</f>
        <v>0</v>
      </c>
      <c r="AA112" s="160"/>
      <c r="AB112" s="160"/>
      <c r="AC112" s="160"/>
      <c r="AD112" s="174">
        <f t="shared" si="43"/>
        <v>1.2415847464217484</v>
      </c>
      <c r="AE112" s="173">
        <f t="shared" si="31"/>
        <v>5.3950607381946278E-2</v>
      </c>
      <c r="AF112" s="174" t="str">
        <f t="shared" si="32"/>
        <v>teilsaniert</v>
      </c>
      <c r="AG112" s="174" cm="1">
        <f t="array" ref="AG112">IF(
    AE112 &gt; (IF(
        AF112 = "unsaniert",
        (MIN(IF(AF$1:AF$166="unsaniert",AE$1:AE$166)) + MAX(IF(AF$1:AF$166="unsaniert",AE$1:AE$166))) / 2,
        IF(
            AF112 = "teilsaniert",
            (MIN(IF(AF$1:AF$166="teilsaniert",AE$1:AE$166)) + MAX(IF(AF$1:AF$166="teilsaniert",AE$1:AE$166))) / 2,
            (MIN(IF(AF$1:AF$166="saniert",AE$1:AE$166)) + MAX(IF(AF$1:AF$166="saniert",AE$1:AE$166))) / 2
        )
    )),
    0,
    IF(
        AE111 &lt; (IF(
            AF112 = "unsaniert",
            (MIN(IF(AF$1:AF$166="unsaniert",AE$1:AE$166)) + MAX(IF(AF$1:AF$166="unsaniert",AE$1:AE$166))) / 2,
            IF(
                AF112 = "teilsaniert",
                (MIN(IF(AF$1:AF$166="teilsaniert",AE$1:AE$166)) + MAX(IF(AF$1:AF$166="teilsaniert",AE$1:AE$166))) / 2,
                (MIN(IF(AF$1:AF$166="saniert",AE$1:AE$166)) + MAX(IF(AF$1:AF$166="saniert",AE$1:AE$166))) / 2
            )
        )),
        0,
        AD112
    )
)</f>
        <v>0</v>
      </c>
      <c r="AH112" s="160"/>
      <c r="AI112" s="160"/>
      <c r="AJ112" s="160"/>
      <c r="AK112" s="174">
        <f t="shared" si="44"/>
        <v>-0.37584346346721964</v>
      </c>
      <c r="AL112" s="173">
        <f t="shared" si="33"/>
        <v>5.559808504230078E-10</v>
      </c>
      <c r="AM112" s="174" t="str">
        <f t="shared" si="34"/>
        <v>saniert</v>
      </c>
      <c r="AN112" s="174" cm="1">
        <f t="array" ref="AN112">IF(
    AL112 &gt; (IF(
        AM112 = "unsaniert",
        (MIN(IF(AM$1:AM$166="unsaniert",AL$1:AL$166)) + MAX(IF(AM$1:AM$166="unsaniert",AL$1:AL$166))) / 2,
        IF(
            AM112 = "teilsaniert",
            (MIN(IF(AM$1:AM$166="teilsaniert",AL$1:AL$166)) + MAX(IF(AM$1:AM$166="teilsaniert",AL$1:AL$166))) / 2,
            (MIN(IF(AM$1:AM$166="saniert",AL$1:AL$166)) + MAX(IF(AM$1:AM$166="saniert",AL$1:AL$166))) / 2
        )
    )),
    0,
    IF(
        AL111 &lt; (IF(
            AM112 = "unsaniert",
            (MIN(IF(AM$1:AM$166="unsaniert",AL$1:AL$166)) + MAX(IF(AM$1:AM$166="unsaniert",AL$1:AL$166))) / 2,
            IF(
                AM112 = "teilsaniert",
                (MIN(IF(AM$1:AM$166="teilsaniert",AL$1:AL$166)) + MAX(IF(AM$1:AM$166="teilsaniert",AL$1:AL$166))) / 2,
                (MIN(IF(AM$1:AM$166="saniert",AL$1:AL$166)) + MAX(IF(AM$1:AM$166="saniert",AL$1:AL$166))) / 2
            )
        )),
        0,
        AK112
    )
)</f>
        <v>0</v>
      </c>
      <c r="AR112" s="174">
        <f t="shared" si="45"/>
        <v>2.9974299261707351</v>
      </c>
      <c r="AS112" s="173">
        <f t="shared" si="35"/>
        <v>0.48348993410344127</v>
      </c>
      <c r="AT112" s="174" t="str">
        <f t="shared" si="36"/>
        <v>unsaniert</v>
      </c>
      <c r="AU112" s="174" cm="1">
        <f t="array" ref="AU112">IF(
    AS112 &gt; (IF(
        AT112 = "unsaniert",
        (MIN(IF(AT$1:AT$166="unsaniert",AS$1:AS$166)) + MAX(IF(AT$1:AT$166="unsaniert",AS$1:AS$166))) / 2,
        IF(
            AT112 = "teilsaniert",
            (MIN(IF(AT$1:AT$166="teilsaniert",AS$1:AS$166)) + MAX(IF(AT$1:AT$166="teilsaniert",AS$1:AS$166))) / 2,
            (MIN(IF(AT$1:AT$166="saniert",AS$1:AS$166)) + MAX(IF(AT$1:AT$166="saniert",AS$1:AS$166))) / 2
        )
    )),
    0,
    IF(
        AS111 &lt; (IF(
            AT112 = "unsaniert",
            (MIN(IF(AT$1:AT$166="unsaniert",AS$1:AS$166)) + MAX(IF(AT$1:AT$166="unsaniert",AS$1:AS$166))) / 2,
            IF(
                AT112 = "teilsaniert",
                (MIN(IF(AT$1:AT$166="teilsaniert",AS$1:AS$166)) + MAX(IF(AT$1:AT$166="teilsaniert",AS$1:AS$166))) / 2,
                (MIN(IF(AT$1:AT$166="saniert",AS$1:AS$166)) + MAX(IF(AT$1:AT$166="saniert",AS$1:AS$166))) / 2
            )
        )),
        0,
        AR112
    )
)</f>
        <v>0</v>
      </c>
      <c r="AV112" s="160"/>
      <c r="AW112" s="160"/>
      <c r="AX112" s="160"/>
      <c r="AY112" s="174">
        <f t="shared" si="46"/>
        <v>0.9322255015364127</v>
      </c>
      <c r="AZ112" s="173">
        <f t="shared" si="48"/>
        <v>1.0917366791961763E-3</v>
      </c>
      <c r="BA112" s="174" t="str">
        <f t="shared" si="49"/>
        <v>saniert</v>
      </c>
      <c r="BB112" s="174" cm="1">
        <f t="array" ref="BB112">IF(
    AZ112 &gt; (IF(
        BA112 = "unsaniert",
        (MIN(IF(BA$1:BA$166="unsaniert",AZ$1:AZ$166)) + MAX(IF(BA$1:BA$166="unsaniert",AZ$1:AZ$166))) / 2,
        IF(
            BA112 = "teilsaniert",
            (MIN(IF(BA$1:BA$166="teilsaniert",AZ$1:AZ$166)) + MAX(IF(BA$1:BA$166="teilsaniert",AZ$1:AZ$166))) / 2,
            (MIN(IF(BA$1:BA$166="saniert",AZ$1:AZ$166)) + MAX(IF(BA$1:BA$166="saniert",AZ$1:AZ$166))) / 2
        )
    )),
    0,
    IF(
        AZ111 &lt; (IF(
            BA112 = "unsaniert",
            (MIN(IF(BA$1:BA$166="unsaniert",AZ$1:AZ$166)) + MAX(IF(BA$1:BA$166="unsaniert",AZ$1:AZ$166))) / 2,
            IF(
                BA112 = "teilsaniert",
                (MIN(IF(BA$1:BA$166="teilsaniert",AZ$1:AZ$166)) + MAX(IF(BA$1:BA$166="teilsaniert",AZ$1:AZ$166))) / 2,
                (MIN(IF(BA$1:BA$166="saniert",AZ$1:AZ$166)) + MAX(IF(BA$1:BA$166="saniert",AZ$1:AZ$166))) / 2
            )
        )),
        0,
        AY112
    )
)</f>
        <v>0</v>
      </c>
      <c r="BC112" s="160"/>
      <c r="BD112" s="160"/>
      <c r="BE112" s="160"/>
      <c r="BF112" s="174">
        <f t="shared" si="47"/>
        <v>-0.60577910195093543</v>
      </c>
      <c r="BG112" s="173">
        <f t="shared" si="37"/>
        <v>2.4013270825228278E-14</v>
      </c>
      <c r="BH112" s="174" t="str">
        <f t="shared" si="38"/>
        <v>saniert</v>
      </c>
      <c r="BI112" s="174" cm="1">
        <f t="array" ref="BI112">IF(
    BG112 &gt; (IF(
        BH112 = "unsaniert",
        (MIN(IF(BH$1:BH$166="unsaniert",BG$1:BG$166)) + MAX(IF(BH$1:BH$166="unsaniert",BG$1:BG$166))) / 2,
        IF(
            BH112 = "teilsaniert",
            (MIN(IF(BH$1:BH$166="teilsaniert",BG$1:BG$166)) + MAX(IF(BH$1:BH$166="teilsaniert",BG$1:BG$166))) / 2,
            (MIN(IF(BH$1:BH$166="saniert",BG$1:BG$166)) + MAX(IF(BH$1:BH$166="saniert",BG$1:BG$166))) / 2
        )
    )),
    0,
    IF(
        BG111 &lt; (IF(
            BH112 = "unsaniert",
            (MIN(IF(BH$1:BH$166="unsaniert",BG$1:BG$166)) + MAX(IF(BH$1:BH$166="unsaniert",BG$1:BG$166))) / 2,
            IF(
                BH112 = "teilsaniert",
                (MIN(IF(BH$1:BH$166="teilsaniert",BG$1:BG$166)) + MAX(IF(BH$1:BH$166="teilsaniert",BG$1:BG$166))) / 2,
                (MIN(IF(BH$1:BH$166="saniert",BG$1:BG$166)) + MAX(IF(BH$1:BH$166="saniert",BG$1:BG$166))) / 2
            )
        )),
        0,
        BF112
    )
)</f>
        <v>0</v>
      </c>
    </row>
    <row r="113" spans="2:61">
      <c r="B113" s="174">
        <f t="shared" si="39"/>
        <v>1.8298006169933485</v>
      </c>
      <c r="C113" s="173">
        <f>_xlfn.NORM.DIST(B113, B5,C5, TRUE)</f>
        <v>4.4836934595748196E-2</v>
      </c>
      <c r="D113" s="174" t="str">
        <f t="shared" si="26"/>
        <v>teilsaniert</v>
      </c>
      <c r="E113" s="174" cm="1">
        <f t="array" ref="E113">IF(
    C113 &gt; (IF(
        D113 = "unsaniert",
        (MIN(IF(D$1:D$166="unsaniert",C$1:C$166)) + MAX(IF(D$1:D$166="unsaniert",C$1:C$166))) / 2,
        IF(
            D113 = "teilsaniert",
            (MIN(IF(D$1:D$166="teilsaniert",C$1:C$166)) + MAX(IF(D$1:D$166="teilsaniert",C$1:C$166))) / 2,
            (MIN(IF(D$1:D$166="saniert",C$1:C$166)) + MAX(IF(D$1:D$166="saniert",C$1:C$166))) / 2
        )
    )),
    0,
    IF(
        C112 &lt; (IF(
            D113 = "unsaniert",
            (MIN(IF(D$1:D$166="unsaniert",C$1:C$166)) + MAX(IF(D$1:D$166="unsaniert",C$1:C$166))) / 2,
            IF(
                D113 = "teilsaniert",
                (MIN(IF(D$1:D$166="teilsaniert",C$1:C$166)) + MAX(IF(D$1:D$166="teilsaniert",C$1:C$166))) / 2,
                (MIN(IF(D$1:D$166="saniert",C$1:C$166)) + MAX(IF(D$1:D$166="saniert",C$1:C$166))) / 2
            )
        )),
        0,
        B113
    )
)</f>
        <v>0</v>
      </c>
      <c r="H113" s="160"/>
      <c r="I113" s="174">
        <f t="shared" si="40"/>
        <v>0.98391856872343464</v>
      </c>
      <c r="J113" s="173">
        <f>_xlfn.NORM.DIST(I113, I5,J5, TRUE)</f>
        <v>3.013736891454926E-2</v>
      </c>
      <c r="K113" s="174" t="str">
        <f t="shared" si="27"/>
        <v>saniert</v>
      </c>
      <c r="L113" s="174" cm="1">
        <f t="array" ref="L113">IF(
    J113 &gt; (IF(
        K113 = "unsaniert",
        (MIN(IF(K$1:K$166="unsaniert",J$1:J$166)) + MAX(IF(K$1:K$166="unsaniert",J$1:J$166))) / 2,
        IF(
            K113 = "teilsaniert",
            (MIN(IF(K$1:K$166="teilsaniert",J$1:J$166)) + MAX(IF(K$1:K$166="teilsaniert",J$1:J$166))) / 2,
            (MIN(IF(K$1:K$166="saniert",J$1:J$166)) + MAX(IF(K$1:K$166="saniert",J$1:J$166))) / 2
        )
    )),
    0,
    IF(
        J112 &lt; (IF(
            K113 = "unsaniert",
            (MIN(IF(K$1:K$166="unsaniert",J$1:J$166)) + MAX(IF(K$1:K$166="unsaniert",J$1:J$166))) / 2,
            IF(
                K113 = "teilsaniert",
                (MIN(IF(K$1:K$166="teilsaniert",J$1:J$166)) + MAX(IF(K$1:K$166="teilsaniert",J$1:J$166))) / 2,
                (MIN(IF(K$1:K$166="saniert",J$1:J$166)) + MAX(IF(K$1:K$166="saniert",J$1:J$166))) / 2
            )
        )),
        0,
        I113
    )
)</f>
        <v>0</v>
      </c>
      <c r="O113" s="160"/>
      <c r="P113" s="174">
        <f t="shared" si="41"/>
        <v>-0.50184100712877633</v>
      </c>
      <c r="Q113" s="173">
        <f>_xlfn.NORM.DIST(P113, P5,Q5, TRUE)</f>
        <v>2.261457944554595E-10</v>
      </c>
      <c r="R113" s="174" t="str">
        <f t="shared" si="28"/>
        <v>saniert</v>
      </c>
      <c r="S113" s="174" cm="1">
        <f t="array" ref="S113">IF(
    Q113 &gt; (IF(
        R113 = "unsaniert",
        (MIN(IF(R$1:R$166="unsaniert",Q$1:Q$166)) + MAX(IF(R$1:R$166="unsaniert",Q$1:Q$166))) / 2,
        IF(
            R113 = "teilsaniert",
            (MIN(IF(R$1:R$166="teilsaniert",Q$1:Q$166)) + MAX(IF(R$1:R$166="teilsaniert",Q$1:Q$166))) / 2,
            (MIN(IF(R$1:R$166="saniert",Q$1:Q$166)) + MAX(IF(R$1:R$166="saniert",Q$1:Q$166))) / 2
        )
    )),
    0,
    IF(
        Q112 &lt; (IF(
            R113 = "unsaniert",
            (MIN(IF(R$1:R$166="unsaniert",Q$1:Q$166)) + MAX(IF(R$1:R$166="unsaniert",Q$1:Q$166))) / 2,
            IF(
                R113 = "teilsaniert",
                (MIN(IF(R$1:R$166="teilsaniert",Q$1:Q$166)) + MAX(IF(R$1:R$166="teilsaniert",Q$1:Q$166))) / 2,
                (MIN(IF(R$1:R$166="saniert",Q$1:Q$166)) + MAX(IF(R$1:R$166="saniert",Q$1:Q$166))) / 2
            )
        )),
        0,
        P113
    )
)</f>
        <v>0</v>
      </c>
      <c r="W113" s="174">
        <f t="shared" si="42"/>
        <v>0.54486038259000913</v>
      </c>
      <c r="X113" s="173">
        <f t="shared" si="29"/>
        <v>1.7932975424176801E-14</v>
      </c>
      <c r="Y113" s="174" t="str">
        <f t="shared" si="30"/>
        <v>saniert</v>
      </c>
      <c r="Z113" s="174" cm="1">
        <f t="array" ref="Z113">IF(
    X113 &gt; (IF(
        Y113 = "unsaniert",
        (MIN(IF(Y$1:Y$166="unsaniert",X$1:X$166)) + MAX(IF(Y$1:Y$166="unsaniert",X$1:X$166))) / 2,
        IF(
            Y113 = "teilsaniert",
            (MIN(IF(Y$1:Y$166="teilsaniert",X$1:X$166)) + MAX(IF(Y$1:Y$166="teilsaniert",X$1:X$166))) / 2,
            (MIN(IF(Y$1:Y$166="saniert",X$1:X$166)) + MAX(IF(Y$1:Y$166="saniert",X$1:X$166))) / 2
        )
    )),
    0,
    IF(
        X112 &lt; (IF(
            Y113 = "unsaniert",
            (MIN(IF(Y$1:Y$166="unsaniert",X$1:X$166)) + MAX(IF(Y$1:Y$166="unsaniert",X$1:X$166))) / 2,
            IF(
                Y113 = "teilsaniert",
                (MIN(IF(Y$1:Y$166="teilsaniert",X$1:X$166)) + MAX(IF(Y$1:Y$166="teilsaniert",X$1:X$166))) / 2,
                (MIN(IF(Y$1:Y$166="saniert",X$1:X$166)) + MAX(IF(Y$1:Y$166="saniert",X$1:X$166))) / 2
            )
        )),
        0,
        W113
    )
)</f>
        <v>0</v>
      </c>
      <c r="AA113" s="160"/>
      <c r="AB113" s="160"/>
      <c r="AC113" s="160"/>
      <c r="AD113" s="174">
        <f t="shared" si="43"/>
        <v>1.2115847464217484</v>
      </c>
      <c r="AE113" s="173">
        <f t="shared" si="31"/>
        <v>4.7703658172348597E-2</v>
      </c>
      <c r="AF113" s="174" t="str">
        <f t="shared" si="32"/>
        <v>teilsaniert</v>
      </c>
      <c r="AG113" s="174" cm="1">
        <f t="array" ref="AG113">IF(
    AE113 &gt; (IF(
        AF113 = "unsaniert",
        (MIN(IF(AF$1:AF$166="unsaniert",AE$1:AE$166)) + MAX(IF(AF$1:AF$166="unsaniert",AE$1:AE$166))) / 2,
        IF(
            AF113 = "teilsaniert",
            (MIN(IF(AF$1:AF$166="teilsaniert",AE$1:AE$166)) + MAX(IF(AF$1:AF$166="teilsaniert",AE$1:AE$166))) / 2,
            (MIN(IF(AF$1:AF$166="saniert",AE$1:AE$166)) + MAX(IF(AF$1:AF$166="saniert",AE$1:AE$166))) / 2
        )
    )),
    0,
    IF(
        AE112 &lt; (IF(
            AF113 = "unsaniert",
            (MIN(IF(AF$1:AF$166="unsaniert",AE$1:AE$166)) + MAX(IF(AF$1:AF$166="unsaniert",AE$1:AE$166))) / 2,
            IF(
                AF113 = "teilsaniert",
                (MIN(IF(AF$1:AF$166="teilsaniert",AE$1:AE$166)) + MAX(IF(AF$1:AF$166="teilsaniert",AE$1:AE$166))) / 2,
                (MIN(IF(AF$1:AF$166="saniert",AE$1:AE$166)) + MAX(IF(AF$1:AF$166="saniert",AE$1:AE$166))) / 2
            )
        )),
        0,
        AD113
    )
)</f>
        <v>0</v>
      </c>
      <c r="AH113" s="160"/>
      <c r="AI113" s="160"/>
      <c r="AJ113" s="160"/>
      <c r="AK113" s="174">
        <f t="shared" si="44"/>
        <v>-0.40584346346721967</v>
      </c>
      <c r="AL113" s="173">
        <f t="shared" si="33"/>
        <v>2.6402608373348241E-10</v>
      </c>
      <c r="AM113" s="174" t="str">
        <f t="shared" si="34"/>
        <v>saniert</v>
      </c>
      <c r="AN113" s="174" cm="1">
        <f t="array" ref="AN113">IF(
    AL113 &gt; (IF(
        AM113 = "unsaniert",
        (MIN(IF(AM$1:AM$166="unsaniert",AL$1:AL$166)) + MAX(IF(AM$1:AM$166="unsaniert",AL$1:AL$166))) / 2,
        IF(
            AM113 = "teilsaniert",
            (MIN(IF(AM$1:AM$166="teilsaniert",AL$1:AL$166)) + MAX(IF(AM$1:AM$166="teilsaniert",AL$1:AL$166))) / 2,
            (MIN(IF(AM$1:AM$166="saniert",AL$1:AL$166)) + MAX(IF(AM$1:AM$166="saniert",AL$1:AL$166))) / 2
        )
    )),
    0,
    IF(
        AL112 &lt; (IF(
            AM113 = "unsaniert",
            (MIN(IF(AM$1:AM$166="unsaniert",AL$1:AL$166)) + MAX(IF(AM$1:AM$166="unsaniert",AL$1:AL$166))) / 2,
            IF(
                AM113 = "teilsaniert",
                (MIN(IF(AM$1:AM$166="teilsaniert",AL$1:AL$166)) + MAX(IF(AM$1:AM$166="teilsaniert",AL$1:AL$166))) / 2,
                (MIN(IF(AM$1:AM$166="saniert",AL$1:AL$166)) + MAX(IF(AM$1:AM$166="saniert",AL$1:AL$166))) / 2
            )
        )),
        0,
        AK113
    )
)</f>
        <v>0</v>
      </c>
      <c r="AR113" s="174">
        <f t="shared" si="45"/>
        <v>2.9674299261707353</v>
      </c>
      <c r="AS113" s="173">
        <f t="shared" si="35"/>
        <v>0.46776269915459945</v>
      </c>
      <c r="AT113" s="174" t="str">
        <f t="shared" si="36"/>
        <v>unsaniert</v>
      </c>
      <c r="AU113" s="174" cm="1">
        <f t="array" ref="AU113">IF(
    AS113 &gt; (IF(
        AT113 = "unsaniert",
        (MIN(IF(AT$1:AT$166="unsaniert",AS$1:AS$166)) + MAX(IF(AT$1:AT$166="unsaniert",AS$1:AS$166))) / 2,
        IF(
            AT113 = "teilsaniert",
            (MIN(IF(AT$1:AT$166="teilsaniert",AS$1:AS$166)) + MAX(IF(AT$1:AT$166="teilsaniert",AS$1:AS$166))) / 2,
            (MIN(IF(AT$1:AT$166="saniert",AS$1:AS$166)) + MAX(IF(AT$1:AT$166="saniert",AS$1:AS$166))) / 2
        )
    )),
    0,
    IF(
        AS112 &lt; (IF(
            AT113 = "unsaniert",
            (MIN(IF(AT$1:AT$166="unsaniert",AS$1:AS$166)) + MAX(IF(AT$1:AT$166="unsaniert",AS$1:AS$166))) / 2,
            IF(
                AT113 = "teilsaniert",
                (MIN(IF(AT$1:AT$166="teilsaniert",AS$1:AS$166)) + MAX(IF(AT$1:AT$166="teilsaniert",AS$1:AS$166))) / 2,
                (MIN(IF(AT$1:AT$166="saniert",AS$1:AS$166)) + MAX(IF(AT$1:AT$166="saniert",AS$1:AS$166))) / 2
            )
        )),
        0,
        AR113
    )
)</f>
        <v>0</v>
      </c>
      <c r="AV113" s="160"/>
      <c r="AW113" s="160"/>
      <c r="AX113" s="160"/>
      <c r="AY113" s="174">
        <f t="shared" si="46"/>
        <v>0.90222550153641268</v>
      </c>
      <c r="AZ113" s="173">
        <f t="shared" si="48"/>
        <v>8.366297406848833E-4</v>
      </c>
      <c r="BA113" s="174" t="str">
        <f t="shared" si="49"/>
        <v>saniert</v>
      </c>
      <c r="BB113" s="174" cm="1">
        <f t="array" ref="BB113">IF(
    AZ113 &gt; (IF(
        BA113 = "unsaniert",
        (MIN(IF(BA$1:BA$166="unsaniert",AZ$1:AZ$166)) + MAX(IF(BA$1:BA$166="unsaniert",AZ$1:AZ$166))) / 2,
        IF(
            BA113 = "teilsaniert",
            (MIN(IF(BA$1:BA$166="teilsaniert",AZ$1:AZ$166)) + MAX(IF(BA$1:BA$166="teilsaniert",AZ$1:AZ$166))) / 2,
            (MIN(IF(BA$1:BA$166="saniert",AZ$1:AZ$166)) + MAX(IF(BA$1:BA$166="saniert",AZ$1:AZ$166))) / 2
        )
    )),
    0,
    IF(
        AZ112 &lt; (IF(
            BA113 = "unsaniert",
            (MIN(IF(BA$1:BA$166="unsaniert",AZ$1:AZ$166)) + MAX(IF(BA$1:BA$166="unsaniert",AZ$1:AZ$166))) / 2,
            IF(
                BA113 = "teilsaniert",
                (MIN(IF(BA$1:BA$166="teilsaniert",AZ$1:AZ$166)) + MAX(IF(BA$1:BA$166="teilsaniert",AZ$1:AZ$166))) / 2,
                (MIN(IF(BA$1:BA$166="saniert",AZ$1:AZ$166)) + MAX(IF(BA$1:BA$166="saniert",AZ$1:AZ$166))) / 2
            )
        )),
        0,
        AY113
    )
)</f>
        <v>0</v>
      </c>
      <c r="BC113" s="160"/>
      <c r="BD113" s="160"/>
      <c r="BE113" s="160"/>
      <c r="BF113" s="174">
        <f t="shared" si="47"/>
        <v>-0.63577910195093545</v>
      </c>
      <c r="BG113" s="173">
        <f t="shared" si="37"/>
        <v>8.3343782643941176E-15</v>
      </c>
      <c r="BH113" s="174" t="str">
        <f t="shared" si="38"/>
        <v>saniert</v>
      </c>
      <c r="BI113" s="174" cm="1">
        <f t="array" ref="BI113">IF(
    BG113 &gt; (IF(
        BH113 = "unsaniert",
        (MIN(IF(BH$1:BH$166="unsaniert",BG$1:BG$166)) + MAX(IF(BH$1:BH$166="unsaniert",BG$1:BG$166))) / 2,
        IF(
            BH113 = "teilsaniert",
            (MIN(IF(BH$1:BH$166="teilsaniert",BG$1:BG$166)) + MAX(IF(BH$1:BH$166="teilsaniert",BG$1:BG$166))) / 2,
            (MIN(IF(BH$1:BH$166="saniert",BG$1:BG$166)) + MAX(IF(BH$1:BH$166="saniert",BG$1:BG$166))) / 2
        )
    )),
    0,
    IF(
        BG112 &lt; (IF(
            BH113 = "unsaniert",
            (MIN(IF(BH$1:BH$166="unsaniert",BG$1:BG$166)) + MAX(IF(BH$1:BH$166="unsaniert",BG$1:BG$166))) / 2,
            IF(
                BH113 = "teilsaniert",
                (MIN(IF(BH$1:BH$166="teilsaniert",BG$1:BG$166)) + MAX(IF(BH$1:BH$166="teilsaniert",BG$1:BG$166))) / 2,
                (MIN(IF(BH$1:BH$166="saniert",BG$1:BG$166)) + MAX(IF(BH$1:BH$166="saniert",BG$1:BG$166))) / 2
            )
        )),
        0,
        BF113
    )
)</f>
        <v>0</v>
      </c>
    </row>
    <row r="114" spans="2:61">
      <c r="B114" s="174">
        <f t="shared" si="39"/>
        <v>1.7998006169933485</v>
      </c>
      <c r="C114" s="173">
        <f>_xlfn.NORM.DIST(B114,B5,C5, TRUE)</f>
        <v>3.9429931873781125E-2</v>
      </c>
      <c r="D114" s="174" t="str">
        <f t="shared" si="26"/>
        <v>teilsaniert</v>
      </c>
      <c r="E114" s="174" cm="1">
        <f t="array" ref="E114">IF(
    C114 &gt; (IF(
        D114 = "unsaniert",
        (MIN(IF(D$1:D$166="unsaniert",C$1:C$166)) + MAX(IF(D$1:D$166="unsaniert",C$1:C$166))) / 2,
        IF(
            D114 = "teilsaniert",
            (MIN(IF(D$1:D$166="teilsaniert",C$1:C$166)) + MAX(IF(D$1:D$166="teilsaniert",C$1:C$166))) / 2,
            (MIN(IF(D$1:D$166="saniert",C$1:C$166)) + MAX(IF(D$1:D$166="saniert",C$1:C$166))) / 2
        )
    )),
    0,
    IF(
        C113 &lt; (IF(
            D114 = "unsaniert",
            (MIN(IF(D$1:D$166="unsaniert",C$1:C$166)) + MAX(IF(D$1:D$166="unsaniert",C$1:C$166))) / 2,
            IF(
                D114 = "teilsaniert",
                (MIN(IF(D$1:D$166="teilsaniert",C$1:C$166)) + MAX(IF(D$1:D$166="teilsaniert",C$1:C$166))) / 2,
                (MIN(IF(D$1:D$166="saniert",C$1:C$166)) + MAX(IF(D$1:D$166="saniert",C$1:C$166))) / 2
            )
        )),
        0,
        B114
    )
)</f>
        <v>0</v>
      </c>
      <c r="H114" s="160"/>
      <c r="I114" s="174">
        <f t="shared" si="40"/>
        <v>0.95391856872343461</v>
      </c>
      <c r="J114" s="173">
        <f>_xlfn.NORM.DIST(I114,I5,J5, TRUE)</f>
        <v>2.6109314054151171E-2</v>
      </c>
      <c r="K114" s="174" t="str">
        <f t="shared" si="27"/>
        <v>saniert</v>
      </c>
      <c r="L114" s="174" cm="1">
        <f t="array" ref="L114">IF(
    J114 &gt; (IF(
        K114 = "unsaniert",
        (MIN(IF(K$1:K$166="unsaniert",J$1:J$166)) + MAX(IF(K$1:K$166="unsaniert",J$1:J$166))) / 2,
        IF(
            K114 = "teilsaniert",
            (MIN(IF(K$1:K$166="teilsaniert",J$1:J$166)) + MAX(IF(K$1:K$166="teilsaniert",J$1:J$166))) / 2,
            (MIN(IF(K$1:K$166="saniert",J$1:J$166)) + MAX(IF(K$1:K$166="saniert",J$1:J$166))) / 2
        )
    )),
    0,
    IF(
        J113 &lt; (IF(
            K114 = "unsaniert",
            (MIN(IF(K$1:K$166="unsaniert",J$1:J$166)) + MAX(IF(K$1:K$166="unsaniert",J$1:J$166))) / 2,
            IF(
                K114 = "teilsaniert",
                (MIN(IF(K$1:K$166="teilsaniert",J$1:J$166)) + MAX(IF(K$1:K$166="teilsaniert",J$1:J$166))) / 2,
                (MIN(IF(K$1:K$166="saniert",J$1:J$166)) + MAX(IF(K$1:K$166="saniert",J$1:J$166))) / 2
            )
        )),
        0,
        I114
    )
)</f>
        <v>0</v>
      </c>
      <c r="O114" s="160"/>
      <c r="P114" s="174">
        <f t="shared" si="41"/>
        <v>-0.53184100712877636</v>
      </c>
      <c r="Q114" s="173">
        <f>_xlfn.NORM.DIST(P114,P5,Q5, TRUE)</f>
        <v>1.0542874131442932E-10</v>
      </c>
      <c r="R114" s="174" t="str">
        <f t="shared" si="28"/>
        <v>saniert</v>
      </c>
      <c r="S114" s="174" cm="1">
        <f t="array" ref="S114">IF(
    Q114 &gt; (IF(
        R114 = "unsaniert",
        (MIN(IF(R$1:R$166="unsaniert",Q$1:Q$166)) + MAX(IF(R$1:R$166="unsaniert",Q$1:Q$166))) / 2,
        IF(
            R114 = "teilsaniert",
            (MIN(IF(R$1:R$166="teilsaniert",Q$1:Q$166)) + MAX(IF(R$1:R$166="teilsaniert",Q$1:Q$166))) / 2,
            (MIN(IF(R$1:R$166="saniert",Q$1:Q$166)) + MAX(IF(R$1:R$166="saniert",Q$1:Q$166))) / 2
        )
    )),
    0,
    IF(
        Q113 &lt; (IF(
            R114 = "unsaniert",
            (MIN(IF(R$1:R$166="unsaniert",Q$1:Q$166)) + MAX(IF(R$1:R$166="unsaniert",Q$1:Q$166))) / 2,
            IF(
                R114 = "teilsaniert",
                (MIN(IF(R$1:R$166="teilsaniert",Q$1:Q$166)) + MAX(IF(R$1:R$166="teilsaniert",Q$1:Q$166))) / 2,
                (MIN(IF(R$1:R$166="saniert",Q$1:Q$166)) + MAX(IF(R$1:R$166="saniert",Q$1:Q$166))) / 2
            )
        )),
        0,
        P114
    )
)</f>
        <v>0</v>
      </c>
      <c r="W114" s="174">
        <f t="shared" si="42"/>
        <v>0.5148603825900091</v>
      </c>
      <c r="X114" s="173">
        <f t="shared" si="29"/>
        <v>6.2541006683725613E-15</v>
      </c>
      <c r="Y114" s="174" t="str">
        <f t="shared" si="30"/>
        <v>saniert</v>
      </c>
      <c r="Z114" s="174" cm="1">
        <f t="array" ref="Z114">IF(
    X114 &gt; (IF(
        Y114 = "unsaniert",
        (MIN(IF(Y$1:Y$166="unsaniert",X$1:X$166)) + MAX(IF(Y$1:Y$166="unsaniert",X$1:X$166))) / 2,
        IF(
            Y114 = "teilsaniert",
            (MIN(IF(Y$1:Y$166="teilsaniert",X$1:X$166)) + MAX(IF(Y$1:Y$166="teilsaniert",X$1:X$166))) / 2,
            (MIN(IF(Y$1:Y$166="saniert",X$1:X$166)) + MAX(IF(Y$1:Y$166="saniert",X$1:X$166))) / 2
        )
    )),
    0,
    IF(
        X113 &lt; (IF(
            Y114 = "unsaniert",
            (MIN(IF(Y$1:Y$166="unsaniert",X$1:X$166)) + MAX(IF(Y$1:Y$166="unsaniert",X$1:X$166))) / 2,
            IF(
                Y114 = "teilsaniert",
                (MIN(IF(Y$1:Y$166="teilsaniert",X$1:X$166)) + MAX(IF(Y$1:Y$166="teilsaniert",X$1:X$166))) / 2,
                (MIN(IF(Y$1:Y$166="saniert",X$1:X$166)) + MAX(IF(Y$1:Y$166="saniert",X$1:X$166))) / 2
            )
        )),
        0,
        W114
    )
)</f>
        <v>0</v>
      </c>
      <c r="AA114" s="160"/>
      <c r="AB114" s="160"/>
      <c r="AC114" s="160"/>
      <c r="AD114" s="174">
        <f t="shared" si="43"/>
        <v>1.1815847464217484</v>
      </c>
      <c r="AE114" s="173">
        <f t="shared" si="31"/>
        <v>4.2049806286180463E-2</v>
      </c>
      <c r="AF114" s="174" t="str">
        <f t="shared" si="32"/>
        <v>teilsaniert</v>
      </c>
      <c r="AG114" s="174" cm="1">
        <f t="array" ref="AG114">IF(
    AE114 &gt; (IF(
        AF114 = "unsaniert",
        (MIN(IF(AF$1:AF$166="unsaniert",AE$1:AE$166)) + MAX(IF(AF$1:AF$166="unsaniert",AE$1:AE$166))) / 2,
        IF(
            AF114 = "teilsaniert",
            (MIN(IF(AF$1:AF$166="teilsaniert",AE$1:AE$166)) + MAX(IF(AF$1:AF$166="teilsaniert",AE$1:AE$166))) / 2,
            (MIN(IF(AF$1:AF$166="saniert",AE$1:AE$166)) + MAX(IF(AF$1:AF$166="saniert",AE$1:AE$166))) / 2
        )
    )),
    0,
    IF(
        AE113 &lt; (IF(
            AF114 = "unsaniert",
            (MIN(IF(AF$1:AF$166="unsaniert",AE$1:AE$166)) + MAX(IF(AF$1:AF$166="unsaniert",AE$1:AE$166))) / 2,
            IF(
                AF114 = "teilsaniert",
                (MIN(IF(AF$1:AF$166="teilsaniert",AE$1:AE$166)) + MAX(IF(AF$1:AF$166="teilsaniert",AE$1:AE$166))) / 2,
                (MIN(IF(AF$1:AF$166="saniert",AE$1:AE$166)) + MAX(IF(AF$1:AF$166="saniert",AE$1:AE$166))) / 2
            )
        )),
        0,
        AD114
    )
)</f>
        <v>0</v>
      </c>
      <c r="AH114" s="160"/>
      <c r="AI114" s="160"/>
      <c r="AJ114" s="160"/>
      <c r="AK114" s="174">
        <f t="shared" si="44"/>
        <v>-0.43584346346721969</v>
      </c>
      <c r="AL114" s="173">
        <f t="shared" si="33"/>
        <v>1.2368439829432593E-10</v>
      </c>
      <c r="AM114" s="174" t="str">
        <f t="shared" si="34"/>
        <v>saniert</v>
      </c>
      <c r="AN114" s="174" cm="1">
        <f t="array" ref="AN114">IF(
    AL114 &gt; (IF(
        AM114 = "unsaniert",
        (MIN(IF(AM$1:AM$166="unsaniert",AL$1:AL$166)) + MAX(IF(AM$1:AM$166="unsaniert",AL$1:AL$166))) / 2,
        IF(
            AM114 = "teilsaniert",
            (MIN(IF(AM$1:AM$166="teilsaniert",AL$1:AL$166)) + MAX(IF(AM$1:AM$166="teilsaniert",AL$1:AL$166))) / 2,
            (MIN(IF(AM$1:AM$166="saniert",AL$1:AL$166)) + MAX(IF(AM$1:AM$166="saniert",AL$1:AL$166))) / 2
        )
    )),
    0,
    IF(
        AL113 &lt; (IF(
            AM114 = "unsaniert",
            (MIN(IF(AM$1:AM$166="unsaniert",AL$1:AL$166)) + MAX(IF(AM$1:AM$166="unsaniert",AL$1:AL$166))) / 2,
            IF(
                AM114 = "teilsaniert",
                (MIN(IF(AM$1:AM$166="teilsaniert",AL$1:AL$166)) + MAX(IF(AM$1:AM$166="teilsaniert",AL$1:AL$166))) / 2,
                (MIN(IF(AM$1:AM$166="saniert",AL$1:AL$166)) + MAX(IF(AM$1:AM$166="saniert",AL$1:AL$166))) / 2
            )
        )),
        0,
        AK114
    )
)</f>
        <v>0</v>
      </c>
      <c r="AR114" s="174">
        <f t="shared" si="45"/>
        <v>2.9374299261707355</v>
      </c>
      <c r="AS114" s="173">
        <f t="shared" si="35"/>
        <v>0.45208562988796724</v>
      </c>
      <c r="AT114" s="174" t="str">
        <f t="shared" si="36"/>
        <v>unsaniert</v>
      </c>
      <c r="AU114" s="174" cm="1">
        <f t="array" ref="AU114">IF(
    AS114 &gt; (IF(
        AT114 = "unsaniert",
        (MIN(IF(AT$1:AT$166="unsaniert",AS$1:AS$166)) + MAX(IF(AT$1:AT$166="unsaniert",AS$1:AS$166))) / 2,
        IF(
            AT114 = "teilsaniert",
            (MIN(IF(AT$1:AT$166="teilsaniert",AS$1:AS$166)) + MAX(IF(AT$1:AT$166="teilsaniert",AS$1:AS$166))) / 2,
            (MIN(IF(AT$1:AT$166="saniert",AS$1:AS$166)) + MAX(IF(AT$1:AT$166="saniert",AS$1:AS$166))) / 2
        )
    )),
    0,
    IF(
        AS113 &lt; (IF(
            AT114 = "unsaniert",
            (MIN(IF(AT$1:AT$166="unsaniert",AS$1:AS$166)) + MAX(IF(AT$1:AT$166="unsaniert",AS$1:AS$166))) / 2,
            IF(
                AT114 = "teilsaniert",
                (MIN(IF(AT$1:AT$166="teilsaniert",AS$1:AS$166)) + MAX(IF(AT$1:AT$166="teilsaniert",AS$1:AS$166))) / 2,
                (MIN(IF(AT$1:AT$166="saniert",AS$1:AS$166)) + MAX(IF(AT$1:AT$166="saniert",AS$1:AS$166))) / 2
            )
        )),
        0,
        AR114
    )
)</f>
        <v>0</v>
      </c>
      <c r="AV114" s="160"/>
      <c r="AW114" s="160"/>
      <c r="AX114" s="160"/>
      <c r="AY114" s="174">
        <f t="shared" si="46"/>
        <v>0.87222550153641265</v>
      </c>
      <c r="AZ114" s="173">
        <f t="shared" si="48"/>
        <v>6.3743159205609191E-4</v>
      </c>
      <c r="BA114" s="174" t="str">
        <f t="shared" si="49"/>
        <v>saniert</v>
      </c>
      <c r="BB114" s="174" cm="1">
        <f t="array" ref="BB114">IF(
    AZ114 &gt; (IF(
        BA114 = "unsaniert",
        (MIN(IF(BA$1:BA$166="unsaniert",AZ$1:AZ$166)) + MAX(IF(BA$1:BA$166="unsaniert",AZ$1:AZ$166))) / 2,
        IF(
            BA114 = "teilsaniert",
            (MIN(IF(BA$1:BA$166="teilsaniert",AZ$1:AZ$166)) + MAX(IF(BA$1:BA$166="teilsaniert",AZ$1:AZ$166))) / 2,
            (MIN(IF(BA$1:BA$166="saniert",AZ$1:AZ$166)) + MAX(IF(BA$1:BA$166="saniert",AZ$1:AZ$166))) / 2
        )
    )),
    0,
    IF(
        AZ113 &lt; (IF(
            BA114 = "unsaniert",
            (MIN(IF(BA$1:BA$166="unsaniert",AZ$1:AZ$166)) + MAX(IF(BA$1:BA$166="unsaniert",AZ$1:AZ$166))) / 2,
            IF(
                BA114 = "teilsaniert",
                (MIN(IF(BA$1:BA$166="teilsaniert",AZ$1:AZ$166)) + MAX(IF(BA$1:BA$166="teilsaniert",AZ$1:AZ$166))) / 2,
                (MIN(IF(BA$1:BA$166="saniert",AZ$1:AZ$166)) + MAX(IF(BA$1:BA$166="saniert",AZ$1:AZ$166))) / 2
            )
        )),
        0,
        AY114
    )
)</f>
        <v>0</v>
      </c>
      <c r="BC114" s="160"/>
      <c r="BD114" s="160"/>
      <c r="BE114" s="160"/>
      <c r="BF114" s="174">
        <f t="shared" si="47"/>
        <v>-0.66577910195093548</v>
      </c>
      <c r="BG114" s="173">
        <f t="shared" si="37"/>
        <v>2.8398005435798918E-15</v>
      </c>
      <c r="BH114" s="174" t="str">
        <f t="shared" si="38"/>
        <v>saniert</v>
      </c>
      <c r="BI114" s="174" cm="1">
        <f t="array" ref="BI114">IF(
    BG114 &gt; (IF(
        BH114 = "unsaniert",
        (MIN(IF(BH$1:BH$166="unsaniert",BG$1:BG$166)) + MAX(IF(BH$1:BH$166="unsaniert",BG$1:BG$166))) / 2,
        IF(
            BH114 = "teilsaniert",
            (MIN(IF(BH$1:BH$166="teilsaniert",BG$1:BG$166)) + MAX(IF(BH$1:BH$166="teilsaniert",BG$1:BG$166))) / 2,
            (MIN(IF(BH$1:BH$166="saniert",BG$1:BG$166)) + MAX(IF(BH$1:BH$166="saniert",BG$1:BG$166))) / 2
        )
    )),
    0,
    IF(
        BG113 &lt; (IF(
            BH114 = "unsaniert",
            (MIN(IF(BH$1:BH$166="unsaniert",BG$1:BG$166)) + MAX(IF(BH$1:BH$166="unsaniert",BG$1:BG$166))) / 2,
            IF(
                BH114 = "teilsaniert",
                (MIN(IF(BH$1:BH$166="teilsaniert",BG$1:BG$166)) + MAX(IF(BH$1:BH$166="teilsaniert",BG$1:BG$166))) / 2,
                (MIN(IF(BH$1:BH$166="saniert",BG$1:BG$166)) + MAX(IF(BH$1:BH$166="saniert",BG$1:BG$166))) / 2
            )
        )),
        0,
        BF114
    )
)</f>
        <v>0</v>
      </c>
    </row>
    <row r="115" spans="2:61">
      <c r="B115" s="174">
        <f t="shared" si="39"/>
        <v>1.7698006169933485</v>
      </c>
      <c r="C115" s="173">
        <f>_xlfn.NORM.DIST(B115, B5,C5, TRUE)</f>
        <v>3.4565739206635672E-2</v>
      </c>
      <c r="D115" s="174" t="str">
        <f t="shared" si="26"/>
        <v>teilsaniert</v>
      </c>
      <c r="E115" s="174" cm="1">
        <f t="array" ref="E115">IF(
    C115 &gt; (IF(
        D115 = "unsaniert",
        (MIN(IF(D$1:D$166="unsaniert",C$1:C$166)) + MAX(IF(D$1:D$166="unsaniert",C$1:C$166))) / 2,
        IF(
            D115 = "teilsaniert",
            (MIN(IF(D$1:D$166="teilsaniert",C$1:C$166)) + MAX(IF(D$1:D$166="teilsaniert",C$1:C$166))) / 2,
            (MIN(IF(D$1:D$166="saniert",C$1:C$166)) + MAX(IF(D$1:D$166="saniert",C$1:C$166))) / 2
        )
    )),
    0,
    IF(
        C114 &lt; (IF(
            D115 = "unsaniert",
            (MIN(IF(D$1:D$166="unsaniert",C$1:C$166)) + MAX(IF(D$1:D$166="unsaniert",C$1:C$166))) / 2,
            IF(
                D115 = "teilsaniert",
                (MIN(IF(D$1:D$166="teilsaniert",C$1:C$166)) + MAX(IF(D$1:D$166="teilsaniert",C$1:C$166))) / 2,
                (MIN(IF(D$1:D$166="saniert",C$1:C$166)) + MAX(IF(D$1:D$166="saniert",C$1:C$166))) / 2
            )
        )),
        0,
        B115
    )
)</f>
        <v>0</v>
      </c>
      <c r="H115" s="160"/>
      <c r="I115" s="174">
        <f t="shared" si="40"/>
        <v>0.92391856872343459</v>
      </c>
      <c r="J115" s="173">
        <f>_xlfn.NORM.DIST(I115, I5,J5, TRUE)</f>
        <v>2.2541703041095741E-2</v>
      </c>
      <c r="K115" s="174" t="str">
        <f t="shared" si="27"/>
        <v>saniert</v>
      </c>
      <c r="L115" s="174" cm="1">
        <f t="array" ref="L115">IF(
    J115 &gt; (IF(
        K115 = "unsaniert",
        (MIN(IF(K$1:K$166="unsaniert",J$1:J$166)) + MAX(IF(K$1:K$166="unsaniert",J$1:J$166))) / 2,
        IF(
            K115 = "teilsaniert",
            (MIN(IF(K$1:K$166="teilsaniert",J$1:J$166)) + MAX(IF(K$1:K$166="teilsaniert",J$1:J$166))) / 2,
            (MIN(IF(K$1:K$166="saniert",J$1:J$166)) + MAX(IF(K$1:K$166="saniert",J$1:J$166))) / 2
        )
    )),
    0,
    IF(
        J114 &lt; (IF(
            K115 = "unsaniert",
            (MIN(IF(K$1:K$166="unsaniert",J$1:J$166)) + MAX(IF(K$1:K$166="unsaniert",J$1:J$166))) / 2,
            IF(
                K115 = "teilsaniert",
                (MIN(IF(K$1:K$166="teilsaniert",J$1:J$166)) + MAX(IF(K$1:K$166="teilsaniert",J$1:J$166))) / 2,
                (MIN(IF(K$1:K$166="saniert",J$1:J$166)) + MAX(IF(K$1:K$166="saniert",J$1:J$166))) / 2
            )
        )),
        0,
        I115
    )
)</f>
        <v>0</v>
      </c>
      <c r="O115" s="160"/>
      <c r="P115" s="174">
        <f t="shared" si="41"/>
        <v>-0.56184100712877638</v>
      </c>
      <c r="Q115" s="173">
        <f>_xlfn.NORM.DIST(P115, P5,Q5, TRUE)</f>
        <v>4.8481268250203981E-11</v>
      </c>
      <c r="R115" s="174" t="str">
        <f t="shared" si="28"/>
        <v>saniert</v>
      </c>
      <c r="S115" s="174" cm="1">
        <f t="array" ref="S115">IF(
    Q115 &gt; (IF(
        R115 = "unsaniert",
        (MIN(IF(R$1:R$166="unsaniert",Q$1:Q$166)) + MAX(IF(R$1:R$166="unsaniert",Q$1:Q$166))) / 2,
        IF(
            R115 = "teilsaniert",
            (MIN(IF(R$1:R$166="teilsaniert",Q$1:Q$166)) + MAX(IF(R$1:R$166="teilsaniert",Q$1:Q$166))) / 2,
            (MIN(IF(R$1:R$166="saniert",Q$1:Q$166)) + MAX(IF(R$1:R$166="saniert",Q$1:Q$166))) / 2
        )
    )),
    0,
    IF(
        Q114 &lt; (IF(
            R115 = "unsaniert",
            (MIN(IF(R$1:R$166="unsaniert",Q$1:Q$166)) + MAX(IF(R$1:R$166="unsaniert",Q$1:Q$166))) / 2,
            IF(
                R115 = "teilsaniert",
                (MIN(IF(R$1:R$166="teilsaniert",Q$1:Q$166)) + MAX(IF(R$1:R$166="teilsaniert",Q$1:Q$166))) / 2,
                (MIN(IF(R$1:R$166="saniert",Q$1:Q$166)) + MAX(IF(R$1:R$166="saniert",Q$1:Q$166))) / 2
            )
        )),
        0,
        P115
    )
)</f>
        <v>0</v>
      </c>
      <c r="W115" s="174">
        <f t="shared" si="42"/>
        <v>0.48486038259000908</v>
      </c>
      <c r="X115" s="173">
        <f t="shared" si="29"/>
        <v>2.1419862238098442E-15</v>
      </c>
      <c r="Y115" s="174" t="str">
        <f t="shared" si="30"/>
        <v>saniert</v>
      </c>
      <c r="Z115" s="174" cm="1">
        <f t="array" ref="Z115">IF(
    X115 &gt; (IF(
        Y115 = "unsaniert",
        (MIN(IF(Y$1:Y$166="unsaniert",X$1:X$166)) + MAX(IF(Y$1:Y$166="unsaniert",X$1:X$166))) / 2,
        IF(
            Y115 = "teilsaniert",
            (MIN(IF(Y$1:Y$166="teilsaniert",X$1:X$166)) + MAX(IF(Y$1:Y$166="teilsaniert",X$1:X$166))) / 2,
            (MIN(IF(Y$1:Y$166="saniert",X$1:X$166)) + MAX(IF(Y$1:Y$166="saniert",X$1:X$166))) / 2
        )
    )),
    0,
    IF(
        X114 &lt; (IF(
            Y115 = "unsaniert",
            (MIN(IF(Y$1:Y$166="unsaniert",X$1:X$166)) + MAX(IF(Y$1:Y$166="unsaniert",X$1:X$166))) / 2,
            IF(
                Y115 = "teilsaniert",
                (MIN(IF(Y$1:Y$166="teilsaniert",X$1:X$166)) + MAX(IF(Y$1:Y$166="teilsaniert",X$1:X$166))) / 2,
                (MIN(IF(Y$1:Y$166="saniert",X$1:X$166)) + MAX(IF(Y$1:Y$166="saniert",X$1:X$166))) / 2
            )
        )),
        0,
        W115
    )
)</f>
        <v>0</v>
      </c>
      <c r="AA115" s="160"/>
      <c r="AB115" s="160"/>
      <c r="AC115" s="160"/>
      <c r="AD115" s="174">
        <f t="shared" si="43"/>
        <v>1.1515847464217484</v>
      </c>
      <c r="AE115" s="173">
        <f t="shared" si="31"/>
        <v>3.695102717766871E-2</v>
      </c>
      <c r="AF115" s="174" t="str">
        <f t="shared" si="32"/>
        <v>teilsaniert</v>
      </c>
      <c r="AG115" s="174" cm="1">
        <f t="array" ref="AG115">IF(
    AE115 &gt; (IF(
        AF115 = "unsaniert",
        (MIN(IF(AF$1:AF$166="unsaniert",AE$1:AE$166)) + MAX(IF(AF$1:AF$166="unsaniert",AE$1:AE$166))) / 2,
        IF(
            AF115 = "teilsaniert",
            (MIN(IF(AF$1:AF$166="teilsaniert",AE$1:AE$166)) + MAX(IF(AF$1:AF$166="teilsaniert",AE$1:AE$166))) / 2,
            (MIN(IF(AF$1:AF$166="saniert",AE$1:AE$166)) + MAX(IF(AF$1:AF$166="saniert",AE$1:AE$166))) / 2
        )
    )),
    0,
    IF(
        AE114 &lt; (IF(
            AF115 = "unsaniert",
            (MIN(IF(AF$1:AF$166="unsaniert",AE$1:AE$166)) + MAX(IF(AF$1:AF$166="unsaniert",AE$1:AE$166))) / 2,
            IF(
                AF115 = "teilsaniert",
                (MIN(IF(AF$1:AF$166="teilsaniert",AE$1:AE$166)) + MAX(IF(AF$1:AF$166="teilsaniert",AE$1:AE$166))) / 2,
                (MIN(IF(AF$1:AF$166="saniert",AE$1:AE$166)) + MAX(IF(AF$1:AF$166="saniert",AE$1:AE$166))) / 2
            )
        )),
        0,
        AD115
    )
)</f>
        <v>0</v>
      </c>
      <c r="AH115" s="160"/>
      <c r="AI115" s="160"/>
      <c r="AJ115" s="160"/>
      <c r="AK115" s="174">
        <f t="shared" si="44"/>
        <v>-0.46584346346721972</v>
      </c>
      <c r="AL115" s="173">
        <f t="shared" si="33"/>
        <v>5.7155712177515221E-11</v>
      </c>
      <c r="AM115" s="174" t="str">
        <f t="shared" si="34"/>
        <v>saniert</v>
      </c>
      <c r="AN115" s="174" cm="1">
        <f t="array" ref="AN115">IF(
    AL115 &gt; (IF(
        AM115 = "unsaniert",
        (MIN(IF(AM$1:AM$166="unsaniert",AL$1:AL$166)) + MAX(IF(AM$1:AM$166="unsaniert",AL$1:AL$166))) / 2,
        IF(
            AM115 = "teilsaniert",
            (MIN(IF(AM$1:AM$166="teilsaniert",AL$1:AL$166)) + MAX(IF(AM$1:AM$166="teilsaniert",AL$1:AL$166))) / 2,
            (MIN(IF(AM$1:AM$166="saniert",AL$1:AL$166)) + MAX(IF(AM$1:AM$166="saniert",AL$1:AL$166))) / 2
        )
    )),
    0,
    IF(
        AL114 &lt; (IF(
            AM115 = "unsaniert",
            (MIN(IF(AM$1:AM$166="unsaniert",AL$1:AL$166)) + MAX(IF(AM$1:AM$166="unsaniert",AL$1:AL$166))) / 2,
            IF(
                AM115 = "teilsaniert",
                (MIN(IF(AM$1:AM$166="teilsaniert",AL$1:AL$166)) + MAX(IF(AM$1:AM$166="teilsaniert",AL$1:AL$166))) / 2,
                (MIN(IF(AM$1:AM$166="saniert",AL$1:AL$166)) + MAX(IF(AM$1:AM$166="saniert",AL$1:AL$166))) / 2
            )
        )),
        0,
        AK115
    )
)</f>
        <v>0</v>
      </c>
      <c r="AR115" s="174">
        <f t="shared" si="45"/>
        <v>2.9074299261707357</v>
      </c>
      <c r="AS115" s="173">
        <f t="shared" si="35"/>
        <v>0.43648292458042048</v>
      </c>
      <c r="AT115" s="174" t="str">
        <f t="shared" si="36"/>
        <v>teilsaniert</v>
      </c>
      <c r="AU115" s="174" cm="1">
        <f t="array" ref="AU115">IF(
    AS115 &gt; (IF(
        AT115 = "unsaniert",
        (MIN(IF(AT$1:AT$166="unsaniert",AS$1:AS$166)) + MAX(IF(AT$1:AT$166="unsaniert",AS$1:AS$166))) / 2,
        IF(
            AT115 = "teilsaniert",
            (MIN(IF(AT$1:AT$166="teilsaniert",AS$1:AS$166)) + MAX(IF(AT$1:AT$166="teilsaniert",AS$1:AS$166))) / 2,
            (MIN(IF(AT$1:AT$166="saniert",AS$1:AS$166)) + MAX(IF(AT$1:AT$166="saniert",AS$1:AS$166))) / 2
        )
    )),
    0,
    IF(
        AS114 &lt; (IF(
            AT115 = "unsaniert",
            (MIN(IF(AT$1:AT$166="unsaniert",AS$1:AS$166)) + MAX(IF(AT$1:AT$166="unsaniert",AS$1:AS$166))) / 2,
            IF(
                AT115 = "teilsaniert",
                (MIN(IF(AT$1:AT$166="teilsaniert",AS$1:AS$166)) + MAX(IF(AT$1:AT$166="teilsaniert",AS$1:AS$166))) / 2,
                (MIN(IF(AT$1:AT$166="saniert",AS$1:AS$166)) + MAX(IF(AT$1:AT$166="saniert",AS$1:AS$166))) / 2
            )
        )),
        0,
        AR115
    )
)</f>
        <v>0</v>
      </c>
      <c r="AV115" s="160"/>
      <c r="AW115" s="160"/>
      <c r="AX115" s="160"/>
      <c r="AY115" s="174">
        <f t="shared" si="46"/>
        <v>0.84222550153641262</v>
      </c>
      <c r="AZ115" s="173">
        <f t="shared" si="48"/>
        <v>4.8285058835914179E-4</v>
      </c>
      <c r="BA115" s="174" t="str">
        <f t="shared" si="49"/>
        <v>saniert</v>
      </c>
      <c r="BB115" s="174" cm="1">
        <f t="array" ref="BB115">IF(
    AZ115 &gt; (IF(
        BA115 = "unsaniert",
        (MIN(IF(BA$1:BA$166="unsaniert",AZ$1:AZ$166)) + MAX(IF(BA$1:BA$166="unsaniert",AZ$1:AZ$166))) / 2,
        IF(
            BA115 = "teilsaniert",
            (MIN(IF(BA$1:BA$166="teilsaniert",AZ$1:AZ$166)) + MAX(IF(BA$1:BA$166="teilsaniert",AZ$1:AZ$166))) / 2,
            (MIN(IF(BA$1:BA$166="saniert",AZ$1:AZ$166)) + MAX(IF(BA$1:BA$166="saniert",AZ$1:AZ$166))) / 2
        )
    )),
    0,
    IF(
        AZ114 &lt; (IF(
            BA115 = "unsaniert",
            (MIN(IF(BA$1:BA$166="unsaniert",AZ$1:AZ$166)) + MAX(IF(BA$1:BA$166="unsaniert",AZ$1:AZ$166))) / 2,
            IF(
                BA115 = "teilsaniert",
                (MIN(IF(BA$1:BA$166="teilsaniert",AZ$1:AZ$166)) + MAX(IF(BA$1:BA$166="teilsaniert",AZ$1:AZ$166))) / 2,
                (MIN(IF(BA$1:BA$166="saniert",AZ$1:AZ$166)) + MAX(IF(BA$1:BA$166="saniert",AZ$1:AZ$166))) / 2
            )
        )),
        0,
        AY115
    )
)</f>
        <v>0</v>
      </c>
      <c r="BC115" s="160"/>
      <c r="BD115" s="160"/>
      <c r="BE115" s="160"/>
      <c r="BF115" s="174">
        <f t="shared" si="47"/>
        <v>-0.69577910195093551</v>
      </c>
      <c r="BG115" s="173">
        <f t="shared" si="37"/>
        <v>9.4992913887571661E-16</v>
      </c>
      <c r="BH115" s="174" t="str">
        <f t="shared" si="38"/>
        <v>saniert</v>
      </c>
      <c r="BI115" s="174" cm="1">
        <f t="array" ref="BI115">IF(
    BG115 &gt; (IF(
        BH115 = "unsaniert",
        (MIN(IF(BH$1:BH$166="unsaniert",BG$1:BG$166)) + MAX(IF(BH$1:BH$166="unsaniert",BG$1:BG$166))) / 2,
        IF(
            BH115 = "teilsaniert",
            (MIN(IF(BH$1:BH$166="teilsaniert",BG$1:BG$166)) + MAX(IF(BH$1:BH$166="teilsaniert",BG$1:BG$166))) / 2,
            (MIN(IF(BH$1:BH$166="saniert",BG$1:BG$166)) + MAX(IF(BH$1:BH$166="saniert",BG$1:BG$166))) / 2
        )
    )),
    0,
    IF(
        BG114 &lt; (IF(
            BH115 = "unsaniert",
            (MIN(IF(BH$1:BH$166="unsaniert",BG$1:BG$166)) + MAX(IF(BH$1:BH$166="unsaniert",BG$1:BG$166))) / 2,
            IF(
                BH115 = "teilsaniert",
                (MIN(IF(BH$1:BH$166="teilsaniert",BG$1:BG$166)) + MAX(IF(BH$1:BH$166="teilsaniert",BG$1:BG$166))) / 2,
                (MIN(IF(BH$1:BH$166="saniert",BG$1:BG$166)) + MAX(IF(BH$1:BH$166="saniert",BG$1:BG$166))) / 2
            )
        )),
        0,
        BF115
    )
)</f>
        <v>0</v>
      </c>
    </row>
    <row r="116" spans="2:61">
      <c r="B116" s="174">
        <f t="shared" si="39"/>
        <v>1.7398006169933484</v>
      </c>
      <c r="C116" s="173">
        <f>_xlfn.NORM.DIST(B116, B5,C5, TRUE)</f>
        <v>3.0205698894378952E-2</v>
      </c>
      <c r="D116" s="174" t="str">
        <f t="shared" si="26"/>
        <v>saniert</v>
      </c>
      <c r="E116" s="174" cm="1">
        <f t="array" ref="E116">IF(
    C116 &gt; (IF(
        D116 = "unsaniert",
        (MIN(IF(D$1:D$166="unsaniert",C$1:C$166)) + MAX(IF(D$1:D$166="unsaniert",C$1:C$166))) / 2,
        IF(
            D116 = "teilsaniert",
            (MIN(IF(D$1:D$166="teilsaniert",C$1:C$166)) + MAX(IF(D$1:D$166="teilsaniert",C$1:C$166))) / 2,
            (MIN(IF(D$1:D$166="saniert",C$1:C$166)) + MAX(IF(D$1:D$166="saniert",C$1:C$166))) / 2
        )
    )),
    0,
    IF(
        C115 &lt; (IF(
            D116 = "unsaniert",
            (MIN(IF(D$1:D$166="unsaniert",C$1:C$166)) + MAX(IF(D$1:D$166="unsaniert",C$1:C$166))) / 2,
            IF(
                D116 = "teilsaniert",
                (MIN(IF(D$1:D$166="teilsaniert",C$1:C$166)) + MAX(IF(D$1:D$166="teilsaniert",C$1:C$166))) / 2,
                (MIN(IF(D$1:D$166="saniert",C$1:C$166)) + MAX(IF(D$1:D$166="saniert",C$1:C$166))) / 2
            )
        )),
        0,
        B116
    )
)</f>
        <v>0</v>
      </c>
      <c r="H116" s="160"/>
      <c r="I116" s="174">
        <f t="shared" si="40"/>
        <v>0.89391856872343456</v>
      </c>
      <c r="J116" s="173">
        <f>_xlfn.NORM.DIST(I116, I5,J5, TRUE)</f>
        <v>1.9394236842708704E-2</v>
      </c>
      <c r="K116" s="174" t="str">
        <f t="shared" si="27"/>
        <v>saniert</v>
      </c>
      <c r="L116" s="174" cm="1">
        <f t="array" ref="L116">IF(
    J116 &gt; (IF(
        K116 = "unsaniert",
        (MIN(IF(K$1:K$166="unsaniert",J$1:J$166)) + MAX(IF(K$1:K$166="unsaniert",J$1:J$166))) / 2,
        IF(
            K116 = "teilsaniert",
            (MIN(IF(K$1:K$166="teilsaniert",J$1:J$166)) + MAX(IF(K$1:K$166="teilsaniert",J$1:J$166))) / 2,
            (MIN(IF(K$1:K$166="saniert",J$1:J$166)) + MAX(IF(K$1:K$166="saniert",J$1:J$166))) / 2
        )
    )),
    0,
    IF(
        J115 &lt; (IF(
            K116 = "unsaniert",
            (MIN(IF(K$1:K$166="unsaniert",J$1:J$166)) + MAX(IF(K$1:K$166="unsaniert",J$1:J$166))) / 2,
            IF(
                K116 = "teilsaniert",
                (MIN(IF(K$1:K$166="teilsaniert",J$1:J$166)) + MAX(IF(K$1:K$166="teilsaniert",J$1:J$166))) / 2,
                (MIN(IF(K$1:K$166="saniert",J$1:J$166)) + MAX(IF(K$1:K$166="saniert",J$1:J$166))) / 2
            )
        )),
        0,
        I116
    )
)</f>
        <v>0</v>
      </c>
      <c r="O116" s="160"/>
      <c r="P116" s="174">
        <f t="shared" si="41"/>
        <v>-0.59184100712877641</v>
      </c>
      <c r="Q116" s="173">
        <f>_xlfn.NORM.DIST(P116, P5,Q5, TRUE)</f>
        <v>2.1990197464171138E-11</v>
      </c>
      <c r="R116" s="174" t="str">
        <f t="shared" si="28"/>
        <v>saniert</v>
      </c>
      <c r="S116" s="174" cm="1">
        <f t="array" ref="S116">IF(
    Q116 &gt; (IF(
        R116 = "unsaniert",
        (MIN(IF(R$1:R$166="unsaniert",Q$1:Q$166)) + MAX(IF(R$1:R$166="unsaniert",Q$1:Q$166))) / 2,
        IF(
            R116 = "teilsaniert",
            (MIN(IF(R$1:R$166="teilsaniert",Q$1:Q$166)) + MAX(IF(R$1:R$166="teilsaniert",Q$1:Q$166))) / 2,
            (MIN(IF(R$1:R$166="saniert",Q$1:Q$166)) + MAX(IF(R$1:R$166="saniert",Q$1:Q$166))) / 2
        )
    )),
    0,
    IF(
        Q115 &lt; (IF(
            R116 = "unsaniert",
            (MIN(IF(R$1:R$166="unsaniert",Q$1:Q$166)) + MAX(IF(R$1:R$166="unsaniert",Q$1:Q$166))) / 2,
            IF(
                R116 = "teilsaniert",
                (MIN(IF(R$1:R$166="teilsaniert",Q$1:Q$166)) + MAX(IF(R$1:R$166="teilsaniert",Q$1:Q$166))) / 2,
                (MIN(IF(R$1:R$166="saniert",Q$1:Q$166)) + MAX(IF(R$1:R$166="saniert",Q$1:Q$166))) / 2
            )
        )),
        0,
        P116
    )
)</f>
        <v>0</v>
      </c>
      <c r="W116" s="174">
        <f t="shared" si="42"/>
        <v>0.45486038259000905</v>
      </c>
      <c r="X116" s="173">
        <f t="shared" si="29"/>
        <v>7.2045013689708532E-16</v>
      </c>
      <c r="Y116" s="174" t="str">
        <f t="shared" si="30"/>
        <v>saniert</v>
      </c>
      <c r="Z116" s="174" cm="1">
        <f t="array" ref="Z116">IF(
    X116 &gt; (IF(
        Y116 = "unsaniert",
        (MIN(IF(Y$1:Y$166="unsaniert",X$1:X$166)) + MAX(IF(Y$1:Y$166="unsaniert",X$1:X$166))) / 2,
        IF(
            Y116 = "teilsaniert",
            (MIN(IF(Y$1:Y$166="teilsaniert",X$1:X$166)) + MAX(IF(Y$1:Y$166="teilsaniert",X$1:X$166))) / 2,
            (MIN(IF(Y$1:Y$166="saniert",X$1:X$166)) + MAX(IF(Y$1:Y$166="saniert",X$1:X$166))) / 2
        )
    )),
    0,
    IF(
        X115 &lt; (IF(
            Y116 = "unsaniert",
            (MIN(IF(Y$1:Y$166="unsaniert",X$1:X$166)) + MAX(IF(Y$1:Y$166="unsaniert",X$1:X$166))) / 2,
            IF(
                Y116 = "teilsaniert",
                (MIN(IF(Y$1:Y$166="teilsaniert",X$1:X$166)) + MAX(IF(Y$1:Y$166="teilsaniert",X$1:X$166))) / 2,
                (MIN(IF(Y$1:Y$166="saniert",X$1:X$166)) + MAX(IF(Y$1:Y$166="saniert",X$1:X$166))) / 2
            )
        )),
        0,
        W116
    )
)</f>
        <v>0</v>
      </c>
      <c r="AA116" s="160"/>
      <c r="AB116" s="160"/>
      <c r="AC116" s="160"/>
      <c r="AD116" s="174">
        <f t="shared" si="43"/>
        <v>1.1215847464217483</v>
      </c>
      <c r="AE116" s="173">
        <f t="shared" si="31"/>
        <v>3.2369257152182258E-2</v>
      </c>
      <c r="AF116" s="174" t="str">
        <f t="shared" si="32"/>
        <v>saniert</v>
      </c>
      <c r="AG116" s="174" cm="1">
        <f t="array" ref="AG116">IF(
    AE116 &gt; (IF(
        AF116 = "unsaniert",
        (MIN(IF(AF$1:AF$166="unsaniert",AE$1:AE$166)) + MAX(IF(AF$1:AF$166="unsaniert",AE$1:AE$166))) / 2,
        IF(
            AF116 = "teilsaniert",
            (MIN(IF(AF$1:AF$166="teilsaniert",AE$1:AE$166)) + MAX(IF(AF$1:AF$166="teilsaniert",AE$1:AE$166))) / 2,
            (MIN(IF(AF$1:AF$166="saniert",AE$1:AE$166)) + MAX(IF(AF$1:AF$166="saniert",AE$1:AE$166))) / 2
        )
    )),
    0,
    IF(
        AE115 &lt; (IF(
            AF116 = "unsaniert",
            (MIN(IF(AF$1:AF$166="unsaniert",AE$1:AE$166)) + MAX(IF(AF$1:AF$166="unsaniert",AE$1:AE$166))) / 2,
            IF(
                AF116 = "teilsaniert",
                (MIN(IF(AF$1:AF$166="teilsaniert",AE$1:AE$166)) + MAX(IF(AF$1:AF$166="teilsaniert",AE$1:AE$166))) / 2,
                (MIN(IF(AF$1:AF$166="saniert",AE$1:AE$166)) + MAX(IF(AF$1:AF$166="saniert",AE$1:AE$166))) / 2
            )
        )),
        0,
        AD116
    )
)</f>
        <v>0</v>
      </c>
      <c r="AH116" s="160"/>
      <c r="AI116" s="160"/>
      <c r="AJ116" s="160"/>
      <c r="AK116" s="174">
        <f t="shared" si="44"/>
        <v>-0.49584346346721975</v>
      </c>
      <c r="AL116" s="173">
        <f t="shared" si="33"/>
        <v>2.6054140265468598E-11</v>
      </c>
      <c r="AM116" s="174" t="str">
        <f t="shared" si="34"/>
        <v>saniert</v>
      </c>
      <c r="AN116" s="174" cm="1">
        <f t="array" ref="AN116">IF(
    AL116 &gt; (IF(
        AM116 = "unsaniert",
        (MIN(IF(AM$1:AM$166="unsaniert",AL$1:AL$166)) + MAX(IF(AM$1:AM$166="unsaniert",AL$1:AL$166))) / 2,
        IF(
            AM116 = "teilsaniert",
            (MIN(IF(AM$1:AM$166="teilsaniert",AL$1:AL$166)) + MAX(IF(AM$1:AM$166="teilsaniert",AL$1:AL$166))) / 2,
            (MIN(IF(AM$1:AM$166="saniert",AL$1:AL$166)) + MAX(IF(AM$1:AM$166="saniert",AL$1:AL$166))) / 2
        )
    )),
    0,
    IF(
        AL115 &lt; (IF(
            AM116 = "unsaniert",
            (MIN(IF(AM$1:AM$166="unsaniert",AL$1:AL$166)) + MAX(IF(AM$1:AM$166="unsaniert",AL$1:AL$166))) / 2,
            IF(
                AM116 = "teilsaniert",
                (MIN(IF(AM$1:AM$166="teilsaniert",AL$1:AL$166)) + MAX(IF(AM$1:AM$166="teilsaniert",AL$1:AL$166))) / 2,
                (MIN(IF(AM$1:AM$166="saniert",AL$1:AL$166)) + MAX(IF(AM$1:AM$166="saniert",AL$1:AL$166))) / 2
            )
        )),
        0,
        AK116
    )
)</f>
        <v>0</v>
      </c>
      <c r="AR116" s="174">
        <f t="shared" si="45"/>
        <v>2.8774299261707359</v>
      </c>
      <c r="AS116" s="173">
        <f t="shared" si="35"/>
        <v>0.42097843544858216</v>
      </c>
      <c r="AT116" s="174" t="str">
        <f t="shared" si="36"/>
        <v>teilsaniert</v>
      </c>
      <c r="AU116" s="174" cm="1">
        <f t="array" ref="AU116">IF(
    AS116 &gt; (IF(
        AT116 = "unsaniert",
        (MIN(IF(AT$1:AT$166="unsaniert",AS$1:AS$166)) + MAX(IF(AT$1:AT$166="unsaniert",AS$1:AS$166))) / 2,
        IF(
            AT116 = "teilsaniert",
            (MIN(IF(AT$1:AT$166="teilsaniert",AS$1:AS$166)) + MAX(IF(AT$1:AT$166="teilsaniert",AS$1:AS$166))) / 2,
            (MIN(IF(AT$1:AT$166="saniert",AS$1:AS$166)) + MAX(IF(AT$1:AT$166="saniert",AS$1:AS$166))) / 2
        )
    )),
    0,
    IF(
        AS115 &lt; (IF(
            AT116 = "unsaniert",
            (MIN(IF(AT$1:AT$166="unsaniert",AS$1:AS$166)) + MAX(IF(AT$1:AT$166="unsaniert",AS$1:AS$166))) / 2,
            IF(
                AT116 = "teilsaniert",
                (MIN(IF(AT$1:AT$166="teilsaniert",AS$1:AS$166)) + MAX(IF(AT$1:AT$166="teilsaniert",AS$1:AS$166))) / 2,
                (MIN(IF(AT$1:AT$166="saniert",AS$1:AS$166)) + MAX(IF(AT$1:AT$166="saniert",AS$1:AS$166))) / 2
            )
        )),
        0,
        AR116
    )
)</f>
        <v>0</v>
      </c>
      <c r="AV116" s="160"/>
      <c r="AW116" s="160"/>
      <c r="AX116" s="160"/>
      <c r="AY116" s="174">
        <f t="shared" si="46"/>
        <v>0.8122255015364126</v>
      </c>
      <c r="AZ116" s="173">
        <f t="shared" si="48"/>
        <v>3.6363453345191344E-4</v>
      </c>
      <c r="BA116" s="174" t="str">
        <f t="shared" si="49"/>
        <v>saniert</v>
      </c>
      <c r="BB116" s="174" cm="1">
        <f t="array" ref="BB116">IF(
    AZ116 &gt; (IF(
        BA116 = "unsaniert",
        (MIN(IF(BA$1:BA$166="unsaniert",AZ$1:AZ$166)) + MAX(IF(BA$1:BA$166="unsaniert",AZ$1:AZ$166))) / 2,
        IF(
            BA116 = "teilsaniert",
            (MIN(IF(BA$1:BA$166="teilsaniert",AZ$1:AZ$166)) + MAX(IF(BA$1:BA$166="teilsaniert",AZ$1:AZ$166))) / 2,
            (MIN(IF(BA$1:BA$166="saniert",AZ$1:AZ$166)) + MAX(IF(BA$1:BA$166="saniert",AZ$1:AZ$166))) / 2
        )
    )),
    0,
    IF(
        AZ115 &lt; (IF(
            BA116 = "unsaniert",
            (MIN(IF(BA$1:BA$166="unsaniert",AZ$1:AZ$166)) + MAX(IF(BA$1:BA$166="unsaniert",AZ$1:AZ$166))) / 2,
            IF(
                BA116 = "teilsaniert",
                (MIN(IF(BA$1:BA$166="teilsaniert",AZ$1:AZ$166)) + MAX(IF(BA$1:BA$166="teilsaniert",AZ$1:AZ$166))) / 2,
                (MIN(IF(BA$1:BA$166="saniert",AZ$1:AZ$166)) + MAX(IF(BA$1:BA$166="saniert",AZ$1:AZ$166))) / 2
            )
        )),
        0,
        AY116
    )
)</f>
        <v>0</v>
      </c>
      <c r="BC116" s="160"/>
      <c r="BD116" s="160"/>
      <c r="BE116" s="160"/>
      <c r="BF116" s="174">
        <f t="shared" si="47"/>
        <v>-0.72577910195093553</v>
      </c>
      <c r="BG116" s="173">
        <f t="shared" si="37"/>
        <v>3.1194606039378885E-16</v>
      </c>
      <c r="BH116" s="174" t="str">
        <f t="shared" si="38"/>
        <v>saniert</v>
      </c>
      <c r="BI116" s="174" cm="1">
        <f t="array" ref="BI116">IF(
    BG116 &gt; (IF(
        BH116 = "unsaniert",
        (MIN(IF(BH$1:BH$166="unsaniert",BG$1:BG$166)) + MAX(IF(BH$1:BH$166="unsaniert",BG$1:BG$166))) / 2,
        IF(
            BH116 = "teilsaniert",
            (MIN(IF(BH$1:BH$166="teilsaniert",BG$1:BG$166)) + MAX(IF(BH$1:BH$166="teilsaniert",BG$1:BG$166))) / 2,
            (MIN(IF(BH$1:BH$166="saniert",BG$1:BG$166)) + MAX(IF(BH$1:BH$166="saniert",BG$1:BG$166))) / 2
        )
    )),
    0,
    IF(
        BG115 &lt; (IF(
            BH116 = "unsaniert",
            (MIN(IF(BH$1:BH$166="unsaniert",BG$1:BG$166)) + MAX(IF(BH$1:BH$166="unsaniert",BG$1:BG$166))) / 2,
            IF(
                BH116 = "teilsaniert",
                (MIN(IF(BH$1:BH$166="teilsaniert",BG$1:BG$166)) + MAX(IF(BH$1:BH$166="teilsaniert",BG$1:BG$166))) / 2,
                (MIN(IF(BH$1:BH$166="saniert",BG$1:BG$166)) + MAX(IF(BH$1:BH$166="saniert",BG$1:BG$166))) / 2
            )
        )),
        0,
        BF116
    )
)</f>
        <v>0</v>
      </c>
    </row>
    <row r="117" spans="2:61">
      <c r="B117" s="174">
        <f t="shared" si="39"/>
        <v>1.7098006169933484</v>
      </c>
      <c r="C117" s="173">
        <f>_xlfn.NORM.DIST(B117,B5,C5, TRUE)</f>
        <v>2.6311700247943551E-2</v>
      </c>
      <c r="D117" s="174" t="str">
        <f t="shared" si="26"/>
        <v>saniert</v>
      </c>
      <c r="E117" s="174" cm="1">
        <f t="array" ref="E117">IF(
    C117 &gt; (IF(
        D117 = "unsaniert",
        (MIN(IF(D$1:D$166="unsaniert",C$1:C$166)) + MAX(IF(D$1:D$166="unsaniert",C$1:C$166))) / 2,
        IF(
            D117 = "teilsaniert",
            (MIN(IF(D$1:D$166="teilsaniert",C$1:C$166)) + MAX(IF(D$1:D$166="teilsaniert",C$1:C$166))) / 2,
            (MIN(IF(D$1:D$166="saniert",C$1:C$166)) + MAX(IF(D$1:D$166="saniert",C$1:C$166))) / 2
        )
    )),
    0,
    IF(
        C116 &lt; (IF(
            D117 = "unsaniert",
            (MIN(IF(D$1:D$166="unsaniert",C$1:C$166)) + MAX(IF(D$1:D$166="unsaniert",C$1:C$166))) / 2,
            IF(
                D117 = "teilsaniert",
                (MIN(IF(D$1:D$166="teilsaniert",C$1:C$166)) + MAX(IF(D$1:D$166="teilsaniert",C$1:C$166))) / 2,
                (MIN(IF(D$1:D$166="saniert",C$1:C$166)) + MAX(IF(D$1:D$166="saniert",C$1:C$166))) / 2
            )
        )),
        0,
        B117
    )
)</f>
        <v>0</v>
      </c>
      <c r="H117" s="160"/>
      <c r="I117" s="174">
        <f t="shared" si="40"/>
        <v>0.86391856872343453</v>
      </c>
      <c r="J117" s="173">
        <f>_xlfn.NORM.DIST(I117,I5,J5, TRUE)</f>
        <v>1.662827545313194E-2</v>
      </c>
      <c r="K117" s="174" t="str">
        <f t="shared" si="27"/>
        <v>saniert</v>
      </c>
      <c r="L117" s="174" cm="1">
        <f t="array" ref="L117">IF(
    J117 &gt; (IF(
        K117 = "unsaniert",
        (MIN(IF(K$1:K$166="unsaniert",J$1:J$166)) + MAX(IF(K$1:K$166="unsaniert",J$1:J$166))) / 2,
        IF(
            K117 = "teilsaniert",
            (MIN(IF(K$1:K$166="teilsaniert",J$1:J$166)) + MAX(IF(K$1:K$166="teilsaniert",J$1:J$166))) / 2,
            (MIN(IF(K$1:K$166="saniert",J$1:J$166)) + MAX(IF(K$1:K$166="saniert",J$1:J$166))) / 2
        )
    )),
    0,
    IF(
        J116 &lt; (IF(
            K117 = "unsaniert",
            (MIN(IF(K$1:K$166="unsaniert",J$1:J$166)) + MAX(IF(K$1:K$166="unsaniert",J$1:J$166))) / 2,
            IF(
                K117 = "teilsaniert",
                (MIN(IF(K$1:K$166="teilsaniert",J$1:J$166)) + MAX(IF(K$1:K$166="teilsaniert",J$1:J$166))) / 2,
                (MIN(IF(K$1:K$166="saniert",J$1:J$166)) + MAX(IF(K$1:K$166="saniert",J$1:J$166))) / 2
            )
        )),
        0,
        I117
    )
)</f>
        <v>0</v>
      </c>
      <c r="O117" s="160"/>
      <c r="P117" s="174">
        <f t="shared" si="41"/>
        <v>-0.62184100712877644</v>
      </c>
      <c r="Q117" s="173">
        <f>_xlfn.NORM.DIST(P117,P5,Q5, TRUE)</f>
        <v>9.8383087481901785E-12</v>
      </c>
      <c r="R117" s="174" t="str">
        <f t="shared" si="28"/>
        <v>saniert</v>
      </c>
      <c r="S117" s="174" cm="1">
        <f t="array" ref="S117">IF(
    Q117 &gt; (IF(
        R117 = "unsaniert",
        (MIN(IF(R$1:R$166="unsaniert",Q$1:Q$166)) + MAX(IF(R$1:R$166="unsaniert",Q$1:Q$166))) / 2,
        IF(
            R117 = "teilsaniert",
            (MIN(IF(R$1:R$166="teilsaniert",Q$1:Q$166)) + MAX(IF(R$1:R$166="teilsaniert",Q$1:Q$166))) / 2,
            (MIN(IF(R$1:R$166="saniert",Q$1:Q$166)) + MAX(IF(R$1:R$166="saniert",Q$1:Q$166))) / 2
        )
    )),
    0,
    IF(
        Q116 &lt; (IF(
            R117 = "unsaniert",
            (MIN(IF(R$1:R$166="unsaniert",Q$1:Q$166)) + MAX(IF(R$1:R$166="unsaniert",Q$1:Q$166))) / 2,
            IF(
                R117 = "teilsaniert",
                (MIN(IF(R$1:R$166="teilsaniert",Q$1:Q$166)) + MAX(IF(R$1:R$166="teilsaniert",Q$1:Q$166))) / 2,
                (MIN(IF(R$1:R$166="saniert",Q$1:Q$166)) + MAX(IF(R$1:R$166="saniert",Q$1:Q$166))) / 2
            )
        )),
        0,
        P117
    )
)</f>
        <v>0</v>
      </c>
      <c r="W117" s="174">
        <f t="shared" si="42"/>
        <v>0.42486038259000902</v>
      </c>
      <c r="X117" s="173">
        <f t="shared" si="29"/>
        <v>2.3797041243590202E-16</v>
      </c>
      <c r="Y117" s="174" t="str">
        <f t="shared" si="30"/>
        <v>saniert</v>
      </c>
      <c r="Z117" s="174" cm="1">
        <f t="array" ref="Z117">IF(
    X117 &gt; (IF(
        Y117 = "unsaniert",
        (MIN(IF(Y$1:Y$166="unsaniert",X$1:X$166)) + MAX(IF(Y$1:Y$166="unsaniert",X$1:X$166))) / 2,
        IF(
            Y117 = "teilsaniert",
            (MIN(IF(Y$1:Y$166="teilsaniert",X$1:X$166)) + MAX(IF(Y$1:Y$166="teilsaniert",X$1:X$166))) / 2,
            (MIN(IF(Y$1:Y$166="saniert",X$1:X$166)) + MAX(IF(Y$1:Y$166="saniert",X$1:X$166))) / 2
        )
    )),
    0,
    IF(
        X116 &lt; (IF(
            Y117 = "unsaniert",
            (MIN(IF(Y$1:Y$166="unsaniert",X$1:X$166)) + MAX(IF(Y$1:Y$166="unsaniert",X$1:X$166))) / 2,
            IF(
                Y117 = "teilsaniert",
                (MIN(IF(Y$1:Y$166="teilsaniert",X$1:X$166)) + MAX(IF(Y$1:Y$166="teilsaniert",X$1:X$166))) / 2,
                (MIN(IF(Y$1:Y$166="saniert",X$1:X$166)) + MAX(IF(Y$1:Y$166="saniert",X$1:X$166))) / 2
            )
        )),
        0,
        W117
    )
)</f>
        <v>0</v>
      </c>
      <c r="AA117" s="160"/>
      <c r="AB117" s="160"/>
      <c r="AC117" s="160"/>
      <c r="AD117" s="174">
        <f t="shared" si="43"/>
        <v>1.0915847464217483</v>
      </c>
      <c r="AE117" s="173">
        <f t="shared" si="31"/>
        <v>2.826678450509228E-2</v>
      </c>
      <c r="AF117" s="174" t="str">
        <f t="shared" si="32"/>
        <v>saniert</v>
      </c>
      <c r="AG117" s="174" cm="1">
        <f t="array" ref="AG117">IF(
    AE117 &gt; (IF(
        AF117 = "unsaniert",
        (MIN(IF(AF$1:AF$166="unsaniert",AE$1:AE$166)) + MAX(IF(AF$1:AF$166="unsaniert",AE$1:AE$166))) / 2,
        IF(
            AF117 = "teilsaniert",
            (MIN(IF(AF$1:AF$166="teilsaniert",AE$1:AE$166)) + MAX(IF(AF$1:AF$166="teilsaniert",AE$1:AE$166))) / 2,
            (MIN(IF(AF$1:AF$166="saniert",AE$1:AE$166)) + MAX(IF(AF$1:AF$166="saniert",AE$1:AE$166))) / 2
        )
    )),
    0,
    IF(
        AE116 &lt; (IF(
            AF117 = "unsaniert",
            (MIN(IF(AF$1:AF$166="unsaniert",AE$1:AE$166)) + MAX(IF(AF$1:AF$166="unsaniert",AE$1:AE$166))) / 2,
            IF(
                AF117 = "teilsaniert",
                (MIN(IF(AF$1:AF$166="teilsaniert",AE$1:AE$166)) + MAX(IF(AF$1:AF$166="teilsaniert",AE$1:AE$166))) / 2,
                (MIN(IF(AF$1:AF$166="saniert",AE$1:AE$166)) + MAX(IF(AF$1:AF$166="saniert",AE$1:AE$166))) / 2
            )
        )),
        0,
        AD117
    )
)</f>
        <v>0</v>
      </c>
      <c r="AH117" s="160"/>
      <c r="AI117" s="160"/>
      <c r="AJ117" s="160"/>
      <c r="AK117" s="174">
        <f t="shared" si="44"/>
        <v>-0.52584346346721977</v>
      </c>
      <c r="AL117" s="173">
        <f t="shared" si="33"/>
        <v>1.1715536648350497E-11</v>
      </c>
      <c r="AM117" s="174" t="str">
        <f t="shared" si="34"/>
        <v>saniert</v>
      </c>
      <c r="AN117" s="174" cm="1">
        <f t="array" ref="AN117">IF(
    AL117 &gt; (IF(
        AM117 = "unsaniert",
        (MIN(IF(AM$1:AM$166="unsaniert",AL$1:AL$166)) + MAX(IF(AM$1:AM$166="unsaniert",AL$1:AL$166))) / 2,
        IF(
            AM117 = "teilsaniert",
            (MIN(IF(AM$1:AM$166="teilsaniert",AL$1:AL$166)) + MAX(IF(AM$1:AM$166="teilsaniert",AL$1:AL$166))) / 2,
            (MIN(IF(AM$1:AM$166="saniert",AL$1:AL$166)) + MAX(IF(AM$1:AM$166="saniert",AL$1:AL$166))) / 2
        )
    )),
    0,
    IF(
        AL116 &lt; (IF(
            AM117 = "unsaniert",
            (MIN(IF(AM$1:AM$166="unsaniert",AL$1:AL$166)) + MAX(IF(AM$1:AM$166="unsaniert",AL$1:AL$166))) / 2,
            IF(
                AM117 = "teilsaniert",
                (MIN(IF(AM$1:AM$166="teilsaniert",AL$1:AL$166)) + MAX(IF(AM$1:AM$166="teilsaniert",AL$1:AL$166))) / 2,
                (MIN(IF(AM$1:AM$166="saniert",AL$1:AL$166)) + MAX(IF(AM$1:AM$166="saniert",AL$1:AL$166))) / 2
            )
        )),
        0,
        AK117
    )
)</f>
        <v>0</v>
      </c>
      <c r="AR117" s="174">
        <f t="shared" si="45"/>
        <v>2.8474299261707361</v>
      </c>
      <c r="AS117" s="173">
        <f t="shared" si="35"/>
        <v>0.40559555934344049</v>
      </c>
      <c r="AT117" s="174" t="str">
        <f t="shared" si="36"/>
        <v>teilsaniert</v>
      </c>
      <c r="AU117" s="174" cm="1">
        <f t="array" ref="AU117">IF(
    AS117 &gt; (IF(
        AT117 = "unsaniert",
        (MIN(IF(AT$1:AT$166="unsaniert",AS$1:AS$166)) + MAX(IF(AT$1:AT$166="unsaniert",AS$1:AS$166))) / 2,
        IF(
            AT117 = "teilsaniert",
            (MIN(IF(AT$1:AT$166="teilsaniert",AS$1:AS$166)) + MAX(IF(AT$1:AT$166="teilsaniert",AS$1:AS$166))) / 2,
            (MIN(IF(AT$1:AT$166="saniert",AS$1:AS$166)) + MAX(IF(AT$1:AT$166="saniert",AS$1:AS$166))) / 2
        )
    )),
    0,
    IF(
        AS116 &lt; (IF(
            AT117 = "unsaniert",
            (MIN(IF(AT$1:AT$166="unsaniert",AS$1:AS$166)) + MAX(IF(AT$1:AT$166="unsaniert",AS$1:AS$166))) / 2,
            IF(
                AT117 = "teilsaniert",
                (MIN(IF(AT$1:AT$166="teilsaniert",AS$1:AS$166)) + MAX(IF(AT$1:AT$166="teilsaniert",AS$1:AS$166))) / 2,
                (MIN(IF(AT$1:AT$166="saniert",AS$1:AS$166)) + MAX(IF(AT$1:AT$166="saniert",AS$1:AS$166))) / 2
            )
        )),
        0,
        AR117
    )
)</f>
        <v>0</v>
      </c>
      <c r="AV117" s="160"/>
      <c r="AW117" s="160"/>
      <c r="AX117" s="160"/>
      <c r="AY117" s="174">
        <f t="shared" si="46"/>
        <v>0.78222550153641257</v>
      </c>
      <c r="AZ117" s="173">
        <f t="shared" si="48"/>
        <v>2.7226084271055745E-4</v>
      </c>
      <c r="BA117" s="174" t="str">
        <f t="shared" si="49"/>
        <v>saniert</v>
      </c>
      <c r="BB117" s="174" cm="1">
        <f t="array" ref="BB117">IF(
    AZ117 &gt; (IF(
        BA117 = "unsaniert",
        (MIN(IF(BA$1:BA$166="unsaniert",AZ$1:AZ$166)) + MAX(IF(BA$1:BA$166="unsaniert",AZ$1:AZ$166))) / 2,
        IF(
            BA117 = "teilsaniert",
            (MIN(IF(BA$1:BA$166="teilsaniert",AZ$1:AZ$166)) + MAX(IF(BA$1:BA$166="teilsaniert",AZ$1:AZ$166))) / 2,
            (MIN(IF(BA$1:BA$166="saniert",AZ$1:AZ$166)) + MAX(IF(BA$1:BA$166="saniert",AZ$1:AZ$166))) / 2
        )
    )),
    0,
    IF(
        AZ116 &lt; (IF(
            BA117 = "unsaniert",
            (MIN(IF(BA$1:BA$166="unsaniert",AZ$1:AZ$166)) + MAX(IF(BA$1:BA$166="unsaniert",AZ$1:AZ$166))) / 2,
            IF(
                BA117 = "teilsaniert",
                (MIN(IF(BA$1:BA$166="teilsaniert",AZ$1:AZ$166)) + MAX(IF(BA$1:BA$166="teilsaniert",AZ$1:AZ$166))) / 2,
                (MIN(IF(BA$1:BA$166="saniert",AZ$1:AZ$166)) + MAX(IF(BA$1:BA$166="saniert",AZ$1:AZ$166))) / 2
            )
        )),
        0,
        AY117
    )
)</f>
        <v>0</v>
      </c>
      <c r="BC117" s="160"/>
      <c r="BD117" s="160"/>
      <c r="BE117" s="160"/>
      <c r="BF117" s="174">
        <f t="shared" si="47"/>
        <v>-0.75577910195093556</v>
      </c>
      <c r="BG117" s="173">
        <f t="shared" si="37"/>
        <v>1.0056551434624844E-16</v>
      </c>
      <c r="BH117" s="174" t="str">
        <f t="shared" si="38"/>
        <v>saniert</v>
      </c>
      <c r="BI117" s="174" cm="1">
        <f t="array" ref="BI117">IF(
    BG117 &gt; (IF(
        BH117 = "unsaniert",
        (MIN(IF(BH$1:BH$166="unsaniert",BG$1:BG$166)) + MAX(IF(BH$1:BH$166="unsaniert",BG$1:BG$166))) / 2,
        IF(
            BH117 = "teilsaniert",
            (MIN(IF(BH$1:BH$166="teilsaniert",BG$1:BG$166)) + MAX(IF(BH$1:BH$166="teilsaniert",BG$1:BG$166))) / 2,
            (MIN(IF(BH$1:BH$166="saniert",BG$1:BG$166)) + MAX(IF(BH$1:BH$166="saniert",BG$1:BG$166))) / 2
        )
    )),
    0,
    IF(
        BG116 &lt; (IF(
            BH117 = "unsaniert",
            (MIN(IF(BH$1:BH$166="unsaniert",BG$1:BG$166)) + MAX(IF(BH$1:BH$166="unsaniert",BG$1:BG$166))) / 2,
            IF(
                BH117 = "teilsaniert",
                (MIN(IF(BH$1:BH$166="teilsaniert",BG$1:BG$166)) + MAX(IF(BH$1:BH$166="teilsaniert",BG$1:BG$166))) / 2,
                (MIN(IF(BH$1:BH$166="saniert",BG$1:BG$166)) + MAX(IF(BH$1:BH$166="saniert",BG$1:BG$166))) / 2
            )
        )),
        0,
        BF117
    )
)</f>
        <v>0</v>
      </c>
    </row>
    <row r="118" spans="2:61">
      <c r="B118" s="174">
        <f t="shared" si="39"/>
        <v>1.6798006169933484</v>
      </c>
      <c r="C118" s="173">
        <f>_xlfn.NORM.DIST(B118,B5,C5, TRUE)</f>
        <v>2.2846513512908981E-2</v>
      </c>
      <c r="D118" s="174" t="str">
        <f t="shared" si="26"/>
        <v>saniert</v>
      </c>
      <c r="E118" s="174" cm="1">
        <f t="array" ref="E118">IF(
    C118 &gt; (IF(
        D118 = "unsaniert",
        (MIN(IF(D$1:D$166="unsaniert",C$1:C$166)) + MAX(IF(D$1:D$166="unsaniert",C$1:C$166))) / 2,
        IF(
            D118 = "teilsaniert",
            (MIN(IF(D$1:D$166="teilsaniert",C$1:C$166)) + MAX(IF(D$1:D$166="teilsaniert",C$1:C$166))) / 2,
            (MIN(IF(D$1:D$166="saniert",C$1:C$166)) + MAX(IF(D$1:D$166="saniert",C$1:C$166))) / 2
        )
    )),
    0,
    IF(
        C117 &lt; (IF(
            D118 = "unsaniert",
            (MIN(IF(D$1:D$166="unsaniert",C$1:C$166)) + MAX(IF(D$1:D$166="unsaniert",C$1:C$166))) / 2,
            IF(
                D118 = "teilsaniert",
                (MIN(IF(D$1:D$166="teilsaniert",C$1:C$166)) + MAX(IF(D$1:D$166="teilsaniert",C$1:C$166))) / 2,
                (MIN(IF(D$1:D$166="saniert",C$1:C$166)) + MAX(IF(D$1:D$166="saniert",C$1:C$166))) / 2
            )
        )),
        0,
        B118
    )
)</f>
        <v>0</v>
      </c>
      <c r="H118" s="160"/>
      <c r="I118" s="174">
        <f t="shared" si="40"/>
        <v>0.83391856872343451</v>
      </c>
      <c r="J118" s="173">
        <f>_xlfn.NORM.DIST(I118,I5,J5, TRUE)</f>
        <v>1.4207064600716591E-2</v>
      </c>
      <c r="K118" s="174" t="str">
        <f t="shared" si="27"/>
        <v>saniert</v>
      </c>
      <c r="L118" s="174" cm="1">
        <f t="array" ref="L118">IF(
    J118 &gt; (IF(
        K118 = "unsaniert",
        (MIN(IF(K$1:K$166="unsaniert",J$1:J$166)) + MAX(IF(K$1:K$166="unsaniert",J$1:J$166))) / 2,
        IF(
            K118 = "teilsaniert",
            (MIN(IF(K$1:K$166="teilsaniert",J$1:J$166)) + MAX(IF(K$1:K$166="teilsaniert",J$1:J$166))) / 2,
            (MIN(IF(K$1:K$166="saniert",J$1:J$166)) + MAX(IF(K$1:K$166="saniert",J$1:J$166))) / 2
        )
    )),
    0,
    IF(
        J117 &lt; (IF(
            K118 = "unsaniert",
            (MIN(IF(K$1:K$166="unsaniert",J$1:J$166)) + MAX(IF(K$1:K$166="unsaniert",J$1:J$166))) / 2,
            IF(
                K118 = "teilsaniert",
                (MIN(IF(K$1:K$166="teilsaniert",J$1:J$166)) + MAX(IF(K$1:K$166="teilsaniert",J$1:J$166))) / 2,
                (MIN(IF(K$1:K$166="saniert",J$1:J$166)) + MAX(IF(K$1:K$166="saniert",J$1:J$166))) / 2
            )
        )),
        0,
        I118
    )
)</f>
        <v>0.83391856872343451</v>
      </c>
      <c r="O118" s="160"/>
      <c r="P118" s="174">
        <f t="shared" si="41"/>
        <v>-0.65184100712877646</v>
      </c>
      <c r="Q118" s="173">
        <f>_xlfn.NORM.DIST(P118,P5,Q5, TRUE)</f>
        <v>4.3415425835445487E-12</v>
      </c>
      <c r="R118" s="174" t="str">
        <f t="shared" si="28"/>
        <v>saniert</v>
      </c>
      <c r="S118" s="174" cm="1">
        <f t="array" ref="S118">IF(
    Q118 &gt; (IF(
        R118 = "unsaniert",
        (MIN(IF(R$1:R$166="unsaniert",Q$1:Q$166)) + MAX(IF(R$1:R$166="unsaniert",Q$1:Q$166))) / 2,
        IF(
            R118 = "teilsaniert",
            (MIN(IF(R$1:R$166="teilsaniert",Q$1:Q$166)) + MAX(IF(R$1:R$166="teilsaniert",Q$1:Q$166))) / 2,
            (MIN(IF(R$1:R$166="saniert",Q$1:Q$166)) + MAX(IF(R$1:R$166="saniert",Q$1:Q$166))) / 2
        )
    )),
    0,
    IF(
        Q117 &lt; (IF(
            R118 = "unsaniert",
            (MIN(IF(R$1:R$166="unsaniert",Q$1:Q$166)) + MAX(IF(R$1:R$166="unsaniert",Q$1:Q$166))) / 2,
            IF(
                R118 = "teilsaniert",
                (MIN(IF(R$1:R$166="teilsaniert",Q$1:Q$166)) + MAX(IF(R$1:R$166="teilsaniert",Q$1:Q$166))) / 2,
                (MIN(IF(R$1:R$166="saniert",Q$1:Q$166)) + MAX(IF(R$1:R$166="saniert",Q$1:Q$166))) / 2
            )
        )),
        0,
        P118
    )
)</f>
        <v>0</v>
      </c>
      <c r="W118" s="174">
        <f t="shared" si="42"/>
        <v>0.394860382590009</v>
      </c>
      <c r="X118" s="173">
        <f t="shared" si="29"/>
        <v>7.7191640947666535E-17</v>
      </c>
      <c r="Y118" s="174" t="str">
        <f t="shared" si="30"/>
        <v>saniert</v>
      </c>
      <c r="Z118" s="174" cm="1">
        <f t="array" ref="Z118">IF(
    X118 &gt; (IF(
        Y118 = "unsaniert",
        (MIN(IF(Y$1:Y$166="unsaniert",X$1:X$166)) + MAX(IF(Y$1:Y$166="unsaniert",X$1:X$166))) / 2,
        IF(
            Y118 = "teilsaniert",
            (MIN(IF(Y$1:Y$166="teilsaniert",X$1:X$166)) + MAX(IF(Y$1:Y$166="teilsaniert",X$1:X$166))) / 2,
            (MIN(IF(Y$1:Y$166="saniert",X$1:X$166)) + MAX(IF(Y$1:Y$166="saniert",X$1:X$166))) / 2
        )
    )),
    0,
    IF(
        X117 &lt; (IF(
            Y118 = "unsaniert",
            (MIN(IF(Y$1:Y$166="unsaniert",X$1:X$166)) + MAX(IF(Y$1:Y$166="unsaniert",X$1:X$166))) / 2,
            IF(
                Y118 = "teilsaniert",
                (MIN(IF(Y$1:Y$166="teilsaniert",X$1:X$166)) + MAX(IF(Y$1:Y$166="teilsaniert",X$1:X$166))) / 2,
                (MIN(IF(Y$1:Y$166="saniert",X$1:X$166)) + MAX(IF(Y$1:Y$166="saniert",X$1:X$166))) / 2
            )
        )),
        0,
        W118
    )
)</f>
        <v>0</v>
      </c>
      <c r="AA118" s="160"/>
      <c r="AB118" s="160"/>
      <c r="AC118" s="160"/>
      <c r="AD118" s="174">
        <f t="shared" si="43"/>
        <v>1.0615847464217483</v>
      </c>
      <c r="AE118" s="173">
        <f t="shared" si="31"/>
        <v>2.460659627691851E-2</v>
      </c>
      <c r="AF118" s="174" t="str">
        <f t="shared" si="32"/>
        <v>saniert</v>
      </c>
      <c r="AG118" s="174" cm="1">
        <f t="array" ref="AG118">IF(
    AE118 &gt; (IF(
        AF118 = "unsaniert",
        (MIN(IF(AF$1:AF$166="unsaniert",AE$1:AE$166)) + MAX(IF(AF$1:AF$166="unsaniert",AE$1:AE$166))) / 2,
        IF(
            AF118 = "teilsaniert",
            (MIN(IF(AF$1:AF$166="teilsaniert",AE$1:AE$166)) + MAX(IF(AF$1:AF$166="teilsaniert",AE$1:AE$166))) / 2,
            (MIN(IF(AF$1:AF$166="saniert",AE$1:AE$166)) + MAX(IF(AF$1:AF$166="saniert",AE$1:AE$166))) / 2
        )
    )),
    0,
    IF(
        AE117 &lt; (IF(
            AF118 = "unsaniert",
            (MIN(IF(AF$1:AF$166="unsaniert",AE$1:AE$166)) + MAX(IF(AF$1:AF$166="unsaniert",AE$1:AE$166))) / 2,
            IF(
                AF118 = "teilsaniert",
                (MIN(IF(AF$1:AF$166="teilsaniert",AE$1:AE$166)) + MAX(IF(AF$1:AF$166="teilsaniert",AE$1:AE$166))) / 2,
                (MIN(IF(AF$1:AF$166="saniert",AE$1:AE$166)) + MAX(IF(AF$1:AF$166="saniert",AE$1:AE$166))) / 2
            )
        )),
        0,
        AD118
    )
)</f>
        <v>0</v>
      </c>
      <c r="AH118" s="160"/>
      <c r="AI118" s="160"/>
      <c r="AJ118" s="160"/>
      <c r="AK118" s="174">
        <f t="shared" si="44"/>
        <v>-0.5558434634672198</v>
      </c>
      <c r="AL118" s="173">
        <f t="shared" si="33"/>
        <v>5.1965138704629017E-12</v>
      </c>
      <c r="AM118" s="174" t="str">
        <f t="shared" si="34"/>
        <v>saniert</v>
      </c>
      <c r="AN118" s="174" cm="1">
        <f t="array" ref="AN118">IF(
    AL118 &gt; (IF(
        AM118 = "unsaniert",
        (MIN(IF(AM$1:AM$166="unsaniert",AL$1:AL$166)) + MAX(IF(AM$1:AM$166="unsaniert",AL$1:AL$166))) / 2,
        IF(
            AM118 = "teilsaniert",
            (MIN(IF(AM$1:AM$166="teilsaniert",AL$1:AL$166)) + MAX(IF(AM$1:AM$166="teilsaniert",AL$1:AL$166))) / 2,
            (MIN(IF(AM$1:AM$166="saniert",AL$1:AL$166)) + MAX(IF(AM$1:AM$166="saniert",AL$1:AL$166))) / 2
        )
    )),
    0,
    IF(
        AL117 &lt; (IF(
            AM118 = "unsaniert",
            (MIN(IF(AM$1:AM$166="unsaniert",AL$1:AL$166)) + MAX(IF(AM$1:AM$166="unsaniert",AL$1:AL$166))) / 2,
            IF(
                AM118 = "teilsaniert",
                (MIN(IF(AM$1:AM$166="teilsaniert",AL$1:AL$166)) + MAX(IF(AM$1:AM$166="teilsaniert",AL$1:AL$166))) / 2,
                (MIN(IF(AM$1:AM$166="saniert",AL$1:AL$166)) + MAX(IF(AM$1:AM$166="saniert",AL$1:AL$166))) / 2
            )
        )),
        0,
        AK118
    )
)</f>
        <v>0</v>
      </c>
      <c r="AR118" s="174">
        <f t="shared" si="45"/>
        <v>2.8174299261707363</v>
      </c>
      <c r="AS118" s="173">
        <f t="shared" si="35"/>
        <v>0.39035713196178479</v>
      </c>
      <c r="AT118" s="174" t="str">
        <f t="shared" si="36"/>
        <v>teilsaniert</v>
      </c>
      <c r="AU118" s="174" cm="1">
        <f t="array" ref="AU118">IF(
    AS118 &gt; (IF(
        AT118 = "unsaniert",
        (MIN(IF(AT$1:AT$166="unsaniert",AS$1:AS$166)) + MAX(IF(AT$1:AT$166="unsaniert",AS$1:AS$166))) / 2,
        IF(
            AT118 = "teilsaniert",
            (MIN(IF(AT$1:AT$166="teilsaniert",AS$1:AS$166)) + MAX(IF(AT$1:AT$166="teilsaniert",AS$1:AS$166))) / 2,
            (MIN(IF(AT$1:AT$166="saniert",AS$1:AS$166)) + MAX(IF(AT$1:AT$166="saniert",AS$1:AS$166))) / 2
        )
    )),
    0,
    IF(
        AS117 &lt; (IF(
            AT118 = "unsaniert",
            (MIN(IF(AT$1:AT$166="unsaniert",AS$1:AS$166)) + MAX(IF(AT$1:AT$166="unsaniert",AS$1:AS$166))) / 2,
            IF(
                AT118 = "teilsaniert",
                (MIN(IF(AT$1:AT$166="teilsaniert",AS$1:AS$166)) + MAX(IF(AT$1:AT$166="teilsaniert",AS$1:AS$166))) / 2,
                (MIN(IF(AT$1:AT$166="saniert",AS$1:AS$166)) + MAX(IF(AT$1:AT$166="saniert",AS$1:AS$166))) / 2
            )
        )),
        0,
        AR118
    )
)</f>
        <v>0</v>
      </c>
      <c r="AV118" s="160"/>
      <c r="AW118" s="160"/>
      <c r="AX118" s="160"/>
      <c r="AY118" s="174">
        <f t="shared" si="46"/>
        <v>0.75222550153641254</v>
      </c>
      <c r="AZ118" s="173">
        <f t="shared" si="48"/>
        <v>2.0265985769835643E-4</v>
      </c>
      <c r="BA118" s="174" t="str">
        <f t="shared" si="49"/>
        <v>saniert</v>
      </c>
      <c r="BB118" s="174" cm="1">
        <f t="array" ref="BB118">IF(
    AZ118 &gt; (IF(
        BA118 = "unsaniert",
        (MIN(IF(BA$1:BA$166="unsaniert",AZ$1:AZ$166)) + MAX(IF(BA$1:BA$166="unsaniert",AZ$1:AZ$166))) / 2,
        IF(
            BA118 = "teilsaniert",
            (MIN(IF(BA$1:BA$166="teilsaniert",AZ$1:AZ$166)) + MAX(IF(BA$1:BA$166="teilsaniert",AZ$1:AZ$166))) / 2,
            (MIN(IF(BA$1:BA$166="saniert",AZ$1:AZ$166)) + MAX(IF(BA$1:BA$166="saniert",AZ$1:AZ$166))) / 2
        )
    )),
    0,
    IF(
        AZ117 &lt; (IF(
            BA118 = "unsaniert",
            (MIN(IF(BA$1:BA$166="unsaniert",AZ$1:AZ$166)) + MAX(IF(BA$1:BA$166="unsaniert",AZ$1:AZ$166))) / 2,
            IF(
                BA118 = "teilsaniert",
                (MIN(IF(BA$1:BA$166="teilsaniert",AZ$1:AZ$166)) + MAX(IF(BA$1:BA$166="teilsaniert",AZ$1:AZ$166))) / 2,
                (MIN(IF(BA$1:BA$166="saniert",AZ$1:AZ$166)) + MAX(IF(BA$1:BA$166="saniert",AZ$1:AZ$166))) / 2
            )
        )),
        0,
        AY118
    )
)</f>
        <v>0</v>
      </c>
      <c r="BC118" s="160"/>
      <c r="BD118" s="160"/>
      <c r="BE118" s="160"/>
      <c r="BF118" s="174">
        <f t="shared" si="47"/>
        <v>-0.78577910195093559</v>
      </c>
      <c r="BG118" s="173">
        <f t="shared" si="37"/>
        <v>3.1827054564232741E-17</v>
      </c>
      <c r="BH118" s="174" t="str">
        <f t="shared" si="38"/>
        <v>saniert</v>
      </c>
      <c r="BI118" s="174" cm="1">
        <f t="array" ref="BI118">IF(
    BG118 &gt; (IF(
        BH118 = "unsaniert",
        (MIN(IF(BH$1:BH$166="unsaniert",BG$1:BG$166)) + MAX(IF(BH$1:BH$166="unsaniert",BG$1:BG$166))) / 2,
        IF(
            BH118 = "teilsaniert",
            (MIN(IF(BH$1:BH$166="teilsaniert",BG$1:BG$166)) + MAX(IF(BH$1:BH$166="teilsaniert",BG$1:BG$166))) / 2,
            (MIN(IF(BH$1:BH$166="saniert",BG$1:BG$166)) + MAX(IF(BH$1:BH$166="saniert",BG$1:BG$166))) / 2
        )
    )),
    0,
    IF(
        BG117 &lt; (IF(
            BH118 = "unsaniert",
            (MIN(IF(BH$1:BH$166="unsaniert",BG$1:BG$166)) + MAX(IF(BH$1:BH$166="unsaniert",BG$1:BG$166))) / 2,
            IF(
                BH118 = "teilsaniert",
                (MIN(IF(BH$1:BH$166="teilsaniert",BG$1:BG$166)) + MAX(IF(BH$1:BH$166="teilsaniert",BG$1:BG$166))) / 2,
                (MIN(IF(BH$1:BH$166="saniert",BG$1:BG$166)) + MAX(IF(BH$1:BH$166="saniert",BG$1:BG$166))) / 2
            )
        )),
        0,
        BF118
    )
)</f>
        <v>0</v>
      </c>
    </row>
    <row r="119" spans="2:61">
      <c r="B119" s="174">
        <f t="shared" si="39"/>
        <v>1.6498006169933483</v>
      </c>
      <c r="C119" s="173">
        <f>_xlfn.NORM.DIST(B119, B5,C5, TRUE)</f>
        <v>1.9774076094100246E-2</v>
      </c>
      <c r="D119" s="174" t="str">
        <f t="shared" si="26"/>
        <v>saniert</v>
      </c>
      <c r="E119" s="174" cm="1">
        <f t="array" ref="E119">IF(
    C119 &gt; (IF(
        D119 = "unsaniert",
        (MIN(IF(D$1:D$166="unsaniert",C$1:C$166)) + MAX(IF(D$1:D$166="unsaniert",C$1:C$166))) / 2,
        IF(
            D119 = "teilsaniert",
            (MIN(IF(D$1:D$166="teilsaniert",C$1:C$166)) + MAX(IF(D$1:D$166="teilsaniert",C$1:C$166))) / 2,
            (MIN(IF(D$1:D$166="saniert",C$1:C$166)) + MAX(IF(D$1:D$166="saniert",C$1:C$166))) / 2
        )
    )),
    0,
    IF(
        C118 &lt; (IF(
            D119 = "unsaniert",
            (MIN(IF(D$1:D$166="unsaniert",C$1:C$166)) + MAX(IF(D$1:D$166="unsaniert",C$1:C$166))) / 2,
            IF(
                D119 = "teilsaniert",
                (MIN(IF(D$1:D$166="teilsaniert",C$1:C$166)) + MAX(IF(D$1:D$166="teilsaniert",C$1:C$166))) / 2,
                (MIN(IF(D$1:D$166="saniert",C$1:C$166)) + MAX(IF(D$1:D$166="saniert",C$1:C$166))) / 2
            )
        )),
        0,
        B119
    )
)</f>
        <v>0</v>
      </c>
      <c r="H119" s="160"/>
      <c r="I119" s="174">
        <f t="shared" si="40"/>
        <v>0.80391856872343448</v>
      </c>
      <c r="J119" s="173">
        <f>_xlfn.NORM.DIST(I119, I5,J5, TRUE)</f>
        <v>1.209590741413805E-2</v>
      </c>
      <c r="K119" s="174" t="str">
        <f t="shared" si="27"/>
        <v>saniert</v>
      </c>
      <c r="L119" s="174" cm="1">
        <f t="array" ref="L119">IF(
    J119 &gt; (IF(
        K119 = "unsaniert",
        (MIN(IF(K$1:K$166="unsaniert",J$1:J$166)) + MAX(IF(K$1:K$166="unsaniert",J$1:J$166))) / 2,
        IF(
            K119 = "teilsaniert",
            (MIN(IF(K$1:K$166="teilsaniert",J$1:J$166)) + MAX(IF(K$1:K$166="teilsaniert",J$1:J$166))) / 2,
            (MIN(IF(K$1:K$166="saniert",J$1:J$166)) + MAX(IF(K$1:K$166="saniert",J$1:J$166))) / 2
        )
    )),
    0,
    IF(
        J118 &lt; (IF(
            K119 = "unsaniert",
            (MIN(IF(K$1:K$166="unsaniert",J$1:J$166)) + MAX(IF(K$1:K$166="unsaniert",J$1:J$166))) / 2,
            IF(
                K119 = "teilsaniert",
                (MIN(IF(K$1:K$166="teilsaniert",J$1:J$166)) + MAX(IF(K$1:K$166="teilsaniert",J$1:J$166))) / 2,
                (MIN(IF(K$1:K$166="saniert",J$1:J$166)) + MAX(IF(K$1:K$166="saniert",J$1:J$166))) / 2
            )
        )),
        0,
        I119
    )
)</f>
        <v>0</v>
      </c>
      <c r="O119" s="160"/>
      <c r="P119" s="174">
        <f t="shared" si="41"/>
        <v>-0.68184100712877649</v>
      </c>
      <c r="Q119" s="173">
        <f>_xlfn.NORM.DIST(P119, P5,Q5, TRUE)</f>
        <v>1.8897149178838904E-12</v>
      </c>
      <c r="R119" s="174" t="str">
        <f t="shared" si="28"/>
        <v>saniert</v>
      </c>
      <c r="S119" s="174" cm="1">
        <f t="array" ref="S119">IF(
    Q119 &gt; (IF(
        R119 = "unsaniert",
        (MIN(IF(R$1:R$166="unsaniert",Q$1:Q$166)) + MAX(IF(R$1:R$166="unsaniert",Q$1:Q$166))) / 2,
        IF(
            R119 = "teilsaniert",
            (MIN(IF(R$1:R$166="teilsaniert",Q$1:Q$166)) + MAX(IF(R$1:R$166="teilsaniert",Q$1:Q$166))) / 2,
            (MIN(IF(R$1:R$166="saniert",Q$1:Q$166)) + MAX(IF(R$1:R$166="saniert",Q$1:Q$166))) / 2
        )
    )),
    0,
    IF(
        Q118 &lt; (IF(
            R119 = "unsaniert",
            (MIN(IF(R$1:R$166="unsaniert",Q$1:Q$166)) + MAX(IF(R$1:R$166="unsaniert",Q$1:Q$166))) / 2,
            IF(
                R119 = "teilsaniert",
                (MIN(IF(R$1:R$166="teilsaniert",Q$1:Q$166)) + MAX(IF(R$1:R$166="teilsaniert",Q$1:Q$166))) / 2,
                (MIN(IF(R$1:R$166="saniert",Q$1:Q$166)) + MAX(IF(R$1:R$166="saniert",Q$1:Q$166))) / 2
            )
        )),
        0,
        P119
    )
)</f>
        <v>0</v>
      </c>
      <c r="W119" s="174">
        <f t="shared" si="42"/>
        <v>0.36486038259000897</v>
      </c>
      <c r="X119" s="173">
        <f t="shared" si="29"/>
        <v>2.4589092868329664E-17</v>
      </c>
      <c r="Y119" s="174" t="str">
        <f t="shared" si="30"/>
        <v>saniert</v>
      </c>
      <c r="Z119" s="174" cm="1">
        <f t="array" ref="Z119">IF(
    X119 &gt; (IF(
        Y119 = "unsaniert",
        (MIN(IF(Y$1:Y$166="unsaniert",X$1:X$166)) + MAX(IF(Y$1:Y$166="unsaniert",X$1:X$166))) / 2,
        IF(
            Y119 = "teilsaniert",
            (MIN(IF(Y$1:Y$166="teilsaniert",X$1:X$166)) + MAX(IF(Y$1:Y$166="teilsaniert",X$1:X$166))) / 2,
            (MIN(IF(Y$1:Y$166="saniert",X$1:X$166)) + MAX(IF(Y$1:Y$166="saniert",X$1:X$166))) / 2
        )
    )),
    0,
    IF(
        X118 &lt; (IF(
            Y119 = "unsaniert",
            (MIN(IF(Y$1:Y$166="unsaniert",X$1:X$166)) + MAX(IF(Y$1:Y$166="unsaniert",X$1:X$166))) / 2,
            IF(
                Y119 = "teilsaniert",
                (MIN(IF(Y$1:Y$166="teilsaniert",X$1:X$166)) + MAX(IF(Y$1:Y$166="teilsaniert",X$1:X$166))) / 2,
                (MIN(IF(Y$1:Y$166="saniert",X$1:X$166)) + MAX(IF(Y$1:Y$166="saniert",X$1:X$166))) / 2
            )
        )),
        0,
        W119
    )
)</f>
        <v>0</v>
      </c>
      <c r="AA119" s="160"/>
      <c r="AB119" s="160"/>
      <c r="AC119" s="160"/>
      <c r="AD119" s="174">
        <f t="shared" si="43"/>
        <v>1.0315847464217482</v>
      </c>
      <c r="AE119" s="173">
        <f t="shared" si="31"/>
        <v>2.1352679327758941E-2</v>
      </c>
      <c r="AF119" s="174" t="str">
        <f t="shared" si="32"/>
        <v>saniert</v>
      </c>
      <c r="AG119" s="174" cm="1">
        <f t="array" ref="AG119">IF(
    AE119 &gt; (IF(
        AF119 = "unsaniert",
        (MIN(IF(AF$1:AF$166="unsaniert",AE$1:AE$166)) + MAX(IF(AF$1:AF$166="unsaniert",AE$1:AE$166))) / 2,
        IF(
            AF119 = "teilsaniert",
            (MIN(IF(AF$1:AF$166="teilsaniert",AE$1:AE$166)) + MAX(IF(AF$1:AF$166="teilsaniert",AE$1:AE$166))) / 2,
            (MIN(IF(AF$1:AF$166="saniert",AE$1:AE$166)) + MAX(IF(AF$1:AF$166="saniert",AE$1:AE$166))) / 2
        )
    )),
    0,
    IF(
        AE118 &lt; (IF(
            AF119 = "unsaniert",
            (MIN(IF(AF$1:AF$166="unsaniert",AE$1:AE$166)) + MAX(IF(AF$1:AF$166="unsaniert",AE$1:AE$166))) / 2,
            IF(
                AF119 = "teilsaniert",
                (MIN(IF(AF$1:AF$166="teilsaniert",AE$1:AE$166)) + MAX(IF(AF$1:AF$166="teilsaniert",AE$1:AE$166))) / 2,
                (MIN(IF(AF$1:AF$166="saniert",AE$1:AE$166)) + MAX(IF(AF$1:AF$166="saniert",AE$1:AE$166))) / 2
            )
        )),
        0,
        AD119
    )
)</f>
        <v>0</v>
      </c>
      <c r="AH119" s="160"/>
      <c r="AI119" s="160"/>
      <c r="AJ119" s="160"/>
      <c r="AK119" s="174">
        <f t="shared" si="44"/>
        <v>-0.58584346346721983</v>
      </c>
      <c r="AL119" s="173">
        <f t="shared" si="33"/>
        <v>2.2736455495794319E-12</v>
      </c>
      <c r="AM119" s="174" t="str">
        <f t="shared" si="34"/>
        <v>saniert</v>
      </c>
      <c r="AN119" s="174" cm="1">
        <f t="array" ref="AN119">IF(
    AL119 &gt; (IF(
        AM119 = "unsaniert",
        (MIN(IF(AM$1:AM$166="unsaniert",AL$1:AL$166)) + MAX(IF(AM$1:AM$166="unsaniert",AL$1:AL$166))) / 2,
        IF(
            AM119 = "teilsaniert",
            (MIN(IF(AM$1:AM$166="teilsaniert",AL$1:AL$166)) + MAX(IF(AM$1:AM$166="teilsaniert",AL$1:AL$166))) / 2,
            (MIN(IF(AM$1:AM$166="saniert",AL$1:AL$166)) + MAX(IF(AM$1:AM$166="saniert",AL$1:AL$166))) / 2
        )
    )),
    0,
    IF(
        AL118 &lt; (IF(
            AM119 = "unsaniert",
            (MIN(IF(AM$1:AM$166="unsaniert",AL$1:AL$166)) + MAX(IF(AM$1:AM$166="unsaniert",AL$1:AL$166))) / 2,
            IF(
                AM119 = "teilsaniert",
                (MIN(IF(AM$1:AM$166="teilsaniert",AL$1:AL$166)) + MAX(IF(AM$1:AM$166="teilsaniert",AL$1:AL$166))) / 2,
                (MIN(IF(AM$1:AM$166="saniert",AL$1:AL$166)) + MAX(IF(AM$1:AM$166="saniert",AL$1:AL$166))) / 2
            )
        )),
        0,
        AK119
    )
)</f>
        <v>0</v>
      </c>
      <c r="AR119" s="174">
        <f t="shared" si="45"/>
        <v>2.7874299261707365</v>
      </c>
      <c r="AS119" s="173">
        <f t="shared" si="35"/>
        <v>0.37528532637063616</v>
      </c>
      <c r="AT119" s="174" t="str">
        <f t="shared" si="36"/>
        <v>teilsaniert</v>
      </c>
      <c r="AU119" s="174" cm="1">
        <f t="array" ref="AU119">IF(
    AS119 &gt; (IF(
        AT119 = "unsaniert",
        (MIN(IF(AT$1:AT$166="unsaniert",AS$1:AS$166)) + MAX(IF(AT$1:AT$166="unsaniert",AS$1:AS$166))) / 2,
        IF(
            AT119 = "teilsaniert",
            (MIN(IF(AT$1:AT$166="teilsaniert",AS$1:AS$166)) + MAX(IF(AT$1:AT$166="teilsaniert",AS$1:AS$166))) / 2,
            (MIN(IF(AT$1:AT$166="saniert",AS$1:AS$166)) + MAX(IF(AT$1:AT$166="saniert",AS$1:AS$166))) / 2
        )
    )),
    0,
    IF(
        AS118 &lt; (IF(
            AT119 = "unsaniert",
            (MIN(IF(AT$1:AT$166="unsaniert",AS$1:AS$166)) + MAX(IF(AT$1:AT$166="unsaniert",AS$1:AS$166))) / 2,
            IF(
                AT119 = "teilsaniert",
                (MIN(IF(AT$1:AT$166="teilsaniert",AS$1:AS$166)) + MAX(IF(AT$1:AT$166="teilsaniert",AS$1:AS$166))) / 2,
                (MIN(IF(AT$1:AT$166="saniert",AS$1:AS$166)) + MAX(IF(AT$1:AT$166="saniert",AS$1:AS$166))) / 2
            )
        )),
        0,
        AR119
    )
)</f>
        <v>0</v>
      </c>
      <c r="AV119" s="160"/>
      <c r="AW119" s="160"/>
      <c r="AX119" s="160"/>
      <c r="AY119" s="174">
        <f t="shared" si="46"/>
        <v>0.72222550153641252</v>
      </c>
      <c r="AZ119" s="173">
        <f t="shared" si="48"/>
        <v>1.4997116755027803E-4</v>
      </c>
      <c r="BA119" s="174" t="str">
        <f t="shared" si="49"/>
        <v>saniert</v>
      </c>
      <c r="BB119" s="174" cm="1">
        <f t="array" ref="BB119">IF(
    AZ119 &gt; (IF(
        BA119 = "unsaniert",
        (MIN(IF(BA$1:BA$166="unsaniert",AZ$1:AZ$166)) + MAX(IF(BA$1:BA$166="unsaniert",AZ$1:AZ$166))) / 2,
        IF(
            BA119 = "teilsaniert",
            (MIN(IF(BA$1:BA$166="teilsaniert",AZ$1:AZ$166)) + MAX(IF(BA$1:BA$166="teilsaniert",AZ$1:AZ$166))) / 2,
            (MIN(IF(BA$1:BA$166="saniert",AZ$1:AZ$166)) + MAX(IF(BA$1:BA$166="saniert",AZ$1:AZ$166))) / 2
        )
    )),
    0,
    IF(
        AZ118 &lt; (IF(
            BA119 = "unsaniert",
            (MIN(IF(BA$1:BA$166="unsaniert",AZ$1:AZ$166)) + MAX(IF(BA$1:BA$166="unsaniert",AZ$1:AZ$166))) / 2,
            IF(
                BA119 = "teilsaniert",
                (MIN(IF(BA$1:BA$166="teilsaniert",AZ$1:AZ$166)) + MAX(IF(BA$1:BA$166="teilsaniert",AZ$1:AZ$166))) / 2,
                (MIN(IF(BA$1:BA$166="saniert",AZ$1:AZ$166)) + MAX(IF(BA$1:BA$166="saniert",AZ$1:AZ$166))) / 2
            )
        )),
        0,
        AY119
    )
)</f>
        <v>0</v>
      </c>
      <c r="BC119" s="160"/>
      <c r="BD119" s="160"/>
      <c r="BE119" s="160"/>
      <c r="BF119" s="174">
        <f t="shared" si="47"/>
        <v>-0.81577910195093561</v>
      </c>
      <c r="BG119" s="173">
        <f t="shared" si="37"/>
        <v>9.8882237278827822E-18</v>
      </c>
      <c r="BH119" s="174" t="str">
        <f t="shared" si="38"/>
        <v>saniert</v>
      </c>
      <c r="BI119" s="174" cm="1">
        <f t="array" ref="BI119">IF(
    BG119 &gt; (IF(
        BH119 = "unsaniert",
        (MIN(IF(BH$1:BH$166="unsaniert",BG$1:BG$166)) + MAX(IF(BH$1:BH$166="unsaniert",BG$1:BG$166))) / 2,
        IF(
            BH119 = "teilsaniert",
            (MIN(IF(BH$1:BH$166="teilsaniert",BG$1:BG$166)) + MAX(IF(BH$1:BH$166="teilsaniert",BG$1:BG$166))) / 2,
            (MIN(IF(BH$1:BH$166="saniert",BG$1:BG$166)) + MAX(IF(BH$1:BH$166="saniert",BG$1:BG$166))) / 2
        )
    )),
    0,
    IF(
        BG118 &lt; (IF(
            BH119 = "unsaniert",
            (MIN(IF(BH$1:BH$166="unsaniert",BG$1:BG$166)) + MAX(IF(BH$1:BH$166="unsaniert",BG$1:BG$166))) / 2,
            IF(
                BH119 = "teilsaniert",
                (MIN(IF(BH$1:BH$166="teilsaniert",BG$1:BG$166)) + MAX(IF(BH$1:BH$166="teilsaniert",BG$1:BG$166))) / 2,
                (MIN(IF(BH$1:BH$166="saniert",BG$1:BG$166)) + MAX(IF(BH$1:BH$166="saniert",BG$1:BG$166))) / 2
            )
        )),
        0,
        BF119
    )
)</f>
        <v>0</v>
      </c>
    </row>
    <row r="120" spans="2:61">
      <c r="B120" s="174">
        <f t="shared" si="39"/>
        <v>1.6198006169933483</v>
      </c>
      <c r="C120" s="173">
        <f>_xlfn.NORM.DIST(B120, B5,C5, TRUE)</f>
        <v>1.7059731363769079E-2</v>
      </c>
      <c r="D120" s="174" t="str">
        <f t="shared" si="26"/>
        <v>saniert</v>
      </c>
      <c r="E120" s="174" cm="1">
        <f t="array" ref="E120">IF(
    C120 &gt; (IF(
        D120 = "unsaniert",
        (MIN(IF(D$1:D$166="unsaniert",C$1:C$166)) + MAX(IF(D$1:D$166="unsaniert",C$1:C$166))) / 2,
        IF(
            D120 = "teilsaniert",
            (MIN(IF(D$1:D$166="teilsaniert",C$1:C$166)) + MAX(IF(D$1:D$166="teilsaniert",C$1:C$166))) / 2,
            (MIN(IF(D$1:D$166="saniert",C$1:C$166)) + MAX(IF(D$1:D$166="saniert",C$1:C$166))) / 2
        )
    )),
    0,
    IF(
        C119 &lt; (IF(
            D120 = "unsaniert",
            (MIN(IF(D$1:D$166="unsaniert",C$1:C$166)) + MAX(IF(D$1:D$166="unsaniert",C$1:C$166))) / 2,
            IF(
                D120 = "teilsaniert",
                (MIN(IF(D$1:D$166="teilsaniert",C$1:C$166)) + MAX(IF(D$1:D$166="teilsaniert",C$1:C$166))) / 2,
                (MIN(IF(D$1:D$166="saniert",C$1:C$166)) + MAX(IF(D$1:D$166="saniert",C$1:C$166))) / 2
            )
        )),
        0,
        B120
    )
)</f>
        <v>0</v>
      </c>
      <c r="H120" s="160"/>
      <c r="I120" s="174">
        <f t="shared" si="40"/>
        <v>0.77391856872343445</v>
      </c>
      <c r="J120" s="173">
        <f>_xlfn.NORM.DIST(I120, I5,J5, TRUE)</f>
        <v>1.0262284667776338E-2</v>
      </c>
      <c r="K120" s="174" t="str">
        <f t="shared" si="27"/>
        <v>saniert</v>
      </c>
      <c r="L120" s="174" cm="1">
        <f t="array" ref="L120">IF(
    J120 &gt; (IF(
        K120 = "unsaniert",
        (MIN(IF(K$1:K$166="unsaniert",J$1:J$166)) + MAX(IF(K$1:K$166="unsaniert",J$1:J$166))) / 2,
        IF(
            K120 = "teilsaniert",
            (MIN(IF(K$1:K$166="teilsaniert",J$1:J$166)) + MAX(IF(K$1:K$166="teilsaniert",J$1:J$166))) / 2,
            (MIN(IF(K$1:K$166="saniert",J$1:J$166)) + MAX(IF(K$1:K$166="saniert",J$1:J$166))) / 2
        )
    )),
    0,
    IF(
        J119 &lt; (IF(
            K120 = "unsaniert",
            (MIN(IF(K$1:K$166="unsaniert",J$1:J$166)) + MAX(IF(K$1:K$166="unsaniert",J$1:J$166))) / 2,
            IF(
                K120 = "teilsaniert",
                (MIN(IF(K$1:K$166="teilsaniert",J$1:J$166)) + MAX(IF(K$1:K$166="teilsaniert",J$1:J$166))) / 2,
                (MIN(IF(K$1:K$166="saniert",J$1:J$166)) + MAX(IF(K$1:K$166="saniert",J$1:J$166))) / 2
            )
        )),
        0,
        I120
    )
)</f>
        <v>0</v>
      </c>
      <c r="O120" s="160"/>
      <c r="P120" s="174">
        <f t="shared" si="41"/>
        <v>-0.71184100712877652</v>
      </c>
      <c r="Q120" s="173">
        <f>_xlfn.NORM.DIST(P120, P5,Q5, TRUE)</f>
        <v>8.1128528482992457E-13</v>
      </c>
      <c r="R120" s="174" t="str">
        <f t="shared" si="28"/>
        <v>saniert</v>
      </c>
      <c r="S120" s="174" cm="1">
        <f t="array" ref="S120">IF(
    Q120 &gt; (IF(
        R120 = "unsaniert",
        (MIN(IF(R$1:R$166="unsaniert",Q$1:Q$166)) + MAX(IF(R$1:R$166="unsaniert",Q$1:Q$166))) / 2,
        IF(
            R120 = "teilsaniert",
            (MIN(IF(R$1:R$166="teilsaniert",Q$1:Q$166)) + MAX(IF(R$1:R$166="teilsaniert",Q$1:Q$166))) / 2,
            (MIN(IF(R$1:R$166="saniert",Q$1:Q$166)) + MAX(IF(R$1:R$166="saniert",Q$1:Q$166))) / 2
        )
    )),
    0,
    IF(
        Q119 &lt; (IF(
            R120 = "unsaniert",
            (MIN(IF(R$1:R$166="unsaniert",Q$1:Q$166)) + MAX(IF(R$1:R$166="unsaniert",Q$1:Q$166))) / 2,
            IF(
                R120 = "teilsaniert",
                (MIN(IF(R$1:R$166="teilsaniert",Q$1:Q$166)) + MAX(IF(R$1:R$166="teilsaniert",Q$1:Q$166))) / 2,
                (MIN(IF(R$1:R$166="saniert",Q$1:Q$166)) + MAX(IF(R$1:R$166="saniert",Q$1:Q$166))) / 2
            )
        )),
        0,
        P120
    )
)</f>
        <v>0</v>
      </c>
      <c r="W120" s="174">
        <f t="shared" si="42"/>
        <v>0.33486038259000894</v>
      </c>
      <c r="X120" s="173">
        <f t="shared" si="29"/>
        <v>7.6919501233905553E-18</v>
      </c>
      <c r="Y120" s="174" t="str">
        <f t="shared" si="30"/>
        <v>saniert</v>
      </c>
      <c r="Z120" s="174" cm="1">
        <f t="array" ref="Z120">IF(
    X120 &gt; (IF(
        Y120 = "unsaniert",
        (MIN(IF(Y$1:Y$166="unsaniert",X$1:X$166)) + MAX(IF(Y$1:Y$166="unsaniert",X$1:X$166))) / 2,
        IF(
            Y120 = "teilsaniert",
            (MIN(IF(Y$1:Y$166="teilsaniert",X$1:X$166)) + MAX(IF(Y$1:Y$166="teilsaniert",X$1:X$166))) / 2,
            (MIN(IF(Y$1:Y$166="saniert",X$1:X$166)) + MAX(IF(Y$1:Y$166="saniert",X$1:X$166))) / 2
        )
    )),
    0,
    IF(
        X119 &lt; (IF(
            Y120 = "unsaniert",
            (MIN(IF(Y$1:Y$166="unsaniert",X$1:X$166)) + MAX(IF(Y$1:Y$166="unsaniert",X$1:X$166))) / 2,
            IF(
                Y120 = "teilsaniert",
                (MIN(IF(Y$1:Y$166="teilsaniert",X$1:X$166)) + MAX(IF(Y$1:Y$166="teilsaniert",X$1:X$166))) / 2,
                (MIN(IF(Y$1:Y$166="saniert",X$1:X$166)) + MAX(IF(Y$1:Y$166="saniert",X$1:X$166))) / 2
            )
        )),
        0,
        W120
    )
)</f>
        <v>0</v>
      </c>
      <c r="AA120" s="160"/>
      <c r="AB120" s="160"/>
      <c r="AC120" s="160"/>
      <c r="AD120" s="174">
        <f t="shared" si="43"/>
        <v>1.0015847464217482</v>
      </c>
      <c r="AE120" s="173">
        <f t="shared" si="31"/>
        <v>1.8470275494847466E-2</v>
      </c>
      <c r="AF120" s="174" t="str">
        <f t="shared" si="32"/>
        <v>saniert</v>
      </c>
      <c r="AG120" s="174" cm="1">
        <f t="array" ref="AG120">IF(
    AE120 &gt; (IF(
        AF120 = "unsaniert",
        (MIN(IF(AF$1:AF$166="unsaniert",AE$1:AE$166)) + MAX(IF(AF$1:AF$166="unsaniert",AE$1:AE$166))) / 2,
        IF(
            AF120 = "teilsaniert",
            (MIN(IF(AF$1:AF$166="teilsaniert",AE$1:AE$166)) + MAX(IF(AF$1:AF$166="teilsaniert",AE$1:AE$166))) / 2,
            (MIN(IF(AF$1:AF$166="saniert",AE$1:AE$166)) + MAX(IF(AF$1:AF$166="saniert",AE$1:AE$166))) / 2
        )
    )),
    0,
    IF(
        AE119 &lt; (IF(
            AF120 = "unsaniert",
            (MIN(IF(AF$1:AF$166="unsaniert",AE$1:AE$166)) + MAX(IF(AF$1:AF$166="unsaniert",AE$1:AE$166))) / 2,
            IF(
                AF120 = "teilsaniert",
                (MIN(IF(AF$1:AF$166="teilsaniert",AE$1:AE$166)) + MAX(IF(AF$1:AF$166="teilsaniert",AE$1:AE$166))) / 2,
                (MIN(IF(AF$1:AF$166="saniert",AE$1:AE$166)) + MAX(IF(AF$1:AF$166="saniert",AE$1:AE$166))) / 2
            )
        )),
        0,
        AD120
    )
)</f>
        <v>0</v>
      </c>
      <c r="AH120" s="160"/>
      <c r="AI120" s="160"/>
      <c r="AJ120" s="160"/>
      <c r="AK120" s="174">
        <f t="shared" si="44"/>
        <v>-0.61584346346721985</v>
      </c>
      <c r="AL120" s="173">
        <f t="shared" si="33"/>
        <v>9.8127483909063185E-13</v>
      </c>
      <c r="AM120" s="174" t="str">
        <f t="shared" si="34"/>
        <v>saniert</v>
      </c>
      <c r="AN120" s="174" cm="1">
        <f t="array" ref="AN120">IF(
    AL120 &gt; (IF(
        AM120 = "unsaniert",
        (MIN(IF(AM$1:AM$166="unsaniert",AL$1:AL$166)) + MAX(IF(AM$1:AM$166="unsaniert",AL$1:AL$166))) / 2,
        IF(
            AM120 = "teilsaniert",
            (MIN(IF(AM$1:AM$166="teilsaniert",AL$1:AL$166)) + MAX(IF(AM$1:AM$166="teilsaniert",AL$1:AL$166))) / 2,
            (MIN(IF(AM$1:AM$166="saniert",AL$1:AL$166)) + MAX(IF(AM$1:AM$166="saniert",AL$1:AL$166))) / 2
        )
    )),
    0,
    IF(
        AL119 &lt; (IF(
            AM120 = "unsaniert",
            (MIN(IF(AM$1:AM$166="unsaniert",AL$1:AL$166)) + MAX(IF(AM$1:AM$166="unsaniert",AL$1:AL$166))) / 2,
            IF(
                AM120 = "teilsaniert",
                (MIN(IF(AM$1:AM$166="teilsaniert",AL$1:AL$166)) + MAX(IF(AM$1:AM$166="teilsaniert",AL$1:AL$166))) / 2,
                (MIN(IF(AM$1:AM$166="saniert",AL$1:AL$166)) + MAX(IF(AM$1:AM$166="saniert",AL$1:AL$166))) / 2
            )
        )),
        0,
        AK120
    )
)</f>
        <v>0</v>
      </c>
      <c r="AR120" s="174">
        <f t="shared" si="45"/>
        <v>2.7574299261707367</v>
      </c>
      <c r="AS120" s="173">
        <f t="shared" si="35"/>
        <v>0.36040155659447448</v>
      </c>
      <c r="AT120" s="174" t="str">
        <f t="shared" si="36"/>
        <v>teilsaniert</v>
      </c>
      <c r="AU120" s="174" cm="1">
        <f t="array" ref="AU120">IF(
    AS120 &gt; (IF(
        AT120 = "unsaniert",
        (MIN(IF(AT$1:AT$166="unsaniert",AS$1:AS$166)) + MAX(IF(AT$1:AT$166="unsaniert",AS$1:AS$166))) / 2,
        IF(
            AT120 = "teilsaniert",
            (MIN(IF(AT$1:AT$166="teilsaniert",AS$1:AS$166)) + MAX(IF(AT$1:AT$166="teilsaniert",AS$1:AS$166))) / 2,
            (MIN(IF(AT$1:AT$166="saniert",AS$1:AS$166)) + MAX(IF(AT$1:AT$166="saniert",AS$1:AS$166))) / 2
        )
    )),
    0,
    IF(
        AS119 &lt; (IF(
            AT120 = "unsaniert",
            (MIN(IF(AT$1:AT$166="unsaniert",AS$1:AS$166)) + MAX(IF(AT$1:AT$166="unsaniert",AS$1:AS$166))) / 2,
            IF(
                AT120 = "teilsaniert",
                (MIN(IF(AT$1:AT$166="teilsaniert",AS$1:AS$166)) + MAX(IF(AT$1:AT$166="teilsaniert",AS$1:AS$166))) / 2,
                (MIN(IF(AT$1:AT$166="saniert",AS$1:AS$166)) + MAX(IF(AT$1:AT$166="saniert",AS$1:AS$166))) / 2
            )
        )),
        0,
        AR120
    )
)</f>
        <v>0</v>
      </c>
      <c r="AV120" s="160"/>
      <c r="AW120" s="160"/>
      <c r="AX120" s="160"/>
      <c r="AY120" s="174">
        <f t="shared" si="46"/>
        <v>0.69222550153641249</v>
      </c>
      <c r="AZ120" s="173">
        <f t="shared" si="48"/>
        <v>1.103317544811491E-4</v>
      </c>
      <c r="BA120" s="174" t="str">
        <f t="shared" si="49"/>
        <v>saniert</v>
      </c>
      <c r="BB120" s="174" cm="1">
        <f t="array" ref="BB120">IF(
    AZ120 &gt; (IF(
        BA120 = "unsaniert",
        (MIN(IF(BA$1:BA$166="unsaniert",AZ$1:AZ$166)) + MAX(IF(BA$1:BA$166="unsaniert",AZ$1:AZ$166))) / 2,
        IF(
            BA120 = "teilsaniert",
            (MIN(IF(BA$1:BA$166="teilsaniert",AZ$1:AZ$166)) + MAX(IF(BA$1:BA$166="teilsaniert",AZ$1:AZ$166))) / 2,
            (MIN(IF(BA$1:BA$166="saniert",AZ$1:AZ$166)) + MAX(IF(BA$1:BA$166="saniert",AZ$1:AZ$166))) / 2
        )
    )),
    0,
    IF(
        AZ119 &lt; (IF(
            BA120 = "unsaniert",
            (MIN(IF(BA$1:BA$166="unsaniert",AZ$1:AZ$166)) + MAX(IF(BA$1:BA$166="unsaniert",AZ$1:AZ$166))) / 2,
            IF(
                BA120 = "teilsaniert",
                (MIN(IF(BA$1:BA$166="teilsaniert",AZ$1:AZ$166)) + MAX(IF(BA$1:BA$166="teilsaniert",AZ$1:AZ$166))) / 2,
                (MIN(IF(BA$1:BA$166="saniert",AZ$1:AZ$166)) + MAX(IF(BA$1:BA$166="saniert",AZ$1:AZ$166))) / 2
            )
        )),
        0,
        AY120
    )
)</f>
        <v>0</v>
      </c>
      <c r="BC120" s="160"/>
      <c r="BD120" s="160"/>
      <c r="BE120" s="160"/>
      <c r="BF120" s="174">
        <f t="shared" si="47"/>
        <v>-0.84577910195093564</v>
      </c>
      <c r="BG120" s="173">
        <f t="shared" si="37"/>
        <v>3.0158615476456458E-18</v>
      </c>
      <c r="BH120" s="174" t="str">
        <f t="shared" si="38"/>
        <v>saniert</v>
      </c>
      <c r="BI120" s="174" cm="1">
        <f t="array" ref="BI120">IF(
    BG120 &gt; (IF(
        BH120 = "unsaniert",
        (MIN(IF(BH$1:BH$166="unsaniert",BG$1:BG$166)) + MAX(IF(BH$1:BH$166="unsaniert",BG$1:BG$166))) / 2,
        IF(
            BH120 = "teilsaniert",
            (MIN(IF(BH$1:BH$166="teilsaniert",BG$1:BG$166)) + MAX(IF(BH$1:BH$166="teilsaniert",BG$1:BG$166))) / 2,
            (MIN(IF(BH$1:BH$166="saniert",BG$1:BG$166)) + MAX(IF(BH$1:BH$166="saniert",BG$1:BG$166))) / 2
        )
    )),
    0,
    IF(
        BG119 &lt; (IF(
            BH120 = "unsaniert",
            (MIN(IF(BH$1:BH$166="unsaniert",BG$1:BG$166)) + MAX(IF(BH$1:BH$166="unsaniert",BG$1:BG$166))) / 2,
            IF(
                BH120 = "teilsaniert",
                (MIN(IF(BH$1:BH$166="teilsaniert",BG$1:BG$166)) + MAX(IF(BH$1:BH$166="teilsaniert",BG$1:BG$166))) / 2,
                (MIN(IF(BH$1:BH$166="saniert",BG$1:BG$166)) + MAX(IF(BH$1:BH$166="saniert",BG$1:BG$166))) / 2
            )
        )),
        0,
        BF120
    )
)</f>
        <v>0</v>
      </c>
    </row>
    <row r="121" spans="2:61">
      <c r="B121" s="174">
        <f t="shared" si="39"/>
        <v>1.5898006169933483</v>
      </c>
      <c r="C121" s="173">
        <f>_xlfn.NORM.DIST(B121, B5,C5, TRUE)</f>
        <v>1.4670421274824645E-2</v>
      </c>
      <c r="D121" s="174" t="str">
        <f t="shared" si="26"/>
        <v>saniert</v>
      </c>
      <c r="E121" s="174" cm="1">
        <f t="array" ref="E121">IF(
    C121 &gt; (IF(
        D121 = "unsaniert",
        (MIN(IF(D$1:D$166="unsaniert",C$1:C$166)) + MAX(IF(D$1:D$166="unsaniert",C$1:C$166))) / 2,
        IF(
            D121 = "teilsaniert",
            (MIN(IF(D$1:D$166="teilsaniert",C$1:C$166)) + MAX(IF(D$1:D$166="teilsaniert",C$1:C$166))) / 2,
            (MIN(IF(D$1:D$166="saniert",C$1:C$166)) + MAX(IF(D$1:D$166="saniert",C$1:C$166))) / 2
        )
    )),
    0,
    IF(
        C120 &lt; (IF(
            D121 = "unsaniert",
            (MIN(IF(D$1:D$166="unsaniert",C$1:C$166)) + MAX(IF(D$1:D$166="unsaniert",C$1:C$166))) / 2,
            IF(
                D121 = "teilsaniert",
                (MIN(IF(D$1:D$166="teilsaniert",C$1:C$166)) + MAX(IF(D$1:D$166="teilsaniert",C$1:C$166))) / 2,
                (MIN(IF(D$1:D$166="saniert",C$1:C$166)) + MAX(IF(D$1:D$166="saniert",C$1:C$166))) / 2
            )
        )),
        0,
        B121
    )
)</f>
        <v>1.5898006169933483</v>
      </c>
      <c r="H121" s="160"/>
      <c r="I121" s="174">
        <f t="shared" si="40"/>
        <v>0.74391856872343443</v>
      </c>
      <c r="J121" s="173">
        <f>_xlfn.NORM.DIST(I121, I5,J5, TRUE)</f>
        <v>8.6759279016196296E-3</v>
      </c>
      <c r="K121" s="174" t="str">
        <f t="shared" si="27"/>
        <v>saniert</v>
      </c>
      <c r="L121" s="174" cm="1">
        <f t="array" ref="L121">IF(
    J121 &gt; (IF(
        K121 = "unsaniert",
        (MIN(IF(K$1:K$166="unsaniert",J$1:J$166)) + MAX(IF(K$1:K$166="unsaniert",J$1:J$166))) / 2,
        IF(
            K121 = "teilsaniert",
            (MIN(IF(K$1:K$166="teilsaniert",J$1:J$166)) + MAX(IF(K$1:K$166="teilsaniert",J$1:J$166))) / 2,
            (MIN(IF(K$1:K$166="saniert",J$1:J$166)) + MAX(IF(K$1:K$166="saniert",J$1:J$166))) / 2
        )
    )),
    0,
    IF(
        J120 &lt; (IF(
            K121 = "unsaniert",
            (MIN(IF(K$1:K$166="unsaniert",J$1:J$166)) + MAX(IF(K$1:K$166="unsaniert",J$1:J$166))) / 2,
            IF(
                K121 = "teilsaniert",
                (MIN(IF(K$1:K$166="teilsaniert",J$1:J$166)) + MAX(IF(K$1:K$166="teilsaniert",J$1:J$166))) / 2,
                (MIN(IF(K$1:K$166="saniert",J$1:J$166)) + MAX(IF(K$1:K$166="saniert",J$1:J$166))) / 2
            )
        )),
        0,
        I121
    )
)</f>
        <v>0</v>
      </c>
      <c r="O121" s="160"/>
      <c r="P121" s="174">
        <f t="shared" si="41"/>
        <v>-0.74184100712877654</v>
      </c>
      <c r="Q121" s="173">
        <f>_xlfn.NORM.DIST(P121, P5,Q5, TRUE)</f>
        <v>3.4353628278492177E-13</v>
      </c>
      <c r="R121" s="174" t="str">
        <f t="shared" si="28"/>
        <v>saniert</v>
      </c>
      <c r="S121" s="174" cm="1">
        <f t="array" ref="S121">IF(
    Q121 &gt; (IF(
        R121 = "unsaniert",
        (MIN(IF(R$1:R$166="unsaniert",Q$1:Q$166)) + MAX(IF(R$1:R$166="unsaniert",Q$1:Q$166))) / 2,
        IF(
            R121 = "teilsaniert",
            (MIN(IF(R$1:R$166="teilsaniert",Q$1:Q$166)) + MAX(IF(R$1:R$166="teilsaniert",Q$1:Q$166))) / 2,
            (MIN(IF(R$1:R$166="saniert",Q$1:Q$166)) + MAX(IF(R$1:R$166="saniert",Q$1:Q$166))) / 2
        )
    )),
    0,
    IF(
        Q120 &lt; (IF(
            R121 = "unsaniert",
            (MIN(IF(R$1:R$166="unsaniert",Q$1:Q$166)) + MAX(IF(R$1:R$166="unsaniert",Q$1:Q$166))) / 2,
            IF(
                R121 = "teilsaniert",
                (MIN(IF(R$1:R$166="teilsaniert",Q$1:Q$166)) + MAX(IF(R$1:R$166="teilsaniert",Q$1:Q$166))) / 2,
                (MIN(IF(R$1:R$166="saniert",Q$1:Q$166)) + MAX(IF(R$1:R$166="saniert",Q$1:Q$166))) / 2
            )
        )),
        0,
        P121
    )
)</f>
        <v>0</v>
      </c>
      <c r="W121" s="174">
        <f t="shared" si="42"/>
        <v>0.30486038259000892</v>
      </c>
      <c r="X121" s="173">
        <f t="shared" si="29"/>
        <v>2.3629202386965139E-18</v>
      </c>
      <c r="Y121" s="174" t="str">
        <f t="shared" si="30"/>
        <v>saniert</v>
      </c>
      <c r="Z121" s="174" cm="1">
        <f t="array" ref="Z121">IF(
    X121 &gt; (IF(
        Y121 = "unsaniert",
        (MIN(IF(Y$1:Y$166="unsaniert",X$1:X$166)) + MAX(IF(Y$1:Y$166="unsaniert",X$1:X$166))) / 2,
        IF(
            Y121 = "teilsaniert",
            (MIN(IF(Y$1:Y$166="teilsaniert",X$1:X$166)) + MAX(IF(Y$1:Y$166="teilsaniert",X$1:X$166))) / 2,
            (MIN(IF(Y$1:Y$166="saniert",X$1:X$166)) + MAX(IF(Y$1:Y$166="saniert",X$1:X$166))) / 2
        )
    )),
    0,
    IF(
        X120 &lt; (IF(
            Y121 = "unsaniert",
            (MIN(IF(Y$1:Y$166="unsaniert",X$1:X$166)) + MAX(IF(Y$1:Y$166="unsaniert",X$1:X$166))) / 2,
            IF(
                Y121 = "teilsaniert",
                (MIN(IF(Y$1:Y$166="teilsaniert",X$1:X$166)) + MAX(IF(Y$1:Y$166="teilsaniert",X$1:X$166))) / 2,
                (MIN(IF(Y$1:Y$166="saniert",X$1:X$166)) + MAX(IF(Y$1:Y$166="saniert",X$1:X$166))) / 2
            )
        )),
        0,
        W121
    )
)</f>
        <v>0</v>
      </c>
      <c r="AA121" s="160"/>
      <c r="AB121" s="160"/>
      <c r="AC121" s="160"/>
      <c r="AD121" s="174">
        <f t="shared" si="43"/>
        <v>0.97158474642174819</v>
      </c>
      <c r="AE121" s="173">
        <f t="shared" si="31"/>
        <v>1.5926091551052634E-2</v>
      </c>
      <c r="AF121" s="174" t="str">
        <f t="shared" si="32"/>
        <v>saniert</v>
      </c>
      <c r="AG121" s="174" cm="1">
        <f t="array" ref="AG121">IF(
    AE121 &gt; (IF(
        AF121 = "unsaniert",
        (MIN(IF(AF$1:AF$166="unsaniert",AE$1:AE$166)) + MAX(IF(AF$1:AF$166="unsaniert",AE$1:AE$166))) / 2,
        IF(
            AF121 = "teilsaniert",
            (MIN(IF(AF$1:AF$166="teilsaniert",AE$1:AE$166)) + MAX(IF(AF$1:AF$166="teilsaniert",AE$1:AE$166))) / 2,
            (MIN(IF(AF$1:AF$166="saniert",AE$1:AE$166)) + MAX(IF(AF$1:AF$166="saniert",AE$1:AE$166))) / 2
        )
    )),
    0,
    IF(
        AE120 &lt; (IF(
            AF121 = "unsaniert",
            (MIN(IF(AF$1:AF$166="unsaniert",AE$1:AE$166)) + MAX(IF(AF$1:AF$166="unsaniert",AE$1:AE$166))) / 2,
            IF(
                AF121 = "teilsaniert",
                (MIN(IF(AF$1:AF$166="teilsaniert",AE$1:AE$166)) + MAX(IF(AF$1:AF$166="teilsaniert",AE$1:AE$166))) / 2,
                (MIN(IF(AF$1:AF$166="saniert",AE$1:AE$166)) + MAX(IF(AF$1:AF$166="saniert",AE$1:AE$166))) / 2
            )
        )),
        0,
        AD121
    )
)</f>
        <v>0.97158474642174819</v>
      </c>
      <c r="AH121" s="160"/>
      <c r="AI121" s="160"/>
      <c r="AJ121" s="160"/>
      <c r="AK121" s="174">
        <f t="shared" si="44"/>
        <v>-0.64584346346721988</v>
      </c>
      <c r="AL121" s="173">
        <f t="shared" si="33"/>
        <v>4.1774611108513315E-13</v>
      </c>
      <c r="AM121" s="174" t="str">
        <f t="shared" si="34"/>
        <v>saniert</v>
      </c>
      <c r="AN121" s="174" cm="1">
        <f t="array" ref="AN121">IF(
    AL121 &gt; (IF(
        AM121 = "unsaniert",
        (MIN(IF(AM$1:AM$166="unsaniert",AL$1:AL$166)) + MAX(IF(AM$1:AM$166="unsaniert",AL$1:AL$166))) / 2,
        IF(
            AM121 = "teilsaniert",
            (MIN(IF(AM$1:AM$166="teilsaniert",AL$1:AL$166)) + MAX(IF(AM$1:AM$166="teilsaniert",AL$1:AL$166))) / 2,
            (MIN(IF(AM$1:AM$166="saniert",AL$1:AL$166)) + MAX(IF(AM$1:AM$166="saniert",AL$1:AL$166))) / 2
        )
    )),
    0,
    IF(
        AL120 &lt; (IF(
            AM121 = "unsaniert",
            (MIN(IF(AM$1:AM$166="unsaniert",AL$1:AL$166)) + MAX(IF(AM$1:AM$166="unsaniert",AL$1:AL$166))) / 2,
            IF(
                AM121 = "teilsaniert",
                (MIN(IF(AM$1:AM$166="teilsaniert",AL$1:AL$166)) + MAX(IF(AM$1:AM$166="teilsaniert",AL$1:AL$166))) / 2,
                (MIN(IF(AM$1:AM$166="saniert",AL$1:AL$166)) + MAX(IF(AM$1:AM$166="saniert",AL$1:AL$166))) / 2
            )
        )),
        0,
        AK121
    )
)</f>
        <v>0</v>
      </c>
      <c r="AR121" s="174">
        <f t="shared" si="45"/>
        <v>2.7274299261707369</v>
      </c>
      <c r="AS121" s="173">
        <f t="shared" si="35"/>
        <v>0.34572638696094038</v>
      </c>
      <c r="AT121" s="174" t="str">
        <f t="shared" si="36"/>
        <v>teilsaniert</v>
      </c>
      <c r="AU121" s="174" cm="1">
        <f t="array" ref="AU121">IF(
    AS121 &gt; (IF(
        AT121 = "unsaniert",
        (MIN(IF(AT$1:AT$166="unsaniert",AS$1:AS$166)) + MAX(IF(AT$1:AT$166="unsaniert",AS$1:AS$166))) / 2,
        IF(
            AT121 = "teilsaniert",
            (MIN(IF(AT$1:AT$166="teilsaniert",AS$1:AS$166)) + MAX(IF(AT$1:AT$166="teilsaniert",AS$1:AS$166))) / 2,
            (MIN(IF(AT$1:AT$166="saniert",AS$1:AS$166)) + MAX(IF(AT$1:AT$166="saniert",AS$1:AS$166))) / 2
        )
    )),
    0,
    IF(
        AS120 &lt; (IF(
            AT121 = "unsaniert",
            (MIN(IF(AT$1:AT$166="unsaniert",AS$1:AS$166)) + MAX(IF(AT$1:AT$166="unsaniert",AS$1:AS$166))) / 2,
            IF(
                AT121 = "teilsaniert",
                (MIN(IF(AT$1:AT$166="teilsaniert",AS$1:AS$166)) + MAX(IF(AT$1:AT$166="teilsaniert",AS$1:AS$166))) / 2,
                (MIN(IF(AT$1:AT$166="saniert",AS$1:AS$166)) + MAX(IF(AT$1:AT$166="saniert",AS$1:AS$166))) / 2
            )
        )),
        0,
        AR121
    )
)</f>
        <v>0</v>
      </c>
      <c r="AV121" s="160"/>
      <c r="AW121" s="160"/>
      <c r="AX121" s="160"/>
      <c r="AY121" s="174">
        <f t="shared" si="46"/>
        <v>0.66222550153641246</v>
      </c>
      <c r="AZ121" s="173">
        <f t="shared" si="48"/>
        <v>8.0694032102266006E-5</v>
      </c>
      <c r="BA121" s="174" t="str">
        <f t="shared" si="49"/>
        <v>saniert</v>
      </c>
      <c r="BB121" s="174" cm="1">
        <f t="array" ref="BB121">IF(
    AZ121 &gt; (IF(
        BA121 = "unsaniert",
        (MIN(IF(BA$1:BA$166="unsaniert",AZ$1:AZ$166)) + MAX(IF(BA$1:BA$166="unsaniert",AZ$1:AZ$166))) / 2,
        IF(
            BA121 = "teilsaniert",
            (MIN(IF(BA$1:BA$166="teilsaniert",AZ$1:AZ$166)) + MAX(IF(BA$1:BA$166="teilsaniert",AZ$1:AZ$166))) / 2,
            (MIN(IF(BA$1:BA$166="saniert",AZ$1:AZ$166)) + MAX(IF(BA$1:BA$166="saniert",AZ$1:AZ$166))) / 2
        )
    )),
    0,
    IF(
        AZ120 &lt; (IF(
            BA121 = "unsaniert",
            (MIN(IF(BA$1:BA$166="unsaniert",AZ$1:AZ$166)) + MAX(IF(BA$1:BA$166="unsaniert",AZ$1:AZ$166))) / 2,
            IF(
                BA121 = "teilsaniert",
                (MIN(IF(BA$1:BA$166="teilsaniert",AZ$1:AZ$166)) + MAX(IF(BA$1:BA$166="teilsaniert",AZ$1:AZ$166))) / 2,
                (MIN(IF(BA$1:BA$166="saniert",AZ$1:AZ$166)) + MAX(IF(BA$1:BA$166="saniert",AZ$1:AZ$166))) / 2
            )
        )),
        0,
        AY121
    )
)</f>
        <v>0</v>
      </c>
      <c r="BC121" s="160"/>
      <c r="BD121" s="160"/>
      <c r="BE121" s="160"/>
      <c r="BF121" s="174">
        <f t="shared" si="47"/>
        <v>-0.87577910195093567</v>
      </c>
      <c r="BG121" s="173">
        <f t="shared" si="37"/>
        <v>9.029688066499522E-19</v>
      </c>
      <c r="BH121" s="174" t="str">
        <f t="shared" si="38"/>
        <v>saniert</v>
      </c>
      <c r="BI121" s="174" cm="1">
        <f t="array" ref="BI121">IF(
    BG121 &gt; (IF(
        BH121 = "unsaniert",
        (MIN(IF(BH$1:BH$166="unsaniert",BG$1:BG$166)) + MAX(IF(BH$1:BH$166="unsaniert",BG$1:BG$166))) / 2,
        IF(
            BH121 = "teilsaniert",
            (MIN(IF(BH$1:BH$166="teilsaniert",BG$1:BG$166)) + MAX(IF(BH$1:BH$166="teilsaniert",BG$1:BG$166))) / 2,
            (MIN(IF(BH$1:BH$166="saniert",BG$1:BG$166)) + MAX(IF(BH$1:BH$166="saniert",BG$1:BG$166))) / 2
        )
    )),
    0,
    IF(
        BG120 &lt; (IF(
            BH121 = "unsaniert",
            (MIN(IF(BH$1:BH$166="unsaniert",BG$1:BG$166)) + MAX(IF(BH$1:BH$166="unsaniert",BG$1:BG$166))) / 2,
            IF(
                BH121 = "teilsaniert",
                (MIN(IF(BH$1:BH$166="teilsaniert",BG$1:BG$166)) + MAX(IF(BH$1:BH$166="teilsaniert",BG$1:BG$166))) / 2,
                (MIN(IF(BH$1:BH$166="saniert",BG$1:BG$166)) + MAX(IF(BH$1:BH$166="saniert",BG$1:BG$166))) / 2
            )
        )),
        0,
        BF121
    )
)</f>
        <v>0</v>
      </c>
    </row>
    <row r="122" spans="2:61">
      <c r="B122" s="174">
        <f t="shared" si="39"/>
        <v>1.5598006169933483</v>
      </c>
      <c r="C122" s="173">
        <f>_xlfn.NORM.DIST(B122, B5,C5, TRUE)</f>
        <v>1.257483480550407E-2</v>
      </c>
      <c r="D122" s="174" t="str">
        <f t="shared" si="26"/>
        <v>saniert</v>
      </c>
      <c r="E122" s="174" cm="1">
        <f t="array" ref="E122">IF(
    C122 &gt; (IF(
        D122 = "unsaniert",
        (MIN(IF(D$1:D$166="unsaniert",C$1:C$166)) + MAX(IF(D$1:D$166="unsaniert",C$1:C$166))) / 2,
        IF(
            D122 = "teilsaniert",
            (MIN(IF(D$1:D$166="teilsaniert",C$1:C$166)) + MAX(IF(D$1:D$166="teilsaniert",C$1:C$166))) / 2,
            (MIN(IF(D$1:D$166="saniert",C$1:C$166)) + MAX(IF(D$1:D$166="saniert",C$1:C$166))) / 2
        )
    )),
    0,
    IF(
        C121 &lt; (IF(
            D122 = "unsaniert",
            (MIN(IF(D$1:D$166="unsaniert",C$1:C$166)) + MAX(IF(D$1:D$166="unsaniert",C$1:C$166))) / 2,
            IF(
                D122 = "teilsaniert",
                (MIN(IF(D$1:D$166="teilsaniert",C$1:C$166)) + MAX(IF(D$1:D$166="teilsaniert",C$1:C$166))) / 2,
                (MIN(IF(D$1:D$166="saniert",C$1:C$166)) + MAX(IF(D$1:D$166="saniert",C$1:C$166))) / 2
            )
        )),
        0,
        B122
    )
)</f>
        <v>0</v>
      </c>
      <c r="H122" s="160"/>
      <c r="I122" s="174">
        <f t="shared" si="40"/>
        <v>0.7139185687234344</v>
      </c>
      <c r="J122" s="173">
        <f>_xlfn.NORM.DIST(I122, I5,J5, TRUE)</f>
        <v>7.308850191115877E-3</v>
      </c>
      <c r="K122" s="174" t="str">
        <f t="shared" si="27"/>
        <v>saniert</v>
      </c>
      <c r="L122" s="174" cm="1">
        <f t="array" ref="L122">IF(
    J122 &gt; (IF(
        K122 = "unsaniert",
        (MIN(IF(K$1:K$166="unsaniert",J$1:J$166)) + MAX(IF(K$1:K$166="unsaniert",J$1:J$166))) / 2,
        IF(
            K122 = "teilsaniert",
            (MIN(IF(K$1:K$166="teilsaniert",J$1:J$166)) + MAX(IF(K$1:K$166="teilsaniert",J$1:J$166))) / 2,
            (MIN(IF(K$1:K$166="saniert",J$1:J$166)) + MAX(IF(K$1:K$166="saniert",J$1:J$166))) / 2
        )
    )),
    0,
    IF(
        J121 &lt; (IF(
            K122 = "unsaniert",
            (MIN(IF(K$1:K$166="unsaniert",J$1:J$166)) + MAX(IF(K$1:K$166="unsaniert",J$1:J$166))) / 2,
            IF(
                K122 = "teilsaniert",
                (MIN(IF(K$1:K$166="teilsaniert",J$1:J$166)) + MAX(IF(K$1:K$166="teilsaniert",J$1:J$166))) / 2,
                (MIN(IF(K$1:K$166="saniert",J$1:J$166)) + MAX(IF(K$1:K$166="saniert",J$1:J$166))) / 2
            )
        )),
        0,
        I122
    )
)</f>
        <v>0</v>
      </c>
      <c r="O122" s="160"/>
      <c r="P122" s="174">
        <f t="shared" si="41"/>
        <v>-0.77184100712877657</v>
      </c>
      <c r="Q122" s="173">
        <f>_xlfn.NORM.DIST(P122, P5,Q5, TRUE)</f>
        <v>1.4347958152825191E-13</v>
      </c>
      <c r="R122" s="174" t="str">
        <f t="shared" si="28"/>
        <v>saniert</v>
      </c>
      <c r="S122" s="174" cm="1">
        <f t="array" ref="S122">IF(
    Q122 &gt; (IF(
        R122 = "unsaniert",
        (MIN(IF(R$1:R$166="unsaniert",Q$1:Q$166)) + MAX(IF(R$1:R$166="unsaniert",Q$1:Q$166))) / 2,
        IF(
            R122 = "teilsaniert",
            (MIN(IF(R$1:R$166="teilsaniert",Q$1:Q$166)) + MAX(IF(R$1:R$166="teilsaniert",Q$1:Q$166))) / 2,
            (MIN(IF(R$1:R$166="saniert",Q$1:Q$166)) + MAX(IF(R$1:R$166="saniert",Q$1:Q$166))) / 2
        )
    )),
    0,
    IF(
        Q121 &lt; (IF(
            R122 = "unsaniert",
            (MIN(IF(R$1:R$166="unsaniert",Q$1:Q$166)) + MAX(IF(R$1:R$166="unsaniert",Q$1:Q$166))) / 2,
            IF(
                R122 = "teilsaniert",
                (MIN(IF(R$1:R$166="teilsaniert",Q$1:Q$166)) + MAX(IF(R$1:R$166="teilsaniert",Q$1:Q$166))) / 2,
                (MIN(IF(R$1:R$166="saniert",Q$1:Q$166)) + MAX(IF(R$1:R$166="saniert",Q$1:Q$166))) / 2
            )
        )),
        0,
        P122
    )
)</f>
        <v>0</v>
      </c>
      <c r="W122" s="174">
        <f t="shared" si="42"/>
        <v>0.27486038259000889</v>
      </c>
      <c r="X122" s="173">
        <f t="shared" si="29"/>
        <v>7.1281589720997263E-19</v>
      </c>
      <c r="Y122" s="174" t="str">
        <f t="shared" si="30"/>
        <v>saniert</v>
      </c>
      <c r="Z122" s="174" cm="1">
        <f t="array" ref="Z122">IF(
    X122 &gt; (IF(
        Y122 = "unsaniert",
        (MIN(IF(Y$1:Y$166="unsaniert",X$1:X$166)) + MAX(IF(Y$1:Y$166="unsaniert",X$1:X$166))) / 2,
        IF(
            Y122 = "teilsaniert",
            (MIN(IF(Y$1:Y$166="teilsaniert",X$1:X$166)) + MAX(IF(Y$1:Y$166="teilsaniert",X$1:X$166))) / 2,
            (MIN(IF(Y$1:Y$166="saniert",X$1:X$166)) + MAX(IF(Y$1:Y$166="saniert",X$1:X$166))) / 2
        )
    )),
    0,
    IF(
        X121 &lt; (IF(
            Y122 = "unsaniert",
            (MIN(IF(Y$1:Y$166="unsaniert",X$1:X$166)) + MAX(IF(Y$1:Y$166="unsaniert",X$1:X$166))) / 2,
            IF(
                Y122 = "teilsaniert",
                (MIN(IF(Y$1:Y$166="teilsaniert",X$1:X$166)) + MAX(IF(Y$1:Y$166="teilsaniert",X$1:X$166))) / 2,
                (MIN(IF(Y$1:Y$166="saniert",X$1:X$166)) + MAX(IF(Y$1:Y$166="saniert",X$1:X$166))) / 2
            )
        )),
        0,
        W122
    )
)</f>
        <v>0</v>
      </c>
      <c r="AA122" s="160"/>
      <c r="AB122" s="160"/>
      <c r="AC122" s="160"/>
      <c r="AD122" s="174">
        <f t="shared" si="43"/>
        <v>0.94158474642174816</v>
      </c>
      <c r="AE122" s="173">
        <f t="shared" si="31"/>
        <v>1.3688465515025021E-2</v>
      </c>
      <c r="AF122" s="174" t="str">
        <f t="shared" si="32"/>
        <v>saniert</v>
      </c>
      <c r="AG122" s="174" cm="1">
        <f t="array" ref="AG122">IF(
    AE122 &gt; (IF(
        AF122 = "unsaniert",
        (MIN(IF(AF$1:AF$166="unsaniert",AE$1:AE$166)) + MAX(IF(AF$1:AF$166="unsaniert",AE$1:AE$166))) / 2,
        IF(
            AF122 = "teilsaniert",
            (MIN(IF(AF$1:AF$166="teilsaniert",AE$1:AE$166)) + MAX(IF(AF$1:AF$166="teilsaniert",AE$1:AE$166))) / 2,
            (MIN(IF(AF$1:AF$166="saniert",AE$1:AE$166)) + MAX(IF(AF$1:AF$166="saniert",AE$1:AE$166))) / 2
        )
    )),
    0,
    IF(
        AE121 &lt; (IF(
            AF122 = "unsaniert",
            (MIN(IF(AF$1:AF$166="unsaniert",AE$1:AE$166)) + MAX(IF(AF$1:AF$166="unsaniert",AE$1:AE$166))) / 2,
            IF(
                AF122 = "teilsaniert",
                (MIN(IF(AF$1:AF$166="teilsaniert",AE$1:AE$166)) + MAX(IF(AF$1:AF$166="teilsaniert",AE$1:AE$166))) / 2,
                (MIN(IF(AF$1:AF$166="saniert",AE$1:AE$166)) + MAX(IF(AF$1:AF$166="saniert",AE$1:AE$166))) / 2
            )
        )),
        0,
        AD122
    )
)</f>
        <v>0</v>
      </c>
      <c r="AH122" s="160"/>
      <c r="AI122" s="160"/>
      <c r="AJ122" s="160"/>
      <c r="AK122" s="174">
        <f t="shared" si="44"/>
        <v>-0.67584346346721991</v>
      </c>
      <c r="AL122" s="173">
        <f t="shared" si="33"/>
        <v>1.7542229244169694E-13</v>
      </c>
      <c r="AM122" s="174" t="str">
        <f t="shared" si="34"/>
        <v>saniert</v>
      </c>
      <c r="AN122" s="174" cm="1">
        <f t="array" ref="AN122">IF(
    AL122 &gt; (IF(
        AM122 = "unsaniert",
        (MIN(IF(AM$1:AM$166="unsaniert",AL$1:AL$166)) + MAX(IF(AM$1:AM$166="unsaniert",AL$1:AL$166))) / 2,
        IF(
            AM122 = "teilsaniert",
            (MIN(IF(AM$1:AM$166="teilsaniert",AL$1:AL$166)) + MAX(IF(AM$1:AM$166="teilsaniert",AL$1:AL$166))) / 2,
            (MIN(IF(AM$1:AM$166="saniert",AL$1:AL$166)) + MAX(IF(AM$1:AM$166="saniert",AL$1:AL$166))) / 2
        )
    )),
    0,
    IF(
        AL121 &lt; (IF(
            AM122 = "unsaniert",
            (MIN(IF(AM$1:AM$166="unsaniert",AL$1:AL$166)) + MAX(IF(AM$1:AM$166="unsaniert",AL$1:AL$166))) / 2,
            IF(
                AM122 = "teilsaniert",
                (MIN(IF(AM$1:AM$166="teilsaniert",AL$1:AL$166)) + MAX(IF(AM$1:AM$166="teilsaniert",AL$1:AL$166))) / 2,
                (MIN(IF(AM$1:AM$166="saniert",AL$1:AL$166)) + MAX(IF(AM$1:AM$166="saniert",AL$1:AL$166))) / 2
            )
        )),
        0,
        AK122
    )
)</f>
        <v>0</v>
      </c>
      <c r="AR122" s="174">
        <f t="shared" si="45"/>
        <v>2.6974299261707371</v>
      </c>
      <c r="AS122" s="173">
        <f t="shared" si="35"/>
        <v>0.33127944783957813</v>
      </c>
      <c r="AT122" s="174" t="str">
        <f t="shared" si="36"/>
        <v>teilsaniert</v>
      </c>
      <c r="AU122" s="174" cm="1">
        <f t="array" ref="AU122">IF(
    AS122 &gt; (IF(
        AT122 = "unsaniert",
        (MIN(IF(AT$1:AT$166="unsaniert",AS$1:AS$166)) + MAX(IF(AT$1:AT$166="unsaniert",AS$1:AS$166))) / 2,
        IF(
            AT122 = "teilsaniert",
            (MIN(IF(AT$1:AT$166="teilsaniert",AS$1:AS$166)) + MAX(IF(AT$1:AT$166="teilsaniert",AS$1:AS$166))) / 2,
            (MIN(IF(AT$1:AT$166="saniert",AS$1:AS$166)) + MAX(IF(AT$1:AT$166="saniert",AS$1:AS$166))) / 2
        )
    )),
    0,
    IF(
        AS121 &lt; (IF(
            AT122 = "unsaniert",
            (MIN(IF(AT$1:AT$166="unsaniert",AS$1:AS$166)) + MAX(IF(AT$1:AT$166="unsaniert",AS$1:AS$166))) / 2,
            IF(
                AT122 = "teilsaniert",
                (MIN(IF(AT$1:AT$166="teilsaniert",AS$1:AS$166)) + MAX(IF(AT$1:AT$166="teilsaniert",AS$1:AS$166))) / 2,
                (MIN(IF(AT$1:AT$166="saniert",AS$1:AS$166)) + MAX(IF(AT$1:AT$166="saniert",AS$1:AS$166))) / 2
            )
        )),
        0,
        AR122
    )
)</f>
        <v>0</v>
      </c>
      <c r="AV122" s="160"/>
      <c r="AW122" s="160"/>
      <c r="AX122" s="160"/>
      <c r="AY122" s="174">
        <f t="shared" si="46"/>
        <v>0.63222550153641244</v>
      </c>
      <c r="AZ122" s="173">
        <f t="shared" si="48"/>
        <v>5.8671348846735503E-5</v>
      </c>
      <c r="BA122" s="174" t="str">
        <f t="shared" si="49"/>
        <v>saniert</v>
      </c>
      <c r="BB122" s="174" cm="1">
        <f t="array" ref="BB122">IF(
    AZ122 &gt; (IF(
        BA122 = "unsaniert",
        (MIN(IF(BA$1:BA$166="unsaniert",AZ$1:AZ$166)) + MAX(IF(BA$1:BA$166="unsaniert",AZ$1:AZ$166))) / 2,
        IF(
            BA122 = "teilsaniert",
            (MIN(IF(BA$1:BA$166="teilsaniert",AZ$1:AZ$166)) + MAX(IF(BA$1:BA$166="teilsaniert",AZ$1:AZ$166))) / 2,
            (MIN(IF(BA$1:BA$166="saniert",AZ$1:AZ$166)) + MAX(IF(BA$1:BA$166="saniert",AZ$1:AZ$166))) / 2
        )
    )),
    0,
    IF(
        AZ121 &lt; (IF(
            BA122 = "unsaniert",
            (MIN(IF(BA$1:BA$166="unsaniert",AZ$1:AZ$166)) + MAX(IF(BA$1:BA$166="unsaniert",AZ$1:AZ$166))) / 2,
            IF(
                BA122 = "teilsaniert",
                (MIN(IF(BA$1:BA$166="teilsaniert",AZ$1:AZ$166)) + MAX(IF(BA$1:BA$166="teilsaniert",AZ$1:AZ$166))) / 2,
                (MIN(IF(BA$1:BA$166="saniert",AZ$1:AZ$166)) + MAX(IF(BA$1:BA$166="saniert",AZ$1:AZ$166))) / 2
            )
        )),
        0,
        AY122
    )
)</f>
        <v>0</v>
      </c>
      <c r="BC122" s="160"/>
      <c r="BD122" s="160"/>
      <c r="BE122" s="160"/>
      <c r="BF122" s="174">
        <f t="shared" si="47"/>
        <v>-0.90577910195093569</v>
      </c>
      <c r="BG122" s="173">
        <f t="shared" si="37"/>
        <v>2.6539907640392563E-19</v>
      </c>
      <c r="BH122" s="174" t="str">
        <f t="shared" si="38"/>
        <v>saniert</v>
      </c>
      <c r="BI122" s="174" cm="1">
        <f t="array" ref="BI122">IF(
    BG122 &gt; (IF(
        BH122 = "unsaniert",
        (MIN(IF(BH$1:BH$166="unsaniert",BG$1:BG$166)) + MAX(IF(BH$1:BH$166="unsaniert",BG$1:BG$166))) / 2,
        IF(
            BH122 = "teilsaniert",
            (MIN(IF(BH$1:BH$166="teilsaniert",BG$1:BG$166)) + MAX(IF(BH$1:BH$166="teilsaniert",BG$1:BG$166))) / 2,
            (MIN(IF(BH$1:BH$166="saniert",BG$1:BG$166)) + MAX(IF(BH$1:BH$166="saniert",BG$1:BG$166))) / 2
        )
    )),
    0,
    IF(
        BG121 &lt; (IF(
            BH122 = "unsaniert",
            (MIN(IF(BH$1:BH$166="unsaniert",BG$1:BG$166)) + MAX(IF(BH$1:BH$166="unsaniert",BG$1:BG$166))) / 2,
            IF(
                BH122 = "teilsaniert",
                (MIN(IF(BH$1:BH$166="teilsaniert",BG$1:BG$166)) + MAX(IF(BH$1:BH$166="teilsaniert",BG$1:BG$166))) / 2,
                (MIN(IF(BH$1:BH$166="saniert",BG$1:BG$166)) + MAX(IF(BH$1:BH$166="saniert",BG$1:BG$166))) / 2
            )
        )),
        0,
        BF122
    )
)</f>
        <v>0</v>
      </c>
    </row>
    <row r="123" spans="2:61">
      <c r="B123" s="174">
        <f t="shared" si="39"/>
        <v>1.5298006169933482</v>
      </c>
      <c r="C123" s="173">
        <f>_xlfn.NORM.DIST(B123, B5,C5, TRUE)</f>
        <v>1.0743514926260737E-2</v>
      </c>
      <c r="D123" s="174" t="str">
        <f t="shared" si="26"/>
        <v>saniert</v>
      </c>
      <c r="E123" s="174" cm="1">
        <f t="array" ref="E123">IF(
    C123 &gt; (IF(
        D123 = "unsaniert",
        (MIN(IF(D$1:D$166="unsaniert",C$1:C$166)) + MAX(IF(D$1:D$166="unsaniert",C$1:C$166))) / 2,
        IF(
            D123 = "teilsaniert",
            (MIN(IF(D$1:D$166="teilsaniert",C$1:C$166)) + MAX(IF(D$1:D$166="teilsaniert",C$1:C$166))) / 2,
            (MIN(IF(D$1:D$166="saniert",C$1:C$166)) + MAX(IF(D$1:D$166="saniert",C$1:C$166))) / 2
        )
    )),
    0,
    IF(
        C122 &lt; (IF(
            D123 = "unsaniert",
            (MIN(IF(D$1:D$166="unsaniert",C$1:C$166)) + MAX(IF(D$1:D$166="unsaniert",C$1:C$166))) / 2,
            IF(
                D123 = "teilsaniert",
                (MIN(IF(D$1:D$166="teilsaniert",C$1:C$166)) + MAX(IF(D$1:D$166="teilsaniert",C$1:C$166))) / 2,
                (MIN(IF(D$1:D$166="saniert",C$1:C$166)) + MAX(IF(D$1:D$166="saniert",C$1:C$166))) / 2
            )
        )),
        0,
        B123
    )
)</f>
        <v>0</v>
      </c>
      <c r="H123" s="160"/>
      <c r="I123" s="174">
        <f t="shared" si="40"/>
        <v>0.68391856872343437</v>
      </c>
      <c r="J123" s="173">
        <f>_xlfn.NORM.DIST(I123, I5,J5, TRUE)</f>
        <v>6.1353396389074999E-3</v>
      </c>
      <c r="K123" s="174" t="str">
        <f t="shared" si="27"/>
        <v>saniert</v>
      </c>
      <c r="L123" s="174" cm="1">
        <f t="array" ref="L123">IF(
    J123 &gt; (IF(
        K123 = "unsaniert",
        (MIN(IF(K$1:K$166="unsaniert",J$1:J$166)) + MAX(IF(K$1:K$166="unsaniert",J$1:J$166))) / 2,
        IF(
            K123 = "teilsaniert",
            (MIN(IF(K$1:K$166="teilsaniert",J$1:J$166)) + MAX(IF(K$1:K$166="teilsaniert",J$1:J$166))) / 2,
            (MIN(IF(K$1:K$166="saniert",J$1:J$166)) + MAX(IF(K$1:K$166="saniert",J$1:J$166))) / 2
        )
    )),
    0,
    IF(
        J122 &lt; (IF(
            K123 = "unsaniert",
            (MIN(IF(K$1:K$166="unsaniert",J$1:J$166)) + MAX(IF(K$1:K$166="unsaniert",J$1:J$166))) / 2,
            IF(
                K123 = "teilsaniert",
                (MIN(IF(K$1:K$166="teilsaniert",J$1:J$166)) + MAX(IF(K$1:K$166="teilsaniert",J$1:J$166))) / 2,
                (MIN(IF(K$1:K$166="saniert",J$1:J$166)) + MAX(IF(K$1:K$166="saniert",J$1:J$166))) / 2
            )
        )),
        0,
        I123
    )
)</f>
        <v>0</v>
      </c>
      <c r="O123" s="160"/>
      <c r="P123" s="174">
        <f t="shared" si="41"/>
        <v>-0.8018410071287766</v>
      </c>
      <c r="Q123" s="173">
        <f>_xlfn.NORM.DIST(P123, P5,Q5, TRUE)</f>
        <v>5.9104830099982967E-14</v>
      </c>
      <c r="R123" s="174" t="str">
        <f t="shared" si="28"/>
        <v>saniert</v>
      </c>
      <c r="S123" s="174" cm="1">
        <f t="array" ref="S123">IF(
    Q123 &gt; (IF(
        R123 = "unsaniert",
        (MIN(IF(R$1:R$166="unsaniert",Q$1:Q$166)) + MAX(IF(R$1:R$166="unsaniert",Q$1:Q$166))) / 2,
        IF(
            R123 = "teilsaniert",
            (MIN(IF(R$1:R$166="teilsaniert",Q$1:Q$166)) + MAX(IF(R$1:R$166="teilsaniert",Q$1:Q$166))) / 2,
            (MIN(IF(R$1:R$166="saniert",Q$1:Q$166)) + MAX(IF(R$1:R$166="saniert",Q$1:Q$166))) / 2
        )
    )),
    0,
    IF(
        Q122 &lt; (IF(
            R123 = "unsaniert",
            (MIN(IF(R$1:R$166="unsaniert",Q$1:Q$166)) + MAX(IF(R$1:R$166="unsaniert",Q$1:Q$166))) / 2,
            IF(
                R123 = "teilsaniert",
                (MIN(IF(R$1:R$166="teilsaniert",Q$1:Q$166)) + MAX(IF(R$1:R$166="teilsaniert",Q$1:Q$166))) / 2,
                (MIN(IF(R$1:R$166="saniert",Q$1:Q$166)) + MAX(IF(R$1:R$166="saniert",Q$1:Q$166))) / 2
            )
        )),
        0,
        P123
    )
)</f>
        <v>0</v>
      </c>
      <c r="W123" s="174">
        <f t="shared" si="42"/>
        <v>0.24486038259000889</v>
      </c>
      <c r="X123" s="173">
        <f t="shared" si="29"/>
        <v>2.1116337177590367E-19</v>
      </c>
      <c r="Y123" s="174" t="str">
        <f t="shared" si="30"/>
        <v>saniert</v>
      </c>
      <c r="Z123" s="174" cm="1">
        <f t="array" ref="Z123">IF(
    X123 &gt; (IF(
        Y123 = "unsaniert",
        (MIN(IF(Y$1:Y$166="unsaniert",X$1:X$166)) + MAX(IF(Y$1:Y$166="unsaniert",X$1:X$166))) / 2,
        IF(
            Y123 = "teilsaniert",
            (MIN(IF(Y$1:Y$166="teilsaniert",X$1:X$166)) + MAX(IF(Y$1:Y$166="teilsaniert",X$1:X$166))) / 2,
            (MIN(IF(Y$1:Y$166="saniert",X$1:X$166)) + MAX(IF(Y$1:Y$166="saniert",X$1:X$166))) / 2
        )
    )),
    0,
    IF(
        X122 &lt; (IF(
            Y123 = "unsaniert",
            (MIN(IF(Y$1:Y$166="unsaniert",X$1:X$166)) + MAX(IF(Y$1:Y$166="unsaniert",X$1:X$166))) / 2,
            IF(
                Y123 = "teilsaniert",
                (MIN(IF(Y$1:Y$166="teilsaniert",X$1:X$166)) + MAX(IF(Y$1:Y$166="teilsaniert",X$1:X$166))) / 2,
                (MIN(IF(Y$1:Y$166="saniert",X$1:X$166)) + MAX(IF(Y$1:Y$166="saniert",X$1:X$166))) / 2
            )
        )),
        0,
        W123
    )
)</f>
        <v>0</v>
      </c>
      <c r="AA123" s="160"/>
      <c r="AB123" s="160"/>
      <c r="AC123" s="160"/>
      <c r="AD123" s="174">
        <f t="shared" si="43"/>
        <v>0.91158474642174814</v>
      </c>
      <c r="AE123" s="173">
        <f t="shared" si="31"/>
        <v>1.1727491566538633E-2</v>
      </c>
      <c r="AF123" s="174" t="str">
        <f t="shared" si="32"/>
        <v>saniert</v>
      </c>
      <c r="AG123" s="174" cm="1">
        <f t="array" ref="AG123">IF(
    AE123 &gt; (IF(
        AF123 = "unsaniert",
        (MIN(IF(AF$1:AF$166="unsaniert",AE$1:AE$166)) + MAX(IF(AF$1:AF$166="unsaniert",AE$1:AE$166))) / 2,
        IF(
            AF123 = "teilsaniert",
            (MIN(IF(AF$1:AF$166="teilsaniert",AE$1:AE$166)) + MAX(IF(AF$1:AF$166="teilsaniert",AE$1:AE$166))) / 2,
            (MIN(IF(AF$1:AF$166="saniert",AE$1:AE$166)) + MAX(IF(AF$1:AF$166="saniert",AE$1:AE$166))) / 2
        )
    )),
    0,
    IF(
        AE122 &lt; (IF(
            AF123 = "unsaniert",
            (MIN(IF(AF$1:AF$166="unsaniert",AE$1:AE$166)) + MAX(IF(AF$1:AF$166="unsaniert",AE$1:AE$166))) / 2,
            IF(
                AF123 = "teilsaniert",
                (MIN(IF(AF$1:AF$166="teilsaniert",AE$1:AE$166)) + MAX(IF(AF$1:AF$166="teilsaniert",AE$1:AE$166))) / 2,
                (MIN(IF(AF$1:AF$166="saniert",AE$1:AE$166)) + MAX(IF(AF$1:AF$166="saniert",AE$1:AE$166))) / 2
            )
        )),
        0,
        AD123
    )
)</f>
        <v>0</v>
      </c>
      <c r="AH123" s="160"/>
      <c r="AI123" s="160"/>
      <c r="AJ123" s="160"/>
      <c r="AK123" s="174">
        <f t="shared" si="44"/>
        <v>-0.70584346346721993</v>
      </c>
      <c r="AL123" s="173">
        <f t="shared" si="33"/>
        <v>7.266155095358761E-14</v>
      </c>
      <c r="AM123" s="174" t="str">
        <f t="shared" si="34"/>
        <v>saniert</v>
      </c>
      <c r="AN123" s="174" cm="1">
        <f t="array" ref="AN123">IF(
    AL123 &gt; (IF(
        AM123 = "unsaniert",
        (MIN(IF(AM$1:AM$166="unsaniert",AL$1:AL$166)) + MAX(IF(AM$1:AM$166="unsaniert",AL$1:AL$166))) / 2,
        IF(
            AM123 = "teilsaniert",
            (MIN(IF(AM$1:AM$166="teilsaniert",AL$1:AL$166)) + MAX(IF(AM$1:AM$166="teilsaniert",AL$1:AL$166))) / 2,
            (MIN(IF(AM$1:AM$166="saniert",AL$1:AL$166)) + MAX(IF(AM$1:AM$166="saniert",AL$1:AL$166))) / 2
        )
    )),
    0,
    IF(
        AL122 &lt; (IF(
            AM123 = "unsaniert",
            (MIN(IF(AM$1:AM$166="unsaniert",AL$1:AL$166)) + MAX(IF(AM$1:AM$166="unsaniert",AL$1:AL$166))) / 2,
            IF(
                AM123 = "teilsaniert",
                (MIN(IF(AM$1:AM$166="teilsaniert",AL$1:AL$166)) + MAX(IF(AM$1:AM$166="teilsaniert",AL$1:AL$166))) / 2,
                (MIN(IF(AM$1:AM$166="saniert",AL$1:AL$166)) + MAX(IF(AM$1:AM$166="saniert",AL$1:AL$166))) / 2
            )
        )),
        0,
        AK123
    )
)</f>
        <v>0</v>
      </c>
      <c r="AR123" s="174">
        <f t="shared" si="45"/>
        <v>2.6674299261707373</v>
      </c>
      <c r="AS123" s="173">
        <f t="shared" si="35"/>
        <v>0.31707935834091433</v>
      </c>
      <c r="AT123" s="174" t="str">
        <f t="shared" si="36"/>
        <v>teilsaniert</v>
      </c>
      <c r="AU123" s="174" cm="1">
        <f t="array" ref="AU123">IF(
    AS123 &gt; (IF(
        AT123 = "unsaniert",
        (MIN(IF(AT$1:AT$166="unsaniert",AS$1:AS$166)) + MAX(IF(AT$1:AT$166="unsaniert",AS$1:AS$166))) / 2,
        IF(
            AT123 = "teilsaniert",
            (MIN(IF(AT$1:AT$166="teilsaniert",AS$1:AS$166)) + MAX(IF(AT$1:AT$166="teilsaniert",AS$1:AS$166))) / 2,
            (MIN(IF(AT$1:AT$166="saniert",AS$1:AS$166)) + MAX(IF(AT$1:AT$166="saniert",AS$1:AS$166))) / 2
        )
    )),
    0,
    IF(
        AS122 &lt; (IF(
            AT123 = "unsaniert",
            (MIN(IF(AT$1:AT$166="unsaniert",AS$1:AS$166)) + MAX(IF(AT$1:AT$166="unsaniert",AS$1:AS$166))) / 2,
            IF(
                AT123 = "teilsaniert",
                (MIN(IF(AT$1:AT$166="teilsaniert",AS$1:AS$166)) + MAX(IF(AT$1:AT$166="teilsaniert",AS$1:AS$166))) / 2,
                (MIN(IF(AT$1:AT$166="saniert",AS$1:AS$166)) + MAX(IF(AT$1:AT$166="saniert",AS$1:AS$166))) / 2
            )
        )),
        0,
        AR123
    )
)</f>
        <v>0</v>
      </c>
      <c r="AV123" s="160"/>
      <c r="AW123" s="160"/>
      <c r="AX123" s="160"/>
      <c r="AY123" s="174">
        <f t="shared" si="46"/>
        <v>0.60222550153641241</v>
      </c>
      <c r="AZ123" s="173">
        <f t="shared" si="48"/>
        <v>4.240824497336997E-5</v>
      </c>
      <c r="BA123" s="174" t="str">
        <f t="shared" si="49"/>
        <v>saniert</v>
      </c>
      <c r="BB123" s="174" cm="1">
        <f t="array" ref="BB123">IF(
    AZ123 &gt; (IF(
        BA123 = "unsaniert",
        (MIN(IF(BA$1:BA$166="unsaniert",AZ$1:AZ$166)) + MAX(IF(BA$1:BA$166="unsaniert",AZ$1:AZ$166))) / 2,
        IF(
            BA123 = "teilsaniert",
            (MIN(IF(BA$1:BA$166="teilsaniert",AZ$1:AZ$166)) + MAX(IF(BA$1:BA$166="teilsaniert",AZ$1:AZ$166))) / 2,
            (MIN(IF(BA$1:BA$166="saniert",AZ$1:AZ$166)) + MAX(IF(BA$1:BA$166="saniert",AZ$1:AZ$166))) / 2
        )
    )),
    0,
    IF(
        AZ122 &lt; (IF(
            BA123 = "unsaniert",
            (MIN(IF(BA$1:BA$166="unsaniert",AZ$1:AZ$166)) + MAX(IF(BA$1:BA$166="unsaniert",AZ$1:AZ$166))) / 2,
            IF(
                BA123 = "teilsaniert",
                (MIN(IF(BA$1:BA$166="teilsaniert",AZ$1:AZ$166)) + MAX(IF(BA$1:BA$166="teilsaniert",AZ$1:AZ$166))) / 2,
                (MIN(IF(BA$1:BA$166="saniert",AZ$1:AZ$166)) + MAX(IF(BA$1:BA$166="saniert",AZ$1:AZ$166))) / 2
            )
        )),
        0,
        AY123
    )
)</f>
        <v>0</v>
      </c>
      <c r="BC123" s="160"/>
      <c r="BD123" s="160"/>
      <c r="BE123" s="160"/>
      <c r="BF123" s="174">
        <f t="shared" si="47"/>
        <v>-0.93577910195093572</v>
      </c>
      <c r="BG123" s="173">
        <f t="shared" si="37"/>
        <v>7.6575277672268334E-20</v>
      </c>
      <c r="BH123" s="174" t="str">
        <f t="shared" si="38"/>
        <v>saniert</v>
      </c>
      <c r="BI123" s="174" cm="1">
        <f t="array" ref="BI123">IF(
    BG123 &gt; (IF(
        BH123 = "unsaniert",
        (MIN(IF(BH$1:BH$166="unsaniert",BG$1:BG$166)) + MAX(IF(BH$1:BH$166="unsaniert",BG$1:BG$166))) / 2,
        IF(
            BH123 = "teilsaniert",
            (MIN(IF(BH$1:BH$166="teilsaniert",BG$1:BG$166)) + MAX(IF(BH$1:BH$166="teilsaniert",BG$1:BG$166))) / 2,
            (MIN(IF(BH$1:BH$166="saniert",BG$1:BG$166)) + MAX(IF(BH$1:BH$166="saniert",BG$1:BG$166))) / 2
        )
    )),
    0,
    IF(
        BG122 &lt; (IF(
            BH123 = "unsaniert",
            (MIN(IF(BH$1:BH$166="unsaniert",BG$1:BG$166)) + MAX(IF(BH$1:BH$166="unsaniert",BG$1:BG$166))) / 2,
            IF(
                BH123 = "teilsaniert",
                (MIN(IF(BH$1:BH$166="teilsaniert",BG$1:BG$166)) + MAX(IF(BH$1:BH$166="teilsaniert",BG$1:BG$166))) / 2,
                (MIN(IF(BH$1:BH$166="saniert",BG$1:BG$166)) + MAX(IF(BH$1:BH$166="saniert",BG$1:BG$166))) / 2
            )
        )),
        0,
        BF123
    )
)</f>
        <v>0</v>
      </c>
    </row>
    <row r="124" spans="2:61">
      <c r="B124" s="174">
        <f t="shared" si="39"/>
        <v>1.4998006169933482</v>
      </c>
      <c r="C124" s="173">
        <f>_xlfn.NORM.DIST(B124, B5,C5, TRUE)</f>
        <v>9.1489273018095559E-3</v>
      </c>
      <c r="D124" s="174" t="str">
        <f t="shared" si="26"/>
        <v>saniert</v>
      </c>
      <c r="E124" s="174" cm="1">
        <f t="array" ref="E124">IF(
    C124 &gt; (IF(
        D124 = "unsaniert",
        (MIN(IF(D$1:D$166="unsaniert",C$1:C$166)) + MAX(IF(D$1:D$166="unsaniert",C$1:C$166))) / 2,
        IF(
            D124 = "teilsaniert",
            (MIN(IF(D$1:D$166="teilsaniert",C$1:C$166)) + MAX(IF(D$1:D$166="teilsaniert",C$1:C$166))) / 2,
            (MIN(IF(D$1:D$166="saniert",C$1:C$166)) + MAX(IF(D$1:D$166="saniert",C$1:C$166))) / 2
        )
    )),
    0,
    IF(
        C123 &lt; (IF(
            D124 = "unsaniert",
            (MIN(IF(D$1:D$166="unsaniert",C$1:C$166)) + MAX(IF(D$1:D$166="unsaniert",C$1:C$166))) / 2,
            IF(
                D124 = "teilsaniert",
                (MIN(IF(D$1:D$166="teilsaniert",C$1:C$166)) + MAX(IF(D$1:D$166="teilsaniert",C$1:C$166))) / 2,
                (MIN(IF(D$1:D$166="saniert",C$1:C$166)) + MAX(IF(D$1:D$166="saniert",C$1:C$166))) / 2
            )
        )),
        0,
        B124
    )
)</f>
        <v>0</v>
      </c>
      <c r="H124" s="160"/>
      <c r="I124" s="174">
        <f t="shared" si="40"/>
        <v>0.65391856872343435</v>
      </c>
      <c r="J124" s="173">
        <f>_xlfn.NORM.DIST(I124, I5,J5, TRUE)</f>
        <v>5.1319207887135839E-3</v>
      </c>
      <c r="K124" s="174" t="str">
        <f t="shared" si="27"/>
        <v>saniert</v>
      </c>
      <c r="L124" s="174" cm="1">
        <f t="array" ref="L124">IF(
    J124 &gt; (IF(
        K124 = "unsaniert",
        (MIN(IF(K$1:K$166="unsaniert",J$1:J$166)) + MAX(IF(K$1:K$166="unsaniert",J$1:J$166))) / 2,
        IF(
            K124 = "teilsaniert",
            (MIN(IF(K$1:K$166="teilsaniert",J$1:J$166)) + MAX(IF(K$1:K$166="teilsaniert",J$1:J$166))) / 2,
            (MIN(IF(K$1:K$166="saniert",J$1:J$166)) + MAX(IF(K$1:K$166="saniert",J$1:J$166))) / 2
        )
    )),
    0,
    IF(
        J123 &lt; (IF(
            K124 = "unsaniert",
            (MIN(IF(K$1:K$166="unsaniert",J$1:J$166)) + MAX(IF(K$1:K$166="unsaniert",J$1:J$166))) / 2,
            IF(
                K124 = "teilsaniert",
                (MIN(IF(K$1:K$166="teilsaniert",J$1:J$166)) + MAX(IF(K$1:K$166="teilsaniert",J$1:J$166))) / 2,
                (MIN(IF(K$1:K$166="saniert",J$1:J$166)) + MAX(IF(K$1:K$166="saniert",J$1:J$166))) / 2
            )
        )),
        0,
        I124
    )
)</f>
        <v>0</v>
      </c>
      <c r="O124" s="160"/>
      <c r="P124" s="174">
        <f t="shared" si="41"/>
        <v>-0.83184100712877662</v>
      </c>
      <c r="Q124" s="173">
        <f>_xlfn.NORM.DIST(P124, P5,Q5, TRUE)</f>
        <v>2.4014207778294369E-14</v>
      </c>
      <c r="R124" s="174" t="str">
        <f t="shared" si="28"/>
        <v>saniert</v>
      </c>
      <c r="S124" s="174" cm="1">
        <f t="array" ref="S124">IF(
    Q124 &gt; (IF(
        R124 = "unsaniert",
        (MIN(IF(R$1:R$166="unsaniert",Q$1:Q$166)) + MAX(IF(R$1:R$166="unsaniert",Q$1:Q$166))) / 2,
        IF(
            R124 = "teilsaniert",
            (MIN(IF(R$1:R$166="teilsaniert",Q$1:Q$166)) + MAX(IF(R$1:R$166="teilsaniert",Q$1:Q$166))) / 2,
            (MIN(IF(R$1:R$166="saniert",Q$1:Q$166)) + MAX(IF(R$1:R$166="saniert",Q$1:Q$166))) / 2
        )
    )),
    0,
    IF(
        Q123 &lt; (IF(
            R124 = "unsaniert",
            (MIN(IF(R$1:R$166="unsaniert",Q$1:Q$166)) + MAX(IF(R$1:R$166="unsaniert",Q$1:Q$166))) / 2,
            IF(
                R124 = "teilsaniert",
                (MIN(IF(R$1:R$166="teilsaniert",Q$1:Q$166)) + MAX(IF(R$1:R$166="teilsaniert",Q$1:Q$166))) / 2,
                (MIN(IF(R$1:R$166="saniert",Q$1:Q$166)) + MAX(IF(R$1:R$166="saniert",Q$1:Q$166))) / 2
            )
        )),
        0,
        P124
    )
)</f>
        <v>0</v>
      </c>
      <c r="W124" s="174">
        <f t="shared" si="42"/>
        <v>0.21486038259000889</v>
      </c>
      <c r="X124" s="173">
        <f t="shared" si="29"/>
        <v>6.1428512168186342E-20</v>
      </c>
      <c r="Y124" s="174" t="str">
        <f t="shared" si="30"/>
        <v>saniert</v>
      </c>
      <c r="Z124" s="174" cm="1">
        <f t="array" ref="Z124">IF(
    X124 &gt; (IF(
        Y124 = "unsaniert",
        (MIN(IF(Y$1:Y$166="unsaniert",X$1:X$166)) + MAX(IF(Y$1:Y$166="unsaniert",X$1:X$166))) / 2,
        IF(
            Y124 = "teilsaniert",
            (MIN(IF(Y$1:Y$166="teilsaniert",X$1:X$166)) + MAX(IF(Y$1:Y$166="teilsaniert",X$1:X$166))) / 2,
            (MIN(IF(Y$1:Y$166="saniert",X$1:X$166)) + MAX(IF(Y$1:Y$166="saniert",X$1:X$166))) / 2
        )
    )),
    0,
    IF(
        X123 &lt; (IF(
            Y124 = "unsaniert",
            (MIN(IF(Y$1:Y$166="unsaniert",X$1:X$166)) + MAX(IF(Y$1:Y$166="unsaniert",X$1:X$166))) / 2,
            IF(
                Y124 = "teilsaniert",
                (MIN(IF(Y$1:Y$166="teilsaniert",X$1:X$166)) + MAX(IF(Y$1:Y$166="teilsaniert",X$1:X$166))) / 2,
                (MIN(IF(Y$1:Y$166="saniert",X$1:X$166)) + MAX(IF(Y$1:Y$166="saniert",X$1:X$166))) / 2
            )
        )),
        0,
        W124
    )
)</f>
        <v>0</v>
      </c>
      <c r="AA124" s="160"/>
      <c r="AB124" s="160"/>
      <c r="AC124" s="160"/>
      <c r="AD124" s="174">
        <f t="shared" si="43"/>
        <v>0.88158474642174811</v>
      </c>
      <c r="AE124" s="173">
        <f t="shared" si="31"/>
        <v>1.0015106389303885E-2</v>
      </c>
      <c r="AF124" s="174" t="str">
        <f t="shared" si="32"/>
        <v>saniert</v>
      </c>
      <c r="AG124" s="174" cm="1">
        <f t="array" ref="AG124">IF(
    AE124 &gt; (IF(
        AF124 = "unsaniert",
        (MIN(IF(AF$1:AF$166="unsaniert",AE$1:AE$166)) + MAX(IF(AF$1:AF$166="unsaniert",AE$1:AE$166))) / 2,
        IF(
            AF124 = "teilsaniert",
            (MIN(IF(AF$1:AF$166="teilsaniert",AE$1:AE$166)) + MAX(IF(AF$1:AF$166="teilsaniert",AE$1:AE$166))) / 2,
            (MIN(IF(AF$1:AF$166="saniert",AE$1:AE$166)) + MAX(IF(AF$1:AF$166="saniert",AE$1:AE$166))) / 2
        )
    )),
    0,
    IF(
        AE123 &lt; (IF(
            AF124 = "unsaniert",
            (MIN(IF(AF$1:AF$166="unsaniert",AE$1:AE$166)) + MAX(IF(AF$1:AF$166="unsaniert",AE$1:AE$166))) / 2,
            IF(
                AF124 = "teilsaniert",
                (MIN(IF(AF$1:AF$166="teilsaniert",AE$1:AE$166)) + MAX(IF(AF$1:AF$166="teilsaniert",AE$1:AE$166))) / 2,
                (MIN(IF(AF$1:AF$166="saniert",AE$1:AE$166)) + MAX(IF(AF$1:AF$166="saniert",AE$1:AE$166))) / 2
            )
        )),
        0,
        AD124
    )
)</f>
        <v>0</v>
      </c>
      <c r="AH124" s="160"/>
      <c r="AI124" s="160"/>
      <c r="AJ124" s="160"/>
      <c r="AK124" s="174">
        <f t="shared" si="44"/>
        <v>-0.73584346346721996</v>
      </c>
      <c r="AL124" s="173">
        <f t="shared" si="33"/>
        <v>2.9687189900987782E-14</v>
      </c>
      <c r="AM124" s="174" t="str">
        <f t="shared" si="34"/>
        <v>saniert</v>
      </c>
      <c r="AN124" s="174" cm="1">
        <f t="array" ref="AN124">IF(
    AL124 &gt; (IF(
        AM124 = "unsaniert",
        (MIN(IF(AM$1:AM$166="unsaniert",AL$1:AL$166)) + MAX(IF(AM$1:AM$166="unsaniert",AL$1:AL$166))) / 2,
        IF(
            AM124 = "teilsaniert",
            (MIN(IF(AM$1:AM$166="teilsaniert",AL$1:AL$166)) + MAX(IF(AM$1:AM$166="teilsaniert",AL$1:AL$166))) / 2,
            (MIN(IF(AM$1:AM$166="saniert",AL$1:AL$166)) + MAX(IF(AM$1:AM$166="saniert",AL$1:AL$166))) / 2
        )
    )),
    0,
    IF(
        AL123 &lt; (IF(
            AM124 = "unsaniert",
            (MIN(IF(AM$1:AM$166="unsaniert",AL$1:AL$166)) + MAX(IF(AM$1:AM$166="unsaniert",AL$1:AL$166))) / 2,
            IF(
                AM124 = "teilsaniert",
                (MIN(IF(AM$1:AM$166="teilsaniert",AL$1:AL$166)) + MAX(IF(AM$1:AM$166="teilsaniert",AL$1:AL$166))) / 2,
                (MIN(IF(AM$1:AM$166="saniert",AL$1:AL$166)) + MAX(IF(AM$1:AM$166="saniert",AL$1:AL$166))) / 2
            )
        )),
        0,
        AK124
    )
)</f>
        <v>0</v>
      </c>
      <c r="AR124" s="174">
        <f t="shared" si="45"/>
        <v>2.6374299261707375</v>
      </c>
      <c r="AS124" s="173">
        <f t="shared" si="35"/>
        <v>0.30314365647064145</v>
      </c>
      <c r="AT124" s="174" t="str">
        <f t="shared" si="36"/>
        <v>teilsaniert</v>
      </c>
      <c r="AU124" s="174" cm="1">
        <f t="array" ref="AU124">IF(
    AS124 &gt; (IF(
        AT124 = "unsaniert",
        (MIN(IF(AT$1:AT$166="unsaniert",AS$1:AS$166)) + MAX(IF(AT$1:AT$166="unsaniert",AS$1:AS$166))) / 2,
        IF(
            AT124 = "teilsaniert",
            (MIN(IF(AT$1:AT$166="teilsaniert",AS$1:AS$166)) + MAX(IF(AT$1:AT$166="teilsaniert",AS$1:AS$166))) / 2,
            (MIN(IF(AT$1:AT$166="saniert",AS$1:AS$166)) + MAX(IF(AT$1:AT$166="saniert",AS$1:AS$166))) / 2
        )
    )),
    0,
    IF(
        AS123 &lt; (IF(
            AT124 = "unsaniert",
            (MIN(IF(AT$1:AT$166="unsaniert",AS$1:AS$166)) + MAX(IF(AT$1:AT$166="unsaniert",AS$1:AS$166))) / 2,
            IF(
                AT124 = "teilsaniert",
                (MIN(IF(AT$1:AT$166="teilsaniert",AS$1:AS$166)) + MAX(IF(AT$1:AT$166="teilsaniert",AS$1:AS$166))) / 2,
                (MIN(IF(AT$1:AT$166="saniert",AS$1:AS$166)) + MAX(IF(AT$1:AT$166="saniert",AS$1:AS$166))) / 2
            )
        )),
        0,
        AR124
    )
)</f>
        <v>0</v>
      </c>
      <c r="AV124" s="160"/>
      <c r="AW124" s="160"/>
      <c r="AX124" s="160"/>
      <c r="AY124" s="174">
        <f t="shared" si="46"/>
        <v>0.57222550153641238</v>
      </c>
      <c r="AZ124" s="173">
        <f t="shared" si="48"/>
        <v>3.0472640037605372E-5</v>
      </c>
      <c r="BA124" s="174" t="str">
        <f t="shared" si="49"/>
        <v>saniert</v>
      </c>
      <c r="BB124" s="174" cm="1">
        <f t="array" ref="BB124">IF(
    AZ124 &gt; (IF(
        BA124 = "unsaniert",
        (MIN(IF(BA$1:BA$166="unsaniert",AZ$1:AZ$166)) + MAX(IF(BA$1:BA$166="unsaniert",AZ$1:AZ$166))) / 2,
        IF(
            BA124 = "teilsaniert",
            (MIN(IF(BA$1:BA$166="teilsaniert",AZ$1:AZ$166)) + MAX(IF(BA$1:BA$166="teilsaniert",AZ$1:AZ$166))) / 2,
            (MIN(IF(BA$1:BA$166="saniert",AZ$1:AZ$166)) + MAX(IF(BA$1:BA$166="saniert",AZ$1:AZ$166))) / 2
        )
    )),
    0,
    IF(
        AZ123 &lt; (IF(
            BA124 = "unsaniert",
            (MIN(IF(BA$1:BA$166="unsaniert",AZ$1:AZ$166)) + MAX(IF(BA$1:BA$166="unsaniert",AZ$1:AZ$166))) / 2,
            IF(
                BA124 = "teilsaniert",
                (MIN(IF(BA$1:BA$166="teilsaniert",AZ$1:AZ$166)) + MAX(IF(BA$1:BA$166="teilsaniert",AZ$1:AZ$166))) / 2,
                (MIN(IF(BA$1:BA$166="saniert",AZ$1:AZ$166)) + MAX(IF(BA$1:BA$166="saniert",AZ$1:AZ$166))) / 2
            )
        )),
        0,
        AY124
    )
)</f>
        <v>0</v>
      </c>
      <c r="BC124" s="160"/>
      <c r="BD124" s="160"/>
      <c r="BE124" s="160"/>
      <c r="BF124" s="174">
        <f t="shared" si="47"/>
        <v>-0.96577910195093575</v>
      </c>
      <c r="BG124" s="173">
        <f t="shared" si="37"/>
        <v>2.1688902894192089E-20</v>
      </c>
      <c r="BH124" s="174" t="str">
        <f t="shared" si="38"/>
        <v>saniert</v>
      </c>
      <c r="BI124" s="174" cm="1">
        <f t="array" ref="BI124">IF(
    BG124 &gt; (IF(
        BH124 = "unsaniert",
        (MIN(IF(BH$1:BH$166="unsaniert",BG$1:BG$166)) + MAX(IF(BH$1:BH$166="unsaniert",BG$1:BG$166))) / 2,
        IF(
            BH124 = "teilsaniert",
            (MIN(IF(BH$1:BH$166="teilsaniert",BG$1:BG$166)) + MAX(IF(BH$1:BH$166="teilsaniert",BG$1:BG$166))) / 2,
            (MIN(IF(BH$1:BH$166="saniert",BG$1:BG$166)) + MAX(IF(BH$1:BH$166="saniert",BG$1:BG$166))) / 2
        )
    )),
    0,
    IF(
        BG123 &lt; (IF(
            BH124 = "unsaniert",
            (MIN(IF(BH$1:BH$166="unsaniert",BG$1:BG$166)) + MAX(IF(BH$1:BH$166="unsaniert",BG$1:BG$166))) / 2,
            IF(
                BH124 = "teilsaniert",
                (MIN(IF(BH$1:BH$166="teilsaniert",BG$1:BG$166)) + MAX(IF(BH$1:BH$166="teilsaniert",BG$1:BG$166))) / 2,
                (MIN(IF(BH$1:BH$166="saniert",BG$1:BG$166)) + MAX(IF(BH$1:BH$166="saniert",BG$1:BG$166))) / 2
            )
        )),
        0,
        BF124
    )
)</f>
        <v>0</v>
      </c>
    </row>
    <row r="125" spans="2:61">
      <c r="B125" s="174">
        <f t="shared" si="39"/>
        <v>1.4698006169933482</v>
      </c>
      <c r="C125" s="173">
        <f>_xlfn.NORM.DIST(B125, B5,C5, TRUE)</f>
        <v>7.7654943240503408E-3</v>
      </c>
      <c r="D125" s="174" t="str">
        <f t="shared" si="26"/>
        <v>saniert</v>
      </c>
      <c r="E125" s="174" cm="1">
        <f t="array" ref="E125">IF(
    C125 &gt; (IF(
        D125 = "unsaniert",
        (MIN(IF(D$1:D$166="unsaniert",C$1:C$166)) + MAX(IF(D$1:D$166="unsaniert",C$1:C$166))) / 2,
        IF(
            D125 = "teilsaniert",
            (MIN(IF(D$1:D$166="teilsaniert",C$1:C$166)) + MAX(IF(D$1:D$166="teilsaniert",C$1:C$166))) / 2,
            (MIN(IF(D$1:D$166="saniert",C$1:C$166)) + MAX(IF(D$1:D$166="saniert",C$1:C$166))) / 2
        )
    )),
    0,
    IF(
        C124 &lt; (IF(
            D125 = "unsaniert",
            (MIN(IF(D$1:D$166="unsaniert",C$1:C$166)) + MAX(IF(D$1:D$166="unsaniert",C$1:C$166))) / 2,
            IF(
                D125 = "teilsaniert",
                (MIN(IF(D$1:D$166="teilsaniert",C$1:C$166)) + MAX(IF(D$1:D$166="teilsaniert",C$1:C$166))) / 2,
                (MIN(IF(D$1:D$166="saniert",C$1:C$166)) + MAX(IF(D$1:D$166="saniert",C$1:C$166))) / 2
            )
        )),
        0,
        B125
    )
)</f>
        <v>0</v>
      </c>
      <c r="H125" s="160"/>
      <c r="I125" s="174">
        <f t="shared" si="40"/>
        <v>0.62391856872343432</v>
      </c>
      <c r="J125" s="173">
        <f>_xlfn.NORM.DIST(I125, I5,J5, TRUE)</f>
        <v>4.2772891406801204E-3</v>
      </c>
      <c r="K125" s="174" t="str">
        <f t="shared" si="27"/>
        <v>saniert</v>
      </c>
      <c r="L125" s="174" cm="1">
        <f t="array" ref="L125">IF(
    J125 &gt; (IF(
        K125 = "unsaniert",
        (MIN(IF(K$1:K$166="unsaniert",J$1:J$166)) + MAX(IF(K$1:K$166="unsaniert",J$1:J$166))) / 2,
        IF(
            K125 = "teilsaniert",
            (MIN(IF(K$1:K$166="teilsaniert",J$1:J$166)) + MAX(IF(K$1:K$166="teilsaniert",J$1:J$166))) / 2,
            (MIN(IF(K$1:K$166="saniert",J$1:J$166)) + MAX(IF(K$1:K$166="saniert",J$1:J$166))) / 2
        )
    )),
    0,
    IF(
        J124 &lt; (IF(
            K125 = "unsaniert",
            (MIN(IF(K$1:K$166="unsaniert",J$1:J$166)) + MAX(IF(K$1:K$166="unsaniert",J$1:J$166))) / 2,
            IF(
                K125 = "teilsaniert",
                (MIN(IF(K$1:K$166="teilsaniert",J$1:J$166)) + MAX(IF(K$1:K$166="teilsaniert",J$1:J$166))) / 2,
                (MIN(IF(K$1:K$166="saniert",J$1:J$166)) + MAX(IF(K$1:K$166="saniert",J$1:J$166))) / 2
            )
        )),
        0,
        I125
    )
)</f>
        <v>0</v>
      </c>
      <c r="O125" s="160"/>
      <c r="P125" s="174">
        <f t="shared" si="41"/>
        <v>-0.86184100712877665</v>
      </c>
      <c r="Q125" s="173">
        <f>_xlfn.NORM.DIST(P125, P5,Q5, TRUE)</f>
        <v>9.6232802164425296E-15</v>
      </c>
      <c r="R125" s="174" t="str">
        <f t="shared" si="28"/>
        <v>saniert</v>
      </c>
      <c r="S125" s="174" cm="1">
        <f t="array" ref="S125">IF(
    Q125 &gt; (IF(
        R125 = "unsaniert",
        (MIN(IF(R$1:R$166="unsaniert",Q$1:Q$166)) + MAX(IF(R$1:R$166="unsaniert",Q$1:Q$166))) / 2,
        IF(
            R125 = "teilsaniert",
            (MIN(IF(R$1:R$166="teilsaniert",Q$1:Q$166)) + MAX(IF(R$1:R$166="teilsaniert",Q$1:Q$166))) / 2,
            (MIN(IF(R$1:R$166="saniert",Q$1:Q$166)) + MAX(IF(R$1:R$166="saniert",Q$1:Q$166))) / 2
        )
    )),
    0,
    IF(
        Q124 &lt; (IF(
            R125 = "unsaniert",
            (MIN(IF(R$1:R$166="unsaniert",Q$1:Q$166)) + MAX(IF(R$1:R$166="unsaniert",Q$1:Q$166))) / 2,
            IF(
                R125 = "teilsaniert",
                (MIN(IF(R$1:R$166="teilsaniert",Q$1:Q$166)) + MAX(IF(R$1:R$166="teilsaniert",Q$1:Q$166))) / 2,
                (MIN(IF(R$1:R$166="saniert",Q$1:Q$166)) + MAX(IF(R$1:R$166="saniert",Q$1:Q$166))) / 2
            )
        )),
        0,
        P125
    )
)</f>
        <v>0</v>
      </c>
      <c r="W125" s="174">
        <f t="shared" si="42"/>
        <v>0.18486038259000889</v>
      </c>
      <c r="X125" s="173">
        <f t="shared" si="29"/>
        <v>1.754805606035262E-20</v>
      </c>
      <c r="Y125" s="174" t="str">
        <f t="shared" si="30"/>
        <v>saniert</v>
      </c>
      <c r="Z125" s="174" cm="1">
        <f t="array" ref="Z125">IF(
    X125 &gt; (IF(
        Y125 = "unsaniert",
        (MIN(IF(Y$1:Y$166="unsaniert",X$1:X$166)) + MAX(IF(Y$1:Y$166="unsaniert",X$1:X$166))) / 2,
        IF(
            Y125 = "teilsaniert",
            (MIN(IF(Y$1:Y$166="teilsaniert",X$1:X$166)) + MAX(IF(Y$1:Y$166="teilsaniert",X$1:X$166))) / 2,
            (MIN(IF(Y$1:Y$166="saniert",X$1:X$166)) + MAX(IF(Y$1:Y$166="saniert",X$1:X$166))) / 2
        )
    )),
    0,
    IF(
        X124 &lt; (IF(
            Y125 = "unsaniert",
            (MIN(IF(Y$1:Y$166="unsaniert",X$1:X$166)) + MAX(IF(Y$1:Y$166="unsaniert",X$1:X$166))) / 2,
            IF(
                Y125 = "teilsaniert",
                (MIN(IF(Y$1:Y$166="teilsaniert",X$1:X$166)) + MAX(IF(Y$1:Y$166="teilsaniert",X$1:X$166))) / 2,
                (MIN(IF(Y$1:Y$166="saniert",X$1:X$166)) + MAX(IF(Y$1:Y$166="saniert",X$1:X$166))) / 2
            )
        )),
        0,
        W125
    )
)</f>
        <v>0</v>
      </c>
      <c r="AA125" s="160"/>
      <c r="AB125" s="160"/>
      <c r="AC125" s="160"/>
      <c r="AD125" s="174">
        <f t="shared" si="43"/>
        <v>0.85158474642174808</v>
      </c>
      <c r="AE125" s="173">
        <f t="shared" si="31"/>
        <v>8.525140198621637E-3</v>
      </c>
      <c r="AF125" s="174" t="str">
        <f t="shared" si="32"/>
        <v>saniert</v>
      </c>
      <c r="AG125" s="174" cm="1">
        <f t="array" ref="AG125">IF(
    AE125 &gt; (IF(
        AF125 = "unsaniert",
        (MIN(IF(AF$1:AF$166="unsaniert",AE$1:AE$166)) + MAX(IF(AF$1:AF$166="unsaniert",AE$1:AE$166))) / 2,
        IF(
            AF125 = "teilsaniert",
            (MIN(IF(AF$1:AF$166="teilsaniert",AE$1:AE$166)) + MAX(IF(AF$1:AF$166="teilsaniert",AE$1:AE$166))) / 2,
            (MIN(IF(AF$1:AF$166="saniert",AE$1:AE$166)) + MAX(IF(AF$1:AF$166="saniert",AE$1:AE$166))) / 2
        )
    )),
    0,
    IF(
        AE124 &lt; (IF(
            AF125 = "unsaniert",
            (MIN(IF(AF$1:AF$166="unsaniert",AE$1:AE$166)) + MAX(IF(AF$1:AF$166="unsaniert",AE$1:AE$166))) / 2,
            IF(
                AF125 = "teilsaniert",
                (MIN(IF(AF$1:AF$166="teilsaniert",AE$1:AE$166)) + MAX(IF(AF$1:AF$166="teilsaniert",AE$1:AE$166))) / 2,
                (MIN(IF(AF$1:AF$166="saniert",AE$1:AE$166)) + MAX(IF(AF$1:AF$166="saniert",AE$1:AE$166))) / 2
            )
        )),
        0,
        AD125
    )
)</f>
        <v>0</v>
      </c>
      <c r="AH125" s="160"/>
      <c r="AI125" s="160"/>
      <c r="AJ125" s="160"/>
      <c r="AK125" s="174">
        <f t="shared" si="44"/>
        <v>-0.76584346346721999</v>
      </c>
      <c r="AL125" s="173">
        <f t="shared" si="33"/>
        <v>1.1963967269593054E-14</v>
      </c>
      <c r="AM125" s="174" t="str">
        <f t="shared" si="34"/>
        <v>saniert</v>
      </c>
      <c r="AN125" s="174" cm="1">
        <f t="array" ref="AN125">IF(
    AL125 &gt; (IF(
        AM125 = "unsaniert",
        (MIN(IF(AM$1:AM$166="unsaniert",AL$1:AL$166)) + MAX(IF(AM$1:AM$166="unsaniert",AL$1:AL$166))) / 2,
        IF(
            AM125 = "teilsaniert",
            (MIN(IF(AM$1:AM$166="teilsaniert",AL$1:AL$166)) + MAX(IF(AM$1:AM$166="teilsaniert",AL$1:AL$166))) / 2,
            (MIN(IF(AM$1:AM$166="saniert",AL$1:AL$166)) + MAX(IF(AM$1:AM$166="saniert",AL$1:AL$166))) / 2
        )
    )),
    0,
    IF(
        AL124 &lt; (IF(
            AM125 = "unsaniert",
            (MIN(IF(AM$1:AM$166="unsaniert",AL$1:AL$166)) + MAX(IF(AM$1:AM$166="unsaniert",AL$1:AL$166))) / 2,
            IF(
                AM125 = "teilsaniert",
                (MIN(IF(AM$1:AM$166="teilsaniert",AL$1:AL$166)) + MAX(IF(AM$1:AM$166="teilsaniert",AL$1:AL$166))) / 2,
                (MIN(IF(AM$1:AM$166="saniert",AL$1:AL$166)) + MAX(IF(AM$1:AM$166="saniert",AL$1:AL$166))) / 2
            )
        )),
        0,
        AK125
    )
)</f>
        <v>0</v>
      </c>
      <c r="AR125" s="174">
        <f t="shared" si="45"/>
        <v>2.6074299261707377</v>
      </c>
      <c r="AS125" s="173">
        <f t="shared" si="35"/>
        <v>0.28948873715686885</v>
      </c>
      <c r="AT125" s="174" t="str">
        <f t="shared" si="36"/>
        <v>teilsaniert</v>
      </c>
      <c r="AU125" s="174" cm="1">
        <f t="array" ref="AU125">IF(
    AS125 &gt; (IF(
        AT125 = "unsaniert",
        (MIN(IF(AT$1:AT$166="unsaniert",AS$1:AS$166)) + MAX(IF(AT$1:AT$166="unsaniert",AS$1:AS$166))) / 2,
        IF(
            AT125 = "teilsaniert",
            (MIN(IF(AT$1:AT$166="teilsaniert",AS$1:AS$166)) + MAX(IF(AT$1:AT$166="teilsaniert",AS$1:AS$166))) / 2,
            (MIN(IF(AT$1:AT$166="saniert",AS$1:AS$166)) + MAX(IF(AT$1:AT$166="saniert",AS$1:AS$166))) / 2
        )
    )),
    0,
    IF(
        AS124 &lt; (IF(
            AT125 = "unsaniert",
            (MIN(IF(AT$1:AT$166="unsaniert",AS$1:AS$166)) + MAX(IF(AT$1:AT$166="unsaniert",AS$1:AS$166))) / 2,
            IF(
                AT125 = "teilsaniert",
                (MIN(IF(AT$1:AT$166="teilsaniert",AS$1:AS$166)) + MAX(IF(AT$1:AT$166="teilsaniert",AS$1:AS$166))) / 2,
                (MIN(IF(AT$1:AT$166="saniert",AS$1:AS$166)) + MAX(IF(AT$1:AT$166="saniert",AS$1:AS$166))) / 2
            )
        )),
        0,
        AR125
    )
)</f>
        <v>0</v>
      </c>
      <c r="AV125" s="160"/>
      <c r="AW125" s="160"/>
      <c r="AX125" s="160"/>
      <c r="AY125" s="174">
        <f t="shared" si="46"/>
        <v>0.54222550153641236</v>
      </c>
      <c r="AZ125" s="173">
        <f t="shared" si="48"/>
        <v>2.1767149841263919E-5</v>
      </c>
      <c r="BA125" s="174" t="str">
        <f t="shared" si="49"/>
        <v>saniert</v>
      </c>
      <c r="BB125" s="174" cm="1">
        <f t="array" ref="BB125">IF(
    AZ125 &gt; (IF(
        BA125 = "unsaniert",
        (MIN(IF(BA$1:BA$166="unsaniert",AZ$1:AZ$166)) + MAX(IF(BA$1:BA$166="unsaniert",AZ$1:AZ$166))) / 2,
        IF(
            BA125 = "teilsaniert",
            (MIN(IF(BA$1:BA$166="teilsaniert",AZ$1:AZ$166)) + MAX(IF(BA$1:BA$166="teilsaniert",AZ$1:AZ$166))) / 2,
            (MIN(IF(BA$1:BA$166="saniert",AZ$1:AZ$166)) + MAX(IF(BA$1:BA$166="saniert",AZ$1:AZ$166))) / 2
        )
    )),
    0,
    IF(
        AZ124 &lt; (IF(
            BA125 = "unsaniert",
            (MIN(IF(BA$1:BA$166="unsaniert",AZ$1:AZ$166)) + MAX(IF(BA$1:BA$166="unsaniert",AZ$1:AZ$166))) / 2,
            IF(
                BA125 = "teilsaniert",
                (MIN(IF(BA$1:BA$166="teilsaniert",AZ$1:AZ$166)) + MAX(IF(BA$1:BA$166="teilsaniert",AZ$1:AZ$166))) / 2,
                (MIN(IF(BA$1:BA$166="saniert",AZ$1:AZ$166)) + MAX(IF(BA$1:BA$166="saniert",AZ$1:AZ$166))) / 2
            )
        )),
        0,
        AY125
    )
)</f>
        <v>0</v>
      </c>
      <c r="BC125" s="160"/>
      <c r="BD125" s="160"/>
      <c r="BE125" s="160"/>
      <c r="BF125" s="174">
        <f t="shared" si="47"/>
        <v>-0.99577910195093577</v>
      </c>
      <c r="BG125" s="173">
        <f t="shared" si="37"/>
        <v>6.0303684194535198E-21</v>
      </c>
      <c r="BH125" s="174" t="str">
        <f t="shared" si="38"/>
        <v>saniert</v>
      </c>
      <c r="BI125" s="174" cm="1">
        <f t="array" ref="BI125">IF(
    BG125 &gt; (IF(
        BH125 = "unsaniert",
        (MIN(IF(BH$1:BH$166="unsaniert",BG$1:BG$166)) + MAX(IF(BH$1:BH$166="unsaniert",BG$1:BG$166))) / 2,
        IF(
            BH125 = "teilsaniert",
            (MIN(IF(BH$1:BH$166="teilsaniert",BG$1:BG$166)) + MAX(IF(BH$1:BH$166="teilsaniert",BG$1:BG$166))) / 2,
            (MIN(IF(BH$1:BH$166="saniert",BG$1:BG$166)) + MAX(IF(BH$1:BH$166="saniert",BG$1:BG$166))) / 2
        )
    )),
    0,
    IF(
        BG124 &lt; (IF(
            BH125 = "unsaniert",
            (MIN(IF(BH$1:BH$166="unsaniert",BG$1:BG$166)) + MAX(IF(BH$1:BH$166="unsaniert",BG$1:BG$166))) / 2,
            IF(
                BH125 = "teilsaniert",
                (MIN(IF(BH$1:BH$166="teilsaniert",BG$1:BG$166)) + MAX(IF(BH$1:BH$166="teilsaniert",BG$1:BG$166))) / 2,
                (MIN(IF(BH$1:BH$166="saniert",BG$1:BG$166)) + MAX(IF(BH$1:BH$166="saniert",BG$1:BG$166))) / 2
            )
        )),
        0,
        BF125
    )
)</f>
        <v>0</v>
      </c>
    </row>
    <row r="126" spans="2:61">
      <c r="B126" s="174">
        <f t="shared" si="39"/>
        <v>1.4398006169933482</v>
      </c>
      <c r="C126" s="173">
        <f>_xlfn.NORM.DIST(B126, B5,C5, TRUE)</f>
        <v>6.5695983217328065E-3</v>
      </c>
      <c r="D126" s="174" t="str">
        <f t="shared" si="26"/>
        <v>saniert</v>
      </c>
      <c r="E126" s="174" cm="1">
        <f t="array" ref="E126">IF(
    C126 &gt; (IF(
        D126 = "unsaniert",
        (MIN(IF(D$1:D$166="unsaniert",C$1:C$166)) + MAX(IF(D$1:D$166="unsaniert",C$1:C$166))) / 2,
        IF(
            D126 = "teilsaniert",
            (MIN(IF(D$1:D$166="teilsaniert",C$1:C$166)) + MAX(IF(D$1:D$166="teilsaniert",C$1:C$166))) / 2,
            (MIN(IF(D$1:D$166="saniert",C$1:C$166)) + MAX(IF(D$1:D$166="saniert",C$1:C$166))) / 2
        )
    )),
    0,
    IF(
        C125 &lt; (IF(
            D126 = "unsaniert",
            (MIN(IF(D$1:D$166="unsaniert",C$1:C$166)) + MAX(IF(D$1:D$166="unsaniert",C$1:C$166))) / 2,
            IF(
                D126 = "teilsaniert",
                (MIN(IF(D$1:D$166="teilsaniert",C$1:C$166)) + MAX(IF(D$1:D$166="teilsaniert",C$1:C$166))) / 2,
                (MIN(IF(D$1:D$166="saniert",C$1:C$166)) + MAX(IF(D$1:D$166="saniert",C$1:C$166))) / 2
            )
        )),
        0,
        B126
    )
)</f>
        <v>0</v>
      </c>
      <c r="H126" s="160"/>
      <c r="I126" s="174">
        <f t="shared" si="40"/>
        <v>0.59391856872343429</v>
      </c>
      <c r="J126" s="173">
        <f>_xlfn.NORM.DIST(I126, I5,J5, TRUE)</f>
        <v>3.5522237984914927E-3</v>
      </c>
      <c r="K126" s="174" t="str">
        <f t="shared" si="27"/>
        <v>saniert</v>
      </c>
      <c r="L126" s="174" cm="1">
        <f t="array" ref="L126">IF(
    J126 &gt; (IF(
        K126 = "unsaniert",
        (MIN(IF(K$1:K$166="unsaniert",J$1:J$166)) + MAX(IF(K$1:K$166="unsaniert",J$1:J$166))) / 2,
        IF(
            K126 = "teilsaniert",
            (MIN(IF(K$1:K$166="teilsaniert",J$1:J$166)) + MAX(IF(K$1:K$166="teilsaniert",J$1:J$166))) / 2,
            (MIN(IF(K$1:K$166="saniert",J$1:J$166)) + MAX(IF(K$1:K$166="saniert",J$1:J$166))) / 2
        )
    )),
    0,
    IF(
        J125 &lt; (IF(
            K126 = "unsaniert",
            (MIN(IF(K$1:K$166="unsaniert",J$1:J$166)) + MAX(IF(K$1:K$166="unsaniert",J$1:J$166))) / 2,
            IF(
                K126 = "teilsaniert",
                (MIN(IF(K$1:K$166="teilsaniert",J$1:J$166)) + MAX(IF(K$1:K$166="teilsaniert",J$1:J$166))) / 2,
                (MIN(IF(K$1:K$166="saniert",J$1:J$166)) + MAX(IF(K$1:K$166="saniert",J$1:J$166))) / 2
            )
        )),
        0,
        I126
    )
)</f>
        <v>0</v>
      </c>
      <c r="O126" s="160"/>
      <c r="P126" s="174">
        <f t="shared" si="41"/>
        <v>-0.89184100712877667</v>
      </c>
      <c r="Q126" s="173">
        <f>_xlfn.NORM.DIST(P126, P5,Q5, TRUE)</f>
        <v>3.8035125366447968E-15</v>
      </c>
      <c r="R126" s="174" t="str">
        <f t="shared" si="28"/>
        <v>saniert</v>
      </c>
      <c r="S126" s="174" cm="1">
        <f t="array" ref="S126">IF(
    Q126 &gt; (IF(
        R126 = "unsaniert",
        (MIN(IF(R$1:R$166="unsaniert",Q$1:Q$166)) + MAX(IF(R$1:R$166="unsaniert",Q$1:Q$166))) / 2,
        IF(
            R126 = "teilsaniert",
            (MIN(IF(R$1:R$166="teilsaniert",Q$1:Q$166)) + MAX(IF(R$1:R$166="teilsaniert",Q$1:Q$166))) / 2,
            (MIN(IF(R$1:R$166="saniert",Q$1:Q$166)) + MAX(IF(R$1:R$166="saniert",Q$1:Q$166))) / 2
        )
    )),
    0,
    IF(
        Q125 &lt; (IF(
            R126 = "unsaniert",
            (MIN(IF(R$1:R$166="unsaniert",Q$1:Q$166)) + MAX(IF(R$1:R$166="unsaniert",Q$1:Q$166))) / 2,
            IF(
                R126 = "teilsaniert",
                (MIN(IF(R$1:R$166="teilsaniert",Q$1:Q$166)) + MAX(IF(R$1:R$166="teilsaniert",Q$1:Q$166))) / 2,
                (MIN(IF(R$1:R$166="saniert",Q$1:Q$166)) + MAX(IF(R$1:R$166="saniert",Q$1:Q$166))) / 2
            )
        )),
        0,
        P126
    )
)</f>
        <v>0</v>
      </c>
      <c r="W126" s="174">
        <f t="shared" si="42"/>
        <v>0.15486038259000889</v>
      </c>
      <c r="X126" s="173">
        <f t="shared" si="29"/>
        <v>4.9225841913162967E-21</v>
      </c>
      <c r="Y126" s="174" t="str">
        <f t="shared" si="30"/>
        <v>saniert</v>
      </c>
      <c r="Z126" s="174" cm="1">
        <f t="array" ref="Z126">IF(
    X126 &gt; (IF(
        Y126 = "unsaniert",
        (MIN(IF(Y$1:Y$166="unsaniert",X$1:X$166)) + MAX(IF(Y$1:Y$166="unsaniert",X$1:X$166))) / 2,
        IF(
            Y126 = "teilsaniert",
            (MIN(IF(Y$1:Y$166="teilsaniert",X$1:X$166)) + MAX(IF(Y$1:Y$166="teilsaniert",X$1:X$166))) / 2,
            (MIN(IF(Y$1:Y$166="saniert",X$1:X$166)) + MAX(IF(Y$1:Y$166="saniert",X$1:X$166))) / 2
        )
    )),
    0,
    IF(
        X125 &lt; (IF(
            Y126 = "unsaniert",
            (MIN(IF(Y$1:Y$166="unsaniert",X$1:X$166)) + MAX(IF(Y$1:Y$166="unsaniert",X$1:X$166))) / 2,
            IF(
                Y126 = "teilsaniert",
                (MIN(IF(Y$1:Y$166="teilsaniert",X$1:X$166)) + MAX(IF(Y$1:Y$166="teilsaniert",X$1:X$166))) / 2,
                (MIN(IF(Y$1:Y$166="saniert",X$1:X$166)) + MAX(IF(Y$1:Y$166="saniert",X$1:X$166))) / 2
            )
        )),
        0,
        W126
    )
)</f>
        <v>0</v>
      </c>
      <c r="AA126" s="160"/>
      <c r="AB126" s="160"/>
      <c r="AC126" s="160"/>
      <c r="AD126" s="174">
        <f t="shared" si="43"/>
        <v>0.82158474642174806</v>
      </c>
      <c r="AE126" s="173">
        <f t="shared" si="31"/>
        <v>7.2333360171296171E-3</v>
      </c>
      <c r="AF126" s="174" t="str">
        <f t="shared" si="32"/>
        <v>saniert</v>
      </c>
      <c r="AG126" s="174" cm="1">
        <f t="array" ref="AG126">IF(
    AE126 &gt; (IF(
        AF126 = "unsaniert",
        (MIN(IF(AF$1:AF$166="unsaniert",AE$1:AE$166)) + MAX(IF(AF$1:AF$166="unsaniert",AE$1:AE$166))) / 2,
        IF(
            AF126 = "teilsaniert",
            (MIN(IF(AF$1:AF$166="teilsaniert",AE$1:AE$166)) + MAX(IF(AF$1:AF$166="teilsaniert",AE$1:AE$166))) / 2,
            (MIN(IF(AF$1:AF$166="saniert",AE$1:AE$166)) + MAX(IF(AF$1:AF$166="saniert",AE$1:AE$166))) / 2
        )
    )),
    0,
    IF(
        AE125 &lt; (IF(
            AF126 = "unsaniert",
            (MIN(IF(AF$1:AF$166="unsaniert",AE$1:AE$166)) + MAX(IF(AF$1:AF$166="unsaniert",AE$1:AE$166))) / 2,
            IF(
                AF126 = "teilsaniert",
                (MIN(IF(AF$1:AF$166="teilsaniert",AE$1:AE$166)) + MAX(IF(AF$1:AF$166="teilsaniert",AE$1:AE$166))) / 2,
                (MIN(IF(AF$1:AF$166="saniert",AE$1:AE$166)) + MAX(IF(AF$1:AF$166="saniert",AE$1:AE$166))) / 2
            )
        )),
        0,
        AD126
    )
)</f>
        <v>0</v>
      </c>
      <c r="AH126" s="160"/>
      <c r="AI126" s="160"/>
      <c r="AJ126" s="160"/>
      <c r="AK126" s="174">
        <f t="shared" si="44"/>
        <v>-0.79584346346722001</v>
      </c>
      <c r="AL126" s="173">
        <f t="shared" si="33"/>
        <v>4.7557641657758903E-15</v>
      </c>
      <c r="AM126" s="174" t="str">
        <f t="shared" si="34"/>
        <v>saniert</v>
      </c>
      <c r="AN126" s="174" cm="1">
        <f t="array" ref="AN126">IF(
    AL126 &gt; (IF(
        AM126 = "unsaniert",
        (MIN(IF(AM$1:AM$166="unsaniert",AL$1:AL$166)) + MAX(IF(AM$1:AM$166="unsaniert",AL$1:AL$166))) / 2,
        IF(
            AM126 = "teilsaniert",
            (MIN(IF(AM$1:AM$166="teilsaniert",AL$1:AL$166)) + MAX(IF(AM$1:AM$166="teilsaniert",AL$1:AL$166))) / 2,
            (MIN(IF(AM$1:AM$166="saniert",AL$1:AL$166)) + MAX(IF(AM$1:AM$166="saniert",AL$1:AL$166))) / 2
        )
    )),
    0,
    IF(
        AL125 &lt; (IF(
            AM126 = "unsaniert",
            (MIN(IF(AM$1:AM$166="unsaniert",AL$1:AL$166)) + MAX(IF(AM$1:AM$166="unsaniert",AL$1:AL$166))) / 2,
            IF(
                AM126 = "teilsaniert",
                (MIN(IF(AM$1:AM$166="teilsaniert",AL$1:AL$166)) + MAX(IF(AM$1:AM$166="teilsaniert",AL$1:AL$166))) / 2,
                (MIN(IF(AM$1:AM$166="saniert",AL$1:AL$166)) + MAX(IF(AM$1:AM$166="saniert",AL$1:AL$166))) / 2
            )
        )),
        0,
        AK126
    )
)</f>
        <v>0</v>
      </c>
      <c r="AR126" s="174">
        <f t="shared" si="45"/>
        <v>2.5774299261707379</v>
      </c>
      <c r="AS126" s="173">
        <f t="shared" si="35"/>
        <v>0.27612979848833497</v>
      </c>
      <c r="AT126" s="174" t="str">
        <f t="shared" si="36"/>
        <v>teilsaniert</v>
      </c>
      <c r="AU126" s="174" cm="1">
        <f t="array" ref="AU126">IF(
    AS126 &gt; (IF(
        AT126 = "unsaniert",
        (MIN(IF(AT$1:AT$166="unsaniert",AS$1:AS$166)) + MAX(IF(AT$1:AT$166="unsaniert",AS$1:AS$166))) / 2,
        IF(
            AT126 = "teilsaniert",
            (MIN(IF(AT$1:AT$166="teilsaniert",AS$1:AS$166)) + MAX(IF(AT$1:AT$166="teilsaniert",AS$1:AS$166))) / 2,
            (MIN(IF(AT$1:AT$166="saniert",AS$1:AS$166)) + MAX(IF(AT$1:AT$166="saniert",AS$1:AS$166))) / 2
        )
    )),
    0,
    IF(
        AS125 &lt; (IF(
            AT126 = "unsaniert",
            (MIN(IF(AT$1:AT$166="unsaniert",AS$1:AS$166)) + MAX(IF(AT$1:AT$166="unsaniert",AS$1:AS$166))) / 2,
            IF(
                AT126 = "teilsaniert",
                (MIN(IF(AT$1:AT$166="teilsaniert",AS$1:AS$166)) + MAX(IF(AT$1:AT$166="teilsaniert",AS$1:AS$166))) / 2,
                (MIN(IF(AT$1:AT$166="saniert",AS$1:AS$166)) + MAX(IF(AT$1:AT$166="saniert",AS$1:AS$166))) / 2
            )
        )),
        0,
        AR126
    )
)</f>
        <v>0</v>
      </c>
      <c r="AV126" s="160"/>
      <c r="AW126" s="160"/>
      <c r="AX126" s="160"/>
      <c r="AY126" s="174">
        <f t="shared" si="46"/>
        <v>0.51222550153641233</v>
      </c>
      <c r="AZ126" s="173">
        <f t="shared" si="48"/>
        <v>1.5456852527390434E-5</v>
      </c>
      <c r="BA126" s="174" t="str">
        <f t="shared" si="49"/>
        <v>saniert</v>
      </c>
      <c r="BB126" s="174" cm="1">
        <f t="array" ref="BB126">IF(
    AZ126 &gt; (IF(
        BA126 = "unsaniert",
        (MIN(IF(BA$1:BA$166="unsaniert",AZ$1:AZ$166)) + MAX(IF(BA$1:BA$166="unsaniert",AZ$1:AZ$166))) / 2,
        IF(
            BA126 = "teilsaniert",
            (MIN(IF(BA$1:BA$166="teilsaniert",AZ$1:AZ$166)) + MAX(IF(BA$1:BA$166="teilsaniert",AZ$1:AZ$166))) / 2,
            (MIN(IF(BA$1:BA$166="saniert",AZ$1:AZ$166)) + MAX(IF(BA$1:BA$166="saniert",AZ$1:AZ$166))) / 2
        )
    )),
    0,
    IF(
        AZ125 &lt; (IF(
            BA126 = "unsaniert",
            (MIN(IF(BA$1:BA$166="unsaniert",AZ$1:AZ$166)) + MAX(IF(BA$1:BA$166="unsaniert",AZ$1:AZ$166))) / 2,
            IF(
                BA126 = "teilsaniert",
                (MIN(IF(BA$1:BA$166="teilsaniert",AZ$1:AZ$166)) + MAX(IF(BA$1:BA$166="teilsaniert",AZ$1:AZ$166))) / 2,
                (MIN(IF(BA$1:BA$166="saniert",AZ$1:AZ$166)) + MAX(IF(BA$1:BA$166="saniert",AZ$1:AZ$166))) / 2
            )
        )),
        0,
        AY126
    )
)</f>
        <v>0</v>
      </c>
      <c r="BC126" s="160"/>
      <c r="BD126" s="160"/>
      <c r="BE126" s="160"/>
      <c r="BF126" s="174">
        <f t="shared" si="47"/>
        <v>-1.0257791019509357</v>
      </c>
      <c r="BG126" s="173">
        <f t="shared" si="37"/>
        <v>1.6459054923435706E-21</v>
      </c>
      <c r="BH126" s="174" t="str">
        <f t="shared" si="38"/>
        <v>saniert</v>
      </c>
      <c r="BI126" s="174" cm="1">
        <f t="array" ref="BI126">IF(
    BG126 &gt; (IF(
        BH126 = "unsaniert",
        (MIN(IF(BH$1:BH$166="unsaniert",BG$1:BG$166)) + MAX(IF(BH$1:BH$166="unsaniert",BG$1:BG$166))) / 2,
        IF(
            BH126 = "teilsaniert",
            (MIN(IF(BH$1:BH$166="teilsaniert",BG$1:BG$166)) + MAX(IF(BH$1:BH$166="teilsaniert",BG$1:BG$166))) / 2,
            (MIN(IF(BH$1:BH$166="saniert",BG$1:BG$166)) + MAX(IF(BH$1:BH$166="saniert",BG$1:BG$166))) / 2
        )
    )),
    0,
    IF(
        BG125 &lt; (IF(
            BH126 = "unsaniert",
            (MIN(IF(BH$1:BH$166="unsaniert",BG$1:BG$166)) + MAX(IF(BH$1:BH$166="unsaniert",BG$1:BG$166))) / 2,
            IF(
                BH126 = "teilsaniert",
                (MIN(IF(BH$1:BH$166="teilsaniert",BG$1:BG$166)) + MAX(IF(BH$1:BH$166="teilsaniert",BG$1:BG$166))) / 2,
                (MIN(IF(BH$1:BH$166="saniert",BG$1:BG$166)) + MAX(IF(BH$1:BH$166="saniert",BG$1:BG$166))) / 2
            )
        )),
        0,
        BF126
    )
)</f>
        <v>0</v>
      </c>
    </row>
    <row r="127" spans="2:61">
      <c r="B127" s="174">
        <f t="shared" si="39"/>
        <v>1.4098006169933481</v>
      </c>
      <c r="C127" s="173">
        <f>_xlfn.NORM.DIST(B127, B5,C5, TRUE)</f>
        <v>5.5395579201684298E-3</v>
      </c>
      <c r="D127" s="174" t="str">
        <f t="shared" si="26"/>
        <v>saniert</v>
      </c>
      <c r="E127" s="174" cm="1">
        <f t="array" ref="E127">IF(
    C127 &gt; (IF(
        D127 = "unsaniert",
        (MIN(IF(D$1:D$166="unsaniert",C$1:C$166)) + MAX(IF(D$1:D$166="unsaniert",C$1:C$166))) / 2,
        IF(
            D127 = "teilsaniert",
            (MIN(IF(D$1:D$166="teilsaniert",C$1:C$166)) + MAX(IF(D$1:D$166="teilsaniert",C$1:C$166))) / 2,
            (MIN(IF(D$1:D$166="saniert",C$1:C$166)) + MAX(IF(D$1:D$166="saniert",C$1:C$166))) / 2
        )
    )),
    0,
    IF(
        C126 &lt; (IF(
            D127 = "unsaniert",
            (MIN(IF(D$1:D$166="unsaniert",C$1:C$166)) + MAX(IF(D$1:D$166="unsaniert",C$1:C$166))) / 2,
            IF(
                D127 = "teilsaniert",
                (MIN(IF(D$1:D$166="teilsaniert",C$1:C$166)) + MAX(IF(D$1:D$166="teilsaniert",C$1:C$166))) / 2,
                (MIN(IF(D$1:D$166="saniert",C$1:C$166)) + MAX(IF(D$1:D$166="saniert",C$1:C$166))) / 2
            )
        )),
        0,
        B127
    )
)</f>
        <v>0</v>
      </c>
      <c r="H127" s="160"/>
      <c r="I127" s="174">
        <f t="shared" si="40"/>
        <v>0.56391856872343427</v>
      </c>
      <c r="J127" s="173">
        <f>_xlfn.NORM.DIST(I127, I5,J5, TRUE)</f>
        <v>2.9394830238175921E-3</v>
      </c>
      <c r="K127" s="174" t="str">
        <f t="shared" si="27"/>
        <v>saniert</v>
      </c>
      <c r="L127" s="174" cm="1">
        <f t="array" ref="L127">IF(
    J127 &gt; (IF(
        K127 = "unsaniert",
        (MIN(IF(K$1:K$166="unsaniert",J$1:J$166)) + MAX(IF(K$1:K$166="unsaniert",J$1:J$166))) / 2,
        IF(
            K127 = "teilsaniert",
            (MIN(IF(K$1:K$166="teilsaniert",J$1:J$166)) + MAX(IF(K$1:K$166="teilsaniert",J$1:J$166))) / 2,
            (MIN(IF(K$1:K$166="saniert",J$1:J$166)) + MAX(IF(K$1:K$166="saniert",J$1:J$166))) / 2
        )
    )),
    0,
    IF(
        J126 &lt; (IF(
            K127 = "unsaniert",
            (MIN(IF(K$1:K$166="unsaniert",J$1:J$166)) + MAX(IF(K$1:K$166="unsaniert",J$1:J$166))) / 2,
            IF(
                K127 = "teilsaniert",
                (MIN(IF(K$1:K$166="teilsaniert",J$1:J$166)) + MAX(IF(K$1:K$166="teilsaniert",J$1:J$166))) / 2,
                (MIN(IF(K$1:K$166="saniert",J$1:J$166)) + MAX(IF(K$1:K$166="saniert",J$1:J$166))) / 2
            )
        )),
        0,
        I127
    )
)</f>
        <v>0</v>
      </c>
      <c r="O127" s="160"/>
      <c r="P127" s="174">
        <f t="shared" si="41"/>
        <v>-0.9218410071287767</v>
      </c>
      <c r="Q127" s="173">
        <f>_xlfn.NORM.DIST(P127, P5,Q5, TRUE)</f>
        <v>1.4826915367886413E-15</v>
      </c>
      <c r="R127" s="174" t="str">
        <f t="shared" si="28"/>
        <v>saniert</v>
      </c>
      <c r="S127" s="174" cm="1">
        <f t="array" ref="S127">IF(
    Q127 &gt; (IF(
        R127 = "unsaniert",
        (MIN(IF(R$1:R$166="unsaniert",Q$1:Q$166)) + MAX(IF(R$1:R$166="unsaniert",Q$1:Q$166))) / 2,
        IF(
            R127 = "teilsaniert",
            (MIN(IF(R$1:R$166="teilsaniert",Q$1:Q$166)) + MAX(IF(R$1:R$166="teilsaniert",Q$1:Q$166))) / 2,
            (MIN(IF(R$1:R$166="saniert",Q$1:Q$166)) + MAX(IF(R$1:R$166="saniert",Q$1:Q$166))) / 2
        )
    )),
    0,
    IF(
        Q126 &lt; (IF(
            R127 = "unsaniert",
            (MIN(IF(R$1:R$166="unsaniert",Q$1:Q$166)) + MAX(IF(R$1:R$166="unsaniert",Q$1:Q$166))) / 2,
            IF(
                R127 = "teilsaniert",
                (MIN(IF(R$1:R$166="teilsaniert",Q$1:Q$166)) + MAX(IF(R$1:R$166="teilsaniert",Q$1:Q$166))) / 2,
                (MIN(IF(R$1:R$166="saniert",Q$1:Q$166)) + MAX(IF(R$1:R$166="saniert",Q$1:Q$166))) / 2
            )
        )),
        0,
        P127
    )
)</f>
        <v>0</v>
      </c>
      <c r="W127" s="174">
        <f t="shared" si="42"/>
        <v>0.12486038259000889</v>
      </c>
      <c r="X127" s="173">
        <f t="shared" si="29"/>
        <v>1.3560010591617479E-21</v>
      </c>
      <c r="Y127" s="174" t="str">
        <f t="shared" si="30"/>
        <v>saniert</v>
      </c>
      <c r="Z127" s="174" cm="1">
        <f t="array" ref="Z127">IF(
    X127 &gt; (IF(
        Y127 = "unsaniert",
        (MIN(IF(Y$1:Y$166="unsaniert",X$1:X$166)) + MAX(IF(Y$1:Y$166="unsaniert",X$1:X$166))) / 2,
        IF(
            Y127 = "teilsaniert",
            (MIN(IF(Y$1:Y$166="teilsaniert",X$1:X$166)) + MAX(IF(Y$1:Y$166="teilsaniert",X$1:X$166))) / 2,
            (MIN(IF(Y$1:Y$166="saniert",X$1:X$166)) + MAX(IF(Y$1:Y$166="saniert",X$1:X$166))) / 2
        )
    )),
    0,
    IF(
        X126 &lt; (IF(
            Y127 = "unsaniert",
            (MIN(IF(Y$1:Y$166="unsaniert",X$1:X$166)) + MAX(IF(Y$1:Y$166="unsaniert",X$1:X$166))) / 2,
            IF(
                Y127 = "teilsaniert",
                (MIN(IF(Y$1:Y$166="teilsaniert",X$1:X$166)) + MAX(IF(Y$1:Y$166="teilsaniert",X$1:X$166))) / 2,
                (MIN(IF(Y$1:Y$166="saniert",X$1:X$166)) + MAX(IF(Y$1:Y$166="saniert",X$1:X$166))) / 2
            )
        )),
        0,
        W127
    )
)</f>
        <v>0</v>
      </c>
      <c r="AA127" s="160"/>
      <c r="AB127" s="160"/>
      <c r="AC127" s="160"/>
      <c r="AD127" s="174">
        <f t="shared" si="43"/>
        <v>0.79158474642174803</v>
      </c>
      <c r="AE127" s="173">
        <f t="shared" si="31"/>
        <v>6.1173409463369435E-3</v>
      </c>
      <c r="AF127" s="174" t="str">
        <f t="shared" si="32"/>
        <v>saniert</v>
      </c>
      <c r="AG127" s="174" cm="1">
        <f t="array" ref="AG127">IF(
    AE127 &gt; (IF(
        AF127 = "unsaniert",
        (MIN(IF(AF$1:AF$166="unsaniert",AE$1:AE$166)) + MAX(IF(AF$1:AF$166="unsaniert",AE$1:AE$166))) / 2,
        IF(
            AF127 = "teilsaniert",
            (MIN(IF(AF$1:AF$166="teilsaniert",AE$1:AE$166)) + MAX(IF(AF$1:AF$166="teilsaniert",AE$1:AE$166))) / 2,
            (MIN(IF(AF$1:AF$166="saniert",AE$1:AE$166)) + MAX(IF(AF$1:AF$166="saniert",AE$1:AE$166))) / 2
        )
    )),
    0,
    IF(
        AE126 &lt; (IF(
            AF127 = "unsaniert",
            (MIN(IF(AF$1:AF$166="unsaniert",AE$1:AE$166)) + MAX(IF(AF$1:AF$166="unsaniert",AE$1:AE$166))) / 2,
            IF(
                AF127 = "teilsaniert",
                (MIN(IF(AF$1:AF$166="teilsaniert",AE$1:AE$166)) + MAX(IF(AF$1:AF$166="teilsaniert",AE$1:AE$166))) / 2,
                (MIN(IF(AF$1:AF$166="saniert",AE$1:AE$166)) + MAX(IF(AF$1:AF$166="saniert",AE$1:AE$166))) / 2
            )
        )),
        0,
        AD127
    )
)</f>
        <v>0</v>
      </c>
      <c r="AH127" s="160"/>
      <c r="AI127" s="160"/>
      <c r="AJ127" s="160"/>
      <c r="AK127" s="174">
        <f t="shared" si="44"/>
        <v>-0.82584346346722004</v>
      </c>
      <c r="AL127" s="173">
        <f t="shared" si="33"/>
        <v>1.8646690057442253E-15</v>
      </c>
      <c r="AM127" s="174" t="str">
        <f t="shared" si="34"/>
        <v>saniert</v>
      </c>
      <c r="AN127" s="174" cm="1">
        <f t="array" ref="AN127">IF(
    AL127 &gt; (IF(
        AM127 = "unsaniert",
        (MIN(IF(AM$1:AM$166="unsaniert",AL$1:AL$166)) + MAX(IF(AM$1:AM$166="unsaniert",AL$1:AL$166))) / 2,
        IF(
            AM127 = "teilsaniert",
            (MIN(IF(AM$1:AM$166="teilsaniert",AL$1:AL$166)) + MAX(IF(AM$1:AM$166="teilsaniert",AL$1:AL$166))) / 2,
            (MIN(IF(AM$1:AM$166="saniert",AL$1:AL$166)) + MAX(IF(AM$1:AM$166="saniert",AL$1:AL$166))) / 2
        )
    )),
    0,
    IF(
        AL126 &lt; (IF(
            AM127 = "unsaniert",
            (MIN(IF(AM$1:AM$166="unsaniert",AL$1:AL$166)) + MAX(IF(AM$1:AM$166="unsaniert",AL$1:AL$166))) / 2,
            IF(
                AM127 = "teilsaniert",
                (MIN(IF(AM$1:AM$166="teilsaniert",AL$1:AL$166)) + MAX(IF(AM$1:AM$166="teilsaniert",AL$1:AL$166))) / 2,
                (MIN(IF(AM$1:AM$166="saniert",AL$1:AL$166)) + MAX(IF(AM$1:AM$166="saniert",AL$1:AL$166))) / 2
            )
        )),
        0,
        AK127
    )
)</f>
        <v>0</v>
      </c>
      <c r="AR127" s="174">
        <f t="shared" si="45"/>
        <v>2.547429926170738</v>
      </c>
      <c r="AS127" s="173">
        <f t="shared" si="35"/>
        <v>0.26308079641918147</v>
      </c>
      <c r="AT127" s="174" t="str">
        <f t="shared" si="36"/>
        <v>teilsaniert</v>
      </c>
      <c r="AU127" s="174" cm="1">
        <f t="array" ref="AU127">IF(
    AS127 &gt; (IF(
        AT127 = "unsaniert",
        (MIN(IF(AT$1:AT$166="unsaniert",AS$1:AS$166)) + MAX(IF(AT$1:AT$166="unsaniert",AS$1:AS$166))) / 2,
        IF(
            AT127 = "teilsaniert",
            (MIN(IF(AT$1:AT$166="teilsaniert",AS$1:AS$166)) + MAX(IF(AT$1:AT$166="teilsaniert",AS$1:AS$166))) / 2,
            (MIN(IF(AT$1:AT$166="saniert",AS$1:AS$166)) + MAX(IF(AT$1:AT$166="saniert",AS$1:AS$166))) / 2
        )
    )),
    0,
    IF(
        AS126 &lt; (IF(
            AT127 = "unsaniert",
            (MIN(IF(AT$1:AT$166="unsaniert",AS$1:AS$166)) + MAX(IF(AT$1:AT$166="unsaniert",AS$1:AS$166))) / 2,
            IF(
                AT127 = "teilsaniert",
                (MIN(IF(AT$1:AT$166="teilsaniert",AS$1:AS$166)) + MAX(IF(AT$1:AT$166="teilsaniert",AS$1:AS$166))) / 2,
                (MIN(IF(AT$1:AT$166="saniert",AS$1:AS$166)) + MAX(IF(AT$1:AT$166="saniert",AS$1:AS$166))) / 2
            )
        )),
        0,
        AR127
    )
)</f>
        <v>0</v>
      </c>
      <c r="AV127" s="160"/>
      <c r="AW127" s="160"/>
      <c r="AX127" s="160"/>
      <c r="AY127" s="174">
        <f t="shared" si="46"/>
        <v>0.4822255015364123</v>
      </c>
      <c r="AZ127" s="173">
        <f t="shared" si="48"/>
        <v>1.0911011874347028E-5</v>
      </c>
      <c r="BA127" s="174" t="str">
        <f t="shared" si="49"/>
        <v>saniert</v>
      </c>
      <c r="BB127" s="174" cm="1">
        <f t="array" ref="BB127">IF(
    AZ127 &gt; (IF(
        BA127 = "unsaniert",
        (MIN(IF(BA$1:BA$166="unsaniert",AZ$1:AZ$166)) + MAX(IF(BA$1:BA$166="unsaniert",AZ$1:AZ$166))) / 2,
        IF(
            BA127 = "teilsaniert",
            (MIN(IF(BA$1:BA$166="teilsaniert",AZ$1:AZ$166)) + MAX(IF(BA$1:BA$166="teilsaniert",AZ$1:AZ$166))) / 2,
            (MIN(IF(BA$1:BA$166="saniert",AZ$1:AZ$166)) + MAX(IF(BA$1:BA$166="saniert",AZ$1:AZ$166))) / 2
        )
    )),
    0,
    IF(
        AZ126 &lt; (IF(
            BA127 = "unsaniert",
            (MIN(IF(BA$1:BA$166="unsaniert",AZ$1:AZ$166)) + MAX(IF(BA$1:BA$166="unsaniert",AZ$1:AZ$166))) / 2,
            IF(
                BA127 = "teilsaniert",
                (MIN(IF(BA$1:BA$166="teilsaniert",AZ$1:AZ$166)) + MAX(IF(BA$1:BA$166="teilsaniert",AZ$1:AZ$166))) / 2,
                (MIN(IF(BA$1:BA$166="saniert",AZ$1:AZ$166)) + MAX(IF(BA$1:BA$166="saniert",AZ$1:AZ$166))) / 2
            )
        )),
        0,
        AY127
    )
)</f>
        <v>0</v>
      </c>
      <c r="BC127" s="160"/>
      <c r="BD127" s="160"/>
      <c r="BE127" s="160"/>
      <c r="BF127" s="174">
        <f t="shared" si="47"/>
        <v>-1.0557791019509357</v>
      </c>
      <c r="BG127" s="173">
        <f t="shared" si="37"/>
        <v>4.4097945716047304E-22</v>
      </c>
      <c r="BH127" s="174" t="str">
        <f t="shared" si="38"/>
        <v>saniert</v>
      </c>
      <c r="BI127" s="174" cm="1">
        <f t="array" ref="BI127">IF(
    BG127 &gt; (IF(
        BH127 = "unsaniert",
        (MIN(IF(BH$1:BH$166="unsaniert",BG$1:BG$166)) + MAX(IF(BH$1:BH$166="unsaniert",BG$1:BG$166))) / 2,
        IF(
            BH127 = "teilsaniert",
            (MIN(IF(BH$1:BH$166="teilsaniert",BG$1:BG$166)) + MAX(IF(BH$1:BH$166="teilsaniert",BG$1:BG$166))) / 2,
            (MIN(IF(BH$1:BH$166="saniert",BG$1:BG$166)) + MAX(IF(BH$1:BH$166="saniert",BG$1:BG$166))) / 2
        )
    )),
    0,
    IF(
        BG126 &lt; (IF(
            BH127 = "unsaniert",
            (MIN(IF(BH$1:BH$166="unsaniert",BG$1:BG$166)) + MAX(IF(BH$1:BH$166="unsaniert",BG$1:BG$166))) / 2,
            IF(
                BH127 = "teilsaniert",
                (MIN(IF(BH$1:BH$166="teilsaniert",BG$1:BG$166)) + MAX(IF(BH$1:BH$166="teilsaniert",BG$1:BG$166))) / 2,
                (MIN(IF(BH$1:BH$166="saniert",BG$1:BG$166)) + MAX(IF(BH$1:BH$166="saniert",BG$1:BG$166))) / 2
            )
        )),
        0,
        BF127
    )
)</f>
        <v>0</v>
      </c>
    </row>
    <row r="128" spans="2:61">
      <c r="B128" s="174">
        <f t="shared" si="39"/>
        <v>1.3798006169933481</v>
      </c>
      <c r="C128" s="173">
        <f>_xlfn.NORM.DIST(B128, B5,C5, TRUE)</f>
        <v>4.6555815414238587E-3</v>
      </c>
      <c r="D128" s="174" t="str">
        <f t="shared" si="26"/>
        <v>saniert</v>
      </c>
      <c r="E128" s="174" cm="1">
        <f t="array" ref="E128">IF(
    C128 &gt; (IF(
        D128 = "unsaniert",
        (MIN(IF(D$1:D$166="unsaniert",C$1:C$166)) + MAX(IF(D$1:D$166="unsaniert",C$1:C$166))) / 2,
        IF(
            D128 = "teilsaniert",
            (MIN(IF(D$1:D$166="teilsaniert",C$1:C$166)) + MAX(IF(D$1:D$166="teilsaniert",C$1:C$166))) / 2,
            (MIN(IF(D$1:D$166="saniert",C$1:C$166)) + MAX(IF(D$1:D$166="saniert",C$1:C$166))) / 2
        )
    )),
    0,
    IF(
        C127 &lt; (IF(
            D128 = "unsaniert",
            (MIN(IF(D$1:D$166="unsaniert",C$1:C$166)) + MAX(IF(D$1:D$166="unsaniert",C$1:C$166))) / 2,
            IF(
                D128 = "teilsaniert",
                (MIN(IF(D$1:D$166="teilsaniert",C$1:C$166)) + MAX(IF(D$1:D$166="teilsaniert",C$1:C$166))) / 2,
                (MIN(IF(D$1:D$166="saniert",C$1:C$166)) + MAX(IF(D$1:D$166="saniert",C$1:C$166))) / 2
            )
        )),
        0,
        B128
    )
)</f>
        <v>0</v>
      </c>
      <c r="H128" s="160"/>
      <c r="I128" s="174">
        <f t="shared" si="40"/>
        <v>0.53391856872343424</v>
      </c>
      <c r="J128" s="173">
        <f>_xlfn.NORM.DIST(I128, I5,J5, TRUE)</f>
        <v>2.4236871358820746E-3</v>
      </c>
      <c r="K128" s="174" t="str">
        <f t="shared" si="27"/>
        <v>saniert</v>
      </c>
      <c r="L128" s="174" cm="1">
        <f t="array" ref="L128">IF(
    J128 &gt; (IF(
        K128 = "unsaniert",
        (MIN(IF(K$1:K$166="unsaniert",J$1:J$166)) + MAX(IF(K$1:K$166="unsaniert",J$1:J$166))) / 2,
        IF(
            K128 = "teilsaniert",
            (MIN(IF(K$1:K$166="teilsaniert",J$1:J$166)) + MAX(IF(K$1:K$166="teilsaniert",J$1:J$166))) / 2,
            (MIN(IF(K$1:K$166="saniert",J$1:J$166)) + MAX(IF(K$1:K$166="saniert",J$1:J$166))) / 2
        )
    )),
    0,
    IF(
        J127 &lt; (IF(
            K128 = "unsaniert",
            (MIN(IF(K$1:K$166="unsaniert",J$1:J$166)) + MAX(IF(K$1:K$166="unsaniert",J$1:J$166))) / 2,
            IF(
                K128 = "teilsaniert",
                (MIN(IF(K$1:K$166="teilsaniert",J$1:J$166)) + MAX(IF(K$1:K$166="teilsaniert",J$1:J$166))) / 2,
                (MIN(IF(K$1:K$166="saniert",J$1:J$166)) + MAX(IF(K$1:K$166="saniert",J$1:J$166))) / 2
            )
        )),
        0,
        I128
    )
)</f>
        <v>0</v>
      </c>
      <c r="O128" s="160"/>
      <c r="P128" s="174">
        <f t="shared" si="41"/>
        <v>-0.95184100712877673</v>
      </c>
      <c r="Q128" s="173">
        <f>_xlfn.NORM.DIST(P128, P5,Q5, TRUE)</f>
        <v>5.700572724223211E-16</v>
      </c>
      <c r="R128" s="174" t="str">
        <f t="shared" si="28"/>
        <v>saniert</v>
      </c>
      <c r="S128" s="174" cm="1">
        <f t="array" ref="S128">IF(
    Q128 &gt; (IF(
        R128 = "unsaniert",
        (MIN(IF(R$1:R$166="unsaniert",Q$1:Q$166)) + MAX(IF(R$1:R$166="unsaniert",Q$1:Q$166))) / 2,
        IF(
            R128 = "teilsaniert",
            (MIN(IF(R$1:R$166="teilsaniert",Q$1:Q$166)) + MAX(IF(R$1:R$166="teilsaniert",Q$1:Q$166))) / 2,
            (MIN(IF(R$1:R$166="saniert",Q$1:Q$166)) + MAX(IF(R$1:R$166="saniert",Q$1:Q$166))) / 2
        )
    )),
    0,
    IF(
        Q127 &lt; (IF(
            R128 = "unsaniert",
            (MIN(IF(R$1:R$166="unsaniert",Q$1:Q$166)) + MAX(IF(R$1:R$166="unsaniert",Q$1:Q$166))) / 2,
            IF(
                R128 = "teilsaniert",
                (MIN(IF(R$1:R$166="teilsaniert",Q$1:Q$166)) + MAX(IF(R$1:R$166="teilsaniert",Q$1:Q$166))) / 2,
                (MIN(IF(R$1:R$166="saniert",Q$1:Q$166)) + MAX(IF(R$1:R$166="saniert",Q$1:Q$166))) / 2
            )
        )),
        0,
        P128
    )
)</f>
        <v>0</v>
      </c>
      <c r="W128" s="174">
        <f t="shared" si="42"/>
        <v>9.4860382590008896E-2</v>
      </c>
      <c r="X128" s="173">
        <f t="shared" si="29"/>
        <v>3.6679832937074401E-22</v>
      </c>
      <c r="Y128" s="174" t="str">
        <f t="shared" si="30"/>
        <v>saniert</v>
      </c>
      <c r="Z128" s="174" cm="1">
        <f t="array" ref="Z128">IF(
    X128 &gt; (IF(
        Y128 = "unsaniert",
        (MIN(IF(Y$1:Y$166="unsaniert",X$1:X$166)) + MAX(IF(Y$1:Y$166="unsaniert",X$1:X$166))) / 2,
        IF(
            Y128 = "teilsaniert",
            (MIN(IF(Y$1:Y$166="teilsaniert",X$1:X$166)) + MAX(IF(Y$1:Y$166="teilsaniert",X$1:X$166))) / 2,
            (MIN(IF(Y$1:Y$166="saniert",X$1:X$166)) + MAX(IF(Y$1:Y$166="saniert",X$1:X$166))) / 2
        )
    )),
    0,
    IF(
        X127 &lt; (IF(
            Y128 = "unsaniert",
            (MIN(IF(Y$1:Y$166="unsaniert",X$1:X$166)) + MAX(IF(Y$1:Y$166="unsaniert",X$1:X$166))) / 2,
            IF(
                Y128 = "teilsaniert",
                (MIN(IF(Y$1:Y$166="teilsaniert",X$1:X$166)) + MAX(IF(Y$1:Y$166="teilsaniert",X$1:X$166))) / 2,
                (MIN(IF(Y$1:Y$166="saniert",X$1:X$166)) + MAX(IF(Y$1:Y$166="saniert",X$1:X$166))) / 2
            )
        )),
        0,
        W128
    )
)</f>
        <v>0</v>
      </c>
      <c r="AA128" s="160"/>
      <c r="AB128" s="160"/>
      <c r="AC128" s="160"/>
      <c r="AD128" s="174">
        <f t="shared" si="43"/>
        <v>0.761584746421748</v>
      </c>
      <c r="AE128" s="173">
        <f t="shared" si="31"/>
        <v>5.1566732550944088E-3</v>
      </c>
      <c r="AF128" s="174" t="str">
        <f t="shared" si="32"/>
        <v>saniert</v>
      </c>
      <c r="AG128" s="174" cm="1">
        <f t="array" ref="AG128">IF(
    AE128 &gt; (IF(
        AF128 = "unsaniert",
        (MIN(IF(AF$1:AF$166="unsaniert",AE$1:AE$166)) + MAX(IF(AF$1:AF$166="unsaniert",AE$1:AE$166))) / 2,
        IF(
            AF128 = "teilsaniert",
            (MIN(IF(AF$1:AF$166="teilsaniert",AE$1:AE$166)) + MAX(IF(AF$1:AF$166="teilsaniert",AE$1:AE$166))) / 2,
            (MIN(IF(AF$1:AF$166="saniert",AE$1:AE$166)) + MAX(IF(AF$1:AF$166="saniert",AE$1:AE$166))) / 2
        )
    )),
    0,
    IF(
        AE127 &lt; (IF(
            AF128 = "unsaniert",
            (MIN(IF(AF$1:AF$166="unsaniert",AE$1:AE$166)) + MAX(IF(AF$1:AF$166="unsaniert",AE$1:AE$166))) / 2,
            IF(
                AF128 = "teilsaniert",
                (MIN(IF(AF$1:AF$166="teilsaniert",AE$1:AE$166)) + MAX(IF(AF$1:AF$166="teilsaniert",AE$1:AE$166))) / 2,
                (MIN(IF(AF$1:AF$166="saniert",AE$1:AE$166)) + MAX(IF(AF$1:AF$166="saniert",AE$1:AE$166))) / 2
            )
        )),
        0,
        AD128
    )
)</f>
        <v>0</v>
      </c>
      <c r="AH128" s="160"/>
      <c r="AI128" s="160"/>
      <c r="AJ128" s="160"/>
      <c r="AK128" s="174">
        <f t="shared" si="44"/>
        <v>-0.85584346346722007</v>
      </c>
      <c r="AL128" s="173">
        <f t="shared" si="33"/>
        <v>7.2113575014652253E-16</v>
      </c>
      <c r="AM128" s="174" t="str">
        <f t="shared" si="34"/>
        <v>saniert</v>
      </c>
      <c r="AN128" s="174" cm="1">
        <f t="array" ref="AN128">IF(
    AL128 &gt; (IF(
        AM128 = "unsaniert",
        (MIN(IF(AM$1:AM$166="unsaniert",AL$1:AL$166)) + MAX(IF(AM$1:AM$166="unsaniert",AL$1:AL$166))) / 2,
        IF(
            AM128 = "teilsaniert",
            (MIN(IF(AM$1:AM$166="teilsaniert",AL$1:AL$166)) + MAX(IF(AM$1:AM$166="teilsaniert",AL$1:AL$166))) / 2,
            (MIN(IF(AM$1:AM$166="saniert",AL$1:AL$166)) + MAX(IF(AM$1:AM$166="saniert",AL$1:AL$166))) / 2
        )
    )),
    0,
    IF(
        AL127 &lt; (IF(
            AM128 = "unsaniert",
            (MIN(IF(AM$1:AM$166="unsaniert",AL$1:AL$166)) + MAX(IF(AM$1:AM$166="unsaniert",AL$1:AL$166))) / 2,
            IF(
                AM128 = "teilsaniert",
                (MIN(IF(AM$1:AM$166="teilsaniert",AL$1:AL$166)) + MAX(IF(AM$1:AM$166="teilsaniert",AL$1:AL$166))) / 2,
                (MIN(IF(AM$1:AM$166="saniert",AL$1:AL$166)) + MAX(IF(AM$1:AM$166="saniert",AL$1:AL$166))) / 2
            )
        )),
        0,
        AK128
    )
)</f>
        <v>0</v>
      </c>
      <c r="AR128" s="174">
        <f t="shared" si="45"/>
        <v>2.5174299261707382</v>
      </c>
      <c r="AS128" s="173">
        <f t="shared" si="35"/>
        <v>0.25035440811243065</v>
      </c>
      <c r="AT128" s="174" t="str">
        <f t="shared" si="36"/>
        <v>teilsaniert</v>
      </c>
      <c r="AU128" s="174" cm="1">
        <f t="array" ref="AU128">IF(
    AS128 &gt; (IF(
        AT128 = "unsaniert",
        (MIN(IF(AT$1:AT$166="unsaniert",AS$1:AS$166)) + MAX(IF(AT$1:AT$166="unsaniert",AS$1:AS$166))) / 2,
        IF(
            AT128 = "teilsaniert",
            (MIN(IF(AT$1:AT$166="teilsaniert",AS$1:AS$166)) + MAX(IF(AT$1:AT$166="teilsaniert",AS$1:AS$166))) / 2,
            (MIN(IF(AT$1:AT$166="saniert",AS$1:AS$166)) + MAX(IF(AT$1:AT$166="saniert",AS$1:AS$166))) / 2
        )
    )),
    0,
    IF(
        AS127 &lt; (IF(
            AT128 = "unsaniert",
            (MIN(IF(AT$1:AT$166="unsaniert",AS$1:AS$166)) + MAX(IF(AT$1:AT$166="unsaniert",AS$1:AS$166))) / 2,
            IF(
                AT128 = "teilsaniert",
                (MIN(IF(AT$1:AT$166="teilsaniert",AS$1:AS$166)) + MAX(IF(AT$1:AT$166="teilsaniert",AS$1:AS$166))) / 2,
                (MIN(IF(AT$1:AT$166="saniert",AS$1:AS$166)) + MAX(IF(AT$1:AT$166="saniert",AS$1:AS$166))) / 2
            )
        )),
        0,
        AR128
    )
)</f>
        <v>0</v>
      </c>
      <c r="AV128" s="160"/>
      <c r="AW128" s="160"/>
      <c r="AX128" s="160"/>
      <c r="AY128" s="174">
        <f t="shared" si="46"/>
        <v>0.45222550153641228</v>
      </c>
      <c r="AZ128" s="173">
        <f t="shared" si="48"/>
        <v>7.6564960343842244E-6</v>
      </c>
      <c r="BA128" s="174" t="str">
        <f t="shared" si="49"/>
        <v>saniert</v>
      </c>
      <c r="BB128" s="174" cm="1">
        <f t="array" ref="BB128">IF(
    AZ128 &gt; (IF(
        BA128 = "unsaniert",
        (MIN(IF(BA$1:BA$166="unsaniert",AZ$1:AZ$166)) + MAX(IF(BA$1:BA$166="unsaniert",AZ$1:AZ$166))) / 2,
        IF(
            BA128 = "teilsaniert",
            (MIN(IF(BA$1:BA$166="teilsaniert",AZ$1:AZ$166)) + MAX(IF(BA$1:BA$166="teilsaniert",AZ$1:AZ$166))) / 2,
            (MIN(IF(BA$1:BA$166="saniert",AZ$1:AZ$166)) + MAX(IF(BA$1:BA$166="saniert",AZ$1:AZ$166))) / 2
        )
    )),
    0,
    IF(
        AZ127 &lt; (IF(
            BA128 = "unsaniert",
            (MIN(IF(BA$1:BA$166="unsaniert",AZ$1:AZ$166)) + MAX(IF(BA$1:BA$166="unsaniert",AZ$1:AZ$166))) / 2,
            IF(
                BA128 = "teilsaniert",
                (MIN(IF(BA$1:BA$166="teilsaniert",AZ$1:AZ$166)) + MAX(IF(BA$1:BA$166="teilsaniert",AZ$1:AZ$166))) / 2,
                (MIN(IF(BA$1:BA$166="saniert",AZ$1:AZ$166)) + MAX(IF(BA$1:BA$166="saniert",AZ$1:AZ$166))) / 2
            )
        )),
        0,
        AY128
    )
)</f>
        <v>0</v>
      </c>
      <c r="BC128" s="160"/>
      <c r="BD128" s="160"/>
      <c r="BE128" s="160"/>
      <c r="BF128" s="174">
        <f t="shared" si="47"/>
        <v>-1.0857791019509357</v>
      </c>
      <c r="BG128" s="173">
        <f t="shared" si="37"/>
        <v>1.1597969411335462E-22</v>
      </c>
      <c r="BH128" s="174" t="str">
        <f t="shared" si="38"/>
        <v>saniert</v>
      </c>
      <c r="BI128" s="174" cm="1">
        <f t="array" ref="BI128">IF(
    BG128 &gt; (IF(
        BH128 = "unsaniert",
        (MIN(IF(BH$1:BH$166="unsaniert",BG$1:BG$166)) + MAX(IF(BH$1:BH$166="unsaniert",BG$1:BG$166))) / 2,
        IF(
            BH128 = "teilsaniert",
            (MIN(IF(BH$1:BH$166="teilsaniert",BG$1:BG$166)) + MAX(IF(BH$1:BH$166="teilsaniert",BG$1:BG$166))) / 2,
            (MIN(IF(BH$1:BH$166="saniert",BG$1:BG$166)) + MAX(IF(BH$1:BH$166="saniert",BG$1:BG$166))) / 2
        )
    )),
    0,
    IF(
        BG127 &lt; (IF(
            BH128 = "unsaniert",
            (MIN(IF(BH$1:BH$166="unsaniert",BG$1:BG$166)) + MAX(IF(BH$1:BH$166="unsaniert",BG$1:BG$166))) / 2,
            IF(
                BH128 = "teilsaniert",
                (MIN(IF(BH$1:BH$166="teilsaniert",BG$1:BG$166)) + MAX(IF(BH$1:BH$166="teilsaniert",BG$1:BG$166))) / 2,
                (MIN(IF(BH$1:BH$166="saniert",BG$1:BG$166)) + MAX(IF(BH$1:BH$166="saniert",BG$1:BG$166))) / 2
            )
        )),
        0,
        BF128
    )
)</f>
        <v>0</v>
      </c>
    </row>
    <row r="129" spans="2:61">
      <c r="B129" s="174">
        <f t="shared" si="39"/>
        <v>1.3498006169933481</v>
      </c>
      <c r="C129" s="173">
        <f>_xlfn.NORM.DIST(B129,B5,C5, TRUE)</f>
        <v>3.8997019563632241E-3</v>
      </c>
      <c r="D129" s="174" t="str">
        <f t="shared" si="26"/>
        <v>saniert</v>
      </c>
      <c r="E129" s="174" cm="1">
        <f t="array" ref="E129">IF(
    C129 &gt; (IF(
        D129 = "unsaniert",
        (MIN(IF(D$1:D$166="unsaniert",C$1:C$166)) + MAX(IF(D$1:D$166="unsaniert",C$1:C$166))) / 2,
        IF(
            D129 = "teilsaniert",
            (MIN(IF(D$1:D$166="teilsaniert",C$1:C$166)) + MAX(IF(D$1:D$166="teilsaniert",C$1:C$166))) / 2,
            (MIN(IF(D$1:D$166="saniert",C$1:C$166)) + MAX(IF(D$1:D$166="saniert",C$1:C$166))) / 2
        )
    )),
    0,
    IF(
        C128 &lt; (IF(
            D129 = "unsaniert",
            (MIN(IF(D$1:D$166="unsaniert",C$1:C$166)) + MAX(IF(D$1:D$166="unsaniert",C$1:C$166))) / 2,
            IF(
                D129 = "teilsaniert",
                (MIN(IF(D$1:D$166="teilsaniert",C$1:C$166)) + MAX(IF(D$1:D$166="teilsaniert",C$1:C$166))) / 2,
                (MIN(IF(D$1:D$166="saniert",C$1:C$166)) + MAX(IF(D$1:D$166="saniert",C$1:C$166))) / 2
            )
        )),
        0,
        B129
    )
)</f>
        <v>0</v>
      </c>
      <c r="H129" s="160"/>
      <c r="I129" s="174">
        <f t="shared" si="40"/>
        <v>0.50391856872343421</v>
      </c>
      <c r="J129" s="173">
        <f>_xlfn.NORM.DIST(I129,I5,J5, TRUE)</f>
        <v>1.9911927950781935E-3</v>
      </c>
      <c r="K129" s="174" t="str">
        <f t="shared" si="27"/>
        <v>saniert</v>
      </c>
      <c r="L129" s="174" cm="1">
        <f t="array" ref="L129">IF(
    J129 &gt; (IF(
        K129 = "unsaniert",
        (MIN(IF(K$1:K$166="unsaniert",J$1:J$166)) + MAX(IF(K$1:K$166="unsaniert",J$1:J$166))) / 2,
        IF(
            K129 = "teilsaniert",
            (MIN(IF(K$1:K$166="teilsaniert",J$1:J$166)) + MAX(IF(K$1:K$166="teilsaniert",J$1:J$166))) / 2,
            (MIN(IF(K$1:K$166="saniert",J$1:J$166)) + MAX(IF(K$1:K$166="saniert",J$1:J$166))) / 2
        )
    )),
    0,
    IF(
        J128 &lt; (IF(
            K129 = "unsaniert",
            (MIN(IF(K$1:K$166="unsaniert",J$1:J$166)) + MAX(IF(K$1:K$166="unsaniert",J$1:J$166))) / 2,
            IF(
                K129 = "teilsaniert",
                (MIN(IF(K$1:K$166="teilsaniert",J$1:J$166)) + MAX(IF(K$1:K$166="teilsaniert",J$1:J$166))) / 2,
                (MIN(IF(K$1:K$166="saniert",J$1:J$166)) + MAX(IF(K$1:K$166="saniert",J$1:J$166))) / 2
            )
        )),
        0,
        I129
    )
)</f>
        <v>0</v>
      </c>
      <c r="O129" s="160"/>
      <c r="P129" s="174">
        <f t="shared" si="41"/>
        <v>-0.98184100712877675</v>
      </c>
      <c r="Q129" s="173">
        <f>_xlfn.NORM.DIST(P129,P5,Q5, TRUE)</f>
        <v>2.1616505385993543E-16</v>
      </c>
      <c r="R129" s="174" t="str">
        <f t="shared" si="28"/>
        <v>saniert</v>
      </c>
      <c r="S129" s="174" cm="1">
        <f t="array" ref="S129">IF(
    Q129 &gt; (IF(
        R129 = "unsaniert",
        (MIN(IF(R$1:R$166="unsaniert",Q$1:Q$166)) + MAX(IF(R$1:R$166="unsaniert",Q$1:Q$166))) / 2,
        IF(
            R129 = "teilsaniert",
            (MIN(IF(R$1:R$166="teilsaniert",Q$1:Q$166)) + MAX(IF(R$1:R$166="teilsaniert",Q$1:Q$166))) / 2,
            (MIN(IF(R$1:R$166="saniert",Q$1:Q$166)) + MAX(IF(R$1:R$166="saniert",Q$1:Q$166))) / 2
        )
    )),
    0,
    IF(
        Q128 &lt; (IF(
            R129 = "unsaniert",
            (MIN(IF(R$1:R$166="unsaniert",Q$1:Q$166)) + MAX(IF(R$1:R$166="unsaniert",Q$1:Q$166))) / 2,
            IF(
                R129 = "teilsaniert",
                (MIN(IF(R$1:R$166="teilsaniert",Q$1:Q$166)) + MAX(IF(R$1:R$166="teilsaniert",Q$1:Q$166))) / 2,
                (MIN(IF(R$1:R$166="saniert",Q$1:Q$166)) + MAX(IF(R$1:R$166="saniert",Q$1:Q$166))) / 2
            )
        )),
        0,
        P129
    )
)</f>
        <v>0</v>
      </c>
      <c r="W129" s="174">
        <f t="shared" si="42"/>
        <v>6.4860382590008897E-2</v>
      </c>
      <c r="X129" s="173">
        <f t="shared" si="29"/>
        <v>9.7430046465881805E-23</v>
      </c>
      <c r="Y129" s="174" t="str">
        <f t="shared" si="30"/>
        <v>saniert</v>
      </c>
      <c r="Z129" s="174" cm="1">
        <f t="array" ref="Z129">IF(
    X129 &gt; (IF(
        Y129 = "unsaniert",
        (MIN(IF(Y$1:Y$166="unsaniert",X$1:X$166)) + MAX(IF(Y$1:Y$166="unsaniert",X$1:X$166))) / 2,
        IF(
            Y129 = "teilsaniert",
            (MIN(IF(Y$1:Y$166="teilsaniert",X$1:X$166)) + MAX(IF(Y$1:Y$166="teilsaniert",X$1:X$166))) / 2,
            (MIN(IF(Y$1:Y$166="saniert",X$1:X$166)) + MAX(IF(Y$1:Y$166="saniert",X$1:X$166))) / 2
        )
    )),
    0,
    IF(
        X128 &lt; (IF(
            Y129 = "unsaniert",
            (MIN(IF(Y$1:Y$166="unsaniert",X$1:X$166)) + MAX(IF(Y$1:Y$166="unsaniert",X$1:X$166))) / 2,
            IF(
                Y129 = "teilsaniert",
                (MIN(IF(Y$1:Y$166="teilsaniert",X$1:X$166)) + MAX(IF(Y$1:Y$166="teilsaniert",X$1:X$166))) / 2,
                (MIN(IF(Y$1:Y$166="saniert",X$1:X$166)) + MAX(IF(Y$1:Y$166="saniert",X$1:X$166))) / 2
            )
        )),
        0,
        W129
    )
)</f>
        <v>0</v>
      </c>
      <c r="AA129" s="160"/>
      <c r="AB129" s="160"/>
      <c r="AC129" s="160"/>
      <c r="AD129" s="174">
        <f t="shared" si="43"/>
        <v>0.73158474642174798</v>
      </c>
      <c r="AE129" s="173">
        <f t="shared" si="31"/>
        <v>4.3326690810382776E-3</v>
      </c>
      <c r="AF129" s="174" t="str">
        <f t="shared" si="32"/>
        <v>saniert</v>
      </c>
      <c r="AG129" s="174" cm="1">
        <f t="array" ref="AG129">IF(
    AE129 &gt; (IF(
        AF129 = "unsaniert",
        (MIN(IF(AF$1:AF$166="unsaniert",AE$1:AE$166)) + MAX(IF(AF$1:AF$166="unsaniert",AE$1:AE$166))) / 2,
        IF(
            AF129 = "teilsaniert",
            (MIN(IF(AF$1:AF$166="teilsaniert",AE$1:AE$166)) + MAX(IF(AF$1:AF$166="teilsaniert",AE$1:AE$166))) / 2,
            (MIN(IF(AF$1:AF$166="saniert",AE$1:AE$166)) + MAX(IF(AF$1:AF$166="saniert",AE$1:AE$166))) / 2
        )
    )),
    0,
    IF(
        AE128 &lt; (IF(
            AF129 = "unsaniert",
            (MIN(IF(AF$1:AF$166="unsaniert",AE$1:AE$166)) + MAX(IF(AF$1:AF$166="unsaniert",AE$1:AE$166))) / 2,
            IF(
                AF129 = "teilsaniert",
                (MIN(IF(AF$1:AF$166="teilsaniert",AE$1:AE$166)) + MAX(IF(AF$1:AF$166="teilsaniert",AE$1:AE$166))) / 2,
                (MIN(IF(AF$1:AF$166="saniert",AE$1:AE$166)) + MAX(IF(AF$1:AF$166="saniert",AE$1:AE$166))) / 2
            )
        )),
        0,
        AD129
    )
)</f>
        <v>0</v>
      </c>
      <c r="AH129" s="160"/>
      <c r="AI129" s="160"/>
      <c r="AJ129" s="160"/>
      <c r="AK129" s="174">
        <f t="shared" si="44"/>
        <v>-0.88584346346722009</v>
      </c>
      <c r="AL129" s="173">
        <f t="shared" si="33"/>
        <v>2.7508297695644405E-16</v>
      </c>
      <c r="AM129" s="174" t="str">
        <f t="shared" si="34"/>
        <v>saniert</v>
      </c>
      <c r="AN129" s="174" cm="1">
        <f t="array" ref="AN129">IF(
    AL129 &gt; (IF(
        AM129 = "unsaniert",
        (MIN(IF(AM$1:AM$166="unsaniert",AL$1:AL$166)) + MAX(IF(AM$1:AM$166="unsaniert",AL$1:AL$166))) / 2,
        IF(
            AM129 = "teilsaniert",
            (MIN(IF(AM$1:AM$166="teilsaniert",AL$1:AL$166)) + MAX(IF(AM$1:AM$166="teilsaniert",AL$1:AL$166))) / 2,
            (MIN(IF(AM$1:AM$166="saniert",AL$1:AL$166)) + MAX(IF(AM$1:AM$166="saniert",AL$1:AL$166))) / 2
        )
    )),
    0,
    IF(
        AL128 &lt; (IF(
            AM129 = "unsaniert",
            (MIN(IF(AM$1:AM$166="unsaniert",AL$1:AL$166)) + MAX(IF(AM$1:AM$166="unsaniert",AL$1:AL$166))) / 2,
            IF(
                AM129 = "teilsaniert",
                (MIN(IF(AM$1:AM$166="teilsaniert",AL$1:AL$166)) + MAX(IF(AM$1:AM$166="teilsaniert",AL$1:AL$166))) / 2,
                (MIN(IF(AM$1:AM$166="saniert",AL$1:AL$166)) + MAX(IF(AM$1:AM$166="saniert",AL$1:AL$166))) / 2
            )
        )),
        0,
        AK129
    )
)</f>
        <v>0</v>
      </c>
      <c r="AR129" s="174">
        <f t="shared" si="45"/>
        <v>2.4874299261707384</v>
      </c>
      <c r="AS129" s="173">
        <f t="shared" si="35"/>
        <v>0.23796200401074105</v>
      </c>
      <c r="AT129" s="174" t="str">
        <f t="shared" si="36"/>
        <v>teilsaniert</v>
      </c>
      <c r="AU129" s="174" cm="1">
        <f t="array" ref="AU129">IF(
    AS129 &gt; (IF(
        AT129 = "unsaniert",
        (MIN(IF(AT$1:AT$166="unsaniert",AS$1:AS$166)) + MAX(IF(AT$1:AT$166="unsaniert",AS$1:AS$166))) / 2,
        IF(
            AT129 = "teilsaniert",
            (MIN(IF(AT$1:AT$166="teilsaniert",AS$1:AS$166)) + MAX(IF(AT$1:AT$166="teilsaniert",AS$1:AS$166))) / 2,
            (MIN(IF(AT$1:AT$166="saniert",AS$1:AS$166)) + MAX(IF(AT$1:AT$166="saniert",AS$1:AS$166))) / 2
        )
    )),
    0,
    IF(
        AS128 &lt; (IF(
            AT129 = "unsaniert",
            (MIN(IF(AT$1:AT$166="unsaniert",AS$1:AS$166)) + MAX(IF(AT$1:AT$166="unsaniert",AS$1:AS$166))) / 2,
            IF(
                AT129 = "teilsaniert",
                (MIN(IF(AT$1:AT$166="teilsaniert",AS$1:AS$166)) + MAX(IF(AT$1:AT$166="teilsaniert",AS$1:AS$166))) / 2,
                (MIN(IF(AT$1:AT$166="saniert",AS$1:AS$166)) + MAX(IF(AT$1:AT$166="saniert",AS$1:AS$166))) / 2
            )
        )),
        0,
        AR129
    )
)</f>
        <v>0</v>
      </c>
      <c r="AV129" s="160"/>
      <c r="AW129" s="160"/>
      <c r="AX129" s="160"/>
      <c r="AY129" s="174">
        <f t="shared" si="46"/>
        <v>0.42222550153641225</v>
      </c>
      <c r="AZ129" s="173">
        <f t="shared" si="48"/>
        <v>5.3408809720130358E-6</v>
      </c>
      <c r="BA129" s="174" t="str">
        <f t="shared" si="49"/>
        <v>saniert</v>
      </c>
      <c r="BB129" s="174" cm="1">
        <f t="array" ref="BB129">IF(
    AZ129 &gt; (IF(
        BA129 = "unsaniert",
        (MIN(IF(BA$1:BA$166="unsaniert",AZ$1:AZ$166)) + MAX(IF(BA$1:BA$166="unsaniert",AZ$1:AZ$166))) / 2,
        IF(
            BA129 = "teilsaniert",
            (MIN(IF(BA$1:BA$166="teilsaniert",AZ$1:AZ$166)) + MAX(IF(BA$1:BA$166="teilsaniert",AZ$1:AZ$166))) / 2,
            (MIN(IF(BA$1:BA$166="saniert",AZ$1:AZ$166)) + MAX(IF(BA$1:BA$166="saniert",AZ$1:AZ$166))) / 2
        )
    )),
    0,
    IF(
        AZ128 &lt; (IF(
            BA129 = "unsaniert",
            (MIN(IF(BA$1:BA$166="unsaniert",AZ$1:AZ$166)) + MAX(IF(BA$1:BA$166="unsaniert",AZ$1:AZ$166))) / 2,
            IF(
                BA129 = "teilsaniert",
                (MIN(IF(BA$1:BA$166="teilsaniert",AZ$1:AZ$166)) + MAX(IF(BA$1:BA$166="teilsaniert",AZ$1:AZ$166))) / 2,
                (MIN(IF(BA$1:BA$166="saniert",AZ$1:AZ$166)) + MAX(IF(BA$1:BA$166="saniert",AZ$1:AZ$166))) / 2
            )
        )),
        0,
        AY129
    )
)</f>
        <v>0</v>
      </c>
      <c r="BC129" s="160"/>
      <c r="BD129" s="160"/>
      <c r="BE129" s="160"/>
      <c r="BF129" s="174">
        <f t="shared" si="47"/>
        <v>-1.1157791019509358</v>
      </c>
      <c r="BG129" s="173">
        <f t="shared" si="37"/>
        <v>2.9942875556061157E-23</v>
      </c>
      <c r="BH129" s="174" t="str">
        <f t="shared" si="38"/>
        <v>saniert</v>
      </c>
      <c r="BI129" s="174" cm="1">
        <f t="array" ref="BI129">IF(
    BG129 &gt; (IF(
        BH129 = "unsaniert",
        (MIN(IF(BH$1:BH$166="unsaniert",BG$1:BG$166)) + MAX(IF(BH$1:BH$166="unsaniert",BG$1:BG$166))) / 2,
        IF(
            BH129 = "teilsaniert",
            (MIN(IF(BH$1:BH$166="teilsaniert",BG$1:BG$166)) + MAX(IF(BH$1:BH$166="teilsaniert",BG$1:BG$166))) / 2,
            (MIN(IF(BH$1:BH$166="saniert",BG$1:BG$166)) + MAX(IF(BH$1:BH$166="saniert",BG$1:BG$166))) / 2
        )
    )),
    0,
    IF(
        BG128 &lt; (IF(
            BH129 = "unsaniert",
            (MIN(IF(BH$1:BH$166="unsaniert",BG$1:BG$166)) + MAX(IF(BH$1:BH$166="unsaniert",BG$1:BG$166))) / 2,
            IF(
                BH129 = "teilsaniert",
                (MIN(IF(BH$1:BH$166="teilsaniert",BG$1:BG$166)) + MAX(IF(BH$1:BH$166="teilsaniert",BG$1:BG$166))) / 2,
                (MIN(IF(BH$1:BH$166="saniert",BG$1:BG$166)) + MAX(IF(BH$1:BH$166="saniert",BG$1:BG$166))) / 2
            )
        )),
        0,
        BF129
    )
)</f>
        <v>0</v>
      </c>
    </row>
    <row r="130" spans="2:61">
      <c r="B130" s="174">
        <f t="shared" si="39"/>
        <v>1.3198006169933481</v>
      </c>
      <c r="C130" s="173">
        <f>_xlfn.NORM.DIST(B130, B5,C5, TRUE)</f>
        <v>3.255695639776594E-3</v>
      </c>
      <c r="D130" s="174" t="str">
        <f t="shared" si="26"/>
        <v>saniert</v>
      </c>
      <c r="E130" s="174" cm="1">
        <f t="array" ref="E130">IF(
    C130 &gt; (IF(
        D130 = "unsaniert",
        (MIN(IF(D$1:D$166="unsaniert",C$1:C$166)) + MAX(IF(D$1:D$166="unsaniert",C$1:C$166))) / 2,
        IF(
            D130 = "teilsaniert",
            (MIN(IF(D$1:D$166="teilsaniert",C$1:C$166)) + MAX(IF(D$1:D$166="teilsaniert",C$1:C$166))) / 2,
            (MIN(IF(D$1:D$166="saniert",C$1:C$166)) + MAX(IF(D$1:D$166="saniert",C$1:C$166))) / 2
        )
    )),
    0,
    IF(
        C129 &lt; (IF(
            D130 = "unsaniert",
            (MIN(IF(D$1:D$166="unsaniert",C$1:C$166)) + MAX(IF(D$1:D$166="unsaniert",C$1:C$166))) / 2,
            IF(
                D130 = "teilsaniert",
                (MIN(IF(D$1:D$166="teilsaniert",C$1:C$166)) + MAX(IF(D$1:D$166="teilsaniert",C$1:C$166))) / 2,
                (MIN(IF(D$1:D$166="saniert",C$1:C$166)) + MAX(IF(D$1:D$166="saniert",C$1:C$166))) / 2
            )
        )),
        0,
        B130
    )
)</f>
        <v>0</v>
      </c>
      <c r="H130" s="160"/>
      <c r="I130" s="174">
        <f t="shared" si="40"/>
        <v>0.47391856872343419</v>
      </c>
      <c r="J130" s="173">
        <f>_xlfn.NORM.DIST(I130, I5,J5, TRUE)</f>
        <v>1.629962270312536E-3</v>
      </c>
      <c r="K130" s="174" t="str">
        <f t="shared" si="27"/>
        <v>saniert</v>
      </c>
      <c r="L130" s="174" cm="1">
        <f t="array" ref="L130">IF(
    J130 &gt; (IF(
        K130 = "unsaniert",
        (MIN(IF(K$1:K$166="unsaniert",J$1:J$166)) + MAX(IF(K$1:K$166="unsaniert",J$1:J$166))) / 2,
        IF(
            K130 = "teilsaniert",
            (MIN(IF(K$1:K$166="teilsaniert",J$1:J$166)) + MAX(IF(K$1:K$166="teilsaniert",J$1:J$166))) / 2,
            (MIN(IF(K$1:K$166="saniert",J$1:J$166)) + MAX(IF(K$1:K$166="saniert",J$1:J$166))) / 2
        )
    )),
    0,
    IF(
        J129 &lt; (IF(
            K130 = "unsaniert",
            (MIN(IF(K$1:K$166="unsaniert",J$1:J$166)) + MAX(IF(K$1:K$166="unsaniert",J$1:J$166))) / 2,
            IF(
                K130 = "teilsaniert",
                (MIN(IF(K$1:K$166="teilsaniert",J$1:J$166)) + MAX(IF(K$1:K$166="teilsaniert",J$1:J$166))) / 2,
                (MIN(IF(K$1:K$166="saniert",J$1:J$166)) + MAX(IF(K$1:K$166="saniert",J$1:J$166))) / 2
            )
        )),
        0,
        I130
    )
)</f>
        <v>0</v>
      </c>
      <c r="O130" s="160"/>
      <c r="P130" s="174">
        <f t="shared" si="41"/>
        <v>-1.0118410071287767</v>
      </c>
      <c r="Q130" s="173">
        <f>_xlfn.NORM.DIST(P130, P5,Q5, TRUE)</f>
        <v>8.0844313054979755E-17</v>
      </c>
      <c r="R130" s="174" t="str">
        <f t="shared" si="28"/>
        <v>saniert</v>
      </c>
      <c r="S130" s="174" cm="1">
        <f t="array" ref="S130">IF(
    Q130 &gt; (IF(
        R130 = "unsaniert",
        (MIN(IF(R$1:R$166="unsaniert",Q$1:Q$166)) + MAX(IF(R$1:R$166="unsaniert",Q$1:Q$166))) / 2,
        IF(
            R130 = "teilsaniert",
            (MIN(IF(R$1:R$166="teilsaniert",Q$1:Q$166)) + MAX(IF(R$1:R$166="teilsaniert",Q$1:Q$166))) / 2,
            (MIN(IF(R$1:R$166="saniert",Q$1:Q$166)) + MAX(IF(R$1:R$166="saniert",Q$1:Q$166))) / 2
        )
    )),
    0,
    IF(
        Q129 &lt; (IF(
            R130 = "unsaniert",
            (MIN(IF(R$1:R$166="unsaniert",Q$1:Q$166)) + MAX(IF(R$1:R$166="unsaniert",Q$1:Q$166))) / 2,
            IF(
                R130 = "teilsaniert",
                (MIN(IF(R$1:R$166="teilsaniert",Q$1:Q$166)) + MAX(IF(R$1:R$166="teilsaniert",Q$1:Q$166))) / 2,
                (MIN(IF(R$1:R$166="saniert",Q$1:Q$166)) + MAX(IF(R$1:R$166="saniert",Q$1:Q$166))) / 2
            )
        )),
        0,
        P130
    )
)</f>
        <v>0</v>
      </c>
      <c r="W130" s="174">
        <f t="shared" si="42"/>
        <v>3.4860382590008898E-2</v>
      </c>
      <c r="X130" s="173">
        <f t="shared" si="29"/>
        <v>2.5412921319836028E-23</v>
      </c>
      <c r="Y130" s="174" t="str">
        <f t="shared" si="30"/>
        <v>saniert</v>
      </c>
      <c r="Z130" s="174" cm="1">
        <f t="array" ref="Z130">IF(
    X130 &gt; (IF(
        Y130 = "unsaniert",
        (MIN(IF(Y$1:Y$166="unsaniert",X$1:X$166)) + MAX(IF(Y$1:Y$166="unsaniert",X$1:X$166))) / 2,
        IF(
            Y130 = "teilsaniert",
            (MIN(IF(Y$1:Y$166="teilsaniert",X$1:X$166)) + MAX(IF(Y$1:Y$166="teilsaniert",X$1:X$166))) / 2,
            (MIN(IF(Y$1:Y$166="saniert",X$1:X$166)) + MAX(IF(Y$1:Y$166="saniert",X$1:X$166))) / 2
        )
    )),
    0,
    IF(
        X129 &lt; (IF(
            Y130 = "unsaniert",
            (MIN(IF(Y$1:Y$166="unsaniert",X$1:X$166)) + MAX(IF(Y$1:Y$166="unsaniert",X$1:X$166))) / 2,
            IF(
                Y130 = "teilsaniert",
                (MIN(IF(Y$1:Y$166="teilsaniert",X$1:X$166)) + MAX(IF(Y$1:Y$166="teilsaniert",X$1:X$166))) / 2,
                (MIN(IF(Y$1:Y$166="saniert",X$1:X$166)) + MAX(IF(Y$1:Y$166="saniert",X$1:X$166))) / 2
            )
        )),
        0,
        W130
    )
)</f>
        <v>0</v>
      </c>
      <c r="AA130" s="160"/>
      <c r="AB130" s="160"/>
      <c r="AC130" s="160"/>
      <c r="AD130" s="174">
        <f t="shared" si="43"/>
        <v>0.70158474642174795</v>
      </c>
      <c r="AE130" s="173">
        <f t="shared" si="31"/>
        <v>3.6284124311190993E-3</v>
      </c>
      <c r="AF130" s="174" t="str">
        <f t="shared" si="32"/>
        <v>saniert</v>
      </c>
      <c r="AG130" s="174" cm="1">
        <f t="array" ref="AG130">IF(
    AE130 &gt; (IF(
        AF130 = "unsaniert",
        (MIN(IF(AF$1:AF$166="unsaniert",AE$1:AE$166)) + MAX(IF(AF$1:AF$166="unsaniert",AE$1:AE$166))) / 2,
        IF(
            AF130 = "teilsaniert",
            (MIN(IF(AF$1:AF$166="teilsaniert",AE$1:AE$166)) + MAX(IF(AF$1:AF$166="teilsaniert",AE$1:AE$166))) / 2,
            (MIN(IF(AF$1:AF$166="saniert",AE$1:AE$166)) + MAX(IF(AF$1:AF$166="saniert",AE$1:AE$166))) / 2
        )
    )),
    0,
    IF(
        AE129 &lt; (IF(
            AF130 = "unsaniert",
            (MIN(IF(AF$1:AF$166="unsaniert",AE$1:AE$166)) + MAX(IF(AF$1:AF$166="unsaniert",AE$1:AE$166))) / 2,
            IF(
                AF130 = "teilsaniert",
                (MIN(IF(AF$1:AF$166="teilsaniert",AE$1:AE$166)) + MAX(IF(AF$1:AF$166="teilsaniert",AE$1:AE$166))) / 2,
                (MIN(IF(AF$1:AF$166="saniert",AE$1:AE$166)) + MAX(IF(AF$1:AF$166="saniert",AE$1:AE$166))) / 2
            )
        )),
        0,
        AD130
    )
)</f>
        <v>0</v>
      </c>
      <c r="AH130" s="160"/>
      <c r="AI130" s="160"/>
      <c r="AJ130" s="160"/>
      <c r="AK130" s="174">
        <f t="shared" si="44"/>
        <v>-0.91584346346722012</v>
      </c>
      <c r="AL130" s="173">
        <f t="shared" si="33"/>
        <v>1.0349979701075403E-16</v>
      </c>
      <c r="AM130" s="174" t="str">
        <f t="shared" si="34"/>
        <v>saniert</v>
      </c>
      <c r="AN130" s="174" cm="1">
        <f t="array" ref="AN130">IF(
    AL130 &gt; (IF(
        AM130 = "unsaniert",
        (MIN(IF(AM$1:AM$166="unsaniert",AL$1:AL$166)) + MAX(IF(AM$1:AM$166="unsaniert",AL$1:AL$166))) / 2,
        IF(
            AM130 = "teilsaniert",
            (MIN(IF(AM$1:AM$166="teilsaniert",AL$1:AL$166)) + MAX(IF(AM$1:AM$166="teilsaniert",AL$1:AL$166))) / 2,
            (MIN(IF(AM$1:AM$166="saniert",AL$1:AL$166)) + MAX(IF(AM$1:AM$166="saniert",AL$1:AL$166))) / 2
        )
    )),
    0,
    IF(
        AL129 &lt; (IF(
            AM130 = "unsaniert",
            (MIN(IF(AM$1:AM$166="unsaniert",AL$1:AL$166)) + MAX(IF(AM$1:AM$166="unsaniert",AL$1:AL$166))) / 2,
            IF(
                AM130 = "teilsaniert",
                (MIN(IF(AM$1:AM$166="teilsaniert",AL$1:AL$166)) + MAX(IF(AM$1:AM$166="teilsaniert",AL$1:AL$166))) / 2,
                (MIN(IF(AM$1:AM$166="saniert",AL$1:AL$166)) + MAX(IF(AM$1:AM$166="saniert",AL$1:AL$166))) / 2
            )
        )),
        0,
        AK130
    )
)</f>
        <v>0</v>
      </c>
      <c r="AR130" s="174">
        <f t="shared" si="45"/>
        <v>2.4574299261707386</v>
      </c>
      <c r="AS130" s="173">
        <f t="shared" si="35"/>
        <v>0.22591362864036366</v>
      </c>
      <c r="AT130" s="174" t="str">
        <f t="shared" si="36"/>
        <v>teilsaniert</v>
      </c>
      <c r="AU130" s="174" cm="1">
        <f t="array" ref="AU130">IF(
    AS130 &gt; (IF(
        AT130 = "unsaniert",
        (MIN(IF(AT$1:AT$166="unsaniert",AS$1:AS$166)) + MAX(IF(AT$1:AT$166="unsaniert",AS$1:AS$166))) / 2,
        IF(
            AT130 = "teilsaniert",
            (MIN(IF(AT$1:AT$166="teilsaniert",AS$1:AS$166)) + MAX(IF(AT$1:AT$166="teilsaniert",AS$1:AS$166))) / 2,
            (MIN(IF(AT$1:AT$166="saniert",AS$1:AS$166)) + MAX(IF(AT$1:AT$166="saniert",AS$1:AS$166))) / 2
        )
    )),
    0,
    IF(
        AS129 &lt; (IF(
            AT130 = "unsaniert",
            (MIN(IF(AT$1:AT$166="unsaniert",AS$1:AS$166)) + MAX(IF(AT$1:AT$166="unsaniert",AS$1:AS$166))) / 2,
            IF(
                AT130 = "teilsaniert",
                (MIN(IF(AT$1:AT$166="teilsaniert",AS$1:AS$166)) + MAX(IF(AT$1:AT$166="teilsaniert",AS$1:AS$166))) / 2,
                (MIN(IF(AT$1:AT$166="saniert",AS$1:AS$166)) + MAX(IF(AT$1:AT$166="saniert",AS$1:AS$166))) / 2
            )
        )),
        0,
        AR130
    )
)</f>
        <v>2.4574299261707386</v>
      </c>
      <c r="AV130" s="160"/>
      <c r="AW130" s="160"/>
      <c r="AX130" s="160"/>
      <c r="AY130" s="174">
        <f t="shared" si="46"/>
        <v>0.39222550153641222</v>
      </c>
      <c r="AZ130" s="173">
        <f t="shared" si="48"/>
        <v>3.7034834206817749E-6</v>
      </c>
      <c r="BA130" s="174" t="str">
        <f t="shared" si="49"/>
        <v>saniert</v>
      </c>
      <c r="BB130" s="174" cm="1">
        <f t="array" ref="BB130">IF(
    AZ130 &gt; (IF(
        BA130 = "unsaniert",
        (MIN(IF(BA$1:BA$166="unsaniert",AZ$1:AZ$166)) + MAX(IF(BA$1:BA$166="unsaniert",AZ$1:AZ$166))) / 2,
        IF(
            BA130 = "teilsaniert",
            (MIN(IF(BA$1:BA$166="teilsaniert",AZ$1:AZ$166)) + MAX(IF(BA$1:BA$166="teilsaniert",AZ$1:AZ$166))) / 2,
            (MIN(IF(BA$1:BA$166="saniert",AZ$1:AZ$166)) + MAX(IF(BA$1:BA$166="saniert",AZ$1:AZ$166))) / 2
        )
    )),
    0,
    IF(
        AZ129 &lt; (IF(
            BA130 = "unsaniert",
            (MIN(IF(BA$1:BA$166="unsaniert",AZ$1:AZ$166)) + MAX(IF(BA$1:BA$166="unsaniert",AZ$1:AZ$166))) / 2,
            IF(
                BA130 = "teilsaniert",
                (MIN(IF(BA$1:BA$166="teilsaniert",AZ$1:AZ$166)) + MAX(IF(BA$1:BA$166="teilsaniert",AZ$1:AZ$166))) / 2,
                (MIN(IF(BA$1:BA$166="saniert",AZ$1:AZ$166)) + MAX(IF(BA$1:BA$166="saniert",AZ$1:AZ$166))) / 2
            )
        )),
        0,
        AY130
    )
)</f>
        <v>0</v>
      </c>
      <c r="BC130" s="160"/>
      <c r="BD130" s="160"/>
      <c r="BE130" s="160"/>
      <c r="BF130" s="174">
        <f t="shared" si="47"/>
        <v>-1.1457791019509358</v>
      </c>
      <c r="BG130" s="173">
        <f t="shared" si="37"/>
        <v>7.5884118051167576E-24</v>
      </c>
      <c r="BH130" s="174" t="str">
        <f t="shared" si="38"/>
        <v>saniert</v>
      </c>
      <c r="BI130" s="174" cm="1">
        <f t="array" ref="BI130">IF(
    BG130 &gt; (IF(
        BH130 = "unsaniert",
        (MIN(IF(BH$1:BH$166="unsaniert",BG$1:BG$166)) + MAX(IF(BH$1:BH$166="unsaniert",BG$1:BG$166))) / 2,
        IF(
            BH130 = "teilsaniert",
            (MIN(IF(BH$1:BH$166="teilsaniert",BG$1:BG$166)) + MAX(IF(BH$1:BH$166="teilsaniert",BG$1:BG$166))) / 2,
            (MIN(IF(BH$1:BH$166="saniert",BG$1:BG$166)) + MAX(IF(BH$1:BH$166="saniert",BG$1:BG$166))) / 2
        )
    )),
    0,
    IF(
        BG129 &lt; (IF(
            BH130 = "unsaniert",
            (MIN(IF(BH$1:BH$166="unsaniert",BG$1:BG$166)) + MAX(IF(BH$1:BH$166="unsaniert",BG$1:BG$166))) / 2,
            IF(
                BH130 = "teilsaniert",
                (MIN(IF(BH$1:BH$166="teilsaniert",BG$1:BG$166)) + MAX(IF(BH$1:BH$166="teilsaniert",BG$1:BG$166))) / 2,
                (MIN(IF(BH$1:BH$166="saniert",BG$1:BG$166)) + MAX(IF(BH$1:BH$166="saniert",BG$1:BG$166))) / 2
            )
        )),
        0,
        BF130
    )
)</f>
        <v>0</v>
      </c>
    </row>
    <row r="131" spans="2:61">
      <c r="B131" s="174">
        <f t="shared" si="39"/>
        <v>1.289800616993348</v>
      </c>
      <c r="C131" s="173">
        <f>_xlfn.NORM.DIST(B131, B5,C5, TRUE)</f>
        <v>2.708990454148387E-3</v>
      </c>
      <c r="D131" s="174" t="str">
        <f t="shared" si="26"/>
        <v>saniert</v>
      </c>
      <c r="E131" s="174" cm="1">
        <f t="array" ref="E131">IF(
    C131 &gt; (IF(
        D131 = "unsaniert",
        (MIN(IF(D$1:D$166="unsaniert",C$1:C$166)) + MAX(IF(D$1:D$166="unsaniert",C$1:C$166))) / 2,
        IF(
            D131 = "teilsaniert",
            (MIN(IF(D$1:D$166="teilsaniert",C$1:C$166)) + MAX(IF(D$1:D$166="teilsaniert",C$1:C$166))) / 2,
            (MIN(IF(D$1:D$166="saniert",C$1:C$166)) + MAX(IF(D$1:D$166="saniert",C$1:C$166))) / 2
        )
    )),
    0,
    IF(
        C130 &lt; (IF(
            D131 = "unsaniert",
            (MIN(IF(D$1:D$166="unsaniert",C$1:C$166)) + MAX(IF(D$1:D$166="unsaniert",C$1:C$166))) / 2,
            IF(
                D131 = "teilsaniert",
                (MIN(IF(D$1:D$166="teilsaniert",C$1:C$166)) + MAX(IF(D$1:D$166="teilsaniert",C$1:C$166))) / 2,
                (MIN(IF(D$1:D$166="saniert",C$1:C$166)) + MAX(IF(D$1:D$166="saniert",C$1:C$166))) / 2
            )
        )),
        0,
        B131
    )
)</f>
        <v>0</v>
      </c>
      <c r="H131" s="160"/>
      <c r="I131" s="174">
        <f t="shared" si="40"/>
        <v>0.44391856872343416</v>
      </c>
      <c r="J131" s="173">
        <f>_xlfn.NORM.DIST(I131, I5,J5, TRUE)</f>
        <v>1.329430828947153E-3</v>
      </c>
      <c r="K131" s="174" t="str">
        <f t="shared" si="27"/>
        <v>saniert</v>
      </c>
      <c r="L131" s="174" cm="1">
        <f t="array" ref="L131">IF(
    J131 &gt; (IF(
        K131 = "unsaniert",
        (MIN(IF(K$1:K$166="unsaniert",J$1:J$166)) + MAX(IF(K$1:K$166="unsaniert",J$1:J$166))) / 2,
        IF(
            K131 = "teilsaniert",
            (MIN(IF(K$1:K$166="teilsaniert",J$1:J$166)) + MAX(IF(K$1:K$166="teilsaniert",J$1:J$166))) / 2,
            (MIN(IF(K$1:K$166="saniert",J$1:J$166)) + MAX(IF(K$1:K$166="saniert",J$1:J$166))) / 2
        )
    )),
    0,
    IF(
        J130 &lt; (IF(
            K131 = "unsaniert",
            (MIN(IF(K$1:K$166="unsaniert",J$1:J$166)) + MAX(IF(K$1:K$166="unsaniert",J$1:J$166))) / 2,
            IF(
                K131 = "teilsaniert",
                (MIN(IF(K$1:K$166="teilsaniert",J$1:J$166)) + MAX(IF(K$1:K$166="teilsaniert",J$1:J$166))) / 2,
                (MIN(IF(K$1:K$166="saniert",J$1:J$166)) + MAX(IF(K$1:K$166="saniert",J$1:J$166))) / 2
            )
        )),
        0,
        I131
    )
)</f>
        <v>0</v>
      </c>
      <c r="O131" s="160"/>
      <c r="P131" s="174">
        <f t="shared" si="41"/>
        <v>-1.0418410071287767</v>
      </c>
      <c r="Q131" s="173">
        <f>_xlfn.NORM.DIST(P131, P5,Q5, TRUE)</f>
        <v>2.9820040603060098E-17</v>
      </c>
      <c r="R131" s="174" t="str">
        <f t="shared" si="28"/>
        <v>saniert</v>
      </c>
      <c r="S131" s="174" cm="1">
        <f t="array" ref="S131">IF(
    Q131 &gt; (IF(
        R131 = "unsaniert",
        (MIN(IF(R$1:R$166="unsaniert",Q$1:Q$166)) + MAX(IF(R$1:R$166="unsaniert",Q$1:Q$166))) / 2,
        IF(
            R131 = "teilsaniert",
            (MIN(IF(R$1:R$166="teilsaniert",Q$1:Q$166)) + MAX(IF(R$1:R$166="teilsaniert",Q$1:Q$166))) / 2,
            (MIN(IF(R$1:R$166="saniert",Q$1:Q$166)) + MAX(IF(R$1:R$166="saniert",Q$1:Q$166))) / 2
        )
    )),
    0,
    IF(
        Q130 &lt; (IF(
            R131 = "unsaniert",
            (MIN(IF(R$1:R$166="unsaniert",Q$1:Q$166)) + MAX(IF(R$1:R$166="unsaniert",Q$1:Q$166))) / 2,
            IF(
                R131 = "teilsaniert",
                (MIN(IF(R$1:R$166="teilsaniert",Q$1:Q$166)) + MAX(IF(R$1:R$166="teilsaniert",Q$1:Q$166))) / 2,
                (MIN(IF(R$1:R$166="saniert",Q$1:Q$166)) + MAX(IF(R$1:R$166="saniert",Q$1:Q$166))) / 2
            )
        )),
        0,
        P131
    )
)</f>
        <v>0</v>
      </c>
      <c r="W131" s="174">
        <f t="shared" si="42"/>
        <v>4.8603825900088993E-3</v>
      </c>
      <c r="X131" s="173">
        <f t="shared" si="29"/>
        <v>6.508941327682117E-24</v>
      </c>
      <c r="Y131" s="174" t="str">
        <f t="shared" si="30"/>
        <v>saniert</v>
      </c>
      <c r="Z131" s="174" cm="1">
        <f t="array" ref="Z131">IF(
    X131 &gt; (IF(
        Y131 = "unsaniert",
        (MIN(IF(Y$1:Y$166="unsaniert",X$1:X$166)) + MAX(IF(Y$1:Y$166="unsaniert",X$1:X$166))) / 2,
        IF(
            Y131 = "teilsaniert",
            (MIN(IF(Y$1:Y$166="teilsaniert",X$1:X$166)) + MAX(IF(Y$1:Y$166="teilsaniert",X$1:X$166))) / 2,
            (MIN(IF(Y$1:Y$166="saniert",X$1:X$166)) + MAX(IF(Y$1:Y$166="saniert",X$1:X$166))) / 2
        )
    )),
    0,
    IF(
        X130 &lt; (IF(
            Y131 = "unsaniert",
            (MIN(IF(Y$1:Y$166="unsaniert",X$1:X$166)) + MAX(IF(Y$1:Y$166="unsaniert",X$1:X$166))) / 2,
            IF(
                Y131 = "teilsaniert",
                (MIN(IF(Y$1:Y$166="teilsaniert",X$1:X$166)) + MAX(IF(Y$1:Y$166="teilsaniert",X$1:X$166))) / 2,
                (MIN(IF(Y$1:Y$166="saniert",X$1:X$166)) + MAX(IF(Y$1:Y$166="saniert",X$1:X$166))) / 2
            )
        )),
        0,
        W131
    )
)</f>
        <v>0</v>
      </c>
      <c r="AA131" s="160"/>
      <c r="AB131" s="160"/>
      <c r="AC131" s="160"/>
      <c r="AD131" s="174">
        <f t="shared" si="43"/>
        <v>0.67158474642174792</v>
      </c>
      <c r="AE131" s="173">
        <f t="shared" si="31"/>
        <v>3.0286519870172651E-3</v>
      </c>
      <c r="AF131" s="174" t="str">
        <f t="shared" si="32"/>
        <v>saniert</v>
      </c>
      <c r="AG131" s="174" cm="1">
        <f t="array" ref="AG131">IF(
    AE131 &gt; (IF(
        AF131 = "unsaniert",
        (MIN(IF(AF$1:AF$166="unsaniert",AE$1:AE$166)) + MAX(IF(AF$1:AF$166="unsaniert",AE$1:AE$166))) / 2,
        IF(
            AF131 = "teilsaniert",
            (MIN(IF(AF$1:AF$166="teilsaniert",AE$1:AE$166)) + MAX(IF(AF$1:AF$166="teilsaniert",AE$1:AE$166))) / 2,
            (MIN(IF(AF$1:AF$166="saniert",AE$1:AE$166)) + MAX(IF(AF$1:AF$166="saniert",AE$1:AE$166))) / 2
        )
    )),
    0,
    IF(
        AE130 &lt; (IF(
            AF131 = "unsaniert",
            (MIN(IF(AF$1:AF$166="unsaniert",AE$1:AE$166)) + MAX(IF(AF$1:AF$166="unsaniert",AE$1:AE$166))) / 2,
            IF(
                AF131 = "teilsaniert",
                (MIN(IF(AF$1:AF$166="teilsaniert",AE$1:AE$166)) + MAX(IF(AF$1:AF$166="teilsaniert",AE$1:AE$166))) / 2,
                (MIN(IF(AF$1:AF$166="saniert",AE$1:AE$166)) + MAX(IF(AF$1:AF$166="saniert",AE$1:AE$166))) / 2
            )
        )),
        0,
        AD131
    )
)</f>
        <v>0</v>
      </c>
      <c r="AH131" s="160"/>
      <c r="AI131" s="160"/>
      <c r="AJ131" s="160"/>
      <c r="AK131" s="174">
        <f t="shared" si="44"/>
        <v>-0.94584346346722015</v>
      </c>
      <c r="AL131" s="173">
        <f t="shared" si="33"/>
        <v>3.8409808346908658E-17</v>
      </c>
      <c r="AM131" s="174" t="str">
        <f t="shared" si="34"/>
        <v>saniert</v>
      </c>
      <c r="AN131" s="174" cm="1">
        <f t="array" ref="AN131">IF(
    AL131 &gt; (IF(
        AM131 = "unsaniert",
        (MIN(IF(AM$1:AM$166="unsaniert",AL$1:AL$166)) + MAX(IF(AM$1:AM$166="unsaniert",AL$1:AL$166))) / 2,
        IF(
            AM131 = "teilsaniert",
            (MIN(IF(AM$1:AM$166="teilsaniert",AL$1:AL$166)) + MAX(IF(AM$1:AM$166="teilsaniert",AL$1:AL$166))) / 2,
            (MIN(IF(AM$1:AM$166="saniert",AL$1:AL$166)) + MAX(IF(AM$1:AM$166="saniert",AL$1:AL$166))) / 2
        )
    )),
    0,
    IF(
        AL130 &lt; (IF(
            AM131 = "unsaniert",
            (MIN(IF(AM$1:AM$166="unsaniert",AL$1:AL$166)) + MAX(IF(AM$1:AM$166="unsaniert",AL$1:AL$166))) / 2,
            IF(
                AM131 = "teilsaniert",
                (MIN(IF(AM$1:AM$166="teilsaniert",AL$1:AL$166)) + MAX(IF(AM$1:AM$166="teilsaniert",AL$1:AL$166))) / 2,
                (MIN(IF(AM$1:AM$166="saniert",AL$1:AL$166)) + MAX(IF(AM$1:AM$166="saniert",AL$1:AL$166))) / 2
            )
        )),
        0,
        AK131
    )
)</f>
        <v>0</v>
      </c>
      <c r="AR131" s="174">
        <f t="shared" si="45"/>
        <v>2.4274299261707388</v>
      </c>
      <c r="AS131" s="173">
        <f t="shared" si="35"/>
        <v>0.21421799007348452</v>
      </c>
      <c r="AT131" s="174" t="str">
        <f t="shared" si="36"/>
        <v>teilsaniert</v>
      </c>
      <c r="AU131" s="174" cm="1">
        <f t="array" ref="AU131">IF(
    AS131 &gt; (IF(
        AT131 = "unsaniert",
        (MIN(IF(AT$1:AT$166="unsaniert",AS$1:AS$166)) + MAX(IF(AT$1:AT$166="unsaniert",AS$1:AS$166))) / 2,
        IF(
            AT131 = "teilsaniert",
            (MIN(IF(AT$1:AT$166="teilsaniert",AS$1:AS$166)) + MAX(IF(AT$1:AT$166="teilsaniert",AS$1:AS$166))) / 2,
            (MIN(IF(AT$1:AT$166="saniert",AS$1:AS$166)) + MAX(IF(AT$1:AT$166="saniert",AS$1:AS$166))) / 2
        )
    )),
    0,
    IF(
        AS130 &lt; (IF(
            AT131 = "unsaniert",
            (MIN(IF(AT$1:AT$166="unsaniert",AS$1:AS$166)) + MAX(IF(AT$1:AT$166="unsaniert",AS$1:AS$166))) / 2,
            IF(
                AT131 = "teilsaniert",
                (MIN(IF(AT$1:AT$166="teilsaniert",AS$1:AS$166)) + MAX(IF(AT$1:AT$166="teilsaniert",AS$1:AS$166))) / 2,
                (MIN(IF(AT$1:AT$166="saniert",AS$1:AS$166)) + MAX(IF(AT$1:AT$166="saniert",AS$1:AS$166))) / 2
            )
        )),
        0,
        AR131
    )
)</f>
        <v>0</v>
      </c>
      <c r="AV131" s="160"/>
      <c r="AW131" s="160"/>
      <c r="AX131" s="160"/>
      <c r="AY131" s="174">
        <f t="shared" si="46"/>
        <v>0.3622255015364122</v>
      </c>
      <c r="AZ131" s="173">
        <f t="shared" si="48"/>
        <v>2.5528163057697701E-6</v>
      </c>
      <c r="BA131" s="174" t="str">
        <f t="shared" si="49"/>
        <v>saniert</v>
      </c>
      <c r="BB131" s="174" cm="1">
        <f t="array" ref="BB131">IF(
    AZ131 &gt; (IF(
        BA131 = "unsaniert",
        (MIN(IF(BA$1:BA$166="unsaniert",AZ$1:AZ$166)) + MAX(IF(BA$1:BA$166="unsaniert",AZ$1:AZ$166))) / 2,
        IF(
            BA131 = "teilsaniert",
            (MIN(IF(BA$1:BA$166="teilsaniert",AZ$1:AZ$166)) + MAX(IF(BA$1:BA$166="teilsaniert",AZ$1:AZ$166))) / 2,
            (MIN(IF(BA$1:BA$166="saniert",AZ$1:AZ$166)) + MAX(IF(BA$1:BA$166="saniert",AZ$1:AZ$166))) / 2
        )
    )),
    0,
    IF(
        AZ130 &lt; (IF(
            BA131 = "unsaniert",
            (MIN(IF(BA$1:BA$166="unsaniert",AZ$1:AZ$166)) + MAX(IF(BA$1:BA$166="unsaniert",AZ$1:AZ$166))) / 2,
            IF(
                BA131 = "teilsaniert",
                (MIN(IF(BA$1:BA$166="teilsaniert",AZ$1:AZ$166)) + MAX(IF(BA$1:BA$166="teilsaniert",AZ$1:AZ$166))) / 2,
                (MIN(IF(BA$1:BA$166="saniert",AZ$1:AZ$166)) + MAX(IF(BA$1:BA$166="saniert",AZ$1:AZ$166))) / 2
            )
        )),
        0,
        AY131
    )
)</f>
        <v>0</v>
      </c>
      <c r="BC131" s="160"/>
      <c r="BD131" s="160"/>
      <c r="BE131" s="160"/>
      <c r="BF131" s="174">
        <f t="shared" si="47"/>
        <v>-1.1757791019509358</v>
      </c>
      <c r="BG131" s="173">
        <f t="shared" si="37"/>
        <v>1.8877830790045225E-24</v>
      </c>
      <c r="BH131" s="174" t="str">
        <f t="shared" si="38"/>
        <v>saniert</v>
      </c>
      <c r="BI131" s="174" cm="1">
        <f t="array" ref="BI131">IF(
    BG131 &gt; (IF(
        BH131 = "unsaniert",
        (MIN(IF(BH$1:BH$166="unsaniert",BG$1:BG$166)) + MAX(IF(BH$1:BH$166="unsaniert",BG$1:BG$166))) / 2,
        IF(
            BH131 = "teilsaniert",
            (MIN(IF(BH$1:BH$166="teilsaniert",BG$1:BG$166)) + MAX(IF(BH$1:BH$166="teilsaniert",BG$1:BG$166))) / 2,
            (MIN(IF(BH$1:BH$166="saniert",BG$1:BG$166)) + MAX(IF(BH$1:BH$166="saniert",BG$1:BG$166))) / 2
        )
    )),
    0,
    IF(
        BG130 &lt; (IF(
            BH131 = "unsaniert",
            (MIN(IF(BH$1:BH$166="unsaniert",BG$1:BG$166)) + MAX(IF(BH$1:BH$166="unsaniert",BG$1:BG$166))) / 2,
            IF(
                BH131 = "teilsaniert",
                (MIN(IF(BH$1:BH$166="teilsaniert",BG$1:BG$166)) + MAX(IF(BH$1:BH$166="teilsaniert",BG$1:BG$166))) / 2,
                (MIN(IF(BH$1:BH$166="saniert",BG$1:BG$166)) + MAX(IF(BH$1:BH$166="saniert",BG$1:BG$166))) / 2
            )
        )),
        0,
        BF131
    )
)</f>
        <v>0</v>
      </c>
    </row>
    <row r="132" spans="2:61">
      <c r="B132" s="174">
        <f t="shared" si="39"/>
        <v>1.259800616993348</v>
      </c>
      <c r="C132" s="173">
        <f>_xlfn.NORM.DIST(B132, B5,C5, TRUE)</f>
        <v>2.2465649116984957E-3</v>
      </c>
      <c r="D132" s="174" t="str">
        <f t="shared" si="26"/>
        <v>saniert</v>
      </c>
      <c r="E132" s="174" cm="1">
        <f t="array" ref="E132">IF(
    C132 &gt; (IF(
        D132 = "unsaniert",
        (MIN(IF(D$1:D$166="unsaniert",C$1:C$166)) + MAX(IF(D$1:D$166="unsaniert",C$1:C$166))) / 2,
        IF(
            D132 = "teilsaniert",
            (MIN(IF(D$1:D$166="teilsaniert",C$1:C$166)) + MAX(IF(D$1:D$166="teilsaniert",C$1:C$166))) / 2,
            (MIN(IF(D$1:D$166="saniert",C$1:C$166)) + MAX(IF(D$1:D$166="saniert",C$1:C$166))) / 2
        )
    )),
    0,
    IF(
        C131 &lt; (IF(
            D132 = "unsaniert",
            (MIN(IF(D$1:D$166="unsaniert",C$1:C$166)) + MAX(IF(D$1:D$166="unsaniert",C$1:C$166))) / 2,
            IF(
                D132 = "teilsaniert",
                (MIN(IF(D$1:D$166="teilsaniert",C$1:C$166)) + MAX(IF(D$1:D$166="teilsaniert",C$1:C$166))) / 2,
                (MIN(IF(D$1:D$166="saniert",C$1:C$166)) + MAX(IF(D$1:D$166="saniert",C$1:C$166))) / 2
            )
        )),
        0,
        B132
    )
)</f>
        <v>0</v>
      </c>
      <c r="H132" s="160"/>
      <c r="I132" s="174">
        <f t="shared" si="40"/>
        <v>0.41391856872343413</v>
      </c>
      <c r="J132" s="173">
        <f>_xlfn.NORM.DIST(I132, I5,J5, TRUE)</f>
        <v>1.0803749224154498E-3</v>
      </c>
      <c r="K132" s="174" t="str">
        <f t="shared" si="27"/>
        <v>saniert</v>
      </c>
      <c r="L132" s="174" cm="1">
        <f t="array" ref="L132">IF(
    J132 &gt; (IF(
        K132 = "unsaniert",
        (MIN(IF(K$1:K$166="unsaniert",J$1:J$166)) + MAX(IF(K$1:K$166="unsaniert",J$1:J$166))) / 2,
        IF(
            K132 = "teilsaniert",
            (MIN(IF(K$1:K$166="teilsaniert",J$1:J$166)) + MAX(IF(K$1:K$166="teilsaniert",J$1:J$166))) / 2,
            (MIN(IF(K$1:K$166="saniert",J$1:J$166)) + MAX(IF(K$1:K$166="saniert",J$1:J$166))) / 2
        )
    )),
    0,
    IF(
        J131 &lt; (IF(
            K132 = "unsaniert",
            (MIN(IF(K$1:K$166="unsaniert",J$1:J$166)) + MAX(IF(K$1:K$166="unsaniert",J$1:J$166))) / 2,
            IF(
                K132 = "teilsaniert",
                (MIN(IF(K$1:K$166="teilsaniert",J$1:J$166)) + MAX(IF(K$1:K$166="teilsaniert",J$1:J$166))) / 2,
                (MIN(IF(K$1:K$166="saniert",J$1:J$166)) + MAX(IF(K$1:K$166="saniert",J$1:J$166))) / 2
            )
        )),
        0,
        I132
    )
)</f>
        <v>0</v>
      </c>
      <c r="O132" s="160"/>
      <c r="P132" s="174">
        <f t="shared" si="41"/>
        <v>-1.0718410071287767</v>
      </c>
      <c r="Q132" s="173">
        <f>_xlfn.NORM.DIST(P132, P5,Q5, TRUE)</f>
        <v>1.0848248053910426E-17</v>
      </c>
      <c r="R132" s="174" t="str">
        <f t="shared" si="28"/>
        <v>saniert</v>
      </c>
      <c r="S132" s="174" cm="1">
        <f t="array" ref="S132">IF(
    Q132 &gt; (IF(
        R132 = "unsaniert",
        (MIN(IF(R$1:R$166="unsaniert",Q$1:Q$166)) + MAX(IF(R$1:R$166="unsaniert",Q$1:Q$166))) / 2,
        IF(
            R132 = "teilsaniert",
            (MIN(IF(R$1:R$166="teilsaniert",Q$1:Q$166)) + MAX(IF(R$1:R$166="teilsaniert",Q$1:Q$166))) / 2,
            (MIN(IF(R$1:R$166="saniert",Q$1:Q$166)) + MAX(IF(R$1:R$166="saniert",Q$1:Q$166))) / 2
        )
    )),
    0,
    IF(
        Q131 &lt; (IF(
            R132 = "unsaniert",
            (MIN(IF(R$1:R$166="unsaniert",Q$1:Q$166)) + MAX(IF(R$1:R$166="unsaniert",Q$1:Q$166))) / 2,
            IF(
                R132 = "teilsaniert",
                (MIN(IF(R$1:R$166="teilsaniert",Q$1:Q$166)) + MAX(IF(R$1:R$166="teilsaniert",Q$1:Q$166))) / 2,
                (MIN(IF(R$1:R$166="saniert",Q$1:Q$166)) + MAX(IF(R$1:R$166="saniert",Q$1:Q$166))) / 2
            )
        )),
        0,
        P132
    )
)</f>
        <v>0</v>
      </c>
      <c r="W132" s="174">
        <f t="shared" si="42"/>
        <v>-2.51396174099911E-2</v>
      </c>
      <c r="X132" s="173">
        <f t="shared" si="29"/>
        <v>1.6370360453301907E-24</v>
      </c>
      <c r="Y132" s="174" t="str">
        <f t="shared" si="30"/>
        <v>saniert</v>
      </c>
      <c r="Z132" s="174" cm="1">
        <f t="array" ref="Z132">IF(
    X132 &gt; (IF(
        Y132 = "unsaniert",
        (MIN(IF(Y$1:Y$166="unsaniert",X$1:X$166)) + MAX(IF(Y$1:Y$166="unsaniert",X$1:X$166))) / 2,
        IF(
            Y132 = "teilsaniert",
            (MIN(IF(Y$1:Y$166="teilsaniert",X$1:X$166)) + MAX(IF(Y$1:Y$166="teilsaniert",X$1:X$166))) / 2,
            (MIN(IF(Y$1:Y$166="saniert",X$1:X$166)) + MAX(IF(Y$1:Y$166="saniert",X$1:X$166))) / 2
        )
    )),
    0,
    IF(
        X131 &lt; (IF(
            Y132 = "unsaniert",
            (MIN(IF(Y$1:Y$166="unsaniert",X$1:X$166)) + MAX(IF(Y$1:Y$166="unsaniert",X$1:X$166))) / 2,
            IF(
                Y132 = "teilsaniert",
                (MIN(IF(Y$1:Y$166="teilsaniert",X$1:X$166)) + MAX(IF(Y$1:Y$166="teilsaniert",X$1:X$166))) / 2,
                (MIN(IF(Y$1:Y$166="saniert",X$1:X$166)) + MAX(IF(Y$1:Y$166="saniert",X$1:X$166))) / 2
            )
        )),
        0,
        W132
    )
)</f>
        <v>0</v>
      </c>
      <c r="AA132" s="160"/>
      <c r="AB132" s="160"/>
      <c r="AC132" s="160"/>
      <c r="AD132" s="174">
        <f t="shared" si="43"/>
        <v>0.6415847464217479</v>
      </c>
      <c r="AE132" s="173">
        <f t="shared" si="31"/>
        <v>2.5197079850999529E-3</v>
      </c>
      <c r="AF132" s="174" t="str">
        <f t="shared" si="32"/>
        <v>saniert</v>
      </c>
      <c r="AG132" s="174" cm="1">
        <f t="array" ref="AG132">IF(
    AE132 &gt; (IF(
        AF132 = "unsaniert",
        (MIN(IF(AF$1:AF$166="unsaniert",AE$1:AE$166)) + MAX(IF(AF$1:AF$166="unsaniert",AE$1:AE$166))) / 2,
        IF(
            AF132 = "teilsaniert",
            (MIN(IF(AF$1:AF$166="teilsaniert",AE$1:AE$166)) + MAX(IF(AF$1:AF$166="teilsaniert",AE$1:AE$166))) / 2,
            (MIN(IF(AF$1:AF$166="saniert",AE$1:AE$166)) + MAX(IF(AF$1:AF$166="saniert",AE$1:AE$166))) / 2
        )
    )),
    0,
    IF(
        AE131 &lt; (IF(
            AF132 = "unsaniert",
            (MIN(IF(AF$1:AF$166="unsaniert",AE$1:AE$166)) + MAX(IF(AF$1:AF$166="unsaniert",AE$1:AE$166))) / 2,
            IF(
                AF132 = "teilsaniert",
                (MIN(IF(AF$1:AF$166="teilsaniert",AE$1:AE$166)) + MAX(IF(AF$1:AF$166="teilsaniert",AE$1:AE$166))) / 2,
                (MIN(IF(AF$1:AF$166="saniert",AE$1:AE$166)) + MAX(IF(AF$1:AF$166="saniert",AE$1:AE$166))) / 2
            )
        )),
        0,
        AD132
    )
)</f>
        <v>0</v>
      </c>
      <c r="AH132" s="160"/>
      <c r="AI132" s="160"/>
      <c r="AJ132" s="160"/>
      <c r="AK132" s="174">
        <f t="shared" si="44"/>
        <v>-0.97584346346722017</v>
      </c>
      <c r="AL132" s="173">
        <f t="shared" si="33"/>
        <v>1.4059487628353571E-17</v>
      </c>
      <c r="AM132" s="174" t="str">
        <f t="shared" si="34"/>
        <v>saniert</v>
      </c>
      <c r="AN132" s="174" cm="1">
        <f t="array" ref="AN132">IF(
    AL132 &gt; (IF(
        AM132 = "unsaniert",
        (MIN(IF(AM$1:AM$166="unsaniert",AL$1:AL$166)) + MAX(IF(AM$1:AM$166="unsaniert",AL$1:AL$166))) / 2,
        IF(
            AM132 = "teilsaniert",
            (MIN(IF(AM$1:AM$166="teilsaniert",AL$1:AL$166)) + MAX(IF(AM$1:AM$166="teilsaniert",AL$1:AL$166))) / 2,
            (MIN(IF(AM$1:AM$166="saniert",AL$1:AL$166)) + MAX(IF(AM$1:AM$166="saniert",AL$1:AL$166))) / 2
        )
    )),
    0,
    IF(
        AL131 &lt; (IF(
            AM132 = "unsaniert",
            (MIN(IF(AM$1:AM$166="unsaniert",AL$1:AL$166)) + MAX(IF(AM$1:AM$166="unsaniert",AL$1:AL$166))) / 2,
            IF(
                AM132 = "teilsaniert",
                (MIN(IF(AM$1:AM$166="teilsaniert",AL$1:AL$166)) + MAX(IF(AM$1:AM$166="teilsaniert",AL$1:AL$166))) / 2,
                (MIN(IF(AM$1:AM$166="saniert",AL$1:AL$166)) + MAX(IF(AM$1:AM$166="saniert",AL$1:AL$166))) / 2
            )
        )),
        0,
        AK132
    )
)</f>
        <v>0</v>
      </c>
      <c r="AR132" s="174">
        <f t="shared" si="45"/>
        <v>2.397429926170739</v>
      </c>
      <c r="AS132" s="173">
        <f t="shared" si="35"/>
        <v>0.20288245789626533</v>
      </c>
      <c r="AT132" s="174" t="str">
        <f t="shared" si="36"/>
        <v>teilsaniert</v>
      </c>
      <c r="AU132" s="174" cm="1">
        <f t="array" ref="AU132">IF(
    AS132 &gt; (IF(
        AT132 = "unsaniert",
        (MIN(IF(AT$1:AT$166="unsaniert",AS$1:AS$166)) + MAX(IF(AT$1:AT$166="unsaniert",AS$1:AS$166))) / 2,
        IF(
            AT132 = "teilsaniert",
            (MIN(IF(AT$1:AT$166="teilsaniert",AS$1:AS$166)) + MAX(IF(AT$1:AT$166="teilsaniert",AS$1:AS$166))) / 2,
            (MIN(IF(AT$1:AT$166="saniert",AS$1:AS$166)) + MAX(IF(AT$1:AT$166="saniert",AS$1:AS$166))) / 2
        )
    )),
    0,
    IF(
        AS131 &lt; (IF(
            AT132 = "unsaniert",
            (MIN(IF(AT$1:AT$166="unsaniert",AS$1:AS$166)) + MAX(IF(AT$1:AT$166="unsaniert",AS$1:AS$166))) / 2,
            IF(
                AT132 = "teilsaniert",
                (MIN(IF(AT$1:AT$166="teilsaniert",AS$1:AS$166)) + MAX(IF(AT$1:AT$166="teilsaniert",AS$1:AS$166))) / 2,
                (MIN(IF(AT$1:AT$166="saniert",AS$1:AS$166)) + MAX(IF(AT$1:AT$166="saniert",AS$1:AS$166))) / 2
            )
        )),
        0,
        AR132
    )
)</f>
        <v>0</v>
      </c>
      <c r="AV132" s="160"/>
      <c r="AW132" s="160"/>
      <c r="AX132" s="160"/>
      <c r="AY132" s="174">
        <f t="shared" si="46"/>
        <v>0.33222550153641217</v>
      </c>
      <c r="AZ132" s="173">
        <f t="shared" si="48"/>
        <v>1.7491920060563558E-6</v>
      </c>
      <c r="BA132" s="174" t="str">
        <f t="shared" si="49"/>
        <v>saniert</v>
      </c>
      <c r="BB132" s="174" cm="1">
        <f t="array" ref="BB132">IF(
    AZ132 &gt; (IF(
        BA132 = "unsaniert",
        (MIN(IF(BA$1:BA$166="unsaniert",AZ$1:AZ$166)) + MAX(IF(BA$1:BA$166="unsaniert",AZ$1:AZ$166))) / 2,
        IF(
            BA132 = "teilsaniert",
            (MIN(IF(BA$1:BA$166="teilsaniert",AZ$1:AZ$166)) + MAX(IF(BA$1:BA$166="teilsaniert",AZ$1:AZ$166))) / 2,
            (MIN(IF(BA$1:BA$166="saniert",AZ$1:AZ$166)) + MAX(IF(BA$1:BA$166="saniert",AZ$1:AZ$166))) / 2
        )
    )),
    0,
    IF(
        AZ131 &lt; (IF(
            BA132 = "unsaniert",
            (MIN(IF(BA$1:BA$166="unsaniert",AZ$1:AZ$166)) + MAX(IF(BA$1:BA$166="unsaniert",AZ$1:AZ$166))) / 2,
            IF(
                BA132 = "teilsaniert",
                (MIN(IF(BA$1:BA$166="teilsaniert",AZ$1:AZ$166)) + MAX(IF(BA$1:BA$166="teilsaniert",AZ$1:AZ$166))) / 2,
                (MIN(IF(BA$1:BA$166="saniert",AZ$1:AZ$166)) + MAX(IF(BA$1:BA$166="saniert",AZ$1:AZ$166))) / 2
            )
        )),
        0,
        AY132
    )
)</f>
        <v>0</v>
      </c>
      <c r="BC132" s="160"/>
      <c r="BD132" s="160"/>
      <c r="BE132" s="160"/>
      <c r="BF132" s="174">
        <f t="shared" si="47"/>
        <v>-1.2057791019509358</v>
      </c>
      <c r="BG132" s="173">
        <f t="shared" si="37"/>
        <v>4.6099386782660214E-25</v>
      </c>
      <c r="BH132" s="174" t="str">
        <f t="shared" si="38"/>
        <v>saniert</v>
      </c>
      <c r="BI132" s="174" cm="1">
        <f t="array" ref="BI132">IF(
    BG132 &gt; (IF(
        BH132 = "unsaniert",
        (MIN(IF(BH$1:BH$166="unsaniert",BG$1:BG$166)) + MAX(IF(BH$1:BH$166="unsaniert",BG$1:BG$166))) / 2,
        IF(
            BH132 = "teilsaniert",
            (MIN(IF(BH$1:BH$166="teilsaniert",BG$1:BG$166)) + MAX(IF(BH$1:BH$166="teilsaniert",BG$1:BG$166))) / 2,
            (MIN(IF(BH$1:BH$166="saniert",BG$1:BG$166)) + MAX(IF(BH$1:BH$166="saniert",BG$1:BG$166))) / 2
        )
    )),
    0,
    IF(
        BG131 &lt; (IF(
            BH132 = "unsaniert",
            (MIN(IF(BH$1:BH$166="unsaniert",BG$1:BG$166)) + MAX(IF(BH$1:BH$166="unsaniert",BG$1:BG$166))) / 2,
            IF(
                BH132 = "teilsaniert",
                (MIN(IF(BH$1:BH$166="teilsaniert",BG$1:BG$166)) + MAX(IF(BH$1:BH$166="teilsaniert",BG$1:BG$166))) / 2,
                (MIN(IF(BH$1:BH$166="saniert",BG$1:BG$166)) + MAX(IF(BH$1:BH$166="saniert",BG$1:BG$166))) / 2
            )
        )),
        0,
        BF132
    )
)</f>
        <v>0</v>
      </c>
    </row>
    <row r="133" spans="2:61">
      <c r="B133" s="174">
        <f t="shared" si="39"/>
        <v>1.229800616993348</v>
      </c>
      <c r="C133" s="173">
        <f>_xlfn.NORM.DIST(B133, B5,C5, TRUE)</f>
        <v>1.856841952803314E-3</v>
      </c>
      <c r="D133" s="174" t="str">
        <f t="shared" si="26"/>
        <v>saniert</v>
      </c>
      <c r="E133" s="174" cm="1">
        <f t="array" ref="E133">IF(
    C133 &gt; (IF(
        D133 = "unsaniert",
        (MIN(IF(D$1:D$166="unsaniert",C$1:C$166)) + MAX(IF(D$1:D$166="unsaniert",C$1:C$166))) / 2,
        IF(
            D133 = "teilsaniert",
            (MIN(IF(D$1:D$166="teilsaniert",C$1:C$166)) + MAX(IF(D$1:D$166="teilsaniert",C$1:C$166))) / 2,
            (MIN(IF(D$1:D$166="saniert",C$1:C$166)) + MAX(IF(D$1:D$166="saniert",C$1:C$166))) / 2
        )
    )),
    0,
    IF(
        C132 &lt; (IF(
            D133 = "unsaniert",
            (MIN(IF(D$1:D$166="unsaniert",C$1:C$166)) + MAX(IF(D$1:D$166="unsaniert",C$1:C$166))) / 2,
            IF(
                D133 = "teilsaniert",
                (MIN(IF(D$1:D$166="teilsaniert",C$1:C$166)) + MAX(IF(D$1:D$166="teilsaniert",C$1:C$166))) / 2,
                (MIN(IF(D$1:D$166="saniert",C$1:C$166)) + MAX(IF(D$1:D$166="saniert",C$1:C$166))) / 2
            )
        )),
        0,
        B133
    )
)</f>
        <v>0</v>
      </c>
      <c r="H133" s="160"/>
      <c r="I133" s="174">
        <f t="shared" si="40"/>
        <v>0.38391856872343411</v>
      </c>
      <c r="J133" s="173">
        <f>_xlfn.NORM.DIST(I133, I5,J5, TRUE)</f>
        <v>8.7478338390120061E-4</v>
      </c>
      <c r="K133" s="174" t="str">
        <f t="shared" si="27"/>
        <v>saniert</v>
      </c>
      <c r="L133" s="174" cm="1">
        <f t="array" ref="L133">IF(
    J133 &gt; (IF(
        K133 = "unsaniert",
        (MIN(IF(K$1:K$166="unsaniert",J$1:J$166)) + MAX(IF(K$1:K$166="unsaniert",J$1:J$166))) / 2,
        IF(
            K133 = "teilsaniert",
            (MIN(IF(K$1:K$166="teilsaniert",J$1:J$166)) + MAX(IF(K$1:K$166="teilsaniert",J$1:J$166))) / 2,
            (MIN(IF(K$1:K$166="saniert",J$1:J$166)) + MAX(IF(K$1:K$166="saniert",J$1:J$166))) / 2
        )
    )),
    0,
    IF(
        J132 &lt; (IF(
            K133 = "unsaniert",
            (MIN(IF(K$1:K$166="unsaniert",J$1:J$166)) + MAX(IF(K$1:K$166="unsaniert",J$1:J$166))) / 2,
            IF(
                K133 = "teilsaniert",
                (MIN(IF(K$1:K$166="teilsaniert",J$1:J$166)) + MAX(IF(K$1:K$166="teilsaniert",J$1:J$166))) / 2,
                (MIN(IF(K$1:K$166="saniert",J$1:J$166)) + MAX(IF(K$1:K$166="saniert",J$1:J$166))) / 2
            )
        )),
        0,
        I133
    )
)</f>
        <v>0</v>
      </c>
      <c r="O133" s="160"/>
      <c r="P133" s="174">
        <f t="shared" si="41"/>
        <v>-1.1018410071287768</v>
      </c>
      <c r="Q133" s="173">
        <f>_xlfn.NORM.DIST(P133, P5,Q5, TRUE)</f>
        <v>3.8922572972415595E-18</v>
      </c>
      <c r="R133" s="174" t="str">
        <f t="shared" si="28"/>
        <v>saniert</v>
      </c>
      <c r="S133" s="174" cm="1">
        <f t="array" ref="S133">IF(
    Q133 &gt; (IF(
        R133 = "unsaniert",
        (MIN(IF(R$1:R$166="unsaniert",Q$1:Q$166)) + MAX(IF(R$1:R$166="unsaniert",Q$1:Q$166))) / 2,
        IF(
            R133 = "teilsaniert",
            (MIN(IF(R$1:R$166="teilsaniert",Q$1:Q$166)) + MAX(IF(R$1:R$166="teilsaniert",Q$1:Q$166))) / 2,
            (MIN(IF(R$1:R$166="saniert",Q$1:Q$166)) + MAX(IF(R$1:R$166="saniert",Q$1:Q$166))) / 2
        )
    )),
    0,
    IF(
        Q132 &lt; (IF(
            R133 = "unsaniert",
            (MIN(IF(R$1:R$166="unsaniert",Q$1:Q$166)) + MAX(IF(R$1:R$166="unsaniert",Q$1:Q$166))) / 2,
            IF(
                R133 = "teilsaniert",
                (MIN(IF(R$1:R$166="teilsaniert",Q$1:Q$166)) + MAX(IF(R$1:R$166="teilsaniert",Q$1:Q$166))) / 2,
                (MIN(IF(R$1:R$166="saniert",Q$1:Q$166)) + MAX(IF(R$1:R$166="saniert",Q$1:Q$166))) / 2
            )
        )),
        0,
        P133
    )
)</f>
        <v>0</v>
      </c>
      <c r="W133" s="174">
        <f t="shared" si="42"/>
        <v>-5.5139617409991099E-2</v>
      </c>
      <c r="X133" s="173">
        <f t="shared" si="29"/>
        <v>4.0429312678178336E-25</v>
      </c>
      <c r="Y133" s="174" t="str">
        <f t="shared" si="30"/>
        <v>saniert</v>
      </c>
      <c r="Z133" s="174" cm="1">
        <f t="array" ref="Z133">IF(
    X133 &gt; (IF(
        Y133 = "unsaniert",
        (MIN(IF(Y$1:Y$166="unsaniert",X$1:X$166)) + MAX(IF(Y$1:Y$166="unsaniert",X$1:X$166))) / 2,
        IF(
            Y133 = "teilsaniert",
            (MIN(IF(Y$1:Y$166="teilsaniert",X$1:X$166)) + MAX(IF(Y$1:Y$166="teilsaniert",X$1:X$166))) / 2,
            (MIN(IF(Y$1:Y$166="saniert",X$1:X$166)) + MAX(IF(Y$1:Y$166="saniert",X$1:X$166))) / 2
        )
    )),
    0,
    IF(
        X132 &lt; (IF(
            Y133 = "unsaniert",
            (MIN(IF(Y$1:Y$166="unsaniert",X$1:X$166)) + MAX(IF(Y$1:Y$166="unsaniert",X$1:X$166))) / 2,
            IF(
                Y133 = "teilsaniert",
                (MIN(IF(Y$1:Y$166="teilsaniert",X$1:X$166)) + MAX(IF(Y$1:Y$166="teilsaniert",X$1:X$166))) / 2,
                (MIN(IF(Y$1:Y$166="saniert",X$1:X$166)) + MAX(IF(Y$1:Y$166="saniert",X$1:X$166))) / 2
            )
        )),
        0,
        W133
    )
)</f>
        <v>0</v>
      </c>
      <c r="AA133" s="160"/>
      <c r="AB133" s="160"/>
      <c r="AC133" s="160"/>
      <c r="AD133" s="174">
        <f t="shared" si="43"/>
        <v>0.61158474642174787</v>
      </c>
      <c r="AE133" s="173">
        <f t="shared" si="31"/>
        <v>2.0893721627542588E-3</v>
      </c>
      <c r="AF133" s="174" t="str">
        <f t="shared" si="32"/>
        <v>saniert</v>
      </c>
      <c r="AG133" s="174" cm="1">
        <f t="array" ref="AG133">IF(
    AE133 &gt; (IF(
        AF133 = "unsaniert",
        (MIN(IF(AF$1:AF$166="unsaniert",AE$1:AE$166)) + MAX(IF(AF$1:AF$166="unsaniert",AE$1:AE$166))) / 2,
        IF(
            AF133 = "teilsaniert",
            (MIN(IF(AF$1:AF$166="teilsaniert",AE$1:AE$166)) + MAX(IF(AF$1:AF$166="teilsaniert",AE$1:AE$166))) / 2,
            (MIN(IF(AF$1:AF$166="saniert",AE$1:AE$166)) + MAX(IF(AF$1:AF$166="saniert",AE$1:AE$166))) / 2
        )
    )),
    0,
    IF(
        AE132 &lt; (IF(
            AF133 = "unsaniert",
            (MIN(IF(AF$1:AF$166="unsaniert",AE$1:AE$166)) + MAX(IF(AF$1:AF$166="unsaniert",AE$1:AE$166))) / 2,
            IF(
                AF133 = "teilsaniert",
                (MIN(IF(AF$1:AF$166="teilsaniert",AE$1:AE$166)) + MAX(IF(AF$1:AF$166="teilsaniert",AE$1:AE$166))) / 2,
                (MIN(IF(AF$1:AF$166="saniert",AE$1:AE$166)) + MAX(IF(AF$1:AF$166="saniert",AE$1:AE$166))) / 2
            )
        )),
        0,
        AD133
    )
)</f>
        <v>0</v>
      </c>
      <c r="AH133" s="160"/>
      <c r="AI133" s="160"/>
      <c r="AJ133" s="160"/>
      <c r="AK133" s="174">
        <f t="shared" si="44"/>
        <v>-1.0058434634672202</v>
      </c>
      <c r="AL133" s="173">
        <f t="shared" si="33"/>
        <v>5.0759752046572396E-18</v>
      </c>
      <c r="AM133" s="174" t="str">
        <f t="shared" si="34"/>
        <v>saniert</v>
      </c>
      <c r="AN133" s="174" cm="1">
        <f t="array" ref="AN133">IF(
    AL133 &gt; (IF(
        AM133 = "unsaniert",
        (MIN(IF(AM$1:AM$166="unsaniert",AL$1:AL$166)) + MAX(IF(AM$1:AM$166="unsaniert",AL$1:AL$166))) / 2,
        IF(
            AM133 = "teilsaniert",
            (MIN(IF(AM$1:AM$166="teilsaniert",AL$1:AL$166)) + MAX(IF(AM$1:AM$166="teilsaniert",AL$1:AL$166))) / 2,
            (MIN(IF(AM$1:AM$166="saniert",AL$1:AL$166)) + MAX(IF(AM$1:AM$166="saniert",AL$1:AL$166))) / 2
        )
    )),
    0,
    IF(
        AL132 &lt; (IF(
            AM133 = "unsaniert",
            (MIN(IF(AM$1:AM$166="unsaniert",AL$1:AL$166)) + MAX(IF(AM$1:AM$166="unsaniert",AL$1:AL$166))) / 2,
            IF(
                AM133 = "teilsaniert",
                (MIN(IF(AM$1:AM$166="teilsaniert",AL$1:AL$166)) + MAX(IF(AM$1:AM$166="teilsaniert",AL$1:AL$166))) / 2,
                (MIN(IF(AM$1:AM$166="saniert",AL$1:AL$166)) + MAX(IF(AM$1:AM$166="saniert",AL$1:AL$166))) / 2
            )
        )),
        0,
        AK133
    )
)</f>
        <v>0</v>
      </c>
      <c r="AR133" s="174">
        <f t="shared" si="45"/>
        <v>2.3674299261707392</v>
      </c>
      <c r="AS133" s="173">
        <f t="shared" si="35"/>
        <v>0.19191306945576095</v>
      </c>
      <c r="AT133" s="174" t="str">
        <f t="shared" si="36"/>
        <v>teilsaniert</v>
      </c>
      <c r="AU133" s="174" cm="1">
        <f t="array" ref="AU133">IF(
    AS133 &gt; (IF(
        AT133 = "unsaniert",
        (MIN(IF(AT$1:AT$166="unsaniert",AS$1:AS$166)) + MAX(IF(AT$1:AT$166="unsaniert",AS$1:AS$166))) / 2,
        IF(
            AT133 = "teilsaniert",
            (MIN(IF(AT$1:AT$166="teilsaniert",AS$1:AS$166)) + MAX(IF(AT$1:AT$166="teilsaniert",AS$1:AS$166))) / 2,
            (MIN(IF(AT$1:AT$166="saniert",AS$1:AS$166)) + MAX(IF(AT$1:AT$166="saniert",AS$1:AS$166))) / 2
        )
    )),
    0,
    IF(
        AS132 &lt; (IF(
            AT133 = "unsaniert",
            (MIN(IF(AT$1:AT$166="unsaniert",AS$1:AS$166)) + MAX(IF(AT$1:AT$166="unsaniert",AS$1:AS$166))) / 2,
            IF(
                AT133 = "teilsaniert",
                (MIN(IF(AT$1:AT$166="teilsaniert",AS$1:AS$166)) + MAX(IF(AT$1:AT$166="teilsaniert",AS$1:AS$166))) / 2,
                (MIN(IF(AT$1:AT$166="saniert",AS$1:AS$166)) + MAX(IF(AT$1:AT$166="saniert",AS$1:AS$166))) / 2
            )
        )),
        0,
        AR133
    )
)</f>
        <v>0</v>
      </c>
      <c r="AV133" s="160"/>
      <c r="AW133" s="160"/>
      <c r="AX133" s="160"/>
      <c r="AY133" s="174">
        <f t="shared" si="46"/>
        <v>0.30222550153641214</v>
      </c>
      <c r="AZ133" s="173">
        <f t="shared" si="48"/>
        <v>1.1914103688247789E-6</v>
      </c>
      <c r="BA133" s="174" t="str">
        <f t="shared" si="49"/>
        <v>saniert</v>
      </c>
      <c r="BB133" s="174" cm="1">
        <f t="array" ref="BB133">IF(
    AZ133 &gt; (IF(
        BA133 = "unsaniert",
        (MIN(IF(BA$1:BA$166="unsaniert",AZ$1:AZ$166)) + MAX(IF(BA$1:BA$166="unsaniert",AZ$1:AZ$166))) / 2,
        IF(
            BA133 = "teilsaniert",
            (MIN(IF(BA$1:BA$166="teilsaniert",AZ$1:AZ$166)) + MAX(IF(BA$1:BA$166="teilsaniert",AZ$1:AZ$166))) / 2,
            (MIN(IF(BA$1:BA$166="saniert",AZ$1:AZ$166)) + MAX(IF(BA$1:BA$166="saniert",AZ$1:AZ$166))) / 2
        )
    )),
    0,
    IF(
        AZ132 &lt; (IF(
            BA133 = "unsaniert",
            (MIN(IF(BA$1:BA$166="unsaniert",AZ$1:AZ$166)) + MAX(IF(BA$1:BA$166="unsaniert",AZ$1:AZ$166))) / 2,
            IF(
                BA133 = "teilsaniert",
                (MIN(IF(BA$1:BA$166="teilsaniert",AZ$1:AZ$166)) + MAX(IF(BA$1:BA$166="teilsaniert",AZ$1:AZ$166))) / 2,
                (MIN(IF(BA$1:BA$166="saniert",AZ$1:AZ$166)) + MAX(IF(BA$1:BA$166="saniert",AZ$1:AZ$166))) / 2
            )
        )),
        0,
        AY133
    )
)</f>
        <v>0</v>
      </c>
      <c r="BC133" s="160"/>
      <c r="BD133" s="160"/>
      <c r="BE133" s="160"/>
      <c r="BF133" s="174">
        <f t="shared" si="47"/>
        <v>-1.2357791019509359</v>
      </c>
      <c r="BG133" s="173">
        <f t="shared" si="37"/>
        <v>1.1050404874343156E-25</v>
      </c>
      <c r="BH133" s="174" t="str">
        <f t="shared" si="38"/>
        <v>saniert</v>
      </c>
      <c r="BI133" s="174" cm="1">
        <f t="array" ref="BI133">IF(
    BG133 &gt; (IF(
        BH133 = "unsaniert",
        (MIN(IF(BH$1:BH$166="unsaniert",BG$1:BG$166)) + MAX(IF(BH$1:BH$166="unsaniert",BG$1:BG$166))) / 2,
        IF(
            BH133 = "teilsaniert",
            (MIN(IF(BH$1:BH$166="teilsaniert",BG$1:BG$166)) + MAX(IF(BH$1:BH$166="teilsaniert",BG$1:BG$166))) / 2,
            (MIN(IF(BH$1:BH$166="saniert",BG$1:BG$166)) + MAX(IF(BH$1:BH$166="saniert",BG$1:BG$166))) / 2
        )
    )),
    0,
    IF(
        BG132 &lt; (IF(
            BH133 = "unsaniert",
            (MIN(IF(BH$1:BH$166="unsaniert",BG$1:BG$166)) + MAX(IF(BH$1:BH$166="unsaniert",BG$1:BG$166))) / 2,
            IF(
                BH133 = "teilsaniert",
                (MIN(IF(BH$1:BH$166="teilsaniert",BG$1:BG$166)) + MAX(IF(BH$1:BH$166="teilsaniert",BG$1:BG$166))) / 2,
                (MIN(IF(BH$1:BH$166="saniert",BG$1:BG$166)) + MAX(IF(BH$1:BH$166="saniert",BG$1:BG$166))) / 2
            )
        )),
        0,
        BF133
    )
)</f>
        <v>0</v>
      </c>
    </row>
    <row r="134" spans="2:61">
      <c r="B134" s="174">
        <f t="shared" si="39"/>
        <v>1.1998006169933479</v>
      </c>
      <c r="C134" s="173">
        <f>_xlfn.NORM.DIST(B134, B5,C5, TRUE)</f>
        <v>1.5295798453403436E-3</v>
      </c>
      <c r="D134" s="174" t="str">
        <f t="shared" si="26"/>
        <v>saniert</v>
      </c>
      <c r="E134" s="174" cm="1">
        <f t="array" ref="E134">IF(
    C134 &gt; (IF(
        D134 = "unsaniert",
        (MIN(IF(D$1:D$166="unsaniert",C$1:C$166)) + MAX(IF(D$1:D$166="unsaniert",C$1:C$166))) / 2,
        IF(
            D134 = "teilsaniert",
            (MIN(IF(D$1:D$166="teilsaniert",C$1:C$166)) + MAX(IF(D$1:D$166="teilsaniert",C$1:C$166))) / 2,
            (MIN(IF(D$1:D$166="saniert",C$1:C$166)) + MAX(IF(D$1:D$166="saniert",C$1:C$166))) / 2
        )
    )),
    0,
    IF(
        C133 &lt; (IF(
            D134 = "unsaniert",
            (MIN(IF(D$1:D$166="unsaniert",C$1:C$166)) + MAX(IF(D$1:D$166="unsaniert",C$1:C$166))) / 2,
            IF(
                D134 = "teilsaniert",
                (MIN(IF(D$1:D$166="teilsaniert",C$1:C$166)) + MAX(IF(D$1:D$166="teilsaniert",C$1:C$166))) / 2,
                (MIN(IF(D$1:D$166="saniert",C$1:C$166)) + MAX(IF(D$1:D$166="saniert",C$1:C$166))) / 2
            )
        )),
        0,
        B134
    )
)</f>
        <v>0</v>
      </c>
      <c r="H134" s="160"/>
      <c r="I134" s="174">
        <f t="shared" si="40"/>
        <v>0.35391856872343408</v>
      </c>
      <c r="J134" s="173">
        <f>_xlfn.NORM.DIST(I134, I5,J5, TRUE)</f>
        <v>7.0573341840367472E-4</v>
      </c>
      <c r="K134" s="174" t="str">
        <f t="shared" si="27"/>
        <v>saniert</v>
      </c>
      <c r="L134" s="174" cm="1">
        <f t="array" ref="L134">IF(
    J134 &gt; (IF(
        K134 = "unsaniert",
        (MIN(IF(K$1:K$166="unsaniert",J$1:J$166)) + MAX(IF(K$1:K$166="unsaniert",J$1:J$166))) / 2,
        IF(
            K134 = "teilsaniert",
            (MIN(IF(K$1:K$166="teilsaniert",J$1:J$166)) + MAX(IF(K$1:K$166="teilsaniert",J$1:J$166))) / 2,
            (MIN(IF(K$1:K$166="saniert",J$1:J$166)) + MAX(IF(K$1:K$166="saniert",J$1:J$166))) / 2
        )
    )),
    0,
    IF(
        J133 &lt; (IF(
            K134 = "unsaniert",
            (MIN(IF(K$1:K$166="unsaniert",J$1:J$166)) + MAX(IF(K$1:K$166="unsaniert",J$1:J$166))) / 2,
            IF(
                K134 = "teilsaniert",
                (MIN(IF(K$1:K$166="teilsaniert",J$1:J$166)) + MAX(IF(K$1:K$166="teilsaniert",J$1:J$166))) / 2,
                (MIN(IF(K$1:K$166="saniert",J$1:J$166)) + MAX(IF(K$1:K$166="saniert",J$1:J$166))) / 2
            )
        )),
        0,
        I134
    )
)</f>
        <v>0</v>
      </c>
      <c r="O134" s="160"/>
      <c r="P134" s="174">
        <f t="shared" si="41"/>
        <v>-1.1318410071287768</v>
      </c>
      <c r="Q134" s="173">
        <f>_xlfn.NORM.DIST(P134, P5,Q5, TRUE)</f>
        <v>1.3773110976242354E-18</v>
      </c>
      <c r="R134" s="174" t="str">
        <f t="shared" si="28"/>
        <v>saniert</v>
      </c>
      <c r="S134" s="174" cm="1">
        <f t="array" ref="S134">IF(
    Q134 &gt; (IF(
        R134 = "unsaniert",
        (MIN(IF(R$1:R$166="unsaniert",Q$1:Q$166)) + MAX(IF(R$1:R$166="unsaniert",Q$1:Q$166))) / 2,
        IF(
            R134 = "teilsaniert",
            (MIN(IF(R$1:R$166="teilsaniert",Q$1:Q$166)) + MAX(IF(R$1:R$166="teilsaniert",Q$1:Q$166))) / 2,
            (MIN(IF(R$1:R$166="saniert",Q$1:Q$166)) + MAX(IF(R$1:R$166="saniert",Q$1:Q$166))) / 2
        )
    )),
    0,
    IF(
        Q133 &lt; (IF(
            R134 = "unsaniert",
            (MIN(IF(R$1:R$166="unsaniert",Q$1:Q$166)) + MAX(IF(R$1:R$166="unsaniert",Q$1:Q$166))) / 2,
            IF(
                R134 = "teilsaniert",
                (MIN(IF(R$1:R$166="teilsaniert",Q$1:Q$166)) + MAX(IF(R$1:R$166="teilsaniert",Q$1:Q$166))) / 2,
                (MIN(IF(R$1:R$166="saniert",Q$1:Q$166)) + MAX(IF(R$1:R$166="saniert",Q$1:Q$166))) / 2
            )
        )),
        0,
        P134
    )
)</f>
        <v>0</v>
      </c>
      <c r="W134" s="174">
        <f t="shared" si="42"/>
        <v>-8.5139617409991097E-2</v>
      </c>
      <c r="X134" s="173">
        <f t="shared" si="29"/>
        <v>9.8044420612188975E-26</v>
      </c>
      <c r="Y134" s="174" t="str">
        <f t="shared" si="30"/>
        <v>saniert</v>
      </c>
      <c r="Z134" s="174" cm="1">
        <f t="array" ref="Z134">IF(
    X134 &gt; (IF(
        Y134 = "unsaniert",
        (MIN(IF(Y$1:Y$166="unsaniert",X$1:X$166)) + MAX(IF(Y$1:Y$166="unsaniert",X$1:X$166))) / 2,
        IF(
            Y134 = "teilsaniert",
            (MIN(IF(Y$1:Y$166="teilsaniert",X$1:X$166)) + MAX(IF(Y$1:Y$166="teilsaniert",X$1:X$166))) / 2,
            (MIN(IF(Y$1:Y$166="saniert",X$1:X$166)) + MAX(IF(Y$1:Y$166="saniert",X$1:X$166))) / 2
        )
    )),
    0,
    IF(
        X133 &lt; (IF(
            Y134 = "unsaniert",
            (MIN(IF(Y$1:Y$166="unsaniert",X$1:X$166)) + MAX(IF(Y$1:Y$166="unsaniert",X$1:X$166))) / 2,
            IF(
                Y134 = "teilsaniert",
                (MIN(IF(Y$1:Y$166="teilsaniert",X$1:X$166)) + MAX(IF(Y$1:Y$166="teilsaniert",X$1:X$166))) / 2,
                (MIN(IF(Y$1:Y$166="saniert",X$1:X$166)) + MAX(IF(Y$1:Y$166="saniert",X$1:X$166))) / 2
            )
        )),
        0,
        W134
    )
)</f>
        <v>0</v>
      </c>
      <c r="AA134" s="160"/>
      <c r="AB134" s="160"/>
      <c r="AC134" s="160"/>
      <c r="AD134" s="174">
        <f t="shared" si="43"/>
        <v>0.58158474642174784</v>
      </c>
      <c r="AE134" s="173">
        <f t="shared" si="31"/>
        <v>1.7268034568092029E-3</v>
      </c>
      <c r="AF134" s="174" t="str">
        <f t="shared" si="32"/>
        <v>saniert</v>
      </c>
      <c r="AG134" s="174" cm="1">
        <f t="array" ref="AG134">IF(
    AE134 &gt; (IF(
        AF134 = "unsaniert",
        (MIN(IF(AF$1:AF$166="unsaniert",AE$1:AE$166)) + MAX(IF(AF$1:AF$166="unsaniert",AE$1:AE$166))) / 2,
        IF(
            AF134 = "teilsaniert",
            (MIN(IF(AF$1:AF$166="teilsaniert",AE$1:AE$166)) + MAX(IF(AF$1:AF$166="teilsaniert",AE$1:AE$166))) / 2,
            (MIN(IF(AF$1:AF$166="saniert",AE$1:AE$166)) + MAX(IF(AF$1:AF$166="saniert",AE$1:AE$166))) / 2
        )
    )),
    0,
    IF(
        AE133 &lt; (IF(
            AF134 = "unsaniert",
            (MIN(IF(AF$1:AF$166="unsaniert",AE$1:AE$166)) + MAX(IF(AF$1:AF$166="unsaniert",AE$1:AE$166))) / 2,
            IF(
                AF134 = "teilsaniert",
                (MIN(IF(AF$1:AF$166="teilsaniert",AE$1:AE$166)) + MAX(IF(AF$1:AF$166="teilsaniert",AE$1:AE$166))) / 2,
                (MIN(IF(AF$1:AF$166="saniert",AE$1:AE$166)) + MAX(IF(AF$1:AF$166="saniert",AE$1:AE$166))) / 2
            )
        )),
        0,
        AD134
    )
)</f>
        <v>0</v>
      </c>
      <c r="AH134" s="160"/>
      <c r="AI134" s="160"/>
      <c r="AJ134" s="160"/>
      <c r="AK134" s="174">
        <f t="shared" si="44"/>
        <v>-1.0358434634672202</v>
      </c>
      <c r="AL134" s="173">
        <f t="shared" si="33"/>
        <v>1.8075492692653423E-18</v>
      </c>
      <c r="AM134" s="174" t="str">
        <f t="shared" si="34"/>
        <v>saniert</v>
      </c>
      <c r="AN134" s="174" cm="1">
        <f t="array" ref="AN134">IF(
    AL134 &gt; (IF(
        AM134 = "unsaniert",
        (MIN(IF(AM$1:AM$166="unsaniert",AL$1:AL$166)) + MAX(IF(AM$1:AM$166="unsaniert",AL$1:AL$166))) / 2,
        IF(
            AM134 = "teilsaniert",
            (MIN(IF(AM$1:AM$166="teilsaniert",AL$1:AL$166)) + MAX(IF(AM$1:AM$166="teilsaniert",AL$1:AL$166))) / 2,
            (MIN(IF(AM$1:AM$166="saniert",AL$1:AL$166)) + MAX(IF(AM$1:AM$166="saniert",AL$1:AL$166))) / 2
        )
    )),
    0,
    IF(
        AL133 &lt; (IF(
            AM134 = "unsaniert",
            (MIN(IF(AM$1:AM$166="unsaniert",AL$1:AL$166)) + MAX(IF(AM$1:AM$166="unsaniert",AL$1:AL$166))) / 2,
            IF(
                AM134 = "teilsaniert",
                (MIN(IF(AM$1:AM$166="teilsaniert",AL$1:AL$166)) + MAX(IF(AM$1:AM$166="teilsaniert",AL$1:AL$166))) / 2,
                (MIN(IF(AM$1:AM$166="saniert",AL$1:AL$166)) + MAX(IF(AM$1:AM$166="saniert",AL$1:AL$166))) / 2
            )
        )),
        0,
        AK134
    )
)</f>
        <v>0</v>
      </c>
      <c r="AR134" s="174">
        <f t="shared" si="45"/>
        <v>2.3374299261707394</v>
      </c>
      <c r="AS134" s="173">
        <f t="shared" si="35"/>
        <v>0.18131454408930792</v>
      </c>
      <c r="AT134" s="174" t="str">
        <f t="shared" si="36"/>
        <v>teilsaniert</v>
      </c>
      <c r="AU134" s="174" cm="1">
        <f t="array" ref="AU134">IF(
    AS134 &gt; (IF(
        AT134 = "unsaniert",
        (MIN(IF(AT$1:AT$166="unsaniert",AS$1:AS$166)) + MAX(IF(AT$1:AT$166="unsaniert",AS$1:AS$166))) / 2,
        IF(
            AT134 = "teilsaniert",
            (MIN(IF(AT$1:AT$166="teilsaniert",AS$1:AS$166)) + MAX(IF(AT$1:AT$166="teilsaniert",AS$1:AS$166))) / 2,
            (MIN(IF(AT$1:AT$166="saniert",AS$1:AS$166)) + MAX(IF(AT$1:AT$166="saniert",AS$1:AS$166))) / 2
        )
    )),
    0,
    IF(
        AS133 &lt; (IF(
            AT134 = "unsaniert",
            (MIN(IF(AT$1:AT$166="unsaniert",AS$1:AS$166)) + MAX(IF(AT$1:AT$166="unsaniert",AS$1:AS$166))) / 2,
            IF(
                AT134 = "teilsaniert",
                (MIN(IF(AT$1:AT$166="teilsaniert",AS$1:AS$166)) + MAX(IF(AT$1:AT$166="teilsaniert",AS$1:AS$166))) / 2,
                (MIN(IF(AT$1:AT$166="saniert",AS$1:AS$166)) + MAX(IF(AT$1:AT$166="saniert",AS$1:AS$166))) / 2
            )
        )),
        0,
        AR134
    )
)</f>
        <v>0</v>
      </c>
      <c r="AV134" s="160"/>
      <c r="AW134" s="160"/>
      <c r="AX134" s="160"/>
      <c r="AY134" s="174">
        <f t="shared" si="46"/>
        <v>0.27222550153641212</v>
      </c>
      <c r="AZ134" s="173">
        <f t="shared" si="48"/>
        <v>8.0665635567265524E-7</v>
      </c>
      <c r="BA134" s="174" t="str">
        <f t="shared" si="49"/>
        <v>saniert</v>
      </c>
      <c r="BB134" s="174" cm="1">
        <f t="array" ref="BB134">IF(
    AZ134 &gt; (IF(
        BA134 = "unsaniert",
        (MIN(IF(BA$1:BA$166="unsaniert",AZ$1:AZ$166)) + MAX(IF(BA$1:BA$166="unsaniert",AZ$1:AZ$166))) / 2,
        IF(
            BA134 = "teilsaniert",
            (MIN(IF(BA$1:BA$166="teilsaniert",AZ$1:AZ$166)) + MAX(IF(BA$1:BA$166="teilsaniert",AZ$1:AZ$166))) / 2,
            (MIN(IF(BA$1:BA$166="saniert",AZ$1:AZ$166)) + MAX(IF(BA$1:BA$166="saniert",AZ$1:AZ$166))) / 2
        )
    )),
    0,
    IF(
        AZ133 &lt; (IF(
            BA134 = "unsaniert",
            (MIN(IF(BA$1:BA$166="unsaniert",AZ$1:AZ$166)) + MAX(IF(BA$1:BA$166="unsaniert",AZ$1:AZ$166))) / 2,
            IF(
                BA134 = "teilsaniert",
                (MIN(IF(BA$1:BA$166="teilsaniert",AZ$1:AZ$166)) + MAX(IF(BA$1:BA$166="teilsaniert",AZ$1:AZ$166))) / 2,
                (MIN(IF(BA$1:BA$166="saniert",AZ$1:AZ$166)) + MAX(IF(BA$1:BA$166="saniert",AZ$1:AZ$166))) / 2
            )
        )),
        0,
        AY134
    )
)</f>
        <v>0</v>
      </c>
      <c r="BC134" s="160"/>
      <c r="BD134" s="160"/>
      <c r="BE134" s="160"/>
      <c r="BF134" s="174">
        <f t="shared" si="47"/>
        <v>-1.2657791019509359</v>
      </c>
      <c r="BG134" s="173">
        <f t="shared" si="37"/>
        <v>2.6001559994777327E-26</v>
      </c>
      <c r="BH134" s="174" t="str">
        <f t="shared" si="38"/>
        <v>saniert</v>
      </c>
      <c r="BI134" s="174" cm="1">
        <f t="array" ref="BI134">IF(
    BG134 &gt; (IF(
        BH134 = "unsaniert",
        (MIN(IF(BH$1:BH$166="unsaniert",BG$1:BG$166)) + MAX(IF(BH$1:BH$166="unsaniert",BG$1:BG$166))) / 2,
        IF(
            BH134 = "teilsaniert",
            (MIN(IF(BH$1:BH$166="teilsaniert",BG$1:BG$166)) + MAX(IF(BH$1:BH$166="teilsaniert",BG$1:BG$166))) / 2,
            (MIN(IF(BH$1:BH$166="saniert",BG$1:BG$166)) + MAX(IF(BH$1:BH$166="saniert",BG$1:BG$166))) / 2
        )
    )),
    0,
    IF(
        BG133 &lt; (IF(
            BH134 = "unsaniert",
            (MIN(IF(BH$1:BH$166="unsaniert",BG$1:BG$166)) + MAX(IF(BH$1:BH$166="unsaniert",BG$1:BG$166))) / 2,
            IF(
                BH134 = "teilsaniert",
                (MIN(IF(BH$1:BH$166="teilsaniert",BG$1:BG$166)) + MAX(IF(BH$1:BH$166="teilsaniert",BG$1:BG$166))) / 2,
                (MIN(IF(BH$1:BH$166="saniert",BG$1:BG$166)) + MAX(IF(BH$1:BH$166="saniert",BG$1:BG$166))) / 2
            )
        )),
        0,
        BF134
    )
)</f>
        <v>0</v>
      </c>
    </row>
    <row r="135" spans="2:61">
      <c r="B135" s="174">
        <f t="shared" si="39"/>
        <v>1.1698006169933479</v>
      </c>
      <c r="C135" s="173">
        <f>_xlfn.NORM.DIST(B135, B5,C5, TRUE)</f>
        <v>1.2557624660995768E-3</v>
      </c>
      <c r="D135" s="174" t="str">
        <f t="shared" si="26"/>
        <v>saniert</v>
      </c>
      <c r="E135" s="174" cm="1">
        <f t="array" ref="E135">IF(
    C135 &gt; (IF(
        D135 = "unsaniert",
        (MIN(IF(D$1:D$166="unsaniert",C$1:C$166)) + MAX(IF(D$1:D$166="unsaniert",C$1:C$166))) / 2,
        IF(
            D135 = "teilsaniert",
            (MIN(IF(D$1:D$166="teilsaniert",C$1:C$166)) + MAX(IF(D$1:D$166="teilsaniert",C$1:C$166))) / 2,
            (MIN(IF(D$1:D$166="saniert",C$1:C$166)) + MAX(IF(D$1:D$166="saniert",C$1:C$166))) / 2
        )
    )),
    0,
    IF(
        C134 &lt; (IF(
            D135 = "unsaniert",
            (MIN(IF(D$1:D$166="unsaniert",C$1:C$166)) + MAX(IF(D$1:D$166="unsaniert",C$1:C$166))) / 2,
            IF(
                D135 = "teilsaniert",
                (MIN(IF(D$1:D$166="teilsaniert",C$1:C$166)) + MAX(IF(D$1:D$166="teilsaniert",C$1:C$166))) / 2,
                (MIN(IF(D$1:D$166="saniert",C$1:C$166)) + MAX(IF(D$1:D$166="saniert",C$1:C$166))) / 2
            )
        )),
        0,
        B135
    )
)</f>
        <v>0</v>
      </c>
      <c r="H135" s="160"/>
      <c r="I135" s="174">
        <f t="shared" si="40"/>
        <v>0.32391856872343405</v>
      </c>
      <c r="J135" s="173">
        <f>_xlfn.NORM.DIST(I135, I5,J5, TRUE)</f>
        <v>5.6727275900450591E-4</v>
      </c>
      <c r="K135" s="174" t="str">
        <f t="shared" si="27"/>
        <v>saniert</v>
      </c>
      <c r="L135" s="174" cm="1">
        <f t="array" ref="L135">IF(
    J135 &gt; (IF(
        K135 = "unsaniert",
        (MIN(IF(K$1:K$166="unsaniert",J$1:J$166)) + MAX(IF(K$1:K$166="unsaniert",J$1:J$166))) / 2,
        IF(
            K135 = "teilsaniert",
            (MIN(IF(K$1:K$166="teilsaniert",J$1:J$166)) + MAX(IF(K$1:K$166="teilsaniert",J$1:J$166))) / 2,
            (MIN(IF(K$1:K$166="saniert",J$1:J$166)) + MAX(IF(K$1:K$166="saniert",J$1:J$166))) / 2
        )
    )),
    0,
    IF(
        J134 &lt; (IF(
            K135 = "unsaniert",
            (MIN(IF(K$1:K$166="unsaniert",J$1:J$166)) + MAX(IF(K$1:K$166="unsaniert",J$1:J$166))) / 2,
            IF(
                K135 = "teilsaniert",
                (MIN(IF(K$1:K$166="teilsaniert",J$1:J$166)) + MAX(IF(K$1:K$166="teilsaniert",J$1:J$166))) / 2,
                (MIN(IF(K$1:K$166="saniert",J$1:J$166)) + MAX(IF(K$1:K$166="saniert",J$1:J$166))) / 2
            )
        )),
        0,
        I135
    )
)</f>
        <v>0</v>
      </c>
      <c r="O135" s="160"/>
      <c r="P135" s="174">
        <f t="shared" si="41"/>
        <v>-1.1618410071287768</v>
      </c>
      <c r="Q135" s="173">
        <f>_xlfn.NORM.DIST(P135, P5,Q5, TRUE)</f>
        <v>4.8067242581788216E-19</v>
      </c>
      <c r="R135" s="174" t="str">
        <f t="shared" si="28"/>
        <v>saniert</v>
      </c>
      <c r="S135" s="174" cm="1">
        <f t="array" ref="S135">IF(
    Q135 &gt; (IF(
        R135 = "unsaniert",
        (MIN(IF(R$1:R$166="unsaniert",Q$1:Q$166)) + MAX(IF(R$1:R$166="unsaniert",Q$1:Q$166))) / 2,
        IF(
            R135 = "teilsaniert",
            (MIN(IF(R$1:R$166="teilsaniert",Q$1:Q$166)) + MAX(IF(R$1:R$166="teilsaniert",Q$1:Q$166))) / 2,
            (MIN(IF(R$1:R$166="saniert",Q$1:Q$166)) + MAX(IF(R$1:R$166="saniert",Q$1:Q$166))) / 2
        )
    )),
    0,
    IF(
        Q134 &lt; (IF(
            R135 = "unsaniert",
            (MIN(IF(R$1:R$166="unsaniert",Q$1:Q$166)) + MAX(IF(R$1:R$166="unsaniert",Q$1:Q$166))) / 2,
            IF(
                R135 = "teilsaniert",
                (MIN(IF(R$1:R$166="teilsaniert",Q$1:Q$166)) + MAX(IF(R$1:R$166="teilsaniert",Q$1:Q$166))) / 2,
                (MIN(IF(R$1:R$166="saniert",Q$1:Q$166)) + MAX(IF(R$1:R$166="saniert",Q$1:Q$166))) / 2
            )
        )),
        0,
        P135
    )
)</f>
        <v>0</v>
      </c>
      <c r="W135" s="174">
        <f t="shared" si="42"/>
        <v>-0.1151396174099911</v>
      </c>
      <c r="X135" s="173">
        <f t="shared" si="29"/>
        <v>2.3347267884349308E-26</v>
      </c>
      <c r="Y135" s="174" t="str">
        <f t="shared" si="30"/>
        <v>saniert</v>
      </c>
      <c r="Z135" s="174" cm="1">
        <f t="array" ref="Z135">IF(
    X135 &gt; (IF(
        Y135 = "unsaniert",
        (MIN(IF(Y$1:Y$166="unsaniert",X$1:X$166)) + MAX(IF(Y$1:Y$166="unsaniert",X$1:X$166))) / 2,
        IF(
            Y135 = "teilsaniert",
            (MIN(IF(Y$1:Y$166="teilsaniert",X$1:X$166)) + MAX(IF(Y$1:Y$166="teilsaniert",X$1:X$166))) / 2,
            (MIN(IF(Y$1:Y$166="saniert",X$1:X$166)) + MAX(IF(Y$1:Y$166="saniert",X$1:X$166))) / 2
        )
    )),
    0,
    IF(
        X134 &lt; (IF(
            Y135 = "unsaniert",
            (MIN(IF(Y$1:Y$166="unsaniert",X$1:X$166)) + MAX(IF(Y$1:Y$166="unsaniert",X$1:X$166))) / 2,
            IF(
                Y135 = "teilsaniert",
                (MIN(IF(Y$1:Y$166="teilsaniert",X$1:X$166)) + MAX(IF(Y$1:Y$166="teilsaniert",X$1:X$166))) / 2,
                (MIN(IF(Y$1:Y$166="saniert",X$1:X$166)) + MAX(IF(Y$1:Y$166="saniert",X$1:X$166))) / 2
            )
        )),
        0,
        W135
    )
)</f>
        <v>0</v>
      </c>
      <c r="AA135" s="160"/>
      <c r="AB135" s="160"/>
      <c r="AC135" s="160"/>
      <c r="AD135" s="174">
        <f t="shared" si="43"/>
        <v>0.55158474642174782</v>
      </c>
      <c r="AE135" s="173">
        <f t="shared" si="31"/>
        <v>1.4224218175843139E-3</v>
      </c>
      <c r="AF135" s="174" t="str">
        <f t="shared" si="32"/>
        <v>saniert</v>
      </c>
      <c r="AG135" s="174" cm="1">
        <f t="array" ref="AG135">IF(
    AE135 &gt; (IF(
        AF135 = "unsaniert",
        (MIN(IF(AF$1:AF$166="unsaniert",AE$1:AE$166)) + MAX(IF(AF$1:AF$166="unsaniert",AE$1:AE$166))) / 2,
        IF(
            AF135 = "teilsaniert",
            (MIN(IF(AF$1:AF$166="teilsaniert",AE$1:AE$166)) + MAX(IF(AF$1:AF$166="teilsaniert",AE$1:AE$166))) / 2,
            (MIN(IF(AF$1:AF$166="saniert",AE$1:AE$166)) + MAX(IF(AF$1:AF$166="saniert",AE$1:AE$166))) / 2
        )
    )),
    0,
    IF(
        AE134 &lt; (IF(
            AF135 = "unsaniert",
            (MIN(IF(AF$1:AF$166="unsaniert",AE$1:AE$166)) + MAX(IF(AF$1:AF$166="unsaniert",AE$1:AE$166))) / 2,
            IF(
                AF135 = "teilsaniert",
                (MIN(IF(AF$1:AF$166="teilsaniert",AE$1:AE$166)) + MAX(IF(AF$1:AF$166="teilsaniert",AE$1:AE$166))) / 2,
                (MIN(IF(AF$1:AF$166="saniert",AE$1:AE$166)) + MAX(IF(AF$1:AF$166="saniert",AE$1:AE$166))) / 2
            )
        )),
        0,
        AD135
    )
)</f>
        <v>0</v>
      </c>
      <c r="AH135" s="160"/>
      <c r="AI135" s="160"/>
      <c r="AJ135" s="160"/>
      <c r="AK135" s="174">
        <f t="shared" si="44"/>
        <v>-1.0658434634672203</v>
      </c>
      <c r="AL135" s="173">
        <f t="shared" si="33"/>
        <v>6.3486229186032869E-19</v>
      </c>
      <c r="AM135" s="174" t="str">
        <f t="shared" si="34"/>
        <v>saniert</v>
      </c>
      <c r="AN135" s="174" cm="1">
        <f t="array" ref="AN135">IF(
    AL135 &gt; (IF(
        AM135 = "unsaniert",
        (MIN(IF(AM$1:AM$166="unsaniert",AL$1:AL$166)) + MAX(IF(AM$1:AM$166="unsaniert",AL$1:AL$166))) / 2,
        IF(
            AM135 = "teilsaniert",
            (MIN(IF(AM$1:AM$166="teilsaniert",AL$1:AL$166)) + MAX(IF(AM$1:AM$166="teilsaniert",AL$1:AL$166))) / 2,
            (MIN(IF(AM$1:AM$166="saniert",AL$1:AL$166)) + MAX(IF(AM$1:AM$166="saniert",AL$1:AL$166))) / 2
        )
    )),
    0,
    IF(
        AL134 &lt; (IF(
            AM135 = "unsaniert",
            (MIN(IF(AM$1:AM$166="unsaniert",AL$1:AL$166)) + MAX(IF(AM$1:AM$166="unsaniert",AL$1:AL$166))) / 2,
            IF(
                AM135 = "teilsaniert",
                (MIN(IF(AM$1:AM$166="teilsaniert",AL$1:AL$166)) + MAX(IF(AM$1:AM$166="teilsaniert",AL$1:AL$166))) / 2,
                (MIN(IF(AM$1:AM$166="saniert",AL$1:AL$166)) + MAX(IF(AM$1:AM$166="saniert",AL$1:AL$166))) / 2
            )
        )),
        0,
        AK135
    )
)</f>
        <v>0</v>
      </c>
      <c r="AR135" s="174">
        <f t="shared" si="45"/>
        <v>2.3074299261707396</v>
      </c>
      <c r="AS135" s="173">
        <f t="shared" si="35"/>
        <v>0.17109030497566344</v>
      </c>
      <c r="AT135" s="174" t="str">
        <f t="shared" si="36"/>
        <v>teilsaniert</v>
      </c>
      <c r="AU135" s="174" cm="1">
        <f t="array" ref="AU135">IF(
    AS135 &gt; (IF(
        AT135 = "unsaniert",
        (MIN(IF(AT$1:AT$166="unsaniert",AS$1:AS$166)) + MAX(IF(AT$1:AT$166="unsaniert",AS$1:AS$166))) / 2,
        IF(
            AT135 = "teilsaniert",
            (MIN(IF(AT$1:AT$166="teilsaniert",AS$1:AS$166)) + MAX(IF(AT$1:AT$166="teilsaniert",AS$1:AS$166))) / 2,
            (MIN(IF(AT$1:AT$166="saniert",AS$1:AS$166)) + MAX(IF(AT$1:AT$166="saniert",AS$1:AS$166))) / 2
        )
    )),
    0,
    IF(
        AS134 &lt; (IF(
            AT135 = "unsaniert",
            (MIN(IF(AT$1:AT$166="unsaniert",AS$1:AS$166)) + MAX(IF(AT$1:AT$166="unsaniert",AS$1:AS$166))) / 2,
            IF(
                AT135 = "teilsaniert",
                (MIN(IF(AT$1:AT$166="teilsaniert",AS$1:AS$166)) + MAX(IF(AT$1:AT$166="teilsaniert",AS$1:AS$166))) / 2,
                (MIN(IF(AT$1:AT$166="saniert",AS$1:AS$166)) + MAX(IF(AT$1:AT$166="saniert",AS$1:AS$166))) / 2
            )
        )),
        0,
        AR135
    )
)</f>
        <v>0</v>
      </c>
      <c r="AV135" s="160"/>
      <c r="AW135" s="160"/>
      <c r="AX135" s="160"/>
      <c r="AY135" s="174">
        <f t="shared" si="46"/>
        <v>0.24222550153641212</v>
      </c>
      <c r="AZ135" s="173">
        <f t="shared" si="48"/>
        <v>5.4289577086569862E-7</v>
      </c>
      <c r="BA135" s="174" t="str">
        <f t="shared" si="49"/>
        <v>saniert</v>
      </c>
      <c r="BB135" s="174" cm="1">
        <f t="array" ref="BB135">IF(
    AZ135 &gt; (IF(
        BA135 = "unsaniert",
        (MIN(IF(BA$1:BA$166="unsaniert",AZ$1:AZ$166)) + MAX(IF(BA$1:BA$166="unsaniert",AZ$1:AZ$166))) / 2,
        IF(
            BA135 = "teilsaniert",
            (MIN(IF(BA$1:BA$166="teilsaniert",AZ$1:AZ$166)) + MAX(IF(BA$1:BA$166="teilsaniert",AZ$1:AZ$166))) / 2,
            (MIN(IF(BA$1:BA$166="saniert",AZ$1:AZ$166)) + MAX(IF(BA$1:BA$166="saniert",AZ$1:AZ$166))) / 2
        )
    )),
    0,
    IF(
        AZ134 &lt; (IF(
            BA135 = "unsaniert",
            (MIN(IF(BA$1:BA$166="unsaniert",AZ$1:AZ$166)) + MAX(IF(BA$1:BA$166="unsaniert",AZ$1:AZ$166))) / 2,
            IF(
                BA135 = "teilsaniert",
                (MIN(IF(BA$1:BA$166="teilsaniert",AZ$1:AZ$166)) + MAX(IF(BA$1:BA$166="teilsaniert",AZ$1:AZ$166))) / 2,
                (MIN(IF(BA$1:BA$166="saniert",AZ$1:AZ$166)) + MAX(IF(BA$1:BA$166="saniert",AZ$1:AZ$166))) / 2
            )
        )),
        0,
        AY135
    )
)</f>
        <v>0</v>
      </c>
      <c r="BC135" s="160"/>
      <c r="BD135" s="160"/>
      <c r="BE135" s="160"/>
      <c r="BF135" s="174">
        <f t="shared" si="47"/>
        <v>-1.2957791019509359</v>
      </c>
      <c r="BG135" s="173">
        <f t="shared" si="37"/>
        <v>6.0056089068065011E-27</v>
      </c>
      <c r="BH135" s="174" t="str">
        <f t="shared" si="38"/>
        <v>saniert</v>
      </c>
      <c r="BI135" s="174" cm="1">
        <f t="array" ref="BI135">IF(
    BG135 &gt; (IF(
        BH135 = "unsaniert",
        (MIN(IF(BH$1:BH$166="unsaniert",BG$1:BG$166)) + MAX(IF(BH$1:BH$166="unsaniert",BG$1:BG$166))) / 2,
        IF(
            BH135 = "teilsaniert",
            (MIN(IF(BH$1:BH$166="teilsaniert",BG$1:BG$166)) + MAX(IF(BH$1:BH$166="teilsaniert",BG$1:BG$166))) / 2,
            (MIN(IF(BH$1:BH$166="saniert",BG$1:BG$166)) + MAX(IF(BH$1:BH$166="saniert",BG$1:BG$166))) / 2
        )
    )),
    0,
    IF(
        BG134 &lt; (IF(
            BH135 = "unsaniert",
            (MIN(IF(BH$1:BH$166="unsaniert",BG$1:BG$166)) + MAX(IF(BH$1:BH$166="unsaniert",BG$1:BG$166))) / 2,
            IF(
                BH135 = "teilsaniert",
                (MIN(IF(BH$1:BH$166="teilsaniert",BG$1:BG$166)) + MAX(IF(BH$1:BH$166="teilsaniert",BG$1:BG$166))) / 2,
                (MIN(IF(BH$1:BH$166="saniert",BG$1:BG$166)) + MAX(IF(BH$1:BH$166="saniert",BG$1:BG$166))) / 2
            )
        )),
        0,
        BF135
    )
)</f>
        <v>0</v>
      </c>
    </row>
    <row r="136" spans="2:61">
      <c r="B136" s="174">
        <f t="shared" si="39"/>
        <v>1.1398006169933479</v>
      </c>
      <c r="C136" s="173">
        <f>_xlfn.NORM.DIST(B136, B5,C5, TRUE)</f>
        <v>1.0274908828057457E-3</v>
      </c>
      <c r="D136" s="174" t="str">
        <f t="shared" si="26"/>
        <v>saniert</v>
      </c>
      <c r="E136" s="174" cm="1">
        <f t="array" ref="E136">IF(
    C136 &gt; (IF(
        D136 = "unsaniert",
        (MIN(IF(D$1:D$166="unsaniert",C$1:C$166)) + MAX(IF(D$1:D$166="unsaniert",C$1:C$166))) / 2,
        IF(
            D136 = "teilsaniert",
            (MIN(IF(D$1:D$166="teilsaniert",C$1:C$166)) + MAX(IF(D$1:D$166="teilsaniert",C$1:C$166))) / 2,
            (MIN(IF(D$1:D$166="saniert",C$1:C$166)) + MAX(IF(D$1:D$166="saniert",C$1:C$166))) / 2
        )
    )),
    0,
    IF(
        C135 &lt; (IF(
            D136 = "unsaniert",
            (MIN(IF(D$1:D$166="unsaniert",C$1:C$166)) + MAX(IF(D$1:D$166="unsaniert",C$1:C$166))) / 2,
            IF(
                D136 = "teilsaniert",
                (MIN(IF(D$1:D$166="teilsaniert",C$1:C$166)) + MAX(IF(D$1:D$166="teilsaniert",C$1:C$166))) / 2,
                (MIN(IF(D$1:D$166="saniert",C$1:C$166)) + MAX(IF(D$1:D$166="saniert",C$1:C$166))) / 2
            )
        )),
        0,
        B136
    )
)</f>
        <v>0</v>
      </c>
      <c r="H136" s="160"/>
      <c r="I136" s="174">
        <f t="shared" si="40"/>
        <v>0.29391856872343403</v>
      </c>
      <c r="J136" s="173">
        <f>_xlfn.NORM.DIST(I136, I5,J5, TRUE)</f>
        <v>4.5430899268734032E-4</v>
      </c>
      <c r="K136" s="174" t="str">
        <f t="shared" si="27"/>
        <v>saniert</v>
      </c>
      <c r="L136" s="174" cm="1">
        <f t="array" ref="L136">IF(
    J136 &gt; (IF(
        K136 = "unsaniert",
        (MIN(IF(K$1:K$166="unsaniert",J$1:J$166)) + MAX(IF(K$1:K$166="unsaniert",J$1:J$166))) / 2,
        IF(
            K136 = "teilsaniert",
            (MIN(IF(K$1:K$166="teilsaniert",J$1:J$166)) + MAX(IF(K$1:K$166="teilsaniert",J$1:J$166))) / 2,
            (MIN(IF(K$1:K$166="saniert",J$1:J$166)) + MAX(IF(K$1:K$166="saniert",J$1:J$166))) / 2
        )
    )),
    0,
    IF(
        J135 &lt; (IF(
            K136 = "unsaniert",
            (MIN(IF(K$1:K$166="unsaniert",J$1:J$166)) + MAX(IF(K$1:K$166="unsaniert",J$1:J$166))) / 2,
            IF(
                K136 = "teilsaniert",
                (MIN(IF(K$1:K$166="teilsaniert",J$1:J$166)) + MAX(IF(K$1:K$166="teilsaniert",J$1:J$166))) / 2,
                (MIN(IF(K$1:K$166="saniert",J$1:J$166)) + MAX(IF(K$1:K$166="saniert",J$1:J$166))) / 2
            )
        )),
        0,
        I136
    )
)</f>
        <v>0</v>
      </c>
      <c r="O136" s="160"/>
      <c r="P136" s="174">
        <f t="shared" si="41"/>
        <v>-1.1918410071287768</v>
      </c>
      <c r="Q136" s="173">
        <f>_xlfn.NORM.DIST(P136, P5,Q5, TRUE)</f>
        <v>1.654440620263829E-19</v>
      </c>
      <c r="R136" s="174" t="str">
        <f t="shared" si="28"/>
        <v>saniert</v>
      </c>
      <c r="S136" s="174" cm="1">
        <f t="array" ref="S136">IF(
    Q136 &gt; (IF(
        R136 = "unsaniert",
        (MIN(IF(R$1:R$166="unsaniert",Q$1:Q$166)) + MAX(IF(R$1:R$166="unsaniert",Q$1:Q$166))) / 2,
        IF(
            R136 = "teilsaniert",
            (MIN(IF(R$1:R$166="teilsaniert",Q$1:Q$166)) + MAX(IF(R$1:R$166="teilsaniert",Q$1:Q$166))) / 2,
            (MIN(IF(R$1:R$166="saniert",Q$1:Q$166)) + MAX(IF(R$1:R$166="saniert",Q$1:Q$166))) / 2
        )
    )),
    0,
    IF(
        Q135 &lt; (IF(
            R136 = "unsaniert",
            (MIN(IF(R$1:R$166="unsaniert",Q$1:Q$166)) + MAX(IF(R$1:R$166="unsaniert",Q$1:Q$166))) / 2,
            IF(
                R136 = "teilsaniert",
                (MIN(IF(R$1:R$166="teilsaniert",Q$1:Q$166)) + MAX(IF(R$1:R$166="teilsaniert",Q$1:Q$166))) / 2,
                (MIN(IF(R$1:R$166="saniert",Q$1:Q$166)) + MAX(IF(R$1:R$166="saniert",Q$1:Q$166))) / 2
            )
        )),
        0,
        P136
    )
)</f>
        <v>0</v>
      </c>
      <c r="W136" s="174">
        <f t="shared" si="42"/>
        <v>-0.1451396174099911</v>
      </c>
      <c r="X136" s="173">
        <f t="shared" si="29"/>
        <v>5.4592654554764338E-27</v>
      </c>
      <c r="Y136" s="174" t="str">
        <f t="shared" si="30"/>
        <v>saniert</v>
      </c>
      <c r="Z136" s="174" cm="1">
        <f t="array" ref="Z136">IF(
    X136 &gt; (IF(
        Y136 = "unsaniert",
        (MIN(IF(Y$1:Y$166="unsaniert",X$1:X$166)) + MAX(IF(Y$1:Y$166="unsaniert",X$1:X$166))) / 2,
        IF(
            Y136 = "teilsaniert",
            (MIN(IF(Y$1:Y$166="teilsaniert",X$1:X$166)) + MAX(IF(Y$1:Y$166="teilsaniert",X$1:X$166))) / 2,
            (MIN(IF(Y$1:Y$166="saniert",X$1:X$166)) + MAX(IF(Y$1:Y$166="saniert",X$1:X$166))) / 2
        )
    )),
    0,
    IF(
        X135 &lt; (IF(
            Y136 = "unsaniert",
            (MIN(IF(Y$1:Y$166="unsaniert",X$1:X$166)) + MAX(IF(Y$1:Y$166="unsaniert",X$1:X$166))) / 2,
            IF(
                Y136 = "teilsaniert",
                (MIN(IF(Y$1:Y$166="teilsaniert",X$1:X$166)) + MAX(IF(Y$1:Y$166="teilsaniert",X$1:X$166))) / 2,
                (MIN(IF(Y$1:Y$166="saniert",X$1:X$166)) + MAX(IF(Y$1:Y$166="saniert",X$1:X$166))) / 2
            )
        )),
        0,
        W136
    )
)</f>
        <v>0</v>
      </c>
      <c r="AA136" s="160"/>
      <c r="AB136" s="160"/>
      <c r="AC136" s="160"/>
      <c r="AD136" s="174">
        <f t="shared" si="43"/>
        <v>0.52158474642174779</v>
      </c>
      <c r="AE136" s="173">
        <f t="shared" si="31"/>
        <v>1.167802174767533E-3</v>
      </c>
      <c r="AF136" s="174" t="str">
        <f t="shared" si="32"/>
        <v>saniert</v>
      </c>
      <c r="AG136" s="174" cm="1">
        <f t="array" ref="AG136">IF(
    AE136 &gt; (IF(
        AF136 = "unsaniert",
        (MIN(IF(AF$1:AF$166="unsaniert",AE$1:AE$166)) + MAX(IF(AF$1:AF$166="unsaniert",AE$1:AE$166))) / 2,
        IF(
            AF136 = "teilsaniert",
            (MIN(IF(AF$1:AF$166="teilsaniert",AE$1:AE$166)) + MAX(IF(AF$1:AF$166="teilsaniert",AE$1:AE$166))) / 2,
            (MIN(IF(AF$1:AF$166="saniert",AE$1:AE$166)) + MAX(IF(AF$1:AF$166="saniert",AE$1:AE$166))) / 2
        )
    )),
    0,
    IF(
        AE135 &lt; (IF(
            AF136 = "unsaniert",
            (MIN(IF(AF$1:AF$166="unsaniert",AE$1:AE$166)) + MAX(IF(AF$1:AF$166="unsaniert",AE$1:AE$166))) / 2,
            IF(
                AF136 = "teilsaniert",
                (MIN(IF(AF$1:AF$166="teilsaniert",AE$1:AE$166)) + MAX(IF(AF$1:AF$166="teilsaniert",AE$1:AE$166))) / 2,
                (MIN(IF(AF$1:AF$166="saniert",AE$1:AE$166)) + MAX(IF(AF$1:AF$166="saniert",AE$1:AE$166))) / 2
            )
        )),
        0,
        AD136
    )
)</f>
        <v>0</v>
      </c>
      <c r="AH136" s="160"/>
      <c r="AI136" s="160"/>
      <c r="AJ136" s="160"/>
      <c r="AK136" s="174">
        <f t="shared" si="44"/>
        <v>-1.0958434634672203</v>
      </c>
      <c r="AL136" s="173">
        <f t="shared" si="33"/>
        <v>2.1993067674417023E-19</v>
      </c>
      <c r="AM136" s="174" t="str">
        <f t="shared" si="34"/>
        <v>saniert</v>
      </c>
      <c r="AN136" s="174" cm="1">
        <f t="array" ref="AN136">IF(
    AL136 &gt; (IF(
        AM136 = "unsaniert",
        (MIN(IF(AM$1:AM$166="unsaniert",AL$1:AL$166)) + MAX(IF(AM$1:AM$166="unsaniert",AL$1:AL$166))) / 2,
        IF(
            AM136 = "teilsaniert",
            (MIN(IF(AM$1:AM$166="teilsaniert",AL$1:AL$166)) + MAX(IF(AM$1:AM$166="teilsaniert",AL$1:AL$166))) / 2,
            (MIN(IF(AM$1:AM$166="saniert",AL$1:AL$166)) + MAX(IF(AM$1:AM$166="saniert",AL$1:AL$166))) / 2
        )
    )),
    0,
    IF(
        AL135 &lt; (IF(
            AM136 = "unsaniert",
            (MIN(IF(AM$1:AM$166="unsaniert",AL$1:AL$166)) + MAX(IF(AM$1:AM$166="unsaniert",AL$1:AL$166))) / 2,
            IF(
                AM136 = "teilsaniert",
                (MIN(IF(AM$1:AM$166="teilsaniert",AL$1:AL$166)) + MAX(IF(AM$1:AM$166="teilsaniert",AL$1:AL$166))) / 2,
                (MIN(IF(AM$1:AM$166="saniert",AL$1:AL$166)) + MAX(IF(AM$1:AM$166="saniert",AL$1:AL$166))) / 2
            )
        )),
        0,
        AK136
    )
)</f>
        <v>0</v>
      </c>
      <c r="AR136" s="174">
        <f t="shared" si="45"/>
        <v>2.2774299261707398</v>
      </c>
      <c r="AS136" s="173">
        <f t="shared" si="35"/>
        <v>0.16124250818875752</v>
      </c>
      <c r="AT136" s="174" t="str">
        <f t="shared" si="36"/>
        <v>teilsaniert</v>
      </c>
      <c r="AU136" s="174" cm="1">
        <f t="array" ref="AU136">IF(
    AS136 &gt; (IF(
        AT136 = "unsaniert",
        (MIN(IF(AT$1:AT$166="unsaniert",AS$1:AS$166)) + MAX(IF(AT$1:AT$166="unsaniert",AS$1:AS$166))) / 2,
        IF(
            AT136 = "teilsaniert",
            (MIN(IF(AT$1:AT$166="teilsaniert",AS$1:AS$166)) + MAX(IF(AT$1:AT$166="teilsaniert",AS$1:AS$166))) / 2,
            (MIN(IF(AT$1:AT$166="saniert",AS$1:AS$166)) + MAX(IF(AT$1:AT$166="saniert",AS$1:AS$166))) / 2
        )
    )),
    0,
    IF(
        AS135 &lt; (IF(
            AT136 = "unsaniert",
            (MIN(IF(AT$1:AT$166="unsaniert",AS$1:AS$166)) + MAX(IF(AT$1:AT$166="unsaniert",AS$1:AS$166))) / 2,
            IF(
                AT136 = "teilsaniert",
                (MIN(IF(AT$1:AT$166="teilsaniert",AS$1:AS$166)) + MAX(IF(AT$1:AT$166="teilsaniert",AS$1:AS$166))) / 2,
                (MIN(IF(AT$1:AT$166="saniert",AS$1:AS$166)) + MAX(IF(AT$1:AT$166="saniert",AS$1:AS$166))) / 2
            )
        )),
        0,
        AR136
    )
)</f>
        <v>0</v>
      </c>
      <c r="AV136" s="160"/>
      <c r="AW136" s="160"/>
      <c r="AX136" s="160"/>
      <c r="AY136" s="174">
        <f t="shared" si="46"/>
        <v>0.21222550153641212</v>
      </c>
      <c r="AZ136" s="173">
        <f t="shared" si="48"/>
        <v>3.6319728063250571E-7</v>
      </c>
      <c r="BA136" s="174" t="str">
        <f t="shared" si="49"/>
        <v>saniert</v>
      </c>
      <c r="BB136" s="174" cm="1">
        <f t="array" ref="BB136">IF(
    AZ136 &gt; (IF(
        BA136 = "unsaniert",
        (MIN(IF(BA$1:BA$166="unsaniert",AZ$1:AZ$166)) + MAX(IF(BA$1:BA$166="unsaniert",AZ$1:AZ$166))) / 2,
        IF(
            BA136 = "teilsaniert",
            (MIN(IF(BA$1:BA$166="teilsaniert",AZ$1:AZ$166)) + MAX(IF(BA$1:BA$166="teilsaniert",AZ$1:AZ$166))) / 2,
            (MIN(IF(BA$1:BA$166="saniert",AZ$1:AZ$166)) + MAX(IF(BA$1:BA$166="saniert",AZ$1:AZ$166))) / 2
        )
    )),
    0,
    IF(
        AZ135 &lt; (IF(
            BA136 = "unsaniert",
            (MIN(IF(BA$1:BA$166="unsaniert",AZ$1:AZ$166)) + MAX(IF(BA$1:BA$166="unsaniert",AZ$1:AZ$166))) / 2,
            IF(
                BA136 = "teilsaniert",
                (MIN(IF(BA$1:BA$166="teilsaniert",AZ$1:AZ$166)) + MAX(IF(BA$1:BA$166="teilsaniert",AZ$1:AZ$166))) / 2,
                (MIN(IF(BA$1:BA$166="saniert",AZ$1:AZ$166)) + MAX(IF(BA$1:BA$166="saniert",AZ$1:AZ$166))) / 2
            )
        )),
        0,
        AY136
    )
)</f>
        <v>0</v>
      </c>
      <c r="BC136" s="160"/>
      <c r="BD136" s="160"/>
      <c r="BE136" s="160"/>
      <c r="BF136" s="174">
        <f t="shared" si="47"/>
        <v>-1.325779101950936</v>
      </c>
      <c r="BG136" s="173">
        <f t="shared" si="37"/>
        <v>1.3615996611099026E-27</v>
      </c>
      <c r="BH136" s="174" t="str">
        <f t="shared" si="38"/>
        <v>saniert</v>
      </c>
      <c r="BI136" s="174" cm="1">
        <f t="array" ref="BI136">IF(
    BG136 &gt; (IF(
        BH136 = "unsaniert",
        (MIN(IF(BH$1:BH$166="unsaniert",BG$1:BG$166)) + MAX(IF(BH$1:BH$166="unsaniert",BG$1:BG$166))) / 2,
        IF(
            BH136 = "teilsaniert",
            (MIN(IF(BH$1:BH$166="teilsaniert",BG$1:BG$166)) + MAX(IF(BH$1:BH$166="teilsaniert",BG$1:BG$166))) / 2,
            (MIN(IF(BH$1:BH$166="saniert",BG$1:BG$166)) + MAX(IF(BH$1:BH$166="saniert",BG$1:BG$166))) / 2
        )
    )),
    0,
    IF(
        BG135 &lt; (IF(
            BH136 = "unsaniert",
            (MIN(IF(BH$1:BH$166="unsaniert",BG$1:BG$166)) + MAX(IF(BH$1:BH$166="unsaniert",BG$1:BG$166))) / 2,
            IF(
                BH136 = "teilsaniert",
                (MIN(IF(BH$1:BH$166="teilsaniert",BG$1:BG$166)) + MAX(IF(BH$1:BH$166="teilsaniert",BG$1:BG$166))) / 2,
                (MIN(IF(BH$1:BH$166="saniert",BG$1:BG$166)) + MAX(IF(BH$1:BH$166="saniert",BG$1:BG$166))) / 2
            )
        )),
        0,
        BF136
    )
)</f>
        <v>0</v>
      </c>
    </row>
    <row r="137" spans="2:61">
      <c r="B137" s="174">
        <f t="shared" si="39"/>
        <v>1.1098006169933479</v>
      </c>
      <c r="C137" s="173">
        <f>_xlfn.NORM.DIST(B137, B5,C5, TRUE)</f>
        <v>8.3787782246054412E-4</v>
      </c>
      <c r="D137" s="174" t="str">
        <f t="shared" si="26"/>
        <v>saniert</v>
      </c>
      <c r="E137" s="174" cm="1">
        <f t="array" ref="E137">IF(
    C137 &gt; (IF(
        D137 = "unsaniert",
        (MIN(IF(D$1:D$166="unsaniert",C$1:C$166)) + MAX(IF(D$1:D$166="unsaniert",C$1:C$166))) / 2,
        IF(
            D137 = "teilsaniert",
            (MIN(IF(D$1:D$166="teilsaniert",C$1:C$166)) + MAX(IF(D$1:D$166="teilsaniert",C$1:C$166))) / 2,
            (MIN(IF(D$1:D$166="saniert",C$1:C$166)) + MAX(IF(D$1:D$166="saniert",C$1:C$166))) / 2
        )
    )),
    0,
    IF(
        C136 &lt; (IF(
            D137 = "unsaniert",
            (MIN(IF(D$1:D$166="unsaniert",C$1:C$166)) + MAX(IF(D$1:D$166="unsaniert",C$1:C$166))) / 2,
            IF(
                D137 = "teilsaniert",
                (MIN(IF(D$1:D$166="teilsaniert",C$1:C$166)) + MAX(IF(D$1:D$166="teilsaniert",C$1:C$166))) / 2,
                (MIN(IF(D$1:D$166="saniert",C$1:C$166)) + MAX(IF(D$1:D$166="saniert",C$1:C$166))) / 2
            )
        )),
        0,
        B137
    )
)</f>
        <v>0</v>
      </c>
      <c r="H137" s="160"/>
      <c r="I137" s="174">
        <f t="shared" si="40"/>
        <v>0.263918568723434</v>
      </c>
      <c r="J137" s="173">
        <f>_xlfn.NORM.DIST(I137, I5,J5, TRUE)</f>
        <v>3.6250672885586012E-4</v>
      </c>
      <c r="K137" s="174" t="str">
        <f t="shared" si="27"/>
        <v>saniert</v>
      </c>
      <c r="L137" s="174" cm="1">
        <f t="array" ref="L137">IF(
    J137 &gt; (IF(
        K137 = "unsaniert",
        (MIN(IF(K$1:K$166="unsaniert",J$1:J$166)) + MAX(IF(K$1:K$166="unsaniert",J$1:J$166))) / 2,
        IF(
            K137 = "teilsaniert",
            (MIN(IF(K$1:K$166="teilsaniert",J$1:J$166)) + MAX(IF(K$1:K$166="teilsaniert",J$1:J$166))) / 2,
            (MIN(IF(K$1:K$166="saniert",J$1:J$166)) + MAX(IF(K$1:K$166="saniert",J$1:J$166))) / 2
        )
    )),
    0,
    IF(
        J136 &lt; (IF(
            K137 = "unsaniert",
            (MIN(IF(K$1:K$166="unsaniert",J$1:J$166)) + MAX(IF(K$1:K$166="unsaniert",J$1:J$166))) / 2,
            IF(
                K137 = "teilsaniert",
                (MIN(IF(K$1:K$166="teilsaniert",J$1:J$166)) + MAX(IF(K$1:K$166="teilsaniert",J$1:J$166))) / 2,
                (MIN(IF(K$1:K$166="saniert",J$1:J$166)) + MAX(IF(K$1:K$166="saniert",J$1:J$166))) / 2
            )
        )),
        0,
        I137
    )
)</f>
        <v>0</v>
      </c>
      <c r="O137" s="160"/>
      <c r="P137" s="174">
        <f t="shared" si="41"/>
        <v>-1.2218410071287769</v>
      </c>
      <c r="Q137" s="173">
        <f>_xlfn.NORM.DIST(P137, P5,Q5, TRUE)</f>
        <v>5.6161176210397496E-20</v>
      </c>
      <c r="R137" s="174" t="str">
        <f t="shared" si="28"/>
        <v>saniert</v>
      </c>
      <c r="S137" s="174" cm="1">
        <f t="array" ref="S137">IF(
    Q137 &gt; (IF(
        R137 = "unsaniert",
        (MIN(IF(R$1:R$166="unsaniert",Q$1:Q$166)) + MAX(IF(R$1:R$166="unsaniert",Q$1:Q$166))) / 2,
        IF(
            R137 = "teilsaniert",
            (MIN(IF(R$1:R$166="teilsaniert",Q$1:Q$166)) + MAX(IF(R$1:R$166="teilsaniert",Q$1:Q$166))) / 2,
            (MIN(IF(R$1:R$166="saniert",Q$1:Q$166)) + MAX(IF(R$1:R$166="saniert",Q$1:Q$166))) / 2
        )
    )),
    0,
    IF(
        Q136 &lt; (IF(
            R137 = "unsaniert",
            (MIN(IF(R$1:R$166="unsaniert",Q$1:Q$166)) + MAX(IF(R$1:R$166="unsaniert",Q$1:Q$166))) / 2,
            IF(
                R137 = "teilsaniert",
                (MIN(IF(R$1:R$166="teilsaniert",Q$1:Q$166)) + MAX(IF(R$1:R$166="teilsaniert",Q$1:Q$166))) / 2,
                (MIN(IF(R$1:R$166="saniert",Q$1:Q$166)) + MAX(IF(R$1:R$166="saniert",Q$1:Q$166))) / 2
            )
        )),
        0,
        P137
    )
)</f>
        <v>0</v>
      </c>
      <c r="W137" s="174">
        <f t="shared" si="42"/>
        <v>-0.17513961740999109</v>
      </c>
      <c r="X137" s="173">
        <f t="shared" si="29"/>
        <v>1.2534750394527149E-27</v>
      </c>
      <c r="Y137" s="174" t="str">
        <f t="shared" si="30"/>
        <v>saniert</v>
      </c>
      <c r="Z137" s="174" cm="1">
        <f t="array" ref="Z137">IF(
    X137 &gt; (IF(
        Y137 = "unsaniert",
        (MIN(IF(Y$1:Y$166="unsaniert",X$1:X$166)) + MAX(IF(Y$1:Y$166="unsaniert",X$1:X$166))) / 2,
        IF(
            Y137 = "teilsaniert",
            (MIN(IF(Y$1:Y$166="teilsaniert",X$1:X$166)) + MAX(IF(Y$1:Y$166="teilsaniert",X$1:X$166))) / 2,
            (MIN(IF(Y$1:Y$166="saniert",X$1:X$166)) + MAX(IF(Y$1:Y$166="saniert",X$1:X$166))) / 2
        )
    )),
    0,
    IF(
        X136 &lt; (IF(
            Y137 = "unsaniert",
            (MIN(IF(Y$1:Y$166="unsaniert",X$1:X$166)) + MAX(IF(Y$1:Y$166="unsaniert",X$1:X$166))) / 2,
            IF(
                Y137 = "teilsaniert",
                (MIN(IF(Y$1:Y$166="teilsaniert",X$1:X$166)) + MAX(IF(Y$1:Y$166="teilsaniert",X$1:X$166))) / 2,
                (MIN(IF(Y$1:Y$166="saniert",X$1:X$166)) + MAX(IF(Y$1:Y$166="saniert",X$1:X$166))) / 2
            )
        )),
        0,
        W137
    )
)</f>
        <v>0</v>
      </c>
      <c r="AA137" s="160"/>
      <c r="AB137" s="160"/>
      <c r="AC137" s="160"/>
      <c r="AD137" s="174">
        <f t="shared" si="43"/>
        <v>0.49158474642174776</v>
      </c>
      <c r="AE137" s="173">
        <f t="shared" si="31"/>
        <v>9.5557026821419748E-4</v>
      </c>
      <c r="AF137" s="174" t="str">
        <f t="shared" si="32"/>
        <v>saniert</v>
      </c>
      <c r="AG137" s="174" cm="1">
        <f t="array" ref="AG137">IF(
    AE137 &gt; (IF(
        AF137 = "unsaniert",
        (MIN(IF(AF$1:AF$166="unsaniert",AE$1:AE$166)) + MAX(IF(AF$1:AF$166="unsaniert",AE$1:AE$166))) / 2,
        IF(
            AF137 = "teilsaniert",
            (MIN(IF(AF$1:AF$166="teilsaniert",AE$1:AE$166)) + MAX(IF(AF$1:AF$166="teilsaniert",AE$1:AE$166))) / 2,
            (MIN(IF(AF$1:AF$166="saniert",AE$1:AE$166)) + MAX(IF(AF$1:AF$166="saniert",AE$1:AE$166))) / 2
        )
    )),
    0,
    IF(
        AE136 &lt; (IF(
            AF137 = "unsaniert",
            (MIN(IF(AF$1:AF$166="unsaniert",AE$1:AE$166)) + MAX(IF(AF$1:AF$166="unsaniert",AE$1:AE$166))) / 2,
            IF(
                AF137 = "teilsaniert",
                (MIN(IF(AF$1:AF$166="teilsaniert",AE$1:AE$166)) + MAX(IF(AF$1:AF$166="teilsaniert",AE$1:AE$166))) / 2,
                (MIN(IF(AF$1:AF$166="saniert",AE$1:AE$166)) + MAX(IF(AF$1:AF$166="saniert",AE$1:AE$166))) / 2
            )
        )),
        0,
        AD137
    )
)</f>
        <v>0</v>
      </c>
      <c r="AH137" s="160"/>
      <c r="AI137" s="160"/>
      <c r="AJ137" s="160"/>
      <c r="AK137" s="174">
        <f t="shared" si="44"/>
        <v>-1.1258434634672203</v>
      </c>
      <c r="AL137" s="173">
        <f t="shared" si="33"/>
        <v>7.5146229929083156E-20</v>
      </c>
      <c r="AM137" s="174" t="str">
        <f t="shared" si="34"/>
        <v>saniert</v>
      </c>
      <c r="AN137" s="174" cm="1">
        <f t="array" ref="AN137">IF(
    AL137 &gt; (IF(
        AM137 = "unsaniert",
        (MIN(IF(AM$1:AM$166="unsaniert",AL$1:AL$166)) + MAX(IF(AM$1:AM$166="unsaniert",AL$1:AL$166))) / 2,
        IF(
            AM137 = "teilsaniert",
            (MIN(IF(AM$1:AM$166="teilsaniert",AL$1:AL$166)) + MAX(IF(AM$1:AM$166="teilsaniert",AL$1:AL$166))) / 2,
            (MIN(IF(AM$1:AM$166="saniert",AL$1:AL$166)) + MAX(IF(AM$1:AM$166="saniert",AL$1:AL$166))) / 2
        )
    )),
    0,
    IF(
        AL136 &lt; (IF(
            AM137 = "unsaniert",
            (MIN(IF(AM$1:AM$166="unsaniert",AL$1:AL$166)) + MAX(IF(AM$1:AM$166="unsaniert",AL$1:AL$166))) / 2,
            IF(
                AM137 = "teilsaniert",
                (MIN(IF(AM$1:AM$166="teilsaniert",AL$1:AL$166)) + MAX(IF(AM$1:AM$166="teilsaniert",AL$1:AL$166))) / 2,
                (MIN(IF(AM$1:AM$166="saniert",AL$1:AL$166)) + MAX(IF(AM$1:AM$166="saniert",AL$1:AL$166))) / 2
            )
        )),
        0,
        AK137
    )
)</f>
        <v>0</v>
      </c>
      <c r="AR137" s="174">
        <f t="shared" si="45"/>
        <v>2.24742992617074</v>
      </c>
      <c r="AS137" s="173">
        <f t="shared" si="35"/>
        <v>0.15177207848292212</v>
      </c>
      <c r="AT137" s="174" t="str">
        <f t="shared" si="36"/>
        <v>teilsaniert</v>
      </c>
      <c r="AU137" s="174" cm="1">
        <f t="array" ref="AU137">IF(
    AS137 &gt; (IF(
        AT137 = "unsaniert",
        (MIN(IF(AT$1:AT$166="unsaniert",AS$1:AS$166)) + MAX(IF(AT$1:AT$166="unsaniert",AS$1:AS$166))) / 2,
        IF(
            AT137 = "teilsaniert",
            (MIN(IF(AT$1:AT$166="teilsaniert",AS$1:AS$166)) + MAX(IF(AT$1:AT$166="teilsaniert",AS$1:AS$166))) / 2,
            (MIN(IF(AT$1:AT$166="saniert",AS$1:AS$166)) + MAX(IF(AT$1:AT$166="saniert",AS$1:AS$166))) / 2
        )
    )),
    0,
    IF(
        AS136 &lt; (IF(
            AT137 = "unsaniert",
            (MIN(IF(AT$1:AT$166="unsaniert",AS$1:AS$166)) + MAX(IF(AT$1:AT$166="unsaniert",AS$1:AS$166))) / 2,
            IF(
                AT137 = "teilsaniert",
                (MIN(IF(AT$1:AT$166="teilsaniert",AS$1:AS$166)) + MAX(IF(AT$1:AT$166="teilsaniert",AS$1:AS$166))) / 2,
                (MIN(IF(AT$1:AT$166="saniert",AS$1:AS$166)) + MAX(IF(AT$1:AT$166="saniert",AS$1:AS$166))) / 2
            )
        )),
        0,
        AR137
    )
)</f>
        <v>0</v>
      </c>
      <c r="AV137" s="160"/>
      <c r="AW137" s="160"/>
      <c r="AX137" s="160"/>
      <c r="AY137" s="174">
        <f t="shared" si="46"/>
        <v>0.18222550153641212</v>
      </c>
      <c r="AZ137" s="173">
        <f t="shared" si="48"/>
        <v>2.4152637184339265E-7</v>
      </c>
      <c r="BA137" s="174" t="str">
        <f t="shared" si="49"/>
        <v>saniert</v>
      </c>
      <c r="BB137" s="174" cm="1">
        <f t="array" ref="BB137">IF(
    AZ137 &gt; (IF(
        BA137 = "unsaniert",
        (MIN(IF(BA$1:BA$166="unsaniert",AZ$1:AZ$166)) + MAX(IF(BA$1:BA$166="unsaniert",AZ$1:AZ$166))) / 2,
        IF(
            BA137 = "teilsaniert",
            (MIN(IF(BA$1:BA$166="teilsaniert",AZ$1:AZ$166)) + MAX(IF(BA$1:BA$166="teilsaniert",AZ$1:AZ$166))) / 2,
            (MIN(IF(BA$1:BA$166="saniert",AZ$1:AZ$166)) + MAX(IF(BA$1:BA$166="saniert",AZ$1:AZ$166))) / 2
        )
    )),
    0,
    IF(
        AZ136 &lt; (IF(
            BA137 = "unsaniert",
            (MIN(IF(BA$1:BA$166="unsaniert",AZ$1:AZ$166)) + MAX(IF(BA$1:BA$166="unsaniert",AZ$1:AZ$166))) / 2,
            IF(
                BA137 = "teilsaniert",
                (MIN(IF(BA$1:BA$166="teilsaniert",AZ$1:AZ$166)) + MAX(IF(BA$1:BA$166="teilsaniert",AZ$1:AZ$166))) / 2,
                (MIN(IF(BA$1:BA$166="saniert",AZ$1:AZ$166)) + MAX(IF(BA$1:BA$166="saniert",AZ$1:AZ$166))) / 2
            )
        )),
        0,
        AY137
    )
)</f>
        <v>0</v>
      </c>
      <c r="BC137" s="160"/>
      <c r="BD137" s="160"/>
      <c r="BE137" s="160"/>
      <c r="BF137" s="174">
        <f t="shared" si="47"/>
        <v>-1.355779101950936</v>
      </c>
      <c r="BG137" s="173">
        <f t="shared" si="37"/>
        <v>3.0302254757547906E-28</v>
      </c>
      <c r="BH137" s="174" t="str">
        <f t="shared" si="38"/>
        <v>saniert</v>
      </c>
      <c r="BI137" s="174" cm="1">
        <f t="array" ref="BI137">IF(
    BG137 &gt; (IF(
        BH137 = "unsaniert",
        (MIN(IF(BH$1:BH$166="unsaniert",BG$1:BG$166)) + MAX(IF(BH$1:BH$166="unsaniert",BG$1:BG$166))) / 2,
        IF(
            BH137 = "teilsaniert",
            (MIN(IF(BH$1:BH$166="teilsaniert",BG$1:BG$166)) + MAX(IF(BH$1:BH$166="teilsaniert",BG$1:BG$166))) / 2,
            (MIN(IF(BH$1:BH$166="saniert",BG$1:BG$166)) + MAX(IF(BH$1:BH$166="saniert",BG$1:BG$166))) / 2
        )
    )),
    0,
    IF(
        BG136 &lt; (IF(
            BH137 = "unsaniert",
            (MIN(IF(BH$1:BH$166="unsaniert",BG$1:BG$166)) + MAX(IF(BH$1:BH$166="unsaniert",BG$1:BG$166))) / 2,
            IF(
                BH137 = "teilsaniert",
                (MIN(IF(BH$1:BH$166="teilsaniert",BG$1:BG$166)) + MAX(IF(BH$1:BH$166="teilsaniert",BG$1:BG$166))) / 2,
                (MIN(IF(BH$1:BH$166="saniert",BG$1:BG$166)) + MAX(IF(BH$1:BH$166="saniert",BG$1:BG$166))) / 2
            )
        )),
        0,
        BF137
    )
)</f>
        <v>0</v>
      </c>
    </row>
    <row r="138" spans="2:61">
      <c r="B138" s="174">
        <f t="shared" si="39"/>
        <v>1.0798006169933478</v>
      </c>
      <c r="C138" s="173">
        <f>_xlfn.NORM.DIST(B138, B5,C5, TRUE)</f>
        <v>6.8094629589443762E-4</v>
      </c>
      <c r="D138" s="174" t="str">
        <f t="shared" si="26"/>
        <v>saniert</v>
      </c>
      <c r="E138" s="174" cm="1">
        <f t="array" ref="E138">IF(
    C138 &gt; (IF(
        D138 = "unsaniert",
        (MIN(IF(D$1:D$166="unsaniert",C$1:C$166)) + MAX(IF(D$1:D$166="unsaniert",C$1:C$166))) / 2,
        IF(
            D138 = "teilsaniert",
            (MIN(IF(D$1:D$166="teilsaniert",C$1:C$166)) + MAX(IF(D$1:D$166="teilsaniert",C$1:C$166))) / 2,
            (MIN(IF(D$1:D$166="saniert",C$1:C$166)) + MAX(IF(D$1:D$166="saniert",C$1:C$166))) / 2
        )
    )),
    0,
    IF(
        C137 &lt; (IF(
            D138 = "unsaniert",
            (MIN(IF(D$1:D$166="unsaniert",C$1:C$166)) + MAX(IF(D$1:D$166="unsaniert",C$1:C$166))) / 2,
            IF(
                D138 = "teilsaniert",
                (MIN(IF(D$1:D$166="teilsaniert",C$1:C$166)) + MAX(IF(D$1:D$166="teilsaniert",C$1:C$166))) / 2,
                (MIN(IF(D$1:D$166="saniert",C$1:C$166)) + MAX(IF(D$1:D$166="saniert",C$1:C$166))) / 2
            )
        )),
        0,
        B138
    )
)</f>
        <v>0</v>
      </c>
      <c r="H138" s="160"/>
      <c r="I138" s="174">
        <f t="shared" si="40"/>
        <v>0.233918568723434</v>
      </c>
      <c r="J138" s="173">
        <f>_xlfn.NORM.DIST(I138, I5,J5, TRUE)</f>
        <v>2.881929959450248E-4</v>
      </c>
      <c r="K138" s="174" t="str">
        <f t="shared" si="27"/>
        <v>saniert</v>
      </c>
      <c r="L138" s="174" cm="1">
        <f t="array" ref="L138">IF(
    J138 &gt; (IF(
        K138 = "unsaniert",
        (MIN(IF(K$1:K$166="unsaniert",J$1:J$166)) + MAX(IF(K$1:K$166="unsaniert",J$1:J$166))) / 2,
        IF(
            K138 = "teilsaniert",
            (MIN(IF(K$1:K$166="teilsaniert",J$1:J$166)) + MAX(IF(K$1:K$166="teilsaniert",J$1:J$166))) / 2,
            (MIN(IF(K$1:K$166="saniert",J$1:J$166)) + MAX(IF(K$1:K$166="saniert",J$1:J$166))) / 2
        )
    )),
    0,
    IF(
        J137 &lt; (IF(
            K138 = "unsaniert",
            (MIN(IF(K$1:K$166="unsaniert",J$1:J$166)) + MAX(IF(K$1:K$166="unsaniert",J$1:J$166))) / 2,
            IF(
                K138 = "teilsaniert",
                (MIN(IF(K$1:K$166="teilsaniert",J$1:J$166)) + MAX(IF(K$1:K$166="teilsaniert",J$1:J$166))) / 2,
                (MIN(IF(K$1:K$166="saniert",J$1:J$166)) + MAX(IF(K$1:K$166="saniert",J$1:J$166))) / 2
            )
        )),
        0,
        I138
    )
)</f>
        <v>0</v>
      </c>
      <c r="O138" s="160"/>
      <c r="P138" s="174">
        <f t="shared" si="41"/>
        <v>-1.2518410071287769</v>
      </c>
      <c r="Q138" s="173">
        <f>_xlfn.NORM.DIST(P138, P5,Q5, TRUE)</f>
        <v>1.8801934084882198E-20</v>
      </c>
      <c r="R138" s="174" t="str">
        <f t="shared" si="28"/>
        <v>saniert</v>
      </c>
      <c r="S138" s="174" cm="1">
        <f t="array" ref="S138">IF(
    Q138 &gt; (IF(
        R138 = "unsaniert",
        (MIN(IF(R$1:R$166="unsaniert",Q$1:Q$166)) + MAX(IF(R$1:R$166="unsaniert",Q$1:Q$166))) / 2,
        IF(
            R138 = "teilsaniert",
            (MIN(IF(R$1:R$166="teilsaniert",Q$1:Q$166)) + MAX(IF(R$1:R$166="teilsaniert",Q$1:Q$166))) / 2,
            (MIN(IF(R$1:R$166="saniert",Q$1:Q$166)) + MAX(IF(R$1:R$166="saniert",Q$1:Q$166))) / 2
        )
    )),
    0,
    IF(
        Q137 &lt; (IF(
            R138 = "unsaniert",
            (MIN(IF(R$1:R$166="unsaniert",Q$1:Q$166)) + MAX(IF(R$1:R$166="unsaniert",Q$1:Q$166))) / 2,
            IF(
                R138 = "teilsaniert",
                (MIN(IF(R$1:R$166="teilsaniert",Q$1:Q$166)) + MAX(IF(R$1:R$166="teilsaniert",Q$1:Q$166))) / 2,
                (MIN(IF(R$1:R$166="saniert",Q$1:Q$166)) + MAX(IF(R$1:R$166="saniert",Q$1:Q$166))) / 2
            )
        )),
        0,
        P138
    )
)</f>
        <v>0</v>
      </c>
      <c r="W138" s="174">
        <f t="shared" si="42"/>
        <v>-0.20513961740999109</v>
      </c>
      <c r="X138" s="173">
        <f t="shared" si="29"/>
        <v>2.8260440406398609E-28</v>
      </c>
      <c r="Y138" s="174" t="str">
        <f t="shared" si="30"/>
        <v>saniert</v>
      </c>
      <c r="Z138" s="174" cm="1">
        <f t="array" ref="Z138">IF(
    X138 &gt; (IF(
        Y138 = "unsaniert",
        (MIN(IF(Y$1:Y$166="unsaniert",X$1:X$166)) + MAX(IF(Y$1:Y$166="unsaniert",X$1:X$166))) / 2,
        IF(
            Y138 = "teilsaniert",
            (MIN(IF(Y$1:Y$166="teilsaniert",X$1:X$166)) + MAX(IF(Y$1:Y$166="teilsaniert",X$1:X$166))) / 2,
            (MIN(IF(Y$1:Y$166="saniert",X$1:X$166)) + MAX(IF(Y$1:Y$166="saniert",X$1:X$166))) / 2
        )
    )),
    0,
    IF(
        X137 &lt; (IF(
            Y138 = "unsaniert",
            (MIN(IF(Y$1:Y$166="unsaniert",X$1:X$166)) + MAX(IF(Y$1:Y$166="unsaniert",X$1:X$166))) / 2,
            IF(
                Y138 = "teilsaniert",
                (MIN(IF(Y$1:Y$166="teilsaniert",X$1:X$166)) + MAX(IF(Y$1:Y$166="teilsaniert",X$1:X$166))) / 2,
                (MIN(IF(Y$1:Y$166="saniert",X$1:X$166)) + MAX(IF(Y$1:Y$166="saniert",X$1:X$166))) / 2
            )
        )),
        0,
        W138
    )
)</f>
        <v>0</v>
      </c>
      <c r="AA138" s="160"/>
      <c r="AB138" s="160"/>
      <c r="AC138" s="160"/>
      <c r="AD138" s="174">
        <f t="shared" si="43"/>
        <v>0.46158474642174774</v>
      </c>
      <c r="AE138" s="173">
        <f t="shared" si="31"/>
        <v>7.7930174567020401E-4</v>
      </c>
      <c r="AF138" s="174" t="str">
        <f t="shared" si="32"/>
        <v>saniert</v>
      </c>
      <c r="AG138" s="174" cm="1">
        <f t="array" ref="AG138">IF(
    AE138 &gt; (IF(
        AF138 = "unsaniert",
        (MIN(IF(AF$1:AF$166="unsaniert",AE$1:AE$166)) + MAX(IF(AF$1:AF$166="unsaniert",AE$1:AE$166))) / 2,
        IF(
            AF138 = "teilsaniert",
            (MIN(IF(AF$1:AF$166="teilsaniert",AE$1:AE$166)) + MAX(IF(AF$1:AF$166="teilsaniert",AE$1:AE$166))) / 2,
            (MIN(IF(AF$1:AF$166="saniert",AE$1:AE$166)) + MAX(IF(AF$1:AF$166="saniert",AE$1:AE$166))) / 2
        )
    )),
    0,
    IF(
        AE137 &lt; (IF(
            AF138 = "unsaniert",
            (MIN(IF(AF$1:AF$166="unsaniert",AE$1:AE$166)) + MAX(IF(AF$1:AF$166="unsaniert",AE$1:AE$166))) / 2,
            IF(
                AF138 = "teilsaniert",
                (MIN(IF(AF$1:AF$166="teilsaniert",AE$1:AE$166)) + MAX(IF(AF$1:AF$166="teilsaniert",AE$1:AE$166))) / 2,
                (MIN(IF(AF$1:AF$166="saniert",AE$1:AE$166)) + MAX(IF(AF$1:AF$166="saniert",AE$1:AE$166))) / 2
            )
        )),
        0,
        AD138
    )
)</f>
        <v>0</v>
      </c>
      <c r="AH138" s="160"/>
      <c r="AI138" s="160"/>
      <c r="AJ138" s="160"/>
      <c r="AK138" s="174">
        <f t="shared" si="44"/>
        <v>-1.1558434634672203</v>
      </c>
      <c r="AL138" s="173">
        <f t="shared" si="33"/>
        <v>2.532456383943009E-20</v>
      </c>
      <c r="AM138" s="174" t="str">
        <f t="shared" si="34"/>
        <v>saniert</v>
      </c>
      <c r="AN138" s="174" cm="1">
        <f t="array" ref="AN138">IF(
    AL138 &gt; (IF(
        AM138 = "unsaniert",
        (MIN(IF(AM$1:AM$166="unsaniert",AL$1:AL$166)) + MAX(IF(AM$1:AM$166="unsaniert",AL$1:AL$166))) / 2,
        IF(
            AM138 = "teilsaniert",
            (MIN(IF(AM$1:AM$166="teilsaniert",AL$1:AL$166)) + MAX(IF(AM$1:AM$166="teilsaniert",AL$1:AL$166))) / 2,
            (MIN(IF(AM$1:AM$166="saniert",AL$1:AL$166)) + MAX(IF(AM$1:AM$166="saniert",AL$1:AL$166))) / 2
        )
    )),
    0,
    IF(
        AL137 &lt; (IF(
            AM138 = "unsaniert",
            (MIN(IF(AM$1:AM$166="unsaniert",AL$1:AL$166)) + MAX(IF(AM$1:AM$166="unsaniert",AL$1:AL$166))) / 2,
            IF(
                AM138 = "teilsaniert",
                (MIN(IF(AM$1:AM$166="teilsaniert",AL$1:AL$166)) + MAX(IF(AM$1:AM$166="teilsaniert",AL$1:AL$166))) / 2,
                (MIN(IF(AM$1:AM$166="saniert",AL$1:AL$166)) + MAX(IF(AM$1:AM$166="saniert",AL$1:AL$166))) / 2
            )
        )),
        0,
        AK138
    )
)</f>
        <v>0</v>
      </c>
      <c r="AR138" s="174">
        <f t="shared" si="45"/>
        <v>2.2174299261707402</v>
      </c>
      <c r="AS138" s="173">
        <f t="shared" si="35"/>
        <v>0.14267875129330607</v>
      </c>
      <c r="AT138" s="174" t="str">
        <f t="shared" si="36"/>
        <v>teilsaniert</v>
      </c>
      <c r="AU138" s="174" cm="1">
        <f t="array" ref="AU138">IF(
    AS138 &gt; (IF(
        AT138 = "unsaniert",
        (MIN(IF(AT$1:AT$166="unsaniert",AS$1:AS$166)) + MAX(IF(AT$1:AT$166="unsaniert",AS$1:AS$166))) / 2,
        IF(
            AT138 = "teilsaniert",
            (MIN(IF(AT$1:AT$166="teilsaniert",AS$1:AS$166)) + MAX(IF(AT$1:AT$166="teilsaniert",AS$1:AS$166))) / 2,
            (MIN(IF(AT$1:AT$166="saniert",AS$1:AS$166)) + MAX(IF(AT$1:AT$166="saniert",AS$1:AS$166))) / 2
        )
    )),
    0,
    IF(
        AS137 &lt; (IF(
            AT138 = "unsaniert",
            (MIN(IF(AT$1:AT$166="unsaniert",AS$1:AS$166)) + MAX(IF(AT$1:AT$166="unsaniert",AS$1:AS$166))) / 2,
            IF(
                AT138 = "teilsaniert",
                (MIN(IF(AT$1:AT$166="teilsaniert",AS$1:AS$166)) + MAX(IF(AT$1:AT$166="teilsaniert",AS$1:AS$166))) / 2,
                (MIN(IF(AT$1:AT$166="saniert",AS$1:AS$166)) + MAX(IF(AT$1:AT$166="saniert",AS$1:AS$166))) / 2
            )
        )),
        0,
        AR138
    )
)</f>
        <v>0</v>
      </c>
      <c r="AV138" s="160"/>
      <c r="AW138" s="160"/>
      <c r="AX138" s="160"/>
      <c r="AY138" s="174">
        <f t="shared" si="46"/>
        <v>0.15222550153641212</v>
      </c>
      <c r="AZ138" s="173">
        <f t="shared" si="48"/>
        <v>1.5965409512781532E-7</v>
      </c>
      <c r="BA138" s="174" t="str">
        <f t="shared" si="49"/>
        <v>saniert</v>
      </c>
      <c r="BB138" s="174" cm="1">
        <f t="array" ref="BB138">IF(
    AZ138 &gt; (IF(
        BA138 = "unsaniert",
        (MIN(IF(BA$1:BA$166="unsaniert",AZ$1:AZ$166)) + MAX(IF(BA$1:BA$166="unsaniert",AZ$1:AZ$166))) / 2,
        IF(
            BA138 = "teilsaniert",
            (MIN(IF(BA$1:BA$166="teilsaniert",AZ$1:AZ$166)) + MAX(IF(BA$1:BA$166="teilsaniert",AZ$1:AZ$166))) / 2,
            (MIN(IF(BA$1:BA$166="saniert",AZ$1:AZ$166)) + MAX(IF(BA$1:BA$166="saniert",AZ$1:AZ$166))) / 2
        )
    )),
    0,
    IF(
        AZ137 &lt; (IF(
            BA138 = "unsaniert",
            (MIN(IF(BA$1:BA$166="unsaniert",AZ$1:AZ$166)) + MAX(IF(BA$1:BA$166="unsaniert",AZ$1:AZ$166))) / 2,
            IF(
                BA138 = "teilsaniert",
                (MIN(IF(BA$1:BA$166="teilsaniert",AZ$1:AZ$166)) + MAX(IF(BA$1:BA$166="teilsaniert",AZ$1:AZ$166))) / 2,
                (MIN(IF(BA$1:BA$166="saniert",AZ$1:AZ$166)) + MAX(IF(BA$1:BA$166="saniert",AZ$1:AZ$166))) / 2
            )
        )),
        0,
        AY138
    )
)</f>
        <v>0</v>
      </c>
      <c r="BC138" s="160"/>
      <c r="BD138" s="160"/>
      <c r="BE138" s="160"/>
      <c r="BF138" s="174">
        <f t="shared" si="47"/>
        <v>-1.385779101950936</v>
      </c>
      <c r="BG138" s="173">
        <f t="shared" si="37"/>
        <v>6.6196040383445087E-29</v>
      </c>
      <c r="BH138" s="174" t="str">
        <f t="shared" si="38"/>
        <v>saniert</v>
      </c>
      <c r="BI138" s="174" cm="1">
        <f t="array" ref="BI138">IF(
    BG138 &gt; (IF(
        BH138 = "unsaniert",
        (MIN(IF(BH$1:BH$166="unsaniert",BG$1:BG$166)) + MAX(IF(BH$1:BH$166="unsaniert",BG$1:BG$166))) / 2,
        IF(
            BH138 = "teilsaniert",
            (MIN(IF(BH$1:BH$166="teilsaniert",BG$1:BG$166)) + MAX(IF(BH$1:BH$166="teilsaniert",BG$1:BG$166))) / 2,
            (MIN(IF(BH$1:BH$166="saniert",BG$1:BG$166)) + MAX(IF(BH$1:BH$166="saniert",BG$1:BG$166))) / 2
        )
    )),
    0,
    IF(
        BG137 &lt; (IF(
            BH138 = "unsaniert",
            (MIN(IF(BH$1:BH$166="unsaniert",BG$1:BG$166)) + MAX(IF(BH$1:BH$166="unsaniert",BG$1:BG$166))) / 2,
            IF(
                BH138 = "teilsaniert",
                (MIN(IF(BH$1:BH$166="teilsaniert",BG$1:BG$166)) + MAX(IF(BH$1:BH$166="teilsaniert",BG$1:BG$166))) / 2,
                (MIN(IF(BH$1:BH$166="saniert",BG$1:BG$166)) + MAX(IF(BH$1:BH$166="saniert",BG$1:BG$166))) / 2
            )
        )),
        0,
        BF138
    )
)</f>
        <v>0</v>
      </c>
    </row>
    <row r="139" spans="2:61">
      <c r="B139" s="174">
        <f t="shared" si="39"/>
        <v>1.0498006169933478</v>
      </c>
      <c r="C139" s="173">
        <f>_xlfn.NORM.DIST(B139, B5,C5, TRUE)</f>
        <v>5.5153335518977765E-4</v>
      </c>
      <c r="D139" s="174" t="str">
        <f t="shared" si="26"/>
        <v>saniert</v>
      </c>
      <c r="E139" s="174" cm="1">
        <f t="array" ref="E139">IF(
    C139 &gt; (IF(
        D139 = "unsaniert",
        (MIN(IF(D$1:D$166="unsaniert",C$1:C$166)) + MAX(IF(D$1:D$166="unsaniert",C$1:C$166))) / 2,
        IF(
            D139 = "teilsaniert",
            (MIN(IF(D$1:D$166="teilsaniert",C$1:C$166)) + MAX(IF(D$1:D$166="teilsaniert",C$1:C$166))) / 2,
            (MIN(IF(D$1:D$166="saniert",C$1:C$166)) + MAX(IF(D$1:D$166="saniert",C$1:C$166))) / 2
        )
    )),
    0,
    IF(
        C138 &lt; (IF(
            D139 = "unsaniert",
            (MIN(IF(D$1:D$166="unsaniert",C$1:C$166)) + MAX(IF(D$1:D$166="unsaniert",C$1:C$166))) / 2,
            IF(
                D139 = "teilsaniert",
                (MIN(IF(D$1:D$166="teilsaniert",C$1:C$166)) + MAX(IF(D$1:D$166="teilsaniert",C$1:C$166))) / 2,
                (MIN(IF(D$1:D$166="saniert",C$1:C$166)) + MAX(IF(D$1:D$166="saniert",C$1:C$166))) / 2
            )
        )),
        0,
        B139
    )
)</f>
        <v>0</v>
      </c>
      <c r="H139" s="160"/>
      <c r="I139" s="174">
        <f t="shared" si="40"/>
        <v>0.203918568723434</v>
      </c>
      <c r="J139" s="173">
        <f>_xlfn.NORM.DIST(I139, I5,J5, TRUE)</f>
        <v>2.2827100667867741E-4</v>
      </c>
      <c r="K139" s="174" t="str">
        <f t="shared" si="27"/>
        <v>saniert</v>
      </c>
      <c r="L139" s="174" cm="1">
        <f t="array" ref="L139">IF(
    J139 &gt; (IF(
        K139 = "unsaniert",
        (MIN(IF(K$1:K$166="unsaniert",J$1:J$166)) + MAX(IF(K$1:K$166="unsaniert",J$1:J$166))) / 2,
        IF(
            K139 = "teilsaniert",
            (MIN(IF(K$1:K$166="teilsaniert",J$1:J$166)) + MAX(IF(K$1:K$166="teilsaniert",J$1:J$166))) / 2,
            (MIN(IF(K$1:K$166="saniert",J$1:J$166)) + MAX(IF(K$1:K$166="saniert",J$1:J$166))) / 2
        )
    )),
    0,
    IF(
        J138 &lt; (IF(
            K139 = "unsaniert",
            (MIN(IF(K$1:K$166="unsaniert",J$1:J$166)) + MAX(IF(K$1:K$166="unsaniert",J$1:J$166))) / 2,
            IF(
                K139 = "teilsaniert",
                (MIN(IF(K$1:K$166="teilsaniert",J$1:J$166)) + MAX(IF(K$1:K$166="teilsaniert",J$1:J$166))) / 2,
                (MIN(IF(K$1:K$166="saniert",J$1:J$166)) + MAX(IF(K$1:K$166="saniert",J$1:J$166))) / 2
            )
        )),
        0,
        I139
    )
)</f>
        <v>0</v>
      </c>
      <c r="O139" s="160"/>
      <c r="P139" s="174">
        <f t="shared" si="41"/>
        <v>-1.2818410071287769</v>
      </c>
      <c r="Q139" s="173">
        <f>_xlfn.NORM.DIST(P139, P5,Q5, TRUE)</f>
        <v>6.2079544710843838E-21</v>
      </c>
      <c r="R139" s="174" t="str">
        <f t="shared" si="28"/>
        <v>saniert</v>
      </c>
      <c r="S139" s="174" cm="1">
        <f t="array" ref="S139">IF(
    Q139 &gt; (IF(
        R139 = "unsaniert",
        (MIN(IF(R$1:R$166="unsaniert",Q$1:Q$166)) + MAX(IF(R$1:R$166="unsaniert",Q$1:Q$166))) / 2,
        IF(
            R139 = "teilsaniert",
            (MIN(IF(R$1:R$166="teilsaniert",Q$1:Q$166)) + MAX(IF(R$1:R$166="teilsaniert",Q$1:Q$166))) / 2,
            (MIN(IF(R$1:R$166="saniert",Q$1:Q$166)) + MAX(IF(R$1:R$166="saniert",Q$1:Q$166))) / 2
        )
    )),
    0,
    IF(
        Q138 &lt; (IF(
            R139 = "unsaniert",
            (MIN(IF(R$1:R$166="unsaniert",Q$1:Q$166)) + MAX(IF(R$1:R$166="unsaniert",Q$1:Q$166))) / 2,
            IF(
                R139 = "teilsaniert",
                (MIN(IF(R$1:R$166="teilsaniert",Q$1:Q$166)) + MAX(IF(R$1:R$166="teilsaniert",Q$1:Q$166))) / 2,
                (MIN(IF(R$1:R$166="saniert",Q$1:Q$166)) + MAX(IF(R$1:R$166="saniert",Q$1:Q$166))) / 2
            )
        )),
        0,
        P139
    )
)</f>
        <v>0</v>
      </c>
      <c r="W139" s="174">
        <f t="shared" si="42"/>
        <v>-0.23513961740999109</v>
      </c>
      <c r="X139" s="173">
        <f t="shared" si="29"/>
        <v>6.2563696133408488E-29</v>
      </c>
      <c r="Y139" s="174" t="str">
        <f t="shared" si="30"/>
        <v>saniert</v>
      </c>
      <c r="Z139" s="174" cm="1">
        <f t="array" ref="Z139">IF(
    X139 &gt; (IF(
        Y139 = "unsaniert",
        (MIN(IF(Y$1:Y$166="unsaniert",X$1:X$166)) + MAX(IF(Y$1:Y$166="unsaniert",X$1:X$166))) / 2,
        IF(
            Y139 = "teilsaniert",
            (MIN(IF(Y$1:Y$166="teilsaniert",X$1:X$166)) + MAX(IF(Y$1:Y$166="teilsaniert",X$1:X$166))) / 2,
            (MIN(IF(Y$1:Y$166="saniert",X$1:X$166)) + MAX(IF(Y$1:Y$166="saniert",X$1:X$166))) / 2
        )
    )),
    0,
    IF(
        X138 &lt; (IF(
            Y139 = "unsaniert",
            (MIN(IF(Y$1:Y$166="unsaniert",X$1:X$166)) + MAX(IF(Y$1:Y$166="unsaniert",X$1:X$166))) / 2,
            IF(
                Y139 = "teilsaniert",
                (MIN(IF(Y$1:Y$166="teilsaniert",X$1:X$166)) + MAX(IF(Y$1:Y$166="teilsaniert",X$1:X$166))) / 2,
                (MIN(IF(Y$1:Y$166="saniert",X$1:X$166)) + MAX(IF(Y$1:Y$166="saniert",X$1:X$166))) / 2
            )
        )),
        0,
        W139
    )
)</f>
        <v>0</v>
      </c>
      <c r="AA139" s="160"/>
      <c r="AB139" s="160"/>
      <c r="AC139" s="160"/>
      <c r="AD139" s="174">
        <f t="shared" si="43"/>
        <v>0.43158474642174771</v>
      </c>
      <c r="AE139" s="173">
        <f t="shared" si="31"/>
        <v>6.3342563656511384E-4</v>
      </c>
      <c r="AF139" s="174" t="str">
        <f t="shared" si="32"/>
        <v>saniert</v>
      </c>
      <c r="AG139" s="174" cm="1">
        <f t="array" ref="AG139">IF(
    AE139 &gt; (IF(
        AF139 = "unsaniert",
        (MIN(IF(AF$1:AF$166="unsaniert",AE$1:AE$166)) + MAX(IF(AF$1:AF$166="unsaniert",AE$1:AE$166))) / 2,
        IF(
            AF139 = "teilsaniert",
            (MIN(IF(AF$1:AF$166="teilsaniert",AE$1:AE$166)) + MAX(IF(AF$1:AF$166="teilsaniert",AE$1:AE$166))) / 2,
            (MIN(IF(AF$1:AF$166="saniert",AE$1:AE$166)) + MAX(IF(AF$1:AF$166="saniert",AE$1:AE$166))) / 2
        )
    )),
    0,
    IF(
        AE138 &lt; (IF(
            AF139 = "unsaniert",
            (MIN(IF(AF$1:AF$166="unsaniert",AE$1:AE$166)) + MAX(IF(AF$1:AF$166="unsaniert",AE$1:AE$166))) / 2,
            IF(
                AF139 = "teilsaniert",
                (MIN(IF(AF$1:AF$166="teilsaniert",AE$1:AE$166)) + MAX(IF(AF$1:AF$166="teilsaniert",AE$1:AE$166))) / 2,
                (MIN(IF(AF$1:AF$166="saniert",AE$1:AE$166)) + MAX(IF(AF$1:AF$166="saniert",AE$1:AE$166))) / 2
            )
        )),
        0,
        AD139
    )
)</f>
        <v>0</v>
      </c>
      <c r="AH139" s="160"/>
      <c r="AI139" s="160"/>
      <c r="AJ139" s="160"/>
      <c r="AK139" s="174">
        <f t="shared" si="44"/>
        <v>-1.1858434634672204</v>
      </c>
      <c r="AL139" s="173">
        <f t="shared" si="33"/>
        <v>8.4176038966368062E-21</v>
      </c>
      <c r="AM139" s="174" t="str">
        <f t="shared" si="34"/>
        <v>saniert</v>
      </c>
      <c r="AN139" s="174" cm="1">
        <f t="array" ref="AN139">IF(
    AL139 &gt; (IF(
        AM139 = "unsaniert",
        (MIN(IF(AM$1:AM$166="unsaniert",AL$1:AL$166)) + MAX(IF(AM$1:AM$166="unsaniert",AL$1:AL$166))) / 2,
        IF(
            AM139 = "teilsaniert",
            (MIN(IF(AM$1:AM$166="teilsaniert",AL$1:AL$166)) + MAX(IF(AM$1:AM$166="teilsaniert",AL$1:AL$166))) / 2,
            (MIN(IF(AM$1:AM$166="saniert",AL$1:AL$166)) + MAX(IF(AM$1:AM$166="saniert",AL$1:AL$166))) / 2
        )
    )),
    0,
    IF(
        AL138 &lt; (IF(
            AM139 = "unsaniert",
            (MIN(IF(AM$1:AM$166="unsaniert",AL$1:AL$166)) + MAX(IF(AM$1:AM$166="unsaniert",AL$1:AL$166))) / 2,
            IF(
                AM139 = "teilsaniert",
                (MIN(IF(AM$1:AM$166="teilsaniert",AL$1:AL$166)) + MAX(IF(AM$1:AM$166="teilsaniert",AL$1:AL$166))) / 2,
                (MIN(IF(AM$1:AM$166="saniert",AL$1:AL$166)) + MAX(IF(AM$1:AM$166="saniert",AL$1:AL$166))) / 2
            )
        )),
        0,
        AK139
    )
)</f>
        <v>0</v>
      </c>
      <c r="AR139" s="174">
        <f t="shared" si="45"/>
        <v>2.1874299261707404</v>
      </c>
      <c r="AS139" s="173">
        <f t="shared" si="35"/>
        <v>0.13396112039717956</v>
      </c>
      <c r="AT139" s="174" t="str">
        <f t="shared" si="36"/>
        <v>teilsaniert</v>
      </c>
      <c r="AU139" s="174" cm="1">
        <f t="array" ref="AU139">IF(
    AS139 &gt; (IF(
        AT139 = "unsaniert",
        (MIN(IF(AT$1:AT$166="unsaniert",AS$1:AS$166)) + MAX(IF(AT$1:AT$166="unsaniert",AS$1:AS$166))) / 2,
        IF(
            AT139 = "teilsaniert",
            (MIN(IF(AT$1:AT$166="teilsaniert",AS$1:AS$166)) + MAX(IF(AT$1:AT$166="teilsaniert",AS$1:AS$166))) / 2,
            (MIN(IF(AT$1:AT$166="saniert",AS$1:AS$166)) + MAX(IF(AT$1:AT$166="saniert",AS$1:AS$166))) / 2
        )
    )),
    0,
    IF(
        AS138 &lt; (IF(
            AT139 = "unsaniert",
            (MIN(IF(AT$1:AT$166="unsaniert",AS$1:AS$166)) + MAX(IF(AT$1:AT$166="unsaniert",AS$1:AS$166))) / 2,
            IF(
                AT139 = "teilsaniert",
                (MIN(IF(AT$1:AT$166="teilsaniert",AS$1:AS$166)) + MAX(IF(AT$1:AT$166="teilsaniert",AS$1:AS$166))) / 2,
                (MIN(IF(AT$1:AT$166="saniert",AS$1:AS$166)) + MAX(IF(AT$1:AT$166="saniert",AS$1:AS$166))) / 2
            )
        )),
        0,
        AR139
    )
)</f>
        <v>0</v>
      </c>
      <c r="AV139" s="160"/>
      <c r="AW139" s="160"/>
      <c r="AX139" s="160"/>
      <c r="AY139" s="174">
        <f t="shared" si="46"/>
        <v>0.12222550153641212</v>
      </c>
      <c r="AZ139" s="173">
        <f t="shared" si="48"/>
        <v>1.0490275235533948E-7</v>
      </c>
      <c r="BA139" s="174" t="str">
        <f t="shared" si="49"/>
        <v>saniert</v>
      </c>
      <c r="BB139" s="174" cm="1">
        <f t="array" ref="BB139">IF(
    AZ139 &gt; (IF(
        BA139 = "unsaniert",
        (MIN(IF(BA$1:BA$166="unsaniert",AZ$1:AZ$166)) + MAX(IF(BA$1:BA$166="unsaniert",AZ$1:AZ$166))) / 2,
        IF(
            BA139 = "teilsaniert",
            (MIN(IF(BA$1:BA$166="teilsaniert",AZ$1:AZ$166)) + MAX(IF(BA$1:BA$166="teilsaniert",AZ$1:AZ$166))) / 2,
            (MIN(IF(BA$1:BA$166="saniert",AZ$1:AZ$166)) + MAX(IF(BA$1:BA$166="saniert",AZ$1:AZ$166))) / 2
        )
    )),
    0,
    IF(
        AZ138 &lt; (IF(
            BA139 = "unsaniert",
            (MIN(IF(BA$1:BA$166="unsaniert",AZ$1:AZ$166)) + MAX(IF(BA$1:BA$166="unsaniert",AZ$1:AZ$166))) / 2,
            IF(
                BA139 = "teilsaniert",
                (MIN(IF(BA$1:BA$166="teilsaniert",AZ$1:AZ$166)) + MAX(IF(BA$1:BA$166="teilsaniert",AZ$1:AZ$166))) / 2,
                (MIN(IF(BA$1:BA$166="saniert",AZ$1:AZ$166)) + MAX(IF(BA$1:BA$166="saniert",AZ$1:AZ$166))) / 2
            )
        )),
        0,
        AY139
    )
)</f>
        <v>0</v>
      </c>
      <c r="BC139" s="160"/>
      <c r="BD139" s="160"/>
      <c r="BE139" s="160"/>
      <c r="BF139" s="174">
        <f t="shared" si="47"/>
        <v>-1.415779101950936</v>
      </c>
      <c r="BG139" s="173">
        <f t="shared" si="37"/>
        <v>1.4194468137177957E-29</v>
      </c>
      <c r="BH139" s="174" t="str">
        <f t="shared" si="38"/>
        <v>saniert</v>
      </c>
      <c r="BI139" s="174" cm="1">
        <f t="array" ref="BI139">IF(
    BG139 &gt; (IF(
        BH139 = "unsaniert",
        (MIN(IF(BH$1:BH$166="unsaniert",BG$1:BG$166)) + MAX(IF(BH$1:BH$166="unsaniert",BG$1:BG$166))) / 2,
        IF(
            BH139 = "teilsaniert",
            (MIN(IF(BH$1:BH$166="teilsaniert",BG$1:BG$166)) + MAX(IF(BH$1:BH$166="teilsaniert",BG$1:BG$166))) / 2,
            (MIN(IF(BH$1:BH$166="saniert",BG$1:BG$166)) + MAX(IF(BH$1:BH$166="saniert",BG$1:BG$166))) / 2
        )
    )),
    0,
    IF(
        BG138 &lt; (IF(
            BH139 = "unsaniert",
            (MIN(IF(BH$1:BH$166="unsaniert",BG$1:BG$166)) + MAX(IF(BH$1:BH$166="unsaniert",BG$1:BG$166))) / 2,
            IF(
                BH139 = "teilsaniert",
                (MIN(IF(BH$1:BH$166="teilsaniert",BG$1:BG$166)) + MAX(IF(BH$1:BH$166="teilsaniert",BG$1:BG$166))) / 2,
                (MIN(IF(BH$1:BH$166="saniert",BG$1:BG$166)) + MAX(IF(BH$1:BH$166="saniert",BG$1:BG$166))) / 2
            )
        )),
        0,
        BF139
    )
)</f>
        <v>0</v>
      </c>
    </row>
    <row r="140" spans="2:61">
      <c r="B140" s="174">
        <f t="shared" si="39"/>
        <v>1.0198006169933478</v>
      </c>
      <c r="C140" s="173">
        <f>_xlfn.NORM.DIST(B140, B5,C5, TRUE)</f>
        <v>4.4519969398830727E-4</v>
      </c>
      <c r="D140" s="174" t="str">
        <f t="shared" si="26"/>
        <v>saniert</v>
      </c>
      <c r="E140" s="174" cm="1">
        <f t="array" ref="E140">IF(
    C140 &gt; (IF(
        D140 = "unsaniert",
        (MIN(IF(D$1:D$166="unsaniert",C$1:C$166)) + MAX(IF(D$1:D$166="unsaniert",C$1:C$166))) / 2,
        IF(
            D140 = "teilsaniert",
            (MIN(IF(D$1:D$166="teilsaniert",C$1:C$166)) + MAX(IF(D$1:D$166="teilsaniert",C$1:C$166))) / 2,
            (MIN(IF(D$1:D$166="saniert",C$1:C$166)) + MAX(IF(D$1:D$166="saniert",C$1:C$166))) / 2
        )
    )),
    0,
    IF(
        C139 &lt; (IF(
            D140 = "unsaniert",
            (MIN(IF(D$1:D$166="unsaniert",C$1:C$166)) + MAX(IF(D$1:D$166="unsaniert",C$1:C$166))) / 2,
            IF(
                D140 = "teilsaniert",
                (MIN(IF(D$1:D$166="teilsaniert",C$1:C$166)) + MAX(IF(D$1:D$166="teilsaniert",C$1:C$166))) / 2,
                (MIN(IF(D$1:D$166="saniert",C$1:C$166)) + MAX(IF(D$1:D$166="saniert",C$1:C$166))) / 2
            )
        )),
        0,
        B140
    )
)</f>
        <v>0</v>
      </c>
      <c r="H140" s="160"/>
      <c r="I140" s="174">
        <f t="shared" si="40"/>
        <v>0.173918568723434</v>
      </c>
      <c r="J140" s="173">
        <f>_xlfn.NORM.DIST(I140, I5,J5, TRUE)</f>
        <v>1.8014222960616573E-4</v>
      </c>
      <c r="K140" s="174" t="str">
        <f t="shared" si="27"/>
        <v>saniert</v>
      </c>
      <c r="L140" s="174" cm="1">
        <f t="array" ref="L140">IF(
    J140 &gt; (IF(
        K140 = "unsaniert",
        (MIN(IF(K$1:K$166="unsaniert",J$1:J$166)) + MAX(IF(K$1:K$166="unsaniert",J$1:J$166))) / 2,
        IF(
            K140 = "teilsaniert",
            (MIN(IF(K$1:K$166="teilsaniert",J$1:J$166)) + MAX(IF(K$1:K$166="teilsaniert",J$1:J$166))) / 2,
            (MIN(IF(K$1:K$166="saniert",J$1:J$166)) + MAX(IF(K$1:K$166="saniert",J$1:J$166))) / 2
        )
    )),
    0,
    IF(
        J139 &lt; (IF(
            K140 = "unsaniert",
            (MIN(IF(K$1:K$166="unsaniert",J$1:J$166)) + MAX(IF(K$1:K$166="unsaniert",J$1:J$166))) / 2,
            IF(
                K140 = "teilsaniert",
                (MIN(IF(K$1:K$166="teilsaniert",J$1:J$166)) + MAX(IF(K$1:K$166="teilsaniert",J$1:J$166))) / 2,
                (MIN(IF(K$1:K$166="saniert",J$1:J$166)) + MAX(IF(K$1:K$166="saniert",J$1:J$166))) / 2
            )
        )),
        0,
        I140
    )
)</f>
        <v>0</v>
      </c>
      <c r="O140" s="160"/>
      <c r="P140" s="174">
        <f t="shared" si="41"/>
        <v>-1.3118410071287769</v>
      </c>
      <c r="Q140" s="173">
        <f>_xlfn.NORM.DIST(P140, P5,Q5, TRUE)</f>
        <v>2.0214946222504664E-21</v>
      </c>
      <c r="R140" s="174" t="str">
        <f t="shared" si="28"/>
        <v>saniert</v>
      </c>
      <c r="S140" s="174" cm="1">
        <f t="array" ref="S140">IF(
    Q140 &gt; (IF(
        R140 = "unsaniert",
        (MIN(IF(R$1:R$166="unsaniert",Q$1:Q$166)) + MAX(IF(R$1:R$166="unsaniert",Q$1:Q$166))) / 2,
        IF(
            R140 = "teilsaniert",
            (MIN(IF(R$1:R$166="teilsaniert",Q$1:Q$166)) + MAX(IF(R$1:R$166="teilsaniert",Q$1:Q$166))) / 2,
            (MIN(IF(R$1:R$166="saniert",Q$1:Q$166)) + MAX(IF(R$1:R$166="saniert",Q$1:Q$166))) / 2
        )
    )),
    0,
    IF(
        Q139 &lt; (IF(
            R140 = "unsaniert",
            (MIN(IF(R$1:R$166="unsaniert",Q$1:Q$166)) + MAX(IF(R$1:R$166="unsaniert",Q$1:Q$166))) / 2,
            IF(
                R140 = "teilsaniert",
                (MIN(IF(R$1:R$166="teilsaniert",Q$1:Q$166)) + MAX(IF(R$1:R$166="teilsaniert",Q$1:Q$166))) / 2,
                (MIN(IF(R$1:R$166="saniert",Q$1:Q$166)) + MAX(IF(R$1:R$166="saniert",Q$1:Q$166))) / 2
            )
        )),
        0,
        P140
    )
)</f>
        <v>0</v>
      </c>
      <c r="W140" s="174">
        <f t="shared" si="42"/>
        <v>-0.26513961740999109</v>
      </c>
      <c r="X140" s="173">
        <f t="shared" si="29"/>
        <v>1.3600179475798845E-29</v>
      </c>
      <c r="Y140" s="174" t="str">
        <f t="shared" si="30"/>
        <v>saniert</v>
      </c>
      <c r="Z140" s="174" cm="1">
        <f t="array" ref="Z140">IF(
    X140 &gt; (IF(
        Y140 = "unsaniert",
        (MIN(IF(Y$1:Y$166="unsaniert",X$1:X$166)) + MAX(IF(Y$1:Y$166="unsaniert",X$1:X$166))) / 2,
        IF(
            Y140 = "teilsaniert",
            (MIN(IF(Y$1:Y$166="teilsaniert",X$1:X$166)) + MAX(IF(Y$1:Y$166="teilsaniert",X$1:X$166))) / 2,
            (MIN(IF(Y$1:Y$166="saniert",X$1:X$166)) + MAX(IF(Y$1:Y$166="saniert",X$1:X$166))) / 2
        )
    )),
    0,
    IF(
        X139 &lt; (IF(
            Y140 = "unsaniert",
            (MIN(IF(Y$1:Y$166="unsaniert",X$1:X$166)) + MAX(IF(Y$1:Y$166="unsaniert",X$1:X$166))) / 2,
            IF(
                Y140 = "teilsaniert",
                (MIN(IF(Y$1:Y$166="teilsaniert",X$1:X$166)) + MAX(IF(Y$1:Y$166="teilsaniert",X$1:X$166))) / 2,
                (MIN(IF(Y$1:Y$166="saniert",X$1:X$166)) + MAX(IF(Y$1:Y$166="saniert",X$1:X$166))) / 2
            )
        )),
        0,
        W140
    )
)</f>
        <v>0</v>
      </c>
      <c r="AA140" s="160"/>
      <c r="AB140" s="160"/>
      <c r="AC140" s="160"/>
      <c r="AD140" s="174">
        <f t="shared" si="43"/>
        <v>0.40158474642174768</v>
      </c>
      <c r="AE140" s="173">
        <f t="shared" si="31"/>
        <v>5.1313304106440213E-4</v>
      </c>
      <c r="AF140" s="174" t="str">
        <f t="shared" si="32"/>
        <v>saniert</v>
      </c>
      <c r="AG140" s="174" cm="1">
        <f t="array" ref="AG140">IF(
    AE140 &gt; (IF(
        AF140 = "unsaniert",
        (MIN(IF(AF$1:AF$166="unsaniert",AE$1:AE$166)) + MAX(IF(AF$1:AF$166="unsaniert",AE$1:AE$166))) / 2,
        IF(
            AF140 = "teilsaniert",
            (MIN(IF(AF$1:AF$166="teilsaniert",AE$1:AE$166)) + MAX(IF(AF$1:AF$166="teilsaniert",AE$1:AE$166))) / 2,
            (MIN(IF(AF$1:AF$166="saniert",AE$1:AE$166)) + MAX(IF(AF$1:AF$166="saniert",AE$1:AE$166))) / 2
        )
    )),
    0,
    IF(
        AE139 &lt; (IF(
            AF140 = "unsaniert",
            (MIN(IF(AF$1:AF$166="unsaniert",AE$1:AE$166)) + MAX(IF(AF$1:AF$166="unsaniert",AE$1:AE$166))) / 2,
            IF(
                AF140 = "teilsaniert",
                (MIN(IF(AF$1:AF$166="teilsaniert",AE$1:AE$166)) + MAX(IF(AF$1:AF$166="teilsaniert",AE$1:AE$166))) / 2,
                (MIN(IF(AF$1:AF$166="saniert",AE$1:AE$166)) + MAX(IF(AF$1:AF$166="saniert",AE$1:AE$166))) / 2
            )
        )),
        0,
        AD140
    )
)</f>
        <v>0</v>
      </c>
      <c r="AH140" s="160"/>
      <c r="AI140" s="160"/>
      <c r="AJ140" s="160"/>
      <c r="AK140" s="174">
        <f t="shared" si="44"/>
        <v>-1.2158434634672204</v>
      </c>
      <c r="AL140" s="173">
        <f t="shared" si="33"/>
        <v>2.7595936137674818E-21</v>
      </c>
      <c r="AM140" s="174" t="str">
        <f t="shared" si="34"/>
        <v>saniert</v>
      </c>
      <c r="AN140" s="174" cm="1">
        <f t="array" ref="AN140">IF(
    AL140 &gt; (IF(
        AM140 = "unsaniert",
        (MIN(IF(AM$1:AM$166="unsaniert",AL$1:AL$166)) + MAX(IF(AM$1:AM$166="unsaniert",AL$1:AL$166))) / 2,
        IF(
            AM140 = "teilsaniert",
            (MIN(IF(AM$1:AM$166="teilsaniert",AL$1:AL$166)) + MAX(IF(AM$1:AM$166="teilsaniert",AL$1:AL$166))) / 2,
            (MIN(IF(AM$1:AM$166="saniert",AL$1:AL$166)) + MAX(IF(AM$1:AM$166="saniert",AL$1:AL$166))) / 2
        )
    )),
    0,
    IF(
        AL139 &lt; (IF(
            AM140 = "unsaniert",
            (MIN(IF(AM$1:AM$166="unsaniert",AL$1:AL$166)) + MAX(IF(AM$1:AM$166="unsaniert",AL$1:AL$166))) / 2,
            IF(
                AM140 = "teilsaniert",
                (MIN(IF(AM$1:AM$166="teilsaniert",AL$1:AL$166)) + MAX(IF(AM$1:AM$166="teilsaniert",AL$1:AL$166))) / 2,
                (MIN(IF(AM$1:AM$166="saniert",AL$1:AL$166)) + MAX(IF(AM$1:AM$166="saniert",AL$1:AL$166))) / 2
            )
        )),
        0,
        AK140
    )
)</f>
        <v>0</v>
      </c>
      <c r="AR140" s="174">
        <f t="shared" si="45"/>
        <v>2.1574299261707406</v>
      </c>
      <c r="AS140" s="173">
        <f t="shared" si="35"/>
        <v>0.12561669065118231</v>
      </c>
      <c r="AT140" s="174" t="str">
        <f t="shared" si="36"/>
        <v>teilsaniert</v>
      </c>
      <c r="AU140" s="174" cm="1">
        <f t="array" ref="AU140">IF(
    AS140 &gt; (IF(
        AT140 = "unsaniert",
        (MIN(IF(AT$1:AT$166="unsaniert",AS$1:AS$166)) + MAX(IF(AT$1:AT$166="unsaniert",AS$1:AS$166))) / 2,
        IF(
            AT140 = "teilsaniert",
            (MIN(IF(AT$1:AT$166="teilsaniert",AS$1:AS$166)) + MAX(IF(AT$1:AT$166="teilsaniert",AS$1:AS$166))) / 2,
            (MIN(IF(AT$1:AT$166="saniert",AS$1:AS$166)) + MAX(IF(AT$1:AT$166="saniert",AS$1:AS$166))) / 2
        )
    )),
    0,
    IF(
        AS139 &lt; (IF(
            AT140 = "unsaniert",
            (MIN(IF(AT$1:AT$166="unsaniert",AS$1:AS$166)) + MAX(IF(AT$1:AT$166="unsaniert",AS$1:AS$166))) / 2,
            IF(
                AT140 = "teilsaniert",
                (MIN(IF(AT$1:AT$166="teilsaniert",AS$1:AS$166)) + MAX(IF(AT$1:AT$166="teilsaniert",AS$1:AS$166))) / 2,
                (MIN(IF(AT$1:AT$166="saniert",AS$1:AS$166)) + MAX(IF(AT$1:AT$166="saniert",AS$1:AS$166))) / 2
            )
        )),
        0,
        AR140
    )
)</f>
        <v>0</v>
      </c>
      <c r="AV140" s="160"/>
      <c r="AW140" s="160"/>
      <c r="AX140" s="160"/>
      <c r="AY140" s="174">
        <f t="shared" si="46"/>
        <v>9.2225501536412124E-2</v>
      </c>
      <c r="AZ140" s="173">
        <f t="shared" si="48"/>
        <v>6.8514560723286788E-8</v>
      </c>
      <c r="BA140" s="174" t="str">
        <f t="shared" si="49"/>
        <v>saniert</v>
      </c>
      <c r="BB140" s="174" cm="1">
        <f t="array" ref="BB140">IF(
    AZ140 &gt; (IF(
        BA140 = "unsaniert",
        (MIN(IF(BA$1:BA$166="unsaniert",AZ$1:AZ$166)) + MAX(IF(BA$1:BA$166="unsaniert",AZ$1:AZ$166))) / 2,
        IF(
            BA140 = "teilsaniert",
            (MIN(IF(BA$1:BA$166="teilsaniert",AZ$1:AZ$166)) + MAX(IF(BA$1:BA$166="teilsaniert",AZ$1:AZ$166))) / 2,
            (MIN(IF(BA$1:BA$166="saniert",AZ$1:AZ$166)) + MAX(IF(BA$1:BA$166="saniert",AZ$1:AZ$166))) / 2
        )
    )),
    0,
    IF(
        AZ139 &lt; (IF(
            BA140 = "unsaniert",
            (MIN(IF(BA$1:BA$166="unsaniert",AZ$1:AZ$166)) + MAX(IF(BA$1:BA$166="unsaniert",AZ$1:AZ$166))) / 2,
            IF(
                BA140 = "teilsaniert",
                (MIN(IF(BA$1:BA$166="teilsaniert",AZ$1:AZ$166)) + MAX(IF(BA$1:BA$166="teilsaniert",AZ$1:AZ$166))) / 2,
                (MIN(IF(BA$1:BA$166="saniert",AZ$1:AZ$166)) + MAX(IF(BA$1:BA$166="saniert",AZ$1:AZ$166))) / 2
            )
        )),
        0,
        AY140
    )
)</f>
        <v>0</v>
      </c>
      <c r="BC140" s="160"/>
      <c r="BD140" s="160"/>
      <c r="BE140" s="160"/>
      <c r="BF140" s="174">
        <f t="shared" si="47"/>
        <v>-1.4457791019509361</v>
      </c>
      <c r="BG140" s="173">
        <f t="shared" si="37"/>
        <v>2.9876850992922763E-30</v>
      </c>
      <c r="BH140" s="174" t="str">
        <f t="shared" si="38"/>
        <v>saniert</v>
      </c>
      <c r="BI140" s="174" cm="1">
        <f t="array" ref="BI140">IF(
    BG140 &gt; (IF(
        BH140 = "unsaniert",
        (MIN(IF(BH$1:BH$166="unsaniert",BG$1:BG$166)) + MAX(IF(BH$1:BH$166="unsaniert",BG$1:BG$166))) / 2,
        IF(
            BH140 = "teilsaniert",
            (MIN(IF(BH$1:BH$166="teilsaniert",BG$1:BG$166)) + MAX(IF(BH$1:BH$166="teilsaniert",BG$1:BG$166))) / 2,
            (MIN(IF(BH$1:BH$166="saniert",BG$1:BG$166)) + MAX(IF(BH$1:BH$166="saniert",BG$1:BG$166))) / 2
        )
    )),
    0,
    IF(
        BG139 &lt; (IF(
            BH140 = "unsaniert",
            (MIN(IF(BH$1:BH$166="unsaniert",BG$1:BG$166)) + MAX(IF(BH$1:BH$166="unsaniert",BG$1:BG$166))) / 2,
            IF(
                BH140 = "teilsaniert",
                (MIN(IF(BH$1:BH$166="teilsaniert",BG$1:BG$166)) + MAX(IF(BH$1:BH$166="teilsaniert",BG$1:BG$166))) / 2,
                (MIN(IF(BH$1:BH$166="saniert",BG$1:BG$166)) + MAX(IF(BH$1:BH$166="saniert",BG$1:BG$166))) / 2
            )
        )),
        0,
        BF140
    )
)</f>
        <v>0</v>
      </c>
    </row>
    <row r="141" spans="2:61">
      <c r="B141" s="174">
        <f t="shared" si="39"/>
        <v>0.98980061699334776</v>
      </c>
      <c r="C141" s="173">
        <f>_xlfn.NORM.DIST(B141, B5,C5, TRUE)</f>
        <v>3.5814556315913069E-4</v>
      </c>
      <c r="D141" s="174" t="str">
        <f t="shared" si="26"/>
        <v>saniert</v>
      </c>
      <c r="E141" s="174" cm="1">
        <f t="array" ref="E141">IF(
    C141 &gt; (IF(
        D141 = "unsaniert",
        (MIN(IF(D$1:D$166="unsaniert",C$1:C$166)) + MAX(IF(D$1:D$166="unsaniert",C$1:C$166))) / 2,
        IF(
            D141 = "teilsaniert",
            (MIN(IF(D$1:D$166="teilsaniert",C$1:C$166)) + MAX(IF(D$1:D$166="teilsaniert",C$1:C$166))) / 2,
            (MIN(IF(D$1:D$166="saniert",C$1:C$166)) + MAX(IF(D$1:D$166="saniert",C$1:C$166))) / 2
        )
    )),
    0,
    IF(
        C140 &lt; (IF(
            D141 = "unsaniert",
            (MIN(IF(D$1:D$166="unsaniert",C$1:C$166)) + MAX(IF(D$1:D$166="unsaniert",C$1:C$166))) / 2,
            IF(
                D141 = "teilsaniert",
                (MIN(IF(D$1:D$166="teilsaniert",C$1:C$166)) + MAX(IF(D$1:D$166="teilsaniert",C$1:C$166))) / 2,
                (MIN(IF(D$1:D$166="saniert",C$1:C$166)) + MAX(IF(D$1:D$166="saniert",C$1:C$166))) / 2
            )
        )),
        0,
        B141
    )
)</f>
        <v>0</v>
      </c>
      <c r="H141" s="160"/>
      <c r="I141" s="174">
        <f t="shared" si="40"/>
        <v>0.143918568723434</v>
      </c>
      <c r="J141" s="173">
        <f>_xlfn.NORM.DIST(I141, I5,J5, TRUE)</f>
        <v>1.4163654142028732E-4</v>
      </c>
      <c r="K141" s="174" t="str">
        <f t="shared" si="27"/>
        <v>saniert</v>
      </c>
      <c r="L141" s="174" cm="1">
        <f t="array" ref="L141">IF(
    J141 &gt; (IF(
        K141 = "unsaniert",
        (MIN(IF(K$1:K$166="unsaniert",J$1:J$166)) + MAX(IF(K$1:K$166="unsaniert",J$1:J$166))) / 2,
        IF(
            K141 = "teilsaniert",
            (MIN(IF(K$1:K$166="teilsaniert",J$1:J$166)) + MAX(IF(K$1:K$166="teilsaniert",J$1:J$166))) / 2,
            (MIN(IF(K$1:K$166="saniert",J$1:J$166)) + MAX(IF(K$1:K$166="saniert",J$1:J$166))) / 2
        )
    )),
    0,
    IF(
        J140 &lt; (IF(
            K141 = "unsaniert",
            (MIN(IF(K$1:K$166="unsaniert",J$1:J$166)) + MAX(IF(K$1:K$166="unsaniert",J$1:J$166))) / 2,
            IF(
                K141 = "teilsaniert",
                (MIN(IF(K$1:K$166="teilsaniert",J$1:J$166)) + MAX(IF(K$1:K$166="teilsaniert",J$1:J$166))) / 2,
                (MIN(IF(K$1:K$166="saniert",J$1:J$166)) + MAX(IF(K$1:K$166="saniert",J$1:J$166))) / 2
            )
        )),
        0,
        I141
    )
)</f>
        <v>0</v>
      </c>
      <c r="O141" s="160"/>
      <c r="P141" s="174">
        <f t="shared" si="41"/>
        <v>-1.341841007128777</v>
      </c>
      <c r="Q141" s="173">
        <f>_xlfn.NORM.DIST(P141, P5,Q5, TRUE)</f>
        <v>6.4919203944835795E-22</v>
      </c>
      <c r="R141" s="174" t="str">
        <f t="shared" si="28"/>
        <v>saniert</v>
      </c>
      <c r="S141" s="174" cm="1">
        <f t="array" ref="S141">IF(
    Q141 &gt; (IF(
        R141 = "unsaniert",
        (MIN(IF(R$1:R$166="unsaniert",Q$1:Q$166)) + MAX(IF(R$1:R$166="unsaniert",Q$1:Q$166))) / 2,
        IF(
            R141 = "teilsaniert",
            (MIN(IF(R$1:R$166="teilsaniert",Q$1:Q$166)) + MAX(IF(R$1:R$166="teilsaniert",Q$1:Q$166))) / 2,
            (MIN(IF(R$1:R$166="saniert",Q$1:Q$166)) + MAX(IF(R$1:R$166="saniert",Q$1:Q$166))) / 2
        )
    )),
    0,
    IF(
        Q140 &lt; (IF(
            R141 = "unsaniert",
            (MIN(IF(R$1:R$166="unsaniert",Q$1:Q$166)) + MAX(IF(R$1:R$166="unsaniert",Q$1:Q$166))) / 2,
            IF(
                R141 = "teilsaniert",
                (MIN(IF(R$1:R$166="teilsaniert",Q$1:Q$166)) + MAX(IF(R$1:R$166="teilsaniert",Q$1:Q$166))) / 2,
                (MIN(IF(R$1:R$166="saniert",Q$1:Q$166)) + MAX(IF(R$1:R$166="saniert",Q$1:Q$166))) / 2
            )
        )),
        0,
        P141
    )
)</f>
        <v>0</v>
      </c>
      <c r="W141" s="174">
        <f t="shared" si="42"/>
        <v>-0.29513961740999106</v>
      </c>
      <c r="X141" s="173">
        <f t="shared" si="29"/>
        <v>2.9029812579705641E-30</v>
      </c>
      <c r="Y141" s="174" t="str">
        <f t="shared" si="30"/>
        <v>saniert</v>
      </c>
      <c r="Z141" s="174" cm="1">
        <f t="array" ref="Z141">IF(
    X141 &gt; (IF(
        Y141 = "unsaniert",
        (MIN(IF(Y$1:Y$166="unsaniert",X$1:X$166)) + MAX(IF(Y$1:Y$166="unsaniert",X$1:X$166))) / 2,
        IF(
            Y141 = "teilsaniert",
            (MIN(IF(Y$1:Y$166="teilsaniert",X$1:X$166)) + MAX(IF(Y$1:Y$166="teilsaniert",X$1:X$166))) / 2,
            (MIN(IF(Y$1:Y$166="saniert",X$1:X$166)) + MAX(IF(Y$1:Y$166="saniert",X$1:X$166))) / 2
        )
    )),
    0,
    IF(
        X140 &lt; (IF(
            Y141 = "unsaniert",
            (MIN(IF(Y$1:Y$166="unsaniert",X$1:X$166)) + MAX(IF(Y$1:Y$166="unsaniert",X$1:X$166))) / 2,
            IF(
                Y141 = "teilsaniert",
                (MIN(IF(Y$1:Y$166="teilsaniert",X$1:X$166)) + MAX(IF(Y$1:Y$166="teilsaniert",X$1:X$166))) / 2,
                (MIN(IF(Y$1:Y$166="saniert",X$1:X$166)) + MAX(IF(Y$1:Y$166="saniert",X$1:X$166))) / 2
            )
        )),
        0,
        W141
    )
)</f>
        <v>0</v>
      </c>
      <c r="AA141" s="160"/>
      <c r="AB141" s="160"/>
      <c r="AC141" s="160"/>
      <c r="AD141" s="174">
        <f t="shared" si="43"/>
        <v>0.37158474642174766</v>
      </c>
      <c r="AE141" s="173">
        <f t="shared" si="31"/>
        <v>4.1429162974405308E-4</v>
      </c>
      <c r="AF141" s="174" t="str">
        <f t="shared" si="32"/>
        <v>saniert</v>
      </c>
      <c r="AG141" s="174" cm="1">
        <f t="array" ref="AG141">IF(
    AE141 &gt; (IF(
        AF141 = "unsaniert",
        (MIN(IF(AF$1:AF$166="unsaniert",AE$1:AE$166)) + MAX(IF(AF$1:AF$166="unsaniert",AE$1:AE$166))) / 2,
        IF(
            AF141 = "teilsaniert",
            (MIN(IF(AF$1:AF$166="teilsaniert",AE$1:AE$166)) + MAX(IF(AF$1:AF$166="teilsaniert",AE$1:AE$166))) / 2,
            (MIN(IF(AF$1:AF$166="saniert",AE$1:AE$166)) + MAX(IF(AF$1:AF$166="saniert",AE$1:AE$166))) / 2
        )
    )),
    0,
    IF(
        AE140 &lt; (IF(
            AF141 = "unsaniert",
            (MIN(IF(AF$1:AF$166="unsaniert",AE$1:AE$166)) + MAX(IF(AF$1:AF$166="unsaniert",AE$1:AE$166))) / 2,
            IF(
                AF141 = "teilsaniert",
                (MIN(IF(AF$1:AF$166="teilsaniert",AE$1:AE$166)) + MAX(IF(AF$1:AF$166="teilsaniert",AE$1:AE$166))) / 2,
                (MIN(IF(AF$1:AF$166="saniert",AE$1:AE$166)) + MAX(IF(AF$1:AF$166="saniert",AE$1:AE$166))) / 2
            )
        )),
        0,
        AD141
    )
)</f>
        <v>0</v>
      </c>
      <c r="AH141" s="160"/>
      <c r="AI141" s="160"/>
      <c r="AJ141" s="160"/>
      <c r="AK141" s="174">
        <f t="shared" si="44"/>
        <v>-1.2458434634672204</v>
      </c>
      <c r="AL141" s="173">
        <f t="shared" si="33"/>
        <v>8.9229892007481186E-22</v>
      </c>
      <c r="AM141" s="174" t="str">
        <f t="shared" si="34"/>
        <v>saniert</v>
      </c>
      <c r="AN141" s="174" cm="1">
        <f t="array" ref="AN141">IF(
    AL141 &gt; (IF(
        AM141 = "unsaniert",
        (MIN(IF(AM$1:AM$166="unsaniert",AL$1:AL$166)) + MAX(IF(AM$1:AM$166="unsaniert",AL$1:AL$166))) / 2,
        IF(
            AM141 = "teilsaniert",
            (MIN(IF(AM$1:AM$166="teilsaniert",AL$1:AL$166)) + MAX(IF(AM$1:AM$166="teilsaniert",AL$1:AL$166))) / 2,
            (MIN(IF(AM$1:AM$166="saniert",AL$1:AL$166)) + MAX(IF(AM$1:AM$166="saniert",AL$1:AL$166))) / 2
        )
    )),
    0,
    IF(
        AL140 &lt; (IF(
            AM141 = "unsaniert",
            (MIN(IF(AM$1:AM$166="unsaniert",AL$1:AL$166)) + MAX(IF(AM$1:AM$166="unsaniert",AL$1:AL$166))) / 2,
            IF(
                AM141 = "teilsaniert",
                (MIN(IF(AM$1:AM$166="teilsaniert",AL$1:AL$166)) + MAX(IF(AM$1:AM$166="teilsaniert",AL$1:AL$166))) / 2,
                (MIN(IF(AM$1:AM$166="saniert",AL$1:AL$166)) + MAX(IF(AM$1:AM$166="saniert",AL$1:AL$166))) / 2
            )
        )),
        0,
        AK141
    )
)</f>
        <v>0</v>
      </c>
      <c r="AR141" s="174">
        <f t="shared" si="45"/>
        <v>2.1274299261707408</v>
      </c>
      <c r="AS141" s="173">
        <f t="shared" si="35"/>
        <v>0.11764193519636361</v>
      </c>
      <c r="AT141" s="174" t="str">
        <f t="shared" si="36"/>
        <v>teilsaniert</v>
      </c>
      <c r="AU141" s="174" cm="1">
        <f t="array" ref="AU141">IF(
    AS141 &gt; (IF(
        AT141 = "unsaniert",
        (MIN(IF(AT$1:AT$166="unsaniert",AS$1:AS$166)) + MAX(IF(AT$1:AT$166="unsaniert",AS$1:AS$166))) / 2,
        IF(
            AT141 = "teilsaniert",
            (MIN(IF(AT$1:AT$166="teilsaniert",AS$1:AS$166)) + MAX(IF(AT$1:AT$166="teilsaniert",AS$1:AS$166))) / 2,
            (MIN(IF(AT$1:AT$166="saniert",AS$1:AS$166)) + MAX(IF(AT$1:AT$166="saniert",AS$1:AS$166))) / 2
        )
    )),
    0,
    IF(
        AS140 &lt; (IF(
            AT141 = "unsaniert",
            (MIN(IF(AT$1:AT$166="unsaniert",AS$1:AS$166)) + MAX(IF(AT$1:AT$166="unsaniert",AS$1:AS$166))) / 2,
            IF(
                AT141 = "teilsaniert",
                (MIN(IF(AT$1:AT$166="teilsaniert",AS$1:AS$166)) + MAX(IF(AT$1:AT$166="teilsaniert",AS$1:AS$166))) / 2,
                (MIN(IF(AT$1:AT$166="saniert",AS$1:AS$166)) + MAX(IF(AT$1:AT$166="saniert",AS$1:AS$166))) / 2
            )
        )),
        0,
        AR141
    )
)</f>
        <v>0</v>
      </c>
      <c r="AV141" s="160"/>
      <c r="AW141" s="160"/>
      <c r="AX141" s="160"/>
      <c r="AY141" s="174">
        <f t="shared" si="46"/>
        <v>6.2225501536412126E-2</v>
      </c>
      <c r="AZ141" s="173">
        <f t="shared" si="48"/>
        <v>4.4480123210192908E-8</v>
      </c>
      <c r="BA141" s="174" t="str">
        <f t="shared" si="49"/>
        <v>saniert</v>
      </c>
      <c r="BB141" s="174" cm="1">
        <f t="array" ref="BB141">IF(
    AZ141 &gt; (IF(
        BA141 = "unsaniert",
        (MIN(IF(BA$1:BA$166="unsaniert",AZ$1:AZ$166)) + MAX(IF(BA$1:BA$166="unsaniert",AZ$1:AZ$166))) / 2,
        IF(
            BA141 = "teilsaniert",
            (MIN(IF(BA$1:BA$166="teilsaniert",AZ$1:AZ$166)) + MAX(IF(BA$1:BA$166="teilsaniert",AZ$1:AZ$166))) / 2,
            (MIN(IF(BA$1:BA$166="saniert",AZ$1:AZ$166)) + MAX(IF(BA$1:BA$166="saniert",AZ$1:AZ$166))) / 2
        )
    )),
    0,
    IF(
        AZ140 &lt; (IF(
            BA141 = "unsaniert",
            (MIN(IF(BA$1:BA$166="unsaniert",AZ$1:AZ$166)) + MAX(IF(BA$1:BA$166="unsaniert",AZ$1:AZ$166))) / 2,
            IF(
                BA141 = "teilsaniert",
                (MIN(IF(BA$1:BA$166="teilsaniert",AZ$1:AZ$166)) + MAX(IF(BA$1:BA$166="teilsaniert",AZ$1:AZ$166))) / 2,
                (MIN(IF(BA$1:BA$166="saniert",AZ$1:AZ$166)) + MAX(IF(BA$1:BA$166="saniert",AZ$1:AZ$166))) / 2
            )
        )),
        0,
        AY141
    )
)</f>
        <v>0</v>
      </c>
      <c r="BC141" s="160"/>
      <c r="BD141" s="160"/>
      <c r="BE141" s="160"/>
      <c r="BF141" s="174">
        <f t="shared" si="47"/>
        <v>-1.4757791019509361</v>
      </c>
      <c r="BG141" s="173">
        <f t="shared" si="37"/>
        <v>6.172735842857124E-31</v>
      </c>
      <c r="BH141" s="174" t="str">
        <f t="shared" si="38"/>
        <v>saniert</v>
      </c>
      <c r="BI141" s="174" cm="1">
        <f t="array" ref="BI141">IF(
    BG141 &gt; (IF(
        BH141 = "unsaniert",
        (MIN(IF(BH$1:BH$166="unsaniert",BG$1:BG$166)) + MAX(IF(BH$1:BH$166="unsaniert",BG$1:BG$166))) / 2,
        IF(
            BH141 = "teilsaniert",
            (MIN(IF(BH$1:BH$166="teilsaniert",BG$1:BG$166)) + MAX(IF(BH$1:BH$166="teilsaniert",BG$1:BG$166))) / 2,
            (MIN(IF(BH$1:BH$166="saniert",BG$1:BG$166)) + MAX(IF(BH$1:BH$166="saniert",BG$1:BG$166))) / 2
        )
    )),
    0,
    IF(
        BG140 &lt; (IF(
            BH141 = "unsaniert",
            (MIN(IF(BH$1:BH$166="unsaniert",BG$1:BG$166)) + MAX(IF(BH$1:BH$166="unsaniert",BG$1:BG$166))) / 2,
            IF(
                BH141 = "teilsaniert",
                (MIN(IF(BH$1:BH$166="teilsaniert",BG$1:BG$166)) + MAX(IF(BH$1:BH$166="teilsaniert",BG$1:BG$166))) / 2,
                (MIN(IF(BH$1:BH$166="saniert",BG$1:BG$166)) + MAX(IF(BH$1:BH$166="saniert",BG$1:BG$166))) / 2
            )
        )),
        0,
        BF141
    )
)</f>
        <v>0</v>
      </c>
    </row>
    <row r="142" spans="2:61">
      <c r="B142" s="174">
        <f t="shared" si="39"/>
        <v>0.95980061699334773</v>
      </c>
      <c r="C142" s="173">
        <f>_xlfn.NORM.DIST(B142, B5,C5, TRUE)</f>
        <v>2.8713326711742699E-4</v>
      </c>
      <c r="D142" s="174" t="str">
        <f t="shared" si="26"/>
        <v>saniert</v>
      </c>
      <c r="E142" s="174" cm="1">
        <f t="array" ref="E142">IF(
    C142 &gt; (IF(
        D142 = "unsaniert",
        (MIN(IF(D$1:D$166="unsaniert",C$1:C$166)) + MAX(IF(D$1:D$166="unsaniert",C$1:C$166))) / 2,
        IF(
            D142 = "teilsaniert",
            (MIN(IF(D$1:D$166="teilsaniert",C$1:C$166)) + MAX(IF(D$1:D$166="teilsaniert",C$1:C$166))) / 2,
            (MIN(IF(D$1:D$166="saniert",C$1:C$166)) + MAX(IF(D$1:D$166="saniert",C$1:C$166))) / 2
        )
    )),
    0,
    IF(
        C141 &lt; (IF(
            D142 = "unsaniert",
            (MIN(IF(D$1:D$166="unsaniert",C$1:C$166)) + MAX(IF(D$1:D$166="unsaniert",C$1:C$166))) / 2,
            IF(
                D142 = "teilsaniert",
                (MIN(IF(D$1:D$166="teilsaniert",C$1:C$166)) + MAX(IF(D$1:D$166="teilsaniert",C$1:C$166))) / 2,
                (MIN(IF(D$1:D$166="saniert",C$1:C$166)) + MAX(IF(D$1:D$166="saniert",C$1:C$166))) / 2
            )
        )),
        0,
        B142
    )
)</f>
        <v>0</v>
      </c>
      <c r="H142" s="160"/>
      <c r="I142" s="174">
        <f t="shared" si="40"/>
        <v>0.113918568723434</v>
      </c>
      <c r="J142" s="173">
        <f>_xlfn.NORM.DIST(I142, I5,J5, TRUE)</f>
        <v>1.1095010823286635E-4</v>
      </c>
      <c r="K142" s="174" t="str">
        <f t="shared" si="27"/>
        <v>saniert</v>
      </c>
      <c r="L142" s="174" cm="1">
        <f t="array" ref="L142">IF(
    J142 &gt; (IF(
        K142 = "unsaniert",
        (MIN(IF(K$1:K$166="unsaniert",J$1:J$166)) + MAX(IF(K$1:K$166="unsaniert",J$1:J$166))) / 2,
        IF(
            K142 = "teilsaniert",
            (MIN(IF(K$1:K$166="teilsaniert",J$1:J$166)) + MAX(IF(K$1:K$166="teilsaniert",J$1:J$166))) / 2,
            (MIN(IF(K$1:K$166="saniert",J$1:J$166)) + MAX(IF(K$1:K$166="saniert",J$1:J$166))) / 2
        )
    )),
    0,
    IF(
        J141 &lt; (IF(
            K142 = "unsaniert",
            (MIN(IF(K$1:K$166="unsaniert",J$1:J$166)) + MAX(IF(K$1:K$166="unsaniert",J$1:J$166))) / 2,
            IF(
                K142 = "teilsaniert",
                (MIN(IF(K$1:K$166="teilsaniert",J$1:J$166)) + MAX(IF(K$1:K$166="teilsaniert",J$1:J$166))) / 2,
                (MIN(IF(K$1:K$166="saniert",J$1:J$166)) + MAX(IF(K$1:K$166="saniert",J$1:J$166))) / 2
            )
        )),
        0,
        I142
    )
)</f>
        <v>0</v>
      </c>
      <c r="O142" s="160"/>
      <c r="P142" s="174">
        <f t="shared" si="41"/>
        <v>-1.371841007128777</v>
      </c>
      <c r="Q142" s="173">
        <f>_xlfn.NORM.DIST(P142, P5,Q5, TRUE)</f>
        <v>2.0561217185287701E-22</v>
      </c>
      <c r="R142" s="174" t="str">
        <f t="shared" si="28"/>
        <v>saniert</v>
      </c>
      <c r="S142" s="174" cm="1">
        <f t="array" ref="S142">IF(
    Q142 &gt; (IF(
        R142 = "unsaniert",
        (MIN(IF(R$1:R$166="unsaniert",Q$1:Q$166)) + MAX(IF(R$1:R$166="unsaniert",Q$1:Q$166))) / 2,
        IF(
            R142 = "teilsaniert",
            (MIN(IF(R$1:R$166="teilsaniert",Q$1:Q$166)) + MAX(IF(R$1:R$166="teilsaniert",Q$1:Q$166))) / 2,
            (MIN(IF(R$1:R$166="saniert",Q$1:Q$166)) + MAX(IF(R$1:R$166="saniert",Q$1:Q$166))) / 2
        )
    )),
    0,
    IF(
        Q141 &lt; (IF(
            R142 = "unsaniert",
            (MIN(IF(R$1:R$166="unsaniert",Q$1:Q$166)) + MAX(IF(R$1:R$166="unsaniert",Q$1:Q$166))) / 2,
            IF(
                R142 = "teilsaniert",
                (MIN(IF(R$1:R$166="teilsaniert",Q$1:Q$166)) + MAX(IF(R$1:R$166="teilsaniert",Q$1:Q$166))) / 2,
                (MIN(IF(R$1:R$166="saniert",Q$1:Q$166)) + MAX(IF(R$1:R$166="saniert",Q$1:Q$166))) / 2
            )
        )),
        0,
        P142
    )
)</f>
        <v>0</v>
      </c>
      <c r="W142" s="174">
        <f t="shared" si="42"/>
        <v>-0.32513961740999109</v>
      </c>
      <c r="X142" s="173">
        <f t="shared" si="29"/>
        <v>6.0844286746174013E-31</v>
      </c>
      <c r="Y142" s="174" t="str">
        <f t="shared" si="30"/>
        <v>saniert</v>
      </c>
      <c r="Z142" s="174" cm="1">
        <f t="array" ref="Z142">IF(
    X142 &gt; (IF(
        Y142 = "unsaniert",
        (MIN(IF(Y$1:Y$166="unsaniert",X$1:X$166)) + MAX(IF(Y$1:Y$166="unsaniert",X$1:X$166))) / 2,
        IF(
            Y142 = "teilsaniert",
            (MIN(IF(Y$1:Y$166="teilsaniert",X$1:X$166)) + MAX(IF(Y$1:Y$166="teilsaniert",X$1:X$166))) / 2,
            (MIN(IF(Y$1:Y$166="saniert",X$1:X$166)) + MAX(IF(Y$1:Y$166="saniert",X$1:X$166))) / 2
        )
    )),
    0,
    IF(
        X141 &lt; (IF(
            Y142 = "unsaniert",
            (MIN(IF(Y$1:Y$166="unsaniert",X$1:X$166)) + MAX(IF(Y$1:Y$166="unsaniert",X$1:X$166))) / 2,
            IF(
                Y142 = "teilsaniert",
                (MIN(IF(Y$1:Y$166="teilsaniert",X$1:X$166)) + MAX(IF(Y$1:Y$166="teilsaniert",X$1:X$166))) / 2,
                (MIN(IF(Y$1:Y$166="saniert",X$1:X$166)) + MAX(IF(Y$1:Y$166="saniert",X$1:X$166))) / 2
            )
        )),
        0,
        W142
    )
)</f>
        <v>0</v>
      </c>
      <c r="AA142" s="160"/>
      <c r="AB142" s="160"/>
      <c r="AC142" s="160"/>
      <c r="AD142" s="174">
        <f t="shared" si="43"/>
        <v>0.34158474642174763</v>
      </c>
      <c r="AE142" s="173">
        <f t="shared" si="31"/>
        <v>3.3336633347903934E-4</v>
      </c>
      <c r="AF142" s="174" t="str">
        <f t="shared" si="32"/>
        <v>saniert</v>
      </c>
      <c r="AG142" s="174" cm="1">
        <f t="array" ref="AG142">IF(
    AE142 &gt; (IF(
        AF142 = "unsaniert",
        (MIN(IF(AF$1:AF$166="unsaniert",AE$1:AE$166)) + MAX(IF(AF$1:AF$166="unsaniert",AE$1:AE$166))) / 2,
        IF(
            AF142 = "teilsaniert",
            (MIN(IF(AF$1:AF$166="teilsaniert",AE$1:AE$166)) + MAX(IF(AF$1:AF$166="teilsaniert",AE$1:AE$166))) / 2,
            (MIN(IF(AF$1:AF$166="saniert",AE$1:AE$166)) + MAX(IF(AF$1:AF$166="saniert",AE$1:AE$166))) / 2
        )
    )),
    0,
    IF(
        AE141 &lt; (IF(
            AF142 = "unsaniert",
            (MIN(IF(AF$1:AF$166="unsaniert",AE$1:AE$166)) + MAX(IF(AF$1:AF$166="unsaniert",AE$1:AE$166))) / 2,
            IF(
                AF142 = "teilsaniert",
                (MIN(IF(AF$1:AF$166="teilsaniert",AE$1:AE$166)) + MAX(IF(AF$1:AF$166="teilsaniert",AE$1:AE$166))) / 2,
                (MIN(IF(AF$1:AF$166="saniert",AE$1:AE$166)) + MAX(IF(AF$1:AF$166="saniert",AE$1:AE$166))) / 2
            )
        )),
        0,
        AD142
    )
)</f>
        <v>0</v>
      </c>
      <c r="AH142" s="160"/>
      <c r="AI142" s="160"/>
      <c r="AJ142" s="160"/>
      <c r="AK142" s="174">
        <f t="shared" si="44"/>
        <v>-1.2758434634672204</v>
      </c>
      <c r="AL142" s="173">
        <f t="shared" si="33"/>
        <v>2.8456579894358819E-22</v>
      </c>
      <c r="AM142" s="174" t="str">
        <f t="shared" si="34"/>
        <v>saniert</v>
      </c>
      <c r="AN142" s="174" cm="1">
        <f t="array" ref="AN142">IF(
    AL142 &gt; (IF(
        AM142 = "unsaniert",
        (MIN(IF(AM$1:AM$166="unsaniert",AL$1:AL$166)) + MAX(IF(AM$1:AM$166="unsaniert",AL$1:AL$166))) / 2,
        IF(
            AM142 = "teilsaniert",
            (MIN(IF(AM$1:AM$166="teilsaniert",AL$1:AL$166)) + MAX(IF(AM$1:AM$166="teilsaniert",AL$1:AL$166))) / 2,
            (MIN(IF(AM$1:AM$166="saniert",AL$1:AL$166)) + MAX(IF(AM$1:AM$166="saniert",AL$1:AL$166))) / 2
        )
    )),
    0,
    IF(
        AL141 &lt; (IF(
            AM142 = "unsaniert",
            (MIN(IF(AM$1:AM$166="unsaniert",AL$1:AL$166)) + MAX(IF(AM$1:AM$166="unsaniert",AL$1:AL$166))) / 2,
            IF(
                AM142 = "teilsaniert",
                (MIN(IF(AM$1:AM$166="teilsaniert",AL$1:AL$166)) + MAX(IF(AM$1:AM$166="teilsaniert",AL$1:AL$166))) / 2,
                (MIN(IF(AM$1:AM$166="saniert",AL$1:AL$166)) + MAX(IF(AM$1:AM$166="saniert",AL$1:AL$166))) / 2
            )
        )),
        0,
        AK142
    )
)</f>
        <v>0</v>
      </c>
      <c r="AR142" s="174">
        <f t="shared" si="45"/>
        <v>2.097429926170741</v>
      </c>
      <c r="AS142" s="173">
        <f t="shared" si="35"/>
        <v>0.11003235650709073</v>
      </c>
      <c r="AT142" s="174" t="str">
        <f t="shared" si="36"/>
        <v>teilsaniert</v>
      </c>
      <c r="AU142" s="174" cm="1">
        <f t="array" ref="AU142">IF(
    AS142 &gt; (IF(
        AT142 = "unsaniert",
        (MIN(IF(AT$1:AT$166="unsaniert",AS$1:AS$166)) + MAX(IF(AT$1:AT$166="unsaniert",AS$1:AS$166))) / 2,
        IF(
            AT142 = "teilsaniert",
            (MIN(IF(AT$1:AT$166="teilsaniert",AS$1:AS$166)) + MAX(IF(AT$1:AT$166="teilsaniert",AS$1:AS$166))) / 2,
            (MIN(IF(AT$1:AT$166="saniert",AS$1:AS$166)) + MAX(IF(AT$1:AT$166="saniert",AS$1:AS$166))) / 2
        )
    )),
    0,
    IF(
        AS141 &lt; (IF(
            AT142 = "unsaniert",
            (MIN(IF(AT$1:AT$166="unsaniert",AS$1:AS$166)) + MAX(IF(AT$1:AT$166="unsaniert",AS$1:AS$166))) / 2,
            IF(
                AT142 = "teilsaniert",
                (MIN(IF(AT$1:AT$166="teilsaniert",AS$1:AS$166)) + MAX(IF(AT$1:AT$166="teilsaniert",AS$1:AS$166))) / 2,
                (MIN(IF(AT$1:AT$166="saniert",AS$1:AS$166)) + MAX(IF(AT$1:AT$166="saniert",AS$1:AS$166))) / 2
            )
        )),
        0,
        AR142
    )
)</f>
        <v>0</v>
      </c>
      <c r="AV142" s="160"/>
      <c r="AW142" s="160"/>
      <c r="AX142" s="160"/>
      <c r="AY142" s="174">
        <f t="shared" si="46"/>
        <v>3.2225501536412127E-2</v>
      </c>
      <c r="AZ142" s="173">
        <f t="shared" si="48"/>
        <v>2.8703456800676305E-8</v>
      </c>
      <c r="BA142" s="174" t="str">
        <f t="shared" si="49"/>
        <v>saniert</v>
      </c>
      <c r="BB142" s="174" cm="1">
        <f t="array" ref="BB142">IF(
    AZ142 &gt; (IF(
        BA142 = "unsaniert",
        (MIN(IF(BA$1:BA$166="unsaniert",AZ$1:AZ$166)) + MAX(IF(BA$1:BA$166="unsaniert",AZ$1:AZ$166))) / 2,
        IF(
            BA142 = "teilsaniert",
            (MIN(IF(BA$1:BA$166="teilsaniert",AZ$1:AZ$166)) + MAX(IF(BA$1:BA$166="teilsaniert",AZ$1:AZ$166))) / 2,
            (MIN(IF(BA$1:BA$166="saniert",AZ$1:AZ$166)) + MAX(IF(BA$1:BA$166="saniert",AZ$1:AZ$166))) / 2
        )
    )),
    0,
    IF(
        AZ141 &lt; (IF(
            BA142 = "unsaniert",
            (MIN(IF(BA$1:BA$166="unsaniert",AZ$1:AZ$166)) + MAX(IF(BA$1:BA$166="unsaniert",AZ$1:AZ$166))) / 2,
            IF(
                BA142 = "teilsaniert",
                (MIN(IF(BA$1:BA$166="teilsaniert",AZ$1:AZ$166)) + MAX(IF(BA$1:BA$166="teilsaniert",AZ$1:AZ$166))) / 2,
                (MIN(IF(BA$1:BA$166="saniert",AZ$1:AZ$166)) + MAX(IF(BA$1:BA$166="saniert",AZ$1:AZ$166))) / 2
            )
        )),
        0,
        AY142
    )
)</f>
        <v>0</v>
      </c>
      <c r="BC142" s="160"/>
      <c r="BD142" s="160"/>
      <c r="BE142" s="160"/>
      <c r="BF142" s="174">
        <f t="shared" si="47"/>
        <v>-1.5057791019509361</v>
      </c>
      <c r="BG142" s="173">
        <f t="shared" si="37"/>
        <v>1.2518329362630802E-31</v>
      </c>
      <c r="BH142" s="174" t="str">
        <f t="shared" si="38"/>
        <v>saniert</v>
      </c>
      <c r="BI142" s="174" cm="1">
        <f t="array" ref="BI142">IF(
    BG142 &gt; (IF(
        BH142 = "unsaniert",
        (MIN(IF(BH$1:BH$166="unsaniert",BG$1:BG$166)) + MAX(IF(BH$1:BH$166="unsaniert",BG$1:BG$166))) / 2,
        IF(
            BH142 = "teilsaniert",
            (MIN(IF(BH$1:BH$166="teilsaniert",BG$1:BG$166)) + MAX(IF(BH$1:BH$166="teilsaniert",BG$1:BG$166))) / 2,
            (MIN(IF(BH$1:BH$166="saniert",BG$1:BG$166)) + MAX(IF(BH$1:BH$166="saniert",BG$1:BG$166))) / 2
        )
    )),
    0,
    IF(
        BG141 &lt; (IF(
            BH142 = "unsaniert",
            (MIN(IF(BH$1:BH$166="unsaniert",BG$1:BG$166)) + MAX(IF(BH$1:BH$166="unsaniert",BG$1:BG$166))) / 2,
            IF(
                BH142 = "teilsaniert",
                (MIN(IF(BH$1:BH$166="teilsaniert",BG$1:BG$166)) + MAX(IF(BH$1:BH$166="teilsaniert",BG$1:BG$166))) / 2,
                (MIN(IF(BH$1:BH$166="saniert",BG$1:BG$166)) + MAX(IF(BH$1:BH$166="saniert",BG$1:BG$166))) / 2
            )
        )),
        0,
        BF142
    )
)</f>
        <v>0</v>
      </c>
    </row>
    <row r="143" spans="2:61">
      <c r="B143" s="174">
        <f t="shared" si="39"/>
        <v>0.92980061699334771</v>
      </c>
      <c r="C143" s="173">
        <f>_xlfn.NORM.DIST(B143, B5,C5, TRUE)</f>
        <v>2.2941632937718544E-4</v>
      </c>
      <c r="D143" s="174" t="str">
        <f t="shared" si="26"/>
        <v>saniert</v>
      </c>
      <c r="E143" s="174" cm="1">
        <f t="array" ref="E143">IF(
    C143 &gt; (IF(
        D143 = "unsaniert",
        (MIN(IF(D$1:D$166="unsaniert",C$1:C$166)) + MAX(IF(D$1:D$166="unsaniert",C$1:C$166))) / 2,
        IF(
            D143 = "teilsaniert",
            (MIN(IF(D$1:D$166="teilsaniert",C$1:C$166)) + MAX(IF(D$1:D$166="teilsaniert",C$1:C$166))) / 2,
            (MIN(IF(D$1:D$166="saniert",C$1:C$166)) + MAX(IF(D$1:D$166="saniert",C$1:C$166))) / 2
        )
    )),
    0,
    IF(
        C142 &lt; (IF(
            D143 = "unsaniert",
            (MIN(IF(D$1:D$166="unsaniert",C$1:C$166)) + MAX(IF(D$1:D$166="unsaniert",C$1:C$166))) / 2,
            IF(
                D143 = "teilsaniert",
                (MIN(IF(D$1:D$166="teilsaniert",C$1:C$166)) + MAX(IF(D$1:D$166="teilsaniert",C$1:C$166))) / 2,
                (MIN(IF(D$1:D$166="saniert",C$1:C$166)) + MAX(IF(D$1:D$166="saniert",C$1:C$166))) / 2
            )
        )),
        0,
        B143
    )
)</f>
        <v>0</v>
      </c>
      <c r="H143" s="160"/>
      <c r="I143" s="174">
        <f t="shared" si="40"/>
        <v>8.3918568723434006E-2</v>
      </c>
      <c r="J143" s="173">
        <f>_xlfn.NORM.DIST(I143, I5,J5, TRUE)</f>
        <v>8.6590550889169727E-5</v>
      </c>
      <c r="K143" s="174" t="str">
        <f t="shared" si="27"/>
        <v>saniert</v>
      </c>
      <c r="L143" s="174" cm="1">
        <f t="array" ref="L143">IF(
    J143 &gt; (IF(
        K143 = "unsaniert",
        (MIN(IF(K$1:K$166="unsaniert",J$1:J$166)) + MAX(IF(K$1:K$166="unsaniert",J$1:J$166))) / 2,
        IF(
            K143 = "teilsaniert",
            (MIN(IF(K$1:K$166="teilsaniert",J$1:J$166)) + MAX(IF(K$1:K$166="teilsaniert",J$1:J$166))) / 2,
            (MIN(IF(K$1:K$166="saniert",J$1:J$166)) + MAX(IF(K$1:K$166="saniert",J$1:J$166))) / 2
        )
    )),
    0,
    IF(
        J142 &lt; (IF(
            K143 = "unsaniert",
            (MIN(IF(K$1:K$166="unsaniert",J$1:J$166)) + MAX(IF(K$1:K$166="unsaniert",J$1:J$166))) / 2,
            IF(
                K143 = "teilsaniert",
                (MIN(IF(K$1:K$166="teilsaniert",J$1:J$166)) + MAX(IF(K$1:K$166="teilsaniert",J$1:J$166))) / 2,
                (MIN(IF(K$1:K$166="saniert",J$1:J$166)) + MAX(IF(K$1:K$166="saniert",J$1:J$166))) / 2
            )
        )),
        0,
        I143
    )
)</f>
        <v>0</v>
      </c>
      <c r="O143" s="160"/>
      <c r="P143" s="174">
        <f t="shared" si="41"/>
        <v>-1.401841007128777</v>
      </c>
      <c r="Q143" s="173">
        <f>_xlfn.NORM.DIST(P143, P5,Q5, TRUE)</f>
        <v>6.4224104256929811E-23</v>
      </c>
      <c r="R143" s="174" t="str">
        <f t="shared" si="28"/>
        <v>saniert</v>
      </c>
      <c r="S143" s="174" cm="1">
        <f t="array" ref="S143">IF(
    Q143 &gt; (IF(
        R143 = "unsaniert",
        (MIN(IF(R$1:R$166="unsaniert",Q$1:Q$166)) + MAX(IF(R$1:R$166="unsaniert",Q$1:Q$166))) / 2,
        IF(
            R143 = "teilsaniert",
            (MIN(IF(R$1:R$166="teilsaniert",Q$1:Q$166)) + MAX(IF(R$1:R$166="teilsaniert",Q$1:Q$166))) / 2,
            (MIN(IF(R$1:R$166="saniert",Q$1:Q$166)) + MAX(IF(R$1:R$166="saniert",Q$1:Q$166))) / 2
        )
    )),
    0,
    IF(
        Q142 &lt; (IF(
            R143 = "unsaniert",
            (MIN(IF(R$1:R$166="unsaniert",Q$1:Q$166)) + MAX(IF(R$1:R$166="unsaniert",Q$1:Q$166))) / 2,
            IF(
                R143 = "teilsaniert",
                (MIN(IF(R$1:R$166="teilsaniert",Q$1:Q$166)) + MAX(IF(R$1:R$166="teilsaniert",Q$1:Q$166))) / 2,
                (MIN(IF(R$1:R$166="saniert",Q$1:Q$166)) + MAX(IF(R$1:R$166="saniert",Q$1:Q$166))) / 2
            )
        )),
        0,
        P143
    )
)</f>
        <v>0</v>
      </c>
      <c r="W143" s="174">
        <f t="shared" si="42"/>
        <v>-0.35513961740999112</v>
      </c>
      <c r="X143" s="173">
        <f t="shared" si="29"/>
        <v>1.2521894247075774E-31</v>
      </c>
      <c r="Y143" s="174" t="str">
        <f t="shared" si="30"/>
        <v>saniert</v>
      </c>
      <c r="Z143" s="174" cm="1">
        <f t="array" ref="Z143">IF(
    X143 &gt; (IF(
        Y143 = "unsaniert",
        (MIN(IF(Y$1:Y$166="unsaniert",X$1:X$166)) + MAX(IF(Y$1:Y$166="unsaniert",X$1:X$166))) / 2,
        IF(
            Y143 = "teilsaniert",
            (MIN(IF(Y$1:Y$166="teilsaniert",X$1:X$166)) + MAX(IF(Y$1:Y$166="teilsaniert",X$1:X$166))) / 2,
            (MIN(IF(Y$1:Y$166="saniert",X$1:X$166)) + MAX(IF(Y$1:Y$166="saniert",X$1:X$166))) / 2
        )
    )),
    0,
    IF(
        X142 &lt; (IF(
            Y143 = "unsaniert",
            (MIN(IF(Y$1:Y$166="unsaniert",X$1:X$166)) + MAX(IF(Y$1:Y$166="unsaniert",X$1:X$166))) / 2,
            IF(
                Y143 = "teilsaniert",
                (MIN(IF(Y$1:Y$166="teilsaniert",X$1:X$166)) + MAX(IF(Y$1:Y$166="teilsaniert",X$1:X$166))) / 2,
                (MIN(IF(Y$1:Y$166="saniert",X$1:X$166)) + MAX(IF(Y$1:Y$166="saniert",X$1:X$166))) / 2
            )
        )),
        0,
        W143
    )
)</f>
        <v>0</v>
      </c>
      <c r="AA143" s="160"/>
      <c r="AB143" s="160"/>
      <c r="AC143" s="160"/>
      <c r="AD143" s="174">
        <f t="shared" si="43"/>
        <v>0.3115847464217476</v>
      </c>
      <c r="AE143" s="173">
        <f t="shared" si="31"/>
        <v>2.673464161957748E-4</v>
      </c>
      <c r="AF143" s="174" t="str">
        <f t="shared" si="32"/>
        <v>saniert</v>
      </c>
      <c r="AG143" s="174" cm="1">
        <f t="array" ref="AG143">IF(
    AE143 &gt; (IF(
        AF143 = "unsaniert",
        (MIN(IF(AF$1:AF$166="unsaniert",AE$1:AE$166)) + MAX(IF(AF$1:AF$166="unsaniert",AE$1:AE$166))) / 2,
        IF(
            AF143 = "teilsaniert",
            (MIN(IF(AF$1:AF$166="teilsaniert",AE$1:AE$166)) + MAX(IF(AF$1:AF$166="teilsaniert",AE$1:AE$166))) / 2,
            (MIN(IF(AF$1:AF$166="saniert",AE$1:AE$166)) + MAX(IF(AF$1:AF$166="saniert",AE$1:AE$166))) / 2
        )
    )),
    0,
    IF(
        AE142 &lt; (IF(
            AF143 = "unsaniert",
            (MIN(IF(AF$1:AF$166="unsaniert",AE$1:AE$166)) + MAX(IF(AF$1:AF$166="unsaniert",AE$1:AE$166))) / 2,
            IF(
                AF143 = "teilsaniert",
                (MIN(IF(AF$1:AF$166="teilsaniert",AE$1:AE$166)) + MAX(IF(AF$1:AF$166="teilsaniert",AE$1:AE$166))) / 2,
                (MIN(IF(AF$1:AF$166="saniert",AE$1:AE$166)) + MAX(IF(AF$1:AF$166="saniert",AE$1:AE$166))) / 2
            )
        )),
        0,
        AD143
    )
)</f>
        <v>0</v>
      </c>
      <c r="AH143" s="160"/>
      <c r="AI143" s="160"/>
      <c r="AJ143" s="160"/>
      <c r="AK143" s="174">
        <f t="shared" si="44"/>
        <v>-1.3058434634672205</v>
      </c>
      <c r="AL143" s="173">
        <f t="shared" si="33"/>
        <v>8.9507761341935761E-23</v>
      </c>
      <c r="AM143" s="174" t="str">
        <f t="shared" si="34"/>
        <v>saniert</v>
      </c>
      <c r="AN143" s="174" cm="1">
        <f t="array" ref="AN143">IF(
    AL143 &gt; (IF(
        AM143 = "unsaniert",
        (MIN(IF(AM$1:AM$166="unsaniert",AL$1:AL$166)) + MAX(IF(AM$1:AM$166="unsaniert",AL$1:AL$166))) / 2,
        IF(
            AM143 = "teilsaniert",
            (MIN(IF(AM$1:AM$166="teilsaniert",AL$1:AL$166)) + MAX(IF(AM$1:AM$166="teilsaniert",AL$1:AL$166))) / 2,
            (MIN(IF(AM$1:AM$166="saniert",AL$1:AL$166)) + MAX(IF(AM$1:AM$166="saniert",AL$1:AL$166))) / 2
        )
    )),
    0,
    IF(
        AL142 &lt; (IF(
            AM143 = "unsaniert",
            (MIN(IF(AM$1:AM$166="unsaniert",AL$1:AL$166)) + MAX(IF(AM$1:AM$166="unsaniert",AL$1:AL$166))) / 2,
            IF(
                AM143 = "teilsaniert",
                (MIN(IF(AM$1:AM$166="teilsaniert",AL$1:AL$166)) + MAX(IF(AM$1:AM$166="teilsaniert",AL$1:AL$166))) / 2,
                (MIN(IF(AM$1:AM$166="saniert",AL$1:AL$166)) + MAX(IF(AM$1:AM$166="saniert",AL$1:AL$166))) / 2
            )
        )),
        0,
        AK143
    )
)</f>
        <v>0</v>
      </c>
      <c r="AR143" s="174">
        <f t="shared" si="45"/>
        <v>2.0674299261707412</v>
      </c>
      <c r="AS143" s="173">
        <f t="shared" si="35"/>
        <v>0.10278255065145082</v>
      </c>
      <c r="AT143" s="174" t="str">
        <f t="shared" si="36"/>
        <v>teilsaniert</v>
      </c>
      <c r="AU143" s="174" cm="1">
        <f t="array" ref="AU143">IF(
    AS143 &gt; (IF(
        AT143 = "unsaniert",
        (MIN(IF(AT$1:AT$166="unsaniert",AS$1:AS$166)) + MAX(IF(AT$1:AT$166="unsaniert",AS$1:AS$166))) / 2,
        IF(
            AT143 = "teilsaniert",
            (MIN(IF(AT$1:AT$166="teilsaniert",AS$1:AS$166)) + MAX(IF(AT$1:AT$166="teilsaniert",AS$1:AS$166))) / 2,
            (MIN(IF(AT$1:AT$166="saniert",AS$1:AS$166)) + MAX(IF(AT$1:AT$166="saniert",AS$1:AS$166))) / 2
        )
    )),
    0,
    IF(
        AS142 &lt; (IF(
            AT143 = "unsaniert",
            (MIN(IF(AT$1:AT$166="unsaniert",AS$1:AS$166)) + MAX(IF(AT$1:AT$166="unsaniert",AS$1:AS$166))) / 2,
            IF(
                AT143 = "teilsaniert",
                (MIN(IF(AT$1:AT$166="teilsaniert",AS$1:AS$166)) + MAX(IF(AT$1:AT$166="teilsaniert",AS$1:AS$166))) / 2,
                (MIN(IF(AT$1:AT$166="saniert",AS$1:AS$166)) + MAX(IF(AT$1:AT$166="saniert",AS$1:AS$166))) / 2
            )
        )),
        0,
        AR143
    )
)</f>
        <v>0</v>
      </c>
      <c r="AV143" s="160"/>
      <c r="AW143" s="160"/>
      <c r="AX143" s="160"/>
      <c r="AY143" s="174">
        <f t="shared" si="46"/>
        <v>2.2255015364121278E-3</v>
      </c>
      <c r="AZ143" s="173">
        <f t="shared" si="48"/>
        <v>1.841134931905207E-8</v>
      </c>
      <c r="BA143" s="174" t="str">
        <f t="shared" si="49"/>
        <v>saniert</v>
      </c>
      <c r="BB143" s="174" cm="1">
        <f t="array" ref="BB143">IF(
    AZ143 &gt; (IF(
        BA143 = "unsaniert",
        (MIN(IF(BA$1:BA$166="unsaniert",AZ$1:AZ$166)) + MAX(IF(BA$1:BA$166="unsaniert",AZ$1:AZ$166))) / 2,
        IF(
            BA143 = "teilsaniert",
            (MIN(IF(BA$1:BA$166="teilsaniert",AZ$1:AZ$166)) + MAX(IF(BA$1:BA$166="teilsaniert",AZ$1:AZ$166))) / 2,
            (MIN(IF(BA$1:BA$166="saniert",AZ$1:AZ$166)) + MAX(IF(BA$1:BA$166="saniert",AZ$1:AZ$166))) / 2
        )
    )),
    0,
    IF(
        AZ142 &lt; (IF(
            BA143 = "unsaniert",
            (MIN(IF(BA$1:BA$166="unsaniert",AZ$1:AZ$166)) + MAX(IF(BA$1:BA$166="unsaniert",AZ$1:AZ$166))) / 2,
            IF(
                BA143 = "teilsaniert",
                (MIN(IF(BA$1:BA$166="teilsaniert",AZ$1:AZ$166)) + MAX(IF(BA$1:BA$166="teilsaniert",AZ$1:AZ$166))) / 2,
                (MIN(IF(BA$1:BA$166="saniert",AZ$1:AZ$166)) + MAX(IF(BA$1:BA$166="saniert",AZ$1:AZ$166))) / 2
            )
        )),
        0,
        AY143
    )
)</f>
        <v>0</v>
      </c>
      <c r="BC143" s="160"/>
      <c r="BD143" s="160"/>
      <c r="BE143" s="160"/>
      <c r="BF143" s="174">
        <f t="shared" si="47"/>
        <v>-1.5357791019509361</v>
      </c>
      <c r="BG143" s="173">
        <f t="shared" si="37"/>
        <v>2.4919512856324545E-32</v>
      </c>
      <c r="BH143" s="174" t="str">
        <f t="shared" si="38"/>
        <v>saniert</v>
      </c>
      <c r="BI143" s="174" cm="1">
        <f t="array" ref="BI143">IF(
    BG143 &gt; (IF(
        BH143 = "unsaniert",
        (MIN(IF(BH$1:BH$166="unsaniert",BG$1:BG$166)) + MAX(IF(BH$1:BH$166="unsaniert",BG$1:BG$166))) / 2,
        IF(
            BH143 = "teilsaniert",
            (MIN(IF(BH$1:BH$166="teilsaniert",BG$1:BG$166)) + MAX(IF(BH$1:BH$166="teilsaniert",BG$1:BG$166))) / 2,
            (MIN(IF(BH$1:BH$166="saniert",BG$1:BG$166)) + MAX(IF(BH$1:BH$166="saniert",BG$1:BG$166))) / 2
        )
    )),
    0,
    IF(
        BG142 &lt; (IF(
            BH143 = "unsaniert",
            (MIN(IF(BH$1:BH$166="unsaniert",BG$1:BG$166)) + MAX(IF(BH$1:BH$166="unsaniert",BG$1:BG$166))) / 2,
            IF(
                BH143 = "teilsaniert",
                (MIN(IF(BH$1:BH$166="teilsaniert",BG$1:BG$166)) + MAX(IF(BH$1:BH$166="teilsaniert",BG$1:BG$166))) / 2,
                (MIN(IF(BH$1:BH$166="saniert",BG$1:BG$166)) + MAX(IF(BH$1:BH$166="saniert",BG$1:BG$166))) / 2
            )
        )),
        0,
        BF143
    )
)</f>
        <v>0</v>
      </c>
    </row>
    <row r="144" spans="2:61">
      <c r="B144" s="174">
        <f t="shared" si="39"/>
        <v>0.89980061699334768</v>
      </c>
      <c r="C144" s="173">
        <f>_xlfn.NORM.DIST(B144, B5,C5, TRUE)</f>
        <v>1.8267526889975276E-4</v>
      </c>
      <c r="D144" s="174" t="str">
        <f t="shared" si="26"/>
        <v>saniert</v>
      </c>
      <c r="E144" s="174" cm="1">
        <f t="array" ref="E144">IF(
    C144 &gt; (IF(
        D144 = "unsaniert",
        (MIN(IF(D$1:D$166="unsaniert",C$1:C$166)) + MAX(IF(D$1:D$166="unsaniert",C$1:C$166))) / 2,
        IF(
            D144 = "teilsaniert",
            (MIN(IF(D$1:D$166="teilsaniert",C$1:C$166)) + MAX(IF(D$1:D$166="teilsaniert",C$1:C$166))) / 2,
            (MIN(IF(D$1:D$166="saniert",C$1:C$166)) + MAX(IF(D$1:D$166="saniert",C$1:C$166))) / 2
        )
    )),
    0,
    IF(
        C143 &lt; (IF(
            D144 = "unsaniert",
            (MIN(IF(D$1:D$166="unsaniert",C$1:C$166)) + MAX(IF(D$1:D$166="unsaniert",C$1:C$166))) / 2,
            IF(
                D144 = "teilsaniert",
                (MIN(IF(D$1:D$166="teilsaniert",C$1:C$166)) + MAX(IF(D$1:D$166="teilsaniert",C$1:C$166))) / 2,
                (MIN(IF(D$1:D$166="saniert",C$1:C$166)) + MAX(IF(D$1:D$166="saniert",C$1:C$166))) / 2
            )
        )),
        0,
        B144
    )
)</f>
        <v>0</v>
      </c>
      <c r="H144" s="160"/>
      <c r="I144" s="174">
        <f t="shared" si="40"/>
        <v>5.3918568723434007E-2</v>
      </c>
      <c r="J144" s="173">
        <f>_xlfn.NORM.DIST(I144, I5,J5, TRUE)</f>
        <v>6.7328885615128693E-5</v>
      </c>
      <c r="K144" s="174" t="str">
        <f t="shared" si="27"/>
        <v>saniert</v>
      </c>
      <c r="L144" s="174" cm="1">
        <f t="array" ref="L144">IF(
    J144 &gt; (IF(
        K144 = "unsaniert",
        (MIN(IF(K$1:K$166="unsaniert",J$1:J$166)) + MAX(IF(K$1:K$166="unsaniert",J$1:J$166))) / 2,
        IF(
            K144 = "teilsaniert",
            (MIN(IF(K$1:K$166="teilsaniert",J$1:J$166)) + MAX(IF(K$1:K$166="teilsaniert",J$1:J$166))) / 2,
            (MIN(IF(K$1:K$166="saniert",J$1:J$166)) + MAX(IF(K$1:K$166="saniert",J$1:J$166))) / 2
        )
    )),
    0,
    IF(
        J143 &lt; (IF(
            K144 = "unsaniert",
            (MIN(IF(K$1:K$166="unsaniert",J$1:J$166)) + MAX(IF(K$1:K$166="unsaniert",J$1:J$166))) / 2,
            IF(
                K144 = "teilsaniert",
                (MIN(IF(K$1:K$166="teilsaniert",J$1:J$166)) + MAX(IF(K$1:K$166="teilsaniert",J$1:J$166))) / 2,
                (MIN(IF(K$1:K$166="saniert",J$1:J$166)) + MAX(IF(K$1:K$166="saniert",J$1:J$166))) / 2
            )
        )),
        0,
        I144
    )
)</f>
        <v>0</v>
      </c>
      <c r="O144" s="160"/>
      <c r="P144" s="174">
        <f t="shared" si="41"/>
        <v>-1.431841007128777</v>
      </c>
      <c r="Q144" s="173">
        <f>_xlfn.NORM.DIST(P144, P5,Q5, TRUE)</f>
        <v>1.9784245889106519E-23</v>
      </c>
      <c r="R144" s="174" t="str">
        <f t="shared" si="28"/>
        <v>saniert</v>
      </c>
      <c r="S144" s="174" cm="1">
        <f t="array" ref="S144">IF(
    Q144 &gt; (IF(
        R144 = "unsaniert",
        (MIN(IF(R$1:R$166="unsaniert",Q$1:Q$166)) + MAX(IF(R$1:R$166="unsaniert",Q$1:Q$166))) / 2,
        IF(
            R144 = "teilsaniert",
            (MIN(IF(R$1:R$166="teilsaniert",Q$1:Q$166)) + MAX(IF(R$1:R$166="teilsaniert",Q$1:Q$166))) / 2,
            (MIN(IF(R$1:R$166="saniert",Q$1:Q$166)) + MAX(IF(R$1:R$166="saniert",Q$1:Q$166))) / 2
        )
    )),
    0,
    IF(
        Q143 &lt; (IF(
            R144 = "unsaniert",
            (MIN(IF(R$1:R$166="unsaniert",Q$1:Q$166)) + MAX(IF(R$1:R$166="unsaniert",Q$1:Q$166))) / 2,
            IF(
                R144 = "teilsaniert",
                (MIN(IF(R$1:R$166="teilsaniert",Q$1:Q$166)) + MAX(IF(R$1:R$166="teilsaniert",Q$1:Q$166))) / 2,
                (MIN(IF(R$1:R$166="saniert",Q$1:Q$166)) + MAX(IF(R$1:R$166="saniert",Q$1:Q$166))) / 2
            )
        )),
        0,
        P144
    )
)</f>
        <v>0</v>
      </c>
      <c r="W144" s="174">
        <f t="shared" si="42"/>
        <v>-0.38513961740999114</v>
      </c>
      <c r="X144" s="173">
        <f t="shared" si="29"/>
        <v>2.5304259461018855E-32</v>
      </c>
      <c r="Y144" s="174" t="str">
        <f t="shared" si="30"/>
        <v>saniert</v>
      </c>
      <c r="Z144" s="174" cm="1">
        <f t="array" ref="Z144">IF(
    X144 &gt; (IF(
        Y144 = "unsaniert",
        (MIN(IF(Y$1:Y$166="unsaniert",X$1:X$166)) + MAX(IF(Y$1:Y$166="unsaniert",X$1:X$166))) / 2,
        IF(
            Y144 = "teilsaniert",
            (MIN(IF(Y$1:Y$166="teilsaniert",X$1:X$166)) + MAX(IF(Y$1:Y$166="teilsaniert",X$1:X$166))) / 2,
            (MIN(IF(Y$1:Y$166="saniert",X$1:X$166)) + MAX(IF(Y$1:Y$166="saniert",X$1:X$166))) / 2
        )
    )),
    0,
    IF(
        X143 &lt; (IF(
            Y144 = "unsaniert",
            (MIN(IF(Y$1:Y$166="unsaniert",X$1:X$166)) + MAX(IF(Y$1:Y$166="unsaniert",X$1:X$166))) / 2,
            IF(
                Y144 = "teilsaniert",
                (MIN(IF(Y$1:Y$166="teilsaniert",X$1:X$166)) + MAX(IF(Y$1:Y$166="teilsaniert",X$1:X$166))) / 2,
                (MIN(IF(Y$1:Y$166="saniert",X$1:X$166)) + MAX(IF(Y$1:Y$166="saniert",X$1:X$166))) / 2
            )
        )),
        0,
        W144
    )
)</f>
        <v>0</v>
      </c>
      <c r="AA144" s="160"/>
      <c r="AB144" s="160"/>
      <c r="AC144" s="160"/>
      <c r="AD144" s="174">
        <f t="shared" si="43"/>
        <v>0.28158474642174758</v>
      </c>
      <c r="AE144" s="173">
        <f t="shared" si="31"/>
        <v>2.1367896482771698E-4</v>
      </c>
      <c r="AF144" s="174" t="str">
        <f t="shared" si="32"/>
        <v>saniert</v>
      </c>
      <c r="AG144" s="174" cm="1">
        <f t="array" ref="AG144">IF(
    AE144 &gt; (IF(
        AF144 = "unsaniert",
        (MIN(IF(AF$1:AF$166="unsaniert",AE$1:AE$166)) + MAX(IF(AF$1:AF$166="unsaniert",AE$1:AE$166))) / 2,
        IF(
            AF144 = "teilsaniert",
            (MIN(IF(AF$1:AF$166="teilsaniert",AE$1:AE$166)) + MAX(IF(AF$1:AF$166="teilsaniert",AE$1:AE$166))) / 2,
            (MIN(IF(AF$1:AF$166="saniert",AE$1:AE$166)) + MAX(IF(AF$1:AF$166="saniert",AE$1:AE$166))) / 2
        )
    )),
    0,
    IF(
        AE143 &lt; (IF(
            AF144 = "unsaniert",
            (MIN(IF(AF$1:AF$166="unsaniert",AE$1:AE$166)) + MAX(IF(AF$1:AF$166="unsaniert",AE$1:AE$166))) / 2,
            IF(
                AF144 = "teilsaniert",
                (MIN(IF(AF$1:AF$166="teilsaniert",AE$1:AE$166)) + MAX(IF(AF$1:AF$166="teilsaniert",AE$1:AE$166))) / 2,
                (MIN(IF(AF$1:AF$166="saniert",AE$1:AE$166)) + MAX(IF(AF$1:AF$166="saniert",AE$1:AE$166))) / 2
            )
        )),
        0,
        AD144
    )
)</f>
        <v>0</v>
      </c>
      <c r="AH144" s="160"/>
      <c r="AI144" s="160"/>
      <c r="AJ144" s="160"/>
      <c r="AK144" s="174">
        <f t="shared" si="44"/>
        <v>-1.3358434634672205</v>
      </c>
      <c r="AL144" s="173">
        <f t="shared" si="33"/>
        <v>2.7767894639409659E-23</v>
      </c>
      <c r="AM144" s="174" t="str">
        <f t="shared" si="34"/>
        <v>saniert</v>
      </c>
      <c r="AN144" s="174" cm="1">
        <f t="array" ref="AN144">IF(
    AL144 &gt; (IF(
        AM144 = "unsaniert",
        (MIN(IF(AM$1:AM$166="unsaniert",AL$1:AL$166)) + MAX(IF(AM$1:AM$166="unsaniert",AL$1:AL$166))) / 2,
        IF(
            AM144 = "teilsaniert",
            (MIN(IF(AM$1:AM$166="teilsaniert",AL$1:AL$166)) + MAX(IF(AM$1:AM$166="teilsaniert",AL$1:AL$166))) / 2,
            (MIN(IF(AM$1:AM$166="saniert",AL$1:AL$166)) + MAX(IF(AM$1:AM$166="saniert",AL$1:AL$166))) / 2
        )
    )),
    0,
    IF(
        AL143 &lt; (IF(
            AM144 = "unsaniert",
            (MIN(IF(AM$1:AM$166="unsaniert",AL$1:AL$166)) + MAX(IF(AM$1:AM$166="unsaniert",AL$1:AL$166))) / 2,
            IF(
                AM144 = "teilsaniert",
                (MIN(IF(AM$1:AM$166="teilsaniert",AL$1:AL$166)) + MAX(IF(AM$1:AM$166="teilsaniert",AL$1:AL$166))) / 2,
                (MIN(IF(AM$1:AM$166="saniert",AL$1:AL$166)) + MAX(IF(AM$1:AM$166="saniert",AL$1:AL$166))) / 2
            )
        )),
        0,
        AK144
    )
)</f>
        <v>0</v>
      </c>
      <c r="AR144" s="174">
        <f t="shared" si="45"/>
        <v>2.0374299261707414</v>
      </c>
      <c r="AS144" s="173">
        <f t="shared" si="35"/>
        <v>9.5886274129425159E-2</v>
      </c>
      <c r="AT144" s="174" t="str">
        <f t="shared" si="36"/>
        <v>teilsaniert</v>
      </c>
      <c r="AU144" s="174" cm="1">
        <f t="array" ref="AU144">IF(
    AS144 &gt; (IF(
        AT144 = "unsaniert",
        (MIN(IF(AT$1:AT$166="unsaniert",AS$1:AS$166)) + MAX(IF(AT$1:AT$166="unsaniert",AS$1:AS$166))) / 2,
        IF(
            AT144 = "teilsaniert",
            (MIN(IF(AT$1:AT$166="teilsaniert",AS$1:AS$166)) + MAX(IF(AT$1:AT$166="teilsaniert",AS$1:AS$166))) / 2,
            (MIN(IF(AT$1:AT$166="saniert",AS$1:AS$166)) + MAX(IF(AT$1:AT$166="saniert",AS$1:AS$166))) / 2
        )
    )),
    0,
    IF(
        AS143 &lt; (IF(
            AT144 = "unsaniert",
            (MIN(IF(AT$1:AT$166="unsaniert",AS$1:AS$166)) + MAX(IF(AT$1:AT$166="unsaniert",AS$1:AS$166))) / 2,
            IF(
                AT144 = "teilsaniert",
                (MIN(IF(AT$1:AT$166="teilsaniert",AS$1:AS$166)) + MAX(IF(AT$1:AT$166="teilsaniert",AS$1:AS$166))) / 2,
                (MIN(IF(AT$1:AT$166="saniert",AS$1:AS$166)) + MAX(IF(AT$1:AT$166="saniert",AS$1:AS$166))) / 2
            )
        )),
        0,
        AR144
    )
)</f>
        <v>0</v>
      </c>
      <c r="AV144" s="160"/>
      <c r="AW144" s="160"/>
      <c r="AX144" s="160"/>
      <c r="AY144" s="174">
        <f t="shared" si="46"/>
        <v>-2.7774498463587871E-2</v>
      </c>
      <c r="AZ144" s="173">
        <f t="shared" si="48"/>
        <v>1.1738655873684876E-8</v>
      </c>
      <c r="BA144" s="174" t="str">
        <f t="shared" si="49"/>
        <v>saniert</v>
      </c>
      <c r="BB144" s="174" cm="1">
        <f t="array" ref="BB144">IF(
    AZ144 &gt; (IF(
        BA144 = "unsaniert",
        (MIN(IF(BA$1:BA$166="unsaniert",AZ$1:AZ$166)) + MAX(IF(BA$1:BA$166="unsaniert",AZ$1:AZ$166))) / 2,
        IF(
            BA144 = "teilsaniert",
            (MIN(IF(BA$1:BA$166="teilsaniert",AZ$1:AZ$166)) + MAX(IF(BA$1:BA$166="teilsaniert",AZ$1:AZ$166))) / 2,
            (MIN(IF(BA$1:BA$166="saniert",AZ$1:AZ$166)) + MAX(IF(BA$1:BA$166="saniert",AZ$1:AZ$166))) / 2
        )
    )),
    0,
    IF(
        AZ143 &lt; (IF(
            BA144 = "unsaniert",
            (MIN(IF(BA$1:BA$166="unsaniert",AZ$1:AZ$166)) + MAX(IF(BA$1:BA$166="unsaniert",AZ$1:AZ$166))) / 2,
            IF(
                BA144 = "teilsaniert",
                (MIN(IF(BA$1:BA$166="teilsaniert",AZ$1:AZ$166)) + MAX(IF(BA$1:BA$166="teilsaniert",AZ$1:AZ$166))) / 2,
                (MIN(IF(BA$1:BA$166="saniert",AZ$1:AZ$166)) + MAX(IF(BA$1:BA$166="saniert",AZ$1:AZ$166))) / 2
            )
        )),
        0,
        AY144
    )
)</f>
        <v>0</v>
      </c>
      <c r="BC144" s="160"/>
      <c r="BD144" s="160"/>
      <c r="BE144" s="160"/>
      <c r="BF144" s="174">
        <f t="shared" si="47"/>
        <v>-1.5657791019509362</v>
      </c>
      <c r="BG144" s="173">
        <f t="shared" si="37"/>
        <v>4.8691812410846343E-33</v>
      </c>
      <c r="BH144" s="174" t="str">
        <f t="shared" si="38"/>
        <v>saniert</v>
      </c>
      <c r="BI144" s="174" cm="1">
        <f t="array" ref="BI144">IF(
    BG144 &gt; (IF(
        BH144 = "unsaniert",
        (MIN(IF(BH$1:BH$166="unsaniert",BG$1:BG$166)) + MAX(IF(BH$1:BH$166="unsaniert",BG$1:BG$166))) / 2,
        IF(
            BH144 = "teilsaniert",
            (MIN(IF(BH$1:BH$166="teilsaniert",BG$1:BG$166)) + MAX(IF(BH$1:BH$166="teilsaniert",BG$1:BG$166))) / 2,
            (MIN(IF(BH$1:BH$166="saniert",BG$1:BG$166)) + MAX(IF(BH$1:BH$166="saniert",BG$1:BG$166))) / 2
        )
    )),
    0,
    IF(
        BG143 &lt; (IF(
            BH144 = "unsaniert",
            (MIN(IF(BH$1:BH$166="unsaniert",BG$1:BG$166)) + MAX(IF(BH$1:BH$166="unsaniert",BG$1:BG$166))) / 2,
            IF(
                BH144 = "teilsaniert",
                (MIN(IF(BH$1:BH$166="teilsaniert",BG$1:BG$166)) + MAX(IF(BH$1:BH$166="teilsaniert",BG$1:BG$166))) / 2,
                (MIN(IF(BH$1:BH$166="saniert",BG$1:BG$166)) + MAX(IF(BH$1:BH$166="saniert",BG$1:BG$166))) / 2
            )
        )),
        0,
        BF144
    )
)</f>
        <v>0</v>
      </c>
    </row>
    <row r="145" spans="2:61">
      <c r="B145" s="174">
        <f t="shared" si="39"/>
        <v>0.86980061699334765</v>
      </c>
      <c r="C145" s="173">
        <f>_xlfn.NORM.DIST(B145, B5,C5, TRUE)</f>
        <v>1.4495980993911703E-4</v>
      </c>
      <c r="D145" s="174" t="str">
        <f t="shared" si="26"/>
        <v>saniert</v>
      </c>
      <c r="E145" s="174" cm="1">
        <f t="array" ref="E145">IF(
    C145 &gt; (IF(
        D145 = "unsaniert",
        (MIN(IF(D$1:D$166="unsaniert",C$1:C$166)) + MAX(IF(D$1:D$166="unsaniert",C$1:C$166))) / 2,
        IF(
            D145 = "teilsaniert",
            (MIN(IF(D$1:D$166="teilsaniert",C$1:C$166)) + MAX(IF(D$1:D$166="teilsaniert",C$1:C$166))) / 2,
            (MIN(IF(D$1:D$166="saniert",C$1:C$166)) + MAX(IF(D$1:D$166="saniert",C$1:C$166))) / 2
        )
    )),
    0,
    IF(
        C144 &lt; (IF(
            D145 = "unsaniert",
            (MIN(IF(D$1:D$166="unsaniert",C$1:C$166)) + MAX(IF(D$1:D$166="unsaniert",C$1:C$166))) / 2,
            IF(
                D145 = "teilsaniert",
                (MIN(IF(D$1:D$166="teilsaniert",C$1:C$166)) + MAX(IF(D$1:D$166="teilsaniert",C$1:C$166))) / 2,
                (MIN(IF(D$1:D$166="saniert",C$1:C$166)) + MAX(IF(D$1:D$166="saniert",C$1:C$166))) / 2
            )
        )),
        0,
        B145
    )
)</f>
        <v>0</v>
      </c>
      <c r="H145" s="160"/>
      <c r="I145" s="174">
        <f t="shared" si="40"/>
        <v>2.3918568723434008E-2</v>
      </c>
      <c r="J145" s="173">
        <f>_xlfn.NORM.DIST(I145, I5,J5, TRUE)</f>
        <v>5.2157692745163908E-5</v>
      </c>
      <c r="K145" s="174" t="str">
        <f t="shared" si="27"/>
        <v>saniert</v>
      </c>
      <c r="L145" s="174" cm="1">
        <f t="array" ref="L145">IF(
    J145 &gt; (IF(
        K145 = "unsaniert",
        (MIN(IF(K$1:K$166="unsaniert",J$1:J$166)) + MAX(IF(K$1:K$166="unsaniert",J$1:J$166))) / 2,
        IF(
            K145 = "teilsaniert",
            (MIN(IF(K$1:K$166="teilsaniert",J$1:J$166)) + MAX(IF(K$1:K$166="teilsaniert",J$1:J$166))) / 2,
            (MIN(IF(K$1:K$166="saniert",J$1:J$166)) + MAX(IF(K$1:K$166="saniert",J$1:J$166))) / 2
        )
    )),
    0,
    IF(
        J144 &lt; (IF(
            K145 = "unsaniert",
            (MIN(IF(K$1:K$166="unsaniert",J$1:J$166)) + MAX(IF(K$1:K$166="unsaniert",J$1:J$166))) / 2,
            IF(
                K145 = "teilsaniert",
                (MIN(IF(K$1:K$166="teilsaniert",J$1:J$166)) + MAX(IF(K$1:K$166="teilsaniert",J$1:J$166))) / 2,
                (MIN(IF(K$1:K$166="saniert",J$1:J$166)) + MAX(IF(K$1:K$166="saniert",J$1:J$166))) / 2
            )
        )),
        0,
        I145
    )
)</f>
        <v>0</v>
      </c>
      <c r="O145" s="160"/>
      <c r="P145" s="174">
        <f t="shared" si="41"/>
        <v>-1.4618410071287771</v>
      </c>
      <c r="Q145" s="173">
        <f>_xlfn.NORM.DIST(P145, P5,Q5, TRUE)</f>
        <v>6.0105167455990636E-24</v>
      </c>
      <c r="R145" s="174" t="str">
        <f t="shared" si="28"/>
        <v>saniert</v>
      </c>
      <c r="S145" s="174" cm="1">
        <f t="array" ref="S145">IF(
    Q145 &gt; (IF(
        R145 = "unsaniert",
        (MIN(IF(R$1:R$166="unsaniert",Q$1:Q$166)) + MAX(IF(R$1:R$166="unsaniert",Q$1:Q$166))) / 2,
        IF(
            R145 = "teilsaniert",
            (MIN(IF(R$1:R$166="teilsaniert",Q$1:Q$166)) + MAX(IF(R$1:R$166="teilsaniert",Q$1:Q$166))) / 2,
            (MIN(IF(R$1:R$166="saniert",Q$1:Q$166)) + MAX(IF(R$1:R$166="saniert",Q$1:Q$166))) / 2
        )
    )),
    0,
    IF(
        Q144 &lt; (IF(
            R145 = "unsaniert",
            (MIN(IF(R$1:R$166="unsaniert",Q$1:Q$166)) + MAX(IF(R$1:R$166="unsaniert",Q$1:Q$166))) / 2,
            IF(
                R145 = "teilsaniert",
                (MIN(IF(R$1:R$166="teilsaniert",Q$1:Q$166)) + MAX(IF(R$1:R$166="teilsaniert",Q$1:Q$166))) / 2,
                (MIN(IF(R$1:R$166="saniert",Q$1:Q$166)) + MAX(IF(R$1:R$166="saniert",Q$1:Q$166))) / 2
            )
        )),
        0,
        P145
    )
)</f>
        <v>0</v>
      </c>
      <c r="W145" s="174">
        <f t="shared" si="42"/>
        <v>-0.41513961740999117</v>
      </c>
      <c r="X145" s="173">
        <f t="shared" si="29"/>
        <v>5.0209901051846675E-33</v>
      </c>
      <c r="Y145" s="174" t="str">
        <f t="shared" si="30"/>
        <v>saniert</v>
      </c>
      <c r="Z145" s="174" cm="1">
        <f t="array" ref="Z145">IF(
    X145 &gt; (IF(
        Y145 = "unsaniert",
        (MIN(IF(Y$1:Y$166="unsaniert",X$1:X$166)) + MAX(IF(Y$1:Y$166="unsaniert",X$1:X$166))) / 2,
        IF(
            Y145 = "teilsaniert",
            (MIN(IF(Y$1:Y$166="teilsaniert",X$1:X$166)) + MAX(IF(Y$1:Y$166="teilsaniert",X$1:X$166))) / 2,
            (MIN(IF(Y$1:Y$166="saniert",X$1:X$166)) + MAX(IF(Y$1:Y$166="saniert",X$1:X$166))) / 2
        )
    )),
    0,
    IF(
        X144 &lt; (IF(
            Y145 = "unsaniert",
            (MIN(IF(Y$1:Y$166="unsaniert",X$1:X$166)) + MAX(IF(Y$1:Y$166="unsaniert",X$1:X$166))) / 2,
            IF(
                Y145 = "teilsaniert",
                (MIN(IF(Y$1:Y$166="teilsaniert",X$1:X$166)) + MAX(IF(Y$1:Y$166="teilsaniert",X$1:X$166))) / 2,
                (MIN(IF(Y$1:Y$166="saniert",X$1:X$166)) + MAX(IF(Y$1:Y$166="saniert",X$1:X$166))) / 2
            )
        )),
        0,
        W145
    )
)</f>
        <v>0</v>
      </c>
      <c r="AA145" s="160"/>
      <c r="AB145" s="160"/>
      <c r="AC145" s="160"/>
      <c r="AD145" s="174">
        <f t="shared" si="43"/>
        <v>0.25158474642174755</v>
      </c>
      <c r="AE145" s="173">
        <f t="shared" si="31"/>
        <v>1.7020870013495634E-4</v>
      </c>
      <c r="AF145" s="174" t="str">
        <f t="shared" si="32"/>
        <v>saniert</v>
      </c>
      <c r="AG145" s="174" cm="1">
        <f t="array" ref="AG145">IF(
    AE145 &gt; (IF(
        AF145 = "unsaniert",
        (MIN(IF(AF$1:AF$166="unsaniert",AE$1:AE$166)) + MAX(IF(AF$1:AF$166="unsaniert",AE$1:AE$166))) / 2,
        IF(
            AF145 = "teilsaniert",
            (MIN(IF(AF$1:AF$166="teilsaniert",AE$1:AE$166)) + MAX(IF(AF$1:AF$166="teilsaniert",AE$1:AE$166))) / 2,
            (MIN(IF(AF$1:AF$166="saniert",AE$1:AE$166)) + MAX(IF(AF$1:AF$166="saniert",AE$1:AE$166))) / 2
        )
    )),
    0,
    IF(
        AE144 &lt; (IF(
            AF145 = "unsaniert",
            (MIN(IF(AF$1:AF$166="unsaniert",AE$1:AE$166)) + MAX(IF(AF$1:AF$166="unsaniert",AE$1:AE$166))) / 2,
            IF(
                AF145 = "teilsaniert",
                (MIN(IF(AF$1:AF$166="teilsaniert",AE$1:AE$166)) + MAX(IF(AF$1:AF$166="teilsaniert",AE$1:AE$166))) / 2,
                (MIN(IF(AF$1:AF$166="saniert",AE$1:AE$166)) + MAX(IF(AF$1:AF$166="saniert",AE$1:AE$166))) / 2
            )
        )),
        0,
        AD145
    )
)</f>
        <v>0</v>
      </c>
      <c r="AH145" s="160"/>
      <c r="AI145" s="160"/>
      <c r="AJ145" s="160"/>
      <c r="AK145" s="174">
        <f t="shared" si="44"/>
        <v>-1.3658434634672205</v>
      </c>
      <c r="AL145" s="173">
        <f t="shared" si="33"/>
        <v>8.4962665371807655E-24</v>
      </c>
      <c r="AM145" s="174" t="str">
        <f t="shared" si="34"/>
        <v>saniert</v>
      </c>
      <c r="AN145" s="174" cm="1">
        <f t="array" ref="AN145">IF(
    AL145 &gt; (IF(
        AM145 = "unsaniert",
        (MIN(IF(AM$1:AM$166="unsaniert",AL$1:AL$166)) + MAX(IF(AM$1:AM$166="unsaniert",AL$1:AL$166))) / 2,
        IF(
            AM145 = "teilsaniert",
            (MIN(IF(AM$1:AM$166="teilsaniert",AL$1:AL$166)) + MAX(IF(AM$1:AM$166="teilsaniert",AL$1:AL$166))) / 2,
            (MIN(IF(AM$1:AM$166="saniert",AL$1:AL$166)) + MAX(IF(AM$1:AM$166="saniert",AL$1:AL$166))) / 2
        )
    )),
    0,
    IF(
        AL144 &lt; (IF(
            AM145 = "unsaniert",
            (MIN(IF(AM$1:AM$166="unsaniert",AL$1:AL$166)) + MAX(IF(AM$1:AM$166="unsaniert",AL$1:AL$166))) / 2,
            IF(
                AM145 = "teilsaniert",
                (MIN(IF(AM$1:AM$166="teilsaniert",AL$1:AL$166)) + MAX(IF(AM$1:AM$166="teilsaniert",AL$1:AL$166))) / 2,
                (MIN(IF(AM$1:AM$166="saniert",AL$1:AL$166)) + MAX(IF(AM$1:AM$166="saniert",AL$1:AL$166))) / 2
            )
        )),
        0,
        AK145
    )
)</f>
        <v>0</v>
      </c>
      <c r="AR145" s="174">
        <f t="shared" si="45"/>
        <v>2.0074299261707416</v>
      </c>
      <c r="AS145" s="173">
        <f t="shared" si="35"/>
        <v>8.9336512660581208E-2</v>
      </c>
      <c r="AT145" s="174" t="str">
        <f t="shared" si="36"/>
        <v>teilsaniert</v>
      </c>
      <c r="AU145" s="174" cm="1">
        <f t="array" ref="AU145">IF(
    AS145 &gt; (IF(
        AT145 = "unsaniert",
        (MIN(IF(AT$1:AT$166="unsaniert",AS$1:AS$166)) + MAX(IF(AT$1:AT$166="unsaniert",AS$1:AS$166))) / 2,
        IF(
            AT145 = "teilsaniert",
            (MIN(IF(AT$1:AT$166="teilsaniert",AS$1:AS$166)) + MAX(IF(AT$1:AT$166="teilsaniert",AS$1:AS$166))) / 2,
            (MIN(IF(AT$1:AT$166="saniert",AS$1:AS$166)) + MAX(IF(AT$1:AT$166="saniert",AS$1:AS$166))) / 2
        )
    )),
    0,
    IF(
        AS144 &lt; (IF(
            AT145 = "unsaniert",
            (MIN(IF(AT$1:AT$166="unsaniert",AS$1:AS$166)) + MAX(IF(AT$1:AT$166="unsaniert",AS$1:AS$166))) / 2,
            IF(
                AT145 = "teilsaniert",
                (MIN(IF(AT$1:AT$166="teilsaniert",AS$1:AS$166)) + MAX(IF(AT$1:AT$166="teilsaniert",AS$1:AS$166))) / 2,
                (MIN(IF(AT$1:AT$166="saniert",AS$1:AS$166)) + MAX(IF(AT$1:AT$166="saniert",AS$1:AS$166))) / 2
            )
        )),
        0,
        AR145
    )
)</f>
        <v>0</v>
      </c>
      <c r="AV145" s="160"/>
      <c r="AW145" s="160"/>
      <c r="AX145" s="160"/>
      <c r="AY145" s="174">
        <f t="shared" si="46"/>
        <v>-5.777449846358787E-2</v>
      </c>
      <c r="AZ145" s="173">
        <f t="shared" si="48"/>
        <v>7.4392759638420486E-9</v>
      </c>
      <c r="BA145" s="174" t="str">
        <f t="shared" si="49"/>
        <v>saniert</v>
      </c>
      <c r="BB145" s="174" cm="1">
        <f t="array" ref="BB145">IF(
    AZ145 &gt; (IF(
        BA145 = "unsaniert",
        (MIN(IF(BA$1:BA$166="unsaniert",AZ$1:AZ$166)) + MAX(IF(BA$1:BA$166="unsaniert",AZ$1:AZ$166))) / 2,
        IF(
            BA145 = "teilsaniert",
            (MIN(IF(BA$1:BA$166="teilsaniert",AZ$1:AZ$166)) + MAX(IF(BA$1:BA$166="teilsaniert",AZ$1:AZ$166))) / 2,
            (MIN(IF(BA$1:BA$166="saniert",AZ$1:AZ$166)) + MAX(IF(BA$1:BA$166="saniert",AZ$1:AZ$166))) / 2
        )
    )),
    0,
    IF(
        AZ144 &lt; (IF(
            BA145 = "unsaniert",
            (MIN(IF(BA$1:BA$166="unsaniert",AZ$1:AZ$166)) + MAX(IF(BA$1:BA$166="unsaniert",AZ$1:AZ$166))) / 2,
            IF(
                BA145 = "teilsaniert",
                (MIN(IF(BA$1:BA$166="teilsaniert",AZ$1:AZ$166)) + MAX(IF(BA$1:BA$166="teilsaniert",AZ$1:AZ$166))) / 2,
                (MIN(IF(BA$1:BA$166="saniert",AZ$1:AZ$166)) + MAX(IF(BA$1:BA$166="saniert",AZ$1:AZ$166))) / 2
            )
        )),
        0,
        AY145
    )
)</f>
        <v>0</v>
      </c>
      <c r="BC145" s="160"/>
      <c r="BD145" s="160"/>
      <c r="BE145" s="160"/>
      <c r="BF145" s="174">
        <f t="shared" si="47"/>
        <v>-1.5957791019509362</v>
      </c>
      <c r="BG145" s="173">
        <f t="shared" si="37"/>
        <v>9.3388697080014771E-34</v>
      </c>
      <c r="BH145" s="174" t="str">
        <f t="shared" si="38"/>
        <v>saniert</v>
      </c>
      <c r="BI145" s="174" cm="1">
        <f t="array" ref="BI145">IF(
    BG145 &gt; (IF(
        BH145 = "unsaniert",
        (MIN(IF(BH$1:BH$166="unsaniert",BG$1:BG$166)) + MAX(IF(BH$1:BH$166="unsaniert",BG$1:BG$166))) / 2,
        IF(
            BH145 = "teilsaniert",
            (MIN(IF(BH$1:BH$166="teilsaniert",BG$1:BG$166)) + MAX(IF(BH$1:BH$166="teilsaniert",BG$1:BG$166))) / 2,
            (MIN(IF(BH$1:BH$166="saniert",BG$1:BG$166)) + MAX(IF(BH$1:BH$166="saniert",BG$1:BG$166))) / 2
        )
    )),
    0,
    IF(
        BG144 &lt; (IF(
            BH145 = "unsaniert",
            (MIN(IF(BH$1:BH$166="unsaniert",BG$1:BG$166)) + MAX(IF(BH$1:BH$166="unsaniert",BG$1:BG$166))) / 2,
            IF(
                BH145 = "teilsaniert",
                (MIN(IF(BH$1:BH$166="teilsaniert",BG$1:BG$166)) + MAX(IF(BH$1:BH$166="teilsaniert",BG$1:BG$166))) / 2,
                (MIN(IF(BH$1:BH$166="saniert",BG$1:BG$166)) + MAX(IF(BH$1:BH$166="saniert",BG$1:BG$166))) / 2
            )
        )),
        0,
        BF145
    )
)</f>
        <v>0</v>
      </c>
    </row>
    <row r="146" spans="2:61">
      <c r="B146" s="174">
        <f t="shared" si="39"/>
        <v>0.83980061699334763</v>
      </c>
      <c r="C146" s="173">
        <f>_xlfn.NORM.DIST(B146, B5,C5, TRUE)</f>
        <v>1.1463725531013544E-4</v>
      </c>
      <c r="D146" s="174" t="str">
        <f t="shared" si="26"/>
        <v>saniert</v>
      </c>
      <c r="E146" s="174" cm="1">
        <f t="array" ref="E146">IF(
    C146 &gt; (IF(
        D146 = "unsaniert",
        (MIN(IF(D$1:D$166="unsaniert",C$1:C$166)) + MAX(IF(D$1:D$166="unsaniert",C$1:C$166))) / 2,
        IF(
            D146 = "teilsaniert",
            (MIN(IF(D$1:D$166="teilsaniert",C$1:C$166)) + MAX(IF(D$1:D$166="teilsaniert",C$1:C$166))) / 2,
            (MIN(IF(D$1:D$166="saniert",C$1:C$166)) + MAX(IF(D$1:D$166="saniert",C$1:C$166))) / 2
        )
    )),
    0,
    IF(
        C145 &lt; (IF(
            D146 = "unsaniert",
            (MIN(IF(D$1:D$166="unsaniert",C$1:C$166)) + MAX(IF(D$1:D$166="unsaniert",C$1:C$166))) / 2,
            IF(
                D146 = "teilsaniert",
                (MIN(IF(D$1:D$166="teilsaniert",C$1:C$166)) + MAX(IF(D$1:D$166="teilsaniert",C$1:C$166))) / 2,
                (MIN(IF(D$1:D$166="saniert",C$1:C$166)) + MAX(IF(D$1:D$166="saniert",C$1:C$166))) / 2
            )
        )),
        0,
        B146
    )
)</f>
        <v>0</v>
      </c>
      <c r="H146" s="160"/>
      <c r="I146" s="174">
        <f t="shared" si="40"/>
        <v>-6.0814312765659906E-3</v>
      </c>
      <c r="J146" s="173">
        <f>_xlfn.NORM.DIST(I146, I5,J5, TRUE)</f>
        <v>4.0254948932866839E-5</v>
      </c>
      <c r="K146" s="174" t="str">
        <f t="shared" si="27"/>
        <v>saniert</v>
      </c>
      <c r="L146" s="174" cm="1">
        <f t="array" ref="L146">IF(
    J146 &gt; (IF(
        K146 = "unsaniert",
        (MIN(IF(K$1:K$166="unsaniert",J$1:J$166)) + MAX(IF(K$1:K$166="unsaniert",J$1:J$166))) / 2,
        IF(
            K146 = "teilsaniert",
            (MIN(IF(K$1:K$166="teilsaniert",J$1:J$166)) + MAX(IF(K$1:K$166="teilsaniert",J$1:J$166))) / 2,
            (MIN(IF(K$1:K$166="saniert",J$1:J$166)) + MAX(IF(K$1:K$166="saniert",J$1:J$166))) / 2
        )
    )),
    0,
    IF(
        J145 &lt; (IF(
            K146 = "unsaniert",
            (MIN(IF(K$1:K$166="unsaniert",J$1:J$166)) + MAX(IF(K$1:K$166="unsaniert",J$1:J$166))) / 2,
            IF(
                K146 = "teilsaniert",
                (MIN(IF(K$1:K$166="teilsaniert",J$1:J$166)) + MAX(IF(K$1:K$166="teilsaniert",J$1:J$166))) / 2,
                (MIN(IF(K$1:K$166="saniert",J$1:J$166)) + MAX(IF(K$1:K$166="saniert",J$1:J$166))) / 2
            )
        )),
        0,
        I146
    )
)</f>
        <v>0</v>
      </c>
      <c r="O146" s="160"/>
      <c r="P146" s="174">
        <f t="shared" si="41"/>
        <v>-1.4918410071287771</v>
      </c>
      <c r="Q146" s="173">
        <f>_xlfn.NORM.DIST(P146, P5,Q5, TRUE)</f>
        <v>1.8008340198646675E-24</v>
      </c>
      <c r="R146" s="174" t="str">
        <f t="shared" si="28"/>
        <v>saniert</v>
      </c>
      <c r="S146" s="174" cm="1">
        <f t="array" ref="S146">IF(
    Q146 &gt; (IF(
        R146 = "unsaniert",
        (MIN(IF(R$1:R$166="unsaniert",Q$1:Q$166)) + MAX(IF(R$1:R$166="unsaniert",Q$1:Q$166))) / 2,
        IF(
            R146 = "teilsaniert",
            (MIN(IF(R$1:R$166="teilsaniert",Q$1:Q$166)) + MAX(IF(R$1:R$166="teilsaniert",Q$1:Q$166))) / 2,
            (MIN(IF(R$1:R$166="saniert",Q$1:Q$166)) + MAX(IF(R$1:R$166="saniert",Q$1:Q$166))) / 2
        )
    )),
    0,
    IF(
        Q145 &lt; (IF(
            R146 = "unsaniert",
            (MIN(IF(R$1:R$166="unsaniert",Q$1:Q$166)) + MAX(IF(R$1:R$166="unsaniert",Q$1:Q$166))) / 2,
            IF(
                R146 = "teilsaniert",
                (MIN(IF(R$1:R$166="teilsaniert",Q$1:Q$166)) + MAX(IF(R$1:R$166="teilsaniert",Q$1:Q$166))) / 2,
                (MIN(IF(R$1:R$166="saniert",Q$1:Q$166)) + MAX(IF(R$1:R$166="saniert",Q$1:Q$166))) / 2
            )
        )),
        0,
        P146
    )
)</f>
        <v>0</v>
      </c>
      <c r="W146" s="174">
        <f t="shared" si="42"/>
        <v>-0.4451396174099912</v>
      </c>
      <c r="X146" s="173">
        <f t="shared" si="29"/>
        <v>9.7826391023766443E-34</v>
      </c>
      <c r="Y146" s="174" t="str">
        <f t="shared" si="30"/>
        <v>saniert</v>
      </c>
      <c r="Z146" s="174" cm="1">
        <f t="array" ref="Z146">IF(
    X146 &gt; (IF(
        Y146 = "unsaniert",
        (MIN(IF(Y$1:Y$166="unsaniert",X$1:X$166)) + MAX(IF(Y$1:Y$166="unsaniert",X$1:X$166))) / 2,
        IF(
            Y146 = "teilsaniert",
            (MIN(IF(Y$1:Y$166="teilsaniert",X$1:X$166)) + MAX(IF(Y$1:Y$166="teilsaniert",X$1:X$166))) / 2,
            (MIN(IF(Y$1:Y$166="saniert",X$1:X$166)) + MAX(IF(Y$1:Y$166="saniert",X$1:X$166))) / 2
        )
    )),
    0,
    IF(
        X145 &lt; (IF(
            Y146 = "unsaniert",
            (MIN(IF(Y$1:Y$166="unsaniert",X$1:X$166)) + MAX(IF(Y$1:Y$166="unsaniert",X$1:X$166))) / 2,
            IF(
                Y146 = "teilsaniert",
                (MIN(IF(Y$1:Y$166="teilsaniert",X$1:X$166)) + MAX(IF(Y$1:Y$166="teilsaniert",X$1:X$166))) / 2,
                (MIN(IF(Y$1:Y$166="saniert",X$1:X$166)) + MAX(IF(Y$1:Y$166="saniert",X$1:X$166))) / 2
            )
        )),
        0,
        W146
    )
)</f>
        <v>0</v>
      </c>
      <c r="AA146" s="160"/>
      <c r="AB146" s="160"/>
      <c r="AC146" s="160"/>
      <c r="AD146" s="174">
        <f t="shared" si="43"/>
        <v>0.22158474642174755</v>
      </c>
      <c r="AE146" s="173">
        <f t="shared" si="31"/>
        <v>1.3512390738039946E-4</v>
      </c>
      <c r="AF146" s="174" t="str">
        <f t="shared" si="32"/>
        <v>saniert</v>
      </c>
      <c r="AG146" s="174" cm="1">
        <f t="array" ref="AG146">IF(
    AE146 &gt; (IF(
        AF146 = "unsaniert",
        (MIN(IF(AF$1:AF$166="unsaniert",AE$1:AE$166)) + MAX(IF(AF$1:AF$166="unsaniert",AE$1:AE$166))) / 2,
        IF(
            AF146 = "teilsaniert",
            (MIN(IF(AF$1:AF$166="teilsaniert",AE$1:AE$166)) + MAX(IF(AF$1:AF$166="teilsaniert",AE$1:AE$166))) / 2,
            (MIN(IF(AF$1:AF$166="saniert",AE$1:AE$166)) + MAX(IF(AF$1:AF$166="saniert",AE$1:AE$166))) / 2
        )
    )),
    0,
    IF(
        AE145 &lt; (IF(
            AF146 = "unsaniert",
            (MIN(IF(AF$1:AF$166="unsaniert",AE$1:AE$166)) + MAX(IF(AF$1:AF$166="unsaniert",AE$1:AE$166))) / 2,
            IF(
                AF146 = "teilsaniert",
                (MIN(IF(AF$1:AF$166="teilsaniert",AE$1:AE$166)) + MAX(IF(AF$1:AF$166="teilsaniert",AE$1:AE$166))) / 2,
                (MIN(IF(AF$1:AF$166="saniert",AE$1:AE$166)) + MAX(IF(AF$1:AF$166="saniert",AE$1:AE$166))) / 2
            )
        )),
        0,
        AD146
    )
)</f>
        <v>0</v>
      </c>
      <c r="AH146" s="160"/>
      <c r="AI146" s="160"/>
      <c r="AJ146" s="160"/>
      <c r="AK146" s="174">
        <f t="shared" si="44"/>
        <v>-1.3958434634672205</v>
      </c>
      <c r="AL146" s="173">
        <f t="shared" si="33"/>
        <v>2.5639816855036077E-24</v>
      </c>
      <c r="AM146" s="174" t="str">
        <f t="shared" si="34"/>
        <v>saniert</v>
      </c>
      <c r="AN146" s="174" cm="1">
        <f t="array" ref="AN146">IF(
    AL146 &gt; (IF(
        AM146 = "unsaniert",
        (MIN(IF(AM$1:AM$166="unsaniert",AL$1:AL$166)) + MAX(IF(AM$1:AM$166="unsaniert",AL$1:AL$166))) / 2,
        IF(
            AM146 = "teilsaniert",
            (MIN(IF(AM$1:AM$166="teilsaniert",AL$1:AL$166)) + MAX(IF(AM$1:AM$166="teilsaniert",AL$1:AL$166))) / 2,
            (MIN(IF(AM$1:AM$166="saniert",AL$1:AL$166)) + MAX(IF(AM$1:AM$166="saniert",AL$1:AL$166))) / 2
        )
    )),
    0,
    IF(
        AL145 &lt; (IF(
            AM146 = "unsaniert",
            (MIN(IF(AM$1:AM$166="unsaniert",AL$1:AL$166)) + MAX(IF(AM$1:AM$166="unsaniert",AL$1:AL$166))) / 2,
            IF(
                AM146 = "teilsaniert",
                (MIN(IF(AM$1:AM$166="teilsaniert",AL$1:AL$166)) + MAX(IF(AM$1:AM$166="teilsaniert",AL$1:AL$166))) / 2,
                (MIN(IF(AM$1:AM$166="saniert",AL$1:AL$166)) + MAX(IF(AM$1:AM$166="saniert",AL$1:AL$166))) / 2
            )
        )),
        0,
        AK146
    )
)</f>
        <v>0</v>
      </c>
      <c r="AR146" s="174">
        <f t="shared" si="45"/>
        <v>1.9774299261707415</v>
      </c>
      <c r="AS146" s="173">
        <f t="shared" si="35"/>
        <v>8.3125551304926978E-2</v>
      </c>
      <c r="AT146" s="174" t="str">
        <f t="shared" si="36"/>
        <v>teilsaniert</v>
      </c>
      <c r="AU146" s="174" cm="1">
        <f t="array" ref="AU146">IF(
    AS146 &gt; (IF(
        AT146 = "unsaniert",
        (MIN(IF(AT$1:AT$166="unsaniert",AS$1:AS$166)) + MAX(IF(AT$1:AT$166="unsaniert",AS$1:AS$166))) / 2,
        IF(
            AT146 = "teilsaniert",
            (MIN(IF(AT$1:AT$166="teilsaniert",AS$1:AS$166)) + MAX(IF(AT$1:AT$166="teilsaniert",AS$1:AS$166))) / 2,
            (MIN(IF(AT$1:AT$166="saniert",AS$1:AS$166)) + MAX(IF(AT$1:AT$166="saniert",AS$1:AS$166))) / 2
        )
    )),
    0,
    IF(
        AS145 &lt; (IF(
            AT146 = "unsaniert",
            (MIN(IF(AT$1:AT$166="unsaniert",AS$1:AS$166)) + MAX(IF(AT$1:AT$166="unsaniert",AS$1:AS$166))) / 2,
            IF(
                AT146 = "teilsaniert",
                (MIN(IF(AT$1:AT$166="teilsaniert",AS$1:AS$166)) + MAX(IF(AT$1:AT$166="teilsaniert",AS$1:AS$166))) / 2,
                (MIN(IF(AT$1:AT$166="saniert",AS$1:AS$166)) + MAX(IF(AT$1:AT$166="saniert",AS$1:AS$166))) / 2
            )
        )),
        0,
        AR146
    )
)</f>
        <v>0</v>
      </c>
      <c r="AV146" s="160"/>
      <c r="AW146" s="160"/>
      <c r="AX146" s="160"/>
      <c r="AY146" s="174">
        <f t="shared" si="46"/>
        <v>-8.7774498463587869E-2</v>
      </c>
      <c r="AZ146" s="173">
        <f t="shared" si="48"/>
        <v>4.6861995767094325E-9</v>
      </c>
      <c r="BA146" s="174" t="str">
        <f t="shared" si="49"/>
        <v>saniert</v>
      </c>
      <c r="BB146" s="174" cm="1">
        <f t="array" ref="BB146">IF(
    AZ146 &gt; (IF(
        BA146 = "unsaniert",
        (MIN(IF(BA$1:BA$166="unsaniert",AZ$1:AZ$166)) + MAX(IF(BA$1:BA$166="unsaniert",AZ$1:AZ$166))) / 2,
        IF(
            BA146 = "teilsaniert",
            (MIN(IF(BA$1:BA$166="teilsaniert",AZ$1:AZ$166)) + MAX(IF(BA$1:BA$166="teilsaniert",AZ$1:AZ$166))) / 2,
            (MIN(IF(BA$1:BA$166="saniert",AZ$1:AZ$166)) + MAX(IF(BA$1:BA$166="saniert",AZ$1:AZ$166))) / 2
        )
    )),
    0,
    IF(
        AZ145 &lt; (IF(
            BA146 = "unsaniert",
            (MIN(IF(BA$1:BA$166="unsaniert",AZ$1:AZ$166)) + MAX(IF(BA$1:BA$166="unsaniert",AZ$1:AZ$166))) / 2,
            IF(
                BA146 = "teilsaniert",
                (MIN(IF(BA$1:BA$166="teilsaniert",AZ$1:AZ$166)) + MAX(IF(BA$1:BA$166="teilsaniert",AZ$1:AZ$166))) / 2,
                (MIN(IF(BA$1:BA$166="saniert",AZ$1:AZ$166)) + MAX(IF(BA$1:BA$166="saniert",AZ$1:AZ$166))) / 2
            )
        )),
        0,
        AY146
    )
)</f>
        <v>0</v>
      </c>
      <c r="BC146" s="160"/>
      <c r="BD146" s="160"/>
      <c r="BE146" s="160"/>
      <c r="BF146" s="174">
        <f t="shared" si="47"/>
        <v>-1.6257791019509362</v>
      </c>
      <c r="BG146" s="173">
        <f t="shared" si="37"/>
        <v>1.7581401132441834E-34</v>
      </c>
      <c r="BH146" s="174" t="str">
        <f t="shared" si="38"/>
        <v>saniert</v>
      </c>
      <c r="BI146" s="174" cm="1">
        <f t="array" ref="BI146">IF(
    BG146 &gt; (IF(
        BH146 = "unsaniert",
        (MIN(IF(BH$1:BH$166="unsaniert",BG$1:BG$166)) + MAX(IF(BH$1:BH$166="unsaniert",BG$1:BG$166))) / 2,
        IF(
            BH146 = "teilsaniert",
            (MIN(IF(BH$1:BH$166="teilsaniert",BG$1:BG$166)) + MAX(IF(BH$1:BH$166="teilsaniert",BG$1:BG$166))) / 2,
            (MIN(IF(BH$1:BH$166="saniert",BG$1:BG$166)) + MAX(IF(BH$1:BH$166="saniert",BG$1:BG$166))) / 2
        )
    )),
    0,
    IF(
        BG145 &lt; (IF(
            BH146 = "unsaniert",
            (MIN(IF(BH$1:BH$166="unsaniert",BG$1:BG$166)) + MAX(IF(BH$1:BH$166="unsaniert",BG$1:BG$166))) / 2,
            IF(
                BH146 = "teilsaniert",
                (MIN(IF(BH$1:BH$166="teilsaniert",BG$1:BG$166)) + MAX(IF(BH$1:BH$166="teilsaniert",BG$1:BG$166))) / 2,
                (MIN(IF(BH$1:BH$166="saniert",BG$1:BG$166)) + MAX(IF(BH$1:BH$166="saniert",BG$1:BG$166))) / 2
            )
        )),
        0,
        BF146
    )
)</f>
        <v>0</v>
      </c>
    </row>
    <row r="147" spans="2:61">
      <c r="B147" s="174">
        <f t="shared" si="39"/>
        <v>0.8098006169933476</v>
      </c>
      <c r="C147" s="173">
        <f>_xlfn.NORM.DIST(B147, B5,C5, TRUE)</f>
        <v>9.0346683862358403E-5</v>
      </c>
      <c r="D147" s="174" t="str">
        <f t="shared" si="26"/>
        <v>saniert</v>
      </c>
      <c r="E147" s="174" cm="1">
        <f t="array" ref="E147">IF(
    C147 &gt; (IF(
        D147 = "unsaniert",
        (MIN(IF(D$1:D$166="unsaniert",C$1:C$166)) + MAX(IF(D$1:D$166="unsaniert",C$1:C$166))) / 2,
        IF(
            D147 = "teilsaniert",
            (MIN(IF(D$1:D$166="teilsaniert",C$1:C$166)) + MAX(IF(D$1:D$166="teilsaniert",C$1:C$166))) / 2,
            (MIN(IF(D$1:D$166="saniert",C$1:C$166)) + MAX(IF(D$1:D$166="saniert",C$1:C$166))) / 2
        )
    )),
    0,
    IF(
        C146 &lt; (IF(
            D147 = "unsaniert",
            (MIN(IF(D$1:D$166="unsaniert",C$1:C$166)) + MAX(IF(D$1:D$166="unsaniert",C$1:C$166))) / 2,
            IF(
                D147 = "teilsaniert",
                (MIN(IF(D$1:D$166="teilsaniert",C$1:C$166)) + MAX(IF(D$1:D$166="teilsaniert",C$1:C$166))) / 2,
                (MIN(IF(D$1:D$166="saniert",C$1:C$166)) + MAX(IF(D$1:D$166="saniert",C$1:C$166))) / 2
            )
        )),
        0,
        B147
    )
)</f>
        <v>0</v>
      </c>
      <c r="H147" s="160"/>
      <c r="I147" s="174">
        <f t="shared" si="40"/>
        <v>-3.6081431276565989E-2</v>
      </c>
      <c r="J147" s="173">
        <f>_xlfn.NORM.DIST(I147, I5,J5, TRUE)</f>
        <v>3.0952958222954662E-5</v>
      </c>
      <c r="K147" s="174" t="str">
        <f t="shared" si="27"/>
        <v>saniert</v>
      </c>
      <c r="L147" s="174" cm="1">
        <f t="array" ref="L147">IF(
    J147 &gt; (IF(
        K147 = "unsaniert",
        (MIN(IF(K$1:K$166="unsaniert",J$1:J$166)) + MAX(IF(K$1:K$166="unsaniert",J$1:J$166))) / 2,
        IF(
            K147 = "teilsaniert",
            (MIN(IF(K$1:K$166="teilsaniert",J$1:J$166)) + MAX(IF(K$1:K$166="teilsaniert",J$1:J$166))) / 2,
            (MIN(IF(K$1:K$166="saniert",J$1:J$166)) + MAX(IF(K$1:K$166="saniert",J$1:J$166))) / 2
        )
    )),
    0,
    IF(
        J146 &lt; (IF(
            K147 = "unsaniert",
            (MIN(IF(K$1:K$166="unsaniert",J$1:J$166)) + MAX(IF(K$1:K$166="unsaniert",J$1:J$166))) / 2,
            IF(
                K147 = "teilsaniert",
                (MIN(IF(K$1:K$166="teilsaniert",J$1:J$166)) + MAX(IF(K$1:K$166="teilsaniert",J$1:J$166))) / 2,
                (MIN(IF(K$1:K$166="saniert",J$1:J$166)) + MAX(IF(K$1:K$166="saniert",J$1:J$166))) / 2
            )
        )),
        0,
        I147
    )
)</f>
        <v>0</v>
      </c>
      <c r="O147" s="160"/>
      <c r="P147" s="174">
        <f t="shared" si="41"/>
        <v>-1.5218410071287771</v>
      </c>
      <c r="Q147" s="173">
        <f>_xlfn.NORM.DIST(P147, P5,Q5, TRUE)</f>
        <v>5.3211299761373871E-25</v>
      </c>
      <c r="R147" s="174" t="str">
        <f t="shared" si="28"/>
        <v>saniert</v>
      </c>
      <c r="S147" s="174" cm="1">
        <f t="array" ref="S147">IF(
    Q147 &gt; (IF(
        R147 = "unsaniert",
        (MIN(IF(R$1:R$166="unsaniert",Q$1:Q$166)) + MAX(IF(R$1:R$166="unsaniert",Q$1:Q$166))) / 2,
        IF(
            R147 = "teilsaniert",
            (MIN(IF(R$1:R$166="teilsaniert",Q$1:Q$166)) + MAX(IF(R$1:R$166="teilsaniert",Q$1:Q$166))) / 2,
            (MIN(IF(R$1:R$166="saniert",Q$1:Q$166)) + MAX(IF(R$1:R$166="saniert",Q$1:Q$166))) / 2
        )
    )),
    0,
    IF(
        Q146 &lt; (IF(
            R147 = "unsaniert",
            (MIN(IF(R$1:R$166="unsaniert",Q$1:Q$166)) + MAX(IF(R$1:R$166="unsaniert",Q$1:Q$166))) / 2,
            IF(
                R147 = "teilsaniert",
                (MIN(IF(R$1:R$166="teilsaniert",Q$1:Q$166)) + MAX(IF(R$1:R$166="teilsaniert",Q$1:Q$166))) / 2,
                (MIN(IF(R$1:R$166="saniert",Q$1:Q$166)) + MAX(IF(R$1:R$166="saniert",Q$1:Q$166))) / 2
            )
        )),
        0,
        P147
    )
)</f>
        <v>0</v>
      </c>
      <c r="W147" s="174">
        <f t="shared" si="42"/>
        <v>-0.47513961740999122</v>
      </c>
      <c r="X147" s="173">
        <f t="shared" si="29"/>
        <v>1.8715113684129497E-34</v>
      </c>
      <c r="Y147" s="174" t="str">
        <f t="shared" si="30"/>
        <v>saniert</v>
      </c>
      <c r="Z147" s="174" cm="1">
        <f t="array" ref="Z147">IF(
    X147 &gt; (IF(
        Y147 = "unsaniert",
        (MIN(IF(Y$1:Y$166="unsaniert",X$1:X$166)) + MAX(IF(Y$1:Y$166="unsaniert",X$1:X$166))) / 2,
        IF(
            Y147 = "teilsaniert",
            (MIN(IF(Y$1:Y$166="teilsaniert",X$1:X$166)) + MAX(IF(Y$1:Y$166="teilsaniert",X$1:X$166))) / 2,
            (MIN(IF(Y$1:Y$166="saniert",X$1:X$166)) + MAX(IF(Y$1:Y$166="saniert",X$1:X$166))) / 2
        )
    )),
    0,
    IF(
        X146 &lt; (IF(
            Y147 = "unsaniert",
            (MIN(IF(Y$1:Y$166="unsaniert",X$1:X$166)) + MAX(IF(Y$1:Y$166="unsaniert",X$1:X$166))) / 2,
            IF(
                Y147 = "teilsaniert",
                (MIN(IF(Y$1:Y$166="teilsaniert",X$1:X$166)) + MAX(IF(Y$1:Y$166="teilsaniert",X$1:X$166))) / 2,
                (MIN(IF(Y$1:Y$166="saniert",X$1:X$166)) + MAX(IF(Y$1:Y$166="saniert",X$1:X$166))) / 2
            )
        )),
        0,
        W147
    )
)</f>
        <v>0</v>
      </c>
      <c r="AA147" s="160"/>
      <c r="AB147" s="160"/>
      <c r="AC147" s="160"/>
      <c r="AD147" s="174">
        <f t="shared" si="43"/>
        <v>0.19158474642174755</v>
      </c>
      <c r="AE147" s="173">
        <f t="shared" si="31"/>
        <v>1.0690820511566837E-4</v>
      </c>
      <c r="AF147" s="174" t="str">
        <f t="shared" si="32"/>
        <v>saniert</v>
      </c>
      <c r="AG147" s="174" cm="1">
        <f t="array" ref="AG147">IF(
    AE147 &gt; (IF(
        AF147 = "unsaniert",
        (MIN(IF(AF$1:AF$166="unsaniert",AE$1:AE$166)) + MAX(IF(AF$1:AF$166="unsaniert",AE$1:AE$166))) / 2,
        IF(
            AF147 = "teilsaniert",
            (MIN(IF(AF$1:AF$166="teilsaniert",AE$1:AE$166)) + MAX(IF(AF$1:AF$166="teilsaniert",AE$1:AE$166))) / 2,
            (MIN(IF(AF$1:AF$166="saniert",AE$1:AE$166)) + MAX(IF(AF$1:AF$166="saniert",AE$1:AE$166))) / 2
        )
    )),
    0,
    IF(
        AE146 &lt; (IF(
            AF147 = "unsaniert",
            (MIN(IF(AF$1:AF$166="unsaniert",AE$1:AE$166)) + MAX(IF(AF$1:AF$166="unsaniert",AE$1:AE$166))) / 2,
            IF(
                AF147 = "teilsaniert",
                (MIN(IF(AF$1:AF$166="teilsaniert",AE$1:AE$166)) + MAX(IF(AF$1:AF$166="teilsaniert",AE$1:AE$166))) / 2,
                (MIN(IF(AF$1:AF$166="saniert",AE$1:AE$166)) + MAX(IF(AF$1:AF$166="saniert",AE$1:AE$166))) / 2
            )
        )),
        0,
        AD147
    )
)</f>
        <v>0</v>
      </c>
      <c r="AH147" s="160"/>
      <c r="AI147" s="160"/>
      <c r="AJ147" s="160"/>
      <c r="AK147" s="174">
        <f t="shared" si="44"/>
        <v>-1.4258434634672206</v>
      </c>
      <c r="AL147" s="173">
        <f t="shared" si="33"/>
        <v>7.6313621474390084E-25</v>
      </c>
      <c r="AM147" s="174" t="str">
        <f t="shared" si="34"/>
        <v>saniert</v>
      </c>
      <c r="AN147" s="174" cm="1">
        <f t="array" ref="AN147">IF(
    AL147 &gt; (IF(
        AM147 = "unsaniert",
        (MIN(IF(AM$1:AM$166="unsaniert",AL$1:AL$166)) + MAX(IF(AM$1:AM$166="unsaniert",AL$1:AL$166))) / 2,
        IF(
            AM147 = "teilsaniert",
            (MIN(IF(AM$1:AM$166="teilsaniert",AL$1:AL$166)) + MAX(IF(AM$1:AM$166="teilsaniert",AL$1:AL$166))) / 2,
            (MIN(IF(AM$1:AM$166="saniert",AL$1:AL$166)) + MAX(IF(AM$1:AM$166="saniert",AL$1:AL$166))) / 2
        )
    )),
    0,
    IF(
        AL146 &lt; (IF(
            AM147 = "unsaniert",
            (MIN(IF(AM$1:AM$166="unsaniert",AL$1:AL$166)) + MAX(IF(AM$1:AM$166="unsaniert",AL$1:AL$166))) / 2,
            IF(
                AM147 = "teilsaniert",
                (MIN(IF(AM$1:AM$166="teilsaniert",AL$1:AL$166)) + MAX(IF(AM$1:AM$166="teilsaniert",AL$1:AL$166))) / 2,
                (MIN(IF(AM$1:AM$166="saniert",AL$1:AL$166)) + MAX(IF(AM$1:AM$166="saniert",AL$1:AL$166))) / 2
            )
        )),
        0,
        AK147
    )
)</f>
        <v>0</v>
      </c>
      <c r="AR147" s="174">
        <f t="shared" si="45"/>
        <v>1.9474299261707415</v>
      </c>
      <c r="AS147" s="173">
        <f t="shared" si="35"/>
        <v>7.724504531845397E-2</v>
      </c>
      <c r="AT147" s="174" t="str">
        <f t="shared" si="36"/>
        <v>teilsaniert</v>
      </c>
      <c r="AU147" s="174" cm="1">
        <f t="array" ref="AU147">IF(
    AS147 &gt; (IF(
        AT147 = "unsaniert",
        (MIN(IF(AT$1:AT$166="unsaniert",AS$1:AS$166)) + MAX(IF(AT$1:AT$166="unsaniert",AS$1:AS$166))) / 2,
        IF(
            AT147 = "teilsaniert",
            (MIN(IF(AT$1:AT$166="teilsaniert",AS$1:AS$166)) + MAX(IF(AT$1:AT$166="teilsaniert",AS$1:AS$166))) / 2,
            (MIN(IF(AT$1:AT$166="saniert",AS$1:AS$166)) + MAX(IF(AT$1:AT$166="saniert",AS$1:AS$166))) / 2
        )
    )),
    0,
    IF(
        AS146 &lt; (IF(
            AT147 = "unsaniert",
            (MIN(IF(AT$1:AT$166="unsaniert",AS$1:AS$166)) + MAX(IF(AT$1:AT$166="unsaniert",AS$1:AS$166))) / 2,
            IF(
                AT147 = "teilsaniert",
                (MIN(IF(AT$1:AT$166="teilsaniert",AS$1:AS$166)) + MAX(IF(AT$1:AT$166="teilsaniert",AS$1:AS$166))) / 2,
                (MIN(IF(AT$1:AT$166="saniert",AS$1:AS$166)) + MAX(IF(AT$1:AT$166="saniert",AS$1:AS$166))) / 2
            )
        )),
        0,
        AR147
    )
)</f>
        <v>0</v>
      </c>
      <c r="AV147" s="160"/>
      <c r="AW147" s="160"/>
      <c r="AX147" s="160"/>
      <c r="AY147" s="174">
        <f t="shared" si="46"/>
        <v>-0.11777449846358787</v>
      </c>
      <c r="AZ147" s="173">
        <f t="shared" si="48"/>
        <v>2.9341818779139299E-9</v>
      </c>
      <c r="BA147" s="174" t="str">
        <f t="shared" si="49"/>
        <v>saniert</v>
      </c>
      <c r="BB147" s="174" cm="1">
        <f t="array" ref="BB147">IF(
    AZ147 &gt; (IF(
        BA147 = "unsaniert",
        (MIN(IF(BA$1:BA$166="unsaniert",AZ$1:AZ$166)) + MAX(IF(BA$1:BA$166="unsaniert",AZ$1:AZ$166))) / 2,
        IF(
            BA147 = "teilsaniert",
            (MIN(IF(BA$1:BA$166="teilsaniert",AZ$1:AZ$166)) + MAX(IF(BA$1:BA$166="teilsaniert",AZ$1:AZ$166))) / 2,
            (MIN(IF(BA$1:BA$166="saniert",AZ$1:AZ$166)) + MAX(IF(BA$1:BA$166="saniert",AZ$1:AZ$166))) / 2
        )
    )),
    0,
    IF(
        AZ146 &lt; (IF(
            BA147 = "unsaniert",
            (MIN(IF(BA$1:BA$166="unsaniert",AZ$1:AZ$166)) + MAX(IF(BA$1:BA$166="unsaniert",AZ$1:AZ$166))) / 2,
            IF(
                BA147 = "teilsaniert",
                (MIN(IF(BA$1:BA$166="teilsaniert",AZ$1:AZ$166)) + MAX(IF(BA$1:BA$166="teilsaniert",AZ$1:AZ$166))) / 2,
                (MIN(IF(BA$1:BA$166="saniert",AZ$1:AZ$166)) + MAX(IF(BA$1:BA$166="saniert",AZ$1:AZ$166))) / 2
            )
        )),
        0,
        AY147
    )
)</f>
        <v>0</v>
      </c>
      <c r="BC147" s="160"/>
      <c r="BD147" s="160"/>
      <c r="BE147" s="160"/>
      <c r="BF147" s="174">
        <f t="shared" si="47"/>
        <v>-1.6557791019509362</v>
      </c>
      <c r="BG147" s="173">
        <f t="shared" si="37"/>
        <v>3.2488696241866115E-35</v>
      </c>
      <c r="BH147" s="174" t="str">
        <f t="shared" si="38"/>
        <v>saniert</v>
      </c>
      <c r="BI147" s="174" cm="1">
        <f t="array" ref="BI147">IF(
    BG147 &gt; (IF(
        BH147 = "unsaniert",
        (MIN(IF(BH$1:BH$166="unsaniert",BG$1:BG$166)) + MAX(IF(BH$1:BH$166="unsaniert",BG$1:BG$166))) / 2,
        IF(
            BH147 = "teilsaniert",
            (MIN(IF(BH$1:BH$166="teilsaniert",BG$1:BG$166)) + MAX(IF(BH$1:BH$166="teilsaniert",BG$1:BG$166))) / 2,
            (MIN(IF(BH$1:BH$166="saniert",BG$1:BG$166)) + MAX(IF(BH$1:BH$166="saniert",BG$1:BG$166))) / 2
        )
    )),
    0,
    IF(
        BG146 &lt; (IF(
            BH147 = "unsaniert",
            (MIN(IF(BH$1:BH$166="unsaniert",BG$1:BG$166)) + MAX(IF(BH$1:BH$166="unsaniert",BG$1:BG$166))) / 2,
            IF(
                BH147 = "teilsaniert",
                (MIN(IF(BH$1:BH$166="teilsaniert",BG$1:BG$166)) + MAX(IF(BH$1:BH$166="teilsaniert",BG$1:BG$166))) / 2,
                (MIN(IF(BH$1:BH$166="saniert",BG$1:BG$166)) + MAX(IF(BH$1:BH$166="saniert",BG$1:BG$166))) / 2
            )
        )),
        0,
        BF147
    )
)</f>
        <v>0</v>
      </c>
    </row>
    <row r="148" spans="2:61">
      <c r="B148" s="174">
        <f t="shared" si="39"/>
        <v>0.77980061699334757</v>
      </c>
      <c r="C148" s="173">
        <f>_xlfn.NORM.DIST(B148, B5,C5, TRUE)</f>
        <v>7.0958584744613347E-5</v>
      </c>
      <c r="D148" s="174" t="str">
        <f t="shared" si="26"/>
        <v>saniert</v>
      </c>
      <c r="E148" s="174" cm="1">
        <f t="array" ref="E148">IF(
    C148 &gt; (IF(
        D148 = "unsaniert",
        (MIN(IF(D$1:D$166="unsaniert",C$1:C$166)) + MAX(IF(D$1:D$166="unsaniert",C$1:C$166))) / 2,
        IF(
            D148 = "teilsaniert",
            (MIN(IF(D$1:D$166="teilsaniert",C$1:C$166)) + MAX(IF(D$1:D$166="teilsaniert",C$1:C$166))) / 2,
            (MIN(IF(D$1:D$166="saniert",C$1:C$166)) + MAX(IF(D$1:D$166="saniert",C$1:C$166))) / 2
        )
    )),
    0,
    IF(
        C147 &lt; (IF(
            D148 = "unsaniert",
            (MIN(IF(D$1:D$166="unsaniert",C$1:C$166)) + MAX(IF(D$1:D$166="unsaniert",C$1:C$166))) / 2,
            IF(
                D148 = "teilsaniert",
                (MIN(IF(D$1:D$166="teilsaniert",C$1:C$166)) + MAX(IF(D$1:D$166="teilsaniert",C$1:C$166))) / 2,
                (MIN(IF(D$1:D$166="saniert",C$1:C$166)) + MAX(IF(D$1:D$166="saniert",C$1:C$166))) / 2
            )
        )),
        0,
        B148
    )
)</f>
        <v>0</v>
      </c>
      <c r="H148" s="160"/>
      <c r="I148" s="174">
        <f t="shared" si="40"/>
        <v>-6.6081431276565988E-2</v>
      </c>
      <c r="J148" s="173">
        <f>_xlfn.NORM.DIST(I148, I5,J5, TRUE)</f>
        <v>2.3711831044782744E-5</v>
      </c>
      <c r="K148" s="174" t="str">
        <f t="shared" si="27"/>
        <v>saniert</v>
      </c>
      <c r="L148" s="174" cm="1">
        <f t="array" ref="L148">IF(
    J148 &gt; (IF(
        K148 = "unsaniert",
        (MIN(IF(K$1:K$166="unsaniert",J$1:J$166)) + MAX(IF(K$1:K$166="unsaniert",J$1:J$166))) / 2,
        IF(
            K148 = "teilsaniert",
            (MIN(IF(K$1:K$166="teilsaniert",J$1:J$166)) + MAX(IF(K$1:K$166="teilsaniert",J$1:J$166))) / 2,
            (MIN(IF(K$1:K$166="saniert",J$1:J$166)) + MAX(IF(K$1:K$166="saniert",J$1:J$166))) / 2
        )
    )),
    0,
    IF(
        J147 &lt; (IF(
            K148 = "unsaniert",
            (MIN(IF(K$1:K$166="unsaniert",J$1:J$166)) + MAX(IF(K$1:K$166="unsaniert",J$1:J$166))) / 2,
            IF(
                K148 = "teilsaniert",
                (MIN(IF(K$1:K$166="teilsaniert",J$1:J$166)) + MAX(IF(K$1:K$166="teilsaniert",J$1:J$166))) / 2,
                (MIN(IF(K$1:K$166="saniert",J$1:J$166)) + MAX(IF(K$1:K$166="saniert",J$1:J$166))) / 2
            )
        )),
        0,
        I148
    )
)</f>
        <v>0</v>
      </c>
      <c r="O148" s="160"/>
      <c r="P148" s="174">
        <f t="shared" si="41"/>
        <v>-1.5518410071287772</v>
      </c>
      <c r="Q148" s="173">
        <f>_xlfn.NORM.DIST(P148, P5,Q5, TRUE)</f>
        <v>1.5506048427684324E-25</v>
      </c>
      <c r="R148" s="174" t="str">
        <f t="shared" si="28"/>
        <v>saniert</v>
      </c>
      <c r="S148" s="174" cm="1">
        <f t="array" ref="S148">IF(
    Q148 &gt; (IF(
        R148 = "unsaniert",
        (MIN(IF(R$1:R$166="unsaniert",Q$1:Q$166)) + MAX(IF(R$1:R$166="unsaniert",Q$1:Q$166))) / 2,
        IF(
            R148 = "teilsaniert",
            (MIN(IF(R$1:R$166="teilsaniert",Q$1:Q$166)) + MAX(IF(R$1:R$166="teilsaniert",Q$1:Q$166))) / 2,
            (MIN(IF(R$1:R$166="saniert",Q$1:Q$166)) + MAX(IF(R$1:R$166="saniert",Q$1:Q$166))) / 2
        )
    )),
    0,
    IF(
        Q147 &lt; (IF(
            R148 = "unsaniert",
            (MIN(IF(R$1:R$166="unsaniert",Q$1:Q$166)) + MAX(IF(R$1:R$166="unsaniert",Q$1:Q$166))) / 2,
            IF(
                R148 = "teilsaniert",
                (MIN(IF(R$1:R$166="teilsaniert",Q$1:Q$166)) + MAX(IF(R$1:R$166="teilsaniert",Q$1:Q$166))) / 2,
                (MIN(IF(R$1:R$166="saniert",Q$1:Q$166)) + MAX(IF(R$1:R$166="saniert",Q$1:Q$166))) / 2
            )
        )),
        0,
        P148
    )
)</f>
        <v>0</v>
      </c>
      <c r="W148" s="174">
        <f t="shared" si="42"/>
        <v>-0.50513961740999125</v>
      </c>
      <c r="X148" s="173">
        <f t="shared" si="29"/>
        <v>3.515584597028228E-35</v>
      </c>
      <c r="Y148" s="174" t="str">
        <f t="shared" si="30"/>
        <v>saniert</v>
      </c>
      <c r="Z148" s="174" cm="1">
        <f t="array" ref="Z148">IF(
    X148 &gt; (IF(
        Y148 = "unsaniert",
        (MIN(IF(Y$1:Y$166="unsaniert",X$1:X$166)) + MAX(IF(Y$1:Y$166="unsaniert",X$1:X$166))) / 2,
        IF(
            Y148 = "teilsaniert",
            (MIN(IF(Y$1:Y$166="teilsaniert",X$1:X$166)) + MAX(IF(Y$1:Y$166="teilsaniert",X$1:X$166))) / 2,
            (MIN(IF(Y$1:Y$166="saniert",X$1:X$166)) + MAX(IF(Y$1:Y$166="saniert",X$1:X$166))) / 2
        )
    )),
    0,
    IF(
        X147 &lt; (IF(
            Y148 = "unsaniert",
            (MIN(IF(Y$1:Y$166="unsaniert",X$1:X$166)) + MAX(IF(Y$1:Y$166="unsaniert",X$1:X$166))) / 2,
            IF(
                Y148 = "teilsaniert",
                (MIN(IF(Y$1:Y$166="teilsaniert",X$1:X$166)) + MAX(IF(Y$1:Y$166="teilsaniert",X$1:X$166))) / 2,
                (MIN(IF(Y$1:Y$166="saniert",X$1:X$166)) + MAX(IF(Y$1:Y$166="saniert",X$1:X$166))) / 2
            )
        )),
        0,
        W148
    )
)</f>
        <v>0</v>
      </c>
      <c r="AA148" s="160"/>
      <c r="AB148" s="160"/>
      <c r="AC148" s="160"/>
      <c r="AD148" s="174">
        <f t="shared" si="43"/>
        <v>0.16158474642174755</v>
      </c>
      <c r="AE148" s="173">
        <f t="shared" si="31"/>
        <v>8.4297811130086122E-5</v>
      </c>
      <c r="AF148" s="174" t="str">
        <f t="shared" si="32"/>
        <v>saniert</v>
      </c>
      <c r="AG148" s="174" cm="1">
        <f t="array" ref="AG148">IF(
    AE148 &gt; (IF(
        AF148 = "unsaniert",
        (MIN(IF(AF$1:AF$166="unsaniert",AE$1:AE$166)) + MAX(IF(AF$1:AF$166="unsaniert",AE$1:AE$166))) / 2,
        IF(
            AF148 = "teilsaniert",
            (MIN(IF(AF$1:AF$166="teilsaniert",AE$1:AE$166)) + MAX(IF(AF$1:AF$166="teilsaniert",AE$1:AE$166))) / 2,
            (MIN(IF(AF$1:AF$166="saniert",AE$1:AE$166)) + MAX(IF(AF$1:AF$166="saniert",AE$1:AE$166))) / 2
        )
    )),
    0,
    IF(
        AE147 &lt; (IF(
            AF148 = "unsaniert",
            (MIN(IF(AF$1:AF$166="unsaniert",AE$1:AE$166)) + MAX(IF(AF$1:AF$166="unsaniert",AE$1:AE$166))) / 2,
            IF(
                AF148 = "teilsaniert",
                (MIN(IF(AF$1:AF$166="teilsaniert",AE$1:AE$166)) + MAX(IF(AF$1:AF$166="teilsaniert",AE$1:AE$166))) / 2,
                (MIN(IF(AF$1:AF$166="saniert",AE$1:AE$166)) + MAX(IF(AF$1:AF$166="saniert",AE$1:AE$166))) / 2
            )
        )),
        0,
        AD148
    )
)</f>
        <v>0</v>
      </c>
      <c r="AH148" s="160"/>
      <c r="AI148" s="160"/>
      <c r="AJ148" s="160"/>
      <c r="AK148" s="174">
        <f t="shared" si="44"/>
        <v>-1.4558434634672206</v>
      </c>
      <c r="AL148" s="173">
        <f t="shared" si="33"/>
        <v>2.2402079940242739E-25</v>
      </c>
      <c r="AM148" s="174" t="str">
        <f t="shared" si="34"/>
        <v>saniert</v>
      </c>
      <c r="AN148" s="174" cm="1">
        <f t="array" ref="AN148">IF(
    AL148 &gt; (IF(
        AM148 = "unsaniert",
        (MIN(IF(AM$1:AM$166="unsaniert",AL$1:AL$166)) + MAX(IF(AM$1:AM$166="unsaniert",AL$1:AL$166))) / 2,
        IF(
            AM148 = "teilsaniert",
            (MIN(IF(AM$1:AM$166="teilsaniert",AL$1:AL$166)) + MAX(IF(AM$1:AM$166="teilsaniert",AL$1:AL$166))) / 2,
            (MIN(IF(AM$1:AM$166="saniert",AL$1:AL$166)) + MAX(IF(AM$1:AM$166="saniert",AL$1:AL$166))) / 2
        )
    )),
    0,
    IF(
        AL147 &lt; (IF(
            AM148 = "unsaniert",
            (MIN(IF(AM$1:AM$166="unsaniert",AL$1:AL$166)) + MAX(IF(AM$1:AM$166="unsaniert",AL$1:AL$166))) / 2,
            IF(
                AM148 = "teilsaniert",
                (MIN(IF(AM$1:AM$166="teilsaniert",AL$1:AL$166)) + MAX(IF(AM$1:AM$166="teilsaniert",AL$1:AL$166))) / 2,
                (MIN(IF(AM$1:AM$166="saniert",AL$1:AL$166)) + MAX(IF(AM$1:AM$166="saniert",AL$1:AL$166))) / 2
            )
        )),
        0,
        AK148
    )
)</f>
        <v>0</v>
      </c>
      <c r="AR148" s="174">
        <f t="shared" si="45"/>
        <v>1.9174299261707415</v>
      </c>
      <c r="AS148" s="173">
        <f t="shared" si="35"/>
        <v>7.1686091168251739E-2</v>
      </c>
      <c r="AT148" s="174" t="str">
        <f t="shared" si="36"/>
        <v>teilsaniert</v>
      </c>
      <c r="AU148" s="174" cm="1">
        <f t="array" ref="AU148">IF(
    AS148 &gt; (IF(
        AT148 = "unsaniert",
        (MIN(IF(AT$1:AT$166="unsaniert",AS$1:AS$166)) + MAX(IF(AT$1:AT$166="unsaniert",AS$1:AS$166))) / 2,
        IF(
            AT148 = "teilsaniert",
            (MIN(IF(AT$1:AT$166="teilsaniert",AS$1:AS$166)) + MAX(IF(AT$1:AT$166="teilsaniert",AS$1:AS$166))) / 2,
            (MIN(IF(AT$1:AT$166="saniert",AS$1:AS$166)) + MAX(IF(AT$1:AT$166="saniert",AS$1:AS$166))) / 2
        )
    )),
    0,
    IF(
        AS147 &lt; (IF(
            AT148 = "unsaniert",
            (MIN(IF(AT$1:AT$166="unsaniert",AS$1:AS$166)) + MAX(IF(AT$1:AT$166="unsaniert",AS$1:AS$166))) / 2,
            IF(
                AT148 = "teilsaniert",
                (MIN(IF(AT$1:AT$166="teilsaniert",AS$1:AS$166)) + MAX(IF(AT$1:AT$166="teilsaniert",AS$1:AS$166))) / 2,
                (MIN(IF(AT$1:AT$166="saniert",AS$1:AS$166)) + MAX(IF(AT$1:AT$166="saniert",AS$1:AS$166))) / 2
            )
        )),
        0,
        AR148
    )
)</f>
        <v>0</v>
      </c>
      <c r="AV148" s="160"/>
      <c r="AW148" s="160"/>
      <c r="AX148" s="160"/>
      <c r="AY148" s="174">
        <f t="shared" si="46"/>
        <v>-0.14777449846358787</v>
      </c>
      <c r="AZ148" s="173">
        <f t="shared" si="48"/>
        <v>1.8261136433022333E-9</v>
      </c>
      <c r="BA148" s="174" t="str">
        <f t="shared" si="49"/>
        <v>saniert</v>
      </c>
      <c r="BB148" s="174" cm="1">
        <f t="array" ref="BB148">IF(
    AZ148 &gt; (IF(
        BA148 = "unsaniert",
        (MIN(IF(BA$1:BA$166="unsaniert",AZ$1:AZ$166)) + MAX(IF(BA$1:BA$166="unsaniert",AZ$1:AZ$166))) / 2,
        IF(
            BA148 = "teilsaniert",
            (MIN(IF(BA$1:BA$166="teilsaniert",AZ$1:AZ$166)) + MAX(IF(BA$1:BA$166="teilsaniert",AZ$1:AZ$166))) / 2,
            (MIN(IF(BA$1:BA$166="saniert",AZ$1:AZ$166)) + MAX(IF(BA$1:BA$166="saniert",AZ$1:AZ$166))) / 2
        )
    )),
    0,
    IF(
        AZ147 &lt; (IF(
            BA148 = "unsaniert",
            (MIN(IF(BA$1:BA$166="unsaniert",AZ$1:AZ$166)) + MAX(IF(BA$1:BA$166="unsaniert",AZ$1:AZ$166))) / 2,
            IF(
                BA148 = "teilsaniert",
                (MIN(IF(BA$1:BA$166="teilsaniert",AZ$1:AZ$166)) + MAX(IF(BA$1:BA$166="teilsaniert",AZ$1:AZ$166))) / 2,
                (MIN(IF(BA$1:BA$166="saniert",AZ$1:AZ$166)) + MAX(IF(BA$1:BA$166="saniert",AZ$1:AZ$166))) / 2
            )
        )),
        0,
        AY148
    )
)</f>
        <v>0</v>
      </c>
      <c r="BC148" s="160"/>
      <c r="BD148" s="160"/>
      <c r="BE148" s="160"/>
      <c r="BF148" s="174">
        <f t="shared" si="47"/>
        <v>-1.6857791019509363</v>
      </c>
      <c r="BG148" s="173">
        <f t="shared" si="37"/>
        <v>5.892907165277885E-36</v>
      </c>
      <c r="BH148" s="174" t="str">
        <f t="shared" si="38"/>
        <v>saniert</v>
      </c>
      <c r="BI148" s="174" cm="1">
        <f t="array" ref="BI148">IF(
    BG148 &gt; (IF(
        BH148 = "unsaniert",
        (MIN(IF(BH$1:BH$166="unsaniert",BG$1:BG$166)) + MAX(IF(BH$1:BH$166="unsaniert",BG$1:BG$166))) / 2,
        IF(
            BH148 = "teilsaniert",
            (MIN(IF(BH$1:BH$166="teilsaniert",BG$1:BG$166)) + MAX(IF(BH$1:BH$166="teilsaniert",BG$1:BG$166))) / 2,
            (MIN(IF(BH$1:BH$166="saniert",BG$1:BG$166)) + MAX(IF(BH$1:BH$166="saniert",BG$1:BG$166))) / 2
        )
    )),
    0,
    IF(
        BG147 &lt; (IF(
            BH148 = "unsaniert",
            (MIN(IF(BH$1:BH$166="unsaniert",BG$1:BG$166)) + MAX(IF(BH$1:BH$166="unsaniert",BG$1:BG$166))) / 2,
            IF(
                BH148 = "teilsaniert",
                (MIN(IF(BH$1:BH$166="teilsaniert",BG$1:BG$166)) + MAX(IF(BH$1:BH$166="teilsaniert",BG$1:BG$166))) / 2,
                (MIN(IF(BH$1:BH$166="saniert",BG$1:BG$166)) + MAX(IF(BH$1:BH$166="saniert",BG$1:BG$166))) / 2
            )
        )),
        0,
        BF148
    )
)</f>
        <v>0</v>
      </c>
    </row>
    <row r="149" spans="2:61">
      <c r="B149" s="174">
        <f t="shared" si="39"/>
        <v>0.74980061699334755</v>
      </c>
      <c r="C149" s="173">
        <f>_xlfn.NORM.DIST(B149, B5,C5, TRUE)</f>
        <v>5.5539511010189992E-5</v>
      </c>
      <c r="D149" s="174" t="str">
        <f t="shared" si="26"/>
        <v>saniert</v>
      </c>
      <c r="E149" s="174" cm="1">
        <f t="array" ref="E149">IF(
    C149 &gt; (IF(
        D149 = "unsaniert",
        (MIN(IF(D$1:D$166="unsaniert",C$1:C$166)) + MAX(IF(D$1:D$166="unsaniert",C$1:C$166))) / 2,
        IF(
            D149 = "teilsaniert",
            (MIN(IF(D$1:D$166="teilsaniert",C$1:C$166)) + MAX(IF(D$1:D$166="teilsaniert",C$1:C$166))) / 2,
            (MIN(IF(D$1:D$166="saniert",C$1:C$166)) + MAX(IF(D$1:D$166="saniert",C$1:C$166))) / 2
        )
    )),
    0,
    IF(
        C148 &lt; (IF(
            D149 = "unsaniert",
            (MIN(IF(D$1:D$166="unsaniert",C$1:C$166)) + MAX(IF(D$1:D$166="unsaniert",C$1:C$166))) / 2,
            IF(
                D149 = "teilsaniert",
                (MIN(IF(D$1:D$166="teilsaniert",C$1:C$166)) + MAX(IF(D$1:D$166="teilsaniert",C$1:C$166))) / 2,
                (MIN(IF(D$1:D$166="saniert",C$1:C$166)) + MAX(IF(D$1:D$166="saniert",C$1:C$166))) / 2
            )
        )),
        0,
        B149
    )
)</f>
        <v>0</v>
      </c>
      <c r="H149" s="160"/>
      <c r="I149" s="174">
        <f t="shared" si="40"/>
        <v>-9.6081431276565987E-2</v>
      </c>
      <c r="J149" s="173">
        <f>_xlfn.NORM.DIST(I149, I5,J5, TRUE)</f>
        <v>1.8096984292560832E-5</v>
      </c>
      <c r="K149" s="174" t="str">
        <f t="shared" si="27"/>
        <v>saniert</v>
      </c>
      <c r="L149" s="174" cm="1">
        <f t="array" ref="L149">IF(
    J149 &gt; (IF(
        K149 = "unsaniert",
        (MIN(IF(K$1:K$166="unsaniert",J$1:J$166)) + MAX(IF(K$1:K$166="unsaniert",J$1:J$166))) / 2,
        IF(
            K149 = "teilsaniert",
            (MIN(IF(K$1:K$166="teilsaniert",J$1:J$166)) + MAX(IF(K$1:K$166="teilsaniert",J$1:J$166))) / 2,
            (MIN(IF(K$1:K$166="saniert",J$1:J$166)) + MAX(IF(K$1:K$166="saniert",J$1:J$166))) / 2
        )
    )),
    0,
    IF(
        J148 &lt; (IF(
            K149 = "unsaniert",
            (MIN(IF(K$1:K$166="unsaniert",J$1:J$166)) + MAX(IF(K$1:K$166="unsaniert",J$1:J$166))) / 2,
            IF(
                K149 = "teilsaniert",
                (MIN(IF(K$1:K$166="teilsaniert",J$1:J$166)) + MAX(IF(K$1:K$166="teilsaniert",J$1:J$166))) / 2,
                (MIN(IF(K$1:K$166="saniert",J$1:J$166)) + MAX(IF(K$1:K$166="saniert",J$1:J$166))) / 2
            )
        )),
        0,
        I149
    )
)</f>
        <v>0</v>
      </c>
      <c r="O149" s="160"/>
      <c r="P149" s="174">
        <f t="shared" si="41"/>
        <v>-1.5818410071287772</v>
      </c>
      <c r="Q149" s="173">
        <f>_xlfn.NORM.DIST(P149, P5,Q5, TRUE)</f>
        <v>4.4561962924774404E-26</v>
      </c>
      <c r="R149" s="174" t="str">
        <f t="shared" si="28"/>
        <v>saniert</v>
      </c>
      <c r="S149" s="174" cm="1">
        <f t="array" ref="S149">IF(
    Q149 &gt; (IF(
        R149 = "unsaniert",
        (MIN(IF(R$1:R$166="unsaniert",Q$1:Q$166)) + MAX(IF(R$1:R$166="unsaniert",Q$1:Q$166))) / 2,
        IF(
            R149 = "teilsaniert",
            (MIN(IF(R$1:R$166="teilsaniert",Q$1:Q$166)) + MAX(IF(R$1:R$166="teilsaniert",Q$1:Q$166))) / 2,
            (MIN(IF(R$1:R$166="saniert",Q$1:Q$166)) + MAX(IF(R$1:R$166="saniert",Q$1:Q$166))) / 2
        )
    )),
    0,
    IF(
        Q148 &lt; (IF(
            R149 = "unsaniert",
            (MIN(IF(R$1:R$166="unsaniert",Q$1:Q$166)) + MAX(IF(R$1:R$166="unsaniert",Q$1:Q$166))) / 2,
            IF(
                R149 = "teilsaniert",
                (MIN(IF(R$1:R$166="teilsaniert",Q$1:Q$166)) + MAX(IF(R$1:R$166="teilsaniert",Q$1:Q$166))) / 2,
                (MIN(IF(R$1:R$166="saniert",Q$1:Q$166)) + MAX(IF(R$1:R$166="saniert",Q$1:Q$166))) / 2
            )
        )),
        0,
        P149
    )
)</f>
        <v>0</v>
      </c>
      <c r="W149" s="174">
        <f t="shared" si="42"/>
        <v>-0.53513961740999128</v>
      </c>
      <c r="X149" s="173">
        <f t="shared" si="29"/>
        <v>6.4844058996926513E-36</v>
      </c>
      <c r="Y149" s="174" t="str">
        <f t="shared" si="30"/>
        <v>saniert</v>
      </c>
      <c r="Z149" s="174" cm="1">
        <f t="array" ref="Z149">IF(
    X149 &gt; (IF(
        Y149 = "unsaniert",
        (MIN(IF(Y$1:Y$166="unsaniert",X$1:X$166)) + MAX(IF(Y$1:Y$166="unsaniert",X$1:X$166))) / 2,
        IF(
            Y149 = "teilsaniert",
            (MIN(IF(Y$1:Y$166="teilsaniert",X$1:X$166)) + MAX(IF(Y$1:Y$166="teilsaniert",X$1:X$166))) / 2,
            (MIN(IF(Y$1:Y$166="saniert",X$1:X$166)) + MAX(IF(Y$1:Y$166="saniert",X$1:X$166))) / 2
        )
    )),
    0,
    IF(
        X148 &lt; (IF(
            Y149 = "unsaniert",
            (MIN(IF(Y$1:Y$166="unsaniert",X$1:X$166)) + MAX(IF(Y$1:Y$166="unsaniert",X$1:X$166))) / 2,
            IF(
                Y149 = "teilsaniert",
                (MIN(IF(Y$1:Y$166="teilsaniert",X$1:X$166)) + MAX(IF(Y$1:Y$166="teilsaniert",X$1:X$166))) / 2,
                (MIN(IF(Y$1:Y$166="saniert",X$1:X$166)) + MAX(IF(Y$1:Y$166="saniert",X$1:X$166))) / 2
            )
        )),
        0,
        W149
    )
)</f>
        <v>0</v>
      </c>
      <c r="AA149" s="160"/>
      <c r="AB149" s="160"/>
      <c r="AC149" s="160"/>
      <c r="AD149" s="174">
        <f t="shared" si="43"/>
        <v>0.13158474642174756</v>
      </c>
      <c r="AE149" s="173">
        <f t="shared" si="31"/>
        <v>6.624392439334843E-5</v>
      </c>
      <c r="AF149" s="174" t="str">
        <f t="shared" si="32"/>
        <v>saniert</v>
      </c>
      <c r="AG149" s="174" cm="1">
        <f t="array" ref="AG149">IF(
    AE149 &gt; (IF(
        AF149 = "unsaniert",
        (MIN(IF(AF$1:AF$166="unsaniert",AE$1:AE$166)) + MAX(IF(AF$1:AF$166="unsaniert",AE$1:AE$166))) / 2,
        IF(
            AF149 = "teilsaniert",
            (MIN(IF(AF$1:AF$166="teilsaniert",AE$1:AE$166)) + MAX(IF(AF$1:AF$166="teilsaniert",AE$1:AE$166))) / 2,
            (MIN(IF(AF$1:AF$166="saniert",AE$1:AE$166)) + MAX(IF(AF$1:AF$166="saniert",AE$1:AE$166))) / 2
        )
    )),
    0,
    IF(
        AE148 &lt; (IF(
            AF149 = "unsaniert",
            (MIN(IF(AF$1:AF$166="unsaniert",AE$1:AE$166)) + MAX(IF(AF$1:AF$166="unsaniert",AE$1:AE$166))) / 2,
            IF(
                AF149 = "teilsaniert",
                (MIN(IF(AF$1:AF$166="teilsaniert",AE$1:AE$166)) + MAX(IF(AF$1:AF$166="teilsaniert",AE$1:AE$166))) / 2,
                (MIN(IF(AF$1:AF$166="saniert",AE$1:AE$166)) + MAX(IF(AF$1:AF$166="saniert",AE$1:AE$166))) / 2
            )
        )),
        0,
        AD149
    )
)</f>
        <v>0</v>
      </c>
      <c r="AH149" s="160"/>
      <c r="AI149" s="160"/>
      <c r="AJ149" s="160"/>
      <c r="AK149" s="174">
        <f t="shared" si="44"/>
        <v>-1.4858434634672206</v>
      </c>
      <c r="AL149" s="173">
        <f t="shared" si="33"/>
        <v>6.4859347398379775E-26</v>
      </c>
      <c r="AM149" s="174" t="str">
        <f t="shared" si="34"/>
        <v>saniert</v>
      </c>
      <c r="AN149" s="174" cm="1">
        <f t="array" ref="AN149">IF(
    AL149 &gt; (IF(
        AM149 = "unsaniert",
        (MIN(IF(AM$1:AM$166="unsaniert",AL$1:AL$166)) + MAX(IF(AM$1:AM$166="unsaniert",AL$1:AL$166))) / 2,
        IF(
            AM149 = "teilsaniert",
            (MIN(IF(AM$1:AM$166="teilsaniert",AL$1:AL$166)) + MAX(IF(AM$1:AM$166="teilsaniert",AL$1:AL$166))) / 2,
            (MIN(IF(AM$1:AM$166="saniert",AL$1:AL$166)) + MAX(IF(AM$1:AM$166="saniert",AL$1:AL$166))) / 2
        )
    )),
    0,
    IF(
        AL148 &lt; (IF(
            AM149 = "unsaniert",
            (MIN(IF(AM$1:AM$166="unsaniert",AL$1:AL$166)) + MAX(IF(AM$1:AM$166="unsaniert",AL$1:AL$166))) / 2,
            IF(
                AM149 = "teilsaniert",
                (MIN(IF(AM$1:AM$166="teilsaniert",AL$1:AL$166)) + MAX(IF(AM$1:AM$166="teilsaniert",AL$1:AL$166))) / 2,
                (MIN(IF(AM$1:AM$166="saniert",AL$1:AL$166)) + MAX(IF(AM$1:AM$166="saniert",AL$1:AL$166))) / 2
            )
        )),
        0,
        AK149
    )
)</f>
        <v>0</v>
      </c>
      <c r="AR149" s="174">
        <f t="shared" si="45"/>
        <v>1.8874299261707415</v>
      </c>
      <c r="AS149" s="173">
        <f t="shared" si="35"/>
        <v>6.6439297160352753E-2</v>
      </c>
      <c r="AT149" s="174" t="str">
        <f t="shared" si="36"/>
        <v>teilsaniert</v>
      </c>
      <c r="AU149" s="174" cm="1">
        <f t="array" ref="AU149">IF(
    AS149 &gt; (IF(
        AT149 = "unsaniert",
        (MIN(IF(AT$1:AT$166="unsaniert",AS$1:AS$166)) + MAX(IF(AT$1:AT$166="unsaniert",AS$1:AS$166))) / 2,
        IF(
            AT149 = "teilsaniert",
            (MIN(IF(AT$1:AT$166="teilsaniert",AS$1:AS$166)) + MAX(IF(AT$1:AT$166="teilsaniert",AS$1:AS$166))) / 2,
            (MIN(IF(AT$1:AT$166="saniert",AS$1:AS$166)) + MAX(IF(AT$1:AT$166="saniert",AS$1:AS$166))) / 2
        )
    )),
    0,
    IF(
        AS148 &lt; (IF(
            AT149 = "unsaniert",
            (MIN(IF(AT$1:AT$166="unsaniert",AS$1:AS$166)) + MAX(IF(AT$1:AT$166="unsaniert",AS$1:AS$166))) / 2,
            IF(
                AT149 = "teilsaniert",
                (MIN(IF(AT$1:AT$166="teilsaniert",AS$1:AS$166)) + MAX(IF(AT$1:AT$166="teilsaniert",AS$1:AS$166))) / 2,
                (MIN(IF(AT$1:AT$166="saniert",AS$1:AS$166)) + MAX(IF(AT$1:AT$166="saniert",AS$1:AS$166))) / 2
            )
        )),
        0,
        AR149
    )
)</f>
        <v>0</v>
      </c>
      <c r="AV149" s="160"/>
      <c r="AW149" s="160"/>
      <c r="AX149" s="160"/>
      <c r="AY149" s="174">
        <f t="shared" si="46"/>
        <v>-0.17777449846358787</v>
      </c>
      <c r="AZ149" s="173">
        <f t="shared" si="48"/>
        <v>1.1296438122386068E-9</v>
      </c>
      <c r="BA149" s="174" t="str">
        <f t="shared" si="49"/>
        <v>saniert</v>
      </c>
      <c r="BB149" s="174" cm="1">
        <f t="array" ref="BB149">IF(
    AZ149 &gt; (IF(
        BA149 = "unsaniert",
        (MIN(IF(BA$1:BA$166="unsaniert",AZ$1:AZ$166)) + MAX(IF(BA$1:BA$166="unsaniert",AZ$1:AZ$166))) / 2,
        IF(
            BA149 = "teilsaniert",
            (MIN(IF(BA$1:BA$166="teilsaniert",AZ$1:AZ$166)) + MAX(IF(BA$1:BA$166="teilsaniert",AZ$1:AZ$166))) / 2,
            (MIN(IF(BA$1:BA$166="saniert",AZ$1:AZ$166)) + MAX(IF(BA$1:BA$166="saniert",AZ$1:AZ$166))) / 2
        )
    )),
    0,
    IF(
        AZ148 &lt; (IF(
            BA149 = "unsaniert",
            (MIN(IF(BA$1:BA$166="unsaniert",AZ$1:AZ$166)) + MAX(IF(BA$1:BA$166="unsaniert",AZ$1:AZ$166))) / 2,
            IF(
                BA149 = "teilsaniert",
                (MIN(IF(BA$1:BA$166="teilsaniert",AZ$1:AZ$166)) + MAX(IF(BA$1:BA$166="teilsaniert",AZ$1:AZ$166))) / 2,
                (MIN(IF(BA$1:BA$166="saniert",AZ$1:AZ$166)) + MAX(IF(BA$1:BA$166="saniert",AZ$1:AZ$166))) / 2
            )
        )),
        0,
        AY149
    )
)</f>
        <v>0</v>
      </c>
      <c r="BC149" s="160"/>
      <c r="BD149" s="160"/>
      <c r="BE149" s="160"/>
      <c r="BF149" s="174">
        <f t="shared" si="47"/>
        <v>-1.7157791019509363</v>
      </c>
      <c r="BG149" s="173">
        <f t="shared" si="37"/>
        <v>1.0491663322750484E-36</v>
      </c>
      <c r="BH149" s="174" t="str">
        <f t="shared" si="38"/>
        <v>saniert</v>
      </c>
      <c r="BI149" s="174" cm="1">
        <f t="array" ref="BI149">IF(
    BG149 &gt; (IF(
        BH149 = "unsaniert",
        (MIN(IF(BH$1:BH$166="unsaniert",BG$1:BG$166)) + MAX(IF(BH$1:BH$166="unsaniert",BG$1:BG$166))) / 2,
        IF(
            BH149 = "teilsaniert",
            (MIN(IF(BH$1:BH$166="teilsaniert",BG$1:BG$166)) + MAX(IF(BH$1:BH$166="teilsaniert",BG$1:BG$166))) / 2,
            (MIN(IF(BH$1:BH$166="saniert",BG$1:BG$166)) + MAX(IF(BH$1:BH$166="saniert",BG$1:BG$166))) / 2
        )
    )),
    0,
    IF(
        BG148 &lt; (IF(
            BH149 = "unsaniert",
            (MIN(IF(BH$1:BH$166="unsaniert",BG$1:BG$166)) + MAX(IF(BH$1:BH$166="unsaniert",BG$1:BG$166))) / 2,
            IF(
                BH149 = "teilsaniert",
                (MIN(IF(BH$1:BH$166="teilsaniert",BG$1:BG$166)) + MAX(IF(BH$1:BH$166="teilsaniert",BG$1:BG$166))) / 2,
                (MIN(IF(BH$1:BH$166="saniert",BG$1:BG$166)) + MAX(IF(BH$1:BH$166="saniert",BG$1:BG$166))) / 2
            )
        )),
        0,
        BF149
    )
)</f>
        <v>0</v>
      </c>
    </row>
    <row r="150" spans="2:61">
      <c r="B150" s="174">
        <f t="shared" si="39"/>
        <v>0.71980061699334752</v>
      </c>
      <c r="C150" s="173">
        <f>_xlfn.NORM.DIST(B150, B5,C5, TRUE)</f>
        <v>4.3321320465707384E-5</v>
      </c>
      <c r="D150" s="174" t="str">
        <f t="shared" si="26"/>
        <v>saniert</v>
      </c>
      <c r="E150" s="174" cm="1">
        <f t="array" ref="E150">IF(
    C150 &gt; (IF(
        D150 = "unsaniert",
        (MIN(IF(D$1:D$166="unsaniert",C$1:C$166)) + MAX(IF(D$1:D$166="unsaniert",C$1:C$166))) / 2,
        IF(
            D150 = "teilsaniert",
            (MIN(IF(D$1:D$166="teilsaniert",C$1:C$166)) + MAX(IF(D$1:D$166="teilsaniert",C$1:C$166))) / 2,
            (MIN(IF(D$1:D$166="saniert",C$1:C$166)) + MAX(IF(D$1:D$166="saniert",C$1:C$166))) / 2
        )
    )),
    0,
    IF(
        C149 &lt; (IF(
            D150 = "unsaniert",
            (MIN(IF(D$1:D$166="unsaniert",C$1:C$166)) + MAX(IF(D$1:D$166="unsaniert",C$1:C$166))) / 2,
            IF(
                D150 = "teilsaniert",
                (MIN(IF(D$1:D$166="teilsaniert",C$1:C$166)) + MAX(IF(D$1:D$166="teilsaniert",C$1:C$166))) / 2,
                (MIN(IF(D$1:D$166="saniert",C$1:C$166)) + MAX(IF(D$1:D$166="saniert",C$1:C$166))) / 2
            )
        )),
        0,
        B150
    )
)</f>
        <v>0</v>
      </c>
      <c r="H150" s="160"/>
      <c r="I150" s="174">
        <f t="shared" si="40"/>
        <v>-0.12608143127656599</v>
      </c>
      <c r="J150" s="173">
        <f>_xlfn.NORM.DIST(I150, I5,J5, TRUE)</f>
        <v>1.3760167278741157E-5</v>
      </c>
      <c r="K150" s="174" t="str">
        <f t="shared" si="27"/>
        <v>saniert</v>
      </c>
      <c r="L150" s="174" cm="1">
        <f t="array" ref="L150">IF(
    J150 &gt; (IF(
        K150 = "unsaniert",
        (MIN(IF(K$1:K$166="unsaniert",J$1:J$166)) + MAX(IF(K$1:K$166="unsaniert",J$1:J$166))) / 2,
        IF(
            K150 = "teilsaniert",
            (MIN(IF(K$1:K$166="teilsaniert",J$1:J$166)) + MAX(IF(K$1:K$166="teilsaniert",J$1:J$166))) / 2,
            (MIN(IF(K$1:K$166="saniert",J$1:J$166)) + MAX(IF(K$1:K$166="saniert",J$1:J$166))) / 2
        )
    )),
    0,
    IF(
        J149 &lt; (IF(
            K150 = "unsaniert",
            (MIN(IF(K$1:K$166="unsaniert",J$1:J$166)) + MAX(IF(K$1:K$166="unsaniert",J$1:J$166))) / 2,
            IF(
                K150 = "teilsaniert",
                (MIN(IF(K$1:K$166="teilsaniert",J$1:J$166)) + MAX(IF(K$1:K$166="teilsaniert",J$1:J$166))) / 2,
                (MIN(IF(K$1:K$166="saniert",J$1:J$166)) + MAX(IF(K$1:K$166="saniert",J$1:J$166))) / 2
            )
        )),
        0,
        I150
    )
)</f>
        <v>0</v>
      </c>
      <c r="O150" s="160"/>
      <c r="P150" s="174">
        <f t="shared" si="41"/>
        <v>-1.6118410071287772</v>
      </c>
      <c r="Q150" s="173">
        <f>_xlfn.NORM.DIST(P150, P5,Q5, TRUE)</f>
        <v>1.262967735055275E-26</v>
      </c>
      <c r="R150" s="174" t="str">
        <f t="shared" si="28"/>
        <v>saniert</v>
      </c>
      <c r="S150" s="174" cm="1">
        <f t="array" ref="S150">IF(
    Q150 &gt; (IF(
        R150 = "unsaniert",
        (MIN(IF(R$1:R$166="unsaniert",Q$1:Q$166)) + MAX(IF(R$1:R$166="unsaniert",Q$1:Q$166))) / 2,
        IF(
            R150 = "teilsaniert",
            (MIN(IF(R$1:R$166="teilsaniert",Q$1:Q$166)) + MAX(IF(R$1:R$166="teilsaniert",Q$1:Q$166))) / 2,
            (MIN(IF(R$1:R$166="saniert",Q$1:Q$166)) + MAX(IF(R$1:R$166="saniert",Q$1:Q$166))) / 2
        )
    )),
    0,
    IF(
        Q149 &lt; (IF(
            R150 = "unsaniert",
            (MIN(IF(R$1:R$166="unsaniert",Q$1:Q$166)) + MAX(IF(R$1:R$166="unsaniert",Q$1:Q$166))) / 2,
            IF(
                R150 = "teilsaniert",
                (MIN(IF(R$1:R$166="teilsaniert",Q$1:Q$166)) + MAX(IF(R$1:R$166="teilsaniert",Q$1:Q$166))) / 2,
                (MIN(IF(R$1:R$166="saniert",Q$1:Q$166)) + MAX(IF(R$1:R$166="saniert",Q$1:Q$166))) / 2
            )
        )),
        0,
        P150
    )
)</f>
        <v>0</v>
      </c>
      <c r="W150" s="174">
        <f t="shared" si="42"/>
        <v>-0.5651396174099913</v>
      </c>
      <c r="X150" s="173">
        <f t="shared" si="29"/>
        <v>1.1743818506802876E-36</v>
      </c>
      <c r="Y150" s="174" t="str">
        <f t="shared" si="30"/>
        <v>saniert</v>
      </c>
      <c r="Z150" s="174" cm="1">
        <f t="array" ref="Z150">IF(
    X150 &gt; (IF(
        Y150 = "unsaniert",
        (MIN(IF(Y$1:Y$166="unsaniert",X$1:X$166)) + MAX(IF(Y$1:Y$166="unsaniert",X$1:X$166))) / 2,
        IF(
            Y150 = "teilsaniert",
            (MIN(IF(Y$1:Y$166="teilsaniert",X$1:X$166)) + MAX(IF(Y$1:Y$166="teilsaniert",X$1:X$166))) / 2,
            (MIN(IF(Y$1:Y$166="saniert",X$1:X$166)) + MAX(IF(Y$1:Y$166="saniert",X$1:X$166))) / 2
        )
    )),
    0,
    IF(
        X149 &lt; (IF(
            Y150 = "unsaniert",
            (MIN(IF(Y$1:Y$166="unsaniert",X$1:X$166)) + MAX(IF(Y$1:Y$166="unsaniert",X$1:X$166))) / 2,
            IF(
                Y150 = "teilsaniert",
                (MIN(IF(Y$1:Y$166="teilsaniert",X$1:X$166)) + MAX(IF(Y$1:Y$166="teilsaniert",X$1:X$166))) / 2,
                (MIN(IF(Y$1:Y$166="saniert",X$1:X$166)) + MAX(IF(Y$1:Y$166="saniert",X$1:X$166))) / 2
            )
        )),
        0,
        W150
    )
)</f>
        <v>0</v>
      </c>
      <c r="AA150" s="160"/>
      <c r="AB150" s="160"/>
      <c r="AC150" s="160"/>
      <c r="AD150" s="174">
        <f t="shared" si="43"/>
        <v>0.10158474642174756</v>
      </c>
      <c r="AE150" s="173">
        <f t="shared" si="31"/>
        <v>5.18798179558071E-5</v>
      </c>
      <c r="AF150" s="174" t="str">
        <f t="shared" si="32"/>
        <v>saniert</v>
      </c>
      <c r="AG150" s="174" cm="1">
        <f t="array" ref="AG150">IF(
    AE150 &gt; (IF(
        AF150 = "unsaniert",
        (MIN(IF(AF$1:AF$166="unsaniert",AE$1:AE$166)) + MAX(IF(AF$1:AF$166="unsaniert",AE$1:AE$166))) / 2,
        IF(
            AF150 = "teilsaniert",
            (MIN(IF(AF$1:AF$166="teilsaniert",AE$1:AE$166)) + MAX(IF(AF$1:AF$166="teilsaniert",AE$1:AE$166))) / 2,
            (MIN(IF(AF$1:AF$166="saniert",AE$1:AE$166)) + MAX(IF(AF$1:AF$166="saniert",AE$1:AE$166))) / 2
        )
    )),
    0,
    IF(
        AE149 &lt; (IF(
            AF150 = "unsaniert",
            (MIN(IF(AF$1:AF$166="unsaniert",AE$1:AE$166)) + MAX(IF(AF$1:AF$166="unsaniert",AE$1:AE$166))) / 2,
            IF(
                AF150 = "teilsaniert",
                (MIN(IF(AF$1:AF$166="teilsaniert",AE$1:AE$166)) + MAX(IF(AF$1:AF$166="teilsaniert",AE$1:AE$166))) / 2,
                (MIN(IF(AF$1:AF$166="saniert",AE$1:AE$166)) + MAX(IF(AF$1:AF$166="saniert",AE$1:AE$166))) / 2
            )
        )),
        0,
        AD150
    )
)</f>
        <v>0</v>
      </c>
      <c r="AH150" s="160"/>
      <c r="AI150" s="160"/>
      <c r="AJ150" s="160"/>
      <c r="AK150" s="174">
        <f t="shared" si="44"/>
        <v>-1.5158434634672207</v>
      </c>
      <c r="AL150" s="173">
        <f t="shared" si="33"/>
        <v>1.8520538717194538E-26</v>
      </c>
      <c r="AM150" s="174" t="str">
        <f t="shared" si="34"/>
        <v>saniert</v>
      </c>
      <c r="AN150" s="174" cm="1">
        <f t="array" ref="AN150">IF(
    AL150 &gt; (IF(
        AM150 = "unsaniert",
        (MIN(IF(AM$1:AM$166="unsaniert",AL$1:AL$166)) + MAX(IF(AM$1:AM$166="unsaniert",AL$1:AL$166))) / 2,
        IF(
            AM150 = "teilsaniert",
            (MIN(IF(AM$1:AM$166="teilsaniert",AL$1:AL$166)) + MAX(IF(AM$1:AM$166="teilsaniert",AL$1:AL$166))) / 2,
            (MIN(IF(AM$1:AM$166="saniert",AL$1:AL$166)) + MAX(IF(AM$1:AM$166="saniert",AL$1:AL$166))) / 2
        )
    )),
    0,
    IF(
        AL149 &lt; (IF(
            AM150 = "unsaniert",
            (MIN(IF(AM$1:AM$166="unsaniert",AL$1:AL$166)) + MAX(IF(AM$1:AM$166="unsaniert",AL$1:AL$166))) / 2,
            IF(
                AM150 = "teilsaniert",
                (MIN(IF(AM$1:AM$166="teilsaniert",AL$1:AL$166)) + MAX(IF(AM$1:AM$166="teilsaniert",AL$1:AL$166))) / 2,
                (MIN(IF(AM$1:AM$166="saniert",AL$1:AL$166)) + MAX(IF(AM$1:AM$166="saniert",AL$1:AL$166))) / 2
            )
        )),
        0,
        AK150
    )
)</f>
        <v>0</v>
      </c>
      <c r="AR150" s="174">
        <f t="shared" si="45"/>
        <v>1.8574299261707414</v>
      </c>
      <c r="AS150" s="173">
        <f t="shared" si="35"/>
        <v>6.1494853166059668E-2</v>
      </c>
      <c r="AT150" s="174" t="str">
        <f t="shared" si="36"/>
        <v>teilsaniert</v>
      </c>
      <c r="AU150" s="174" cm="1">
        <f t="array" ref="AU150">IF(
    AS150 &gt; (IF(
        AT150 = "unsaniert",
        (MIN(IF(AT$1:AT$166="unsaniert",AS$1:AS$166)) + MAX(IF(AT$1:AT$166="unsaniert",AS$1:AS$166))) / 2,
        IF(
            AT150 = "teilsaniert",
            (MIN(IF(AT$1:AT$166="teilsaniert",AS$1:AS$166)) + MAX(IF(AT$1:AT$166="teilsaniert",AS$1:AS$166))) / 2,
            (MIN(IF(AT$1:AT$166="saniert",AS$1:AS$166)) + MAX(IF(AT$1:AT$166="saniert",AS$1:AS$166))) / 2
        )
    )),
    0,
    IF(
        AS149 &lt; (IF(
            AT150 = "unsaniert",
            (MIN(IF(AT$1:AT$166="unsaniert",AS$1:AS$166)) + MAX(IF(AT$1:AT$166="unsaniert",AS$1:AS$166))) / 2,
            IF(
                AT150 = "teilsaniert",
                (MIN(IF(AT$1:AT$166="teilsaniert",AS$1:AS$166)) + MAX(IF(AT$1:AT$166="teilsaniert",AS$1:AS$166))) / 2,
                (MIN(IF(AT$1:AT$166="saniert",AS$1:AS$166)) + MAX(IF(AT$1:AT$166="saniert",AS$1:AS$166))) / 2
            )
        )),
        0,
        AR150
    )
)</f>
        <v>0</v>
      </c>
      <c r="AV150" s="160"/>
      <c r="AW150" s="160"/>
      <c r="AX150" s="160"/>
      <c r="AY150" s="174">
        <f t="shared" si="46"/>
        <v>-0.20777449846358786</v>
      </c>
      <c r="AZ150" s="173">
        <f t="shared" si="48"/>
        <v>6.9458707314494747E-10</v>
      </c>
      <c r="BA150" s="174" t="str">
        <f t="shared" si="49"/>
        <v>saniert</v>
      </c>
      <c r="BB150" s="174" cm="1">
        <f t="array" ref="BB150">IF(
    AZ150 &gt; (IF(
        BA150 = "unsaniert",
        (MIN(IF(BA$1:BA$166="unsaniert",AZ$1:AZ$166)) + MAX(IF(BA$1:BA$166="unsaniert",AZ$1:AZ$166))) / 2,
        IF(
            BA150 = "teilsaniert",
            (MIN(IF(BA$1:BA$166="teilsaniert",AZ$1:AZ$166)) + MAX(IF(BA$1:BA$166="teilsaniert",AZ$1:AZ$166))) / 2,
            (MIN(IF(BA$1:BA$166="saniert",AZ$1:AZ$166)) + MAX(IF(BA$1:BA$166="saniert",AZ$1:AZ$166))) / 2
        )
    )),
    0,
    IF(
        AZ149 &lt; (IF(
            BA150 = "unsaniert",
            (MIN(IF(BA$1:BA$166="unsaniert",AZ$1:AZ$166)) + MAX(IF(BA$1:BA$166="unsaniert",AZ$1:AZ$166))) / 2,
            IF(
                BA150 = "teilsaniert",
                (MIN(IF(BA$1:BA$166="teilsaniert",AZ$1:AZ$166)) + MAX(IF(BA$1:BA$166="teilsaniert",AZ$1:AZ$166))) / 2,
                (MIN(IF(BA$1:BA$166="saniert",AZ$1:AZ$166)) + MAX(IF(BA$1:BA$166="saniert",AZ$1:AZ$166))) / 2
            )
        )),
        0,
        AY150
    )
)</f>
        <v>0</v>
      </c>
      <c r="BC150" s="160"/>
      <c r="BD150" s="160"/>
      <c r="BE150" s="160"/>
      <c r="BF150" s="174">
        <f t="shared" si="47"/>
        <v>-1.7457791019509363</v>
      </c>
      <c r="BG150" s="173">
        <f t="shared" si="37"/>
        <v>1.8334770206422094E-37</v>
      </c>
      <c r="BH150" s="174" t="str">
        <f t="shared" si="38"/>
        <v>saniert</v>
      </c>
      <c r="BI150" s="174" cm="1">
        <f t="array" ref="BI150">IF(
    BG150 &gt; (IF(
        BH150 = "unsaniert",
        (MIN(IF(BH$1:BH$166="unsaniert",BG$1:BG$166)) + MAX(IF(BH$1:BH$166="unsaniert",BG$1:BG$166))) / 2,
        IF(
            BH150 = "teilsaniert",
            (MIN(IF(BH$1:BH$166="teilsaniert",BG$1:BG$166)) + MAX(IF(BH$1:BH$166="teilsaniert",BG$1:BG$166))) / 2,
            (MIN(IF(BH$1:BH$166="saniert",BG$1:BG$166)) + MAX(IF(BH$1:BH$166="saniert",BG$1:BG$166))) / 2
        )
    )),
    0,
    IF(
        BG149 &lt; (IF(
            BH150 = "unsaniert",
            (MIN(IF(BH$1:BH$166="unsaniert",BG$1:BG$166)) + MAX(IF(BH$1:BH$166="unsaniert",BG$1:BG$166))) / 2,
            IF(
                BH150 = "teilsaniert",
                (MIN(IF(BH$1:BH$166="teilsaniert",BG$1:BG$166)) + MAX(IF(BH$1:BH$166="teilsaniert",BG$1:BG$166))) / 2,
                (MIN(IF(BH$1:BH$166="saniert",BG$1:BG$166)) + MAX(IF(BH$1:BH$166="saniert",BG$1:BG$166))) / 2
            )
        )),
        0,
        BF150
    )
)</f>
        <v>0</v>
      </c>
    </row>
    <row r="151" spans="2:61">
      <c r="B151" s="174">
        <f t="shared" si="39"/>
        <v>0.68980061699334749</v>
      </c>
      <c r="C151" s="173">
        <f>_xlfn.NORM.DIST(B151, B5,C5, TRUE)</f>
        <v>3.3674569733042722E-5</v>
      </c>
      <c r="D151" s="174" t="str">
        <f t="shared" si="26"/>
        <v>saniert</v>
      </c>
      <c r="E151" s="174" cm="1">
        <f t="array" ref="E151">IF(
    C151 &gt; (IF(
        D151 = "unsaniert",
        (MIN(IF(D$1:D$166="unsaniert",C$1:C$166)) + MAX(IF(D$1:D$166="unsaniert",C$1:C$166))) / 2,
        IF(
            D151 = "teilsaniert",
            (MIN(IF(D$1:D$166="teilsaniert",C$1:C$166)) + MAX(IF(D$1:D$166="teilsaniert",C$1:C$166))) / 2,
            (MIN(IF(D$1:D$166="saniert",C$1:C$166)) + MAX(IF(D$1:D$166="saniert",C$1:C$166))) / 2
        )
    )),
    0,
    IF(
        C150 &lt; (IF(
            D151 = "unsaniert",
            (MIN(IF(D$1:D$166="unsaniert",C$1:C$166)) + MAX(IF(D$1:D$166="unsaniert",C$1:C$166))) / 2,
            IF(
                D151 = "teilsaniert",
                (MIN(IF(D$1:D$166="teilsaniert",C$1:C$166)) + MAX(IF(D$1:D$166="teilsaniert",C$1:C$166))) / 2,
                (MIN(IF(D$1:D$166="saniert",C$1:C$166)) + MAX(IF(D$1:D$166="saniert",C$1:C$166))) / 2
            )
        )),
        0,
        B151
    )
)</f>
        <v>0</v>
      </c>
      <c r="H151" s="160"/>
      <c r="I151" s="174">
        <f t="shared" si="40"/>
        <v>-0.15608143127656599</v>
      </c>
      <c r="J151" s="173">
        <f>_xlfn.NORM.DIST(I151, I5,J5, TRUE)</f>
        <v>1.0423554973968091E-5</v>
      </c>
      <c r="K151" s="174" t="str">
        <f t="shared" si="27"/>
        <v>saniert</v>
      </c>
      <c r="L151" s="174" cm="1">
        <f t="array" ref="L151">IF(
    J151 &gt; (IF(
        K151 = "unsaniert",
        (MIN(IF(K$1:K$166="unsaniert",J$1:J$166)) + MAX(IF(K$1:K$166="unsaniert",J$1:J$166))) / 2,
        IF(
            K151 = "teilsaniert",
            (MIN(IF(K$1:K$166="teilsaniert",J$1:J$166)) + MAX(IF(K$1:K$166="teilsaniert",J$1:J$166))) / 2,
            (MIN(IF(K$1:K$166="saniert",J$1:J$166)) + MAX(IF(K$1:K$166="saniert",J$1:J$166))) / 2
        )
    )),
    0,
    IF(
        J150 &lt; (IF(
            K151 = "unsaniert",
            (MIN(IF(K$1:K$166="unsaniert",J$1:J$166)) + MAX(IF(K$1:K$166="unsaniert",J$1:J$166))) / 2,
            IF(
                K151 = "teilsaniert",
                (MIN(IF(K$1:K$166="teilsaniert",J$1:J$166)) + MAX(IF(K$1:K$166="teilsaniert",J$1:J$166))) / 2,
                (MIN(IF(K$1:K$166="saniert",J$1:J$166)) + MAX(IF(K$1:K$166="saniert",J$1:J$166))) / 2
            )
        )),
        0,
        I151
    )
)</f>
        <v>0</v>
      </c>
      <c r="O151" s="160"/>
      <c r="P151" s="174">
        <f t="shared" si="41"/>
        <v>-1.6418410071287772</v>
      </c>
      <c r="Q151" s="173">
        <f>_xlfn.NORM.DIST(P151, P5,Q5, TRUE)</f>
        <v>3.5300743917867951E-27</v>
      </c>
      <c r="R151" s="174" t="str">
        <f t="shared" si="28"/>
        <v>saniert</v>
      </c>
      <c r="S151" s="174" cm="1">
        <f t="array" ref="S151">IF(
    Q151 &gt; (IF(
        R151 = "unsaniert",
        (MIN(IF(R$1:R$166="unsaniert",Q$1:Q$166)) + MAX(IF(R$1:R$166="unsaniert",Q$1:Q$166))) / 2,
        IF(
            R151 = "teilsaniert",
            (MIN(IF(R$1:R$166="teilsaniert",Q$1:Q$166)) + MAX(IF(R$1:R$166="teilsaniert",Q$1:Q$166))) / 2,
            (MIN(IF(R$1:R$166="saniert",Q$1:Q$166)) + MAX(IF(R$1:R$166="saniert",Q$1:Q$166))) / 2
        )
    )),
    0,
    IF(
        Q150 &lt; (IF(
            R151 = "unsaniert",
            (MIN(IF(R$1:R$166="unsaniert",Q$1:Q$166)) + MAX(IF(R$1:R$166="unsaniert",Q$1:Q$166))) / 2,
            IF(
                R151 = "teilsaniert",
                (MIN(IF(R$1:R$166="teilsaniert",Q$1:Q$166)) + MAX(IF(R$1:R$166="teilsaniert",Q$1:Q$166))) / 2,
                (MIN(IF(R$1:R$166="saniert",Q$1:Q$166)) + MAX(IF(R$1:R$166="saniert",Q$1:Q$166))) / 2
            )
        )),
        0,
        P151
    )
)</f>
        <v>0</v>
      </c>
      <c r="W151" s="174">
        <f t="shared" si="42"/>
        <v>-0.59513961740999133</v>
      </c>
      <c r="X151" s="173">
        <f t="shared" si="29"/>
        <v>2.088401251912207E-37</v>
      </c>
      <c r="Y151" s="174" t="str">
        <f t="shared" si="30"/>
        <v>saniert</v>
      </c>
      <c r="Z151" s="174" cm="1">
        <f t="array" ref="Z151">IF(
    X151 &gt; (IF(
        Y151 = "unsaniert",
        (MIN(IF(Y$1:Y$166="unsaniert",X$1:X$166)) + MAX(IF(Y$1:Y$166="unsaniert",X$1:X$166))) / 2,
        IF(
            Y151 = "teilsaniert",
            (MIN(IF(Y$1:Y$166="teilsaniert",X$1:X$166)) + MAX(IF(Y$1:Y$166="teilsaniert",X$1:X$166))) / 2,
            (MIN(IF(Y$1:Y$166="saniert",X$1:X$166)) + MAX(IF(Y$1:Y$166="saniert",X$1:X$166))) / 2
        )
    )),
    0,
    IF(
        X150 &lt; (IF(
            Y151 = "unsaniert",
            (MIN(IF(Y$1:Y$166="unsaniert",X$1:X$166)) + MAX(IF(Y$1:Y$166="unsaniert",X$1:X$166))) / 2,
            IF(
                Y151 = "teilsaniert",
                (MIN(IF(Y$1:Y$166="teilsaniert",X$1:X$166)) + MAX(IF(Y$1:Y$166="teilsaniert",X$1:X$166))) / 2,
                (MIN(IF(Y$1:Y$166="saniert",X$1:X$166)) + MAX(IF(Y$1:Y$166="saniert",X$1:X$166))) / 2
            )
        )),
        0,
        W151
    )
)</f>
        <v>0</v>
      </c>
      <c r="AA151" s="160"/>
      <c r="AB151" s="160"/>
      <c r="AC151" s="160"/>
      <c r="AD151" s="174">
        <f t="shared" si="43"/>
        <v>7.1584746421747558E-2</v>
      </c>
      <c r="AE151" s="173">
        <f t="shared" si="31"/>
        <v>4.0492227675391606E-5</v>
      </c>
      <c r="AF151" s="174" t="str">
        <f t="shared" si="32"/>
        <v>saniert</v>
      </c>
      <c r="AG151" s="174" cm="1">
        <f t="array" ref="AG151">IF(
    AE151 &gt; (IF(
        AF151 = "unsaniert",
        (MIN(IF(AF$1:AF$166="unsaniert",AE$1:AE$166)) + MAX(IF(AF$1:AF$166="unsaniert",AE$1:AE$166))) / 2,
        IF(
            AF151 = "teilsaniert",
            (MIN(IF(AF$1:AF$166="teilsaniert",AE$1:AE$166)) + MAX(IF(AF$1:AF$166="teilsaniert",AE$1:AE$166))) / 2,
            (MIN(IF(AF$1:AF$166="saniert",AE$1:AE$166)) + MAX(IF(AF$1:AF$166="saniert",AE$1:AE$166))) / 2
        )
    )),
    0,
    IF(
        AE150 &lt; (IF(
            AF151 = "unsaniert",
            (MIN(IF(AF$1:AF$166="unsaniert",AE$1:AE$166)) + MAX(IF(AF$1:AF$166="unsaniert",AE$1:AE$166))) / 2,
            IF(
                AF151 = "teilsaniert",
                (MIN(IF(AF$1:AF$166="teilsaniert",AE$1:AE$166)) + MAX(IF(AF$1:AF$166="teilsaniert",AE$1:AE$166))) / 2,
                (MIN(IF(AF$1:AF$166="saniert",AE$1:AE$166)) + MAX(IF(AF$1:AF$166="saniert",AE$1:AE$166))) / 2
            )
        )),
        0,
        AD151
    )
)</f>
        <v>0</v>
      </c>
      <c r="AH151" s="160"/>
      <c r="AI151" s="160"/>
      <c r="AJ151" s="160"/>
      <c r="AK151" s="174">
        <f t="shared" si="44"/>
        <v>-1.5458434634672207</v>
      </c>
      <c r="AL151" s="173">
        <f t="shared" si="33"/>
        <v>5.2159132009974747E-27</v>
      </c>
      <c r="AM151" s="174" t="str">
        <f t="shared" si="34"/>
        <v>saniert</v>
      </c>
      <c r="AN151" s="174" cm="1">
        <f t="array" ref="AN151">IF(
    AL151 &gt; (IF(
        AM151 = "unsaniert",
        (MIN(IF(AM$1:AM$166="unsaniert",AL$1:AL$166)) + MAX(IF(AM$1:AM$166="unsaniert",AL$1:AL$166))) / 2,
        IF(
            AM151 = "teilsaniert",
            (MIN(IF(AM$1:AM$166="teilsaniert",AL$1:AL$166)) + MAX(IF(AM$1:AM$166="teilsaniert",AL$1:AL$166))) / 2,
            (MIN(IF(AM$1:AM$166="saniert",AL$1:AL$166)) + MAX(IF(AM$1:AM$166="saniert",AL$1:AL$166))) / 2
        )
    )),
    0,
    IF(
        AL150 &lt; (IF(
            AM151 = "unsaniert",
            (MIN(IF(AM$1:AM$166="unsaniert",AL$1:AL$166)) + MAX(IF(AM$1:AM$166="unsaniert",AL$1:AL$166))) / 2,
            IF(
                AM151 = "teilsaniert",
                (MIN(IF(AM$1:AM$166="teilsaniert",AL$1:AL$166)) + MAX(IF(AM$1:AM$166="teilsaniert",AL$1:AL$166))) / 2,
                (MIN(IF(AM$1:AM$166="saniert",AL$1:AL$166)) + MAX(IF(AM$1:AM$166="saniert",AL$1:AL$166))) / 2
            )
        )),
        0,
        AK151
    )
)</f>
        <v>0</v>
      </c>
      <c r="AR151" s="174">
        <f t="shared" si="45"/>
        <v>1.8274299261707414</v>
      </c>
      <c r="AS151" s="173">
        <f t="shared" si="35"/>
        <v>5.6842598968797529E-2</v>
      </c>
      <c r="AT151" s="174" t="str">
        <f t="shared" si="36"/>
        <v>teilsaniert</v>
      </c>
      <c r="AU151" s="174" cm="1">
        <f t="array" ref="AU151">IF(
    AS151 &gt; (IF(
        AT151 = "unsaniert",
        (MIN(IF(AT$1:AT$166="unsaniert",AS$1:AS$166)) + MAX(IF(AT$1:AT$166="unsaniert",AS$1:AS$166))) / 2,
        IF(
            AT151 = "teilsaniert",
            (MIN(IF(AT$1:AT$166="teilsaniert",AS$1:AS$166)) + MAX(IF(AT$1:AT$166="teilsaniert",AS$1:AS$166))) / 2,
            (MIN(IF(AT$1:AT$166="saniert",AS$1:AS$166)) + MAX(IF(AT$1:AT$166="saniert",AS$1:AS$166))) / 2
        )
    )),
    0,
    IF(
        AS150 &lt; (IF(
            AT151 = "unsaniert",
            (MIN(IF(AT$1:AT$166="unsaniert",AS$1:AS$166)) + MAX(IF(AT$1:AT$166="unsaniert",AS$1:AS$166))) / 2,
            IF(
                AT151 = "teilsaniert",
                (MIN(IF(AT$1:AT$166="teilsaniert",AS$1:AS$166)) + MAX(IF(AT$1:AT$166="teilsaniert",AS$1:AS$166))) / 2,
                (MIN(IF(AT$1:AT$166="saniert",AS$1:AS$166)) + MAX(IF(AT$1:AT$166="saniert",AS$1:AS$166))) / 2
            )
        )),
        0,
        AR151
    )
)</f>
        <v>0</v>
      </c>
      <c r="AV151" s="160"/>
      <c r="AW151" s="160"/>
      <c r="AX151" s="160"/>
      <c r="AY151" s="174">
        <f t="shared" si="46"/>
        <v>-0.23777449846358786</v>
      </c>
      <c r="AZ151" s="173">
        <f t="shared" si="48"/>
        <v>4.2450405448880678E-10</v>
      </c>
      <c r="BA151" s="174" t="str">
        <f t="shared" si="49"/>
        <v>saniert</v>
      </c>
      <c r="BB151" s="174" cm="1">
        <f t="array" ref="BB151">IF(
    AZ151 &gt; (IF(
        BA151 = "unsaniert",
        (MIN(IF(BA$1:BA$166="unsaniert",AZ$1:AZ$166)) + MAX(IF(BA$1:BA$166="unsaniert",AZ$1:AZ$166))) / 2,
        IF(
            BA151 = "teilsaniert",
            (MIN(IF(BA$1:BA$166="teilsaniert",AZ$1:AZ$166)) + MAX(IF(BA$1:BA$166="teilsaniert",AZ$1:AZ$166))) / 2,
            (MIN(IF(BA$1:BA$166="saniert",AZ$1:AZ$166)) + MAX(IF(BA$1:BA$166="saniert",AZ$1:AZ$166))) / 2
        )
    )),
    0,
    IF(
        AZ150 &lt; (IF(
            BA151 = "unsaniert",
            (MIN(IF(BA$1:BA$166="unsaniert",AZ$1:AZ$166)) + MAX(IF(BA$1:BA$166="unsaniert",AZ$1:AZ$166))) / 2,
            IF(
                BA151 = "teilsaniert",
                (MIN(IF(BA$1:BA$166="teilsaniert",AZ$1:AZ$166)) + MAX(IF(BA$1:BA$166="teilsaniert",AZ$1:AZ$166))) / 2,
                (MIN(IF(BA$1:BA$166="saniert",AZ$1:AZ$166)) + MAX(IF(BA$1:BA$166="saniert",AZ$1:AZ$166))) / 2
            )
        )),
        0,
        AY151
    )
)</f>
        <v>0</v>
      </c>
      <c r="BC151" s="160"/>
      <c r="BD151" s="160"/>
      <c r="BE151" s="160"/>
      <c r="BF151" s="174">
        <f t="shared" si="47"/>
        <v>-1.7757791019509364</v>
      </c>
      <c r="BG151" s="173">
        <f t="shared" si="37"/>
        <v>3.1450094685333535E-38</v>
      </c>
      <c r="BH151" s="174" t="str">
        <f t="shared" si="38"/>
        <v>saniert</v>
      </c>
      <c r="BI151" s="174" cm="1">
        <f t="array" ref="BI151">IF(
    BG151 &gt; (IF(
        BH151 = "unsaniert",
        (MIN(IF(BH$1:BH$166="unsaniert",BG$1:BG$166)) + MAX(IF(BH$1:BH$166="unsaniert",BG$1:BG$166))) / 2,
        IF(
            BH151 = "teilsaniert",
            (MIN(IF(BH$1:BH$166="teilsaniert",BG$1:BG$166)) + MAX(IF(BH$1:BH$166="teilsaniert",BG$1:BG$166))) / 2,
            (MIN(IF(BH$1:BH$166="saniert",BG$1:BG$166)) + MAX(IF(BH$1:BH$166="saniert",BG$1:BG$166))) / 2
        )
    )),
    0,
    IF(
        BG150 &lt; (IF(
            BH151 = "unsaniert",
            (MIN(IF(BH$1:BH$166="unsaniert",BG$1:BG$166)) + MAX(IF(BH$1:BH$166="unsaniert",BG$1:BG$166))) / 2,
            IF(
                BH151 = "teilsaniert",
                (MIN(IF(BH$1:BH$166="teilsaniert",BG$1:BG$166)) + MAX(IF(BH$1:BH$166="teilsaniert",BG$1:BG$166))) / 2,
                (MIN(IF(BH$1:BH$166="saniert",BG$1:BG$166)) + MAX(IF(BH$1:BH$166="saniert",BG$1:BG$166))) / 2
            )
        )),
        0,
        BF151
    )
)</f>
        <v>0</v>
      </c>
    </row>
    <row r="152" spans="2:61">
      <c r="B152" s="174">
        <f t="shared" si="39"/>
        <v>0.65980061699334747</v>
      </c>
      <c r="C152" s="173">
        <f>_xlfn.NORM.DIST(B152, B5,C5, TRUE)</f>
        <v>2.6085635762732507E-5</v>
      </c>
      <c r="D152" s="174" t="str">
        <f t="shared" si="26"/>
        <v>saniert</v>
      </c>
      <c r="E152" s="174" cm="1">
        <f t="array" ref="E152">IF(
    C152 &gt; (IF(
        D152 = "unsaniert",
        (MIN(IF(D$1:D$166="unsaniert",C$1:C$166)) + MAX(IF(D$1:D$166="unsaniert",C$1:C$166))) / 2,
        IF(
            D152 = "teilsaniert",
            (MIN(IF(D$1:D$166="teilsaniert",C$1:C$166)) + MAX(IF(D$1:D$166="teilsaniert",C$1:C$166))) / 2,
            (MIN(IF(D$1:D$166="saniert",C$1:C$166)) + MAX(IF(D$1:D$166="saniert",C$1:C$166))) / 2
        )
    )),
    0,
    IF(
        C151 &lt; (IF(
            D152 = "unsaniert",
            (MIN(IF(D$1:D$166="unsaniert",C$1:C$166)) + MAX(IF(D$1:D$166="unsaniert",C$1:C$166))) / 2,
            IF(
                D152 = "teilsaniert",
                (MIN(IF(D$1:D$166="teilsaniert",C$1:C$166)) + MAX(IF(D$1:D$166="teilsaniert",C$1:C$166))) / 2,
                (MIN(IF(D$1:D$166="saniert",C$1:C$166)) + MAX(IF(D$1:D$166="saniert",C$1:C$166))) / 2
            )
        )),
        0,
        B152
    )
)</f>
        <v>0</v>
      </c>
      <c r="H152" s="160"/>
      <c r="I152" s="174">
        <f t="shared" si="40"/>
        <v>-0.18608143127656598</v>
      </c>
      <c r="J152" s="173">
        <f>_xlfn.NORM.DIST(I152, I5,J5, TRUE)</f>
        <v>7.8664894645552571E-6</v>
      </c>
      <c r="K152" s="174" t="str">
        <f t="shared" si="27"/>
        <v>saniert</v>
      </c>
      <c r="L152" s="174" cm="1">
        <f t="array" ref="L152">IF(
    J152 &gt; (IF(
        K152 = "unsaniert",
        (MIN(IF(K$1:K$166="unsaniert",J$1:J$166)) + MAX(IF(K$1:K$166="unsaniert",J$1:J$166))) / 2,
        IF(
            K152 = "teilsaniert",
            (MIN(IF(K$1:K$166="teilsaniert",J$1:J$166)) + MAX(IF(K$1:K$166="teilsaniert",J$1:J$166))) / 2,
            (MIN(IF(K$1:K$166="saniert",J$1:J$166)) + MAX(IF(K$1:K$166="saniert",J$1:J$166))) / 2
        )
    )),
    0,
    IF(
        J151 &lt; (IF(
            K152 = "unsaniert",
            (MIN(IF(K$1:K$166="unsaniert",J$1:J$166)) + MAX(IF(K$1:K$166="unsaniert",J$1:J$166))) / 2,
            IF(
                K152 = "teilsaniert",
                (MIN(IF(K$1:K$166="teilsaniert",J$1:J$166)) + MAX(IF(K$1:K$166="teilsaniert",J$1:J$166))) / 2,
                (MIN(IF(K$1:K$166="saniert",J$1:J$166)) + MAX(IF(K$1:K$166="saniert",J$1:J$166))) / 2
            )
        )),
        0,
        I152
    )
)</f>
        <v>0</v>
      </c>
      <c r="O152" s="160"/>
      <c r="P152" s="174">
        <f t="shared" si="41"/>
        <v>-1.6718410071287773</v>
      </c>
      <c r="Q152" s="173">
        <f>_xlfn.NORM.DIST(P152, P5,Q5, TRUE)</f>
        <v>9.7305647272158379E-28</v>
      </c>
      <c r="R152" s="174" t="str">
        <f t="shared" si="28"/>
        <v>saniert</v>
      </c>
      <c r="S152" s="174" cm="1">
        <f t="array" ref="S152">IF(
    Q152 &gt; (IF(
        R152 = "unsaniert",
        (MIN(IF(R$1:R$166="unsaniert",Q$1:Q$166)) + MAX(IF(R$1:R$166="unsaniert",Q$1:Q$166))) / 2,
        IF(
            R152 = "teilsaniert",
            (MIN(IF(R$1:R$166="teilsaniert",Q$1:Q$166)) + MAX(IF(R$1:R$166="teilsaniert",Q$1:Q$166))) / 2,
            (MIN(IF(R$1:R$166="saniert",Q$1:Q$166)) + MAX(IF(R$1:R$166="saniert",Q$1:Q$166))) / 2
        )
    )),
    0,
    IF(
        Q151 &lt; (IF(
            R152 = "unsaniert",
            (MIN(IF(R$1:R$166="unsaniert",Q$1:Q$166)) + MAX(IF(R$1:R$166="unsaniert",Q$1:Q$166))) / 2,
            IF(
                R152 = "teilsaniert",
                (MIN(IF(R$1:R$166="teilsaniert",Q$1:Q$166)) + MAX(IF(R$1:R$166="teilsaniert",Q$1:Q$166))) / 2,
                (MIN(IF(R$1:R$166="saniert",Q$1:Q$166)) + MAX(IF(R$1:R$166="saniert",Q$1:Q$166))) / 2
            )
        )),
        0,
        P152
    )
)</f>
        <v>0</v>
      </c>
      <c r="W152" s="174">
        <f t="shared" si="42"/>
        <v>-0.62513961740999135</v>
      </c>
      <c r="X152" s="173">
        <f t="shared" si="29"/>
        <v>3.6465572920405666E-38</v>
      </c>
      <c r="Y152" s="174" t="str">
        <f t="shared" si="30"/>
        <v>saniert</v>
      </c>
      <c r="Z152" s="174" cm="1">
        <f t="array" ref="Z152">IF(
    X152 &gt; (IF(
        Y152 = "unsaniert",
        (MIN(IF(Y$1:Y$166="unsaniert",X$1:X$166)) + MAX(IF(Y$1:Y$166="unsaniert",X$1:X$166))) / 2,
        IF(
            Y152 = "teilsaniert",
            (MIN(IF(Y$1:Y$166="teilsaniert",X$1:X$166)) + MAX(IF(Y$1:Y$166="teilsaniert",X$1:X$166))) / 2,
            (MIN(IF(Y$1:Y$166="saniert",X$1:X$166)) + MAX(IF(Y$1:Y$166="saniert",X$1:X$166))) / 2
        )
    )),
    0,
    IF(
        X151 &lt; (IF(
            Y152 = "unsaniert",
            (MIN(IF(Y$1:Y$166="unsaniert",X$1:X$166)) + MAX(IF(Y$1:Y$166="unsaniert",X$1:X$166))) / 2,
            IF(
                Y152 = "teilsaniert",
                (MIN(IF(Y$1:Y$166="teilsaniert",X$1:X$166)) + MAX(IF(Y$1:Y$166="teilsaniert",X$1:X$166))) / 2,
                (MIN(IF(Y$1:Y$166="saniert",X$1:X$166)) + MAX(IF(Y$1:Y$166="saniert",X$1:X$166))) / 2
            )
        )),
        0,
        W152
    )
)</f>
        <v>0</v>
      </c>
      <c r="AA152" s="160"/>
      <c r="AB152" s="160"/>
      <c r="AC152" s="160"/>
      <c r="AD152" s="174">
        <f t="shared" si="43"/>
        <v>4.1584746421747559E-2</v>
      </c>
      <c r="AE152" s="173">
        <f t="shared" si="31"/>
        <v>3.1496622845131785E-5</v>
      </c>
      <c r="AF152" s="174" t="str">
        <f t="shared" si="32"/>
        <v>saniert</v>
      </c>
      <c r="AG152" s="174" cm="1">
        <f t="array" ref="AG152">IF(
    AE152 &gt; (IF(
        AF152 = "unsaniert",
        (MIN(IF(AF$1:AF$166="unsaniert",AE$1:AE$166)) + MAX(IF(AF$1:AF$166="unsaniert",AE$1:AE$166))) / 2,
        IF(
            AF152 = "teilsaniert",
            (MIN(IF(AF$1:AF$166="teilsaniert",AE$1:AE$166)) + MAX(IF(AF$1:AF$166="teilsaniert",AE$1:AE$166))) / 2,
            (MIN(IF(AF$1:AF$166="saniert",AE$1:AE$166)) + MAX(IF(AF$1:AF$166="saniert",AE$1:AE$166))) / 2
        )
    )),
    0,
    IF(
        AE151 &lt; (IF(
            AF152 = "unsaniert",
            (MIN(IF(AF$1:AF$166="unsaniert",AE$1:AE$166)) + MAX(IF(AF$1:AF$166="unsaniert",AE$1:AE$166))) / 2,
            IF(
                AF152 = "teilsaniert",
                (MIN(IF(AF$1:AF$166="teilsaniert",AE$1:AE$166)) + MAX(IF(AF$1:AF$166="teilsaniert",AE$1:AE$166))) / 2,
                (MIN(IF(AF$1:AF$166="saniert",AE$1:AE$166)) + MAX(IF(AF$1:AF$166="saniert",AE$1:AE$166))) / 2
            )
        )),
        0,
        AD152
    )
)</f>
        <v>0</v>
      </c>
      <c r="AH152" s="160"/>
      <c r="AI152" s="160"/>
      <c r="AJ152" s="160"/>
      <c r="AK152" s="174">
        <f t="shared" si="44"/>
        <v>-1.5758434634672207</v>
      </c>
      <c r="AL152" s="173">
        <f t="shared" si="33"/>
        <v>1.4487775970726108E-27</v>
      </c>
      <c r="AM152" s="174" t="str">
        <f t="shared" si="34"/>
        <v>saniert</v>
      </c>
      <c r="AN152" s="174" cm="1">
        <f t="array" ref="AN152">IF(
    AL152 &gt; (IF(
        AM152 = "unsaniert",
        (MIN(IF(AM$1:AM$166="unsaniert",AL$1:AL$166)) + MAX(IF(AM$1:AM$166="unsaniert",AL$1:AL$166))) / 2,
        IF(
            AM152 = "teilsaniert",
            (MIN(IF(AM$1:AM$166="teilsaniert",AL$1:AL$166)) + MAX(IF(AM$1:AM$166="teilsaniert",AL$1:AL$166))) / 2,
            (MIN(IF(AM$1:AM$166="saniert",AL$1:AL$166)) + MAX(IF(AM$1:AM$166="saniert",AL$1:AL$166))) / 2
        )
    )),
    0,
    IF(
        AL151 &lt; (IF(
            AM152 = "unsaniert",
            (MIN(IF(AM$1:AM$166="unsaniert",AL$1:AL$166)) + MAX(IF(AM$1:AM$166="unsaniert",AL$1:AL$166))) / 2,
            IF(
                AM152 = "teilsaniert",
                (MIN(IF(AM$1:AM$166="teilsaniert",AL$1:AL$166)) + MAX(IF(AM$1:AM$166="teilsaniert",AL$1:AL$166))) / 2,
                (MIN(IF(AM$1:AM$166="saniert",AL$1:AL$166)) + MAX(IF(AM$1:AM$166="saniert",AL$1:AL$166))) / 2
            )
        )),
        0,
        AK152
    )
)</f>
        <v>0</v>
      </c>
      <c r="AR152" s="174">
        <f t="shared" si="45"/>
        <v>1.7974299261707414</v>
      </c>
      <c r="AS152" s="173">
        <f t="shared" si="35"/>
        <v>5.2472090792875244E-2</v>
      </c>
      <c r="AT152" s="174" t="str">
        <f t="shared" si="36"/>
        <v>teilsaniert</v>
      </c>
      <c r="AU152" s="174" cm="1">
        <f t="array" ref="AU152">IF(
    AS152 &gt; (IF(
        AT152 = "unsaniert",
        (MIN(IF(AT$1:AT$166="unsaniert",AS$1:AS$166)) + MAX(IF(AT$1:AT$166="unsaniert",AS$1:AS$166))) / 2,
        IF(
            AT152 = "teilsaniert",
            (MIN(IF(AT$1:AT$166="teilsaniert",AS$1:AS$166)) + MAX(IF(AT$1:AT$166="teilsaniert",AS$1:AS$166))) / 2,
            (MIN(IF(AT$1:AT$166="saniert",AS$1:AS$166)) + MAX(IF(AT$1:AT$166="saniert",AS$1:AS$166))) / 2
        )
    )),
    0,
    IF(
        AS151 &lt; (IF(
            AT152 = "unsaniert",
            (MIN(IF(AT$1:AT$166="unsaniert",AS$1:AS$166)) + MAX(IF(AT$1:AT$166="unsaniert",AS$1:AS$166))) / 2,
            IF(
                AT152 = "teilsaniert",
                (MIN(IF(AT$1:AT$166="teilsaniert",AS$1:AS$166)) + MAX(IF(AT$1:AT$166="teilsaniert",AS$1:AS$166))) / 2,
                (MIN(IF(AT$1:AT$166="saniert",AS$1:AS$166)) + MAX(IF(AT$1:AT$166="saniert",AS$1:AS$166))) / 2
            )
        )),
        0,
        AR152
    )
)</f>
        <v>0</v>
      </c>
      <c r="AV152" s="160"/>
      <c r="AW152" s="160"/>
      <c r="AX152" s="160"/>
      <c r="AY152" s="174">
        <f t="shared" si="46"/>
        <v>-0.26777449846358786</v>
      </c>
      <c r="AZ152" s="173">
        <f t="shared" si="48"/>
        <v>2.5787280748755047E-10</v>
      </c>
      <c r="BA152" s="174" t="str">
        <f t="shared" si="49"/>
        <v>saniert</v>
      </c>
      <c r="BB152" s="174" cm="1">
        <f t="array" ref="BB152">IF(
    AZ152 &gt; (IF(
        BA152 = "unsaniert",
        (MIN(IF(BA$1:BA$166="unsaniert",AZ$1:AZ$166)) + MAX(IF(BA$1:BA$166="unsaniert",AZ$1:AZ$166))) / 2,
        IF(
            BA152 = "teilsaniert",
            (MIN(IF(BA$1:BA$166="teilsaniert",AZ$1:AZ$166)) + MAX(IF(BA$1:BA$166="teilsaniert",AZ$1:AZ$166))) / 2,
            (MIN(IF(BA$1:BA$166="saniert",AZ$1:AZ$166)) + MAX(IF(BA$1:BA$166="saniert",AZ$1:AZ$166))) / 2
        )
    )),
    0,
    IF(
        AZ151 &lt; (IF(
            BA152 = "unsaniert",
            (MIN(IF(BA$1:BA$166="unsaniert",AZ$1:AZ$166)) + MAX(IF(BA$1:BA$166="unsaniert",AZ$1:AZ$166))) / 2,
            IF(
                BA152 = "teilsaniert",
                (MIN(IF(BA$1:BA$166="teilsaniert",AZ$1:AZ$166)) + MAX(IF(BA$1:BA$166="teilsaniert",AZ$1:AZ$166))) / 2,
                (MIN(IF(BA$1:BA$166="saniert",AZ$1:AZ$166)) + MAX(IF(BA$1:BA$166="saniert",AZ$1:AZ$166))) / 2
            )
        )),
        0,
        AY152
    )
)</f>
        <v>0</v>
      </c>
      <c r="BC152" s="160"/>
      <c r="BD152" s="160"/>
      <c r="BE152" s="160"/>
      <c r="BF152" s="174">
        <f t="shared" si="47"/>
        <v>-1.8057791019509364</v>
      </c>
      <c r="BG152" s="173">
        <f t="shared" si="37"/>
        <v>5.2952054591314084E-39</v>
      </c>
      <c r="BH152" s="174" t="str">
        <f t="shared" si="38"/>
        <v>saniert</v>
      </c>
      <c r="BI152" s="174" cm="1">
        <f t="array" ref="BI152">IF(
    BG152 &gt; (IF(
        BH152 = "unsaniert",
        (MIN(IF(BH$1:BH$166="unsaniert",BG$1:BG$166)) + MAX(IF(BH$1:BH$166="unsaniert",BG$1:BG$166))) / 2,
        IF(
            BH152 = "teilsaniert",
            (MIN(IF(BH$1:BH$166="teilsaniert",BG$1:BG$166)) + MAX(IF(BH$1:BH$166="teilsaniert",BG$1:BG$166))) / 2,
            (MIN(IF(BH$1:BH$166="saniert",BG$1:BG$166)) + MAX(IF(BH$1:BH$166="saniert",BG$1:BG$166))) / 2
        )
    )),
    0,
    IF(
        BG151 &lt; (IF(
            BH152 = "unsaniert",
            (MIN(IF(BH$1:BH$166="unsaniert",BG$1:BG$166)) + MAX(IF(BH$1:BH$166="unsaniert",BG$1:BG$166))) / 2,
            IF(
                BH152 = "teilsaniert",
                (MIN(IF(BH$1:BH$166="teilsaniert",BG$1:BG$166)) + MAX(IF(BH$1:BH$166="teilsaniert",BG$1:BG$166))) / 2,
                (MIN(IF(BH$1:BH$166="saniert",BG$1:BG$166)) + MAX(IF(BH$1:BH$166="saniert",BG$1:BG$166))) / 2
            )
        )),
        0,
        BF152
    )
)</f>
        <v>0</v>
      </c>
    </row>
    <row r="153" spans="2:61">
      <c r="B153" s="174">
        <f t="shared" si="39"/>
        <v>0.62980061699334744</v>
      </c>
      <c r="C153" s="173">
        <f>_xlfn.NORM.DIST(B153, B5,C5, TRUE)</f>
        <v>2.0137155211566205E-5</v>
      </c>
      <c r="D153" s="174" t="str">
        <f t="shared" si="26"/>
        <v>saniert</v>
      </c>
      <c r="E153" s="174" cm="1">
        <f t="array" ref="E153">IF(
    C153 &gt; (IF(
        D153 = "unsaniert",
        (MIN(IF(D$1:D$166="unsaniert",C$1:C$166)) + MAX(IF(D$1:D$166="unsaniert",C$1:C$166))) / 2,
        IF(
            D153 = "teilsaniert",
            (MIN(IF(D$1:D$166="teilsaniert",C$1:C$166)) + MAX(IF(D$1:D$166="teilsaniert",C$1:C$166))) / 2,
            (MIN(IF(D$1:D$166="saniert",C$1:C$166)) + MAX(IF(D$1:D$166="saniert",C$1:C$166))) / 2
        )
    )),
    0,
    IF(
        C152 &lt; (IF(
            D153 = "unsaniert",
            (MIN(IF(D$1:D$166="unsaniert",C$1:C$166)) + MAX(IF(D$1:D$166="unsaniert",C$1:C$166))) / 2,
            IF(
                D153 = "teilsaniert",
                (MIN(IF(D$1:D$166="teilsaniert",C$1:C$166)) + MAX(IF(D$1:D$166="teilsaniert",C$1:C$166))) / 2,
                (MIN(IF(D$1:D$166="saniert",C$1:C$166)) + MAX(IF(D$1:D$166="saniert",C$1:C$166))) / 2
            )
        )),
        0,
        B153
    )
)</f>
        <v>0</v>
      </c>
      <c r="H153" s="160"/>
      <c r="I153" s="174">
        <f t="shared" si="40"/>
        <v>-0.21608143127656598</v>
      </c>
      <c r="J153" s="173">
        <f>_xlfn.NORM.DIST(I153, I5,J5, TRUE)</f>
        <v>5.9144912329412546E-6</v>
      </c>
      <c r="K153" s="174" t="str">
        <f t="shared" si="27"/>
        <v>saniert</v>
      </c>
      <c r="L153" s="174" cm="1">
        <f t="array" ref="L153">IF(
    J153 &gt; (IF(
        K153 = "unsaniert",
        (MIN(IF(K$1:K$166="unsaniert",J$1:J$166)) + MAX(IF(K$1:K$166="unsaniert",J$1:J$166))) / 2,
        IF(
            K153 = "teilsaniert",
            (MIN(IF(K$1:K$166="teilsaniert",J$1:J$166)) + MAX(IF(K$1:K$166="teilsaniert",J$1:J$166))) / 2,
            (MIN(IF(K$1:K$166="saniert",J$1:J$166)) + MAX(IF(K$1:K$166="saniert",J$1:J$166))) / 2
        )
    )),
    0,
    IF(
        J152 &lt; (IF(
            K153 = "unsaniert",
            (MIN(IF(K$1:K$166="unsaniert",J$1:J$166)) + MAX(IF(K$1:K$166="unsaniert",J$1:J$166))) / 2,
            IF(
                K153 = "teilsaniert",
                (MIN(IF(K$1:K$166="teilsaniert",J$1:J$166)) + MAX(IF(K$1:K$166="teilsaniert",J$1:J$166))) / 2,
                (MIN(IF(K$1:K$166="saniert",J$1:J$166)) + MAX(IF(K$1:K$166="saniert",J$1:J$166))) / 2
            )
        )),
        0,
        I153
    )
)</f>
        <v>0</v>
      </c>
      <c r="O153" s="160"/>
      <c r="P153" s="174">
        <f t="shared" si="41"/>
        <v>-1.7018410071287773</v>
      </c>
      <c r="Q153" s="173">
        <f>_xlfn.NORM.DIST(P153, P5,Q5, TRUE)</f>
        <v>2.6451711693563547E-28</v>
      </c>
      <c r="R153" s="174" t="str">
        <f t="shared" si="28"/>
        <v>saniert</v>
      </c>
      <c r="S153" s="174" cm="1">
        <f t="array" ref="S153">IF(
    Q153 &gt; (IF(
        R153 = "unsaniert",
        (MIN(IF(R$1:R$166="unsaniert",Q$1:Q$166)) + MAX(IF(R$1:R$166="unsaniert",Q$1:Q$166))) / 2,
        IF(
            R153 = "teilsaniert",
            (MIN(IF(R$1:R$166="teilsaniert",Q$1:Q$166)) + MAX(IF(R$1:R$166="teilsaniert",Q$1:Q$166))) / 2,
            (MIN(IF(R$1:R$166="saniert",Q$1:Q$166)) + MAX(IF(R$1:R$166="saniert",Q$1:Q$166))) / 2
        )
    )),
    0,
    IF(
        Q152 &lt; (IF(
            R153 = "unsaniert",
            (MIN(IF(R$1:R$166="unsaniert",Q$1:Q$166)) + MAX(IF(R$1:R$166="unsaniert",Q$1:Q$166))) / 2,
            IF(
                R153 = "teilsaniert",
                (MIN(IF(R$1:R$166="teilsaniert",Q$1:Q$166)) + MAX(IF(R$1:R$166="teilsaniert",Q$1:Q$166))) / 2,
                (MIN(IF(R$1:R$166="saniert",Q$1:Q$166)) + MAX(IF(R$1:R$166="saniert",Q$1:Q$166))) / 2
            )
        )),
        0,
        P153
    )
)</f>
        <v>0</v>
      </c>
      <c r="W153" s="174">
        <f t="shared" si="42"/>
        <v>-0.65513961740999138</v>
      </c>
      <c r="X153" s="173">
        <f t="shared" si="29"/>
        <v>6.2519523149465558E-39</v>
      </c>
      <c r="Y153" s="174" t="str">
        <f t="shared" si="30"/>
        <v>saniert</v>
      </c>
      <c r="Z153" s="174" cm="1">
        <f t="array" ref="Z153">IF(
    X153 &gt; (IF(
        Y153 = "unsaniert",
        (MIN(IF(Y$1:Y$166="unsaniert",X$1:X$166)) + MAX(IF(Y$1:Y$166="unsaniert",X$1:X$166))) / 2,
        IF(
            Y153 = "teilsaniert",
            (MIN(IF(Y$1:Y$166="teilsaniert",X$1:X$166)) + MAX(IF(Y$1:Y$166="teilsaniert",X$1:X$166))) / 2,
            (MIN(IF(Y$1:Y$166="saniert",X$1:X$166)) + MAX(IF(Y$1:Y$166="saniert",X$1:X$166))) / 2
        )
    )),
    0,
    IF(
        X152 &lt; (IF(
            Y153 = "unsaniert",
            (MIN(IF(Y$1:Y$166="unsaniert",X$1:X$166)) + MAX(IF(Y$1:Y$166="unsaniert",X$1:X$166))) / 2,
            IF(
                Y153 = "teilsaniert",
                (MIN(IF(Y$1:Y$166="teilsaniert",X$1:X$166)) + MAX(IF(Y$1:Y$166="teilsaniert",X$1:X$166))) / 2,
                (MIN(IF(Y$1:Y$166="saniert",X$1:X$166)) + MAX(IF(Y$1:Y$166="saniert",X$1:X$166))) / 2
            )
        )),
        0,
        W153
    )
)</f>
        <v>0</v>
      </c>
      <c r="AA153" s="160"/>
      <c r="AB153" s="160"/>
      <c r="AC153" s="160"/>
      <c r="AD153" s="174">
        <f t="shared" si="43"/>
        <v>1.158474642174756E-2</v>
      </c>
      <c r="AE153" s="173">
        <f t="shared" si="31"/>
        <v>2.4415954996917615E-5</v>
      </c>
      <c r="AF153" s="174" t="str">
        <f t="shared" si="32"/>
        <v>saniert</v>
      </c>
      <c r="AG153" s="174" cm="1">
        <f t="array" ref="AG153">IF(
    AE153 &gt; (IF(
        AF153 = "unsaniert",
        (MIN(IF(AF$1:AF$166="unsaniert",AE$1:AE$166)) + MAX(IF(AF$1:AF$166="unsaniert",AE$1:AE$166))) / 2,
        IF(
            AF153 = "teilsaniert",
            (MIN(IF(AF$1:AF$166="teilsaniert",AE$1:AE$166)) + MAX(IF(AF$1:AF$166="teilsaniert",AE$1:AE$166))) / 2,
            (MIN(IF(AF$1:AF$166="saniert",AE$1:AE$166)) + MAX(IF(AF$1:AF$166="saniert",AE$1:AE$166))) / 2
        )
    )),
    0,
    IF(
        AE152 &lt; (IF(
            AF153 = "unsaniert",
            (MIN(IF(AF$1:AF$166="unsaniert",AE$1:AE$166)) + MAX(IF(AF$1:AF$166="unsaniert",AE$1:AE$166))) / 2,
            IF(
                AF153 = "teilsaniert",
                (MIN(IF(AF$1:AF$166="teilsaniert",AE$1:AE$166)) + MAX(IF(AF$1:AF$166="teilsaniert",AE$1:AE$166))) / 2,
                (MIN(IF(AF$1:AF$166="saniert",AE$1:AE$166)) + MAX(IF(AF$1:AF$166="saniert",AE$1:AE$166))) / 2
            )
        )),
        0,
        AD153
    )
)</f>
        <v>0</v>
      </c>
      <c r="AH153" s="160"/>
      <c r="AI153" s="160"/>
      <c r="AJ153" s="160"/>
      <c r="AK153" s="174">
        <f t="shared" si="44"/>
        <v>-1.6058434634672207</v>
      </c>
      <c r="AL153" s="173">
        <f t="shared" si="33"/>
        <v>3.9688681540237536E-28</v>
      </c>
      <c r="AM153" s="174" t="str">
        <f t="shared" si="34"/>
        <v>saniert</v>
      </c>
      <c r="AN153" s="174" cm="1">
        <f t="array" ref="AN153">IF(
    AL153 &gt; (IF(
        AM153 = "unsaniert",
        (MIN(IF(AM$1:AM$166="unsaniert",AL$1:AL$166)) + MAX(IF(AM$1:AM$166="unsaniert",AL$1:AL$166))) / 2,
        IF(
            AM153 = "teilsaniert",
            (MIN(IF(AM$1:AM$166="teilsaniert",AL$1:AL$166)) + MAX(IF(AM$1:AM$166="teilsaniert",AL$1:AL$166))) / 2,
            (MIN(IF(AM$1:AM$166="saniert",AL$1:AL$166)) + MAX(IF(AM$1:AM$166="saniert",AL$1:AL$166))) / 2
        )
    )),
    0,
    IF(
        AL152 &lt; (IF(
            AM153 = "unsaniert",
            (MIN(IF(AM$1:AM$166="unsaniert",AL$1:AL$166)) + MAX(IF(AM$1:AM$166="unsaniert",AL$1:AL$166))) / 2,
            IF(
                AM153 = "teilsaniert",
                (MIN(IF(AM$1:AM$166="teilsaniert",AL$1:AL$166)) + MAX(IF(AM$1:AM$166="teilsaniert",AL$1:AL$166))) / 2,
                (MIN(IF(AM$1:AM$166="saniert",AL$1:AL$166)) + MAX(IF(AM$1:AM$166="saniert",AL$1:AL$166))) / 2
            )
        )),
        0,
        AK153
    )
)</f>
        <v>0</v>
      </c>
      <c r="AR153" s="174">
        <f t="shared" si="45"/>
        <v>1.7674299261707413</v>
      </c>
      <c r="AS153" s="173">
        <f t="shared" si="35"/>
        <v>4.8372665617293711E-2</v>
      </c>
      <c r="AT153" s="174" t="str">
        <f t="shared" si="36"/>
        <v>teilsaniert</v>
      </c>
      <c r="AU153" s="174" cm="1">
        <f t="array" ref="AU153">IF(
    AS153 &gt; (IF(
        AT153 = "unsaniert",
        (MIN(IF(AT$1:AT$166="unsaniert",AS$1:AS$166)) + MAX(IF(AT$1:AT$166="unsaniert",AS$1:AS$166))) / 2,
        IF(
            AT153 = "teilsaniert",
            (MIN(IF(AT$1:AT$166="teilsaniert",AS$1:AS$166)) + MAX(IF(AT$1:AT$166="teilsaniert",AS$1:AS$166))) / 2,
            (MIN(IF(AT$1:AT$166="saniert",AS$1:AS$166)) + MAX(IF(AT$1:AT$166="saniert",AS$1:AS$166))) / 2
        )
    )),
    0,
    IF(
        AS152 &lt; (IF(
            AT153 = "unsaniert",
            (MIN(IF(AT$1:AT$166="unsaniert",AS$1:AS$166)) + MAX(IF(AT$1:AT$166="unsaniert",AS$1:AS$166))) / 2,
            IF(
                AT153 = "teilsaniert",
                (MIN(IF(AT$1:AT$166="teilsaniert",AS$1:AS$166)) + MAX(IF(AT$1:AT$166="teilsaniert",AS$1:AS$166))) / 2,
                (MIN(IF(AT$1:AT$166="saniert",AS$1:AS$166)) + MAX(IF(AT$1:AT$166="saniert",AS$1:AS$166))) / 2
            )
        )),
        0,
        AR153
    )
)</f>
        <v>0</v>
      </c>
      <c r="AV153" s="160"/>
      <c r="AW153" s="160"/>
      <c r="AX153" s="160"/>
      <c r="AY153" s="174">
        <f t="shared" si="46"/>
        <v>-0.29777449846358783</v>
      </c>
      <c r="AZ153" s="173">
        <f t="shared" si="48"/>
        <v>1.5570280681933015E-10</v>
      </c>
      <c r="BA153" s="174" t="str">
        <f t="shared" si="49"/>
        <v>saniert</v>
      </c>
      <c r="BB153" s="174" cm="1">
        <f t="array" ref="BB153">IF(
    AZ153 &gt; (IF(
        BA153 = "unsaniert",
        (MIN(IF(BA$1:BA$166="unsaniert",AZ$1:AZ$166)) + MAX(IF(BA$1:BA$166="unsaniert",AZ$1:AZ$166))) / 2,
        IF(
            BA153 = "teilsaniert",
            (MIN(IF(BA$1:BA$166="teilsaniert",AZ$1:AZ$166)) + MAX(IF(BA$1:BA$166="teilsaniert",AZ$1:AZ$166))) / 2,
            (MIN(IF(BA$1:BA$166="saniert",AZ$1:AZ$166)) + MAX(IF(BA$1:BA$166="saniert",AZ$1:AZ$166))) / 2
        )
    )),
    0,
    IF(
        AZ152 &lt; (IF(
            BA153 = "unsaniert",
            (MIN(IF(BA$1:BA$166="unsaniert",AZ$1:AZ$166)) + MAX(IF(BA$1:BA$166="unsaniert",AZ$1:AZ$166))) / 2,
            IF(
                BA153 = "teilsaniert",
                (MIN(IF(BA$1:BA$166="teilsaniert",AZ$1:AZ$166)) + MAX(IF(BA$1:BA$166="teilsaniert",AZ$1:AZ$166))) / 2,
                (MIN(IF(BA$1:BA$166="saniert",AZ$1:AZ$166)) + MAX(IF(BA$1:BA$166="saniert",AZ$1:AZ$166))) / 2
            )
        )),
        0,
        AY153
    )
)</f>
        <v>0</v>
      </c>
      <c r="BC153" s="160"/>
      <c r="BD153" s="160"/>
      <c r="BE153" s="160"/>
      <c r="BF153" s="174">
        <f t="shared" si="47"/>
        <v>-1.8357791019509364</v>
      </c>
      <c r="BG153" s="173">
        <f t="shared" si="37"/>
        <v>8.7509880023612512E-40</v>
      </c>
      <c r="BH153" s="174" t="str">
        <f t="shared" si="38"/>
        <v>saniert</v>
      </c>
      <c r="BI153" s="174" cm="1">
        <f t="array" ref="BI153">IF(
    BG153 &gt; (IF(
        BH153 = "unsaniert",
        (MIN(IF(BH$1:BH$166="unsaniert",BG$1:BG$166)) + MAX(IF(BH$1:BH$166="unsaniert",BG$1:BG$166))) / 2,
        IF(
            BH153 = "teilsaniert",
            (MIN(IF(BH$1:BH$166="teilsaniert",BG$1:BG$166)) + MAX(IF(BH$1:BH$166="teilsaniert",BG$1:BG$166))) / 2,
            (MIN(IF(BH$1:BH$166="saniert",BG$1:BG$166)) + MAX(IF(BH$1:BH$166="saniert",BG$1:BG$166))) / 2
        )
    )),
    0,
    IF(
        BG152 &lt; (IF(
            BH153 = "unsaniert",
            (MIN(IF(BH$1:BH$166="unsaniert",BG$1:BG$166)) + MAX(IF(BH$1:BH$166="unsaniert",BG$1:BG$166))) / 2,
            IF(
                BH153 = "teilsaniert",
                (MIN(IF(BH$1:BH$166="teilsaniert",BG$1:BG$166)) + MAX(IF(BH$1:BH$166="teilsaniert",BG$1:BG$166))) / 2,
                (MIN(IF(BH$1:BH$166="saniert",BG$1:BG$166)) + MAX(IF(BH$1:BH$166="saniert",BG$1:BG$166))) / 2
            )
        )),
        0,
        BF153
    )
)</f>
        <v>0</v>
      </c>
    </row>
    <row r="154" spans="2:61">
      <c r="B154" s="174">
        <f t="shared" si="39"/>
        <v>0.59980061699334741</v>
      </c>
      <c r="C154" s="173">
        <f>_xlfn.NORM.DIST(B154, B5,C5, TRUE)</f>
        <v>1.5491394122609441E-5</v>
      </c>
      <c r="D154" s="174" t="str">
        <f t="shared" si="26"/>
        <v>saniert</v>
      </c>
      <c r="E154" s="174" cm="1">
        <f t="array" ref="E154">IF(
    C154 &gt; (IF(
        D154 = "unsaniert",
        (MIN(IF(D$1:D$166="unsaniert",C$1:C$166)) + MAX(IF(D$1:D$166="unsaniert",C$1:C$166))) / 2,
        IF(
            D154 = "teilsaniert",
            (MIN(IF(D$1:D$166="teilsaniert",C$1:C$166)) + MAX(IF(D$1:D$166="teilsaniert",C$1:C$166))) / 2,
            (MIN(IF(D$1:D$166="saniert",C$1:C$166)) + MAX(IF(D$1:D$166="saniert",C$1:C$166))) / 2
        )
    )),
    0,
    IF(
        C153 &lt; (IF(
            D154 = "unsaniert",
            (MIN(IF(D$1:D$166="unsaniert",C$1:C$166)) + MAX(IF(D$1:D$166="unsaniert",C$1:C$166))) / 2,
            IF(
                D154 = "teilsaniert",
                (MIN(IF(D$1:D$166="teilsaniert",C$1:C$166)) + MAX(IF(D$1:D$166="teilsaniert",C$1:C$166))) / 2,
                (MIN(IF(D$1:D$166="saniert",C$1:C$166)) + MAX(IF(D$1:D$166="saniert",C$1:C$166))) / 2
            )
        )),
        0,
        B154
    )
)</f>
        <v>0</v>
      </c>
      <c r="H154" s="160"/>
      <c r="I154" s="174">
        <f t="shared" si="40"/>
        <v>-0.24608143127656598</v>
      </c>
      <c r="J154" s="173">
        <f>_xlfn.NORM.DIST(I154, I5,J5, TRUE)</f>
        <v>4.4302023194655446E-6</v>
      </c>
      <c r="K154" s="174" t="str">
        <f t="shared" si="27"/>
        <v>saniert</v>
      </c>
      <c r="L154" s="174" cm="1">
        <f t="array" ref="L154">IF(
    J154 &gt; (IF(
        K154 = "unsaniert",
        (MIN(IF(K$1:K$166="unsaniert",J$1:J$166)) + MAX(IF(K$1:K$166="unsaniert",J$1:J$166))) / 2,
        IF(
            K154 = "teilsaniert",
            (MIN(IF(K$1:K$166="teilsaniert",J$1:J$166)) + MAX(IF(K$1:K$166="teilsaniert",J$1:J$166))) / 2,
            (MIN(IF(K$1:K$166="saniert",J$1:J$166)) + MAX(IF(K$1:K$166="saniert",J$1:J$166))) / 2
        )
    )),
    0,
    IF(
        J153 &lt; (IF(
            K154 = "unsaniert",
            (MIN(IF(K$1:K$166="unsaniert",J$1:J$166)) + MAX(IF(K$1:K$166="unsaniert",J$1:J$166))) / 2,
            IF(
                K154 = "teilsaniert",
                (MIN(IF(K$1:K$166="teilsaniert",J$1:J$166)) + MAX(IF(K$1:K$166="teilsaniert",J$1:J$166))) / 2,
                (MIN(IF(K$1:K$166="saniert",J$1:J$166)) + MAX(IF(K$1:K$166="saniert",J$1:J$166))) / 2
            )
        )),
        0,
        I154
    )
)</f>
        <v>0</v>
      </c>
      <c r="O154" s="160"/>
      <c r="P154" s="174">
        <f t="shared" si="41"/>
        <v>-1.7318410071287773</v>
      </c>
      <c r="Q154" s="173">
        <f>_xlfn.NORM.DIST(P154, P5,Q5, TRUE)</f>
        <v>7.0913684872755325E-29</v>
      </c>
      <c r="R154" s="174" t="str">
        <f t="shared" si="28"/>
        <v>saniert</v>
      </c>
      <c r="S154" s="174" cm="1">
        <f t="array" ref="S154">IF(
    Q154 &gt; (IF(
        R154 = "unsaniert",
        (MIN(IF(R$1:R$166="unsaniert",Q$1:Q$166)) + MAX(IF(R$1:R$166="unsaniert",Q$1:Q$166))) / 2,
        IF(
            R154 = "teilsaniert",
            (MIN(IF(R$1:R$166="teilsaniert",Q$1:Q$166)) + MAX(IF(R$1:R$166="teilsaniert",Q$1:Q$166))) / 2,
            (MIN(IF(R$1:R$166="saniert",Q$1:Q$166)) + MAX(IF(R$1:R$166="saniert",Q$1:Q$166))) / 2
        )
    )),
    0,
    IF(
        Q153 &lt; (IF(
            R154 = "unsaniert",
            (MIN(IF(R$1:R$166="unsaniert",Q$1:Q$166)) + MAX(IF(R$1:R$166="unsaniert",Q$1:Q$166))) / 2,
            IF(
                R154 = "teilsaniert",
                (MIN(IF(R$1:R$166="teilsaniert",Q$1:Q$166)) + MAX(IF(R$1:R$166="teilsaniert",Q$1:Q$166))) / 2,
                (MIN(IF(R$1:R$166="saniert",Q$1:Q$166)) + MAX(IF(R$1:R$166="saniert",Q$1:Q$166))) / 2
            )
        )),
        0,
        P154
    )
)</f>
        <v>0</v>
      </c>
      <c r="W154" s="174">
        <f t="shared" si="42"/>
        <v>-0.68513961740999141</v>
      </c>
      <c r="X154" s="173">
        <f t="shared" si="29"/>
        <v>1.0524727430024414E-39</v>
      </c>
      <c r="Y154" s="174" t="str">
        <f t="shared" si="30"/>
        <v>saniert</v>
      </c>
      <c r="Z154" s="174" cm="1">
        <f t="array" ref="Z154">IF(
    X154 &gt; (IF(
        Y154 = "unsaniert",
        (MIN(IF(Y$1:Y$166="unsaniert",X$1:X$166)) + MAX(IF(Y$1:Y$166="unsaniert",X$1:X$166))) / 2,
        IF(
            Y154 = "teilsaniert",
            (MIN(IF(Y$1:Y$166="teilsaniert",X$1:X$166)) + MAX(IF(Y$1:Y$166="teilsaniert",X$1:X$166))) / 2,
            (MIN(IF(Y$1:Y$166="saniert",X$1:X$166)) + MAX(IF(Y$1:Y$166="saniert",X$1:X$166))) / 2
        )
    )),
    0,
    IF(
        X153 &lt; (IF(
            Y154 = "unsaniert",
            (MIN(IF(Y$1:Y$166="unsaniert",X$1:X$166)) + MAX(IF(Y$1:Y$166="unsaniert",X$1:X$166))) / 2,
            IF(
                Y154 = "teilsaniert",
                (MIN(IF(Y$1:Y$166="teilsaniert",X$1:X$166)) + MAX(IF(Y$1:Y$166="teilsaniert",X$1:X$166))) / 2,
                (MIN(IF(Y$1:Y$166="saniert",X$1:X$166)) + MAX(IF(Y$1:Y$166="saniert",X$1:X$166))) / 2
            )
        )),
        0,
        W154
    )
)</f>
        <v>0</v>
      </c>
      <c r="AA154" s="160"/>
      <c r="AB154" s="160"/>
      <c r="AC154" s="160"/>
      <c r="AD154" s="174">
        <f t="shared" si="43"/>
        <v>-1.8415253578252438E-2</v>
      </c>
      <c r="AE154" s="173">
        <f t="shared" si="31"/>
        <v>1.8862498260801264E-5</v>
      </c>
      <c r="AF154" s="174" t="str">
        <f t="shared" si="32"/>
        <v>saniert</v>
      </c>
      <c r="AG154" s="174" cm="1">
        <f t="array" ref="AG154">IF(
    AE154 &gt; (IF(
        AF154 = "unsaniert",
        (MIN(IF(AF$1:AF$166="unsaniert",AE$1:AE$166)) + MAX(IF(AF$1:AF$166="unsaniert",AE$1:AE$166))) / 2,
        IF(
            AF154 = "teilsaniert",
            (MIN(IF(AF$1:AF$166="teilsaniert",AE$1:AE$166)) + MAX(IF(AF$1:AF$166="teilsaniert",AE$1:AE$166))) / 2,
            (MIN(IF(AF$1:AF$166="saniert",AE$1:AE$166)) + MAX(IF(AF$1:AF$166="saniert",AE$1:AE$166))) / 2
        )
    )),
    0,
    IF(
        AE153 &lt; (IF(
            AF154 = "unsaniert",
            (MIN(IF(AF$1:AF$166="unsaniert",AE$1:AE$166)) + MAX(IF(AF$1:AF$166="unsaniert",AE$1:AE$166))) / 2,
            IF(
                AF154 = "teilsaniert",
                (MIN(IF(AF$1:AF$166="teilsaniert",AE$1:AE$166)) + MAX(IF(AF$1:AF$166="teilsaniert",AE$1:AE$166))) / 2,
                (MIN(IF(AF$1:AF$166="saniert",AE$1:AE$166)) + MAX(IF(AF$1:AF$166="saniert",AE$1:AE$166))) / 2
            )
        )),
        0,
        AD154
    )
)</f>
        <v>0</v>
      </c>
      <c r="AH154" s="160"/>
      <c r="AI154" s="160"/>
      <c r="AJ154" s="160"/>
      <c r="AK154" s="174">
        <f t="shared" si="44"/>
        <v>-1.6358434634672208</v>
      </c>
      <c r="AL154" s="173">
        <f t="shared" si="33"/>
        <v>1.072319481121602E-28</v>
      </c>
      <c r="AM154" s="174" t="str">
        <f t="shared" si="34"/>
        <v>saniert</v>
      </c>
      <c r="AN154" s="174" cm="1">
        <f t="array" ref="AN154">IF(
    AL154 &gt; (IF(
        AM154 = "unsaniert",
        (MIN(IF(AM$1:AM$166="unsaniert",AL$1:AL$166)) + MAX(IF(AM$1:AM$166="unsaniert",AL$1:AL$166))) / 2,
        IF(
            AM154 = "teilsaniert",
            (MIN(IF(AM$1:AM$166="teilsaniert",AL$1:AL$166)) + MAX(IF(AM$1:AM$166="teilsaniert",AL$1:AL$166))) / 2,
            (MIN(IF(AM$1:AM$166="saniert",AL$1:AL$166)) + MAX(IF(AM$1:AM$166="saniert",AL$1:AL$166))) / 2
        )
    )),
    0,
    IF(
        AL153 &lt; (IF(
            AM154 = "unsaniert",
            (MIN(IF(AM$1:AM$166="unsaniert",AL$1:AL$166)) + MAX(IF(AM$1:AM$166="unsaniert",AL$1:AL$166))) / 2,
            IF(
                AM154 = "teilsaniert",
                (MIN(IF(AM$1:AM$166="teilsaniert",AL$1:AL$166)) + MAX(IF(AM$1:AM$166="teilsaniert",AL$1:AL$166))) / 2,
                (MIN(IF(AM$1:AM$166="saniert",AL$1:AL$166)) + MAX(IF(AM$1:AM$166="saniert",AL$1:AL$166))) / 2
            )
        )),
        0,
        AK154
    )
)</f>
        <v>0</v>
      </c>
      <c r="AR154" s="174">
        <f t="shared" si="45"/>
        <v>1.7374299261707413</v>
      </c>
      <c r="AS154" s="173">
        <f t="shared" si="35"/>
        <v>4.4533502921249454E-2</v>
      </c>
      <c r="AT154" s="174" t="str">
        <f t="shared" si="36"/>
        <v>teilsaniert</v>
      </c>
      <c r="AU154" s="174" cm="1">
        <f t="array" ref="AU154">IF(
    AS154 &gt; (IF(
        AT154 = "unsaniert",
        (MIN(IF(AT$1:AT$166="unsaniert",AS$1:AS$166)) + MAX(IF(AT$1:AT$166="unsaniert",AS$1:AS$166))) / 2,
        IF(
            AT154 = "teilsaniert",
            (MIN(IF(AT$1:AT$166="teilsaniert",AS$1:AS$166)) + MAX(IF(AT$1:AT$166="teilsaniert",AS$1:AS$166))) / 2,
            (MIN(IF(AT$1:AT$166="saniert",AS$1:AS$166)) + MAX(IF(AT$1:AT$166="saniert",AS$1:AS$166))) / 2
        )
    )),
    0,
    IF(
        AS153 &lt; (IF(
            AT154 = "unsaniert",
            (MIN(IF(AT$1:AT$166="unsaniert",AS$1:AS$166)) + MAX(IF(AT$1:AT$166="unsaniert",AS$1:AS$166))) / 2,
            IF(
                AT154 = "teilsaniert",
                (MIN(IF(AT$1:AT$166="teilsaniert",AS$1:AS$166)) + MAX(IF(AT$1:AT$166="teilsaniert",AS$1:AS$166))) / 2,
                (MIN(IF(AT$1:AT$166="saniert",AS$1:AS$166)) + MAX(IF(AT$1:AT$166="saniert",AS$1:AS$166))) / 2
            )
        )),
        0,
        AR154
    )
)</f>
        <v>0</v>
      </c>
      <c r="AV154" s="160"/>
      <c r="AW154" s="160"/>
      <c r="AX154" s="160"/>
      <c r="AY154" s="174">
        <f t="shared" si="46"/>
        <v>-0.32777449846358786</v>
      </c>
      <c r="AZ154" s="173">
        <f t="shared" si="48"/>
        <v>9.3444381219398896E-11</v>
      </c>
      <c r="BA154" s="174" t="str">
        <f t="shared" si="49"/>
        <v>saniert</v>
      </c>
      <c r="BB154" s="174" cm="1">
        <f t="array" ref="BB154">IF(
    AZ154 &gt; (IF(
        BA154 = "unsaniert",
        (MIN(IF(BA$1:BA$166="unsaniert",AZ$1:AZ$166)) + MAX(IF(BA$1:BA$166="unsaniert",AZ$1:AZ$166))) / 2,
        IF(
            BA154 = "teilsaniert",
            (MIN(IF(BA$1:BA$166="teilsaniert",AZ$1:AZ$166)) + MAX(IF(BA$1:BA$166="teilsaniert",AZ$1:AZ$166))) / 2,
            (MIN(IF(BA$1:BA$166="saniert",AZ$1:AZ$166)) + MAX(IF(BA$1:BA$166="saniert",AZ$1:AZ$166))) / 2
        )
    )),
    0,
    IF(
        AZ153 &lt; (IF(
            BA154 = "unsaniert",
            (MIN(IF(BA$1:BA$166="unsaniert",AZ$1:AZ$166)) + MAX(IF(BA$1:BA$166="unsaniert",AZ$1:AZ$166))) / 2,
            IF(
                BA154 = "teilsaniert",
                (MIN(IF(BA$1:BA$166="teilsaniert",AZ$1:AZ$166)) + MAX(IF(BA$1:BA$166="teilsaniert",AZ$1:AZ$166))) / 2,
                (MIN(IF(BA$1:BA$166="saniert",AZ$1:AZ$166)) + MAX(IF(BA$1:BA$166="saniert",AZ$1:AZ$166))) / 2
            )
        )),
        0,
        AY154
    )
)</f>
        <v>0</v>
      </c>
      <c r="BC154" s="160"/>
      <c r="BD154" s="160"/>
      <c r="BE154" s="160"/>
      <c r="BF154" s="174">
        <f t="shared" si="47"/>
        <v>-1.8657791019509364</v>
      </c>
      <c r="BG154" s="173">
        <f t="shared" si="37"/>
        <v>1.4195276138361681E-40</v>
      </c>
      <c r="BH154" s="174" t="str">
        <f t="shared" si="38"/>
        <v>saniert</v>
      </c>
      <c r="BI154" s="174" cm="1">
        <f t="array" ref="BI154">IF(
    BG154 &gt; (IF(
        BH154 = "unsaniert",
        (MIN(IF(BH$1:BH$166="unsaniert",BG$1:BG$166)) + MAX(IF(BH$1:BH$166="unsaniert",BG$1:BG$166))) / 2,
        IF(
            BH154 = "teilsaniert",
            (MIN(IF(BH$1:BH$166="teilsaniert",BG$1:BG$166)) + MAX(IF(BH$1:BH$166="teilsaniert",BG$1:BG$166))) / 2,
            (MIN(IF(BH$1:BH$166="saniert",BG$1:BG$166)) + MAX(IF(BH$1:BH$166="saniert",BG$1:BG$166))) / 2
        )
    )),
    0,
    IF(
        BG153 &lt; (IF(
            BH154 = "unsaniert",
            (MIN(IF(BH$1:BH$166="unsaniert",BG$1:BG$166)) + MAX(IF(BH$1:BH$166="unsaniert",BG$1:BG$166))) / 2,
            IF(
                BH154 = "teilsaniert",
                (MIN(IF(BH$1:BH$166="teilsaniert",BG$1:BG$166)) + MAX(IF(BH$1:BH$166="teilsaniert",BG$1:BG$166))) / 2,
                (MIN(IF(BH$1:BH$166="saniert",BG$1:BG$166)) + MAX(IF(BH$1:BH$166="saniert",BG$1:BG$166))) / 2
            )
        )),
        0,
        BF154
    )
)</f>
        <v>0</v>
      </c>
    </row>
    <row r="155" spans="2:61">
      <c r="B155" s="174">
        <f t="shared" si="39"/>
        <v>0.56980061699334739</v>
      </c>
      <c r="C155" s="173">
        <f>_xlfn.NORM.DIST(B155, B5,C5, TRUE)</f>
        <v>1.1876186427655929E-5</v>
      </c>
      <c r="D155" s="174" t="str">
        <f t="shared" si="26"/>
        <v>saniert</v>
      </c>
      <c r="E155" s="174" cm="1">
        <f t="array" ref="E155">IF(
    C155 &gt; (IF(
        D155 = "unsaniert",
        (MIN(IF(D$1:D$166="unsaniert",C$1:C$166)) + MAX(IF(D$1:D$166="unsaniert",C$1:C$166))) / 2,
        IF(
            D155 = "teilsaniert",
            (MIN(IF(D$1:D$166="teilsaniert",C$1:C$166)) + MAX(IF(D$1:D$166="teilsaniert",C$1:C$166))) / 2,
            (MIN(IF(D$1:D$166="saniert",C$1:C$166)) + MAX(IF(D$1:D$166="saniert",C$1:C$166))) / 2
        )
    )),
    0,
    IF(
        C154 &lt; (IF(
            D155 = "unsaniert",
            (MIN(IF(D$1:D$166="unsaniert",C$1:C$166)) + MAX(IF(D$1:D$166="unsaniert",C$1:C$166))) / 2,
            IF(
                D155 = "teilsaniert",
                (MIN(IF(D$1:D$166="teilsaniert",C$1:C$166)) + MAX(IF(D$1:D$166="teilsaniert",C$1:C$166))) / 2,
                (MIN(IF(D$1:D$166="saniert",C$1:C$166)) + MAX(IF(D$1:D$166="saniert",C$1:C$166))) / 2
            )
        )),
        0,
        B155
    )
)</f>
        <v>0</v>
      </c>
      <c r="H155" s="160"/>
      <c r="I155" s="174">
        <f t="shared" si="40"/>
        <v>-0.27608143127656598</v>
      </c>
      <c r="J155" s="173">
        <f>_xlfn.NORM.DIST(I155, I5,J5, TRUE)</f>
        <v>3.3059625985156947E-6</v>
      </c>
      <c r="K155" s="174" t="str">
        <f t="shared" si="27"/>
        <v>saniert</v>
      </c>
      <c r="L155" s="174" cm="1">
        <f t="array" ref="L155">IF(
    J155 &gt; (IF(
        K155 = "unsaniert",
        (MIN(IF(K$1:K$166="unsaniert",J$1:J$166)) + MAX(IF(K$1:K$166="unsaniert",J$1:J$166))) / 2,
        IF(
            K155 = "teilsaniert",
            (MIN(IF(K$1:K$166="teilsaniert",J$1:J$166)) + MAX(IF(K$1:K$166="teilsaniert",J$1:J$166))) / 2,
            (MIN(IF(K$1:K$166="saniert",J$1:J$166)) + MAX(IF(K$1:K$166="saniert",J$1:J$166))) / 2
        )
    )),
    0,
    IF(
        J154 &lt; (IF(
            K155 = "unsaniert",
            (MIN(IF(K$1:K$166="unsaniert",J$1:J$166)) + MAX(IF(K$1:K$166="unsaniert",J$1:J$166))) / 2,
            IF(
                K155 = "teilsaniert",
                (MIN(IF(K$1:K$166="teilsaniert",J$1:J$166)) + MAX(IF(K$1:K$166="teilsaniert",J$1:J$166))) / 2,
                (MIN(IF(K$1:K$166="saniert",J$1:J$166)) + MAX(IF(K$1:K$166="saniert",J$1:J$166))) / 2
            )
        )),
        0,
        I155
    )
)</f>
        <v>0</v>
      </c>
      <c r="O155" s="160"/>
      <c r="P155" s="174">
        <f t="shared" si="41"/>
        <v>-1.7618410071287773</v>
      </c>
      <c r="Q155" s="173">
        <f>_xlfn.NORM.DIST(P155, P5,Q5, TRUE)</f>
        <v>1.8748472297692826E-29</v>
      </c>
      <c r="R155" s="174" t="str">
        <f t="shared" si="28"/>
        <v>saniert</v>
      </c>
      <c r="S155" s="174" cm="1">
        <f t="array" ref="S155">IF(
    Q155 &gt; (IF(
        R155 = "unsaniert",
        (MIN(IF(R$1:R$166="unsaniert",Q$1:Q$166)) + MAX(IF(R$1:R$166="unsaniert",Q$1:Q$166))) / 2,
        IF(
            R155 = "teilsaniert",
            (MIN(IF(R$1:R$166="teilsaniert",Q$1:Q$166)) + MAX(IF(R$1:R$166="teilsaniert",Q$1:Q$166))) / 2,
            (MIN(IF(R$1:R$166="saniert",Q$1:Q$166)) + MAX(IF(R$1:R$166="saniert",Q$1:Q$166))) / 2
        )
    )),
    0,
    IF(
        Q154 &lt; (IF(
            R155 = "unsaniert",
            (MIN(IF(R$1:R$166="unsaniert",Q$1:Q$166)) + MAX(IF(R$1:R$166="unsaniert",Q$1:Q$166))) / 2,
            IF(
                R155 = "teilsaniert",
                (MIN(IF(R$1:R$166="teilsaniert",Q$1:Q$166)) + MAX(IF(R$1:R$166="teilsaniert",Q$1:Q$166))) / 2,
                (MIN(IF(R$1:R$166="saniert",Q$1:Q$166)) + MAX(IF(R$1:R$166="saniert",Q$1:Q$166))) / 2
            )
        )),
        0,
        P155
    )
)</f>
        <v>0</v>
      </c>
      <c r="W155" s="174">
        <f t="shared" si="42"/>
        <v>-0.71513961740999143</v>
      </c>
      <c r="X155" s="173">
        <f t="shared" si="29"/>
        <v>1.7396734495961787E-40</v>
      </c>
      <c r="Y155" s="174" t="str">
        <f t="shared" si="30"/>
        <v>saniert</v>
      </c>
      <c r="Z155" s="174" cm="1">
        <f t="array" ref="Z155">IF(
    X155 &gt; (IF(
        Y155 = "unsaniert",
        (MIN(IF(Y$1:Y$166="unsaniert",X$1:X$166)) + MAX(IF(Y$1:Y$166="unsaniert",X$1:X$166))) / 2,
        IF(
            Y155 = "teilsaniert",
            (MIN(IF(Y$1:Y$166="teilsaniert",X$1:X$166)) + MAX(IF(Y$1:Y$166="teilsaniert",X$1:X$166))) / 2,
            (MIN(IF(Y$1:Y$166="saniert",X$1:X$166)) + MAX(IF(Y$1:Y$166="saniert",X$1:X$166))) / 2
        )
    )),
    0,
    IF(
        X154 &lt; (IF(
            Y155 = "unsaniert",
            (MIN(IF(Y$1:Y$166="unsaniert",X$1:X$166)) + MAX(IF(Y$1:Y$166="unsaniert",X$1:X$166))) / 2,
            IF(
                Y155 = "teilsaniert",
                (MIN(IF(Y$1:Y$166="teilsaniert",X$1:X$166)) + MAX(IF(Y$1:Y$166="teilsaniert",X$1:X$166))) / 2,
                (MIN(IF(Y$1:Y$166="saniert",X$1:X$166)) + MAX(IF(Y$1:Y$166="saniert",X$1:X$166))) / 2
            )
        )),
        0,
        W155
    )
)</f>
        <v>0</v>
      </c>
      <c r="AA155" s="160"/>
      <c r="AB155" s="160"/>
      <c r="AC155" s="160"/>
      <c r="AD155" s="174">
        <f t="shared" si="43"/>
        <v>-4.8415253578252437E-2</v>
      </c>
      <c r="AE155" s="173">
        <f t="shared" si="31"/>
        <v>1.4522416802609163E-5</v>
      </c>
      <c r="AF155" s="174" t="str">
        <f t="shared" si="32"/>
        <v>saniert</v>
      </c>
      <c r="AG155" s="174" cm="1">
        <f t="array" ref="AG155">IF(
    AE155 &gt; (IF(
        AF155 = "unsaniert",
        (MIN(IF(AF$1:AF$166="unsaniert",AE$1:AE$166)) + MAX(IF(AF$1:AF$166="unsaniert",AE$1:AE$166))) / 2,
        IF(
            AF155 = "teilsaniert",
            (MIN(IF(AF$1:AF$166="teilsaniert",AE$1:AE$166)) + MAX(IF(AF$1:AF$166="teilsaniert",AE$1:AE$166))) / 2,
            (MIN(IF(AF$1:AF$166="saniert",AE$1:AE$166)) + MAX(IF(AF$1:AF$166="saniert",AE$1:AE$166))) / 2
        )
    )),
    0,
    IF(
        AE154 &lt; (IF(
            AF155 = "unsaniert",
            (MIN(IF(AF$1:AF$166="unsaniert",AE$1:AE$166)) + MAX(IF(AF$1:AF$166="unsaniert",AE$1:AE$166))) / 2,
            IF(
                AF155 = "teilsaniert",
                (MIN(IF(AF$1:AF$166="teilsaniert",AE$1:AE$166)) + MAX(IF(AF$1:AF$166="teilsaniert",AE$1:AE$166))) / 2,
                (MIN(IF(AF$1:AF$166="saniert",AE$1:AE$166)) + MAX(IF(AF$1:AF$166="saniert",AE$1:AE$166))) / 2
            )
        )),
        0,
        AD155
    )
)</f>
        <v>0</v>
      </c>
      <c r="AH155" s="160"/>
      <c r="AI155" s="160"/>
      <c r="AJ155" s="160"/>
      <c r="AK155" s="174">
        <f t="shared" si="44"/>
        <v>-1.6658434634672208</v>
      </c>
      <c r="AL155" s="173">
        <f t="shared" si="33"/>
        <v>2.857414961589711E-29</v>
      </c>
      <c r="AM155" s="174" t="str">
        <f t="shared" si="34"/>
        <v>saniert</v>
      </c>
      <c r="AN155" s="174" cm="1">
        <f t="array" ref="AN155">IF(
    AL155 &gt; (IF(
        AM155 = "unsaniert",
        (MIN(IF(AM$1:AM$166="unsaniert",AL$1:AL$166)) + MAX(IF(AM$1:AM$166="unsaniert",AL$1:AL$166))) / 2,
        IF(
            AM155 = "teilsaniert",
            (MIN(IF(AM$1:AM$166="teilsaniert",AL$1:AL$166)) + MAX(IF(AM$1:AM$166="teilsaniert",AL$1:AL$166))) / 2,
            (MIN(IF(AM$1:AM$166="saniert",AL$1:AL$166)) + MAX(IF(AM$1:AM$166="saniert",AL$1:AL$166))) / 2
        )
    )),
    0,
    IF(
        AL154 &lt; (IF(
            AM155 = "unsaniert",
            (MIN(IF(AM$1:AM$166="unsaniert",AL$1:AL$166)) + MAX(IF(AM$1:AM$166="unsaniert",AL$1:AL$166))) / 2,
            IF(
                AM155 = "teilsaniert",
                (MIN(IF(AM$1:AM$166="teilsaniert",AL$1:AL$166)) + MAX(IF(AM$1:AM$166="teilsaniert",AL$1:AL$166))) / 2,
                (MIN(IF(AM$1:AM$166="saniert",AL$1:AL$166)) + MAX(IF(AM$1:AM$166="saniert",AL$1:AL$166))) / 2
            )
        )),
        0,
        AK155
    )
)</f>
        <v>0</v>
      </c>
      <c r="AR155" s="174">
        <f t="shared" si="45"/>
        <v>1.7074299261707413</v>
      </c>
      <c r="AS155" s="173">
        <f t="shared" si="35"/>
        <v>4.0943683552631137E-2</v>
      </c>
      <c r="AT155" s="174" t="str">
        <f t="shared" si="36"/>
        <v>teilsaniert</v>
      </c>
      <c r="AU155" s="174" cm="1">
        <f t="array" ref="AU155">IF(
    AS155 &gt; (IF(
        AT155 = "unsaniert",
        (MIN(IF(AT$1:AT$166="unsaniert",AS$1:AS$166)) + MAX(IF(AT$1:AT$166="unsaniert",AS$1:AS$166))) / 2,
        IF(
            AT155 = "teilsaniert",
            (MIN(IF(AT$1:AT$166="teilsaniert",AS$1:AS$166)) + MAX(IF(AT$1:AT$166="teilsaniert",AS$1:AS$166))) / 2,
            (MIN(IF(AT$1:AT$166="saniert",AS$1:AS$166)) + MAX(IF(AT$1:AT$166="saniert",AS$1:AS$166))) / 2
        )
    )),
    0,
    IF(
        AS154 &lt; (IF(
            AT155 = "unsaniert",
            (MIN(IF(AT$1:AT$166="unsaniert",AS$1:AS$166)) + MAX(IF(AT$1:AT$166="unsaniert",AS$1:AS$166))) / 2,
            IF(
                AT155 = "teilsaniert",
                (MIN(IF(AT$1:AT$166="teilsaniert",AS$1:AS$166)) + MAX(IF(AT$1:AT$166="teilsaniert",AS$1:AS$166))) / 2,
                (MIN(IF(AT$1:AT$166="saniert",AS$1:AS$166)) + MAX(IF(AT$1:AT$166="saniert",AS$1:AS$166))) / 2
            )
        )),
        0,
        AR155
    )
)</f>
        <v>0</v>
      </c>
      <c r="AV155" s="160"/>
      <c r="AW155" s="160"/>
      <c r="AX155" s="160"/>
      <c r="AY155" s="174">
        <f t="shared" si="46"/>
        <v>-0.35777449846358789</v>
      </c>
      <c r="AZ155" s="173">
        <f t="shared" si="48"/>
        <v>5.5740968917464658E-11</v>
      </c>
      <c r="BA155" s="174" t="str">
        <f t="shared" si="49"/>
        <v>saniert</v>
      </c>
      <c r="BB155" s="174" cm="1">
        <f t="array" ref="BB155">IF(
    AZ155 &gt; (IF(
        BA155 = "unsaniert",
        (MIN(IF(BA$1:BA$166="unsaniert",AZ$1:AZ$166)) + MAX(IF(BA$1:BA$166="unsaniert",AZ$1:AZ$166))) / 2,
        IF(
            BA155 = "teilsaniert",
            (MIN(IF(BA$1:BA$166="teilsaniert",AZ$1:AZ$166)) + MAX(IF(BA$1:BA$166="teilsaniert",AZ$1:AZ$166))) / 2,
            (MIN(IF(BA$1:BA$166="saniert",AZ$1:AZ$166)) + MAX(IF(BA$1:BA$166="saniert",AZ$1:AZ$166))) / 2
        )
    )),
    0,
    IF(
        AZ154 &lt; (IF(
            BA155 = "unsaniert",
            (MIN(IF(BA$1:BA$166="unsaniert",AZ$1:AZ$166)) + MAX(IF(BA$1:BA$166="unsaniert",AZ$1:AZ$166))) / 2,
            IF(
                BA155 = "teilsaniert",
                (MIN(IF(BA$1:BA$166="teilsaniert",AZ$1:AZ$166)) + MAX(IF(BA$1:BA$166="teilsaniert",AZ$1:AZ$166))) / 2,
                (MIN(IF(BA$1:BA$166="saniert",AZ$1:AZ$166)) + MAX(IF(BA$1:BA$166="saniert",AZ$1:AZ$166))) / 2
            )
        )),
        0,
        AY155
    )
)</f>
        <v>0</v>
      </c>
      <c r="BC155" s="160"/>
      <c r="BD155" s="160"/>
      <c r="BE155" s="160"/>
      <c r="BF155" s="174">
        <f t="shared" si="47"/>
        <v>-1.8957791019509365</v>
      </c>
      <c r="BG155" s="173">
        <f t="shared" si="37"/>
        <v>2.2601756078309411E-41</v>
      </c>
      <c r="BH155" s="174" t="str">
        <f t="shared" si="38"/>
        <v>saniert</v>
      </c>
      <c r="BI155" s="174" cm="1">
        <f t="array" ref="BI155">IF(
    BG155 &gt; (IF(
        BH155 = "unsaniert",
        (MIN(IF(BH$1:BH$166="unsaniert",BG$1:BG$166)) + MAX(IF(BH$1:BH$166="unsaniert",BG$1:BG$166))) / 2,
        IF(
            BH155 = "teilsaniert",
            (MIN(IF(BH$1:BH$166="teilsaniert",BG$1:BG$166)) + MAX(IF(BH$1:BH$166="teilsaniert",BG$1:BG$166))) / 2,
            (MIN(IF(BH$1:BH$166="saniert",BG$1:BG$166)) + MAX(IF(BH$1:BH$166="saniert",BG$1:BG$166))) / 2
        )
    )),
    0,
    IF(
        BG154 &lt; (IF(
            BH155 = "unsaniert",
            (MIN(IF(BH$1:BH$166="unsaniert",BG$1:BG$166)) + MAX(IF(BH$1:BH$166="unsaniert",BG$1:BG$166))) / 2,
            IF(
                BH155 = "teilsaniert",
                (MIN(IF(BH$1:BH$166="teilsaniert",BG$1:BG$166)) + MAX(IF(BH$1:BH$166="teilsaniert",BG$1:BG$166))) / 2,
                (MIN(IF(BH$1:BH$166="saniert",BG$1:BG$166)) + MAX(IF(BH$1:BH$166="saniert",BG$1:BG$166))) / 2
            )
        )),
        0,
        BF155
    )
)</f>
        <v>0</v>
      </c>
    </row>
    <row r="156" spans="2:61">
      <c r="B156" s="174">
        <f t="shared" si="39"/>
        <v>0.53980061699334736</v>
      </c>
      <c r="C156" s="173">
        <f>_xlfn.NORM.DIST(B156, B5,C5, TRUE)</f>
        <v>9.0731083974039317E-6</v>
      </c>
      <c r="D156" s="174" t="str">
        <f t="shared" si="26"/>
        <v>saniert</v>
      </c>
      <c r="E156" s="174" cm="1">
        <f t="array" ref="E156">IF(
    C156 &gt; (IF(
        D156 = "unsaniert",
        (MIN(IF(D$1:D$166="unsaniert",C$1:C$166)) + MAX(IF(D$1:D$166="unsaniert",C$1:C$166))) / 2,
        IF(
            D156 = "teilsaniert",
            (MIN(IF(D$1:D$166="teilsaniert",C$1:C$166)) + MAX(IF(D$1:D$166="teilsaniert",C$1:C$166))) / 2,
            (MIN(IF(D$1:D$166="saniert",C$1:C$166)) + MAX(IF(D$1:D$166="saniert",C$1:C$166))) / 2
        )
    )),
    0,
    IF(
        C155 &lt; (IF(
            D156 = "unsaniert",
            (MIN(IF(D$1:D$166="unsaniert",C$1:C$166)) + MAX(IF(D$1:D$166="unsaniert",C$1:C$166))) / 2,
            IF(
                D156 = "teilsaniert",
                (MIN(IF(D$1:D$166="teilsaniert",C$1:C$166)) + MAX(IF(D$1:D$166="teilsaniert",C$1:C$166))) / 2,
                (MIN(IF(D$1:D$166="saniert",C$1:C$166)) + MAX(IF(D$1:D$166="saniert",C$1:C$166))) / 2
            )
        )),
        0,
        B156
    )
)</f>
        <v>0</v>
      </c>
      <c r="H156" s="160"/>
      <c r="I156" s="174">
        <f t="shared" si="40"/>
        <v>-0.30608143127656595</v>
      </c>
      <c r="J156" s="173">
        <f>_xlfn.NORM.DIST(I156, I5,J5, TRUE)</f>
        <v>2.457757525948784E-6</v>
      </c>
      <c r="K156" s="174" t="str">
        <f t="shared" si="27"/>
        <v>saniert</v>
      </c>
      <c r="L156" s="174" cm="1">
        <f t="array" ref="L156">IF(
    J156 &gt; (IF(
        K156 = "unsaniert",
        (MIN(IF(K$1:K$166="unsaniert",J$1:J$166)) + MAX(IF(K$1:K$166="unsaniert",J$1:J$166))) / 2,
        IF(
            K156 = "teilsaniert",
            (MIN(IF(K$1:K$166="teilsaniert",J$1:J$166)) + MAX(IF(K$1:K$166="teilsaniert",J$1:J$166))) / 2,
            (MIN(IF(K$1:K$166="saniert",J$1:J$166)) + MAX(IF(K$1:K$166="saniert",J$1:J$166))) / 2
        )
    )),
    0,
    IF(
        J155 &lt; (IF(
            K156 = "unsaniert",
            (MIN(IF(K$1:K$166="unsaniert",J$1:J$166)) + MAX(IF(K$1:K$166="unsaniert",J$1:J$166))) / 2,
            IF(
                K156 = "teilsaniert",
                (MIN(IF(K$1:K$166="teilsaniert",J$1:J$166)) + MAX(IF(K$1:K$166="teilsaniert",J$1:J$166))) / 2,
                (MIN(IF(K$1:K$166="saniert",J$1:J$166)) + MAX(IF(K$1:K$166="saniert",J$1:J$166))) / 2
            )
        )),
        0,
        I156
    )
)</f>
        <v>0</v>
      </c>
      <c r="O156" s="160"/>
      <c r="P156" s="174">
        <f t="shared" si="41"/>
        <v>-1.7918410071287774</v>
      </c>
      <c r="Q156" s="173">
        <f>_xlfn.NORM.DIST(P156, P5,Q5, TRUE)</f>
        <v>4.8883278815460895E-30</v>
      </c>
      <c r="R156" s="174" t="str">
        <f t="shared" si="28"/>
        <v>saniert</v>
      </c>
      <c r="S156" s="174" cm="1">
        <f t="array" ref="S156">IF(
    Q156 &gt; (IF(
        R156 = "unsaniert",
        (MIN(IF(R$1:R$166="unsaniert",Q$1:Q$166)) + MAX(IF(R$1:R$166="unsaniert",Q$1:Q$166))) / 2,
        IF(
            R156 = "teilsaniert",
            (MIN(IF(R$1:R$166="teilsaniert",Q$1:Q$166)) + MAX(IF(R$1:R$166="teilsaniert",Q$1:Q$166))) / 2,
            (MIN(IF(R$1:R$166="saniert",Q$1:Q$166)) + MAX(IF(R$1:R$166="saniert",Q$1:Q$166))) / 2
        )
    )),
    0,
    IF(
        Q155 &lt; (IF(
            R156 = "unsaniert",
            (MIN(IF(R$1:R$166="unsaniert",Q$1:Q$166)) + MAX(IF(R$1:R$166="unsaniert",Q$1:Q$166))) / 2,
            IF(
                R156 = "teilsaniert",
                (MIN(IF(R$1:R$166="teilsaniert",Q$1:Q$166)) + MAX(IF(R$1:R$166="teilsaniert",Q$1:Q$166))) / 2,
                (MIN(IF(R$1:R$166="saniert",Q$1:Q$166)) + MAX(IF(R$1:R$166="saniert",Q$1:Q$166))) / 2
            )
        )),
        0,
        P156
    )
)</f>
        <v>0</v>
      </c>
      <c r="W156" s="174">
        <f t="shared" si="42"/>
        <v>-0.74513961740999146</v>
      </c>
      <c r="X156" s="173">
        <f t="shared" si="29"/>
        <v>2.8234845194311476E-41</v>
      </c>
      <c r="Y156" s="174" t="str">
        <f t="shared" si="30"/>
        <v>saniert</v>
      </c>
      <c r="Z156" s="174" cm="1">
        <f t="array" ref="Z156">IF(
    X156 &gt; (IF(
        Y156 = "unsaniert",
        (MIN(IF(Y$1:Y$166="unsaniert",X$1:X$166)) + MAX(IF(Y$1:Y$166="unsaniert",X$1:X$166))) / 2,
        IF(
            Y156 = "teilsaniert",
            (MIN(IF(Y$1:Y$166="teilsaniert",X$1:X$166)) + MAX(IF(Y$1:Y$166="teilsaniert",X$1:X$166))) / 2,
            (MIN(IF(Y$1:Y$166="saniert",X$1:X$166)) + MAX(IF(Y$1:Y$166="saniert",X$1:X$166))) / 2
        )
    )),
    0,
    IF(
        X155 &lt; (IF(
            Y156 = "unsaniert",
            (MIN(IF(Y$1:Y$166="unsaniert",X$1:X$166)) + MAX(IF(Y$1:Y$166="unsaniert",X$1:X$166))) / 2,
            IF(
                Y156 = "teilsaniert",
                (MIN(IF(Y$1:Y$166="teilsaniert",X$1:X$166)) + MAX(IF(Y$1:Y$166="teilsaniert",X$1:X$166))) / 2,
                (MIN(IF(Y$1:Y$166="saniert",X$1:X$166)) + MAX(IF(Y$1:Y$166="saniert",X$1:X$166))) / 2
            )
        )),
        0,
        W156
    )
)</f>
        <v>0</v>
      </c>
      <c r="AA156" s="160"/>
      <c r="AB156" s="160"/>
      <c r="AC156" s="160"/>
      <c r="AD156" s="174">
        <f t="shared" si="43"/>
        <v>-7.8415253578252436E-2</v>
      </c>
      <c r="AE156" s="173">
        <f t="shared" si="31"/>
        <v>1.1142720427259238E-5</v>
      </c>
      <c r="AF156" s="174" t="str">
        <f t="shared" si="32"/>
        <v>saniert</v>
      </c>
      <c r="AG156" s="174" cm="1">
        <f t="array" ref="AG156">IF(
    AE156 &gt; (IF(
        AF156 = "unsaniert",
        (MIN(IF(AF$1:AF$166="unsaniert",AE$1:AE$166)) + MAX(IF(AF$1:AF$166="unsaniert",AE$1:AE$166))) / 2,
        IF(
            AF156 = "teilsaniert",
            (MIN(IF(AF$1:AF$166="teilsaniert",AE$1:AE$166)) + MAX(IF(AF$1:AF$166="teilsaniert",AE$1:AE$166))) / 2,
            (MIN(IF(AF$1:AF$166="saniert",AE$1:AE$166)) + MAX(IF(AF$1:AF$166="saniert",AE$1:AE$166))) / 2
        )
    )),
    0,
    IF(
        AE155 &lt; (IF(
            AF156 = "unsaniert",
            (MIN(IF(AF$1:AF$166="unsaniert",AE$1:AE$166)) + MAX(IF(AF$1:AF$166="unsaniert",AE$1:AE$166))) / 2,
            IF(
                AF156 = "teilsaniert",
                (MIN(IF(AF$1:AF$166="teilsaniert",AE$1:AE$166)) + MAX(IF(AF$1:AF$166="teilsaniert",AE$1:AE$166))) / 2,
                (MIN(IF(AF$1:AF$166="saniert",AE$1:AE$166)) + MAX(IF(AF$1:AF$166="saniert",AE$1:AE$166))) / 2
            )
        )),
        0,
        AD156
    )
)</f>
        <v>0</v>
      </c>
      <c r="AH156" s="160"/>
      <c r="AI156" s="160"/>
      <c r="AJ156" s="160"/>
      <c r="AK156" s="174">
        <f t="shared" si="44"/>
        <v>-1.6958434634672208</v>
      </c>
      <c r="AL156" s="173">
        <f t="shared" si="33"/>
        <v>7.509535529095975E-30</v>
      </c>
      <c r="AM156" s="174" t="str">
        <f t="shared" si="34"/>
        <v>saniert</v>
      </c>
      <c r="AN156" s="174" cm="1">
        <f t="array" ref="AN156">IF(
    AL156 &gt; (IF(
        AM156 = "unsaniert",
        (MIN(IF(AM$1:AM$166="unsaniert",AL$1:AL$166)) + MAX(IF(AM$1:AM$166="unsaniert",AL$1:AL$166))) / 2,
        IF(
            AM156 = "teilsaniert",
            (MIN(IF(AM$1:AM$166="teilsaniert",AL$1:AL$166)) + MAX(IF(AM$1:AM$166="teilsaniert",AL$1:AL$166))) / 2,
            (MIN(IF(AM$1:AM$166="saniert",AL$1:AL$166)) + MAX(IF(AM$1:AM$166="saniert",AL$1:AL$166))) / 2
        )
    )),
    0,
    IF(
        AL155 &lt; (IF(
            AM156 = "unsaniert",
            (MIN(IF(AM$1:AM$166="unsaniert",AL$1:AL$166)) + MAX(IF(AM$1:AM$166="unsaniert",AL$1:AL$166))) / 2,
            IF(
                AM156 = "teilsaniert",
                (MIN(IF(AM$1:AM$166="teilsaniert",AL$1:AL$166)) + MAX(IF(AM$1:AM$166="teilsaniert",AL$1:AL$166))) / 2,
                (MIN(IF(AM$1:AM$166="saniert",AL$1:AL$166)) + MAX(IF(AM$1:AM$166="saniert",AL$1:AL$166))) / 2
            )
        )),
        0,
        AK156
    )
)</f>
        <v>0</v>
      </c>
      <c r="AR156" s="174">
        <f t="shared" si="45"/>
        <v>1.6774299261707413</v>
      </c>
      <c r="AS156" s="173">
        <f t="shared" si="35"/>
        <v>3.7592245455978911E-2</v>
      </c>
      <c r="AT156" s="174" t="str">
        <f t="shared" si="36"/>
        <v>teilsaniert</v>
      </c>
      <c r="AU156" s="174" cm="1">
        <f t="array" ref="AU156">IF(
    AS156 &gt; (IF(
        AT156 = "unsaniert",
        (MIN(IF(AT$1:AT$166="unsaniert",AS$1:AS$166)) + MAX(IF(AT$1:AT$166="unsaniert",AS$1:AS$166))) / 2,
        IF(
            AT156 = "teilsaniert",
            (MIN(IF(AT$1:AT$166="teilsaniert",AS$1:AS$166)) + MAX(IF(AT$1:AT$166="teilsaniert",AS$1:AS$166))) / 2,
            (MIN(IF(AT$1:AT$166="saniert",AS$1:AS$166)) + MAX(IF(AT$1:AT$166="saniert",AS$1:AS$166))) / 2
        )
    )),
    0,
    IF(
        AS155 &lt; (IF(
            AT156 = "unsaniert",
            (MIN(IF(AT$1:AT$166="unsaniert",AS$1:AS$166)) + MAX(IF(AT$1:AT$166="unsaniert",AS$1:AS$166))) / 2,
            IF(
                AT156 = "teilsaniert",
                (MIN(IF(AT$1:AT$166="teilsaniert",AS$1:AS$166)) + MAX(IF(AT$1:AT$166="teilsaniert",AS$1:AS$166))) / 2,
                (MIN(IF(AT$1:AT$166="saniert",AS$1:AS$166)) + MAX(IF(AT$1:AT$166="saniert",AS$1:AS$166))) / 2
            )
        )),
        0,
        AR156
    )
)</f>
        <v>0</v>
      </c>
      <c r="AV156" s="160"/>
      <c r="AW156" s="160"/>
      <c r="AX156" s="160"/>
      <c r="AY156" s="174">
        <f t="shared" si="46"/>
        <v>-0.38777449846358791</v>
      </c>
      <c r="AZ156" s="173">
        <f t="shared" si="48"/>
        <v>3.3049063448214652E-11</v>
      </c>
      <c r="BA156" s="174" t="str">
        <f t="shared" si="49"/>
        <v>saniert</v>
      </c>
      <c r="BB156" s="174" cm="1">
        <f t="array" ref="BB156">IF(
    AZ156 &gt; (IF(
        BA156 = "unsaniert",
        (MIN(IF(BA$1:BA$166="unsaniert",AZ$1:AZ$166)) + MAX(IF(BA$1:BA$166="unsaniert",AZ$1:AZ$166))) / 2,
        IF(
            BA156 = "teilsaniert",
            (MIN(IF(BA$1:BA$166="teilsaniert",AZ$1:AZ$166)) + MAX(IF(BA$1:BA$166="teilsaniert",AZ$1:AZ$166))) / 2,
            (MIN(IF(BA$1:BA$166="saniert",AZ$1:AZ$166)) + MAX(IF(BA$1:BA$166="saniert",AZ$1:AZ$166))) / 2
        )
    )),
    0,
    IF(
        AZ155 &lt; (IF(
            BA156 = "unsaniert",
            (MIN(IF(BA$1:BA$166="unsaniert",AZ$1:AZ$166)) + MAX(IF(BA$1:BA$166="unsaniert",AZ$1:AZ$166))) / 2,
            IF(
                BA156 = "teilsaniert",
                (MIN(IF(BA$1:BA$166="teilsaniert",AZ$1:AZ$166)) + MAX(IF(BA$1:BA$166="teilsaniert",AZ$1:AZ$166))) / 2,
                (MIN(IF(BA$1:BA$166="saniert",AZ$1:AZ$166)) + MAX(IF(BA$1:BA$166="saniert",AZ$1:AZ$166))) / 2
            )
        )),
        0,
        AY156
    )
)</f>
        <v>0</v>
      </c>
      <c r="BC156" s="160"/>
      <c r="BD156" s="160"/>
      <c r="BE156" s="160"/>
      <c r="BF156" s="174">
        <f t="shared" si="47"/>
        <v>-1.9257791019509365</v>
      </c>
      <c r="BG156" s="173">
        <f t="shared" si="37"/>
        <v>3.5322483223228861E-42</v>
      </c>
      <c r="BH156" s="174" t="str">
        <f t="shared" si="38"/>
        <v>saniert</v>
      </c>
      <c r="BI156" s="174" cm="1">
        <f t="array" ref="BI156">IF(
    BG156 &gt; (IF(
        BH156 = "unsaniert",
        (MIN(IF(BH$1:BH$166="unsaniert",BG$1:BG$166)) + MAX(IF(BH$1:BH$166="unsaniert",BG$1:BG$166))) / 2,
        IF(
            BH156 = "teilsaniert",
            (MIN(IF(BH$1:BH$166="teilsaniert",BG$1:BG$166)) + MAX(IF(BH$1:BH$166="teilsaniert",BG$1:BG$166))) / 2,
            (MIN(IF(BH$1:BH$166="saniert",BG$1:BG$166)) + MAX(IF(BH$1:BH$166="saniert",BG$1:BG$166))) / 2
        )
    )),
    0,
    IF(
        BG155 &lt; (IF(
            BH156 = "unsaniert",
            (MIN(IF(BH$1:BH$166="unsaniert",BG$1:BG$166)) + MAX(IF(BH$1:BH$166="unsaniert",BG$1:BG$166))) / 2,
            IF(
                BH156 = "teilsaniert",
                (MIN(IF(BH$1:BH$166="teilsaniert",BG$1:BG$166)) + MAX(IF(BH$1:BH$166="teilsaniert",BG$1:BG$166))) / 2,
                (MIN(IF(BH$1:BH$166="saniert",BG$1:BG$166)) + MAX(IF(BH$1:BH$166="saniert",BG$1:BG$166))) / 2
            )
        )),
        0,
        BF156
    )
)</f>
        <v>0</v>
      </c>
    </row>
    <row r="157" spans="2:61">
      <c r="B157" s="174">
        <f t="shared" si="39"/>
        <v>0.50980061699334733</v>
      </c>
      <c r="C157" s="173">
        <f>_xlfn.NORM.DIST(B157, B5,C5, TRUE)</f>
        <v>6.907586016395183E-6</v>
      </c>
      <c r="D157" s="174" t="str">
        <f t="shared" si="26"/>
        <v>saniert</v>
      </c>
      <c r="E157" s="174" cm="1">
        <f t="array" ref="E157">IF(
    C157 &gt; (IF(
        D157 = "unsaniert",
        (MIN(IF(D$1:D$166="unsaniert",C$1:C$166)) + MAX(IF(D$1:D$166="unsaniert",C$1:C$166))) / 2,
        IF(
            D157 = "teilsaniert",
            (MIN(IF(D$1:D$166="teilsaniert",C$1:C$166)) + MAX(IF(D$1:D$166="teilsaniert",C$1:C$166))) / 2,
            (MIN(IF(D$1:D$166="saniert",C$1:C$166)) + MAX(IF(D$1:D$166="saniert",C$1:C$166))) / 2
        )
    )),
    0,
    IF(
        C156 &lt; (IF(
            D157 = "unsaniert",
            (MIN(IF(D$1:D$166="unsaniert",C$1:C$166)) + MAX(IF(D$1:D$166="unsaniert",C$1:C$166))) / 2,
            IF(
                D157 = "teilsaniert",
                (MIN(IF(D$1:D$166="teilsaniert",C$1:C$166)) + MAX(IF(D$1:D$166="teilsaniert",C$1:C$166))) / 2,
                (MIN(IF(D$1:D$166="saniert",C$1:C$166)) + MAX(IF(D$1:D$166="saniert",C$1:C$166))) / 2
            )
        )),
        0,
        B157
    )
)</f>
        <v>0</v>
      </c>
      <c r="H157" s="160"/>
      <c r="I157" s="174">
        <f t="shared" si="40"/>
        <v>-0.33608143127656598</v>
      </c>
      <c r="J157" s="173">
        <f>_xlfn.NORM.DIST(I157, I5,J5, TRUE)</f>
        <v>1.8203102592119486E-6</v>
      </c>
      <c r="K157" s="174" t="str">
        <f t="shared" si="27"/>
        <v>saniert</v>
      </c>
      <c r="L157" s="174" cm="1">
        <f t="array" ref="L157">IF(
    J157 &gt; (IF(
        K157 = "unsaniert",
        (MIN(IF(K$1:K$166="unsaniert",J$1:J$166)) + MAX(IF(K$1:K$166="unsaniert",J$1:J$166))) / 2,
        IF(
            K157 = "teilsaniert",
            (MIN(IF(K$1:K$166="teilsaniert",J$1:J$166)) + MAX(IF(K$1:K$166="teilsaniert",J$1:J$166))) / 2,
            (MIN(IF(K$1:K$166="saniert",J$1:J$166)) + MAX(IF(K$1:K$166="saniert",J$1:J$166))) / 2
        )
    )),
    0,
    IF(
        J156 &lt; (IF(
            K157 = "unsaniert",
            (MIN(IF(K$1:K$166="unsaniert",J$1:J$166)) + MAX(IF(K$1:K$166="unsaniert",J$1:J$166))) / 2,
            IF(
                K157 = "teilsaniert",
                (MIN(IF(K$1:K$166="teilsaniert",J$1:J$166)) + MAX(IF(K$1:K$166="teilsaniert",J$1:J$166))) / 2,
                (MIN(IF(K$1:K$166="saniert",J$1:J$166)) + MAX(IF(K$1:K$166="saniert",J$1:J$166))) / 2
            )
        )),
        0,
        I157
    )
)</f>
        <v>0</v>
      </c>
      <c r="O157" s="160"/>
      <c r="P157" s="174">
        <f t="shared" si="41"/>
        <v>-1.8218410071287774</v>
      </c>
      <c r="Q157" s="173">
        <f>_xlfn.NORM.DIST(P157, P5,Q5, TRUE)</f>
        <v>1.2569339603747174E-30</v>
      </c>
      <c r="R157" s="174" t="str">
        <f t="shared" si="28"/>
        <v>saniert</v>
      </c>
      <c r="S157" s="174" cm="1">
        <f t="array" ref="S157">IF(
    Q157 &gt; (IF(
        R157 = "unsaniert",
        (MIN(IF(R$1:R$166="unsaniert",Q$1:Q$166)) + MAX(IF(R$1:R$166="unsaniert",Q$1:Q$166))) / 2,
        IF(
            R157 = "teilsaniert",
            (MIN(IF(R$1:R$166="teilsaniert",Q$1:Q$166)) + MAX(IF(R$1:R$166="teilsaniert",Q$1:Q$166))) / 2,
            (MIN(IF(R$1:R$166="saniert",Q$1:Q$166)) + MAX(IF(R$1:R$166="saniert",Q$1:Q$166))) / 2
        )
    )),
    0,
    IF(
        Q156 &lt; (IF(
            R157 = "unsaniert",
            (MIN(IF(R$1:R$166="unsaniert",Q$1:Q$166)) + MAX(IF(R$1:R$166="unsaniert",Q$1:Q$166))) / 2,
            IF(
                R157 = "teilsaniert",
                (MIN(IF(R$1:R$166="teilsaniert",Q$1:Q$166)) + MAX(IF(R$1:R$166="teilsaniert",Q$1:Q$166))) / 2,
                (MIN(IF(R$1:R$166="saniert",Q$1:Q$166)) + MAX(IF(R$1:R$166="saniert",Q$1:Q$166))) / 2
            )
        )),
        0,
        P157
    )
)</f>
        <v>0</v>
      </c>
      <c r="W157" s="174">
        <f t="shared" si="42"/>
        <v>-0.77513961740999149</v>
      </c>
      <c r="X157" s="173">
        <f t="shared" si="29"/>
        <v>4.4994872836609131E-42</v>
      </c>
      <c r="Y157" s="174" t="str">
        <f t="shared" si="30"/>
        <v>saniert</v>
      </c>
      <c r="Z157" s="174" cm="1">
        <f t="array" ref="Z157">IF(
    X157 &gt; (IF(
        Y157 = "unsaniert",
        (MIN(IF(Y$1:Y$166="unsaniert",X$1:X$166)) + MAX(IF(Y$1:Y$166="unsaniert",X$1:X$166))) / 2,
        IF(
            Y157 = "teilsaniert",
            (MIN(IF(Y$1:Y$166="teilsaniert",X$1:X$166)) + MAX(IF(Y$1:Y$166="teilsaniert",X$1:X$166))) / 2,
            (MIN(IF(Y$1:Y$166="saniert",X$1:X$166)) + MAX(IF(Y$1:Y$166="saniert",X$1:X$166))) / 2
        )
    )),
    0,
    IF(
        X156 &lt; (IF(
            Y157 = "unsaniert",
            (MIN(IF(Y$1:Y$166="unsaniert",X$1:X$166)) + MAX(IF(Y$1:Y$166="unsaniert",X$1:X$166))) / 2,
            IF(
                Y157 = "teilsaniert",
                (MIN(IF(Y$1:Y$166="teilsaniert",X$1:X$166)) + MAX(IF(Y$1:Y$166="teilsaniert",X$1:X$166))) / 2,
                (MIN(IF(Y$1:Y$166="saniert",X$1:X$166)) + MAX(IF(Y$1:Y$166="saniert",X$1:X$166))) / 2
            )
        )),
        0,
        W157
    )
)</f>
        <v>0</v>
      </c>
      <c r="AA157" s="160"/>
      <c r="AB157" s="160"/>
      <c r="AC157" s="160"/>
      <c r="AD157" s="174">
        <f t="shared" si="43"/>
        <v>-0.10841525357825244</v>
      </c>
      <c r="AE157" s="173">
        <f t="shared" si="31"/>
        <v>8.5202970462518467E-6</v>
      </c>
      <c r="AF157" s="174" t="str">
        <f t="shared" si="32"/>
        <v>saniert</v>
      </c>
      <c r="AG157" s="174" cm="1">
        <f t="array" ref="AG157">IF(
    AE157 &gt; (IF(
        AF157 = "unsaniert",
        (MIN(IF(AF$1:AF$166="unsaniert",AE$1:AE$166)) + MAX(IF(AF$1:AF$166="unsaniert",AE$1:AE$166))) / 2,
        IF(
            AF157 = "teilsaniert",
            (MIN(IF(AF$1:AF$166="teilsaniert",AE$1:AE$166)) + MAX(IF(AF$1:AF$166="teilsaniert",AE$1:AE$166))) / 2,
            (MIN(IF(AF$1:AF$166="saniert",AE$1:AE$166)) + MAX(IF(AF$1:AF$166="saniert",AE$1:AE$166))) / 2
        )
    )),
    0,
    IF(
        AE156 &lt; (IF(
            AF157 = "unsaniert",
            (MIN(IF(AF$1:AF$166="unsaniert",AE$1:AE$166)) + MAX(IF(AF$1:AF$166="unsaniert",AE$1:AE$166))) / 2,
            IF(
                AF157 = "teilsaniert",
                (MIN(IF(AF$1:AF$166="teilsaniert",AE$1:AE$166)) + MAX(IF(AF$1:AF$166="teilsaniert",AE$1:AE$166))) / 2,
                (MIN(IF(AF$1:AF$166="saniert",AE$1:AE$166)) + MAX(IF(AF$1:AF$166="saniert",AE$1:AE$166))) / 2
            )
        )),
        0,
        AD157
    )
)</f>
        <v>0</v>
      </c>
      <c r="AH157" s="160"/>
      <c r="AI157" s="160"/>
      <c r="AJ157" s="160"/>
      <c r="AK157" s="174">
        <f t="shared" si="44"/>
        <v>-1.7258434634672208</v>
      </c>
      <c r="AL157" s="173">
        <f t="shared" si="33"/>
        <v>1.9464468946408274E-30</v>
      </c>
      <c r="AM157" s="174" t="str">
        <f t="shared" si="34"/>
        <v>saniert</v>
      </c>
      <c r="AN157" s="174" cm="1">
        <f t="array" ref="AN157">IF(
    AL157 &gt; (IF(
        AM157 = "unsaniert",
        (MIN(IF(AM$1:AM$166="unsaniert",AL$1:AL$166)) + MAX(IF(AM$1:AM$166="unsaniert",AL$1:AL$166))) / 2,
        IF(
            AM157 = "teilsaniert",
            (MIN(IF(AM$1:AM$166="teilsaniert",AL$1:AL$166)) + MAX(IF(AM$1:AM$166="teilsaniert",AL$1:AL$166))) / 2,
            (MIN(IF(AM$1:AM$166="saniert",AL$1:AL$166)) + MAX(IF(AM$1:AM$166="saniert",AL$1:AL$166))) / 2
        )
    )),
    0,
    IF(
        AL156 &lt; (IF(
            AM157 = "unsaniert",
            (MIN(IF(AM$1:AM$166="unsaniert",AL$1:AL$166)) + MAX(IF(AM$1:AM$166="unsaniert",AL$1:AL$166))) / 2,
            IF(
                AM157 = "teilsaniert",
                (MIN(IF(AM$1:AM$166="teilsaniert",AL$1:AL$166)) + MAX(IF(AM$1:AM$166="teilsaniert",AL$1:AL$166))) / 2,
                (MIN(IF(AM$1:AM$166="saniert",AL$1:AL$166)) + MAX(IF(AM$1:AM$166="saniert",AL$1:AL$166))) / 2
            )
        )),
        0,
        AK157
    )
)</f>
        <v>0</v>
      </c>
      <c r="AR157" s="174">
        <f t="shared" si="45"/>
        <v>1.6474299261707412</v>
      </c>
      <c r="AS157" s="173">
        <f t="shared" si="35"/>
        <v>3.4468236041499484E-2</v>
      </c>
      <c r="AT157" s="174" t="str">
        <f t="shared" si="36"/>
        <v>teilsaniert</v>
      </c>
      <c r="AU157" s="174" cm="1">
        <f t="array" ref="AU157">IF(
    AS157 &gt; (IF(
        AT157 = "unsaniert",
        (MIN(IF(AT$1:AT$166="unsaniert",AS$1:AS$166)) + MAX(IF(AT$1:AT$166="unsaniert",AS$1:AS$166))) / 2,
        IF(
            AT157 = "teilsaniert",
            (MIN(IF(AT$1:AT$166="teilsaniert",AS$1:AS$166)) + MAX(IF(AT$1:AT$166="teilsaniert",AS$1:AS$166))) / 2,
            (MIN(IF(AT$1:AT$166="saniert",AS$1:AS$166)) + MAX(IF(AT$1:AT$166="saniert",AS$1:AS$166))) / 2
        )
    )),
    0,
    IF(
        AS156 &lt; (IF(
            AT157 = "unsaniert",
            (MIN(IF(AT$1:AT$166="unsaniert",AS$1:AS$166)) + MAX(IF(AT$1:AT$166="unsaniert",AS$1:AS$166))) / 2,
            IF(
                AT157 = "teilsaniert",
                (MIN(IF(AT$1:AT$166="teilsaniert",AS$1:AS$166)) + MAX(IF(AT$1:AT$166="teilsaniert",AS$1:AS$166))) / 2,
                (MIN(IF(AT$1:AT$166="saniert",AS$1:AS$166)) + MAX(IF(AT$1:AT$166="saniert",AS$1:AS$166))) / 2
            )
        )),
        0,
        AR157
    )
)</f>
        <v>0</v>
      </c>
      <c r="AV157" s="160"/>
      <c r="AW157" s="160"/>
      <c r="AX157" s="160"/>
      <c r="AY157" s="174">
        <f t="shared" si="46"/>
        <v>-0.41777449846358794</v>
      </c>
      <c r="AZ157" s="173">
        <f t="shared" si="48"/>
        <v>1.9476275663685969E-11</v>
      </c>
      <c r="BA157" s="174" t="str">
        <f t="shared" si="49"/>
        <v>saniert</v>
      </c>
      <c r="BB157" s="174" cm="1">
        <f t="array" ref="BB157">IF(
    AZ157 &gt; (IF(
        BA157 = "unsaniert",
        (MIN(IF(BA$1:BA$166="unsaniert",AZ$1:AZ$166)) + MAX(IF(BA$1:BA$166="unsaniert",AZ$1:AZ$166))) / 2,
        IF(
            BA157 = "teilsaniert",
            (MIN(IF(BA$1:BA$166="teilsaniert",AZ$1:AZ$166)) + MAX(IF(BA$1:BA$166="teilsaniert",AZ$1:AZ$166))) / 2,
            (MIN(IF(BA$1:BA$166="saniert",AZ$1:AZ$166)) + MAX(IF(BA$1:BA$166="saniert",AZ$1:AZ$166))) / 2
        )
    )),
    0,
    IF(
        AZ156 &lt; (IF(
            BA157 = "unsaniert",
            (MIN(IF(BA$1:BA$166="unsaniert",AZ$1:AZ$166)) + MAX(IF(BA$1:BA$166="unsaniert",AZ$1:AZ$166))) / 2,
            IF(
                BA157 = "teilsaniert",
                (MIN(IF(BA$1:BA$166="teilsaniert",AZ$1:AZ$166)) + MAX(IF(BA$1:BA$166="teilsaniert",AZ$1:AZ$166))) / 2,
                (MIN(IF(BA$1:BA$166="saniert",AZ$1:AZ$166)) + MAX(IF(BA$1:BA$166="saniert",AZ$1:AZ$166))) / 2
            )
        )),
        0,
        AY157
    )
)</f>
        <v>0</v>
      </c>
      <c r="BC157" s="160"/>
      <c r="BD157" s="160"/>
      <c r="BE157" s="160"/>
      <c r="BF157" s="174">
        <f t="shared" si="47"/>
        <v>-1.9557791019509365</v>
      </c>
      <c r="BG157" s="173">
        <f t="shared" si="37"/>
        <v>5.4183883146151029E-43</v>
      </c>
      <c r="BH157" s="174" t="str">
        <f t="shared" si="38"/>
        <v>saniert</v>
      </c>
      <c r="BI157" s="174" cm="1">
        <f t="array" ref="BI157">IF(
    BG157 &gt; (IF(
        BH157 = "unsaniert",
        (MIN(IF(BH$1:BH$166="unsaniert",BG$1:BG$166)) + MAX(IF(BH$1:BH$166="unsaniert",BG$1:BG$166))) / 2,
        IF(
            BH157 = "teilsaniert",
            (MIN(IF(BH$1:BH$166="teilsaniert",BG$1:BG$166)) + MAX(IF(BH$1:BH$166="teilsaniert",BG$1:BG$166))) / 2,
            (MIN(IF(BH$1:BH$166="saniert",BG$1:BG$166)) + MAX(IF(BH$1:BH$166="saniert",BG$1:BG$166))) / 2
        )
    )),
    0,
    IF(
        BG156 &lt; (IF(
            BH157 = "unsaniert",
            (MIN(IF(BH$1:BH$166="unsaniert",BG$1:BG$166)) + MAX(IF(BH$1:BH$166="unsaniert",BG$1:BG$166))) / 2,
            IF(
                BH157 = "teilsaniert",
                (MIN(IF(BH$1:BH$166="teilsaniert",BG$1:BG$166)) + MAX(IF(BH$1:BH$166="teilsaniert",BG$1:BG$166))) / 2,
                (MIN(IF(BH$1:BH$166="saniert",BG$1:BG$166)) + MAX(IF(BH$1:BH$166="saniert",BG$1:BG$166))) / 2
            )
        )),
        0,
        BF157
    )
)</f>
        <v>0</v>
      </c>
    </row>
    <row r="158" spans="2:61">
      <c r="B158" s="174">
        <f t="shared" si="39"/>
        <v>0.47980061699334731</v>
      </c>
      <c r="C158" s="173">
        <f>_xlfn.NORM.DIST(B158,B5,C5, TRUE)</f>
        <v>5.2406623221794719E-6</v>
      </c>
      <c r="D158" s="174" t="str">
        <f t="shared" si="26"/>
        <v>saniert</v>
      </c>
      <c r="E158" s="174" cm="1">
        <f t="array" ref="E158">IF(
    C158 &gt; (IF(
        D158 = "unsaniert",
        (MIN(IF(D$1:D$166="unsaniert",C$1:C$166)) + MAX(IF(D$1:D$166="unsaniert",C$1:C$166))) / 2,
        IF(
            D158 = "teilsaniert",
            (MIN(IF(D$1:D$166="teilsaniert",C$1:C$166)) + MAX(IF(D$1:D$166="teilsaniert",C$1:C$166))) / 2,
            (MIN(IF(D$1:D$166="saniert",C$1:C$166)) + MAX(IF(D$1:D$166="saniert",C$1:C$166))) / 2
        )
    )),
    0,
    IF(
        C157 &lt; (IF(
            D158 = "unsaniert",
            (MIN(IF(D$1:D$166="unsaniert",C$1:C$166)) + MAX(IF(D$1:D$166="unsaniert",C$1:C$166))) / 2,
            IF(
                D158 = "teilsaniert",
                (MIN(IF(D$1:D$166="teilsaniert",C$1:C$166)) + MAX(IF(D$1:D$166="teilsaniert",C$1:C$166))) / 2,
                (MIN(IF(D$1:D$166="saniert",C$1:C$166)) + MAX(IF(D$1:D$166="saniert",C$1:C$166))) / 2
            )
        )),
        0,
        B158
    )
)</f>
        <v>0</v>
      </c>
      <c r="H158" s="160"/>
      <c r="I158" s="174">
        <f t="shared" si="40"/>
        <v>-0.36608143127656601</v>
      </c>
      <c r="J158" s="173">
        <f>_xlfn.NORM.DIST(I158,I5,J5, TRUE)</f>
        <v>1.343122692840672E-6</v>
      </c>
      <c r="K158" s="174" t="str">
        <f t="shared" si="27"/>
        <v>saniert</v>
      </c>
      <c r="L158" s="174" cm="1">
        <f t="array" ref="L158">IF(
    J158 &gt; (IF(
        K158 = "unsaniert",
        (MIN(IF(K$1:K$166="unsaniert",J$1:J$166)) + MAX(IF(K$1:K$166="unsaniert",J$1:J$166))) / 2,
        IF(
            K158 = "teilsaniert",
            (MIN(IF(K$1:K$166="teilsaniert",J$1:J$166)) + MAX(IF(K$1:K$166="teilsaniert",J$1:J$166))) / 2,
            (MIN(IF(K$1:K$166="saniert",J$1:J$166)) + MAX(IF(K$1:K$166="saniert",J$1:J$166))) / 2
        )
    )),
    0,
    IF(
        J157 &lt; (IF(
            K158 = "unsaniert",
            (MIN(IF(K$1:K$166="unsaniert",J$1:J$166)) + MAX(IF(K$1:K$166="unsaniert",J$1:J$166))) / 2,
            IF(
                K158 = "teilsaniert",
                (MIN(IF(K$1:K$166="teilsaniert",J$1:J$166)) + MAX(IF(K$1:K$166="teilsaniert",J$1:J$166))) / 2,
                (MIN(IF(K$1:K$166="saniert",J$1:J$166)) + MAX(IF(K$1:K$166="saniert",J$1:J$166))) / 2
            )
        )),
        0,
        I158
    )
)</f>
        <v>0</v>
      </c>
      <c r="O158" s="160"/>
      <c r="P158" s="174">
        <f t="shared" si="41"/>
        <v>-1.8518410071287774</v>
      </c>
      <c r="Q158" s="173">
        <f>_xlfn.NORM.DIST(P158,P5,Q5, TRUE)</f>
        <v>3.1872885846993405E-31</v>
      </c>
      <c r="R158" s="174" t="str">
        <f t="shared" si="28"/>
        <v>saniert</v>
      </c>
      <c r="S158" s="174" cm="1">
        <f t="array" ref="S158">IF(
    Q158 &gt; (IF(
        R158 = "unsaniert",
        (MIN(IF(R$1:R$166="unsaniert",Q$1:Q$166)) + MAX(IF(R$1:R$166="unsaniert",Q$1:Q$166))) / 2,
        IF(
            R158 = "teilsaniert",
            (MIN(IF(R$1:R$166="teilsaniert",Q$1:Q$166)) + MAX(IF(R$1:R$166="teilsaniert",Q$1:Q$166))) / 2,
            (MIN(IF(R$1:R$166="saniert",Q$1:Q$166)) + MAX(IF(R$1:R$166="saniert",Q$1:Q$166))) / 2
        )
    )),
    0,
    IF(
        Q157 &lt; (IF(
            R158 = "unsaniert",
            (MIN(IF(R$1:R$166="unsaniert",Q$1:Q$166)) + MAX(IF(R$1:R$166="unsaniert",Q$1:Q$166))) / 2,
            IF(
                R158 = "teilsaniert",
                (MIN(IF(R$1:R$166="teilsaniert",Q$1:Q$166)) + MAX(IF(R$1:R$166="teilsaniert",Q$1:Q$166))) / 2,
                (MIN(IF(R$1:R$166="saniert",Q$1:Q$166)) + MAX(IF(R$1:R$166="saniert",Q$1:Q$166))) / 2
            )
        )),
        0,
        P158
    )
)</f>
        <v>0</v>
      </c>
      <c r="W158" s="174">
        <f t="shared" si="42"/>
        <v>-0.80513961740999151</v>
      </c>
      <c r="X158" s="173">
        <f t="shared" si="29"/>
        <v>7.0404392985816579E-43</v>
      </c>
      <c r="Y158" s="174" t="str">
        <f t="shared" si="30"/>
        <v>saniert</v>
      </c>
      <c r="Z158" s="174" cm="1">
        <f t="array" ref="Z158">IF(
    X158 &gt; (IF(
        Y158 = "unsaniert",
        (MIN(IF(Y$1:Y$166="unsaniert",X$1:X$166)) + MAX(IF(Y$1:Y$166="unsaniert",X$1:X$166))) / 2,
        IF(
            Y158 = "teilsaniert",
            (MIN(IF(Y$1:Y$166="teilsaniert",X$1:X$166)) + MAX(IF(Y$1:Y$166="teilsaniert",X$1:X$166))) / 2,
            (MIN(IF(Y$1:Y$166="saniert",X$1:X$166)) + MAX(IF(Y$1:Y$166="saniert",X$1:X$166))) / 2
        )
    )),
    0,
    IF(
        X157 &lt; (IF(
            Y158 = "unsaniert",
            (MIN(IF(Y$1:Y$166="unsaniert",X$1:X$166)) + MAX(IF(Y$1:Y$166="unsaniert",X$1:X$166))) / 2,
            IF(
                Y158 = "teilsaniert",
                (MIN(IF(Y$1:Y$166="teilsaniert",X$1:X$166)) + MAX(IF(Y$1:Y$166="teilsaniert",X$1:X$166))) / 2,
                (MIN(IF(Y$1:Y$166="saniert",X$1:X$166)) + MAX(IF(Y$1:Y$166="saniert",X$1:X$166))) / 2
            )
        )),
        0,
        W158
    )
)</f>
        <v>0</v>
      </c>
      <c r="AA158" s="160"/>
      <c r="AB158" s="160"/>
      <c r="AC158" s="160"/>
      <c r="AD158" s="174">
        <f t="shared" si="43"/>
        <v>-0.13841525357825243</v>
      </c>
      <c r="AE158" s="173">
        <f t="shared" si="31"/>
        <v>6.4927392261912917E-6</v>
      </c>
      <c r="AF158" s="174" t="str">
        <f t="shared" si="32"/>
        <v>saniert</v>
      </c>
      <c r="AG158" s="174" cm="1">
        <f t="array" ref="AG158">IF(
    AE158 &gt; (IF(
        AF158 = "unsaniert",
        (MIN(IF(AF$1:AF$166="unsaniert",AE$1:AE$166)) + MAX(IF(AF$1:AF$166="unsaniert",AE$1:AE$166))) / 2,
        IF(
            AF158 = "teilsaniert",
            (MIN(IF(AF$1:AF$166="teilsaniert",AE$1:AE$166)) + MAX(IF(AF$1:AF$166="teilsaniert",AE$1:AE$166))) / 2,
            (MIN(IF(AF$1:AF$166="saniert",AE$1:AE$166)) + MAX(IF(AF$1:AF$166="saniert",AE$1:AE$166))) / 2
        )
    )),
    0,
    IF(
        AE157 &lt; (IF(
            AF158 = "unsaniert",
            (MIN(IF(AF$1:AF$166="unsaniert",AE$1:AE$166)) + MAX(IF(AF$1:AF$166="unsaniert",AE$1:AE$166))) / 2,
            IF(
                AF158 = "teilsaniert",
                (MIN(IF(AF$1:AF$166="teilsaniert",AE$1:AE$166)) + MAX(IF(AF$1:AF$166="teilsaniert",AE$1:AE$166))) / 2,
                (MIN(IF(AF$1:AF$166="saniert",AE$1:AE$166)) + MAX(IF(AF$1:AF$166="saniert",AE$1:AE$166))) / 2
            )
        )),
        0,
        AD158
    )
)</f>
        <v>0</v>
      </c>
      <c r="AH158" s="160"/>
      <c r="AI158" s="160"/>
      <c r="AJ158" s="160"/>
      <c r="AK158" s="174">
        <f t="shared" si="44"/>
        <v>-1.7558434634672209</v>
      </c>
      <c r="AL158" s="173">
        <f t="shared" si="33"/>
        <v>4.9757765303840268E-31</v>
      </c>
      <c r="AM158" s="174" t="str">
        <f t="shared" si="34"/>
        <v>saniert</v>
      </c>
      <c r="AN158" s="174" cm="1">
        <f t="array" ref="AN158">IF(
    AL158 &gt; (IF(
        AM158 = "unsaniert",
        (MIN(IF(AM$1:AM$166="unsaniert",AL$1:AL$166)) + MAX(IF(AM$1:AM$166="unsaniert",AL$1:AL$166))) / 2,
        IF(
            AM158 = "teilsaniert",
            (MIN(IF(AM$1:AM$166="teilsaniert",AL$1:AL$166)) + MAX(IF(AM$1:AM$166="teilsaniert",AL$1:AL$166))) / 2,
            (MIN(IF(AM$1:AM$166="saniert",AL$1:AL$166)) + MAX(IF(AM$1:AM$166="saniert",AL$1:AL$166))) / 2
        )
    )),
    0,
    IF(
        AL157 &lt; (IF(
            AM158 = "unsaniert",
            (MIN(IF(AM$1:AM$166="unsaniert",AL$1:AL$166)) + MAX(IF(AM$1:AM$166="unsaniert",AL$1:AL$166))) / 2,
            IF(
                AM158 = "teilsaniert",
                (MIN(IF(AM$1:AM$166="teilsaniert",AL$1:AL$166)) + MAX(IF(AM$1:AM$166="teilsaniert",AL$1:AL$166))) / 2,
                (MIN(IF(AM$1:AM$166="saniert",AL$1:AL$166)) + MAX(IF(AM$1:AM$166="saniert",AL$1:AL$166))) / 2
            )
        )),
        0,
        AK158
    )
)</f>
        <v>0</v>
      </c>
      <c r="AR158" s="174">
        <f t="shared" si="45"/>
        <v>1.6174299261707412</v>
      </c>
      <c r="AS158" s="173">
        <f t="shared" si="35"/>
        <v>3.1560761021258717E-2</v>
      </c>
      <c r="AT158" s="174" t="str">
        <f t="shared" si="36"/>
        <v>saniert</v>
      </c>
      <c r="AU158" s="174" cm="1">
        <f t="array" ref="AU158">IF(
    AS158 &gt; (IF(
        AT158 = "unsaniert",
        (MIN(IF(AT$1:AT$166="unsaniert",AS$1:AS$166)) + MAX(IF(AT$1:AT$166="unsaniert",AS$1:AS$166))) / 2,
        IF(
            AT158 = "teilsaniert",
            (MIN(IF(AT$1:AT$166="teilsaniert",AS$1:AS$166)) + MAX(IF(AT$1:AT$166="teilsaniert",AS$1:AS$166))) / 2,
            (MIN(IF(AT$1:AT$166="saniert",AS$1:AS$166)) + MAX(IF(AT$1:AT$166="saniert",AS$1:AS$166))) / 2
        )
    )),
    0,
    IF(
        AS157 &lt; (IF(
            AT158 = "unsaniert",
            (MIN(IF(AT$1:AT$166="unsaniert",AS$1:AS$166)) + MAX(IF(AT$1:AT$166="unsaniert",AS$1:AS$166))) / 2,
            IF(
                AT158 = "teilsaniert",
                (MIN(IF(AT$1:AT$166="teilsaniert",AS$1:AS$166)) + MAX(IF(AT$1:AT$166="teilsaniert",AS$1:AS$166))) / 2,
                (MIN(IF(AT$1:AT$166="saniert",AS$1:AS$166)) + MAX(IF(AT$1:AT$166="saniert",AS$1:AS$166))) / 2
            )
        )),
        0,
        AR158
    )
)</f>
        <v>0</v>
      </c>
      <c r="AV158" s="160"/>
      <c r="AW158" s="160"/>
      <c r="AX158" s="160"/>
      <c r="AY158" s="174">
        <f t="shared" si="46"/>
        <v>-0.44777449846358797</v>
      </c>
      <c r="AZ158" s="173">
        <f t="shared" si="48"/>
        <v>1.1408107600938771E-11</v>
      </c>
      <c r="BA158" s="174" t="str">
        <f t="shared" si="49"/>
        <v>saniert</v>
      </c>
      <c r="BB158" s="174" cm="1">
        <f t="array" ref="BB158">IF(
    AZ158 &gt; (IF(
        BA158 = "unsaniert",
        (MIN(IF(BA$1:BA$166="unsaniert",AZ$1:AZ$166)) + MAX(IF(BA$1:BA$166="unsaniert",AZ$1:AZ$166))) / 2,
        IF(
            BA158 = "teilsaniert",
            (MIN(IF(BA$1:BA$166="teilsaniert",AZ$1:AZ$166)) + MAX(IF(BA$1:BA$166="teilsaniert",AZ$1:AZ$166))) / 2,
            (MIN(IF(BA$1:BA$166="saniert",AZ$1:AZ$166)) + MAX(IF(BA$1:BA$166="saniert",AZ$1:AZ$166))) / 2
        )
    )),
    0,
    IF(
        AZ157 &lt; (IF(
            BA158 = "unsaniert",
            (MIN(IF(BA$1:BA$166="unsaniert",AZ$1:AZ$166)) + MAX(IF(BA$1:BA$166="unsaniert",AZ$1:AZ$166))) / 2,
            IF(
                BA158 = "teilsaniert",
                (MIN(IF(BA$1:BA$166="teilsaniert",AZ$1:AZ$166)) + MAX(IF(BA$1:BA$166="teilsaniert",AZ$1:AZ$166))) / 2,
                (MIN(IF(BA$1:BA$166="saniert",AZ$1:AZ$166)) + MAX(IF(BA$1:BA$166="saniert",AZ$1:AZ$166))) / 2
            )
        )),
        0,
        AY158
    )
)</f>
        <v>0</v>
      </c>
      <c r="BC158" s="160"/>
      <c r="BD158" s="160"/>
      <c r="BE158" s="160"/>
      <c r="BF158" s="174">
        <f t="shared" si="47"/>
        <v>-1.9857791019509365</v>
      </c>
      <c r="BG158" s="173">
        <f t="shared" si="37"/>
        <v>8.1582695906568681E-44</v>
      </c>
      <c r="BH158" s="174" t="str">
        <f t="shared" si="38"/>
        <v>saniert</v>
      </c>
      <c r="BI158" s="174" cm="1">
        <f t="array" ref="BI158">IF(
    BG158 &gt; (IF(
        BH158 = "unsaniert",
        (MIN(IF(BH$1:BH$166="unsaniert",BG$1:BG$166)) + MAX(IF(BH$1:BH$166="unsaniert",BG$1:BG$166))) / 2,
        IF(
            BH158 = "teilsaniert",
            (MIN(IF(BH$1:BH$166="teilsaniert",BG$1:BG$166)) + MAX(IF(BH$1:BH$166="teilsaniert",BG$1:BG$166))) / 2,
            (MIN(IF(BH$1:BH$166="saniert",BG$1:BG$166)) + MAX(IF(BH$1:BH$166="saniert",BG$1:BG$166))) / 2
        )
    )),
    0,
    IF(
        BG157 &lt; (IF(
            BH158 = "unsaniert",
            (MIN(IF(BH$1:BH$166="unsaniert",BG$1:BG$166)) + MAX(IF(BH$1:BH$166="unsaniert",BG$1:BG$166))) / 2,
            IF(
                BH158 = "teilsaniert",
                (MIN(IF(BH$1:BH$166="teilsaniert",BG$1:BG$166)) + MAX(IF(BH$1:BH$166="teilsaniert",BG$1:BG$166))) / 2,
                (MIN(IF(BH$1:BH$166="saniert",BG$1:BG$166)) + MAX(IF(BH$1:BH$166="saniert",BG$1:BG$166))) / 2
            )
        )),
        0,
        BF158
    )
)</f>
        <v>0</v>
      </c>
    </row>
    <row r="159" spans="2:61">
      <c r="B159" s="174">
        <f t="shared" si="39"/>
        <v>0.44980061699334728</v>
      </c>
      <c r="C159" s="173">
        <f>_xlfn.NORM.DIST(B159, B5,C5, TRUE)</f>
        <v>3.9621812072272556E-6</v>
      </c>
      <c r="D159" s="174" t="str">
        <f t="shared" si="26"/>
        <v>saniert</v>
      </c>
      <c r="E159" s="174" cm="1">
        <f t="array" ref="E159">IF(
    C159 &gt; (IF(
        D159 = "unsaniert",
        (MIN(IF(D$1:D$166="unsaniert",C$1:C$166)) + MAX(IF(D$1:D$166="unsaniert",C$1:C$166))) / 2,
        IF(
            D159 = "teilsaniert",
            (MIN(IF(D$1:D$166="teilsaniert",C$1:C$166)) + MAX(IF(D$1:D$166="teilsaniert",C$1:C$166))) / 2,
            (MIN(IF(D$1:D$166="saniert",C$1:C$166)) + MAX(IF(D$1:D$166="saniert",C$1:C$166))) / 2
        )
    )),
    0,
    IF(
        C158 &lt; (IF(
            D159 = "unsaniert",
            (MIN(IF(D$1:D$166="unsaniert",C$1:C$166)) + MAX(IF(D$1:D$166="unsaniert",C$1:C$166))) / 2,
            IF(
                D159 = "teilsaniert",
                (MIN(IF(D$1:D$166="teilsaniert",C$1:C$166)) + MAX(IF(D$1:D$166="teilsaniert",C$1:C$166))) / 2,
                (MIN(IF(D$1:D$166="saniert",C$1:C$166)) + MAX(IF(D$1:D$166="saniert",C$1:C$166))) / 2
            )
        )),
        0,
        B159
    )
)</f>
        <v>0</v>
      </c>
      <c r="H159" s="160"/>
      <c r="I159" s="174">
        <f t="shared" si="40"/>
        <v>-0.39608143127656603</v>
      </c>
      <c r="J159" s="173">
        <f>_xlfn.NORM.DIST(I159, I5,J5, TRUE)</f>
        <v>9.8729853275900825E-7</v>
      </c>
      <c r="K159" s="174" t="str">
        <f t="shared" si="27"/>
        <v>saniert</v>
      </c>
      <c r="L159" s="174" cm="1">
        <f t="array" ref="L159">IF(
    J159 &gt; (IF(
        K159 = "unsaniert",
        (MIN(IF(K$1:K$166="unsaniert",J$1:J$166)) + MAX(IF(K$1:K$166="unsaniert",J$1:J$166))) / 2,
        IF(
            K159 = "teilsaniert",
            (MIN(IF(K$1:K$166="teilsaniert",J$1:J$166)) + MAX(IF(K$1:K$166="teilsaniert",J$1:J$166))) / 2,
            (MIN(IF(K$1:K$166="saniert",J$1:J$166)) + MAX(IF(K$1:K$166="saniert",J$1:J$166))) / 2
        )
    )),
    0,
    IF(
        J158 &lt; (IF(
            K159 = "unsaniert",
            (MIN(IF(K$1:K$166="unsaniert",J$1:J$166)) + MAX(IF(K$1:K$166="unsaniert",J$1:J$166))) / 2,
            IF(
                K159 = "teilsaniert",
                (MIN(IF(K$1:K$166="teilsaniert",J$1:J$166)) + MAX(IF(K$1:K$166="teilsaniert",J$1:J$166))) / 2,
                (MIN(IF(K$1:K$166="saniert",J$1:J$166)) + MAX(IF(K$1:K$166="saniert",J$1:J$166))) / 2
            )
        )),
        0,
        I159
    )
)</f>
        <v>0</v>
      </c>
      <c r="O159" s="160"/>
      <c r="P159" s="174">
        <f t="shared" si="41"/>
        <v>-1.8818410071287774</v>
      </c>
      <c r="Q159" s="173">
        <f>_xlfn.NORM.DIST(P159, P5,Q5, TRUE)</f>
        <v>7.9705123781039951E-32</v>
      </c>
      <c r="R159" s="174" t="str">
        <f t="shared" si="28"/>
        <v>saniert</v>
      </c>
      <c r="S159" s="174" cm="1">
        <f t="array" ref="S159">IF(
    Q159 &gt; (IF(
        R159 = "unsaniert",
        (MIN(IF(R$1:R$166="unsaniert",Q$1:Q$166)) + MAX(IF(R$1:R$166="unsaniert",Q$1:Q$166))) / 2,
        IF(
            R159 = "teilsaniert",
            (MIN(IF(R$1:R$166="teilsaniert",Q$1:Q$166)) + MAX(IF(R$1:R$166="teilsaniert",Q$1:Q$166))) / 2,
            (MIN(IF(R$1:R$166="saniert",Q$1:Q$166)) + MAX(IF(R$1:R$166="saniert",Q$1:Q$166))) / 2
        )
    )),
    0,
    IF(
        Q158 &lt; (IF(
            R159 = "unsaniert",
            (MIN(IF(R$1:R$166="unsaniert",Q$1:Q$166)) + MAX(IF(R$1:R$166="unsaniert",Q$1:Q$166))) / 2,
            IF(
                R159 = "teilsaniert",
                (MIN(IF(R$1:R$166="teilsaniert",Q$1:Q$166)) + MAX(IF(R$1:R$166="teilsaniert",Q$1:Q$166))) / 2,
                (MIN(IF(R$1:R$166="saniert",Q$1:Q$166)) + MAX(IF(R$1:R$166="saniert",Q$1:Q$166))) / 2
            )
        )),
        0,
        P159
    )
)</f>
        <v>0</v>
      </c>
      <c r="W159" s="174">
        <f t="shared" si="42"/>
        <v>-0.83513961740999154</v>
      </c>
      <c r="X159" s="173">
        <f t="shared" si="29"/>
        <v>1.0816700206290292E-43</v>
      </c>
      <c r="Y159" s="174" t="str">
        <f t="shared" si="30"/>
        <v>saniert</v>
      </c>
      <c r="Z159" s="174" cm="1">
        <f t="array" ref="Z159">IF(
    X159 &gt; (IF(
        Y159 = "unsaniert",
        (MIN(IF(Y$1:Y$166="unsaniert",X$1:X$166)) + MAX(IF(Y$1:Y$166="unsaniert",X$1:X$166))) / 2,
        IF(
            Y159 = "teilsaniert",
            (MIN(IF(Y$1:Y$166="teilsaniert",X$1:X$166)) + MAX(IF(Y$1:Y$166="teilsaniert",X$1:X$166))) / 2,
            (MIN(IF(Y$1:Y$166="saniert",X$1:X$166)) + MAX(IF(Y$1:Y$166="saniert",X$1:X$166))) / 2
        )
    )),
    0,
    IF(
        X158 &lt; (IF(
            Y159 = "unsaniert",
            (MIN(IF(Y$1:Y$166="unsaniert",X$1:X$166)) + MAX(IF(Y$1:Y$166="unsaniert",X$1:X$166))) / 2,
            IF(
                Y159 = "teilsaniert",
                (MIN(IF(Y$1:Y$166="teilsaniert",X$1:X$166)) + MAX(IF(Y$1:Y$166="teilsaniert",X$1:X$166))) / 2,
                (MIN(IF(Y$1:Y$166="saniert",X$1:X$166)) + MAX(IF(Y$1:Y$166="saniert",X$1:X$166))) / 2
            )
        )),
        0,
        W159
    )
)</f>
        <v>0</v>
      </c>
      <c r="AA159" s="160"/>
      <c r="AB159" s="160"/>
      <c r="AC159" s="160"/>
      <c r="AD159" s="174">
        <f t="shared" si="43"/>
        <v>-0.16841525357825243</v>
      </c>
      <c r="AE159" s="173">
        <f t="shared" si="31"/>
        <v>4.9307105426895792E-6</v>
      </c>
      <c r="AF159" s="174" t="str">
        <f t="shared" si="32"/>
        <v>saniert</v>
      </c>
      <c r="AG159" s="174" cm="1">
        <f t="array" ref="AG159">IF(
    AE159 &gt; (IF(
        AF159 = "unsaniert",
        (MIN(IF(AF$1:AF$166="unsaniert",AE$1:AE$166)) + MAX(IF(AF$1:AF$166="unsaniert",AE$1:AE$166))) / 2,
        IF(
            AF159 = "teilsaniert",
            (MIN(IF(AF$1:AF$166="teilsaniert",AE$1:AE$166)) + MAX(IF(AF$1:AF$166="teilsaniert",AE$1:AE$166))) / 2,
            (MIN(IF(AF$1:AF$166="saniert",AE$1:AE$166)) + MAX(IF(AF$1:AF$166="saniert",AE$1:AE$166))) / 2
        )
    )),
    0,
    IF(
        AE158 &lt; (IF(
            AF159 = "unsaniert",
            (MIN(IF(AF$1:AF$166="unsaniert",AE$1:AE$166)) + MAX(IF(AF$1:AF$166="unsaniert",AE$1:AE$166))) / 2,
            IF(
                AF159 = "teilsaniert",
                (MIN(IF(AF$1:AF$166="teilsaniert",AE$1:AE$166)) + MAX(IF(AF$1:AF$166="teilsaniert",AE$1:AE$166))) / 2,
                (MIN(IF(AF$1:AF$166="saniert",AE$1:AE$166)) + MAX(IF(AF$1:AF$166="saniert",AE$1:AE$166))) / 2
            )
        )),
        0,
        AD159
    )
)</f>
        <v>0</v>
      </c>
      <c r="AH159" s="160"/>
      <c r="AI159" s="160"/>
      <c r="AJ159" s="160"/>
      <c r="AK159" s="174">
        <f t="shared" si="44"/>
        <v>-1.7858434634672209</v>
      </c>
      <c r="AL159" s="173">
        <f t="shared" si="33"/>
        <v>1.2544897887431329E-31</v>
      </c>
      <c r="AM159" s="174" t="str">
        <f t="shared" si="34"/>
        <v>saniert</v>
      </c>
      <c r="AN159" s="174" cm="1">
        <f t="array" ref="AN159">IF(
    AL159 &gt; (IF(
        AM159 = "unsaniert",
        (MIN(IF(AM$1:AM$166="unsaniert",AL$1:AL$166)) + MAX(IF(AM$1:AM$166="unsaniert",AL$1:AL$166))) / 2,
        IF(
            AM159 = "teilsaniert",
            (MIN(IF(AM$1:AM$166="teilsaniert",AL$1:AL$166)) + MAX(IF(AM$1:AM$166="teilsaniert",AL$1:AL$166))) / 2,
            (MIN(IF(AM$1:AM$166="saniert",AL$1:AL$166)) + MAX(IF(AM$1:AM$166="saniert",AL$1:AL$166))) / 2
        )
    )),
    0,
    IF(
        AL158 &lt; (IF(
            AM159 = "unsaniert",
            (MIN(IF(AM$1:AM$166="unsaniert",AL$1:AL$166)) + MAX(IF(AM$1:AM$166="unsaniert",AL$1:AL$166))) / 2,
            IF(
                AM159 = "teilsaniert",
                (MIN(IF(AM$1:AM$166="teilsaniert",AL$1:AL$166)) + MAX(IF(AM$1:AM$166="teilsaniert",AL$1:AL$166))) / 2,
                (MIN(IF(AM$1:AM$166="saniert",AL$1:AL$166)) + MAX(IF(AM$1:AM$166="saniert",AL$1:AL$166))) / 2
            )
        )),
        0,
        AK159
    )
)</f>
        <v>0</v>
      </c>
      <c r="AR159" s="174">
        <f t="shared" si="45"/>
        <v>1.5874299261707412</v>
      </c>
      <c r="AS159" s="173">
        <f t="shared" si="35"/>
        <v>2.8859029582114552E-2</v>
      </c>
      <c r="AT159" s="174" t="str">
        <f t="shared" si="36"/>
        <v>saniert</v>
      </c>
      <c r="AU159" s="174" cm="1">
        <f t="array" ref="AU159">IF(
    AS159 &gt; (IF(
        AT159 = "unsaniert",
        (MIN(IF(AT$1:AT$166="unsaniert",AS$1:AS$166)) + MAX(IF(AT$1:AT$166="unsaniert",AS$1:AS$166))) / 2,
        IF(
            AT159 = "teilsaniert",
            (MIN(IF(AT$1:AT$166="teilsaniert",AS$1:AS$166)) + MAX(IF(AT$1:AT$166="teilsaniert",AS$1:AS$166))) / 2,
            (MIN(IF(AT$1:AT$166="saniert",AS$1:AS$166)) + MAX(IF(AT$1:AT$166="saniert",AS$1:AS$166))) / 2
        )
    )),
    0,
    IF(
        AS158 &lt; (IF(
            AT159 = "unsaniert",
            (MIN(IF(AT$1:AT$166="unsaniert",AS$1:AS$166)) + MAX(IF(AT$1:AT$166="unsaniert",AS$1:AS$166))) / 2,
            IF(
                AT159 = "teilsaniert",
                (MIN(IF(AT$1:AT$166="teilsaniert",AS$1:AS$166)) + MAX(IF(AT$1:AT$166="teilsaniert",AS$1:AS$166))) / 2,
                (MIN(IF(AT$1:AT$166="saniert",AS$1:AS$166)) + MAX(IF(AT$1:AT$166="saniert",AS$1:AS$166))) / 2
            )
        )),
        0,
        AR159
    )
)</f>
        <v>0</v>
      </c>
      <c r="AV159" s="160"/>
      <c r="AW159" s="160"/>
      <c r="AX159" s="160"/>
      <c r="AY159" s="174">
        <f t="shared" si="46"/>
        <v>-0.47777449846358799</v>
      </c>
      <c r="AZ159" s="173">
        <f t="shared" si="48"/>
        <v>6.6417283280850534E-12</v>
      </c>
      <c r="BA159" s="174" t="str">
        <f t="shared" si="49"/>
        <v>saniert</v>
      </c>
      <c r="BB159" s="174" cm="1">
        <f t="array" ref="BB159">IF(
    AZ159 &gt; (IF(
        BA159 = "unsaniert",
        (MIN(IF(BA$1:BA$166="unsaniert",AZ$1:AZ$166)) + MAX(IF(BA$1:BA$166="unsaniert",AZ$1:AZ$166))) / 2,
        IF(
            BA159 = "teilsaniert",
            (MIN(IF(BA$1:BA$166="teilsaniert",AZ$1:AZ$166)) + MAX(IF(BA$1:BA$166="teilsaniert",AZ$1:AZ$166))) / 2,
            (MIN(IF(BA$1:BA$166="saniert",AZ$1:AZ$166)) + MAX(IF(BA$1:BA$166="saniert",AZ$1:AZ$166))) / 2
        )
    )),
    0,
    IF(
        AZ158 &lt; (IF(
            BA159 = "unsaniert",
            (MIN(IF(BA$1:BA$166="unsaniert",AZ$1:AZ$166)) + MAX(IF(BA$1:BA$166="unsaniert",AZ$1:AZ$166))) / 2,
            IF(
                BA159 = "teilsaniert",
                (MIN(IF(BA$1:BA$166="teilsaniert",AZ$1:AZ$166)) + MAX(IF(BA$1:BA$166="teilsaniert",AZ$1:AZ$166))) / 2,
                (MIN(IF(BA$1:BA$166="saniert",AZ$1:AZ$166)) + MAX(IF(BA$1:BA$166="saniert",AZ$1:AZ$166))) / 2
            )
        )),
        0,
        AY159
    )
)</f>
        <v>0</v>
      </c>
      <c r="BC159" s="160"/>
      <c r="BD159" s="160"/>
      <c r="BE159" s="160"/>
      <c r="BF159" s="174">
        <f t="shared" si="47"/>
        <v>-2.0157791019509363</v>
      </c>
      <c r="BG159" s="173">
        <f t="shared" si="37"/>
        <v>1.2056859610092526E-44</v>
      </c>
      <c r="BH159" s="174" t="str">
        <f t="shared" si="38"/>
        <v>saniert</v>
      </c>
      <c r="BI159" s="174" cm="1">
        <f t="array" ref="BI159">IF(
    BG159 &gt; (IF(
        BH159 = "unsaniert",
        (MIN(IF(BH$1:BH$166="unsaniert",BG$1:BG$166)) + MAX(IF(BH$1:BH$166="unsaniert",BG$1:BG$166))) / 2,
        IF(
            BH159 = "teilsaniert",
            (MIN(IF(BH$1:BH$166="teilsaniert",BG$1:BG$166)) + MAX(IF(BH$1:BH$166="teilsaniert",BG$1:BG$166))) / 2,
            (MIN(IF(BH$1:BH$166="saniert",BG$1:BG$166)) + MAX(IF(BH$1:BH$166="saniert",BG$1:BG$166))) / 2
        )
    )),
    0,
    IF(
        BG158 &lt; (IF(
            BH159 = "unsaniert",
            (MIN(IF(BH$1:BH$166="unsaniert",BG$1:BG$166)) + MAX(IF(BH$1:BH$166="unsaniert",BG$1:BG$166))) / 2,
            IF(
                BH159 = "teilsaniert",
                (MIN(IF(BH$1:BH$166="teilsaniert",BG$1:BG$166)) + MAX(IF(BH$1:BH$166="teilsaniert",BG$1:BG$166))) / 2,
                (MIN(IF(BH$1:BH$166="saniert",BG$1:BG$166)) + MAX(IF(BH$1:BH$166="saniert",BG$1:BG$166))) / 2
            )
        )),
        0,
        BF159
    )
)</f>
        <v>0</v>
      </c>
    </row>
    <row r="160" spans="2:61">
      <c r="B160" s="174">
        <f t="shared" si="39"/>
        <v>0.41980061699334725</v>
      </c>
      <c r="C160" s="173">
        <f>_xlfn.NORM.DIST(B160, B5,C5, TRUE)</f>
        <v>2.9851724223375235E-6</v>
      </c>
      <c r="D160" s="174" t="str">
        <f t="shared" si="26"/>
        <v>saniert</v>
      </c>
      <c r="E160" s="174" cm="1">
        <f t="array" ref="E160">IF(
    C160 &gt; (IF(
        D160 = "unsaniert",
        (MIN(IF(D$1:D$166="unsaniert",C$1:C$166)) + MAX(IF(D$1:D$166="unsaniert",C$1:C$166))) / 2,
        IF(
            D160 = "teilsaniert",
            (MIN(IF(D$1:D$166="teilsaniert",C$1:C$166)) + MAX(IF(D$1:D$166="teilsaniert",C$1:C$166))) / 2,
            (MIN(IF(D$1:D$166="saniert",C$1:C$166)) + MAX(IF(D$1:D$166="saniert",C$1:C$166))) / 2
        )
    )),
    0,
    IF(
        C159 &lt; (IF(
            D160 = "unsaniert",
            (MIN(IF(D$1:D$166="unsaniert",C$1:C$166)) + MAX(IF(D$1:D$166="unsaniert",C$1:C$166))) / 2,
            IF(
                D160 = "teilsaniert",
                (MIN(IF(D$1:D$166="teilsaniert",C$1:C$166)) + MAX(IF(D$1:D$166="teilsaniert",C$1:C$166))) / 2,
                (MIN(IF(D$1:D$166="saniert",C$1:C$166)) + MAX(IF(D$1:D$166="saniert",C$1:C$166))) / 2
            )
        )),
        0,
        B160
    )
)</f>
        <v>0</v>
      </c>
      <c r="H160" s="160"/>
      <c r="I160" s="174">
        <f t="shared" si="40"/>
        <v>-0.42608143127656606</v>
      </c>
      <c r="J160" s="173">
        <f>_xlfn.NORM.DIST(I160, I5,J5, TRUE)</f>
        <v>7.2300702750882283E-7</v>
      </c>
      <c r="K160" s="174" t="str">
        <f t="shared" si="27"/>
        <v>saniert</v>
      </c>
      <c r="L160" s="174" cm="1">
        <f t="array" ref="L160">IF(
    J160 &gt; (IF(
        K160 = "unsaniert",
        (MIN(IF(K$1:K$166="unsaniert",J$1:J$166)) + MAX(IF(K$1:K$166="unsaniert",J$1:J$166))) / 2,
        IF(
            K160 = "teilsaniert",
            (MIN(IF(K$1:K$166="teilsaniert",J$1:J$166)) + MAX(IF(K$1:K$166="teilsaniert",J$1:J$166))) / 2,
            (MIN(IF(K$1:K$166="saniert",J$1:J$166)) + MAX(IF(K$1:K$166="saniert",J$1:J$166))) / 2
        )
    )),
    0,
    IF(
        J159 &lt; (IF(
            K160 = "unsaniert",
            (MIN(IF(K$1:K$166="unsaniert",J$1:J$166)) + MAX(IF(K$1:K$166="unsaniert",J$1:J$166))) / 2,
            IF(
                K160 = "teilsaniert",
                (MIN(IF(K$1:K$166="teilsaniert",J$1:J$166)) + MAX(IF(K$1:K$166="teilsaniert",J$1:J$166))) / 2,
                (MIN(IF(K$1:K$166="saniert",J$1:J$166)) + MAX(IF(K$1:K$166="saniert",J$1:J$166))) / 2
            )
        )),
        0,
        I160
    )
)</f>
        <v>0</v>
      </c>
      <c r="O160" s="160"/>
      <c r="P160" s="174">
        <f t="shared" si="41"/>
        <v>-1.9118410071287775</v>
      </c>
      <c r="Q160" s="173">
        <f>_xlfn.NORM.DIST(P160, P5,Q5, TRUE)</f>
        <v>1.965649935332106E-32</v>
      </c>
      <c r="R160" s="174" t="str">
        <f t="shared" si="28"/>
        <v>saniert</v>
      </c>
      <c r="S160" s="174" cm="1">
        <f t="array" ref="S160">IF(
    Q160 &gt; (IF(
        R160 = "unsaniert",
        (MIN(IF(R$1:R$166="unsaniert",Q$1:Q$166)) + MAX(IF(R$1:R$166="unsaniert",Q$1:Q$166))) / 2,
        IF(
            R160 = "teilsaniert",
            (MIN(IF(R$1:R$166="teilsaniert",Q$1:Q$166)) + MAX(IF(R$1:R$166="teilsaniert",Q$1:Q$166))) / 2,
            (MIN(IF(R$1:R$166="saniert",Q$1:Q$166)) + MAX(IF(R$1:R$166="saniert",Q$1:Q$166))) / 2
        )
    )),
    0,
    IF(
        Q159 &lt; (IF(
            R160 = "unsaniert",
            (MIN(IF(R$1:R$166="unsaniert",Q$1:Q$166)) + MAX(IF(R$1:R$166="unsaniert",Q$1:Q$166))) / 2,
            IF(
                R160 = "teilsaniert",
                (MIN(IF(R$1:R$166="teilsaniert",Q$1:Q$166)) + MAX(IF(R$1:R$166="teilsaniert",Q$1:Q$166))) / 2,
                (MIN(IF(R$1:R$166="saniert",Q$1:Q$166)) + MAX(IF(R$1:R$166="saniert",Q$1:Q$166))) / 2
            )
        )),
        0,
        P160
    )
)</f>
        <v>0</v>
      </c>
      <c r="W160" s="174">
        <f t="shared" si="42"/>
        <v>-0.86513961740999157</v>
      </c>
      <c r="X160" s="173">
        <f t="shared" si="29"/>
        <v>1.6317264311885171E-44</v>
      </c>
      <c r="Y160" s="174" t="str">
        <f t="shared" si="30"/>
        <v>saniert</v>
      </c>
      <c r="Z160" s="174" cm="1">
        <f t="array" ref="Z160">IF(
    X160 &gt; (IF(
        Y160 = "unsaniert",
        (MIN(IF(Y$1:Y$166="unsaniert",X$1:X$166)) + MAX(IF(Y$1:Y$166="unsaniert",X$1:X$166))) / 2,
        IF(
            Y160 = "teilsaniert",
            (MIN(IF(Y$1:Y$166="teilsaniert",X$1:X$166)) + MAX(IF(Y$1:Y$166="teilsaniert",X$1:X$166))) / 2,
            (MIN(IF(Y$1:Y$166="saniert",X$1:X$166)) + MAX(IF(Y$1:Y$166="saniert",X$1:X$166))) / 2
        )
    )),
    0,
    IF(
        X159 &lt; (IF(
            Y160 = "unsaniert",
            (MIN(IF(Y$1:Y$166="unsaniert",X$1:X$166)) + MAX(IF(Y$1:Y$166="unsaniert",X$1:X$166))) / 2,
            IF(
                Y160 = "teilsaniert",
                (MIN(IF(Y$1:Y$166="teilsaniert",X$1:X$166)) + MAX(IF(Y$1:Y$166="teilsaniert",X$1:X$166))) / 2,
                (MIN(IF(Y$1:Y$166="saniert",X$1:X$166)) + MAX(IF(Y$1:Y$166="saniert",X$1:X$166))) / 2
            )
        )),
        0,
        W160
    )
)</f>
        <v>0</v>
      </c>
      <c r="AA160" s="160"/>
      <c r="AB160" s="160"/>
      <c r="AC160" s="160"/>
      <c r="AD160" s="174">
        <f t="shared" si="43"/>
        <v>-0.19841525357825243</v>
      </c>
      <c r="AE160" s="173">
        <f t="shared" si="31"/>
        <v>3.731625244146065E-6</v>
      </c>
      <c r="AF160" s="174" t="str">
        <f t="shared" si="32"/>
        <v>saniert</v>
      </c>
      <c r="AG160" s="174" cm="1">
        <f t="array" ref="AG160">IF(
    AE160 &gt; (IF(
        AF160 = "unsaniert",
        (MIN(IF(AF$1:AF$166="unsaniert",AE$1:AE$166)) + MAX(IF(AF$1:AF$166="unsaniert",AE$1:AE$166))) / 2,
        IF(
            AF160 = "teilsaniert",
            (MIN(IF(AF$1:AF$166="teilsaniert",AE$1:AE$166)) + MAX(IF(AF$1:AF$166="teilsaniert",AE$1:AE$166))) / 2,
            (MIN(IF(AF$1:AF$166="saniert",AE$1:AE$166)) + MAX(IF(AF$1:AF$166="saniert",AE$1:AE$166))) / 2
        )
    )),
    0,
    IF(
        AE159 &lt; (IF(
            AF160 = "unsaniert",
            (MIN(IF(AF$1:AF$166="unsaniert",AE$1:AE$166)) + MAX(IF(AF$1:AF$166="unsaniert",AE$1:AE$166))) / 2,
            IF(
                AF160 = "teilsaniert",
                (MIN(IF(AF$1:AF$166="teilsaniert",AE$1:AE$166)) + MAX(IF(AF$1:AF$166="teilsaniert",AE$1:AE$166))) / 2,
                (MIN(IF(AF$1:AF$166="saniert",AE$1:AE$166)) + MAX(IF(AF$1:AF$166="saniert",AE$1:AE$166))) / 2
            )
        )),
        0,
        AD160
    )
)</f>
        <v>0</v>
      </c>
      <c r="AH160" s="160"/>
      <c r="AI160" s="160"/>
      <c r="AJ160" s="160"/>
      <c r="AK160" s="174">
        <f t="shared" si="44"/>
        <v>-1.8158434634672209</v>
      </c>
      <c r="AL160" s="173">
        <f t="shared" si="33"/>
        <v>3.119324125820617E-32</v>
      </c>
      <c r="AM160" s="174" t="str">
        <f t="shared" si="34"/>
        <v>saniert</v>
      </c>
      <c r="AN160" s="174" cm="1">
        <f t="array" ref="AN160">IF(
    AL160 &gt; (IF(
        AM160 = "unsaniert",
        (MIN(IF(AM$1:AM$166="unsaniert",AL$1:AL$166)) + MAX(IF(AM$1:AM$166="unsaniert",AL$1:AL$166))) / 2,
        IF(
            AM160 = "teilsaniert",
            (MIN(IF(AM$1:AM$166="teilsaniert",AL$1:AL$166)) + MAX(IF(AM$1:AM$166="teilsaniert",AL$1:AL$166))) / 2,
            (MIN(IF(AM$1:AM$166="saniert",AL$1:AL$166)) + MAX(IF(AM$1:AM$166="saniert",AL$1:AL$166))) / 2
        )
    )),
    0,
    IF(
        AL159 &lt; (IF(
            AM160 = "unsaniert",
            (MIN(IF(AM$1:AM$166="unsaniert",AL$1:AL$166)) + MAX(IF(AM$1:AM$166="unsaniert",AL$1:AL$166))) / 2,
            IF(
                AM160 = "teilsaniert",
                (MIN(IF(AM$1:AM$166="teilsaniert",AL$1:AL$166)) + MAX(IF(AM$1:AM$166="teilsaniert",AL$1:AL$166))) / 2,
                (MIN(IF(AM$1:AM$166="saniert",AL$1:AL$166)) + MAX(IF(AM$1:AM$166="saniert",AL$1:AL$166))) / 2
            )
        )),
        0,
        AK160
    )
)</f>
        <v>0</v>
      </c>
      <c r="AR160" s="174">
        <f t="shared" si="45"/>
        <v>1.5574299261707412</v>
      </c>
      <c r="AS160" s="173">
        <f t="shared" si="35"/>
        <v>2.6352395806851801E-2</v>
      </c>
      <c r="AT160" s="174" t="str">
        <f t="shared" si="36"/>
        <v>saniert</v>
      </c>
      <c r="AU160" s="174" cm="1">
        <f t="array" ref="AU160">IF(
    AS160 &gt; (IF(
        AT160 = "unsaniert",
        (MIN(IF(AT$1:AT$166="unsaniert",AS$1:AS$166)) + MAX(IF(AT$1:AT$166="unsaniert",AS$1:AS$166))) / 2,
        IF(
            AT160 = "teilsaniert",
            (MIN(IF(AT$1:AT$166="teilsaniert",AS$1:AS$166)) + MAX(IF(AT$1:AT$166="teilsaniert",AS$1:AS$166))) / 2,
            (MIN(IF(AT$1:AT$166="saniert",AS$1:AS$166)) + MAX(IF(AT$1:AT$166="saniert",AS$1:AS$166))) / 2
        )
    )),
    0,
    IF(
        AS159 &lt; (IF(
            AT160 = "unsaniert",
            (MIN(IF(AT$1:AT$166="unsaniert",AS$1:AS$166)) + MAX(IF(AT$1:AT$166="unsaniert",AS$1:AS$166))) / 2,
            IF(
                AT160 = "teilsaniert",
                (MIN(IF(AT$1:AT$166="teilsaniert",AS$1:AS$166)) + MAX(IF(AT$1:AT$166="teilsaniert",AS$1:AS$166))) / 2,
                (MIN(IF(AT$1:AT$166="saniert",AS$1:AS$166)) + MAX(IF(AT$1:AT$166="saniert",AS$1:AS$166))) / 2
            )
        )),
        0,
        AR160
    )
)</f>
        <v>0</v>
      </c>
      <c r="AV160" s="160"/>
      <c r="AW160" s="160"/>
      <c r="AX160" s="160"/>
      <c r="AY160" s="174">
        <f t="shared" si="46"/>
        <v>-0.50777449846358802</v>
      </c>
      <c r="AZ160" s="173">
        <f t="shared" si="48"/>
        <v>3.8433267192458038E-12</v>
      </c>
      <c r="BA160" s="174" t="str">
        <f t="shared" si="49"/>
        <v>saniert</v>
      </c>
      <c r="BB160" s="174" cm="1">
        <f t="array" ref="BB160">IF(
    AZ160 &gt; (IF(
        BA160 = "unsaniert",
        (MIN(IF(BA$1:BA$166="unsaniert",AZ$1:AZ$166)) + MAX(IF(BA$1:BA$166="unsaniert",AZ$1:AZ$166))) / 2,
        IF(
            BA160 = "teilsaniert",
            (MIN(IF(BA$1:BA$166="teilsaniert",AZ$1:AZ$166)) + MAX(IF(BA$1:BA$166="teilsaniert",AZ$1:AZ$166))) / 2,
            (MIN(IF(BA$1:BA$166="saniert",AZ$1:AZ$166)) + MAX(IF(BA$1:BA$166="saniert",AZ$1:AZ$166))) / 2
        )
    )),
    0,
    IF(
        AZ159 &lt; (IF(
            BA160 = "unsaniert",
            (MIN(IF(BA$1:BA$166="unsaniert",AZ$1:AZ$166)) + MAX(IF(BA$1:BA$166="unsaniert",AZ$1:AZ$166))) / 2,
            IF(
                BA160 = "teilsaniert",
                (MIN(IF(BA$1:BA$166="teilsaniert",AZ$1:AZ$166)) + MAX(IF(BA$1:BA$166="teilsaniert",AZ$1:AZ$166))) / 2,
                (MIN(IF(BA$1:BA$166="saniert",AZ$1:AZ$166)) + MAX(IF(BA$1:BA$166="saniert",AZ$1:AZ$166))) / 2
            )
        )),
        0,
        AY160
    )
)</f>
        <v>0</v>
      </c>
      <c r="BC160" s="160"/>
      <c r="BD160" s="160"/>
      <c r="BE160" s="160"/>
      <c r="BF160" s="174">
        <f t="shared" si="47"/>
        <v>-2.0457791019509362</v>
      </c>
      <c r="BG160" s="173">
        <f t="shared" si="37"/>
        <v>1.7489516359642852E-45</v>
      </c>
      <c r="BH160" s="174" t="str">
        <f t="shared" si="38"/>
        <v>saniert</v>
      </c>
      <c r="BI160" s="174" cm="1">
        <f t="array" ref="BI160">IF(
    BG160 &gt; (IF(
        BH160 = "unsaniert",
        (MIN(IF(BH$1:BH$166="unsaniert",BG$1:BG$166)) + MAX(IF(BH$1:BH$166="unsaniert",BG$1:BG$166))) / 2,
        IF(
            BH160 = "teilsaniert",
            (MIN(IF(BH$1:BH$166="teilsaniert",BG$1:BG$166)) + MAX(IF(BH$1:BH$166="teilsaniert",BG$1:BG$166))) / 2,
            (MIN(IF(BH$1:BH$166="saniert",BG$1:BG$166)) + MAX(IF(BH$1:BH$166="saniert",BG$1:BG$166))) / 2
        )
    )),
    0,
    IF(
        BG159 &lt; (IF(
            BH160 = "unsaniert",
            (MIN(IF(BH$1:BH$166="unsaniert",BG$1:BG$166)) + MAX(IF(BH$1:BH$166="unsaniert",BG$1:BG$166))) / 2,
            IF(
                BH160 = "teilsaniert",
                (MIN(IF(BH$1:BH$166="teilsaniert",BG$1:BG$166)) + MAX(IF(BH$1:BH$166="teilsaniert",BG$1:BG$166))) / 2,
                (MIN(IF(BH$1:BH$166="saniert",BG$1:BG$166)) + MAX(IF(BH$1:BH$166="saniert",BG$1:BG$166))) / 2
            )
        )),
        0,
        BF160
    )
)</f>
        <v>0</v>
      </c>
    </row>
    <row r="161" spans="2:61">
      <c r="B161" s="174">
        <f t="shared" si="39"/>
        <v>0.38980061699334723</v>
      </c>
      <c r="C161" s="173">
        <f>_xlfn.NORM.DIST(B161, B5,C5, TRUE)</f>
        <v>2.2412490999021555E-6</v>
      </c>
      <c r="D161" s="174" t="str">
        <f t="shared" si="26"/>
        <v>saniert</v>
      </c>
      <c r="E161" s="174" cm="1">
        <f t="array" ref="E161">IF(
    C161 &gt; (IF(
        D161 = "unsaniert",
        (MIN(IF(D$1:D$166="unsaniert",C$1:C$166)) + MAX(IF(D$1:D$166="unsaniert",C$1:C$166))) / 2,
        IF(
            D161 = "teilsaniert",
            (MIN(IF(D$1:D$166="teilsaniert",C$1:C$166)) + MAX(IF(D$1:D$166="teilsaniert",C$1:C$166))) / 2,
            (MIN(IF(D$1:D$166="saniert",C$1:C$166)) + MAX(IF(D$1:D$166="saniert",C$1:C$166))) / 2
        )
    )),
    0,
    IF(
        C160 &lt; (IF(
            D161 = "unsaniert",
            (MIN(IF(D$1:D$166="unsaniert",C$1:C$166)) + MAX(IF(D$1:D$166="unsaniert",C$1:C$166))) / 2,
            IF(
                D161 = "teilsaniert",
                (MIN(IF(D$1:D$166="teilsaniert",C$1:C$166)) + MAX(IF(D$1:D$166="teilsaniert",C$1:C$166))) / 2,
                (MIN(IF(D$1:D$166="saniert",C$1:C$166)) + MAX(IF(D$1:D$166="saniert",C$1:C$166))) / 2
            )
        )),
        0,
        B161
    )
)</f>
        <v>0</v>
      </c>
      <c r="H161" s="160"/>
      <c r="I161" s="174">
        <f t="shared" si="40"/>
        <v>-0.45608143127656608</v>
      </c>
      <c r="J161" s="173">
        <f>_xlfn.NORM.DIST(I161, I5,J5, TRUE)</f>
        <v>5.274684579837256E-7</v>
      </c>
      <c r="K161" s="174" t="str">
        <f t="shared" si="27"/>
        <v>saniert</v>
      </c>
      <c r="L161" s="174" cm="1">
        <f t="array" ref="L161">IF(
    J161 &gt; (IF(
        K161 = "unsaniert",
        (MIN(IF(K$1:K$166="unsaniert",J$1:J$166)) + MAX(IF(K$1:K$166="unsaniert",J$1:J$166))) / 2,
        IF(
            K161 = "teilsaniert",
            (MIN(IF(K$1:K$166="teilsaniert",J$1:J$166)) + MAX(IF(K$1:K$166="teilsaniert",J$1:J$166))) / 2,
            (MIN(IF(K$1:K$166="saniert",J$1:J$166)) + MAX(IF(K$1:K$166="saniert",J$1:J$166))) / 2
        )
    )),
    0,
    IF(
        J160 &lt; (IF(
            K161 = "unsaniert",
            (MIN(IF(K$1:K$166="unsaniert",J$1:J$166)) + MAX(IF(K$1:K$166="unsaniert",J$1:J$166))) / 2,
            IF(
                K161 = "teilsaniert",
                (MIN(IF(K$1:K$166="teilsaniert",J$1:J$166)) + MAX(IF(K$1:K$166="teilsaniert",J$1:J$166))) / 2,
                (MIN(IF(K$1:K$166="saniert",J$1:J$166)) + MAX(IF(K$1:K$166="saniert",J$1:J$166))) / 2
            )
        )),
        0,
        I161
    )
)</f>
        <v>0</v>
      </c>
      <c r="O161" s="160"/>
      <c r="P161" s="174">
        <f t="shared" si="41"/>
        <v>-1.9418410071287775</v>
      </c>
      <c r="Q161" s="173">
        <f>_xlfn.NORM.DIST(P161, P5,Q5, TRUE)</f>
        <v>4.7805776316872349E-33</v>
      </c>
      <c r="R161" s="174" t="str">
        <f t="shared" si="28"/>
        <v>saniert</v>
      </c>
      <c r="S161" s="174" cm="1">
        <f t="array" ref="S161">IF(
    Q161 &gt; (IF(
        R161 = "unsaniert",
        (MIN(IF(R$1:R$166="unsaniert",Q$1:Q$166)) + MAX(IF(R$1:R$166="unsaniert",Q$1:Q$166))) / 2,
        IF(
            R161 = "teilsaniert",
            (MIN(IF(R$1:R$166="teilsaniert",Q$1:Q$166)) + MAX(IF(R$1:R$166="teilsaniert",Q$1:Q$166))) / 2,
            (MIN(IF(R$1:R$166="saniert",Q$1:Q$166)) + MAX(IF(R$1:R$166="saniert",Q$1:Q$166))) / 2
        )
    )),
    0,
    IF(
        Q160 &lt; (IF(
            R161 = "unsaniert",
            (MIN(IF(R$1:R$166="unsaniert",Q$1:Q$166)) + MAX(IF(R$1:R$166="unsaniert",Q$1:Q$166))) / 2,
            IF(
                R161 = "teilsaniert",
                (MIN(IF(R$1:R$166="teilsaniert",Q$1:Q$166)) + MAX(IF(R$1:R$166="teilsaniert",Q$1:Q$166))) / 2,
                (MIN(IF(R$1:R$166="saniert",Q$1:Q$166)) + MAX(IF(R$1:R$166="saniert",Q$1:Q$166))) / 2
            )
        )),
        0,
        P161
    )
)</f>
        <v>0</v>
      </c>
      <c r="W161" s="174">
        <f t="shared" si="42"/>
        <v>-0.89513961740999159</v>
      </c>
      <c r="X161" s="173">
        <f t="shared" si="29"/>
        <v>2.4168887615024595E-45</v>
      </c>
      <c r="Y161" s="174" t="str">
        <f t="shared" si="30"/>
        <v>saniert</v>
      </c>
      <c r="Z161" s="174" cm="1">
        <f t="array" ref="Z161">IF(
    X161 &gt; (IF(
        Y161 = "unsaniert",
        (MIN(IF(Y$1:Y$166="unsaniert",X$1:X$166)) + MAX(IF(Y$1:Y$166="unsaniert",X$1:X$166))) / 2,
        IF(
            Y161 = "teilsaniert",
            (MIN(IF(Y$1:Y$166="teilsaniert",X$1:X$166)) + MAX(IF(Y$1:Y$166="teilsaniert",X$1:X$166))) / 2,
            (MIN(IF(Y$1:Y$166="saniert",X$1:X$166)) + MAX(IF(Y$1:Y$166="saniert",X$1:X$166))) / 2
        )
    )),
    0,
    IF(
        X160 &lt; (IF(
            Y161 = "unsaniert",
            (MIN(IF(Y$1:Y$166="unsaniert",X$1:X$166)) + MAX(IF(Y$1:Y$166="unsaniert",X$1:X$166))) / 2,
            IF(
                Y161 = "teilsaniert",
                (MIN(IF(Y$1:Y$166="teilsaniert",X$1:X$166)) + MAX(IF(Y$1:Y$166="teilsaniert",X$1:X$166))) / 2,
                (MIN(IF(Y$1:Y$166="saniert",X$1:X$166)) + MAX(IF(Y$1:Y$166="saniert",X$1:X$166))) / 2
            )
        )),
        0,
        W161
    )
)</f>
        <v>0</v>
      </c>
      <c r="AA161" s="160"/>
      <c r="AB161" s="160"/>
      <c r="AC161" s="160"/>
      <c r="AD161" s="174">
        <f t="shared" si="43"/>
        <v>-0.22841525357825243</v>
      </c>
      <c r="AE161" s="173">
        <f t="shared" si="31"/>
        <v>2.8144412459674443E-6</v>
      </c>
      <c r="AF161" s="174" t="str">
        <f t="shared" si="32"/>
        <v>saniert</v>
      </c>
      <c r="AG161" s="174" cm="1">
        <f t="array" ref="AG161">IF(
    AE161 &gt; (IF(
        AF161 = "unsaniert",
        (MIN(IF(AF$1:AF$166="unsaniert",AE$1:AE$166)) + MAX(IF(AF$1:AF$166="unsaniert",AE$1:AE$166))) / 2,
        IF(
            AF161 = "teilsaniert",
            (MIN(IF(AF$1:AF$166="teilsaniert",AE$1:AE$166)) + MAX(IF(AF$1:AF$166="teilsaniert",AE$1:AE$166))) / 2,
            (MIN(IF(AF$1:AF$166="saniert",AE$1:AE$166)) + MAX(IF(AF$1:AF$166="saniert",AE$1:AE$166))) / 2
        )
    )),
    0,
    IF(
        AE160 &lt; (IF(
            AF161 = "unsaniert",
            (MIN(IF(AF$1:AF$166="unsaniert",AE$1:AE$166)) + MAX(IF(AF$1:AF$166="unsaniert",AE$1:AE$166))) / 2,
            IF(
                AF161 = "teilsaniert",
                (MIN(IF(AF$1:AF$166="teilsaniert",AE$1:AE$166)) + MAX(IF(AF$1:AF$166="teilsaniert",AE$1:AE$166))) / 2,
                (MIN(IF(AF$1:AF$166="saniert",AE$1:AE$166)) + MAX(IF(AF$1:AF$166="saniert",AE$1:AE$166))) / 2
            )
        )),
        0,
        AD161
    )
)</f>
        <v>0</v>
      </c>
      <c r="AH161" s="160"/>
      <c r="AI161" s="160"/>
      <c r="AJ161" s="160"/>
      <c r="AK161" s="174">
        <f t="shared" si="44"/>
        <v>-1.8458434634672209</v>
      </c>
      <c r="AL161" s="173">
        <f t="shared" si="33"/>
        <v>7.6496253769630329E-33</v>
      </c>
      <c r="AM161" s="174" t="str">
        <f t="shared" si="34"/>
        <v>saniert</v>
      </c>
      <c r="AN161" s="174" cm="1">
        <f t="array" ref="AN161">IF(
    AL161 &gt; (IF(
        AM161 = "unsaniert",
        (MIN(IF(AM$1:AM$166="unsaniert",AL$1:AL$166)) + MAX(IF(AM$1:AM$166="unsaniert",AL$1:AL$166))) / 2,
        IF(
            AM161 = "teilsaniert",
            (MIN(IF(AM$1:AM$166="teilsaniert",AL$1:AL$166)) + MAX(IF(AM$1:AM$166="teilsaniert",AL$1:AL$166))) / 2,
            (MIN(IF(AM$1:AM$166="saniert",AL$1:AL$166)) + MAX(IF(AM$1:AM$166="saniert",AL$1:AL$166))) / 2
        )
    )),
    0,
    IF(
        AL160 &lt; (IF(
            AM161 = "unsaniert",
            (MIN(IF(AM$1:AM$166="unsaniert",AL$1:AL$166)) + MAX(IF(AM$1:AM$166="unsaniert",AL$1:AL$166))) / 2,
            IF(
                AM161 = "teilsaniert",
                (MIN(IF(AM$1:AM$166="teilsaniert",AL$1:AL$166)) + MAX(IF(AM$1:AM$166="teilsaniert",AL$1:AL$166))) / 2,
                (MIN(IF(AM$1:AM$166="saniert",AL$1:AL$166)) + MAX(IF(AM$1:AM$166="saniert",AL$1:AL$166))) / 2
            )
        )),
        0,
        AK161
    )
)</f>
        <v>0</v>
      </c>
      <c r="AR161" s="174">
        <f t="shared" si="45"/>
        <v>1.5274299261707411</v>
      </c>
      <c r="AS161" s="173">
        <f t="shared" si="35"/>
        <v>2.403039629494122E-2</v>
      </c>
      <c r="AT161" s="174" t="str">
        <f t="shared" si="36"/>
        <v>saniert</v>
      </c>
      <c r="AU161" s="174" cm="1">
        <f t="array" ref="AU161">IF(
    AS161 &gt; (IF(
        AT161 = "unsaniert",
        (MIN(IF(AT$1:AT$166="unsaniert",AS$1:AS$166)) + MAX(IF(AT$1:AT$166="unsaniert",AS$1:AS$166))) / 2,
        IF(
            AT161 = "teilsaniert",
            (MIN(IF(AT$1:AT$166="teilsaniert",AS$1:AS$166)) + MAX(IF(AT$1:AT$166="teilsaniert",AS$1:AS$166))) / 2,
            (MIN(IF(AT$1:AT$166="saniert",AS$1:AS$166)) + MAX(IF(AT$1:AT$166="saniert",AS$1:AS$166))) / 2
        )
    )),
    0,
    IF(
        AS160 &lt; (IF(
            AT161 = "unsaniert",
            (MIN(IF(AT$1:AT$166="unsaniert",AS$1:AS$166)) + MAX(IF(AT$1:AT$166="unsaniert",AS$1:AS$166))) / 2,
            IF(
                AT161 = "teilsaniert",
                (MIN(IF(AT$1:AT$166="teilsaniert",AS$1:AS$166)) + MAX(IF(AT$1:AT$166="teilsaniert",AS$1:AS$166))) / 2,
                (MIN(IF(AT$1:AT$166="saniert",AS$1:AS$166)) + MAX(IF(AT$1:AT$166="saniert",AS$1:AS$166))) / 2
            )
        )),
        0,
        AR161
    )
)</f>
        <v>0</v>
      </c>
      <c r="AV161" s="160"/>
      <c r="AW161" s="160"/>
      <c r="AX161" s="160"/>
      <c r="AY161" s="174">
        <f t="shared" si="46"/>
        <v>-0.53777449846358805</v>
      </c>
      <c r="AZ161" s="173">
        <f t="shared" si="48"/>
        <v>2.2105031176360453E-12</v>
      </c>
      <c r="BA161" s="174" t="str">
        <f t="shared" si="49"/>
        <v>saniert</v>
      </c>
      <c r="BB161" s="174" cm="1">
        <f t="array" ref="BB161">IF(
    AZ161 &gt; (IF(
        BA161 = "unsaniert",
        (MIN(IF(BA$1:BA$166="unsaniert",AZ$1:AZ$166)) + MAX(IF(BA$1:BA$166="unsaniert",AZ$1:AZ$166))) / 2,
        IF(
            BA161 = "teilsaniert",
            (MIN(IF(BA$1:BA$166="teilsaniert",AZ$1:AZ$166)) + MAX(IF(BA$1:BA$166="teilsaniert",AZ$1:AZ$166))) / 2,
            (MIN(IF(BA$1:BA$166="saniert",AZ$1:AZ$166)) + MAX(IF(BA$1:BA$166="saniert",AZ$1:AZ$166))) / 2
        )
    )),
    0,
    IF(
        AZ160 &lt; (IF(
            BA161 = "unsaniert",
            (MIN(IF(BA$1:BA$166="unsaniert",AZ$1:AZ$166)) + MAX(IF(BA$1:BA$166="unsaniert",AZ$1:AZ$166))) / 2,
            IF(
                BA161 = "teilsaniert",
                (MIN(IF(BA$1:BA$166="teilsaniert",AZ$1:AZ$166)) + MAX(IF(BA$1:BA$166="teilsaniert",AZ$1:AZ$166))) / 2,
                (MIN(IF(BA$1:BA$166="saniert",AZ$1:AZ$166)) + MAX(IF(BA$1:BA$166="saniert",AZ$1:AZ$166))) / 2
            )
        )),
        0,
        AY161
    )
)</f>
        <v>0</v>
      </c>
      <c r="BC161" s="160"/>
      <c r="BD161" s="160"/>
      <c r="BE161" s="160"/>
      <c r="BF161" s="174">
        <f t="shared" si="47"/>
        <v>-2.075779101950936</v>
      </c>
      <c r="BG161" s="173">
        <f t="shared" si="37"/>
        <v>2.4901647540625835E-46</v>
      </c>
      <c r="BH161" s="174" t="str">
        <f t="shared" si="38"/>
        <v>saniert</v>
      </c>
      <c r="BI161" s="174" cm="1">
        <f t="array" ref="BI161">IF(
    BG161 &gt; (IF(
        BH161 = "unsaniert",
        (MIN(IF(BH$1:BH$166="unsaniert",BG$1:BG$166)) + MAX(IF(BH$1:BH$166="unsaniert",BG$1:BG$166))) / 2,
        IF(
            BH161 = "teilsaniert",
            (MIN(IF(BH$1:BH$166="teilsaniert",BG$1:BG$166)) + MAX(IF(BH$1:BH$166="teilsaniert",BG$1:BG$166))) / 2,
            (MIN(IF(BH$1:BH$166="saniert",BG$1:BG$166)) + MAX(IF(BH$1:BH$166="saniert",BG$1:BG$166))) / 2
        )
    )),
    0,
    IF(
        BG160 &lt; (IF(
            BH161 = "unsaniert",
            (MIN(IF(BH$1:BH$166="unsaniert",BG$1:BG$166)) + MAX(IF(BH$1:BH$166="unsaniert",BG$1:BG$166))) / 2,
            IF(
                BH161 = "teilsaniert",
                (MIN(IF(BH$1:BH$166="teilsaniert",BG$1:BG$166)) + MAX(IF(BH$1:BH$166="teilsaniert",BG$1:BG$166))) / 2,
                (MIN(IF(BH$1:BH$166="saniert",BG$1:BG$166)) + MAX(IF(BH$1:BH$166="saniert",BG$1:BG$166))) / 2
            )
        )),
        0,
        BF161
    )
)</f>
        <v>0</v>
      </c>
    </row>
    <row r="162" spans="2:61">
      <c r="B162" s="174">
        <f t="shared" si="39"/>
        <v>0.3598006169933472</v>
      </c>
      <c r="C162" s="173">
        <f>_xlfn.NORM.DIST(B162, B5,C5, TRUE)</f>
        <v>1.6768537409352242E-6</v>
      </c>
      <c r="D162" s="174" t="str">
        <f t="shared" si="26"/>
        <v>saniert</v>
      </c>
      <c r="E162" s="174" cm="1">
        <f t="array" ref="E162">IF(
    C162 &gt; (IF(
        D162 = "unsaniert",
        (MIN(IF(D$1:D$166="unsaniert",C$1:C$166)) + MAX(IF(D$1:D$166="unsaniert",C$1:C$166))) / 2,
        IF(
            D162 = "teilsaniert",
            (MIN(IF(D$1:D$166="teilsaniert",C$1:C$166)) + MAX(IF(D$1:D$166="teilsaniert",C$1:C$166))) / 2,
            (MIN(IF(D$1:D$166="saniert",C$1:C$166)) + MAX(IF(D$1:D$166="saniert",C$1:C$166))) / 2
        )
    )),
    0,
    IF(
        C161 &lt; (IF(
            D162 = "unsaniert",
            (MIN(IF(D$1:D$166="unsaniert",C$1:C$166)) + MAX(IF(D$1:D$166="unsaniert",C$1:C$166))) / 2,
            IF(
                D162 = "teilsaniert",
                (MIN(IF(D$1:D$166="teilsaniert",C$1:C$166)) + MAX(IF(D$1:D$166="teilsaniert",C$1:C$166))) / 2,
                (MIN(IF(D$1:D$166="saniert",C$1:C$166)) + MAX(IF(D$1:D$166="saniert",C$1:C$166))) / 2
            )
        )),
        0,
        B162
    )
)</f>
        <v>0</v>
      </c>
      <c r="H162" s="160"/>
      <c r="I162" s="174">
        <f t="shared" si="40"/>
        <v>-0.48608143127656611</v>
      </c>
      <c r="J162" s="173">
        <f>_xlfn.NORM.DIST(I162, I5,J5, TRUE)</f>
        <v>3.8336210716437403E-7</v>
      </c>
      <c r="K162" s="174" t="str">
        <f t="shared" si="27"/>
        <v>saniert</v>
      </c>
      <c r="L162" s="174" cm="1">
        <f t="array" ref="L162">IF(
    J162 &gt; (IF(
        K162 = "unsaniert",
        (MIN(IF(K$1:K$166="unsaniert",J$1:J$166)) + MAX(IF(K$1:K$166="unsaniert",J$1:J$166))) / 2,
        IF(
            K162 = "teilsaniert",
            (MIN(IF(K$1:K$166="teilsaniert",J$1:J$166)) + MAX(IF(K$1:K$166="teilsaniert",J$1:J$166))) / 2,
            (MIN(IF(K$1:K$166="saniert",J$1:J$166)) + MAX(IF(K$1:K$166="saniert",J$1:J$166))) / 2
        )
    )),
    0,
    IF(
        J161 &lt; (IF(
            K162 = "unsaniert",
            (MIN(IF(K$1:K$166="unsaniert",J$1:J$166)) + MAX(IF(K$1:K$166="unsaniert",J$1:J$166))) / 2,
            IF(
                K162 = "teilsaniert",
                (MIN(IF(K$1:K$166="teilsaniert",J$1:J$166)) + MAX(IF(K$1:K$166="teilsaniert",J$1:J$166))) / 2,
                (MIN(IF(K$1:K$166="saniert",J$1:J$166)) + MAX(IF(K$1:K$166="saniert",J$1:J$166))) / 2
            )
        )),
        0,
        I162
    )
)</f>
        <v>0</v>
      </c>
      <c r="O162" s="160"/>
      <c r="P162" s="174">
        <f t="shared" si="41"/>
        <v>-1.9718410071287775</v>
      </c>
      <c r="Q162" s="173">
        <f>_xlfn.NORM.DIST(P162, P5,Q5, TRUE)</f>
        <v>1.1465897098258444E-33</v>
      </c>
      <c r="R162" s="174" t="str">
        <f t="shared" si="28"/>
        <v>saniert</v>
      </c>
      <c r="S162" s="174" cm="1">
        <f t="array" ref="S162">IF(
    Q162 &gt; (IF(
        R162 = "unsaniert",
        (MIN(IF(R$1:R$166="unsaniert",Q$1:Q$166)) + MAX(IF(R$1:R$166="unsaniert",Q$1:Q$166))) / 2,
        IF(
            R162 = "teilsaniert",
            (MIN(IF(R$1:R$166="teilsaniert",Q$1:Q$166)) + MAX(IF(R$1:R$166="teilsaniert",Q$1:Q$166))) / 2,
            (MIN(IF(R$1:R$166="saniert",Q$1:Q$166)) + MAX(IF(R$1:R$166="saniert",Q$1:Q$166))) / 2
        )
    )),
    0,
    IF(
        Q161 &lt; (IF(
            R162 = "unsaniert",
            (MIN(IF(R$1:R$166="unsaniert",Q$1:Q$166)) + MAX(IF(R$1:R$166="unsaniert",Q$1:Q$166))) / 2,
            IF(
                R162 = "teilsaniert",
                (MIN(IF(R$1:R$166="teilsaniert",Q$1:Q$166)) + MAX(IF(R$1:R$166="teilsaniert",Q$1:Q$166))) / 2,
                (MIN(IF(R$1:R$166="saniert",Q$1:Q$166)) + MAX(IF(R$1:R$166="saniert",Q$1:Q$166))) / 2
            )
        )),
        0,
        P162
    )
)</f>
        <v>0</v>
      </c>
      <c r="W162" s="174">
        <f t="shared" si="42"/>
        <v>-0.92513961740999162</v>
      </c>
      <c r="X162" s="173">
        <f t="shared" si="29"/>
        <v>3.5149729994313971E-46</v>
      </c>
      <c r="Y162" s="174" t="str">
        <f t="shared" si="30"/>
        <v>saniert</v>
      </c>
      <c r="Z162" s="174" cm="1">
        <f t="array" ref="Z162">IF(
    X162 &gt; (IF(
        Y162 = "unsaniert",
        (MIN(IF(Y$1:Y$166="unsaniert",X$1:X$166)) + MAX(IF(Y$1:Y$166="unsaniert",X$1:X$166))) / 2,
        IF(
            Y162 = "teilsaniert",
            (MIN(IF(Y$1:Y$166="teilsaniert",X$1:X$166)) + MAX(IF(Y$1:Y$166="teilsaniert",X$1:X$166))) / 2,
            (MIN(IF(Y$1:Y$166="saniert",X$1:X$166)) + MAX(IF(Y$1:Y$166="saniert",X$1:X$166))) / 2
        )
    )),
    0,
    IF(
        X161 &lt; (IF(
            Y162 = "unsaniert",
            (MIN(IF(Y$1:Y$166="unsaniert",X$1:X$166)) + MAX(IF(Y$1:Y$166="unsaniert",X$1:X$166))) / 2,
            IF(
                Y162 = "teilsaniert",
                (MIN(IF(Y$1:Y$166="teilsaniert",X$1:X$166)) + MAX(IF(Y$1:Y$166="teilsaniert",X$1:X$166))) / 2,
                (MIN(IF(Y$1:Y$166="saniert",X$1:X$166)) + MAX(IF(Y$1:Y$166="saniert",X$1:X$166))) / 2
            )
        )),
        0,
        W162
    )
)</f>
        <v>0</v>
      </c>
      <c r="AA162" s="160"/>
      <c r="AB162" s="160"/>
      <c r="AC162" s="160"/>
      <c r="AD162" s="174">
        <f t="shared" si="43"/>
        <v>-0.25841525357825246</v>
      </c>
      <c r="AE162" s="173">
        <f t="shared" si="31"/>
        <v>2.1153913475685211E-6</v>
      </c>
      <c r="AF162" s="174" t="str">
        <f t="shared" si="32"/>
        <v>saniert</v>
      </c>
      <c r="AG162" s="174" cm="1">
        <f t="array" ref="AG162">IF(
    AE162 &gt; (IF(
        AF162 = "unsaniert",
        (MIN(IF(AF$1:AF$166="unsaniert",AE$1:AE$166)) + MAX(IF(AF$1:AF$166="unsaniert",AE$1:AE$166))) / 2,
        IF(
            AF162 = "teilsaniert",
            (MIN(IF(AF$1:AF$166="teilsaniert",AE$1:AE$166)) + MAX(IF(AF$1:AF$166="teilsaniert",AE$1:AE$166))) / 2,
            (MIN(IF(AF$1:AF$166="saniert",AE$1:AE$166)) + MAX(IF(AF$1:AF$166="saniert",AE$1:AE$166))) / 2
        )
    )),
    0,
    IF(
        AE161 &lt; (IF(
            AF162 = "unsaniert",
            (MIN(IF(AF$1:AF$166="unsaniert",AE$1:AE$166)) + MAX(IF(AF$1:AF$166="unsaniert",AE$1:AE$166))) / 2,
            IF(
                AF162 = "teilsaniert",
                (MIN(IF(AF$1:AF$166="teilsaniert",AE$1:AE$166)) + MAX(IF(AF$1:AF$166="teilsaniert",AE$1:AE$166))) / 2,
                (MIN(IF(AF$1:AF$166="saniert",AE$1:AE$166)) + MAX(IF(AF$1:AF$166="saniert",AE$1:AE$166))) / 2
            )
        )),
        0,
        AD162
    )
)</f>
        <v>0</v>
      </c>
      <c r="AH162" s="160"/>
      <c r="AI162" s="160"/>
      <c r="AJ162" s="160"/>
      <c r="AK162" s="174">
        <f t="shared" si="44"/>
        <v>-1.875843463467221</v>
      </c>
      <c r="AL162" s="173">
        <f t="shared" si="33"/>
        <v>1.8501431042109094E-33</v>
      </c>
      <c r="AM162" s="174" t="str">
        <f t="shared" si="34"/>
        <v>saniert</v>
      </c>
      <c r="AN162" s="174" cm="1">
        <f t="array" ref="AN162">IF(
    AL162 &gt; (IF(
        AM162 = "unsaniert",
        (MIN(IF(AM$1:AM$166="unsaniert",AL$1:AL$166)) + MAX(IF(AM$1:AM$166="unsaniert",AL$1:AL$166))) / 2,
        IF(
            AM162 = "teilsaniert",
            (MIN(IF(AM$1:AM$166="teilsaniert",AL$1:AL$166)) + MAX(IF(AM$1:AM$166="teilsaniert",AL$1:AL$166))) / 2,
            (MIN(IF(AM$1:AM$166="saniert",AL$1:AL$166)) + MAX(IF(AM$1:AM$166="saniert",AL$1:AL$166))) / 2
        )
    )),
    0,
    IF(
        AL161 &lt; (IF(
            AM162 = "unsaniert",
            (MIN(IF(AM$1:AM$166="unsaniert",AL$1:AL$166)) + MAX(IF(AM$1:AM$166="unsaniert",AL$1:AL$166))) / 2,
            IF(
                AM162 = "teilsaniert",
                (MIN(IF(AM$1:AM$166="teilsaniert",AL$1:AL$166)) + MAX(IF(AM$1:AM$166="teilsaniert",AL$1:AL$166))) / 2,
                (MIN(IF(AM$1:AM$166="saniert",AL$1:AL$166)) + MAX(IF(AM$1:AM$166="saniert",AL$1:AL$166))) / 2
            )
        )),
        0,
        AK162
    )
)</f>
        <v>0</v>
      </c>
      <c r="AR162" s="174">
        <f t="shared" si="45"/>
        <v>1.4974299261707411</v>
      </c>
      <c r="AS162" s="173">
        <f t="shared" si="35"/>
        <v>2.188278397201876E-2</v>
      </c>
      <c r="AT162" s="174" t="str">
        <f t="shared" si="36"/>
        <v>saniert</v>
      </c>
      <c r="AU162" s="174" cm="1">
        <f t="array" ref="AU162">IF(
    AS162 &gt; (IF(
        AT162 = "unsaniert",
        (MIN(IF(AT$1:AT$166="unsaniert",AS$1:AS$166)) + MAX(IF(AT$1:AT$166="unsaniert",AS$1:AS$166))) / 2,
        IF(
            AT162 = "teilsaniert",
            (MIN(IF(AT$1:AT$166="teilsaniert",AS$1:AS$166)) + MAX(IF(AT$1:AT$166="teilsaniert",AS$1:AS$166))) / 2,
            (MIN(IF(AT$1:AT$166="saniert",AS$1:AS$166)) + MAX(IF(AT$1:AT$166="saniert",AS$1:AS$166))) / 2
        )
    )),
    0,
    IF(
        AS161 &lt; (IF(
            AT162 = "unsaniert",
            (MIN(IF(AT$1:AT$166="unsaniert",AS$1:AS$166)) + MAX(IF(AT$1:AT$166="unsaniert",AS$1:AS$166))) / 2,
            IF(
                AT162 = "teilsaniert",
                (MIN(IF(AT$1:AT$166="teilsaniert",AS$1:AS$166)) + MAX(IF(AT$1:AT$166="teilsaniert",AS$1:AS$166))) / 2,
                (MIN(IF(AT$1:AT$166="saniert",AS$1:AS$166)) + MAX(IF(AT$1:AT$166="saniert",AS$1:AS$166))) / 2
            )
        )),
        0,
        AR162
    )
)</f>
        <v>1.4974299261707411</v>
      </c>
      <c r="AV162" s="160"/>
      <c r="AW162" s="160"/>
      <c r="AX162" s="160"/>
      <c r="AY162" s="174">
        <f t="shared" si="46"/>
        <v>-0.56777449846358807</v>
      </c>
      <c r="AZ162" s="173">
        <f t="shared" si="48"/>
        <v>1.263663810075625E-12</v>
      </c>
      <c r="BA162" s="174" t="str">
        <f t="shared" si="49"/>
        <v>saniert</v>
      </c>
      <c r="BB162" s="174" cm="1">
        <f t="array" ref="BB162">IF(
    AZ162 &gt; (IF(
        BA162 = "unsaniert",
        (MIN(IF(BA$1:BA$166="unsaniert",AZ$1:AZ$166)) + MAX(IF(BA$1:BA$166="unsaniert",AZ$1:AZ$166))) / 2,
        IF(
            BA162 = "teilsaniert",
            (MIN(IF(BA$1:BA$166="teilsaniert",AZ$1:AZ$166)) + MAX(IF(BA$1:BA$166="teilsaniert",AZ$1:AZ$166))) / 2,
            (MIN(IF(BA$1:BA$166="saniert",AZ$1:AZ$166)) + MAX(IF(BA$1:BA$166="saniert",AZ$1:AZ$166))) / 2
        )
    )),
    0,
    IF(
        AZ161 &lt; (IF(
            BA162 = "unsaniert",
            (MIN(IF(BA$1:BA$166="unsaniert",AZ$1:AZ$166)) + MAX(IF(BA$1:BA$166="unsaniert",AZ$1:AZ$166))) / 2,
            IF(
                BA162 = "teilsaniert",
                (MIN(IF(BA$1:BA$166="teilsaniert",AZ$1:AZ$166)) + MAX(IF(BA$1:BA$166="teilsaniert",AZ$1:AZ$166))) / 2,
                (MIN(IF(BA$1:BA$166="saniert",AZ$1:AZ$166)) + MAX(IF(BA$1:BA$166="saniert",AZ$1:AZ$166))) / 2
            )
        )),
        0,
        AY162
    )
)</f>
        <v>0</v>
      </c>
      <c r="BC162" s="160"/>
      <c r="BD162" s="160"/>
      <c r="BE162" s="160"/>
      <c r="BF162" s="174">
        <f t="shared" si="47"/>
        <v>-2.1057791019509358</v>
      </c>
      <c r="BG162" s="173">
        <f t="shared" si="37"/>
        <v>3.4800406068828614E-47</v>
      </c>
      <c r="BH162" s="174" t="str">
        <f t="shared" si="38"/>
        <v>saniert</v>
      </c>
      <c r="BI162" s="174" cm="1">
        <f t="array" ref="BI162">IF(
    BG162 &gt; (IF(
        BH162 = "unsaniert",
        (MIN(IF(BH$1:BH$166="unsaniert",BG$1:BG$166)) + MAX(IF(BH$1:BH$166="unsaniert",BG$1:BG$166))) / 2,
        IF(
            BH162 = "teilsaniert",
            (MIN(IF(BH$1:BH$166="teilsaniert",BG$1:BG$166)) + MAX(IF(BH$1:BH$166="teilsaniert",BG$1:BG$166))) / 2,
            (MIN(IF(BH$1:BH$166="saniert",BG$1:BG$166)) + MAX(IF(BH$1:BH$166="saniert",BG$1:BG$166))) / 2
        )
    )),
    0,
    IF(
        BG161 &lt; (IF(
            BH162 = "unsaniert",
            (MIN(IF(BH$1:BH$166="unsaniert",BG$1:BG$166)) + MAX(IF(BH$1:BH$166="unsaniert",BG$1:BG$166))) / 2,
            IF(
                BH162 = "teilsaniert",
                (MIN(IF(BH$1:BH$166="teilsaniert",BG$1:BG$166)) + MAX(IF(BH$1:BH$166="teilsaniert",BG$1:BG$166))) / 2,
                (MIN(IF(BH$1:BH$166="saniert",BG$1:BG$166)) + MAX(IF(BH$1:BH$166="saniert",BG$1:BG$166))) / 2
            )
        )),
        0,
        BF162
    )
)</f>
        <v>0</v>
      </c>
    </row>
    <row r="163" spans="2:61">
      <c r="B163" s="174">
        <f t="shared" si="39"/>
        <v>0.32980061699334717</v>
      </c>
      <c r="C163" s="173">
        <f>_xlfn.NORM.DIST(B163, B5,C5, TRUE)</f>
        <v>1.2502111113543165E-6</v>
      </c>
      <c r="D163" s="174" t="str">
        <f t="shared" ref="D163:D166" si="50">IF(C163&gt;($C$30+$D$30)/100,"unsaniert",IF(C163&gt;($D$30)/100,"teilsaniert","saniert"))</f>
        <v>saniert</v>
      </c>
      <c r="E163" s="174" cm="1">
        <f t="array" ref="E163">IF(
    C163 &gt; (IF(
        D163 = "unsaniert",
        (MIN(IF(D$1:D$166="unsaniert",C$1:C$166)) + MAX(IF(D$1:D$166="unsaniert",C$1:C$166))) / 2,
        IF(
            D163 = "teilsaniert",
            (MIN(IF(D$1:D$166="teilsaniert",C$1:C$166)) + MAX(IF(D$1:D$166="teilsaniert",C$1:C$166))) / 2,
            (MIN(IF(D$1:D$166="saniert",C$1:C$166)) + MAX(IF(D$1:D$166="saniert",C$1:C$166))) / 2
        )
    )),
    0,
    IF(
        C162 &lt; (IF(
            D163 = "unsaniert",
            (MIN(IF(D$1:D$166="unsaniert",C$1:C$166)) + MAX(IF(D$1:D$166="unsaniert",C$1:C$166))) / 2,
            IF(
                D163 = "teilsaniert",
                (MIN(IF(D$1:D$166="teilsaniert",C$1:C$166)) + MAX(IF(D$1:D$166="teilsaniert",C$1:C$166))) / 2,
                (MIN(IF(D$1:D$166="saniert",C$1:C$166)) + MAX(IF(D$1:D$166="saniert",C$1:C$166))) / 2
            )
        )),
        0,
        B163
    )
)</f>
        <v>0</v>
      </c>
      <c r="H163" s="160"/>
      <c r="I163" s="174">
        <f t="shared" si="40"/>
        <v>-0.51608143127656614</v>
      </c>
      <c r="J163" s="173">
        <f>_xlfn.NORM.DIST(I163, I5,J5, TRUE)</f>
        <v>2.7757438513857924E-7</v>
      </c>
      <c r="K163" s="174" t="str">
        <f t="shared" ref="K163:K166" si="51">IF(J163&gt;($C$30+$D$30)/100,"unsaniert",IF(J163&gt;($D$30)/100,"teilsaniert","saniert"))</f>
        <v>saniert</v>
      </c>
      <c r="L163" s="174" cm="1">
        <f t="array" ref="L163">IF(
    J163 &gt; (IF(
        K163 = "unsaniert",
        (MIN(IF(K$1:K$166="unsaniert",J$1:J$166)) + MAX(IF(K$1:K$166="unsaniert",J$1:J$166))) / 2,
        IF(
            K163 = "teilsaniert",
            (MIN(IF(K$1:K$166="teilsaniert",J$1:J$166)) + MAX(IF(K$1:K$166="teilsaniert",J$1:J$166))) / 2,
            (MIN(IF(K$1:K$166="saniert",J$1:J$166)) + MAX(IF(K$1:K$166="saniert",J$1:J$166))) / 2
        )
    )),
    0,
    IF(
        J162 &lt; (IF(
            K163 = "unsaniert",
            (MIN(IF(K$1:K$166="unsaniert",J$1:J$166)) + MAX(IF(K$1:K$166="unsaniert",J$1:J$166))) / 2,
            IF(
                K163 = "teilsaniert",
                (MIN(IF(K$1:K$166="teilsaniert",J$1:J$166)) + MAX(IF(K$1:K$166="teilsaniert",J$1:J$166))) / 2,
                (MIN(IF(K$1:K$166="saniert",J$1:J$166)) + MAX(IF(K$1:K$166="saniert",J$1:J$166))) / 2
            )
        )),
        0,
        I163
    )
)</f>
        <v>0</v>
      </c>
      <c r="O163" s="160"/>
      <c r="P163" s="174">
        <f t="shared" si="41"/>
        <v>-2.0018410071287773</v>
      </c>
      <c r="Q163" s="173">
        <f>_xlfn.NORM.DIST(P163, P5,Q5, TRUE)</f>
        <v>2.7119919505522457E-34</v>
      </c>
      <c r="R163" s="174" t="str">
        <f t="shared" ref="R163:R166" si="52">IF(Q163&gt;($C$30+$D$30)/100,"unsaniert",IF(Q163&gt;($D$30)/100,"teilsaniert","saniert"))</f>
        <v>saniert</v>
      </c>
      <c r="S163" s="174" cm="1">
        <f t="array" ref="S163">IF(
    Q163 &gt; (IF(
        R163 = "unsaniert",
        (MIN(IF(R$1:R$166="unsaniert",Q$1:Q$166)) + MAX(IF(R$1:R$166="unsaniert",Q$1:Q$166))) / 2,
        IF(
            R163 = "teilsaniert",
            (MIN(IF(R$1:R$166="teilsaniert",Q$1:Q$166)) + MAX(IF(R$1:R$166="teilsaniert",Q$1:Q$166))) / 2,
            (MIN(IF(R$1:R$166="saniert",Q$1:Q$166)) + MAX(IF(R$1:R$166="saniert",Q$1:Q$166))) / 2
        )
    )),
    0,
    IF(
        Q162 &lt; (IF(
            R163 = "unsaniert",
            (MIN(IF(R$1:R$166="unsaniert",Q$1:Q$166)) + MAX(IF(R$1:R$166="unsaniert",Q$1:Q$166))) / 2,
            IF(
                R163 = "teilsaniert",
                (MIN(IF(R$1:R$166="teilsaniert",Q$1:Q$166)) + MAX(IF(R$1:R$166="teilsaniert",Q$1:Q$166))) / 2,
                (MIN(IF(R$1:R$166="saniert",Q$1:Q$166)) + MAX(IF(R$1:R$166="saniert",Q$1:Q$166))) / 2
            )
        )),
        0,
        P163
    )
)</f>
        <v>0</v>
      </c>
      <c r="W163" s="174">
        <f t="shared" si="42"/>
        <v>-0.95513961740999165</v>
      </c>
      <c r="X163" s="173">
        <f t="shared" si="29"/>
        <v>5.0192938366999056E-47</v>
      </c>
      <c r="Y163" s="174" t="str">
        <f t="shared" si="30"/>
        <v>saniert</v>
      </c>
      <c r="Z163" s="174" cm="1">
        <f t="array" ref="Z163">IF(
    X163 &gt; (IF(
        Y163 = "unsaniert",
        (MIN(IF(Y$1:Y$166="unsaniert",X$1:X$166)) + MAX(IF(Y$1:Y$166="unsaniert",X$1:X$166))) / 2,
        IF(
            Y163 = "teilsaniert",
            (MIN(IF(Y$1:Y$166="teilsaniert",X$1:X$166)) + MAX(IF(Y$1:Y$166="teilsaniert",X$1:X$166))) / 2,
            (MIN(IF(Y$1:Y$166="saniert",X$1:X$166)) + MAX(IF(Y$1:Y$166="saniert",X$1:X$166))) / 2
        )
    )),
    0,
    IF(
        X162 &lt; (IF(
            Y163 = "unsaniert",
            (MIN(IF(Y$1:Y$166="unsaniert",X$1:X$166)) + MAX(IF(Y$1:Y$166="unsaniert",X$1:X$166))) / 2,
            IF(
                Y163 = "teilsaniert",
                (MIN(IF(Y$1:Y$166="teilsaniert",X$1:X$166)) + MAX(IF(Y$1:Y$166="teilsaniert",X$1:X$166))) / 2,
                (MIN(IF(Y$1:Y$166="saniert",X$1:X$166)) + MAX(IF(Y$1:Y$166="saniert",X$1:X$166))) / 2
            )
        )),
        0,
        W163
    )
)</f>
        <v>0</v>
      </c>
      <c r="AA163" s="160"/>
      <c r="AB163" s="160"/>
      <c r="AC163" s="160"/>
      <c r="AD163" s="174">
        <f t="shared" si="43"/>
        <v>-0.28841525357825248</v>
      </c>
      <c r="AE163" s="173">
        <f t="shared" si="31"/>
        <v>1.5845005447285272E-6</v>
      </c>
      <c r="AF163" s="174" t="str">
        <f t="shared" si="32"/>
        <v>saniert</v>
      </c>
      <c r="AG163" s="174" cm="1">
        <f t="array" ref="AG163">IF(
    AE163 &gt; (IF(
        AF163 = "unsaniert",
        (MIN(IF(AF$1:AF$166="unsaniert",AE$1:AE$166)) + MAX(IF(AF$1:AF$166="unsaniert",AE$1:AE$166))) / 2,
        IF(
            AF163 = "teilsaniert",
            (MIN(IF(AF$1:AF$166="teilsaniert",AE$1:AE$166)) + MAX(IF(AF$1:AF$166="teilsaniert",AE$1:AE$166))) / 2,
            (MIN(IF(AF$1:AF$166="saniert",AE$1:AE$166)) + MAX(IF(AF$1:AF$166="saniert",AE$1:AE$166))) / 2
        )
    )),
    0,
    IF(
        AE162 &lt; (IF(
            AF163 = "unsaniert",
            (MIN(IF(AF$1:AF$166="unsaniert",AE$1:AE$166)) + MAX(IF(AF$1:AF$166="unsaniert",AE$1:AE$166))) / 2,
            IF(
                AF163 = "teilsaniert",
                (MIN(IF(AF$1:AF$166="teilsaniert",AE$1:AE$166)) + MAX(IF(AF$1:AF$166="teilsaniert",AE$1:AE$166))) / 2,
                (MIN(IF(AF$1:AF$166="saniert",AE$1:AE$166)) + MAX(IF(AF$1:AF$166="saniert",AE$1:AE$166))) / 2
            )
        )),
        0,
        AD163
    )
)</f>
        <v>0</v>
      </c>
      <c r="AH163" s="160"/>
      <c r="AI163" s="160"/>
      <c r="AJ163" s="160"/>
      <c r="AK163" s="174">
        <f t="shared" si="44"/>
        <v>-1.905843463467221</v>
      </c>
      <c r="AL163" s="173">
        <f t="shared" si="33"/>
        <v>4.4132160743451729E-34</v>
      </c>
      <c r="AM163" s="174" t="str">
        <f t="shared" si="34"/>
        <v>saniert</v>
      </c>
      <c r="AN163" s="174" cm="1">
        <f t="array" ref="AN163">IF(
    AL163 &gt; (IF(
        AM163 = "unsaniert",
        (MIN(IF(AM$1:AM$166="unsaniert",AL$1:AL$166)) + MAX(IF(AM$1:AM$166="unsaniert",AL$1:AL$166))) / 2,
        IF(
            AM163 = "teilsaniert",
            (MIN(IF(AM$1:AM$166="teilsaniert",AL$1:AL$166)) + MAX(IF(AM$1:AM$166="teilsaniert",AL$1:AL$166))) / 2,
            (MIN(IF(AM$1:AM$166="saniert",AL$1:AL$166)) + MAX(IF(AM$1:AM$166="saniert",AL$1:AL$166))) / 2
        )
    )),
    0,
    IF(
        AL162 &lt; (IF(
            AM163 = "unsaniert",
            (MIN(IF(AM$1:AM$166="unsaniert",AL$1:AL$166)) + MAX(IF(AM$1:AM$166="unsaniert",AL$1:AL$166))) / 2,
            IF(
                AM163 = "teilsaniert",
                (MIN(IF(AM$1:AM$166="teilsaniert",AL$1:AL$166)) + MAX(IF(AM$1:AM$166="teilsaniert",AL$1:AL$166))) / 2,
                (MIN(IF(AM$1:AM$166="saniert",AL$1:AL$166)) + MAX(IF(AM$1:AM$166="saniert",AL$1:AL$166))) / 2
            )
        )),
        0,
        AK163
    )
)</f>
        <v>0</v>
      </c>
      <c r="AR163" s="174">
        <f t="shared" si="45"/>
        <v>1.4674299261707411</v>
      </c>
      <c r="AS163" s="173">
        <f t="shared" si="35"/>
        <v>1.9899558112279579E-2</v>
      </c>
      <c r="AT163" s="174" t="str">
        <f t="shared" si="36"/>
        <v>saniert</v>
      </c>
      <c r="AU163" s="174" cm="1">
        <f t="array" ref="AU163">IF(
    AS163 &gt; (IF(
        AT163 = "unsaniert",
        (MIN(IF(AT$1:AT$166="unsaniert",AS$1:AS$166)) + MAX(IF(AT$1:AT$166="unsaniert",AS$1:AS$166))) / 2,
        IF(
            AT163 = "teilsaniert",
            (MIN(IF(AT$1:AT$166="teilsaniert",AS$1:AS$166)) + MAX(IF(AT$1:AT$166="teilsaniert",AS$1:AS$166))) / 2,
            (MIN(IF(AT$1:AT$166="saniert",AS$1:AS$166)) + MAX(IF(AT$1:AT$166="saniert",AS$1:AS$166))) / 2
        )
    )),
    0,
    IF(
        AS162 &lt; (IF(
            AT163 = "unsaniert",
            (MIN(IF(AT$1:AT$166="unsaniert",AS$1:AS$166)) + MAX(IF(AT$1:AT$166="unsaniert",AS$1:AS$166))) / 2,
            IF(
                AT163 = "teilsaniert",
                (MIN(IF(AT$1:AT$166="teilsaniert",AS$1:AS$166)) + MAX(IF(AT$1:AT$166="teilsaniert",AS$1:AS$166))) / 2,
                (MIN(IF(AT$1:AT$166="saniert",AS$1:AS$166)) + MAX(IF(AT$1:AT$166="saniert",AS$1:AS$166))) / 2
            )
        )),
        0,
        AR163
    )
)</f>
        <v>0</v>
      </c>
      <c r="AV163" s="160"/>
      <c r="AW163" s="160"/>
      <c r="AX163" s="160"/>
      <c r="AY163" s="174">
        <f t="shared" si="46"/>
        <v>-0.5977744984635881</v>
      </c>
      <c r="AZ163" s="173">
        <f t="shared" si="48"/>
        <v>7.180051263486778E-13</v>
      </c>
      <c r="BA163" s="174" t="str">
        <f t="shared" si="49"/>
        <v>saniert</v>
      </c>
      <c r="BB163" s="174" cm="1">
        <f t="array" ref="BB163">IF(
    AZ163 &gt; (IF(
        BA163 = "unsaniert",
        (MIN(IF(BA$1:BA$166="unsaniert",AZ$1:AZ$166)) + MAX(IF(BA$1:BA$166="unsaniert",AZ$1:AZ$166))) / 2,
        IF(
            BA163 = "teilsaniert",
            (MIN(IF(BA$1:BA$166="teilsaniert",AZ$1:AZ$166)) + MAX(IF(BA$1:BA$166="teilsaniert",AZ$1:AZ$166))) / 2,
            (MIN(IF(BA$1:BA$166="saniert",AZ$1:AZ$166)) + MAX(IF(BA$1:BA$166="saniert",AZ$1:AZ$166))) / 2
        )
    )),
    0,
    IF(
        AZ162 &lt; (IF(
            BA163 = "unsaniert",
            (MIN(IF(BA$1:BA$166="unsaniert",AZ$1:AZ$166)) + MAX(IF(BA$1:BA$166="unsaniert",AZ$1:AZ$166))) / 2,
            IF(
                BA163 = "teilsaniert",
                (MIN(IF(BA$1:BA$166="teilsaniert",AZ$1:AZ$166)) + MAX(IF(BA$1:BA$166="teilsaniert",AZ$1:AZ$166))) / 2,
                (MIN(IF(BA$1:BA$166="saniert",AZ$1:AZ$166)) + MAX(IF(BA$1:BA$166="saniert",AZ$1:AZ$166))) / 2
            )
        )),
        0,
        AY163
    )
)</f>
        <v>0</v>
      </c>
      <c r="BC163" s="160"/>
      <c r="BD163" s="160"/>
      <c r="BE163" s="160"/>
      <c r="BF163" s="174">
        <f t="shared" si="47"/>
        <v>-2.1357791019509356</v>
      </c>
      <c r="BG163" s="173">
        <f t="shared" si="37"/>
        <v>4.7735972174022097E-48</v>
      </c>
      <c r="BH163" s="174" t="str">
        <f t="shared" si="38"/>
        <v>saniert</v>
      </c>
      <c r="BI163" s="174" cm="1">
        <f t="array" ref="BI163">IF(
    BG163 &gt; (IF(
        BH163 = "unsaniert",
        (MIN(IF(BH$1:BH$166="unsaniert",BG$1:BG$166)) + MAX(IF(BH$1:BH$166="unsaniert",BG$1:BG$166))) / 2,
        IF(
            BH163 = "teilsaniert",
            (MIN(IF(BH$1:BH$166="teilsaniert",BG$1:BG$166)) + MAX(IF(BH$1:BH$166="teilsaniert",BG$1:BG$166))) / 2,
            (MIN(IF(BH$1:BH$166="saniert",BG$1:BG$166)) + MAX(IF(BH$1:BH$166="saniert",BG$1:BG$166))) / 2
        )
    )),
    0,
    IF(
        BG162 &lt; (IF(
            BH163 = "unsaniert",
            (MIN(IF(BH$1:BH$166="unsaniert",BG$1:BG$166)) + MAX(IF(BH$1:BH$166="unsaniert",BG$1:BG$166))) / 2,
            IF(
                BH163 = "teilsaniert",
                (MIN(IF(BH$1:BH$166="teilsaniert",BG$1:BG$166)) + MAX(IF(BH$1:BH$166="teilsaniert",BG$1:BG$166))) / 2,
                (MIN(IF(BH$1:BH$166="saniert",BG$1:BG$166)) + MAX(IF(BH$1:BH$166="saniert",BG$1:BG$166))) / 2
            )
        )),
        0,
        BF163
    )
)</f>
        <v>0</v>
      </c>
    </row>
    <row r="164" spans="2:61">
      <c r="B164" s="174">
        <f t="shared" si="39"/>
        <v>0.29980061699334715</v>
      </c>
      <c r="C164" s="173">
        <f>_xlfn.NORM.DIST(B164,B5,C5, TRUE)</f>
        <v>9.2886680093947756E-7</v>
      </c>
      <c r="D164" s="174" t="str">
        <f t="shared" si="50"/>
        <v>saniert</v>
      </c>
      <c r="E164" s="174" cm="1">
        <f t="array" ref="E164">IF(
    C164 &gt; (IF(
        D164 = "unsaniert",
        (MIN(IF(D$1:D$166="unsaniert",C$1:C$166)) + MAX(IF(D$1:D$166="unsaniert",C$1:C$166))) / 2,
        IF(
            D164 = "teilsaniert",
            (MIN(IF(D$1:D$166="teilsaniert",C$1:C$166)) + MAX(IF(D$1:D$166="teilsaniert",C$1:C$166))) / 2,
            (MIN(IF(D$1:D$166="saniert",C$1:C$166)) + MAX(IF(D$1:D$166="saniert",C$1:C$166))) / 2
        )
    )),
    0,
    IF(
        C163 &lt; (IF(
            D164 = "unsaniert",
            (MIN(IF(D$1:D$166="unsaniert",C$1:C$166)) + MAX(IF(D$1:D$166="unsaniert",C$1:C$166))) / 2,
            IF(
                D164 = "teilsaniert",
                (MIN(IF(D$1:D$166="teilsaniert",C$1:C$166)) + MAX(IF(D$1:D$166="teilsaniert",C$1:C$166))) / 2,
                (MIN(IF(D$1:D$166="saniert",C$1:C$166)) + MAX(IF(D$1:D$166="saniert",C$1:C$166))) / 2
            )
        )),
        0,
        B164
    )
)</f>
        <v>0</v>
      </c>
      <c r="H164" s="160"/>
      <c r="I164" s="174">
        <f t="shared" si="40"/>
        <v>-0.54608143127656616</v>
      </c>
      <c r="J164" s="173">
        <f>_xlfn.NORM.DIST(I164,I5,J5, TRUE)</f>
        <v>2.0021930016039996E-7</v>
      </c>
      <c r="K164" s="174" t="str">
        <f t="shared" si="51"/>
        <v>saniert</v>
      </c>
      <c r="L164" s="174" cm="1">
        <f t="array" ref="L164">IF(
    J164 &gt; (IF(
        K164 = "unsaniert",
        (MIN(IF(K$1:K$166="unsaniert",J$1:J$166)) + MAX(IF(K$1:K$166="unsaniert",J$1:J$166))) / 2,
        IF(
            K164 = "teilsaniert",
            (MIN(IF(K$1:K$166="teilsaniert",J$1:J$166)) + MAX(IF(K$1:K$166="teilsaniert",J$1:J$166))) / 2,
            (MIN(IF(K$1:K$166="saniert",J$1:J$166)) + MAX(IF(K$1:K$166="saniert",J$1:J$166))) / 2
        )
    )),
    0,
    IF(
        J163 &lt; (IF(
            K164 = "unsaniert",
            (MIN(IF(K$1:K$166="unsaniert",J$1:J$166)) + MAX(IF(K$1:K$166="unsaniert",J$1:J$166))) / 2,
            IF(
                K164 = "teilsaniert",
                (MIN(IF(K$1:K$166="teilsaniert",J$1:J$166)) + MAX(IF(K$1:K$166="teilsaniert",J$1:J$166))) / 2,
                (MIN(IF(K$1:K$166="saniert",J$1:J$166)) + MAX(IF(K$1:K$166="saniert",J$1:J$166))) / 2
            )
        )),
        0,
        I164
    )
)</f>
        <v>0</v>
      </c>
      <c r="O164" s="160"/>
      <c r="P164" s="174">
        <f t="shared" si="41"/>
        <v>-2.0318410071287771</v>
      </c>
      <c r="Q164" s="173">
        <f>_xlfn.NORM.DIST(P164,P5,Q5, TRUE)</f>
        <v>6.3258762380021183E-35</v>
      </c>
      <c r="R164" s="174" t="str">
        <f t="shared" si="52"/>
        <v>saniert</v>
      </c>
      <c r="S164" s="174" cm="1">
        <f t="array" ref="S164">IF(
    Q164 &gt; (IF(
        R164 = "unsaniert",
        (MIN(IF(R$1:R$166="unsaniert",Q$1:Q$166)) + MAX(IF(R$1:R$166="unsaniert",Q$1:Q$166))) / 2,
        IF(
            R164 = "teilsaniert",
            (MIN(IF(R$1:R$166="teilsaniert",Q$1:Q$166)) + MAX(IF(R$1:R$166="teilsaniert",Q$1:Q$166))) / 2,
            (MIN(IF(R$1:R$166="saniert",Q$1:Q$166)) + MAX(IF(R$1:R$166="saniert",Q$1:Q$166))) / 2
        )
    )),
    0,
    IF(
        Q163 &lt; (IF(
            R164 = "unsaniert",
            (MIN(IF(R$1:R$166="unsaniert",Q$1:Q$166)) + MAX(IF(R$1:R$166="unsaniert",Q$1:Q$166))) / 2,
            IF(
                R164 = "teilsaniert",
                (MIN(IF(R$1:R$166="teilsaniert",Q$1:Q$166)) + MAX(IF(R$1:R$166="teilsaniert",Q$1:Q$166))) / 2,
                (MIN(IF(R$1:R$166="saniert",Q$1:Q$166)) + MAX(IF(R$1:R$166="saniert",Q$1:Q$166))) / 2
            )
        )),
        0,
        P164
    )
)</f>
        <v>0</v>
      </c>
      <c r="W164" s="174">
        <f t="shared" si="42"/>
        <v>-0.98513961740999167</v>
      </c>
      <c r="X164" s="173">
        <f t="shared" ref="X164:X166" si="53">_xlfn.NORM.DIST(W164, $B$8,$C$8, TRUE)</f>
        <v>7.0374908464560839E-48</v>
      </c>
      <c r="Y164" s="174" t="str">
        <f t="shared" ref="Y164:Y166" si="54">IF(X164&gt;($C$30+$D$30)/100,"unsaniert",IF(X164&gt;($D$30)/100,"teilsaniert","saniert"))</f>
        <v>saniert</v>
      </c>
      <c r="Z164" s="174" cm="1">
        <f t="array" ref="Z164">IF(
    X164 &gt; (IF(
        Y164 = "unsaniert",
        (MIN(IF(Y$1:Y$166="unsaniert",X$1:X$166)) + MAX(IF(Y$1:Y$166="unsaniert",X$1:X$166))) / 2,
        IF(
            Y164 = "teilsaniert",
            (MIN(IF(Y$1:Y$166="teilsaniert",X$1:X$166)) + MAX(IF(Y$1:Y$166="teilsaniert",X$1:X$166))) / 2,
            (MIN(IF(Y$1:Y$166="saniert",X$1:X$166)) + MAX(IF(Y$1:Y$166="saniert",X$1:X$166))) / 2
        )
    )),
    0,
    IF(
        X163 &lt; (IF(
            Y164 = "unsaniert",
            (MIN(IF(Y$1:Y$166="unsaniert",X$1:X$166)) + MAX(IF(Y$1:Y$166="unsaniert",X$1:X$166))) / 2,
            IF(
                Y164 = "teilsaniert",
                (MIN(IF(Y$1:Y$166="teilsaniert",X$1:X$166)) + MAX(IF(Y$1:Y$166="teilsaniert",X$1:X$166))) / 2,
                (MIN(IF(Y$1:Y$166="saniert",X$1:X$166)) + MAX(IF(Y$1:Y$166="saniert",X$1:X$166))) / 2
            )
        )),
        0,
        W164
    )
)</f>
        <v>0</v>
      </c>
      <c r="AA164" s="160"/>
      <c r="AB164" s="160"/>
      <c r="AC164" s="160"/>
      <c r="AD164" s="174">
        <f t="shared" si="43"/>
        <v>-0.31841525357825251</v>
      </c>
      <c r="AE164" s="173">
        <f t="shared" ref="AE164:AE166" si="55">_xlfn.NORM.DIST(AD164, $I$8,$J$8, TRUE)</f>
        <v>1.1827582616185621E-6</v>
      </c>
      <c r="AF164" s="174" t="str">
        <f t="shared" ref="AF164:AF166" si="56">IF(AE164&gt;($C$30+$D$30)/100,"unsaniert",IF(AE164&gt;($D$30)/100,"teilsaniert","saniert"))</f>
        <v>saniert</v>
      </c>
      <c r="AG164" s="174" cm="1">
        <f t="array" ref="AG164">IF(
    AE164 &gt; (IF(
        AF164 = "unsaniert",
        (MIN(IF(AF$1:AF$166="unsaniert",AE$1:AE$166)) + MAX(IF(AF$1:AF$166="unsaniert",AE$1:AE$166))) / 2,
        IF(
            AF164 = "teilsaniert",
            (MIN(IF(AF$1:AF$166="teilsaniert",AE$1:AE$166)) + MAX(IF(AF$1:AF$166="teilsaniert",AE$1:AE$166))) / 2,
            (MIN(IF(AF$1:AF$166="saniert",AE$1:AE$166)) + MAX(IF(AF$1:AF$166="saniert",AE$1:AE$166))) / 2
        )
    )),
    0,
    IF(
        AE163 &lt; (IF(
            AF164 = "unsaniert",
            (MIN(IF(AF$1:AF$166="unsaniert",AE$1:AE$166)) + MAX(IF(AF$1:AF$166="unsaniert",AE$1:AE$166))) / 2,
            IF(
                AF164 = "teilsaniert",
                (MIN(IF(AF$1:AF$166="teilsaniert",AE$1:AE$166)) + MAX(IF(AF$1:AF$166="teilsaniert",AE$1:AE$166))) / 2,
                (MIN(IF(AF$1:AF$166="saniert",AE$1:AE$166)) + MAX(IF(AF$1:AF$166="saniert",AE$1:AE$166))) / 2
            )
        )),
        0,
        AD164
    )
)</f>
        <v>0</v>
      </c>
      <c r="AH164" s="160"/>
      <c r="AI164" s="160"/>
      <c r="AJ164" s="160"/>
      <c r="AK164" s="174">
        <f t="shared" si="44"/>
        <v>-1.935843463467221</v>
      </c>
      <c r="AL164" s="173">
        <f t="shared" ref="AL164:AL166" si="57">_xlfn.NORM.DIST(AK164, $P$8,$Q$8, TRUE)</f>
        <v>1.0382191204468503E-34</v>
      </c>
      <c r="AM164" s="174" t="str">
        <f t="shared" ref="AM164:AM166" si="58">IF(AL164&gt;($C$30+$D$30)/100,"unsaniert",IF(AL164&gt;($D$30)/100,"teilsaniert","saniert"))</f>
        <v>saniert</v>
      </c>
      <c r="AN164" s="174" cm="1">
        <f t="array" ref="AN164">IF(
    AL164 &gt; (IF(
        AM164 = "unsaniert",
        (MIN(IF(AM$1:AM$166="unsaniert",AL$1:AL$166)) + MAX(IF(AM$1:AM$166="unsaniert",AL$1:AL$166))) / 2,
        IF(
            AM164 = "teilsaniert",
            (MIN(IF(AM$1:AM$166="teilsaniert",AL$1:AL$166)) + MAX(IF(AM$1:AM$166="teilsaniert",AL$1:AL$166))) / 2,
            (MIN(IF(AM$1:AM$166="saniert",AL$1:AL$166)) + MAX(IF(AM$1:AM$166="saniert",AL$1:AL$166))) / 2
        )
    )),
    0,
    IF(
        AL163 &lt; (IF(
            AM164 = "unsaniert",
            (MIN(IF(AM$1:AM$166="unsaniert",AL$1:AL$166)) + MAX(IF(AM$1:AM$166="unsaniert",AL$1:AL$166))) / 2,
            IF(
                AM164 = "teilsaniert",
                (MIN(IF(AM$1:AM$166="teilsaniert",AL$1:AL$166)) + MAX(IF(AM$1:AM$166="teilsaniert",AL$1:AL$166))) / 2,
                (MIN(IF(AM$1:AM$166="saniert",AL$1:AL$166)) + MAX(IF(AM$1:AM$166="saniert",AL$1:AL$166))) / 2
            )
        )),
        0,
        AK164
    )
)</f>
        <v>0</v>
      </c>
      <c r="AR164" s="174">
        <f t="shared" si="45"/>
        <v>1.4374299261707411</v>
      </c>
      <c r="AS164" s="173">
        <f t="shared" ref="AS164:AS166" si="59">_xlfn.NORM.DIST(AR164, $B$13,$C$13, TRUE)</f>
        <v>1.8070990630266952E-2</v>
      </c>
      <c r="AT164" s="174" t="str">
        <f t="shared" ref="AT164:AT166" si="60">IF(AS164&gt;($C$30+$D$30)/100,"unsaniert",IF(AS164&gt;($D$30)/100,"teilsaniert","saniert"))</f>
        <v>saniert</v>
      </c>
      <c r="AU164" s="174" cm="1">
        <f t="array" ref="AU164">IF(
    AS164 &gt; (IF(
        AT164 = "unsaniert",
        (MIN(IF(AT$1:AT$166="unsaniert",AS$1:AS$166)) + MAX(IF(AT$1:AT$166="unsaniert",AS$1:AS$166))) / 2,
        IF(
            AT164 = "teilsaniert",
            (MIN(IF(AT$1:AT$166="teilsaniert",AS$1:AS$166)) + MAX(IF(AT$1:AT$166="teilsaniert",AS$1:AS$166))) / 2,
            (MIN(IF(AT$1:AT$166="saniert",AS$1:AS$166)) + MAX(IF(AT$1:AT$166="saniert",AS$1:AS$166))) / 2
        )
    )),
    0,
    IF(
        AS163 &lt; (IF(
            AT164 = "unsaniert",
            (MIN(IF(AT$1:AT$166="unsaniert",AS$1:AS$166)) + MAX(IF(AT$1:AT$166="unsaniert",AS$1:AS$166))) / 2,
            IF(
                AT164 = "teilsaniert",
                (MIN(IF(AT$1:AT$166="teilsaniert",AS$1:AS$166)) + MAX(IF(AT$1:AT$166="teilsaniert",AS$1:AS$166))) / 2,
                (MIN(IF(AT$1:AT$166="saniert",AS$1:AS$166)) + MAX(IF(AT$1:AT$166="saniert",AS$1:AS$166))) / 2
            )
        )),
        0,
        AR164
    )
)</f>
        <v>0</v>
      </c>
      <c r="AV164" s="160"/>
      <c r="AW164" s="160"/>
      <c r="AX164" s="160"/>
      <c r="AY164" s="174">
        <f t="shared" si="46"/>
        <v>-0.62777449846358813</v>
      </c>
      <c r="AZ164" s="173">
        <f t="shared" si="48"/>
        <v>4.0548812791353974E-13</v>
      </c>
      <c r="BA164" s="174" t="str">
        <f t="shared" si="49"/>
        <v>saniert</v>
      </c>
      <c r="BB164" s="174" cm="1">
        <f t="array" ref="BB164">IF(
    AZ164 &gt; (IF(
        BA164 = "unsaniert",
        (MIN(IF(BA$1:BA$166="unsaniert",AZ$1:AZ$166)) + MAX(IF(BA$1:BA$166="unsaniert",AZ$1:AZ$166))) / 2,
        IF(
            BA164 = "teilsaniert",
            (MIN(IF(BA$1:BA$166="teilsaniert",AZ$1:AZ$166)) + MAX(IF(BA$1:BA$166="teilsaniert",AZ$1:AZ$166))) / 2,
            (MIN(IF(BA$1:BA$166="saniert",AZ$1:AZ$166)) + MAX(IF(BA$1:BA$166="saniert",AZ$1:AZ$166))) / 2
        )
    )),
    0,
    IF(
        AZ163 &lt; (IF(
            BA164 = "unsaniert",
            (MIN(IF(BA$1:BA$166="unsaniert",AZ$1:AZ$166)) + MAX(IF(BA$1:BA$166="unsaniert",AZ$1:AZ$166))) / 2,
            IF(
                BA164 = "teilsaniert",
                (MIN(IF(BA$1:BA$166="teilsaniert",AZ$1:AZ$166)) + MAX(IF(BA$1:BA$166="teilsaniert",AZ$1:AZ$166))) / 2,
                (MIN(IF(BA$1:BA$166="saniert",AZ$1:AZ$166)) + MAX(IF(BA$1:BA$166="saniert",AZ$1:AZ$166))) / 2
            )
        )),
        0,
        AY164
    )
)</f>
        <v>0</v>
      </c>
      <c r="BC164" s="160"/>
      <c r="BD164" s="160"/>
      <c r="BE164" s="160"/>
      <c r="BF164" s="174">
        <f t="shared" si="47"/>
        <v>-2.1657791019509354</v>
      </c>
      <c r="BG164" s="173">
        <f t="shared" ref="BG164:BG166" si="61">_xlfn.NORM.DIST(BF164, $P$13,$Q$13, TRUE)</f>
        <v>6.4270512656239478E-49</v>
      </c>
      <c r="BH164" s="174" t="str">
        <f t="shared" ref="BH164:BH166" si="62">IF(BG164&gt;($C$30+$D$30)/100,"unsaniert",IF(BG164&gt;($D$30)/100,"teilsaniert","saniert"))</f>
        <v>saniert</v>
      </c>
      <c r="BI164" s="174" cm="1">
        <f t="array" ref="BI164">IF(
    BG164 &gt; (IF(
        BH164 = "unsaniert",
        (MIN(IF(BH$1:BH$166="unsaniert",BG$1:BG$166)) + MAX(IF(BH$1:BH$166="unsaniert",BG$1:BG$166))) / 2,
        IF(
            BH164 = "teilsaniert",
            (MIN(IF(BH$1:BH$166="teilsaniert",BG$1:BG$166)) + MAX(IF(BH$1:BH$166="teilsaniert",BG$1:BG$166))) / 2,
            (MIN(IF(BH$1:BH$166="saniert",BG$1:BG$166)) + MAX(IF(BH$1:BH$166="saniert",BG$1:BG$166))) / 2
        )
    )),
    0,
    IF(
        BG163 &lt; (IF(
            BH164 = "unsaniert",
            (MIN(IF(BH$1:BH$166="unsaniert",BG$1:BG$166)) + MAX(IF(BH$1:BH$166="unsaniert",BG$1:BG$166))) / 2,
            IF(
                BH164 = "teilsaniert",
                (MIN(IF(BH$1:BH$166="teilsaniert",BG$1:BG$166)) + MAX(IF(BH$1:BH$166="teilsaniert",BG$1:BG$166))) / 2,
                (MIN(IF(BH$1:BH$166="saniert",BG$1:BG$166)) + MAX(IF(BH$1:BH$166="saniert",BG$1:BG$166))) / 2
            )
        )),
        0,
        BF164
    )
)</f>
        <v>0</v>
      </c>
    </row>
    <row r="165" spans="2:61">
      <c r="B165" s="174">
        <f t="shared" ref="B165:B166" si="63">B164-0.03</f>
        <v>0.26980061699334712</v>
      </c>
      <c r="C165" s="173">
        <f>_xlfn.NORM.DIST(B165, B5,C5, TRUE)</f>
        <v>6.8770832187098556E-7</v>
      </c>
      <c r="D165" s="174" t="str">
        <f t="shared" si="50"/>
        <v>saniert</v>
      </c>
      <c r="E165" s="174" cm="1">
        <f t="array" ref="E165">IF(
    C165 &gt; (IF(
        D165 = "unsaniert",
        (MIN(IF(D$1:D$166="unsaniert",C$1:C$166)) + MAX(IF(D$1:D$166="unsaniert",C$1:C$166))) / 2,
        IF(
            D165 = "teilsaniert",
            (MIN(IF(D$1:D$166="teilsaniert",C$1:C$166)) + MAX(IF(D$1:D$166="teilsaniert",C$1:C$166))) / 2,
            (MIN(IF(D$1:D$166="saniert",C$1:C$166)) + MAX(IF(D$1:D$166="saniert",C$1:C$166))) / 2
        )
    )),
    0,
    IF(
        C164 &lt; (IF(
            D165 = "unsaniert",
            (MIN(IF(D$1:D$166="unsaniert",C$1:C$166)) + MAX(IF(D$1:D$166="unsaniert",C$1:C$166))) / 2,
            IF(
                D165 = "teilsaniert",
                (MIN(IF(D$1:D$166="teilsaniert",C$1:C$166)) + MAX(IF(D$1:D$166="teilsaniert",C$1:C$166))) / 2,
                (MIN(IF(D$1:D$166="saniert",C$1:C$166)) + MAX(IF(D$1:D$166="saniert",C$1:C$166))) / 2
            )
        )),
        0,
        B165
    )
)</f>
        <v>0</v>
      </c>
      <c r="H165" s="160"/>
      <c r="I165" s="174">
        <f t="shared" ref="I165:I166" si="64">I164-0.03</f>
        <v>-0.57608143127656619</v>
      </c>
      <c r="J165" s="173">
        <f>_xlfn.NORM.DIST(I165, I5,J5, TRUE)</f>
        <v>1.4387578643268206E-7</v>
      </c>
      <c r="K165" s="174" t="str">
        <f t="shared" si="51"/>
        <v>saniert</v>
      </c>
      <c r="L165" s="174" cm="1">
        <f t="array" ref="L165">IF(
    J165 &gt; (IF(
        K165 = "unsaniert",
        (MIN(IF(K$1:K$166="unsaniert",J$1:J$166)) + MAX(IF(K$1:K$166="unsaniert",J$1:J$166))) / 2,
        IF(
            K165 = "teilsaniert",
            (MIN(IF(K$1:K$166="teilsaniert",J$1:J$166)) + MAX(IF(K$1:K$166="teilsaniert",J$1:J$166))) / 2,
            (MIN(IF(K$1:K$166="saniert",J$1:J$166)) + MAX(IF(K$1:K$166="saniert",J$1:J$166))) / 2
        )
    )),
    0,
    IF(
        J164 &lt; (IF(
            K165 = "unsaniert",
            (MIN(IF(K$1:K$166="unsaniert",J$1:J$166)) + MAX(IF(K$1:K$166="unsaniert",J$1:J$166))) / 2,
            IF(
                K165 = "teilsaniert",
                (MIN(IF(K$1:K$166="teilsaniert",J$1:J$166)) + MAX(IF(K$1:K$166="teilsaniert",J$1:J$166))) / 2,
                (MIN(IF(K$1:K$166="saniert",J$1:J$166)) + MAX(IF(K$1:K$166="saniert",J$1:J$166))) / 2
            )
        )),
        0,
        I165
    )
)</f>
        <v>0</v>
      </c>
      <c r="O165" s="160"/>
      <c r="P165" s="174">
        <f t="shared" ref="P165:P166" si="65">P164-0.03</f>
        <v>-2.0618410071287769</v>
      </c>
      <c r="Q165" s="173">
        <f>_xlfn.NORM.DIST(P165, P5,Q5, TRUE)</f>
        <v>1.4551380318240873E-35</v>
      </c>
      <c r="R165" s="174" t="str">
        <f t="shared" si="52"/>
        <v>saniert</v>
      </c>
      <c r="S165" s="174" cm="1">
        <f t="array" ref="S165">IF(
    Q165 &gt; (IF(
        R165 = "unsaniert",
        (MIN(IF(R$1:R$166="unsaniert",Q$1:Q$166)) + MAX(IF(R$1:R$166="unsaniert",Q$1:Q$166))) / 2,
        IF(
            R165 = "teilsaniert",
            (MIN(IF(R$1:R$166="teilsaniert",Q$1:Q$166)) + MAX(IF(R$1:R$166="teilsaniert",Q$1:Q$166))) / 2,
            (MIN(IF(R$1:R$166="saniert",Q$1:Q$166)) + MAX(IF(R$1:R$166="saniert",Q$1:Q$166))) / 2
        )
    )),
    0,
    IF(
        Q164 &lt; (IF(
            R165 = "unsaniert",
            (MIN(IF(R$1:R$166="unsaniert",Q$1:Q$166)) + MAX(IF(R$1:R$166="unsaniert",Q$1:Q$166))) / 2,
            IF(
                R165 = "teilsaniert",
                (MIN(IF(R$1:R$166="teilsaniert",Q$1:Q$166)) + MAX(IF(R$1:R$166="teilsaniert",Q$1:Q$166))) / 2,
                (MIN(IF(R$1:R$166="saniert",Q$1:Q$166)) + MAX(IF(R$1:R$166="saniert",Q$1:Q$166))) / 2
            )
        )),
        0,
        P165
    )
)</f>
        <v>0</v>
      </c>
      <c r="W165" s="174">
        <f t="shared" ref="W165:W166" si="66">W164-0.03</f>
        <v>-1.0151396174099916</v>
      </c>
      <c r="X165" s="173">
        <f t="shared" si="53"/>
        <v>9.688286603783996E-49</v>
      </c>
      <c r="Y165" s="174" t="str">
        <f t="shared" si="54"/>
        <v>saniert</v>
      </c>
      <c r="Z165" s="174" cm="1">
        <f t="array" ref="Z165">IF(
    X165 &gt; (IF(
        Y165 = "unsaniert",
        (MIN(IF(Y$1:Y$166="unsaniert",X$1:X$166)) + MAX(IF(Y$1:Y$166="unsaniert",X$1:X$166))) / 2,
        IF(
            Y165 = "teilsaniert",
            (MIN(IF(Y$1:Y$166="teilsaniert",X$1:X$166)) + MAX(IF(Y$1:Y$166="teilsaniert",X$1:X$166))) / 2,
            (MIN(IF(Y$1:Y$166="saniert",X$1:X$166)) + MAX(IF(Y$1:Y$166="saniert",X$1:X$166))) / 2
        )
    )),
    0,
    IF(
        X164 &lt; (IF(
            Y165 = "unsaniert",
            (MIN(IF(Y$1:Y$166="unsaniert",X$1:X$166)) + MAX(IF(Y$1:Y$166="unsaniert",X$1:X$166))) / 2,
            IF(
                Y165 = "teilsaniert",
                (MIN(IF(Y$1:Y$166="teilsaniert",X$1:X$166)) + MAX(IF(Y$1:Y$166="teilsaniert",X$1:X$166))) / 2,
                (MIN(IF(Y$1:Y$166="saniert",X$1:X$166)) + MAX(IF(Y$1:Y$166="saniert",X$1:X$166))) / 2
            )
        )),
        0,
        W165
    )
)</f>
        <v>0</v>
      </c>
      <c r="AA165" s="160"/>
      <c r="AB165" s="160"/>
      <c r="AC165" s="160"/>
      <c r="AD165" s="174">
        <f t="shared" ref="AD165:AD166" si="67">AD164-0.03</f>
        <v>-0.34841525357825254</v>
      </c>
      <c r="AE165" s="173">
        <f t="shared" si="55"/>
        <v>8.7983320211652641E-7</v>
      </c>
      <c r="AF165" s="174" t="str">
        <f t="shared" si="56"/>
        <v>saniert</v>
      </c>
      <c r="AG165" s="174" cm="1">
        <f t="array" ref="AG165">IF(
    AE165 &gt; (IF(
        AF165 = "unsaniert",
        (MIN(IF(AF$1:AF$166="unsaniert",AE$1:AE$166)) + MAX(IF(AF$1:AF$166="unsaniert",AE$1:AE$166))) / 2,
        IF(
            AF165 = "teilsaniert",
            (MIN(IF(AF$1:AF$166="teilsaniert",AE$1:AE$166)) + MAX(IF(AF$1:AF$166="teilsaniert",AE$1:AE$166))) / 2,
            (MIN(IF(AF$1:AF$166="saniert",AE$1:AE$166)) + MAX(IF(AF$1:AF$166="saniert",AE$1:AE$166))) / 2
        )
    )),
    0,
    IF(
        AE164 &lt; (IF(
            AF165 = "unsaniert",
            (MIN(IF(AF$1:AF$166="unsaniert",AE$1:AE$166)) + MAX(IF(AF$1:AF$166="unsaniert",AE$1:AE$166))) / 2,
            IF(
                AF165 = "teilsaniert",
                (MIN(IF(AF$1:AF$166="teilsaniert",AE$1:AE$166)) + MAX(IF(AF$1:AF$166="teilsaniert",AE$1:AE$166))) / 2,
                (MIN(IF(AF$1:AF$166="saniert",AE$1:AE$166)) + MAX(IF(AF$1:AF$166="saniert",AE$1:AE$166))) / 2
            )
        )),
        0,
        AD165
    )
)</f>
        <v>0</v>
      </c>
      <c r="AH165" s="160"/>
      <c r="AI165" s="160"/>
      <c r="AJ165" s="160"/>
      <c r="AK165" s="174">
        <f t="shared" ref="AK165:AK166" si="68">AK164-0.03</f>
        <v>-1.9658434634672211</v>
      </c>
      <c r="AL165" s="173">
        <f t="shared" si="57"/>
        <v>2.4088296169251252E-35</v>
      </c>
      <c r="AM165" s="174" t="str">
        <f t="shared" si="58"/>
        <v>saniert</v>
      </c>
      <c r="AN165" s="174" cm="1">
        <f t="array" ref="AN165">IF(
    AL165 &gt; (IF(
        AM165 = "unsaniert",
        (MIN(IF(AM$1:AM$166="unsaniert",AL$1:AL$166)) + MAX(IF(AM$1:AM$166="unsaniert",AL$1:AL$166))) / 2,
        IF(
            AM165 = "teilsaniert",
            (MIN(IF(AM$1:AM$166="teilsaniert",AL$1:AL$166)) + MAX(IF(AM$1:AM$166="teilsaniert",AL$1:AL$166))) / 2,
            (MIN(IF(AM$1:AM$166="saniert",AL$1:AL$166)) + MAX(IF(AM$1:AM$166="saniert",AL$1:AL$166))) / 2
        )
    )),
    0,
    IF(
        AL164 &lt; (IF(
            AM165 = "unsaniert",
            (MIN(IF(AM$1:AM$166="unsaniert",AL$1:AL$166)) + MAX(IF(AM$1:AM$166="unsaniert",AL$1:AL$166))) / 2,
            IF(
                AM165 = "teilsaniert",
                (MIN(IF(AM$1:AM$166="teilsaniert",AL$1:AL$166)) + MAX(IF(AM$1:AM$166="teilsaniert",AL$1:AL$166))) / 2,
                (MIN(IF(AM$1:AM$166="saniert",AL$1:AL$166)) + MAX(IF(AM$1:AM$166="saniert",AL$1:AL$166))) / 2
            )
        )),
        0,
        AK165
    )
)</f>
        <v>0</v>
      </c>
      <c r="AR165" s="174">
        <f t="shared" ref="AR165:AR166" si="69">AR164-0.03</f>
        <v>1.407429926170741</v>
      </c>
      <c r="AS165" s="173">
        <f t="shared" si="59"/>
        <v>1.6387648727831543E-2</v>
      </c>
      <c r="AT165" s="174" t="str">
        <f t="shared" si="60"/>
        <v>saniert</v>
      </c>
      <c r="AU165" s="174" cm="1">
        <f t="array" ref="AU165">IF(
    AS165 &gt; (IF(
        AT165 = "unsaniert",
        (MIN(IF(AT$1:AT$166="unsaniert",AS$1:AS$166)) + MAX(IF(AT$1:AT$166="unsaniert",AS$1:AS$166))) / 2,
        IF(
            AT165 = "teilsaniert",
            (MIN(IF(AT$1:AT$166="teilsaniert",AS$1:AS$166)) + MAX(IF(AT$1:AT$166="teilsaniert",AS$1:AS$166))) / 2,
            (MIN(IF(AT$1:AT$166="saniert",AS$1:AS$166)) + MAX(IF(AT$1:AT$166="saniert",AS$1:AS$166))) / 2
        )
    )),
    0,
    IF(
        AS164 &lt; (IF(
            AT165 = "unsaniert",
            (MIN(IF(AT$1:AT$166="unsaniert",AS$1:AS$166)) + MAX(IF(AT$1:AT$166="unsaniert",AS$1:AS$166))) / 2,
            IF(
                AT165 = "teilsaniert",
                (MIN(IF(AT$1:AT$166="teilsaniert",AS$1:AS$166)) + MAX(IF(AT$1:AT$166="teilsaniert",AS$1:AS$166))) / 2,
                (MIN(IF(AT$1:AT$166="saniert",AS$1:AS$166)) + MAX(IF(AT$1:AT$166="saniert",AS$1:AS$166))) / 2
            )
        )),
        0,
        AR165
    )
)</f>
        <v>0</v>
      </c>
      <c r="AV165" s="160"/>
      <c r="AW165" s="160"/>
      <c r="AX165" s="160"/>
      <c r="AY165" s="174">
        <f t="shared" ref="AY165:AY166" si="70">AY164-0.03</f>
        <v>-0.65777449846358815</v>
      </c>
      <c r="AZ165" s="173">
        <f t="shared" si="48"/>
        <v>2.2760531068846567E-13</v>
      </c>
      <c r="BA165" s="174" t="str">
        <f t="shared" si="49"/>
        <v>saniert</v>
      </c>
      <c r="BB165" s="174" cm="1">
        <f t="array" ref="BB165">IF(
    AZ165 &gt; (IF(
        BA165 = "unsaniert",
        (MIN(IF(BA$1:BA$166="unsaniert",AZ$1:AZ$166)) + MAX(IF(BA$1:BA$166="unsaniert",AZ$1:AZ$166))) / 2,
        IF(
            BA165 = "teilsaniert",
            (MIN(IF(BA$1:BA$166="teilsaniert",AZ$1:AZ$166)) + MAX(IF(BA$1:BA$166="teilsaniert",AZ$1:AZ$166))) / 2,
            (MIN(IF(BA$1:BA$166="saniert",AZ$1:AZ$166)) + MAX(IF(BA$1:BA$166="saniert",AZ$1:AZ$166))) / 2
        )
    )),
    0,
    IF(
        AZ164 &lt; (IF(
            BA165 = "unsaniert",
            (MIN(IF(BA$1:BA$166="unsaniert",AZ$1:AZ$166)) + MAX(IF(BA$1:BA$166="unsaniert",AZ$1:AZ$166))) / 2,
            IF(
                BA165 = "teilsaniert",
                (MIN(IF(BA$1:BA$166="teilsaniert",AZ$1:AZ$166)) + MAX(IF(BA$1:BA$166="teilsaniert",AZ$1:AZ$166))) / 2,
                (MIN(IF(BA$1:BA$166="saniert",AZ$1:AZ$166)) + MAX(IF(BA$1:BA$166="saniert",AZ$1:AZ$166))) / 2
            )
        )),
        0,
        AY165
    )
)</f>
        <v>0</v>
      </c>
      <c r="BC165" s="160"/>
      <c r="BD165" s="160"/>
      <c r="BE165" s="160"/>
      <c r="BF165" s="174">
        <f t="shared" ref="BF165:BF166" si="71">BF164-0.03</f>
        <v>-2.1957791019509352</v>
      </c>
      <c r="BG165" s="173">
        <f t="shared" si="61"/>
        <v>8.493400618228986E-50</v>
      </c>
      <c r="BH165" s="174" t="str">
        <f t="shared" si="62"/>
        <v>saniert</v>
      </c>
      <c r="BI165" s="174" cm="1">
        <f t="array" ref="BI165">IF(
    BG165 &gt; (IF(
        BH165 = "unsaniert",
        (MIN(IF(BH$1:BH$166="unsaniert",BG$1:BG$166)) + MAX(IF(BH$1:BH$166="unsaniert",BG$1:BG$166))) / 2,
        IF(
            BH165 = "teilsaniert",
            (MIN(IF(BH$1:BH$166="teilsaniert",BG$1:BG$166)) + MAX(IF(BH$1:BH$166="teilsaniert",BG$1:BG$166))) / 2,
            (MIN(IF(BH$1:BH$166="saniert",BG$1:BG$166)) + MAX(IF(BH$1:BH$166="saniert",BG$1:BG$166))) / 2
        )
    )),
    0,
    IF(
        BG164 &lt; (IF(
            BH165 = "unsaniert",
            (MIN(IF(BH$1:BH$166="unsaniert",BG$1:BG$166)) + MAX(IF(BH$1:BH$166="unsaniert",BG$1:BG$166))) / 2,
            IF(
                BH165 = "teilsaniert",
                (MIN(IF(BH$1:BH$166="teilsaniert",BG$1:BG$166)) + MAX(IF(BH$1:BH$166="teilsaniert",BG$1:BG$166))) / 2,
                (MIN(IF(BH$1:BH$166="saniert",BG$1:BG$166)) + MAX(IF(BH$1:BH$166="saniert",BG$1:BG$166))) / 2
            )
        )),
        0,
        BF165
    )
)</f>
        <v>0</v>
      </c>
    </row>
    <row r="166" spans="2:61">
      <c r="B166" s="174">
        <f t="shared" si="63"/>
        <v>0.23980061699334712</v>
      </c>
      <c r="C166" s="173">
        <f>_xlfn.NORM.DIST(B166, B5,C5, TRUE)</f>
        <v>5.073816317416563E-7</v>
      </c>
      <c r="D166" s="174" t="str">
        <f t="shared" si="50"/>
        <v>saniert</v>
      </c>
      <c r="E166" s="174" cm="1">
        <f t="array" ref="E166">IF(
    C166 &gt; (IF(
        D166 = "unsaniert",
        (MIN(IF(D$1:D$166="unsaniert",C$1:C$166)) + MAX(IF(D$1:D$166="unsaniert",C$1:C$166))) / 2,
        IF(
            D166 = "teilsaniert",
            (MIN(IF(D$1:D$166="teilsaniert",C$1:C$166)) + MAX(IF(D$1:D$166="teilsaniert",C$1:C$166))) / 2,
            (MIN(IF(D$1:D$166="saniert",C$1:C$166)) + MAX(IF(D$1:D$166="saniert",C$1:C$166))) / 2
        )
    )),
    0,
    IF(
        C165 &lt; (IF(
            D166 = "unsaniert",
            (MIN(IF(D$1:D$166="unsaniert",C$1:C$166)) + MAX(IF(D$1:D$166="unsaniert",C$1:C$166))) / 2,
            IF(
                D166 = "teilsaniert",
                (MIN(IF(D$1:D$166="teilsaniert",C$1:C$166)) + MAX(IF(D$1:D$166="teilsaniert",C$1:C$166))) / 2,
                (MIN(IF(D$1:D$166="saniert",C$1:C$166)) + MAX(IF(D$1:D$166="saniert",C$1:C$166))) / 2
            )
        )),
        0,
        B166
    )
)</f>
        <v>0</v>
      </c>
      <c r="H166" s="160"/>
      <c r="I166" s="174">
        <f t="shared" si="64"/>
        <v>-0.60608143127656622</v>
      </c>
      <c r="J166" s="173">
        <f>_xlfn.NORM.DIST(I166, I5,J5, TRUE)</f>
        <v>1.0299676939927676E-7</v>
      </c>
      <c r="K166" s="174" t="str">
        <f t="shared" si="51"/>
        <v>saniert</v>
      </c>
      <c r="L166" s="174" cm="1">
        <f t="array" ref="L166">IF(
    J166 &gt; (IF(
        K166 = "unsaniert",
        (MIN(IF(K$1:K$166="unsaniert",J$1:J$166)) + MAX(IF(K$1:K$166="unsaniert",J$1:J$166))) / 2,
        IF(
            K166 = "teilsaniert",
            (MIN(IF(K$1:K$166="teilsaniert",J$1:J$166)) + MAX(IF(K$1:K$166="teilsaniert",J$1:J$166))) / 2,
            (MIN(IF(K$1:K$166="saniert",J$1:J$166)) + MAX(IF(K$1:K$166="saniert",J$1:J$166))) / 2
        )
    )),
    0,
    IF(
        J165 &lt; (IF(
            K166 = "unsaniert",
            (MIN(IF(K$1:K$166="unsaniert",J$1:J$166)) + MAX(IF(K$1:K$166="unsaniert",J$1:J$166))) / 2,
            IF(
                K166 = "teilsaniert",
                (MIN(IF(K$1:K$166="teilsaniert",J$1:J$166)) + MAX(IF(K$1:K$166="teilsaniert",J$1:J$166))) / 2,
                (MIN(IF(K$1:K$166="saniert",J$1:J$166)) + MAX(IF(K$1:K$166="saniert",J$1:J$166))) / 2
            )
        )),
        0,
        I166
    )
)</f>
        <v>0</v>
      </c>
      <c r="O166" s="160"/>
      <c r="P166" s="174">
        <f t="shared" si="65"/>
        <v>-2.0918410071287767</v>
      </c>
      <c r="Q166" s="173">
        <f>_xlfn.NORM.DIST(P166, P5,Q5, TRUE)</f>
        <v>3.3009442212231656E-36</v>
      </c>
      <c r="R166" s="174" t="str">
        <f t="shared" si="52"/>
        <v>saniert</v>
      </c>
      <c r="S166" s="174" cm="1">
        <f t="array" ref="S166">IF(
    Q166 &gt; (IF(
        R166 = "unsaniert",
        (MIN(IF(R$1:R$166="unsaniert",Q$1:Q$166)) + MAX(IF(R$1:R$166="unsaniert",Q$1:Q$166))) / 2,
        IF(
            R166 = "teilsaniert",
            (MIN(IF(R$1:R$166="teilsaniert",Q$1:Q$166)) + MAX(IF(R$1:R$166="teilsaniert",Q$1:Q$166))) / 2,
            (MIN(IF(R$1:R$166="saniert",Q$1:Q$166)) + MAX(IF(R$1:R$166="saniert",Q$1:Q$166))) / 2
        )
    )),
    0,
    IF(
        Q165 &lt; (IF(
            R166 = "unsaniert",
            (MIN(IF(R$1:R$166="unsaniert",Q$1:Q$166)) + MAX(IF(R$1:R$166="unsaniert",Q$1:Q$166))) / 2,
            IF(
                R166 = "teilsaniert",
                (MIN(IF(R$1:R$166="teilsaniert",Q$1:Q$166)) + MAX(IF(R$1:R$166="teilsaniert",Q$1:Q$166))) / 2,
                (MIN(IF(R$1:R$166="saniert",Q$1:Q$166)) + MAX(IF(R$1:R$166="saniert",Q$1:Q$166))) / 2
            )
        )),
        0,
        P166
    )
)</f>
        <v>0</v>
      </c>
      <c r="W166" s="174">
        <f t="shared" si="66"/>
        <v>-1.0451396174099916</v>
      </c>
      <c r="X166" s="173">
        <f t="shared" si="53"/>
        <v>1.3095719402455158E-49</v>
      </c>
      <c r="Y166" s="174" t="str">
        <f t="shared" si="54"/>
        <v>saniert</v>
      </c>
      <c r="Z166" s="174" cm="1">
        <f t="array" ref="Z166">IF(
    X166 &gt; (IF(
        Y166 = "unsaniert",
        (MIN(IF(Y$1:Y$166="unsaniert",X$1:X$166)) + MAX(IF(Y$1:Y$166="unsaniert",X$1:X$166))) / 2,
        IF(
            Y166 = "teilsaniert",
            (MIN(IF(Y$1:Y$166="teilsaniert",X$1:X$166)) + MAX(IF(Y$1:Y$166="teilsaniert",X$1:X$166))) / 2,
            (MIN(IF(Y$1:Y$166="saniert",X$1:X$166)) + MAX(IF(Y$1:Y$166="saniert",X$1:X$166))) / 2
        )
    )),
    0,
    IF(
        X165 &lt; (IF(
            Y166 = "unsaniert",
            (MIN(IF(Y$1:Y$166="unsaniert",X$1:X$166)) + MAX(IF(Y$1:Y$166="unsaniert",X$1:X$166))) / 2,
            IF(
                Y166 = "teilsaniert",
                (MIN(IF(Y$1:Y$166="teilsaniert",X$1:X$166)) + MAX(IF(Y$1:Y$166="teilsaniert",X$1:X$166))) / 2,
                (MIN(IF(Y$1:Y$166="saniert",X$1:X$166)) + MAX(IF(Y$1:Y$166="saniert",X$1:X$166))) / 2
            )
        )),
        0,
        W166
    )
)</f>
        <v>0</v>
      </c>
      <c r="AA166" s="160"/>
      <c r="AB166" s="160"/>
      <c r="AC166" s="160"/>
      <c r="AD166" s="174">
        <f t="shared" si="67"/>
        <v>-0.37841525357825256</v>
      </c>
      <c r="AE166" s="173">
        <f t="shared" si="55"/>
        <v>6.5223534057656141E-7</v>
      </c>
      <c r="AF166" s="174" t="str">
        <f t="shared" si="56"/>
        <v>saniert</v>
      </c>
      <c r="AG166" s="174" cm="1">
        <f t="array" ref="AG166">IF(
    AE166 &gt; (IF(
        AF166 = "unsaniert",
        (MIN(IF(AF$1:AF$166="unsaniert",AE$1:AE$166)) + MAX(IF(AF$1:AF$166="unsaniert",AE$1:AE$166))) / 2,
        IF(
            AF166 = "teilsaniert",
            (MIN(IF(AF$1:AF$166="teilsaniert",AE$1:AE$166)) + MAX(IF(AF$1:AF$166="teilsaniert",AE$1:AE$166))) / 2,
            (MIN(IF(AF$1:AF$166="saniert",AE$1:AE$166)) + MAX(IF(AF$1:AF$166="saniert",AE$1:AE$166))) / 2
        )
    )),
    0,
    IF(
        AE165 &lt; (IF(
            AF166 = "unsaniert",
            (MIN(IF(AF$1:AF$166="unsaniert",AE$1:AE$166)) + MAX(IF(AF$1:AF$166="unsaniert",AE$1:AE$166))) / 2,
            IF(
                AF166 = "teilsaniert",
                (MIN(IF(AF$1:AF$166="teilsaniert",AE$1:AE$166)) + MAX(IF(AF$1:AF$166="teilsaniert",AE$1:AE$166))) / 2,
                (MIN(IF(AF$1:AF$166="saniert",AE$1:AE$166)) + MAX(IF(AF$1:AF$166="saniert",AE$1:AE$166))) / 2
            )
        )),
        0,
        AD166
    )
)</f>
        <v>0</v>
      </c>
      <c r="AH166" s="160"/>
      <c r="AI166" s="160"/>
      <c r="AJ166" s="160"/>
      <c r="AK166" s="174">
        <f t="shared" si="68"/>
        <v>-1.9958434634672211</v>
      </c>
      <c r="AL166" s="173">
        <f t="shared" si="57"/>
        <v>5.5119549068209206E-36</v>
      </c>
      <c r="AM166" s="174" t="str">
        <f t="shared" si="58"/>
        <v>saniert</v>
      </c>
      <c r="AN166" s="174" cm="1">
        <f t="array" ref="AN166">IF(
    AL166 &gt; (IF(
        AM166 = "unsaniert",
        (MIN(IF(AM$1:AM$166="unsaniert",AL$1:AL$166)) + MAX(IF(AM$1:AM$166="unsaniert",AL$1:AL$166))) / 2,
        IF(
            AM166 = "teilsaniert",
            (MIN(IF(AM$1:AM$166="teilsaniert",AL$1:AL$166)) + MAX(IF(AM$1:AM$166="teilsaniert",AL$1:AL$166))) / 2,
            (MIN(IF(AM$1:AM$166="saniert",AL$1:AL$166)) + MAX(IF(AM$1:AM$166="saniert",AL$1:AL$166))) / 2
        )
    )),
    0,
    IF(
        AL165 &lt; (IF(
            AM166 = "unsaniert",
            (MIN(IF(AM$1:AM$166="unsaniert",AL$1:AL$166)) + MAX(IF(AM$1:AM$166="unsaniert",AL$1:AL$166))) / 2,
            IF(
                AM166 = "teilsaniert",
                (MIN(IF(AM$1:AM$166="teilsaniert",AL$1:AL$166)) + MAX(IF(AM$1:AM$166="teilsaniert",AL$1:AL$166))) / 2,
                (MIN(IF(AM$1:AM$166="saniert",AL$1:AL$166)) + MAX(IF(AM$1:AM$166="saniert",AL$1:AL$166))) / 2
            )
        )),
        0,
        AK166
    )
)</f>
        <v>0</v>
      </c>
      <c r="AR166" s="174">
        <f t="shared" si="69"/>
        <v>1.377429926170741</v>
      </c>
      <c r="AS166" s="173">
        <f t="shared" si="59"/>
        <v>1.4840414008212477E-2</v>
      </c>
      <c r="AT166" s="174" t="str">
        <f t="shared" si="60"/>
        <v>saniert</v>
      </c>
      <c r="AU166" s="174" cm="1">
        <f t="array" ref="AU166">IF(
    AS166 &gt; (IF(
        AT166 = "unsaniert",
        (MIN(IF(AT$1:AT$166="unsaniert",AS$1:AS$166)) + MAX(IF(AT$1:AT$166="unsaniert",AS$1:AS$166))) / 2,
        IF(
            AT166 = "teilsaniert",
            (MIN(IF(AT$1:AT$166="teilsaniert",AS$1:AS$166)) + MAX(IF(AT$1:AT$166="teilsaniert",AS$1:AS$166))) / 2,
            (MIN(IF(AT$1:AT$166="saniert",AS$1:AS$166)) + MAX(IF(AT$1:AT$166="saniert",AS$1:AS$166))) / 2
        )
    )),
    0,
    IF(
        AS165 &lt; (IF(
            AT166 = "unsaniert",
            (MIN(IF(AT$1:AT$166="unsaniert",AS$1:AS$166)) + MAX(IF(AT$1:AT$166="unsaniert",AS$1:AS$166))) / 2,
            IF(
                AT166 = "teilsaniert",
                (MIN(IF(AT$1:AT$166="teilsaniert",AS$1:AS$166)) + MAX(IF(AT$1:AT$166="teilsaniert",AS$1:AS$166))) / 2,
                (MIN(IF(AT$1:AT$166="saniert",AS$1:AS$166)) + MAX(IF(AT$1:AT$166="saniert",AS$1:AS$166))) / 2
            )
        )),
        0,
        AR166
    )
)</f>
        <v>0</v>
      </c>
      <c r="AV166" s="160"/>
      <c r="AW166" s="160"/>
      <c r="AX166" s="160"/>
      <c r="AY166" s="174">
        <f t="shared" si="70"/>
        <v>-0.68777449846358818</v>
      </c>
      <c r="AZ166" s="173">
        <f t="shared" ref="AZ166" si="72">_xlfn.NORM.DIST(AY166, $I$13,$J$13, TRUE)</f>
        <v>1.2698118170473086E-13</v>
      </c>
      <c r="BA166" s="174" t="str">
        <f t="shared" ref="BA166" si="73">IF(AZ166&gt;($C$30+$D$30)/100,"unsaniert",IF(AZ166&gt;($D$30)/100,"teilsaniert","saniert"))</f>
        <v>saniert</v>
      </c>
      <c r="BB166" s="174" cm="1">
        <f t="array" ref="BB166">IF(
    AZ166 &gt; (IF(
        BA166 = "unsaniert",
        (MIN(IF(BA$1:BA$166="unsaniert",AZ$1:AZ$166)) + MAX(IF(BA$1:BA$166="unsaniert",AZ$1:AZ$166))) / 2,
        IF(
            BA166 = "teilsaniert",
            (MIN(IF(BA$1:BA$166="teilsaniert",AZ$1:AZ$166)) + MAX(IF(BA$1:BA$166="teilsaniert",AZ$1:AZ$166))) / 2,
            (MIN(IF(BA$1:BA$166="saniert",AZ$1:AZ$166)) + MAX(IF(BA$1:BA$166="saniert",AZ$1:AZ$166))) / 2
        )
    )),
    0,
    IF(
        AZ165 &lt; (IF(
            BA166 = "unsaniert",
            (MIN(IF(BA$1:BA$166="unsaniert",AZ$1:AZ$166)) + MAX(IF(BA$1:BA$166="unsaniert",AZ$1:AZ$166))) / 2,
            IF(
                BA166 = "teilsaniert",
                (MIN(IF(BA$1:BA$166="teilsaniert",AZ$1:AZ$166)) + MAX(IF(BA$1:BA$166="teilsaniert",AZ$1:AZ$166))) / 2,
                (MIN(IF(BA$1:BA$166="saniert",AZ$1:AZ$166)) + MAX(IF(BA$1:BA$166="saniert",AZ$1:AZ$166))) / 2
            )
        )),
        0,
        AY166
    )
)</f>
        <v>0</v>
      </c>
      <c r="BC166" s="160"/>
      <c r="BD166" s="160"/>
      <c r="BE166" s="160"/>
      <c r="BF166" s="174">
        <f t="shared" si="71"/>
        <v>-2.225779101950935</v>
      </c>
      <c r="BG166" s="173">
        <f t="shared" si="61"/>
        <v>1.1016779230784513E-50</v>
      </c>
      <c r="BH166" s="174" t="str">
        <f t="shared" si="62"/>
        <v>saniert</v>
      </c>
      <c r="BI166" s="174" cm="1">
        <f t="array" ref="BI166">IF(
    BG166 &gt; (IF(
        BH166 = "unsaniert",
        (MIN(IF(BH$1:BH$166="unsaniert",BG$1:BG$166)) + MAX(IF(BH$1:BH$166="unsaniert",BG$1:BG$166))) / 2,
        IF(
            BH166 = "teilsaniert",
            (MIN(IF(BH$1:BH$166="teilsaniert",BG$1:BG$166)) + MAX(IF(BH$1:BH$166="teilsaniert",BG$1:BG$166))) / 2,
            (MIN(IF(BH$1:BH$166="saniert",BG$1:BG$166)) + MAX(IF(BH$1:BH$166="saniert",BG$1:BG$166))) / 2
        )
    )),
    0,
    IF(
        BG165 &lt; (IF(
            BH166 = "unsaniert",
            (MIN(IF(BH$1:BH$166="unsaniert",BG$1:BG$166)) + MAX(IF(BH$1:BH$166="unsaniert",BG$1:BG$166))) / 2,
            IF(
                BH166 = "teilsaniert",
                (MIN(IF(BH$1:BH$166="teilsaniert",BG$1:BG$166)) + MAX(IF(BH$1:BH$166="teilsaniert",BG$1:BG$166))) / 2,
                (MIN(IF(BH$1:BH$166="saniert",BG$1:BG$166)) + MAX(IF(BH$1:BH$166="saniert",BG$1:BG$166))) / 2
            )
        )),
        0,
        BF166
    )
)</f>
        <v>0</v>
      </c>
    </row>
  </sheetData>
  <mergeCells count="3">
    <mergeCell ref="W2:Z2"/>
    <mergeCell ref="W3:Z3"/>
    <mergeCell ref="B28:D28"/>
  </mergeCells>
  <conditionalFormatting sqref="V5:V15">
    <cfRule type="expression" dxfId="815" priority="120">
      <formula>V5&lt;=1</formula>
    </cfRule>
  </conditionalFormatting>
  <conditionalFormatting sqref="O5:O15">
    <cfRule type="expression" dxfId="814" priority="119">
      <formula>O5&lt;=1</formula>
    </cfRule>
  </conditionalFormatting>
  <conditionalFormatting sqref="H5:H15">
    <cfRule type="expression" dxfId="813" priority="118">
      <formula>H5&lt;=1</formula>
    </cfRule>
  </conditionalFormatting>
  <conditionalFormatting sqref="Y19:Y20">
    <cfRule type="expression" dxfId="812" priority="114">
      <formula>OR(Y19&gt;=0.5,Z19&lt;=5)</formula>
    </cfRule>
    <cfRule type="expression" dxfId="811" priority="117">
      <formula>Z19&lt;=1</formula>
    </cfRule>
  </conditionalFormatting>
  <conditionalFormatting sqref="Z5:Z15">
    <cfRule type="expression" dxfId="810" priority="111">
      <formula>Z5&lt;=1</formula>
    </cfRule>
  </conditionalFormatting>
  <conditionalFormatting sqref="W19:W21">
    <cfRule type="expression" dxfId="809" priority="112">
      <formula>OR(Y19&gt;=0.5,Z19&lt;=5)</formula>
    </cfRule>
    <cfRule type="expression" dxfId="808" priority="115">
      <formula>Z19&lt;=1</formula>
    </cfRule>
  </conditionalFormatting>
  <conditionalFormatting sqref="X19:X21">
    <cfRule type="expression" dxfId="807" priority="113">
      <formula>OR(Y19&gt;=0.5,Z19&lt;=5)</formula>
    </cfRule>
    <cfRule type="expression" dxfId="806" priority="116">
      <formula>Z19&lt;=1</formula>
    </cfRule>
  </conditionalFormatting>
  <conditionalFormatting sqref="I5:I16 I19:I21 P19:P21">
    <cfRule type="expression" dxfId="805" priority="109">
      <formula>OR(K5&gt;=0.5,O5&lt;=5)</formula>
    </cfRule>
    <cfRule type="expression" dxfId="804" priority="110">
      <formula>O5&lt;=1</formula>
    </cfRule>
  </conditionalFormatting>
  <conditionalFormatting sqref="P5:P16">
    <cfRule type="expression" dxfId="803" priority="107">
      <formula>OR(R5&gt;=0.5,V5&lt;=5)</formula>
    </cfRule>
    <cfRule type="expression" dxfId="802" priority="108">
      <formula>V5&lt;=1</formula>
    </cfRule>
  </conditionalFormatting>
  <conditionalFormatting sqref="W5:W16">
    <cfRule type="expression" dxfId="801" priority="105">
      <formula>OR(Y5&gt;=0.5,Z5&lt;=5)</formula>
    </cfRule>
    <cfRule type="expression" dxfId="800" priority="106">
      <formula>Z5&lt;=1</formula>
    </cfRule>
  </conditionalFormatting>
  <conditionalFormatting sqref="N19:N20 U19:U20">
    <cfRule type="expression" dxfId="799" priority="102">
      <formula>OR(N19&gt;=0.5,P19&lt;=5)</formula>
    </cfRule>
    <cfRule type="expression" dxfId="798" priority="104">
      <formula>P19&lt;=1</formula>
    </cfRule>
  </conditionalFormatting>
  <conditionalFormatting sqref="J5:J16 J19:J21 Q19:Q21">
    <cfRule type="expression" dxfId="797" priority="101">
      <formula>OR(K5&gt;=0.5,O5&lt;=5)</formula>
    </cfRule>
    <cfRule type="expression" dxfId="796" priority="103">
      <formula>O5&lt;=1</formula>
    </cfRule>
  </conditionalFormatting>
  <conditionalFormatting sqref="Q5:Q16">
    <cfRule type="expression" dxfId="795" priority="97">
      <formula>OR(R5&gt;=0.5,V5&lt;=5)</formula>
    </cfRule>
    <cfRule type="expression" dxfId="794" priority="99">
      <formula>V5&lt;=1</formula>
    </cfRule>
  </conditionalFormatting>
  <conditionalFormatting sqref="Y5:Y15">
    <cfRule type="expression" dxfId="793" priority="94">
      <formula>OR(Y5&gt;=0.5,Z5&lt;=5)</formula>
    </cfRule>
    <cfRule type="expression" dxfId="792" priority="96">
      <formula>Z5&lt;=1</formula>
    </cfRule>
  </conditionalFormatting>
  <conditionalFormatting sqref="X5:X16">
    <cfRule type="expression" dxfId="791" priority="93">
      <formula>OR(Y5&gt;=0.5,Z5&lt;=5)</formula>
    </cfRule>
    <cfRule type="expression" dxfId="790" priority="95">
      <formula>Z5&lt;=1</formula>
    </cfRule>
  </conditionalFormatting>
  <conditionalFormatting sqref="V19:V20">
    <cfRule type="expression" dxfId="789" priority="92">
      <formula>V19&lt;=1</formula>
    </cfRule>
  </conditionalFormatting>
  <conditionalFormatting sqref="O19:O20">
    <cfRule type="expression" dxfId="788" priority="91">
      <formula>O19&lt;=1</formula>
    </cfRule>
  </conditionalFormatting>
  <conditionalFormatting sqref="H19:H20">
    <cfRule type="expression" dxfId="787" priority="90">
      <formula>H19&lt;=1</formula>
    </cfRule>
  </conditionalFormatting>
  <conditionalFormatting sqref="Z19:Z20">
    <cfRule type="expression" dxfId="786" priority="89">
      <formula>Z19&lt;=1</formula>
    </cfRule>
  </conditionalFormatting>
  <conditionalFormatting sqref="G19:G20">
    <cfRule type="expression" dxfId="785" priority="334">
      <formula>OR(G19&gt;=0.5,I19&lt;=5)</formula>
    </cfRule>
    <cfRule type="expression" dxfId="784" priority="335">
      <formula>I19&lt;=1</formula>
    </cfRule>
  </conditionalFormatting>
  <conditionalFormatting sqref="B19:B21 B5:B16">
    <cfRule type="expression" dxfId="783" priority="338">
      <formula>OR(D5&gt;=0.5,H5&lt;=5)</formula>
    </cfRule>
    <cfRule type="expression" dxfId="782" priority="339">
      <formula>H5&lt;=1</formula>
    </cfRule>
  </conditionalFormatting>
  <conditionalFormatting sqref="C19:C21 C5:C16">
    <cfRule type="expression" dxfId="781" priority="342">
      <formula>OR(D5&gt;=0.5,H5&lt;=5)</formula>
    </cfRule>
    <cfRule type="expression" dxfId="780" priority="343">
      <formula>H5&lt;=1</formula>
    </cfRule>
  </conditionalFormatting>
  <conditionalFormatting sqref="F19:F20 M19:M20 T19:T20">
    <cfRule type="expression" dxfId="779" priority="344">
      <formula>OR(F19&gt;=0.5,I19&lt;=5)</formula>
    </cfRule>
    <cfRule type="expression" dxfId="778" priority="345">
      <formula>I19&lt;=1</formula>
    </cfRule>
  </conditionalFormatting>
  <conditionalFormatting sqref="D19:E20 D5:D15 K5:K15 K19:L20 R19:S20 R5:R15">
    <cfRule type="expression" dxfId="777" priority="350">
      <formula>OR(D5&gt;=0.5,H5&lt;=5)</formula>
    </cfRule>
    <cfRule type="expression" dxfId="776" priority="351">
      <formula>H5&lt;=1</formula>
    </cfRule>
  </conditionalFormatting>
  <conditionalFormatting sqref="G6:G7 G9:G12 G14:G15">
    <cfRule type="expression" dxfId="775" priority="87">
      <formula>OR(H6&gt;=0.5,J6&lt;=5)</formula>
    </cfRule>
    <cfRule type="expression" dxfId="774" priority="88">
      <formula>J6&lt;=1</formula>
    </cfRule>
  </conditionalFormatting>
  <conditionalFormatting sqref="E6:F7 E9:F12 E14:F15">
    <cfRule type="expression" dxfId="773" priority="85">
      <formula>OR(G6&gt;=0.5,I6&lt;=5)</formula>
    </cfRule>
    <cfRule type="expression" dxfId="772" priority="86">
      <formula>I6&lt;=1</formula>
    </cfRule>
  </conditionalFormatting>
  <conditionalFormatting sqref="N6:N7 N9:N12 N14:N15">
    <cfRule type="expression" dxfId="771" priority="83">
      <formula>OR(O6&gt;=0.5,Q6&lt;=5)</formula>
    </cfRule>
    <cfRule type="expression" dxfId="770" priority="84">
      <formula>Q6&lt;=1</formula>
    </cfRule>
  </conditionalFormatting>
  <conditionalFormatting sqref="L6:M7 L9:M12 L14:M15">
    <cfRule type="expression" dxfId="769" priority="81">
      <formula>OR(N6&gt;=0.5,P6&lt;=5)</formula>
    </cfRule>
    <cfRule type="expression" dxfId="768" priority="82">
      <formula>P6&lt;=1</formula>
    </cfRule>
  </conditionalFormatting>
  <conditionalFormatting sqref="U6:U7 U9:U12 U14:U15">
    <cfRule type="expression" dxfId="767" priority="79">
      <formula>OR(V6&gt;=0.5,X6&lt;=5)</formula>
    </cfRule>
    <cfRule type="expression" dxfId="766" priority="80">
      <formula>X6&lt;=1</formula>
    </cfRule>
  </conditionalFormatting>
  <conditionalFormatting sqref="S6:T7 S9:T12 S14:T15">
    <cfRule type="expression" dxfId="765" priority="77">
      <formula>OR(U6&gt;=0.5,W6&lt;=5)</formula>
    </cfRule>
    <cfRule type="expression" dxfId="764" priority="78">
      <formula>W6&lt;=1</formula>
    </cfRule>
  </conditionalFormatting>
  <conditionalFormatting sqref="G5">
    <cfRule type="expression" dxfId="763" priority="41">
      <formula>OR(H5&gt;=0.5,J5&lt;=5)</formula>
    </cfRule>
    <cfRule type="expression" dxfId="762" priority="42">
      <formula>J5&lt;=1</formula>
    </cfRule>
  </conditionalFormatting>
  <conditionalFormatting sqref="F5">
    <cfRule type="expression" dxfId="761" priority="39">
      <formula>OR(H5&gt;=0.5,J5&lt;=5)</formula>
    </cfRule>
    <cfRule type="expression" dxfId="760" priority="40">
      <formula>J5&lt;=1</formula>
    </cfRule>
  </conditionalFormatting>
  <conditionalFormatting sqref="E5">
    <cfRule type="expression" dxfId="759" priority="37">
      <formula>OR(G5&gt;=0.5,I5&lt;=5)</formula>
    </cfRule>
    <cfRule type="expression" dxfId="758" priority="38">
      <formula>I5&lt;=1</formula>
    </cfRule>
  </conditionalFormatting>
  <conditionalFormatting sqref="N5">
    <cfRule type="expression" dxfId="757" priority="35">
      <formula>OR(O5&gt;=0.5,Q5&lt;=5)</formula>
    </cfRule>
    <cfRule type="expression" dxfId="756" priority="36">
      <formula>Q5&lt;=1</formula>
    </cfRule>
  </conditionalFormatting>
  <conditionalFormatting sqref="M5">
    <cfRule type="expression" dxfId="755" priority="33">
      <formula>OR(O5&gt;=0.5,Q5&lt;=5)</formula>
    </cfRule>
    <cfRule type="expression" dxfId="754" priority="34">
      <formula>Q5&lt;=1</formula>
    </cfRule>
  </conditionalFormatting>
  <conditionalFormatting sqref="L5">
    <cfRule type="expression" dxfId="753" priority="31">
      <formula>OR(N5&gt;=0.5,P5&lt;=5)</formula>
    </cfRule>
    <cfRule type="expression" dxfId="752" priority="32">
      <formula>P5&lt;=1</formula>
    </cfRule>
  </conditionalFormatting>
  <conditionalFormatting sqref="U5">
    <cfRule type="expression" dxfId="751" priority="29">
      <formula>OR(V5&gt;=0.5,X5&lt;=5)</formula>
    </cfRule>
    <cfRule type="expression" dxfId="750" priority="30">
      <formula>X5&lt;=1</formula>
    </cfRule>
  </conditionalFormatting>
  <conditionalFormatting sqref="T5">
    <cfRule type="expression" dxfId="749" priority="27">
      <formula>OR(V5&gt;=0.5,X5&lt;=5)</formula>
    </cfRule>
    <cfRule type="expression" dxfId="748" priority="28">
      <formula>X5&lt;=1</formula>
    </cfRule>
  </conditionalFormatting>
  <conditionalFormatting sqref="S5">
    <cfRule type="expression" dxfId="747" priority="25">
      <formula>OR(U5&gt;=0.5,W5&lt;=5)</formula>
    </cfRule>
    <cfRule type="expression" dxfId="746" priority="26">
      <formula>W5&lt;=1</formula>
    </cfRule>
  </conditionalFormatting>
  <conditionalFormatting sqref="G8">
    <cfRule type="expression" dxfId="191" priority="23">
      <formula>OR(H8&gt;=0.5,J8&lt;=5)</formula>
    </cfRule>
    <cfRule type="expression" dxfId="190" priority="24">
      <formula>J8&lt;=1</formula>
    </cfRule>
  </conditionalFormatting>
  <conditionalFormatting sqref="E8:F8">
    <cfRule type="expression" dxfId="189" priority="21">
      <formula>OR(G8&gt;=0.5,I8&lt;=5)</formula>
    </cfRule>
    <cfRule type="expression" dxfId="188" priority="22">
      <formula>I8&lt;=1</formula>
    </cfRule>
  </conditionalFormatting>
  <conditionalFormatting sqref="N8">
    <cfRule type="expression" dxfId="187" priority="19">
      <formula>OR(O8&gt;=0.5,Q8&lt;=5)</formula>
    </cfRule>
    <cfRule type="expression" dxfId="186" priority="20">
      <formula>Q8&lt;=1</formula>
    </cfRule>
  </conditionalFormatting>
  <conditionalFormatting sqref="L8:M8">
    <cfRule type="expression" dxfId="185" priority="17">
      <formula>OR(N8&gt;=0.5,P8&lt;=5)</formula>
    </cfRule>
    <cfRule type="expression" dxfId="184" priority="18">
      <formula>P8&lt;=1</formula>
    </cfRule>
  </conditionalFormatting>
  <conditionalFormatting sqref="U8">
    <cfRule type="expression" dxfId="183" priority="15">
      <formula>OR(V8&gt;=0.5,X8&lt;=5)</formula>
    </cfRule>
    <cfRule type="expression" dxfId="182" priority="16">
      <formula>X8&lt;=1</formula>
    </cfRule>
  </conditionalFormatting>
  <conditionalFormatting sqref="S8:T8">
    <cfRule type="expression" dxfId="181" priority="13">
      <formula>OR(U8&gt;=0.5,W8&lt;=5)</formula>
    </cfRule>
    <cfRule type="expression" dxfId="180" priority="14">
      <formula>W8&lt;=1</formula>
    </cfRule>
  </conditionalFormatting>
  <conditionalFormatting sqref="G13">
    <cfRule type="expression" dxfId="95" priority="11">
      <formula>OR(H13&gt;=0.5,J13&lt;=5)</formula>
    </cfRule>
    <cfRule type="expression" dxfId="94" priority="12">
      <formula>J13&lt;=1</formula>
    </cfRule>
  </conditionalFormatting>
  <conditionalFormatting sqref="E13:F13">
    <cfRule type="expression" dxfId="93" priority="9">
      <formula>OR(G13&gt;=0.5,I13&lt;=5)</formula>
    </cfRule>
    <cfRule type="expression" dxfId="92" priority="10">
      <formula>I13&lt;=1</formula>
    </cfRule>
  </conditionalFormatting>
  <conditionalFormatting sqref="N13">
    <cfRule type="expression" dxfId="91" priority="7">
      <formula>OR(O13&gt;=0.5,Q13&lt;=5)</formula>
    </cfRule>
    <cfRule type="expression" dxfId="90" priority="8">
      <formula>Q13&lt;=1</formula>
    </cfRule>
  </conditionalFormatting>
  <conditionalFormatting sqref="L13:M13">
    <cfRule type="expression" dxfId="89" priority="5">
      <formula>OR(N13&gt;=0.5,P13&lt;=5)</formula>
    </cfRule>
    <cfRule type="expression" dxfId="88" priority="6">
      <formula>P13&lt;=1</formula>
    </cfRule>
  </conditionalFormatting>
  <conditionalFormatting sqref="U13">
    <cfRule type="expression" dxfId="87" priority="3">
      <formula>OR(V13&gt;=0.5,X13&lt;=5)</formula>
    </cfRule>
    <cfRule type="expression" dxfId="86" priority="4">
      <formula>X13&lt;=1</formula>
    </cfRule>
  </conditionalFormatting>
  <conditionalFormatting sqref="S13:T13">
    <cfRule type="expression" dxfId="85" priority="1">
      <formula>OR(U13&gt;=0.5,W13&lt;=5)</formula>
    </cfRule>
    <cfRule type="expression" dxfId="84" priority="2">
      <formula>W13&lt;=1</formula>
    </cfRule>
  </conditionalFormatting>
  <hyperlinks>
    <hyperlink ref="A25" location="Überblick!A1" display="zurück zur Übersicht" xr:uid="{988C84E4-94D1-4F3A-9454-A3775602AAA2}"/>
  </hyperlink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2D3CE-7B18-4FB2-B3D5-A8CC93443957}">
  <dimension ref="A1:BI171"/>
  <sheetViews>
    <sheetView topLeftCell="A3" zoomScale="104" zoomScaleNormal="93" workbookViewId="0">
      <selection activeCell="I13" sqref="I13"/>
    </sheetView>
  </sheetViews>
  <sheetFormatPr baseColWidth="10" defaultRowHeight="15"/>
  <cols>
    <col min="1" max="1" width="59.42578125" customWidth="1"/>
    <col min="6" max="6" width="12" style="160" bestFit="1" customWidth="1"/>
    <col min="7" max="7" width="12.140625" bestFit="1" customWidth="1"/>
    <col min="8" max="8" width="12.5703125" bestFit="1" customWidth="1"/>
    <col min="9" max="10" width="12.140625" bestFit="1" customWidth="1"/>
    <col min="12" max="12" width="11.5703125" style="160" bestFit="1" customWidth="1"/>
    <col min="13" max="14" width="12" style="160" bestFit="1" customWidth="1"/>
    <col min="15" max="15" width="11.5703125" bestFit="1" customWidth="1"/>
    <col min="19" max="21" width="11.42578125" style="160"/>
  </cols>
  <sheetData>
    <row r="1" spans="1:29" s="4" customFormat="1" ht="36.75" customHeight="1">
      <c r="A1" s="1" t="s">
        <v>264</v>
      </c>
      <c r="B1" s="2"/>
      <c r="C1" s="2"/>
      <c r="D1" s="2"/>
      <c r="E1" s="2"/>
      <c r="F1" s="161"/>
      <c r="G1" s="2"/>
      <c r="H1" s="2"/>
      <c r="I1" s="2"/>
      <c r="J1" s="2"/>
      <c r="K1" s="2"/>
      <c r="L1" s="161"/>
      <c r="M1" s="161"/>
      <c r="N1" s="161"/>
      <c r="O1" s="2"/>
      <c r="P1" s="2"/>
      <c r="Q1" s="2"/>
      <c r="R1" s="2"/>
      <c r="S1" s="161"/>
      <c r="T1" s="161"/>
      <c r="U1" s="161"/>
      <c r="V1" s="2"/>
      <c r="W1" s="2"/>
      <c r="X1" s="2"/>
      <c r="Y1" s="2"/>
      <c r="Z1" s="3"/>
    </row>
    <row r="2" spans="1:29" s="4" customFormat="1" ht="36.75" customHeight="1">
      <c r="A2" s="86" t="s">
        <v>263</v>
      </c>
      <c r="B2" s="6" t="s">
        <v>0</v>
      </c>
      <c r="C2" s="7"/>
      <c r="D2" s="7"/>
      <c r="E2" s="7"/>
      <c r="F2" s="163"/>
      <c r="G2" s="7"/>
      <c r="H2" s="7"/>
      <c r="I2" s="7"/>
      <c r="J2" s="7"/>
      <c r="K2" s="7"/>
      <c r="L2" s="163"/>
      <c r="M2" s="163"/>
      <c r="N2" s="163"/>
      <c r="O2" s="7"/>
      <c r="P2" s="7"/>
      <c r="Q2" s="7"/>
      <c r="R2" s="7"/>
      <c r="S2" s="163"/>
      <c r="T2" s="163"/>
      <c r="U2" s="163"/>
      <c r="V2" s="8"/>
      <c r="W2" s="186"/>
      <c r="X2" s="187"/>
      <c r="Y2" s="187"/>
      <c r="Z2" s="188"/>
    </row>
    <row r="3" spans="1:29" s="4" customFormat="1" ht="50.25" customHeight="1">
      <c r="A3" s="52" t="s">
        <v>107</v>
      </c>
      <c r="B3" s="11" t="s">
        <v>1</v>
      </c>
      <c r="C3" s="12"/>
      <c r="D3" s="12"/>
      <c r="E3" s="12"/>
      <c r="F3" s="164"/>
      <c r="G3" s="12"/>
      <c r="H3" s="13"/>
      <c r="I3" s="11" t="s">
        <v>33</v>
      </c>
      <c r="J3" s="12"/>
      <c r="K3" s="12"/>
      <c r="L3" s="164"/>
      <c r="M3" s="164"/>
      <c r="N3" s="164"/>
      <c r="O3" s="13"/>
      <c r="P3" s="11" t="s">
        <v>3</v>
      </c>
      <c r="Q3" s="12"/>
      <c r="R3" s="12"/>
      <c r="S3" s="164"/>
      <c r="T3" s="164"/>
      <c r="U3" s="164"/>
      <c r="V3" s="14"/>
      <c r="W3" s="186" t="s">
        <v>4</v>
      </c>
      <c r="X3" s="187"/>
      <c r="Y3" s="187"/>
      <c r="Z3" s="188"/>
    </row>
    <row r="4" spans="1:29" s="4" customFormat="1" ht="50.25" customHeight="1">
      <c r="A4" s="5" t="s">
        <v>5</v>
      </c>
      <c r="B4" s="17" t="s">
        <v>108</v>
      </c>
      <c r="C4" s="18" t="s">
        <v>109</v>
      </c>
      <c r="D4" s="18" t="s">
        <v>8</v>
      </c>
      <c r="E4" s="165" t="s">
        <v>286</v>
      </c>
      <c r="F4" s="165" t="s">
        <v>282</v>
      </c>
      <c r="G4" s="165" t="s">
        <v>281</v>
      </c>
      <c r="H4" s="19" t="s">
        <v>9</v>
      </c>
      <c r="I4" s="17" t="s">
        <v>108</v>
      </c>
      <c r="J4" s="18" t="s">
        <v>109</v>
      </c>
      <c r="K4" s="18" t="s">
        <v>8</v>
      </c>
      <c r="L4" s="165" t="s">
        <v>286</v>
      </c>
      <c r="M4" s="165" t="s">
        <v>282</v>
      </c>
      <c r="N4" s="165" t="s">
        <v>281</v>
      </c>
      <c r="O4" s="19" t="s">
        <v>9</v>
      </c>
      <c r="P4" s="17" t="s">
        <v>108</v>
      </c>
      <c r="Q4" s="18" t="s">
        <v>109</v>
      </c>
      <c r="R4" s="18" t="s">
        <v>8</v>
      </c>
      <c r="S4" s="165" t="s">
        <v>286</v>
      </c>
      <c r="T4" s="165" t="s">
        <v>282</v>
      </c>
      <c r="U4" s="165" t="s">
        <v>281</v>
      </c>
      <c r="V4" s="20" t="s">
        <v>9</v>
      </c>
      <c r="W4" s="17" t="s">
        <v>108</v>
      </c>
      <c r="X4" s="18" t="s">
        <v>109</v>
      </c>
      <c r="Y4" s="18" t="s">
        <v>8</v>
      </c>
      <c r="Z4" s="19" t="s">
        <v>9</v>
      </c>
    </row>
    <row r="5" spans="1:29" s="4" customFormat="1" ht="19.5" customHeight="1">
      <c r="A5" s="21" t="s">
        <v>10</v>
      </c>
      <c r="B5" s="22">
        <v>1.2944202552527917</v>
      </c>
      <c r="C5" s="23">
        <v>0.27758591993400661</v>
      </c>
      <c r="D5" s="24">
        <v>0.21444806569393177</v>
      </c>
      <c r="E5" s="166" cm="1">
        <f t="array" ref="E5">MIN(IF((E35:E166&lt;&gt;0)*(E35:E166&lt;&gt;F5)*(E35:E166&lt;&gt;G5),E35:E166))</f>
        <v>1.0771780150548114</v>
      </c>
      <c r="F5" s="166" cm="1">
        <f t="array" ref="F5">MAX(IF(E35:E166&lt;&gt;0,E35:E166))</f>
        <v>1.4671780150548117</v>
      </c>
      <c r="G5" s="166" cm="1">
        <f t="array" ref="G5">MIN(IF(E35:E166&lt;&gt;0,E35:E166))</f>
        <v>0.68717801505481102</v>
      </c>
      <c r="H5" s="25">
        <v>560</v>
      </c>
      <c r="I5" s="22">
        <v>0.47777714571366936</v>
      </c>
      <c r="J5" s="23">
        <v>0.12406396620360868</v>
      </c>
      <c r="K5" s="24">
        <v>0.259669109995395</v>
      </c>
      <c r="L5" s="166" cm="1">
        <f t="array" ref="L5">MIN(IF((L35:L166&lt;&gt;0)*(L35:L166&lt;&gt;M5)*(L35:L166&lt;&gt;N5),L35:L166))</f>
        <v>0.36996904432449496</v>
      </c>
      <c r="M5" s="166" cm="1">
        <f t="array" ref="M5">MAX(IF(L35:L166&lt;&gt;0,L35:L166))</f>
        <v>0.54996904432449512</v>
      </c>
      <c r="N5" s="166" cm="1">
        <f t="array" ref="N5">MIN(IF(L35:L166&lt;&gt;0,L35:L166))</f>
        <v>0.15996904432449488</v>
      </c>
      <c r="O5" s="25">
        <v>295</v>
      </c>
      <c r="P5" s="22">
        <v>0.19059344214219079</v>
      </c>
      <c r="Q5" s="23">
        <v>2.0566233884056213E-2</v>
      </c>
      <c r="R5" s="24">
        <v>0.10790630387331444</v>
      </c>
      <c r="S5" s="166" cm="1">
        <f t="array" ref="S5">MIN(IF((S35:S166&lt;&gt;0)*(S35:S166&lt;&gt;T5)*(S35:S166&lt;&gt;U5),S35:S166))</f>
        <v>0.16229214379435944</v>
      </c>
      <c r="T5" s="166" cm="1">
        <f t="array" ref="T5">MAX(IF(S35:S166&lt;&gt;0,S35:S166))</f>
        <v>0.19229214379435944</v>
      </c>
      <c r="U5" s="166" cm="1">
        <f t="array" ref="U5">MIN(IF(S35:S166&lt;&gt;0,S35:S166))</f>
        <v>0.10229214379435944</v>
      </c>
      <c r="V5" s="25">
        <v>25</v>
      </c>
      <c r="W5" s="22">
        <v>1.0639554233176167</v>
      </c>
      <c r="X5" s="23">
        <v>0.2159180798878586</v>
      </c>
      <c r="Y5" s="24">
        <v>0.20293902841773642</v>
      </c>
      <c r="Z5" s="25">
        <v>880</v>
      </c>
      <c r="AA5" s="26"/>
      <c r="AB5" s="26"/>
      <c r="AC5" s="26"/>
    </row>
    <row r="6" spans="1:29" s="4" customFormat="1" ht="19.5" customHeight="1">
      <c r="A6" s="27" t="s">
        <v>11</v>
      </c>
      <c r="B6" s="28">
        <v>1.2766732261559739</v>
      </c>
      <c r="C6" s="29">
        <v>0.53665803604169893</v>
      </c>
      <c r="D6" s="30">
        <v>0.42035661518301026</v>
      </c>
      <c r="E6" s="166"/>
      <c r="F6" s="166"/>
      <c r="G6" s="166"/>
      <c r="H6" s="31">
        <v>58</v>
      </c>
      <c r="I6" s="28">
        <v>0.29210621279400362</v>
      </c>
      <c r="J6" s="29">
        <v>0.1275719652452503</v>
      </c>
      <c r="K6" s="30">
        <v>0.43673143417601801</v>
      </c>
      <c r="L6" s="166"/>
      <c r="M6" s="166"/>
      <c r="N6" s="166"/>
      <c r="O6" s="31">
        <v>46</v>
      </c>
      <c r="P6" s="28">
        <v>0.19951105273427128</v>
      </c>
      <c r="Q6" s="29">
        <v>5.3681192732167968E-2</v>
      </c>
      <c r="R6" s="30">
        <v>0.26906375359397222</v>
      </c>
      <c r="S6" s="166"/>
      <c r="T6" s="166"/>
      <c r="U6" s="166"/>
      <c r="V6" s="31">
        <v>15</v>
      </c>
      <c r="W6" s="28">
        <v>0.93301979326091111</v>
      </c>
      <c r="X6" s="29">
        <v>0.31140579009482133</v>
      </c>
      <c r="Y6" s="30">
        <v>0.33376118314323833</v>
      </c>
      <c r="Z6" s="31">
        <v>119</v>
      </c>
      <c r="AA6" s="26"/>
      <c r="AB6" s="26"/>
      <c r="AC6" s="26"/>
    </row>
    <row r="7" spans="1:29" s="4" customFormat="1" ht="19.5" customHeight="1">
      <c r="A7" s="27" t="s">
        <v>12</v>
      </c>
      <c r="B7" s="28">
        <v>0.95089624332279377</v>
      </c>
      <c r="C7" s="29">
        <v>0.23259591651770387</v>
      </c>
      <c r="D7" s="30">
        <v>0.24460704114775458</v>
      </c>
      <c r="E7" s="166"/>
      <c r="F7" s="166"/>
      <c r="G7" s="166"/>
      <c r="H7" s="31">
        <v>99</v>
      </c>
      <c r="I7" s="28">
        <v>0.44222471174136002</v>
      </c>
      <c r="J7" s="29">
        <v>0.11508064355676614</v>
      </c>
      <c r="K7" s="30">
        <v>0.2602311460696306</v>
      </c>
      <c r="L7" s="166"/>
      <c r="M7" s="166"/>
      <c r="N7" s="166"/>
      <c r="O7" s="31">
        <v>55</v>
      </c>
      <c r="P7" s="28">
        <v>0.20605718590170977</v>
      </c>
      <c r="Q7" s="29">
        <v>6.0423470099201335E-2</v>
      </c>
      <c r="R7" s="30">
        <v>0.29323641315777071</v>
      </c>
      <c r="S7" s="166"/>
      <c r="T7" s="166"/>
      <c r="U7" s="166"/>
      <c r="V7" s="31">
        <v>11</v>
      </c>
      <c r="W7" s="28">
        <v>0.7489883352492942</v>
      </c>
      <c r="X7" s="29">
        <v>0.18871107197424133</v>
      </c>
      <c r="Y7" s="30">
        <v>0.25195462077714537</v>
      </c>
      <c r="Z7" s="31">
        <v>165</v>
      </c>
      <c r="AA7" s="26"/>
      <c r="AB7" s="26"/>
      <c r="AC7" s="26"/>
    </row>
    <row r="8" spans="1:29" s="4" customFormat="1" ht="19.5" customHeight="1">
      <c r="A8" s="27" t="s">
        <v>13</v>
      </c>
      <c r="B8" s="28">
        <v>1.0943217940086849</v>
      </c>
      <c r="C8" s="29">
        <v>8.2705550049401777E-2</v>
      </c>
      <c r="D8" s="30">
        <v>7.5576992528347098E-2</v>
      </c>
      <c r="E8" s="166" cm="1">
        <f t="array" ref="E8">MIN(IF((Z35:Z166&lt;&gt;0)*(Z35:Z166&lt;&gt;F8)*(Z35:Z166&lt;&gt;G8),Z35:Z166))</f>
        <v>1.0124384441568899</v>
      </c>
      <c r="F8" s="166" cm="1">
        <f t="array" ref="F8">MAX(IF(Z35:Z166&lt;&gt;0,Z35:Z166))</f>
        <v>1.13243844415689</v>
      </c>
      <c r="G8" s="166" cm="1">
        <f t="array" ref="G8">MIN(IF(Z35:Z166&lt;&gt;0,Z35:Z166))</f>
        <v>0.89243844415688978</v>
      </c>
      <c r="H8" s="31">
        <v>714</v>
      </c>
      <c r="I8" s="28">
        <v>0.50731122004365703</v>
      </c>
      <c r="J8" s="29">
        <v>0.11509228174722599</v>
      </c>
      <c r="K8" s="30">
        <v>0.28600250894261797</v>
      </c>
      <c r="L8" s="166" cm="1">
        <f t="array" ref="L8">MIN(IF((AG35:AG166&lt;&gt;0)*(AG35:AG166&lt;&gt;M8)*(AG35:AG166&lt;&gt;N8),AG35:AG166))</f>
        <v>0.40258806528533464</v>
      </c>
      <c r="M8" s="166" cm="1">
        <f t="array" ref="M8">MAX(IF(AG35:AG166&lt;&gt;0,AG35:AG166))</f>
        <v>0.5825880652853348</v>
      </c>
      <c r="N8" s="166" cm="1">
        <f t="array" ref="N8">MIN(IF(AG35:AG166&lt;&gt;0,AG35:AG166))</f>
        <v>0.22258806528533451</v>
      </c>
      <c r="O8" s="31">
        <v>243</v>
      </c>
      <c r="P8" s="28">
        <v>0.22522993058121213</v>
      </c>
      <c r="Q8" s="29">
        <v>6.1115168049108298E-2</v>
      </c>
      <c r="R8" s="30">
        <v>0.36014382209233176</v>
      </c>
      <c r="S8" s="166" cm="1">
        <f t="array" ref="S8">MIN(IF((AN35:AN166&lt;&gt;0)*(AN35:AN166&lt;&gt;T8)*(AN35:AN166&lt;&gt;U8),AN35:AN166))</f>
        <v>0.16857543472853695</v>
      </c>
      <c r="T8" s="166" cm="1">
        <f t="array" ref="T8">MAX(IF(AN35:AN166&lt;&gt;0,AN35:AN166))</f>
        <v>0.25857543472853695</v>
      </c>
      <c r="U8" s="166" cm="1">
        <f t="array" ref="U8">MIN(IF(AN35:AN166&lt;&gt;0,AN35:AN166))</f>
        <v>7.8575434728536953E-2</v>
      </c>
      <c r="V8" s="31">
        <v>28</v>
      </c>
      <c r="W8" s="28">
        <v>0.91633535638875641</v>
      </c>
      <c r="X8" s="29">
        <v>0.16236998513713041</v>
      </c>
      <c r="Y8" s="30">
        <v>0.17719493633534397</v>
      </c>
      <c r="Z8" s="31">
        <v>985</v>
      </c>
      <c r="AA8" s="26"/>
      <c r="AB8" s="26"/>
      <c r="AC8" s="26"/>
    </row>
    <row r="9" spans="1:29" s="4" customFormat="1" ht="19.5" customHeight="1">
      <c r="A9" s="27" t="s">
        <v>14</v>
      </c>
      <c r="B9" s="28">
        <v>1.3897680334965226</v>
      </c>
      <c r="C9" s="29">
        <v>0.16506380909529197</v>
      </c>
      <c r="D9" s="30">
        <v>0.11877076254229803</v>
      </c>
      <c r="E9" s="166"/>
      <c r="F9" s="166"/>
      <c r="G9" s="166"/>
      <c r="H9" s="31">
        <v>325</v>
      </c>
      <c r="I9" s="28">
        <v>0.52805277107896342</v>
      </c>
      <c r="J9" s="29">
        <v>0.20175896421807735</v>
      </c>
      <c r="K9" s="30">
        <v>0.38208106323507374</v>
      </c>
      <c r="L9" s="166"/>
      <c r="M9" s="166"/>
      <c r="N9" s="166"/>
      <c r="O9" s="31">
        <v>115</v>
      </c>
      <c r="P9" s="28">
        <v>0.51081986313072858</v>
      </c>
      <c r="Q9" s="29">
        <v>0.1234344790126177</v>
      </c>
      <c r="R9" s="30">
        <v>0.24163993595728372</v>
      </c>
      <c r="S9" s="166"/>
      <c r="T9" s="166"/>
      <c r="U9" s="166"/>
      <c r="V9" s="31">
        <v>15</v>
      </c>
      <c r="W9" s="28">
        <v>1.1344476226255293</v>
      </c>
      <c r="X9" s="29">
        <v>0.15244756870145965</v>
      </c>
      <c r="Y9" s="30">
        <v>0.13438043825120799</v>
      </c>
      <c r="Z9" s="31">
        <v>455</v>
      </c>
      <c r="AA9" s="26"/>
      <c r="AB9" s="26"/>
      <c r="AC9" s="26"/>
    </row>
    <row r="10" spans="1:29" s="4" customFormat="1" ht="19.5" customHeight="1">
      <c r="A10" s="27" t="s">
        <v>15</v>
      </c>
      <c r="B10" s="28">
        <v>1.3463758313985785</v>
      </c>
      <c r="C10" s="29">
        <v>0.45660919896828034</v>
      </c>
      <c r="D10" s="30">
        <v>0.33913947972013664</v>
      </c>
      <c r="E10" s="166"/>
      <c r="F10" s="166"/>
      <c r="G10" s="166"/>
      <c r="H10" s="31">
        <v>204</v>
      </c>
      <c r="I10" s="28">
        <v>0.54515660768242935</v>
      </c>
      <c r="J10" s="29">
        <v>6.6958374123253936E-2</v>
      </c>
      <c r="K10" s="30">
        <v>0.12282410811804609</v>
      </c>
      <c r="L10" s="166"/>
      <c r="M10" s="166"/>
      <c r="N10" s="166"/>
      <c r="O10" s="31">
        <v>116</v>
      </c>
      <c r="P10" s="28">
        <v>0.27458207813354474</v>
      </c>
      <c r="Q10" s="29">
        <v>2.4270541805792089E-2</v>
      </c>
      <c r="R10" s="30">
        <v>8.8390844627477677E-2</v>
      </c>
      <c r="S10" s="166"/>
      <c r="T10" s="166"/>
      <c r="U10" s="166"/>
      <c r="V10" s="31">
        <v>9</v>
      </c>
      <c r="W10" s="28">
        <v>1.0714311615648042</v>
      </c>
      <c r="X10" s="29">
        <v>0.34960269835830721</v>
      </c>
      <c r="Y10" s="30">
        <v>0.32629506299566585</v>
      </c>
      <c r="Z10" s="31">
        <v>329</v>
      </c>
      <c r="AA10" s="26"/>
      <c r="AB10" s="26"/>
      <c r="AC10" s="26"/>
    </row>
    <row r="11" spans="1:29" s="4" customFormat="1" ht="19.5" customHeight="1">
      <c r="A11" s="27" t="s">
        <v>16</v>
      </c>
      <c r="B11" s="28">
        <v>1.1983384117500355</v>
      </c>
      <c r="C11" s="29">
        <v>0.19802696825214292</v>
      </c>
      <c r="D11" s="30">
        <v>0.16525128987807983</v>
      </c>
      <c r="E11" s="166"/>
      <c r="F11" s="166"/>
      <c r="G11" s="166"/>
      <c r="H11" s="31">
        <v>200</v>
      </c>
      <c r="I11" s="28">
        <v>0.47223097263525032</v>
      </c>
      <c r="J11" s="29">
        <v>0.25146315424101279</v>
      </c>
      <c r="K11" s="30">
        <v>0.53250034159712378</v>
      </c>
      <c r="L11" s="166"/>
      <c r="M11" s="166"/>
      <c r="N11" s="166"/>
      <c r="O11" s="31">
        <v>93</v>
      </c>
      <c r="P11" s="28">
        <v>0.3182939815001532</v>
      </c>
      <c r="Q11" s="29">
        <v>0.14190993889623443</v>
      </c>
      <c r="R11" s="30">
        <v>0.4458454986405897</v>
      </c>
      <c r="S11" s="166"/>
      <c r="T11" s="166"/>
      <c r="U11" s="166"/>
      <c r="V11" s="31">
        <v>7</v>
      </c>
      <c r="W11" s="28">
        <v>1.0463169559133079</v>
      </c>
      <c r="X11" s="29">
        <v>0.20828404264344896</v>
      </c>
      <c r="Y11" s="30">
        <v>0.19906400394863355</v>
      </c>
      <c r="Z11" s="31">
        <v>300</v>
      </c>
      <c r="AA11" s="26"/>
      <c r="AB11" s="26"/>
      <c r="AC11" s="26"/>
    </row>
    <row r="12" spans="1:29" s="4" customFormat="1" ht="19.5" customHeight="1">
      <c r="A12" s="27" t="s">
        <v>17</v>
      </c>
      <c r="B12" s="28">
        <v>1.0272624028911814</v>
      </c>
      <c r="C12" s="29">
        <v>0.13994540119883056</v>
      </c>
      <c r="D12" s="30">
        <v>0.13623140572940357</v>
      </c>
      <c r="E12" s="166"/>
      <c r="F12" s="166"/>
      <c r="G12" s="166"/>
      <c r="H12" s="31">
        <v>446</v>
      </c>
      <c r="I12" s="28">
        <v>0.50603532167597831</v>
      </c>
      <c r="J12" s="29">
        <v>9.8437497091941703E-2</v>
      </c>
      <c r="K12" s="30">
        <v>0.19452692900155424</v>
      </c>
      <c r="L12" s="166"/>
      <c r="M12" s="166"/>
      <c r="N12" s="166"/>
      <c r="O12" s="31">
        <v>458</v>
      </c>
      <c r="P12" s="28">
        <v>0.24391758768909161</v>
      </c>
      <c r="Q12" s="29">
        <v>4.6068083958488493E-2</v>
      </c>
      <c r="R12" s="30">
        <v>0.18886741376439389</v>
      </c>
      <c r="S12" s="166"/>
      <c r="T12" s="166"/>
      <c r="U12" s="166"/>
      <c r="V12" s="31">
        <v>60</v>
      </c>
      <c r="W12" s="28">
        <v>0.73850241387445525</v>
      </c>
      <c r="X12" s="29">
        <v>8.3390874762786726E-2</v>
      </c>
      <c r="Y12" s="30">
        <v>0.11291889260765924</v>
      </c>
      <c r="Z12" s="31">
        <v>964</v>
      </c>
      <c r="AA12" s="26"/>
      <c r="AB12" s="26"/>
      <c r="AC12" s="26"/>
    </row>
    <row r="13" spans="1:29" s="4" customFormat="1" ht="19.5" customHeight="1">
      <c r="A13" s="27" t="s">
        <v>18</v>
      </c>
      <c r="B13" s="28">
        <v>1.1546717866774101</v>
      </c>
      <c r="C13" s="29">
        <v>8.2707169201025943E-2</v>
      </c>
      <c r="D13" s="30">
        <v>0.14911010653067019</v>
      </c>
      <c r="E13" s="166" cm="1">
        <f t="array" ref="E13">MIN(IF((AU35:AU166&lt;&gt;0)*(AU35:AU166&lt;&gt;F13)*(AU35:AU166&lt;&gt;G13),AU35:AU166))</f>
        <v>1.0727932942804876</v>
      </c>
      <c r="F13" s="166" cm="1">
        <f t="array" ref="F13">MAX(IF(AU35:AU166&lt;&gt;0,AU35:AU166))</f>
        <v>1.1927932942804877</v>
      </c>
      <c r="G13" s="166" cm="1">
        <f t="array" ref="G13">MIN(IF(AU35:AU166&lt;&gt;0,AU35:AU166))</f>
        <v>0.95279329428048753</v>
      </c>
      <c r="H13" s="31">
        <v>82</v>
      </c>
      <c r="I13" s="28">
        <v>0.45494264098155601</v>
      </c>
      <c r="J13" s="29">
        <v>9.0636024393385167E-2</v>
      </c>
      <c r="K13" s="30">
        <v>0.22382435244085186</v>
      </c>
      <c r="L13" s="166" cm="1">
        <f t="array" ref="L13">MIN(IF((BB35:BB166&lt;&gt;0)*(BB35:BB166&lt;&gt;M13)*(BB35:BB166&lt;&gt;N13),BB35:BB166))</f>
        <v>0.36685071416171122</v>
      </c>
      <c r="M13" s="166" cm="1">
        <f t="array" ref="M13">MAX(IF(BB35:BB166&lt;&gt;0,BB35:BB166))</f>
        <v>0.51685071416171136</v>
      </c>
      <c r="N13" s="166" cm="1">
        <f t="array" ref="N13">MIN(IF(BB35:BB166&lt;&gt;0,BB35:BB166))</f>
        <v>0.24685071416171114</v>
      </c>
      <c r="O13" s="31">
        <v>101</v>
      </c>
      <c r="P13" s="28">
        <v>0.25376330651246221</v>
      </c>
      <c r="Q13" s="29">
        <v>4.30846511805675E-2</v>
      </c>
      <c r="R13" s="30">
        <v>0.24859642651869954</v>
      </c>
      <c r="S13" s="166" cm="1">
        <f t="array" ref="S13">MIN(IF((BI35:BI166&lt;&gt;0)*(BI35:BI166&lt;&gt;T13)*(BI35:BI166&lt;&gt;U13),BI35:BI166))</f>
        <v>0.20301726005416459</v>
      </c>
      <c r="T13" s="166" cm="1">
        <f t="array" ref="T13">MAX(IF(BI35:BI166&lt;&gt;0,BI35:BI166))</f>
        <v>0.26301726005416459</v>
      </c>
      <c r="U13" s="166" cm="1">
        <f t="array" ref="U13">MIN(IF(BI35:BI166&lt;&gt;0,BI35:BI166))</f>
        <v>0.1430172600541646</v>
      </c>
      <c r="V13" s="31">
        <v>11</v>
      </c>
      <c r="W13" s="28">
        <v>0.46936624006102495</v>
      </c>
      <c r="X13" s="29">
        <v>7.4741572462365638E-2</v>
      </c>
      <c r="Y13" s="30">
        <v>0.15923934463767156</v>
      </c>
      <c r="Z13" s="31">
        <v>194</v>
      </c>
      <c r="AA13" s="26"/>
      <c r="AB13" s="26"/>
      <c r="AC13" s="26"/>
    </row>
    <row r="14" spans="1:29" s="4" customFormat="1" ht="19.5" customHeight="1">
      <c r="A14" s="27" t="s">
        <v>19</v>
      </c>
      <c r="B14" s="32">
        <v>1.9777441063204222</v>
      </c>
      <c r="C14" s="33">
        <v>0.90970959914524974</v>
      </c>
      <c r="D14" s="30">
        <v>0.45997335865546202</v>
      </c>
      <c r="E14" s="166"/>
      <c r="F14" s="166"/>
      <c r="G14" s="166"/>
      <c r="H14" s="31">
        <v>23</v>
      </c>
      <c r="I14" s="32">
        <v>0.47030463918894355</v>
      </c>
      <c r="J14" s="33">
        <v>0.11004986911704001</v>
      </c>
      <c r="K14" s="30">
        <v>0.23399698822198475</v>
      </c>
      <c r="L14" s="166"/>
      <c r="M14" s="166"/>
      <c r="N14" s="166"/>
      <c r="O14" s="31">
        <v>24</v>
      </c>
      <c r="P14" s="32">
        <v>0.15790000000000001</v>
      </c>
      <c r="Q14" s="33">
        <v>5.3824822130814354E-2</v>
      </c>
      <c r="R14" s="30">
        <v>0.34087917752257346</v>
      </c>
      <c r="S14" s="166"/>
      <c r="T14" s="166"/>
      <c r="U14" s="166"/>
      <c r="V14" s="31">
        <v>1</v>
      </c>
      <c r="W14" s="32">
        <v>0.74715093879924355</v>
      </c>
      <c r="X14" s="33">
        <v>0.22670771526293929</v>
      </c>
      <c r="Y14" s="30">
        <v>0.30342960637549937</v>
      </c>
      <c r="Z14" s="31">
        <v>48</v>
      </c>
      <c r="AA14" s="26"/>
      <c r="AB14" s="26"/>
      <c r="AC14" s="26"/>
    </row>
    <row r="15" spans="1:29" s="4" customFormat="1" ht="19.5" customHeight="1" thickBot="1">
      <c r="A15" s="27" t="s">
        <v>20</v>
      </c>
      <c r="B15" s="32">
        <v>1.7819327808133119</v>
      </c>
      <c r="C15" s="34">
        <v>0.94317078178276481</v>
      </c>
      <c r="D15" s="30">
        <v>0.52929649868850925</v>
      </c>
      <c r="E15" s="166"/>
      <c r="F15" s="166"/>
      <c r="G15" s="166"/>
      <c r="H15" s="31">
        <v>13</v>
      </c>
      <c r="I15" s="32">
        <v>0.62522084456826221</v>
      </c>
      <c r="J15" s="34">
        <v>4.9678351723139523E-2</v>
      </c>
      <c r="K15" s="30">
        <v>7.9457286420839407E-2</v>
      </c>
      <c r="L15" s="166"/>
      <c r="M15" s="166"/>
      <c r="N15" s="166"/>
      <c r="O15" s="31">
        <v>7</v>
      </c>
      <c r="P15" s="32">
        <v>0.15789999999999998</v>
      </c>
      <c r="Q15" s="34">
        <v>2.0844825255020686E-2</v>
      </c>
      <c r="R15" s="30">
        <v>0.13201282618759144</v>
      </c>
      <c r="S15" s="166"/>
      <c r="T15" s="166"/>
      <c r="U15" s="166"/>
      <c r="V15" s="31">
        <v>1</v>
      </c>
      <c r="W15" s="32">
        <v>1.2564500278133182</v>
      </c>
      <c r="X15" s="34">
        <v>0.61880147688197951</v>
      </c>
      <c r="Y15" s="30">
        <v>0.49249987121168681</v>
      </c>
      <c r="Z15" s="31">
        <v>21</v>
      </c>
      <c r="AA15" s="26"/>
      <c r="AB15" s="26"/>
      <c r="AC15" s="26"/>
    </row>
    <row r="16" spans="1:29" s="4" customFormat="1" ht="24.75" customHeight="1" thickTop="1">
      <c r="A16" s="35" t="s">
        <v>4</v>
      </c>
      <c r="B16" s="36">
        <v>1.1064795939769705</v>
      </c>
      <c r="C16" s="37">
        <v>8.9324550671533984E-2</v>
      </c>
      <c r="D16" s="38">
        <v>8.0728601917075316E-2</v>
      </c>
      <c r="E16" s="38"/>
      <c r="F16" s="169"/>
      <c r="G16" s="38"/>
      <c r="H16" s="39">
        <v>2724</v>
      </c>
      <c r="I16" s="36">
        <v>0.48133731160855436</v>
      </c>
      <c r="J16" s="37">
        <v>5.5535287015063925E-2</v>
      </c>
      <c r="K16" s="38">
        <v>0.11537706650970739</v>
      </c>
      <c r="L16" s="169"/>
      <c r="M16" s="169"/>
      <c r="N16" s="169"/>
      <c r="O16" s="39">
        <v>1553</v>
      </c>
      <c r="P16" s="36">
        <v>0.24726871195889208</v>
      </c>
      <c r="Q16" s="37">
        <v>2.8738548128519347E-2</v>
      </c>
      <c r="R16" s="38">
        <v>0.11622395692867553</v>
      </c>
      <c r="S16" s="169"/>
      <c r="T16" s="169"/>
      <c r="U16" s="169"/>
      <c r="V16" s="39">
        <v>183</v>
      </c>
      <c r="W16" s="36">
        <v>0.84505340138603269</v>
      </c>
      <c r="X16" s="37">
        <v>6.1658845323423098E-2</v>
      </c>
      <c r="Y16" s="38">
        <v>7.2964436593346643E-2</v>
      </c>
      <c r="Z16" s="39">
        <v>4460</v>
      </c>
    </row>
    <row r="17" spans="1:29" s="4" customFormat="1" ht="16.5" customHeight="1">
      <c r="A17" s="40"/>
      <c r="B17" s="41"/>
      <c r="C17" s="41"/>
      <c r="D17" s="41"/>
      <c r="E17" s="41"/>
      <c r="F17" s="170"/>
      <c r="G17" s="41"/>
      <c r="H17" s="41"/>
      <c r="I17" s="41"/>
      <c r="J17" s="41"/>
      <c r="K17" s="41"/>
      <c r="L17" s="170"/>
      <c r="M17" s="170"/>
      <c r="N17" s="170"/>
      <c r="O17" s="41"/>
      <c r="P17" s="41"/>
      <c r="Q17" s="41"/>
      <c r="R17" s="41"/>
      <c r="S17" s="170"/>
      <c r="T17" s="170"/>
      <c r="U17" s="170"/>
      <c r="V17" s="41"/>
      <c r="W17" s="41"/>
      <c r="X17" s="41"/>
      <c r="Y17" s="41"/>
      <c r="Z17" s="41"/>
    </row>
    <row r="18" spans="1:29" s="4" customFormat="1" ht="50.25" customHeight="1">
      <c r="A18" s="5" t="s">
        <v>5</v>
      </c>
      <c r="B18" s="17" t="s">
        <v>108</v>
      </c>
      <c r="C18" s="18" t="s">
        <v>109</v>
      </c>
      <c r="D18" s="18" t="s">
        <v>8</v>
      </c>
      <c r="E18" s="20"/>
      <c r="F18" s="165"/>
      <c r="G18" s="20"/>
      <c r="H18" s="19" t="s">
        <v>9</v>
      </c>
      <c r="I18" s="17" t="s">
        <v>108</v>
      </c>
      <c r="J18" s="18" t="s">
        <v>109</v>
      </c>
      <c r="K18" s="18" t="s">
        <v>8</v>
      </c>
      <c r="L18" s="165"/>
      <c r="M18" s="165"/>
      <c r="N18" s="165"/>
      <c r="O18" s="19" t="s">
        <v>9</v>
      </c>
      <c r="P18" s="17" t="s">
        <v>108</v>
      </c>
      <c r="Q18" s="18" t="s">
        <v>109</v>
      </c>
      <c r="R18" s="18" t="s">
        <v>8</v>
      </c>
      <c r="S18" s="165"/>
      <c r="T18" s="165"/>
      <c r="U18" s="165"/>
      <c r="V18" s="20" t="s">
        <v>9</v>
      </c>
      <c r="W18" s="17" t="s">
        <v>108</v>
      </c>
      <c r="X18" s="18" t="s">
        <v>109</v>
      </c>
      <c r="Y18" s="18" t="s">
        <v>8</v>
      </c>
      <c r="Z18" s="19" t="s">
        <v>9</v>
      </c>
    </row>
    <row r="19" spans="1:29" s="4" customFormat="1" ht="19.5" customHeight="1">
      <c r="A19" s="50" t="s">
        <v>22</v>
      </c>
      <c r="B19" s="22">
        <v>1.1161390182393025</v>
      </c>
      <c r="C19" s="23">
        <v>0.10273562420432704</v>
      </c>
      <c r="D19" s="24">
        <v>9.2045544977355426E-2</v>
      </c>
      <c r="E19" s="24"/>
      <c r="F19" s="167"/>
      <c r="G19" s="24"/>
      <c r="H19" s="25">
        <v>2242</v>
      </c>
      <c r="I19" s="22">
        <v>0.45846290495221736</v>
      </c>
      <c r="J19" s="23">
        <v>6.2175532509639808E-2</v>
      </c>
      <c r="K19" s="24">
        <v>0.13561736803137861</v>
      </c>
      <c r="L19" s="167"/>
      <c r="M19" s="167"/>
      <c r="N19" s="167"/>
      <c r="O19" s="25">
        <v>1064</v>
      </c>
      <c r="P19" s="22">
        <v>0.24985765666316109</v>
      </c>
      <c r="Q19" s="23">
        <v>3.5922895083107358E-2</v>
      </c>
      <c r="R19" s="24">
        <v>0.14377344109784815</v>
      </c>
      <c r="S19" s="167"/>
      <c r="T19" s="167"/>
      <c r="U19" s="167"/>
      <c r="V19" s="25">
        <v>121</v>
      </c>
      <c r="W19" s="22">
        <v>0.90106653791884717</v>
      </c>
      <c r="X19" s="23">
        <v>8.0811899103796936E-2</v>
      </c>
      <c r="Y19" s="24">
        <v>8.9684718833799484E-2</v>
      </c>
      <c r="Z19" s="25">
        <v>3427</v>
      </c>
      <c r="AA19" s="26"/>
      <c r="AB19" s="26"/>
      <c r="AC19" s="26"/>
    </row>
    <row r="20" spans="1:29" s="4" customFormat="1" ht="19.5" customHeight="1" thickBot="1">
      <c r="A20" s="51" t="s">
        <v>23</v>
      </c>
      <c r="B20" s="28">
        <v>1.0759208214861435</v>
      </c>
      <c r="C20" s="29">
        <v>0.14137611861758753</v>
      </c>
      <c r="D20" s="30">
        <v>0.1314001140179703</v>
      </c>
      <c r="E20" s="30"/>
      <c r="F20" s="168"/>
      <c r="G20" s="30"/>
      <c r="H20" s="31">
        <v>482</v>
      </c>
      <c r="I20" s="28">
        <v>0.50231989751200223</v>
      </c>
      <c r="J20" s="29">
        <v>8.6774324702998021E-2</v>
      </c>
      <c r="K20" s="30">
        <v>0.17274713809425529</v>
      </c>
      <c r="L20" s="168"/>
      <c r="M20" s="168"/>
      <c r="N20" s="168"/>
      <c r="O20" s="31">
        <v>489</v>
      </c>
      <c r="P20" s="28">
        <v>0.24172636844312656</v>
      </c>
      <c r="Q20" s="29">
        <v>4.4332233229781123E-2</v>
      </c>
      <c r="R20" s="30">
        <v>0.18339841662831097</v>
      </c>
      <c r="S20" s="168"/>
      <c r="T20" s="168"/>
      <c r="U20" s="168"/>
      <c r="V20" s="31">
        <v>62</v>
      </c>
      <c r="W20" s="28">
        <v>0.75284754693421252</v>
      </c>
      <c r="X20" s="29">
        <v>8.0426732283615951E-2</v>
      </c>
      <c r="Y20" s="30">
        <v>0.10683003831404399</v>
      </c>
      <c r="Z20" s="31">
        <v>1033</v>
      </c>
      <c r="AA20" s="26"/>
      <c r="AB20" s="26"/>
      <c r="AC20" s="26"/>
    </row>
    <row r="21" spans="1:29" s="4" customFormat="1" ht="24.75" customHeight="1" thickTop="1">
      <c r="A21" s="35" t="s">
        <v>4</v>
      </c>
      <c r="B21" s="36">
        <v>1.1064795939769705</v>
      </c>
      <c r="C21" s="37">
        <v>8.9324550671533984E-2</v>
      </c>
      <c r="D21" s="38">
        <v>8.0728601917075316E-2</v>
      </c>
      <c r="E21" s="38"/>
      <c r="F21" s="169"/>
      <c r="G21" s="38"/>
      <c r="H21" s="39">
        <v>2724</v>
      </c>
      <c r="I21" s="36">
        <v>0.48133731160855436</v>
      </c>
      <c r="J21" s="37">
        <v>5.5535287015063925E-2</v>
      </c>
      <c r="K21" s="38">
        <v>0.11537706650970739</v>
      </c>
      <c r="L21" s="169"/>
      <c r="M21" s="169"/>
      <c r="N21" s="169"/>
      <c r="O21" s="39">
        <v>1553</v>
      </c>
      <c r="P21" s="36">
        <v>0.24726871195889208</v>
      </c>
      <c r="Q21" s="37">
        <v>2.8738548128519347E-2</v>
      </c>
      <c r="R21" s="38">
        <v>0.11622395692867553</v>
      </c>
      <c r="S21" s="169"/>
      <c r="T21" s="169"/>
      <c r="U21" s="169"/>
      <c r="V21" s="39">
        <v>183</v>
      </c>
      <c r="W21" s="36">
        <v>0.84505340138603269</v>
      </c>
      <c r="X21" s="37">
        <v>6.1658845323423098E-2</v>
      </c>
      <c r="Y21" s="38">
        <v>7.2964436593346643E-2</v>
      </c>
      <c r="Z21" s="39">
        <v>4460</v>
      </c>
    </row>
    <row r="22" spans="1:29" s="4" customFormat="1" ht="16.5" customHeight="1">
      <c r="A22" s="40"/>
      <c r="B22" s="41"/>
      <c r="C22" s="41"/>
      <c r="D22" s="41"/>
      <c r="E22" s="41"/>
      <c r="F22" s="170"/>
      <c r="G22" s="41"/>
      <c r="H22" s="41"/>
      <c r="I22" s="41"/>
      <c r="J22" s="41"/>
      <c r="K22" s="41"/>
      <c r="L22" s="170"/>
      <c r="M22" s="170"/>
      <c r="N22" s="170"/>
      <c r="O22" s="41"/>
      <c r="P22" s="41"/>
      <c r="Q22" s="41"/>
      <c r="R22" s="41"/>
      <c r="S22" s="170"/>
      <c r="T22" s="170"/>
      <c r="U22" s="170"/>
      <c r="V22" s="41"/>
      <c r="W22" s="41"/>
      <c r="X22" s="41"/>
      <c r="Y22" s="41"/>
      <c r="Z22" s="41"/>
    </row>
    <row r="23" spans="1:29" s="4" customFormat="1">
      <c r="A23" s="40" t="s">
        <v>71</v>
      </c>
      <c r="B23" s="44" t="s">
        <v>26</v>
      </c>
      <c r="C23" s="4" t="s">
        <v>110</v>
      </c>
      <c r="F23" s="162"/>
      <c r="L23" s="162"/>
      <c r="M23" s="162"/>
      <c r="N23" s="162"/>
      <c r="S23" s="162"/>
      <c r="T23" s="162"/>
      <c r="U23" s="162"/>
    </row>
    <row r="24" spans="1:29" s="4" customFormat="1">
      <c r="A24" s="40"/>
      <c r="B24" s="45" t="s">
        <v>26</v>
      </c>
      <c r="C24" s="4" t="s">
        <v>29</v>
      </c>
      <c r="F24" s="162"/>
      <c r="L24" s="162"/>
      <c r="M24" s="162"/>
      <c r="N24" s="162"/>
      <c r="S24" s="162"/>
      <c r="T24" s="162"/>
      <c r="U24" s="162"/>
    </row>
    <row r="25" spans="1:29">
      <c r="A25" s="154" t="s">
        <v>240</v>
      </c>
    </row>
    <row r="27" spans="1:29">
      <c r="H27" s="160"/>
    </row>
    <row r="28" spans="1:29">
      <c r="B28" s="193" t="s">
        <v>287</v>
      </c>
      <c r="C28" s="194"/>
      <c r="D28" s="194"/>
    </row>
    <row r="29" spans="1:29">
      <c r="B29" s="159" t="s">
        <v>285</v>
      </c>
      <c r="C29" s="159" t="s">
        <v>284</v>
      </c>
      <c r="D29" t="s">
        <v>283</v>
      </c>
    </row>
    <row r="30" spans="1:29">
      <c r="B30" s="160">
        <f>100-C30-D30</f>
        <v>55</v>
      </c>
      <c r="C30" s="160">
        <v>41.7</v>
      </c>
      <c r="D30" s="172">
        <v>3.3</v>
      </c>
      <c r="E30" s="159"/>
      <c r="F30" s="172"/>
      <c r="G30" s="159"/>
      <c r="H30" s="159"/>
    </row>
    <row r="31" spans="1:29">
      <c r="D31" s="159"/>
      <c r="E31" s="159"/>
      <c r="F31" s="172"/>
      <c r="G31" s="159"/>
      <c r="H31" s="159"/>
    </row>
    <row r="32" spans="1:29">
      <c r="D32" s="159"/>
      <c r="E32" s="159"/>
      <c r="F32" s="172"/>
      <c r="G32" s="159"/>
      <c r="H32" s="159"/>
    </row>
    <row r="33" spans="2:61">
      <c r="D33" s="159"/>
      <c r="E33" s="159"/>
      <c r="F33" s="172"/>
      <c r="G33" s="159"/>
      <c r="H33" s="159"/>
    </row>
    <row r="34" spans="2:61">
      <c r="D34" s="159"/>
      <c r="E34" s="159"/>
      <c r="F34" s="172"/>
    </row>
    <row r="35" spans="2:61">
      <c r="B35" s="173">
        <f>B5+3*C5</f>
        <v>2.1271780150548114</v>
      </c>
      <c r="C35" s="173">
        <f>_xlfn.NORM.DIST(B35, B5,C5, TRUE)</f>
        <v>0.9986501019683699</v>
      </c>
      <c r="D35" s="174" t="str">
        <f t="shared" ref="D35:D98" si="0">IF(C35&gt;($C$30+$D$30)/100,"unsaniert",IF(C35&gt;($D$30)/100,"teilsaniert","saniert"))</f>
        <v>unsaniert</v>
      </c>
      <c r="E35" s="174" cm="1">
        <f t="array" ref="E35">IF(
    C35 &gt; (IF(
        D35 = "unsaniert",
        (MIN(IF(D$1:D$166="unsaniert",C$1:C$166)) + MAX(IF(D$1:D$166="unsaniert",C$1:C$166))) / 2,
        IF(
            D35 = "teilsaniert",
            (MIN(IF(D$1:D$166="teilsaniert",C$1:C$166)) + MAX(IF(D$1:D$166="teilsaniert",C$1:C$166))) / 2,
            (MIN(IF(D$1:D$166="saniert",C$1:C$166)) + MAX(IF(D$1:D$166="saniert",C$1:C$166))) / 2
        )
    )),
    0,
    IF(
        C34 &lt; (IF(
            D35 = "unsaniert",
            (MIN(IF(D$1:D$166="unsaniert",C$1:C$166)) + MAX(IF(D$1:D$166="unsaniert",C$1:C$166))) / 2,
            IF(
                D35 = "teilsaniert",
                (MIN(IF(D$1:D$166="teilsaniert",C$1:C$166)) + MAX(IF(D$1:D$166="teilsaniert",C$1:C$166))) / 2,
                (MIN(IF(D$1:D$166="saniert",C$1:C$166)) + MAX(IF(D$1:D$166="saniert",C$1:C$166))) / 2
            )
        )),
        0,
        B35
    )
)</f>
        <v>0</v>
      </c>
      <c r="F35" s="172"/>
      <c r="I35" s="173">
        <f>I5+3*J5</f>
        <v>0.84996904432449538</v>
      </c>
      <c r="J35" s="173">
        <f>_xlfn.NORM.DIST(I35, I5,J5, TRUE)</f>
        <v>0.9986501019683699</v>
      </c>
      <c r="K35" s="174" t="str">
        <f t="shared" ref="K35:K98" si="1">IF(J35&gt;($C$30+$D$30)/100,"unsaniert",IF(J35&gt;($D$30)/100,"teilsaniert","saniert"))</f>
        <v>unsaniert</v>
      </c>
      <c r="L35" s="174" cm="1">
        <f t="array" ref="L35">IF(
    J35 &gt; (IF(
        K35 = "unsaniert",
        (MIN(IF(K$1:K$166="unsaniert",J$1:J$166)) + MAX(IF(K$1:K$166="unsaniert",J$1:J$166))) / 2,
        IF(
            K35 = "teilsaniert",
            (MIN(IF(K$1:K$166="teilsaniert",J$1:J$166)) + MAX(IF(K$1:K$166="teilsaniert",J$1:J$166))) / 2,
            (MIN(IF(K$1:K$166="saniert",J$1:J$166)) + MAX(IF(K$1:K$166="saniert",J$1:J$166))) / 2
        )
    )),
    0,
    IF(
        J34 &lt; (IF(
            K35 = "unsaniert",
            (MIN(IF(K$1:K$166="unsaniert",J$1:J$166)) + MAX(IF(K$1:K$166="unsaniert",J$1:J$166))) / 2,
            IF(
                K35 = "teilsaniert",
                (MIN(IF(K$1:K$166="teilsaniert",J$1:J$166)) + MAX(IF(K$1:K$166="teilsaniert",J$1:J$166))) / 2,
                (MIN(IF(K$1:K$166="saniert",J$1:J$166)) + MAX(IF(K$1:K$166="saniert",J$1:J$166))) / 2
            )
        )),
        0,
        I35
    )
)</f>
        <v>0</v>
      </c>
      <c r="O35" s="160"/>
      <c r="P35" s="173">
        <f>P5+3*Q5</f>
        <v>0.25229214379435944</v>
      </c>
      <c r="Q35" s="173">
        <f>_xlfn.NORM.DIST(P35, P5,Q5, TRUE)</f>
        <v>0.9986501019683699</v>
      </c>
      <c r="R35" s="174" t="str">
        <f t="shared" ref="R35:R98" si="2">IF(Q35&gt;($C$30+$D$30)/100,"unsaniert",IF(Q35&gt;($D$30)/100,"teilsaniert","saniert"))</f>
        <v>unsaniert</v>
      </c>
      <c r="S35" s="174" cm="1">
        <f t="array" ref="S35">IF(
    Q35 &gt; (IF(
        R35 = "unsaniert",
        (MIN(IF(R$1:R$166="unsaniert",Q$1:Q$166)) + MAX(IF(R$1:R$166="unsaniert",Q$1:Q$166))) / 2,
        IF(
            R35 = "teilsaniert",
            (MIN(IF(R$1:R$166="teilsaniert",Q$1:Q$166)) + MAX(IF(R$1:R$166="teilsaniert",Q$1:Q$166))) / 2,
            (MIN(IF(R$1:R$166="saniert",Q$1:Q$166)) + MAX(IF(R$1:R$166="saniert",Q$1:Q$166))) / 2
        )
    )),
    0,
    IF(
        Q34 &lt; (IF(
            R35 = "unsaniert",
            (MIN(IF(R$1:R$166="unsaniert",Q$1:Q$166)) + MAX(IF(R$1:R$166="unsaniert",Q$1:Q$166))) / 2,
            IF(
                R35 = "teilsaniert",
                (MIN(IF(R$1:R$166="teilsaniert",Q$1:Q$166)) + MAX(IF(R$1:R$166="teilsaniert",Q$1:Q$166))) / 2,
                (MIN(IF(R$1:R$166="saniert",Q$1:Q$166)) + MAX(IF(R$1:R$166="saniert",Q$1:Q$166))) / 2
            )
        )),
        0,
        P35
    )
)</f>
        <v>0</v>
      </c>
      <c r="W35" s="173">
        <f>B8+3*C8</f>
        <v>1.3424384441568902</v>
      </c>
      <c r="X35" s="173">
        <f>_xlfn.NORM.DIST(W35, $B$8,$C$8, TRUE)</f>
        <v>0.9986501019683699</v>
      </c>
      <c r="Y35" s="174" t="str">
        <f>IF(X35&gt;($C$30+$D$30)/100,"unsaniert",IF(X35&gt;($D$30)/100,"teilsaniert","saniert"))</f>
        <v>unsaniert</v>
      </c>
      <c r="Z35" s="174" cm="1">
        <f t="array" ref="Z35">IF(
    X35 &gt; (IF(
        Y35 = "unsaniert",
        (MIN(IF(Y$1:Y$166="unsaniert",X$1:X$166)) + MAX(IF(Y$1:Y$166="unsaniert",X$1:X$166))) / 2,
        IF(
            Y35 = "teilsaniert",
            (MIN(IF(Y$1:Y$166="teilsaniert",X$1:X$166)) + MAX(IF(Y$1:Y$166="teilsaniert",X$1:X$166))) / 2,
            (MIN(IF(Y$1:Y$166="saniert",X$1:X$166)) + MAX(IF(Y$1:Y$166="saniert",X$1:X$166))) / 2
        )
    )),
    0,
    IF(
        X34 &lt; (IF(
            Y35 = "unsaniert",
            (MIN(IF(Y$1:Y$166="unsaniert",X$1:X$166)) + MAX(IF(Y$1:Y$166="unsaniert",X$1:X$166))) / 2,
            IF(
                Y35 = "teilsaniert",
                (MIN(IF(Y$1:Y$166="teilsaniert",X$1:X$166)) + MAX(IF(Y$1:Y$166="teilsaniert",X$1:X$166))) / 2,
                (MIN(IF(Y$1:Y$166="saniert",X$1:X$166)) + MAX(IF(Y$1:Y$166="saniert",X$1:X$166))) / 2
            )
        )),
        0,
        W35
    )
)</f>
        <v>0</v>
      </c>
      <c r="AD35" s="173">
        <f>I8+3*J8</f>
        <v>0.85258806528533504</v>
      </c>
      <c r="AE35" s="173">
        <f>_xlfn.NORM.DIST(AD35, $I$8,$J$8, TRUE)</f>
        <v>0.9986501019683699</v>
      </c>
      <c r="AF35" s="174" t="str">
        <f>IF(AE35&gt;($C$30+$D$30)/100,"unsaniert",IF(AE35&gt;($D$30)/100,"teilsaniert","saniert"))</f>
        <v>unsaniert</v>
      </c>
      <c r="AG35" s="174" cm="1">
        <f t="array" ref="AG35">IF(
    AE35 &gt; (IF(
        AF35 = "unsaniert",
        (MIN(IF(AF$1:AF$166="unsaniert",AE$1:AE$166)) + MAX(IF(AF$1:AF$166="unsaniert",AE$1:AE$166))) / 2,
        IF(
            AF35 = "teilsaniert",
            (MIN(IF(AF$1:AF$166="teilsaniert",AE$1:AE$166)) + MAX(IF(AF$1:AF$166="teilsaniert",AE$1:AE$166))) / 2,
            (MIN(IF(AF$1:AF$166="saniert",AE$1:AE$166)) + MAX(IF(AF$1:AF$166="saniert",AE$1:AE$166))) / 2
        )
    )),
    0,
    IF(
        AE34 &lt; (IF(
            AF35 = "unsaniert",
            (MIN(IF(AF$1:AF$166="unsaniert",AE$1:AE$166)) + MAX(IF(AF$1:AF$166="unsaniert",AE$1:AE$166))) / 2,
            IF(
                AF35 = "teilsaniert",
                (MIN(IF(AF$1:AF$166="teilsaniert",AE$1:AE$166)) + MAX(IF(AF$1:AF$166="teilsaniert",AE$1:AE$166))) / 2,
                (MIN(IF(AF$1:AF$166="saniert",AE$1:AE$166)) + MAX(IF(AF$1:AF$166="saniert",AE$1:AE$166))) / 2
            )
        )),
        0,
        AD35
    )
)</f>
        <v>0</v>
      </c>
      <c r="AK35" s="173">
        <f>P8+3*Q8</f>
        <v>0.40857543472853702</v>
      </c>
      <c r="AL35" s="173">
        <f>_xlfn.NORM.DIST(AK35, $P$8,$Q$8, TRUE)</f>
        <v>0.9986501019683699</v>
      </c>
      <c r="AM35" s="174" t="str">
        <f>IF(AL35&gt;($C$30+$D$30)/100,"unsaniert",IF(AL35&gt;($D$30)/100,"teilsaniert","saniert"))</f>
        <v>unsaniert</v>
      </c>
      <c r="AN35" s="174" cm="1">
        <f t="array" ref="AN35">IF(
    AL35 &gt; (IF(
        AM35 = "unsaniert",
        (MIN(IF(AM$1:AM$166="unsaniert",AL$1:AL$166)) + MAX(IF(AM$1:AM$166="unsaniert",AL$1:AL$166))) / 2,
        IF(
            AM35 = "teilsaniert",
            (MIN(IF(AM$1:AM$166="teilsaniert",AL$1:AL$166)) + MAX(IF(AM$1:AM$166="teilsaniert",AL$1:AL$166))) / 2,
            (MIN(IF(AM$1:AM$166="saniert",AL$1:AL$166)) + MAX(IF(AM$1:AM$166="saniert",AL$1:AL$166))) / 2
        )
    )),
    0,
    IF(
        AL34 &lt; (IF(
            AM35 = "unsaniert",
            (MIN(IF(AM$1:AM$166="unsaniert",AL$1:AL$166)) + MAX(IF(AM$1:AM$166="unsaniert",AL$1:AL$166))) / 2,
            IF(
                AM35 = "teilsaniert",
                (MIN(IF(AM$1:AM$166="teilsaniert",AL$1:AL$166)) + MAX(IF(AM$1:AM$166="teilsaniert",AL$1:AL$166))) / 2,
                (MIN(IF(AM$1:AM$166="saniert",AL$1:AL$166)) + MAX(IF(AM$1:AM$166="saniert",AL$1:AL$166))) / 2
            )
        )),
        0,
        AK35
    )
)</f>
        <v>0</v>
      </c>
      <c r="AR35" s="173">
        <f>B13+3*C13</f>
        <v>1.4027932942804879</v>
      </c>
      <c r="AS35" s="173">
        <f>_xlfn.NORM.DIST(AR35, $B$13,$C$13, TRUE)</f>
        <v>0.9986501019683699</v>
      </c>
      <c r="AT35" s="174" t="str">
        <f>IF(AS35&gt;($C$30+$D$30)/100,"unsaniert",IF(AS35&gt;($D$30)/100,"teilsaniert","saniert"))</f>
        <v>unsaniert</v>
      </c>
      <c r="AU35" s="174" cm="1">
        <f t="array" ref="AU35">IF(
    AS35 &gt; (IF(
        AT35 = "unsaniert",
        (MIN(IF(AT$1:AT$166="unsaniert",AS$1:AS$166)) + MAX(IF(AT$1:AT$166="unsaniert",AS$1:AS$166))) / 2,
        IF(
            AT35 = "teilsaniert",
            (MIN(IF(AT$1:AT$166="teilsaniert",AS$1:AS$166)) + MAX(IF(AT$1:AT$166="teilsaniert",AS$1:AS$166))) / 2,
            (MIN(IF(AT$1:AT$166="saniert",AS$1:AS$166)) + MAX(IF(AT$1:AT$166="saniert",AS$1:AS$166))) / 2
        )
    )),
    0,
    IF(
        AS34 &lt; (IF(
            AT35 = "unsaniert",
            (MIN(IF(AT$1:AT$166="unsaniert",AS$1:AS$166)) + MAX(IF(AT$1:AT$166="unsaniert",AS$1:AS$166))) / 2,
            IF(
                AT35 = "teilsaniert",
                (MIN(IF(AT$1:AT$166="teilsaniert",AS$1:AS$166)) + MAX(IF(AT$1:AT$166="teilsaniert",AS$1:AS$166))) / 2,
                (MIN(IF(AT$1:AT$166="saniert",AS$1:AS$166)) + MAX(IF(AT$1:AT$166="saniert",AS$1:AS$166))) / 2
            )
        )),
        0,
        AR35
    )
)</f>
        <v>0</v>
      </c>
      <c r="AY35" s="173">
        <f>I13+3*J13</f>
        <v>0.72685071416171154</v>
      </c>
      <c r="AZ35" s="173">
        <f>_xlfn.NORM.DIST(AY35, $I$13,$J$13, TRUE)</f>
        <v>0.9986501019683699</v>
      </c>
      <c r="BA35" s="174" t="str">
        <f>IF(AZ35&gt;($C$30+$D$30)/100,"unsaniert",IF(AZ35&gt;($D$30)/100,"teilsaniert","saniert"))</f>
        <v>unsaniert</v>
      </c>
      <c r="BB35" s="174" cm="1">
        <f t="array" ref="BB35">IF(
    AZ35 &gt; (IF(
        BA35 = "unsaniert",
        (MIN(IF(BA$1:BA$166="unsaniert",AZ$1:AZ$166)) + MAX(IF(BA$1:BA$166="unsaniert",AZ$1:AZ$166))) / 2,
        IF(
            BA35 = "teilsaniert",
            (MIN(IF(BA$1:BA$166="teilsaniert",AZ$1:AZ$166)) + MAX(IF(BA$1:BA$166="teilsaniert",AZ$1:AZ$166))) / 2,
            (MIN(IF(BA$1:BA$166="saniert",AZ$1:AZ$166)) + MAX(IF(BA$1:BA$166="saniert",AZ$1:AZ$166))) / 2
        )
    )),
    0,
    IF(
        AZ34 &lt; (IF(
            BA35 = "unsaniert",
            (MIN(IF(BA$1:BA$166="unsaniert",AZ$1:AZ$166)) + MAX(IF(BA$1:BA$166="unsaniert",AZ$1:AZ$166))) / 2,
            IF(
                BA35 = "teilsaniert",
                (MIN(IF(BA$1:BA$166="teilsaniert",AZ$1:AZ$166)) + MAX(IF(BA$1:BA$166="teilsaniert",AZ$1:AZ$166))) / 2,
                (MIN(IF(BA$1:BA$166="saniert",AZ$1:AZ$166)) + MAX(IF(BA$1:BA$166="saniert",AZ$1:AZ$166))) / 2
            )
        )),
        0,
        AY35
    )
)</f>
        <v>0</v>
      </c>
      <c r="BF35" s="173">
        <f>P13+3*Q13</f>
        <v>0.3830172600541647</v>
      </c>
      <c r="BG35" s="173">
        <f>_xlfn.NORM.DIST(BF35, $P$13,$Q$13, TRUE)</f>
        <v>0.9986501019683699</v>
      </c>
      <c r="BH35" s="174" t="str">
        <f>IF(BG35&gt;($C$30+$D$30)/100,"unsaniert",IF(BG35&gt;($D$30)/100,"teilsaniert","saniert"))</f>
        <v>unsaniert</v>
      </c>
      <c r="BI35" s="174" cm="1">
        <f t="array" ref="BI35">IF(
    BG35 &gt; (IF(
        BH35 = "unsaniert",
        (MIN(IF(BH$1:BH$166="unsaniert",BG$1:BG$166)) + MAX(IF(BH$1:BH$166="unsaniert",BG$1:BG$166))) / 2,
        IF(
            BH35 = "teilsaniert",
            (MIN(IF(BH$1:BH$166="teilsaniert",BG$1:BG$166)) + MAX(IF(BH$1:BH$166="teilsaniert",BG$1:BG$166))) / 2,
            (MIN(IF(BH$1:BH$166="saniert",BG$1:BG$166)) + MAX(IF(BH$1:BH$166="saniert",BG$1:BG$166))) / 2
        )
    )),
    0,
    IF(
        BG34 &lt; (IF(
            BH35 = "unsaniert",
            (MIN(IF(BH$1:BH$166="unsaniert",BG$1:BG$166)) + MAX(IF(BH$1:BH$166="unsaniert",BG$1:BG$166))) / 2,
            IF(
                BH35 = "teilsaniert",
                (MIN(IF(BH$1:BH$166="teilsaniert",BG$1:BG$166)) + MAX(IF(BH$1:BH$166="teilsaniert",BG$1:BG$166))) / 2,
                (MIN(IF(BH$1:BH$166="saniert",BG$1:BG$166)) + MAX(IF(BH$1:BH$166="saniert",BG$1:BG$166))) / 2
            )
        )),
        0,
        BF35
    )
)</f>
        <v>0</v>
      </c>
    </row>
    <row r="36" spans="2:61">
      <c r="B36" s="174">
        <f>B35-0.03</f>
        <v>2.0971780150548116</v>
      </c>
      <c r="C36" s="174">
        <f>_xlfn.NORM.DIST(B36, B5,C5, TRUE)</f>
        <v>0.99808555546975908</v>
      </c>
      <c r="D36" s="174" t="str">
        <f t="shared" si="0"/>
        <v>unsaniert</v>
      </c>
      <c r="E36" s="174" cm="1">
        <f t="array" ref="E36">IF(
    C36 &gt; (IF(
        D36 = "unsaniert",
        (MIN(IF(D$1:D$166="unsaniert",C$1:C$166)) + MAX(IF(D$1:D$166="unsaniert",C$1:C$166))) / 2,
        IF(
            D36 = "teilsaniert",
            (MIN(IF(D$1:D$166="teilsaniert",C$1:C$166)) + MAX(IF(D$1:D$166="teilsaniert",C$1:C$166))) / 2,
            (MIN(IF(D$1:D$166="saniert",C$1:C$166)) + MAX(IF(D$1:D$166="saniert",C$1:C$166))) / 2
        )
    )),
    0,
    IF(
        C35 &lt; (IF(
            D36 = "unsaniert",
            (MIN(IF(D$1:D$166="unsaniert",C$1:C$166)) + MAX(IF(D$1:D$166="unsaniert",C$1:C$166))) / 2,
            IF(
                D36 = "teilsaniert",
                (MIN(IF(D$1:D$166="teilsaniert",C$1:C$166)) + MAX(IF(D$1:D$166="teilsaniert",C$1:C$166))) / 2,
                (MIN(IF(D$1:D$166="saniert",C$1:C$166)) + MAX(IF(D$1:D$166="saniert",C$1:C$166))) / 2
            )
        )),
        0,
        B36
    )
)</f>
        <v>0</v>
      </c>
      <c r="F36" s="172"/>
      <c r="I36" s="174">
        <f>I35-0.03</f>
        <v>0.81996904432449536</v>
      </c>
      <c r="J36" s="174">
        <f>_xlfn.NORM.DIST(I36, I5,J5, TRUE)</f>
        <v>0.99709387317164833</v>
      </c>
      <c r="K36" s="174" t="str">
        <f t="shared" si="1"/>
        <v>unsaniert</v>
      </c>
      <c r="L36" s="174" cm="1">
        <f t="array" ref="L36">IF(
    J36 &gt; (IF(
        K36 = "unsaniert",
        (MIN(IF(K$1:K$166="unsaniert",J$1:J$166)) + MAX(IF(K$1:K$166="unsaniert",J$1:J$166))) / 2,
        IF(
            K36 = "teilsaniert",
            (MIN(IF(K$1:K$166="teilsaniert",J$1:J$166)) + MAX(IF(K$1:K$166="teilsaniert",J$1:J$166))) / 2,
            (MIN(IF(K$1:K$166="saniert",J$1:J$166)) + MAX(IF(K$1:K$166="saniert",J$1:J$166))) / 2
        )
    )),
    0,
    IF(
        J35 &lt; (IF(
            K36 = "unsaniert",
            (MIN(IF(K$1:K$166="unsaniert",J$1:J$166)) + MAX(IF(K$1:K$166="unsaniert",J$1:J$166))) / 2,
            IF(
                K36 = "teilsaniert",
                (MIN(IF(K$1:K$166="teilsaniert",J$1:J$166)) + MAX(IF(K$1:K$166="teilsaniert",J$1:J$166))) / 2,
                (MIN(IF(K$1:K$166="saniert",J$1:J$166)) + MAX(IF(K$1:K$166="saniert",J$1:J$166))) / 2
            )
        )),
        0,
        I36
    )
)</f>
        <v>0</v>
      </c>
      <c r="P36" s="174">
        <f>P35-0.03</f>
        <v>0.22229214379435944</v>
      </c>
      <c r="Q36" s="174">
        <f>_xlfn.NORM.DIST(P36, P5,Q5, TRUE)</f>
        <v>0.93837790071818017</v>
      </c>
      <c r="R36" s="174" t="str">
        <f t="shared" si="2"/>
        <v>unsaniert</v>
      </c>
      <c r="S36" s="174" cm="1">
        <f t="array" ref="S36">IF(
    Q36 &gt; (IF(
        R36 = "unsaniert",
        (MIN(IF(R$1:R$166="unsaniert",Q$1:Q$166)) + MAX(IF(R$1:R$166="unsaniert",Q$1:Q$166))) / 2,
        IF(
            R36 = "teilsaniert",
            (MIN(IF(R$1:R$166="teilsaniert",Q$1:Q$166)) + MAX(IF(R$1:R$166="teilsaniert",Q$1:Q$166))) / 2,
            (MIN(IF(R$1:R$166="saniert",Q$1:Q$166)) + MAX(IF(R$1:R$166="saniert",Q$1:Q$166))) / 2
        )
    )),
    0,
    IF(
        Q35 &lt; (IF(
            R36 = "unsaniert",
            (MIN(IF(R$1:R$166="unsaniert",Q$1:Q$166)) + MAX(IF(R$1:R$166="unsaniert",Q$1:Q$166))) / 2,
            IF(
                R36 = "teilsaniert",
                (MIN(IF(R$1:R$166="teilsaniert",Q$1:Q$166)) + MAX(IF(R$1:R$166="teilsaniert",Q$1:Q$166))) / 2,
                (MIN(IF(R$1:R$166="saniert",Q$1:Q$166)) + MAX(IF(R$1:R$166="saniert",Q$1:Q$166))) / 2
            )
        )),
        0,
        P36
    )
)</f>
        <v>0</v>
      </c>
      <c r="W36" s="174">
        <f>W35-0.03</f>
        <v>1.3124384441568901</v>
      </c>
      <c r="X36" s="173">
        <f t="shared" ref="X36:X99" si="3">_xlfn.NORM.DIST(W36, $B$8,$C$8, TRUE)</f>
        <v>0.99582115384188219</v>
      </c>
      <c r="Y36" s="174" t="str">
        <f t="shared" ref="Y36:Y99" si="4">IF(X36&gt;($C$30+$D$30)/100,"unsaniert",IF(X36&gt;($D$30)/100,"teilsaniert","saniert"))</f>
        <v>unsaniert</v>
      </c>
      <c r="Z36" s="174" cm="1">
        <f t="array" ref="Z36">IF(
    X36 &gt; (IF(
        Y36 = "unsaniert",
        (MIN(IF(Y$1:Y$166="unsaniert",X$1:X$166)) + MAX(IF(Y$1:Y$166="unsaniert",X$1:X$166))) / 2,
        IF(
            Y36 = "teilsaniert",
            (MIN(IF(Y$1:Y$166="teilsaniert",X$1:X$166)) + MAX(IF(Y$1:Y$166="teilsaniert",X$1:X$166))) / 2,
            (MIN(IF(Y$1:Y$166="saniert",X$1:X$166)) + MAX(IF(Y$1:Y$166="saniert",X$1:X$166))) / 2
        )
    )),
    0,
    IF(
        X35 &lt; (IF(
            Y36 = "unsaniert",
            (MIN(IF(Y$1:Y$166="unsaniert",X$1:X$166)) + MAX(IF(Y$1:Y$166="unsaniert",X$1:X$166))) / 2,
            IF(
                Y36 = "teilsaniert",
                (MIN(IF(Y$1:Y$166="teilsaniert",X$1:X$166)) + MAX(IF(Y$1:Y$166="teilsaniert",X$1:X$166))) / 2,
                (MIN(IF(Y$1:Y$166="saniert",X$1:X$166)) + MAX(IF(Y$1:Y$166="saniert",X$1:X$166))) / 2
            )
        )),
        0,
        W36
    )
)</f>
        <v>0</v>
      </c>
      <c r="AD36" s="174">
        <f>AD35-0.03</f>
        <v>0.82258806528533501</v>
      </c>
      <c r="AE36" s="173">
        <f t="shared" ref="AE36:AE99" si="5">_xlfn.NORM.DIST(AD36, $I$8,$J$8, TRUE)</f>
        <v>0.99692186268991489</v>
      </c>
      <c r="AF36" s="174" t="str">
        <f t="shared" ref="AF36:AF99" si="6">IF(AE36&gt;($C$30+$D$30)/100,"unsaniert",IF(AE36&gt;($D$30)/100,"teilsaniert","saniert"))</f>
        <v>unsaniert</v>
      </c>
      <c r="AG36" s="174" cm="1">
        <f t="array" ref="AG36">IF(
    AE36 &gt; (IF(
        AF36 = "unsaniert",
        (MIN(IF(AF$1:AF$166="unsaniert",AE$1:AE$166)) + MAX(IF(AF$1:AF$166="unsaniert",AE$1:AE$166))) / 2,
        IF(
            AF36 = "teilsaniert",
            (MIN(IF(AF$1:AF$166="teilsaniert",AE$1:AE$166)) + MAX(IF(AF$1:AF$166="teilsaniert",AE$1:AE$166))) / 2,
            (MIN(IF(AF$1:AF$166="saniert",AE$1:AE$166)) + MAX(IF(AF$1:AF$166="saniert",AE$1:AE$166))) / 2
        )
    )),
    0,
    IF(
        AE35 &lt; (IF(
            AF36 = "unsaniert",
            (MIN(IF(AF$1:AF$166="unsaniert",AE$1:AE$166)) + MAX(IF(AF$1:AF$166="unsaniert",AE$1:AE$166))) / 2,
            IF(
                AF36 = "teilsaniert",
                (MIN(IF(AF$1:AF$166="teilsaniert",AE$1:AE$166)) + MAX(IF(AF$1:AF$166="teilsaniert",AE$1:AE$166))) / 2,
                (MIN(IF(AF$1:AF$166="saniert",AE$1:AE$166)) + MAX(IF(AF$1:AF$166="saniert",AE$1:AE$166))) / 2
            )
        )),
        0,
        AD36
    )
)</f>
        <v>0</v>
      </c>
      <c r="AK36" s="174">
        <f>AK35-0.03</f>
        <v>0.37857543472853705</v>
      </c>
      <c r="AL36" s="173">
        <f t="shared" ref="AL36:AL99" si="7">_xlfn.NORM.DIST(AK36, $P$8,$Q$8, TRUE)</f>
        <v>0.99394844188963161</v>
      </c>
      <c r="AM36" s="174" t="str">
        <f t="shared" ref="AM36:AM99" si="8">IF(AL36&gt;($C$30+$D$30)/100,"unsaniert",IF(AL36&gt;($D$30)/100,"teilsaniert","saniert"))</f>
        <v>unsaniert</v>
      </c>
      <c r="AN36" s="174" cm="1">
        <f t="array" ref="AN36">IF(
    AL36 &gt; (IF(
        AM36 = "unsaniert",
        (MIN(IF(AM$1:AM$166="unsaniert",AL$1:AL$166)) + MAX(IF(AM$1:AM$166="unsaniert",AL$1:AL$166))) / 2,
        IF(
            AM36 = "teilsaniert",
            (MIN(IF(AM$1:AM$166="teilsaniert",AL$1:AL$166)) + MAX(IF(AM$1:AM$166="teilsaniert",AL$1:AL$166))) / 2,
            (MIN(IF(AM$1:AM$166="saniert",AL$1:AL$166)) + MAX(IF(AM$1:AM$166="saniert",AL$1:AL$166))) / 2
        )
    )),
    0,
    IF(
        AL35 &lt; (IF(
            AM36 = "unsaniert",
            (MIN(IF(AM$1:AM$166="unsaniert",AL$1:AL$166)) + MAX(IF(AM$1:AM$166="unsaniert",AL$1:AL$166))) / 2,
            IF(
                AM36 = "teilsaniert",
                (MIN(IF(AM$1:AM$166="teilsaniert",AL$1:AL$166)) + MAX(IF(AM$1:AM$166="teilsaniert",AL$1:AL$166))) / 2,
                (MIN(IF(AM$1:AM$166="saniert",AL$1:AL$166)) + MAX(IF(AM$1:AM$166="saniert",AL$1:AL$166))) / 2
            )
        )),
        0,
        AK36
    )
)</f>
        <v>0</v>
      </c>
      <c r="AR36" s="174">
        <f>AR35-0.03</f>
        <v>1.3727932942804879</v>
      </c>
      <c r="AS36" s="173">
        <f t="shared" ref="AS36:AS99" si="9">_xlfn.NORM.DIST(AR36, $B$13,$C$13, TRUE)</f>
        <v>0.99582124132796468</v>
      </c>
      <c r="AT36" s="174" t="str">
        <f t="shared" ref="AT36:AT99" si="10">IF(AS36&gt;($C$30+$D$30)/100,"unsaniert",IF(AS36&gt;($D$30)/100,"teilsaniert","saniert"))</f>
        <v>unsaniert</v>
      </c>
      <c r="AU36" s="174" cm="1">
        <f t="array" ref="AU36">IF(
    AS36 &gt; (IF(
        AT36 = "unsaniert",
        (MIN(IF(AT$1:AT$166="unsaniert",AS$1:AS$166)) + MAX(IF(AT$1:AT$166="unsaniert",AS$1:AS$166))) / 2,
        IF(
            AT36 = "teilsaniert",
            (MIN(IF(AT$1:AT$166="teilsaniert",AS$1:AS$166)) + MAX(IF(AT$1:AT$166="teilsaniert",AS$1:AS$166))) / 2,
            (MIN(IF(AT$1:AT$166="saniert",AS$1:AS$166)) + MAX(IF(AT$1:AT$166="saniert",AS$1:AS$166))) / 2
        )
    )),
    0,
    IF(
        AS35 &lt; (IF(
            AT36 = "unsaniert",
            (MIN(IF(AT$1:AT$166="unsaniert",AS$1:AS$166)) + MAX(IF(AT$1:AT$166="unsaniert",AS$1:AS$166))) / 2,
            IF(
                AT36 = "teilsaniert",
                (MIN(IF(AT$1:AT$166="teilsaniert",AS$1:AS$166)) + MAX(IF(AT$1:AT$166="teilsaniert",AS$1:AS$166))) / 2,
                (MIN(IF(AT$1:AT$166="saniert",AS$1:AS$166)) + MAX(IF(AT$1:AT$166="saniert",AS$1:AS$166))) / 2
            )
        )),
        0,
        AR36
    )
)</f>
        <v>0</v>
      </c>
      <c r="AY36" s="174">
        <f>AY35-0.03</f>
        <v>0.69685071416171152</v>
      </c>
      <c r="AZ36" s="173">
        <f t="shared" ref="AZ36:AZ99" si="11">_xlfn.NORM.DIST(AY36, $I$13,$J$13, TRUE)</f>
        <v>0.99619619297162398</v>
      </c>
      <c r="BA36" s="174" t="str">
        <f t="shared" ref="BA36:BA99" si="12">IF(AZ36&gt;($C$30+$D$30)/100,"unsaniert",IF(AZ36&gt;($D$30)/100,"teilsaniert","saniert"))</f>
        <v>unsaniert</v>
      </c>
      <c r="BB36" s="174" cm="1">
        <f t="array" ref="BB36">IF(
    AZ36 &gt; (IF(
        BA36 = "unsaniert",
        (MIN(IF(BA$1:BA$166="unsaniert",AZ$1:AZ$166)) + MAX(IF(BA$1:BA$166="unsaniert",AZ$1:AZ$166))) / 2,
        IF(
            BA36 = "teilsaniert",
            (MIN(IF(BA$1:BA$166="teilsaniert",AZ$1:AZ$166)) + MAX(IF(BA$1:BA$166="teilsaniert",AZ$1:AZ$166))) / 2,
            (MIN(IF(BA$1:BA$166="saniert",AZ$1:AZ$166)) + MAX(IF(BA$1:BA$166="saniert",AZ$1:AZ$166))) / 2
        )
    )),
    0,
    IF(
        AZ35 &lt; (IF(
            BA36 = "unsaniert",
            (MIN(IF(BA$1:BA$166="unsaniert",AZ$1:AZ$166)) + MAX(IF(BA$1:BA$166="unsaniert",AZ$1:AZ$166))) / 2,
            IF(
                BA36 = "teilsaniert",
                (MIN(IF(BA$1:BA$166="teilsaniert",AZ$1:AZ$166)) + MAX(IF(BA$1:BA$166="teilsaniert",AZ$1:AZ$166))) / 2,
                (MIN(IF(BA$1:BA$166="saniert",AZ$1:AZ$166)) + MAX(IF(BA$1:BA$166="saniert",AZ$1:AZ$166))) / 2
            )
        )),
        0,
        AY36
    )
)</f>
        <v>0</v>
      </c>
      <c r="BF36" s="174">
        <f>BF35-0.03</f>
        <v>0.35301726005416467</v>
      </c>
      <c r="BG36" s="173">
        <f t="shared" ref="BG36:BG99" si="13">_xlfn.NORM.DIST(BF36, $P$13,$Q$13, TRUE)</f>
        <v>0.98938015247789934</v>
      </c>
      <c r="BH36" s="174" t="str">
        <f t="shared" ref="BH36:BH99" si="14">IF(BG36&gt;($C$30+$D$30)/100,"unsaniert",IF(BG36&gt;($D$30)/100,"teilsaniert","saniert"))</f>
        <v>unsaniert</v>
      </c>
      <c r="BI36" s="174" cm="1">
        <f t="array" ref="BI36">IF(
    BG36 &gt; (IF(
        BH36 = "unsaniert",
        (MIN(IF(BH$1:BH$166="unsaniert",BG$1:BG$166)) + MAX(IF(BH$1:BH$166="unsaniert",BG$1:BG$166))) / 2,
        IF(
            BH36 = "teilsaniert",
            (MIN(IF(BH$1:BH$166="teilsaniert",BG$1:BG$166)) + MAX(IF(BH$1:BH$166="teilsaniert",BG$1:BG$166))) / 2,
            (MIN(IF(BH$1:BH$166="saniert",BG$1:BG$166)) + MAX(IF(BH$1:BH$166="saniert",BG$1:BG$166))) / 2
        )
    )),
    0,
    IF(
        BG35 &lt; (IF(
            BH36 = "unsaniert",
            (MIN(IF(BH$1:BH$166="unsaniert",BG$1:BG$166)) + MAX(IF(BH$1:BH$166="unsaniert",BG$1:BG$166))) / 2,
            IF(
                BH36 = "teilsaniert",
                (MIN(IF(BH$1:BH$166="teilsaniert",BG$1:BG$166)) + MAX(IF(BH$1:BH$166="teilsaniert",BG$1:BG$166))) / 2,
                (MIN(IF(BH$1:BH$166="saniert",BG$1:BG$166)) + MAX(IF(BH$1:BH$166="saniert",BG$1:BG$166))) / 2
            )
        )),
        0,
        BF36
    )
)</f>
        <v>0</v>
      </c>
    </row>
    <row r="37" spans="2:61">
      <c r="B37" s="174">
        <f t="shared" ref="B37:B100" si="15">B36-0.03</f>
        <v>2.0671780150548118</v>
      </c>
      <c r="C37" s="174">
        <f>_xlfn.NORM.DIST(B37, B5,C5, TRUE)</f>
        <v>0.99731411233662703</v>
      </c>
      <c r="D37" s="174" t="str">
        <f t="shared" si="0"/>
        <v>unsaniert</v>
      </c>
      <c r="E37" s="174" cm="1">
        <f t="array" ref="E37">IF(
    C37 &gt; (IF(
        D37 = "unsaniert",
        (MIN(IF(D$1:D$166="unsaniert",C$1:C$166)) + MAX(IF(D$1:D$166="unsaniert",C$1:C$166))) / 2,
        IF(
            D37 = "teilsaniert",
            (MIN(IF(D$1:D$166="teilsaniert",C$1:C$166)) + MAX(IF(D$1:D$166="teilsaniert",C$1:C$166))) / 2,
            (MIN(IF(D$1:D$166="saniert",C$1:C$166)) + MAX(IF(D$1:D$166="saniert",C$1:C$166))) / 2
        )
    )),
    0,
    IF(
        C36 &lt; (IF(
            D37 = "unsaniert",
            (MIN(IF(D$1:D$166="unsaniert",C$1:C$166)) + MAX(IF(D$1:D$166="unsaniert",C$1:C$166))) / 2,
            IF(
                D37 = "teilsaniert",
                (MIN(IF(D$1:D$166="teilsaniert",C$1:C$166)) + MAX(IF(D$1:D$166="teilsaniert",C$1:C$166))) / 2,
                (MIN(IF(D$1:D$166="saniert",C$1:C$166)) + MAX(IF(D$1:D$166="saniert",C$1:C$166))) / 2
            )
        )),
        0,
        B37
    )
)</f>
        <v>0</v>
      </c>
      <c r="F37" s="172"/>
      <c r="I37" s="174">
        <f t="shared" ref="I37:I100" si="16">I36-0.03</f>
        <v>0.78996904432449533</v>
      </c>
      <c r="J37" s="174">
        <f>_xlfn.NORM.DIST(I37, I5,J5, TRUE)</f>
        <v>0.99407161152424928</v>
      </c>
      <c r="K37" s="174" t="str">
        <f t="shared" si="1"/>
        <v>unsaniert</v>
      </c>
      <c r="L37" s="174" cm="1">
        <f t="array" ref="L37">IF(
    J37 &gt; (IF(
        K37 = "unsaniert",
        (MIN(IF(K$1:K$166="unsaniert",J$1:J$166)) + MAX(IF(K$1:K$166="unsaniert",J$1:J$166))) / 2,
        IF(
            K37 = "teilsaniert",
            (MIN(IF(K$1:K$166="teilsaniert",J$1:J$166)) + MAX(IF(K$1:K$166="teilsaniert",J$1:J$166))) / 2,
            (MIN(IF(K$1:K$166="saniert",J$1:J$166)) + MAX(IF(K$1:K$166="saniert",J$1:J$166))) / 2
        )
    )),
    0,
    IF(
        J36 &lt; (IF(
            K37 = "unsaniert",
            (MIN(IF(K$1:K$166="unsaniert",J$1:J$166)) + MAX(IF(K$1:K$166="unsaniert",J$1:J$166))) / 2,
            IF(
                K37 = "teilsaniert",
                (MIN(IF(K$1:K$166="teilsaniert",J$1:J$166)) + MAX(IF(K$1:K$166="teilsaniert",J$1:J$166))) / 2,
                (MIN(IF(K$1:K$166="saniert",J$1:J$166)) + MAX(IF(K$1:K$166="saniert",J$1:J$166))) / 2
            )
        )),
        0,
        I37
    )
)</f>
        <v>0</v>
      </c>
      <c r="P37" s="174">
        <f t="shared" ref="P37:P100" si="17">P36-0.03</f>
        <v>0.19229214379435944</v>
      </c>
      <c r="Q37" s="174">
        <f>_xlfn.NORM.DIST(P37, P5,Q5, TRUE)</f>
        <v>0.53291386030791399</v>
      </c>
      <c r="R37" s="174" t="str">
        <f t="shared" si="2"/>
        <v>unsaniert</v>
      </c>
      <c r="S37" s="174" cm="1">
        <f t="array" ref="S37">IF(
    Q37 &gt; (IF(
        R37 = "unsaniert",
        (MIN(IF(R$1:R$166="unsaniert",Q$1:Q$166)) + MAX(IF(R$1:R$166="unsaniert",Q$1:Q$166))) / 2,
        IF(
            R37 = "teilsaniert",
            (MIN(IF(R$1:R$166="teilsaniert",Q$1:Q$166)) + MAX(IF(R$1:R$166="teilsaniert",Q$1:Q$166))) / 2,
            (MIN(IF(R$1:R$166="saniert",Q$1:Q$166)) + MAX(IF(R$1:R$166="saniert",Q$1:Q$166))) / 2
        )
    )),
    0,
    IF(
        Q36 &lt; (IF(
            R37 = "unsaniert",
            (MIN(IF(R$1:R$166="unsaniert",Q$1:Q$166)) + MAX(IF(R$1:R$166="unsaniert",Q$1:Q$166))) / 2,
            IF(
                R37 = "teilsaniert",
                (MIN(IF(R$1:R$166="teilsaniert",Q$1:Q$166)) + MAX(IF(R$1:R$166="teilsaniert",Q$1:Q$166))) / 2,
                (MIN(IF(R$1:R$166="saniert",Q$1:Q$166)) + MAX(IF(R$1:R$166="saniert",Q$1:Q$166))) / 2
            )
        )),
        0,
        P37
    )
)</f>
        <v>0.19229214379435944</v>
      </c>
      <c r="W37" s="174">
        <f t="shared" ref="W37:W100" si="18">W36-0.03</f>
        <v>1.2824384441568901</v>
      </c>
      <c r="X37" s="173">
        <f t="shared" si="3"/>
        <v>0.98853307381524724</v>
      </c>
      <c r="Y37" s="174" t="str">
        <f t="shared" si="4"/>
        <v>unsaniert</v>
      </c>
      <c r="Z37" s="174" cm="1">
        <f t="array" ref="Z37">IF(
    X37 &gt; (IF(
        Y37 = "unsaniert",
        (MIN(IF(Y$1:Y$166="unsaniert",X$1:X$166)) + MAX(IF(Y$1:Y$166="unsaniert",X$1:X$166))) / 2,
        IF(
            Y37 = "teilsaniert",
            (MIN(IF(Y$1:Y$166="teilsaniert",X$1:X$166)) + MAX(IF(Y$1:Y$166="teilsaniert",X$1:X$166))) / 2,
            (MIN(IF(Y$1:Y$166="saniert",X$1:X$166)) + MAX(IF(Y$1:Y$166="saniert",X$1:X$166))) / 2
        )
    )),
    0,
    IF(
        X36 &lt; (IF(
            Y37 = "unsaniert",
            (MIN(IF(Y$1:Y$166="unsaniert",X$1:X$166)) + MAX(IF(Y$1:Y$166="unsaniert",X$1:X$166))) / 2,
            IF(
                Y37 = "teilsaniert",
                (MIN(IF(Y$1:Y$166="teilsaniert",X$1:X$166)) + MAX(IF(Y$1:Y$166="teilsaniert",X$1:X$166))) / 2,
                (MIN(IF(Y$1:Y$166="saniert",X$1:X$166)) + MAX(IF(Y$1:Y$166="saniert",X$1:X$166))) / 2
            )
        )),
        0,
        W37
    )
)</f>
        <v>0</v>
      </c>
      <c r="AD37" s="174">
        <f t="shared" ref="AD37:AD100" si="19">AD36-0.03</f>
        <v>0.79258806528533499</v>
      </c>
      <c r="AE37" s="173">
        <f t="shared" si="5"/>
        <v>0.99340650752939008</v>
      </c>
      <c r="AF37" s="174" t="str">
        <f t="shared" si="6"/>
        <v>unsaniert</v>
      </c>
      <c r="AG37" s="174" cm="1">
        <f t="array" ref="AG37">IF(
    AE37 &gt; (IF(
        AF37 = "unsaniert",
        (MIN(IF(AF$1:AF$166="unsaniert",AE$1:AE$166)) + MAX(IF(AF$1:AF$166="unsaniert",AE$1:AE$166))) / 2,
        IF(
            AF37 = "teilsaniert",
            (MIN(IF(AF$1:AF$166="teilsaniert",AE$1:AE$166)) + MAX(IF(AF$1:AF$166="teilsaniert",AE$1:AE$166))) / 2,
            (MIN(IF(AF$1:AF$166="saniert",AE$1:AE$166)) + MAX(IF(AF$1:AF$166="saniert",AE$1:AE$166))) / 2
        )
    )),
    0,
    IF(
        AE36 &lt; (IF(
            AF37 = "unsaniert",
            (MIN(IF(AF$1:AF$166="unsaniert",AE$1:AE$166)) + MAX(IF(AF$1:AF$166="unsaniert",AE$1:AE$166))) / 2,
            IF(
                AF37 = "teilsaniert",
                (MIN(IF(AF$1:AF$166="teilsaniert",AE$1:AE$166)) + MAX(IF(AF$1:AF$166="teilsaniert",AE$1:AE$166))) / 2,
                (MIN(IF(AF$1:AF$166="saniert",AE$1:AE$166)) + MAX(IF(AF$1:AF$166="saniert",AE$1:AE$166))) / 2
            )
        )),
        0,
        AD37
    )
)</f>
        <v>0</v>
      </c>
      <c r="AK37" s="174">
        <f t="shared" ref="AK37:AK100" si="20">AK36-0.03</f>
        <v>0.34857543472853703</v>
      </c>
      <c r="AL37" s="173">
        <f t="shared" si="7"/>
        <v>0.97821722790830623</v>
      </c>
      <c r="AM37" s="174" t="str">
        <f t="shared" si="8"/>
        <v>unsaniert</v>
      </c>
      <c r="AN37" s="174" cm="1">
        <f t="array" ref="AN37">IF(
    AL37 &gt; (IF(
        AM37 = "unsaniert",
        (MIN(IF(AM$1:AM$166="unsaniert",AL$1:AL$166)) + MAX(IF(AM$1:AM$166="unsaniert",AL$1:AL$166))) / 2,
        IF(
            AM37 = "teilsaniert",
            (MIN(IF(AM$1:AM$166="teilsaniert",AL$1:AL$166)) + MAX(IF(AM$1:AM$166="teilsaniert",AL$1:AL$166))) / 2,
            (MIN(IF(AM$1:AM$166="saniert",AL$1:AL$166)) + MAX(IF(AM$1:AM$166="saniert",AL$1:AL$166))) / 2
        )
    )),
    0,
    IF(
        AL36 &lt; (IF(
            AM37 = "unsaniert",
            (MIN(IF(AM$1:AM$166="unsaniert",AL$1:AL$166)) + MAX(IF(AM$1:AM$166="unsaniert",AL$1:AL$166))) / 2,
            IF(
                AM37 = "teilsaniert",
                (MIN(IF(AM$1:AM$166="teilsaniert",AL$1:AL$166)) + MAX(IF(AM$1:AM$166="teilsaniert",AL$1:AL$166))) / 2,
                (MIN(IF(AM$1:AM$166="saniert",AL$1:AL$166)) + MAX(IF(AM$1:AM$166="saniert",AL$1:AL$166))) / 2
            )
        )),
        0,
        AK37
    )
)</f>
        <v>0</v>
      </c>
      <c r="AR37" s="174">
        <f t="shared" ref="AR37:AR100" si="21">AR36-0.03</f>
        <v>1.3427932942804879</v>
      </c>
      <c r="AS37" s="173">
        <f t="shared" si="9"/>
        <v>0.98853350024835984</v>
      </c>
      <c r="AT37" s="174" t="str">
        <f t="shared" si="10"/>
        <v>unsaniert</v>
      </c>
      <c r="AU37" s="174" cm="1">
        <f t="array" ref="AU37">IF(
    AS37 &gt; (IF(
        AT37 = "unsaniert",
        (MIN(IF(AT$1:AT$166="unsaniert",AS$1:AS$166)) + MAX(IF(AT$1:AT$166="unsaniert",AS$1:AS$166))) / 2,
        IF(
            AT37 = "teilsaniert",
            (MIN(IF(AT$1:AT$166="teilsaniert",AS$1:AS$166)) + MAX(IF(AT$1:AT$166="teilsaniert",AS$1:AS$166))) / 2,
            (MIN(IF(AT$1:AT$166="saniert",AS$1:AS$166)) + MAX(IF(AT$1:AT$166="saniert",AS$1:AS$166))) / 2
        )
    )),
    0,
    IF(
        AS36 &lt; (IF(
            AT37 = "unsaniert",
            (MIN(IF(AT$1:AT$166="unsaniert",AS$1:AS$166)) + MAX(IF(AT$1:AT$166="unsaniert",AS$1:AS$166))) / 2,
            IF(
                AT37 = "teilsaniert",
                (MIN(IF(AT$1:AT$166="teilsaniert",AS$1:AS$166)) + MAX(IF(AT$1:AT$166="teilsaniert",AS$1:AS$166))) / 2,
                (MIN(IF(AT$1:AT$166="saniert",AS$1:AS$166)) + MAX(IF(AT$1:AT$166="saniert",AS$1:AS$166))) / 2
            )
        )),
        0,
        AR37
    )
)</f>
        <v>0</v>
      </c>
      <c r="AY37" s="174">
        <f t="shared" ref="AY37:AY100" si="22">AY36-0.03</f>
        <v>0.66685071416171149</v>
      </c>
      <c r="AZ37" s="173">
        <f>_xlfn.NORM.DIST(AY37, $I$13,$J$13, TRUE)</f>
        <v>0.99030667587621335</v>
      </c>
      <c r="BA37" s="174" t="str">
        <f>IF(AZ37&gt;($C$30+$D$30)/100,"unsaniert",IF(AZ37&gt;($D$30)/100,"teilsaniert","saniert"))</f>
        <v>unsaniert</v>
      </c>
      <c r="BB37" s="174" cm="1">
        <f t="array" ref="BB37">IF(
    AZ37 &gt; (IF(
        BA37 = "unsaniert",
        (MIN(IF(BA$1:BA$166="unsaniert",AZ$1:AZ$166)) + MAX(IF(BA$1:BA$166="unsaniert",AZ$1:AZ$166))) / 2,
        IF(
            BA37 = "teilsaniert",
            (MIN(IF(BA$1:BA$166="teilsaniert",AZ$1:AZ$166)) + MAX(IF(BA$1:BA$166="teilsaniert",AZ$1:AZ$166))) / 2,
            (MIN(IF(BA$1:BA$166="saniert",AZ$1:AZ$166)) + MAX(IF(BA$1:BA$166="saniert",AZ$1:AZ$166))) / 2
        )
    )),
    0,
    IF(
        AZ36 &lt; (IF(
            BA37 = "unsaniert",
            (MIN(IF(BA$1:BA$166="unsaniert",AZ$1:AZ$166)) + MAX(IF(BA$1:BA$166="unsaniert",AZ$1:AZ$166))) / 2,
            IF(
                BA37 = "teilsaniert",
                (MIN(IF(BA$1:BA$166="teilsaniert",AZ$1:AZ$166)) + MAX(IF(BA$1:BA$166="teilsaniert",AZ$1:AZ$166))) / 2,
                (MIN(IF(BA$1:BA$166="saniert",AZ$1:AZ$166)) + MAX(IF(BA$1:BA$166="saniert",AZ$1:AZ$166))) / 2
            )
        )),
        0,
        AY37
    )
)</f>
        <v>0</v>
      </c>
      <c r="BF37" s="174">
        <f t="shared" ref="BF37:BF100" si="23">BF36-0.03</f>
        <v>0.32301726005416465</v>
      </c>
      <c r="BG37" s="173">
        <f t="shared" si="13"/>
        <v>0.94601587414798682</v>
      </c>
      <c r="BH37" s="174" t="str">
        <f t="shared" si="14"/>
        <v>unsaniert</v>
      </c>
      <c r="BI37" s="174" cm="1">
        <f t="array" ref="BI37">IF(
    BG37 &gt; (IF(
        BH37 = "unsaniert",
        (MIN(IF(BH$1:BH$166="unsaniert",BG$1:BG$166)) + MAX(IF(BH$1:BH$166="unsaniert",BG$1:BG$166))) / 2,
        IF(
            BH37 = "teilsaniert",
            (MIN(IF(BH$1:BH$166="teilsaniert",BG$1:BG$166)) + MAX(IF(BH$1:BH$166="teilsaniert",BG$1:BG$166))) / 2,
            (MIN(IF(BH$1:BH$166="saniert",BG$1:BG$166)) + MAX(IF(BH$1:BH$166="saniert",BG$1:BG$166))) / 2
        )
    )),
    0,
    IF(
        BG36 &lt; (IF(
            BH37 = "unsaniert",
            (MIN(IF(BH$1:BH$166="unsaniert",BG$1:BG$166)) + MAX(IF(BH$1:BH$166="unsaniert",BG$1:BG$166))) / 2,
            IF(
                BH37 = "teilsaniert",
                (MIN(IF(BH$1:BH$166="teilsaniert",BG$1:BG$166)) + MAX(IF(BH$1:BH$166="teilsaniert",BG$1:BG$166))) / 2,
                (MIN(IF(BH$1:BH$166="saniert",BG$1:BG$166)) + MAX(IF(BH$1:BH$166="saniert",BG$1:BG$166))) / 2
            )
        )),
        0,
        BF37
    )
)</f>
        <v>0</v>
      </c>
    </row>
    <row r="38" spans="2:61">
      <c r="B38" s="174">
        <f t="shared" si="15"/>
        <v>2.037178015054812</v>
      </c>
      <c r="C38" s="174">
        <f>_xlfn.NORM.DIST(B38, B5,C5, TRUE)</f>
        <v>0.99627217784779587</v>
      </c>
      <c r="D38" s="174" t="str">
        <f t="shared" si="0"/>
        <v>unsaniert</v>
      </c>
      <c r="E38" s="174" cm="1">
        <f t="array" ref="E38">IF(
    C38 &gt; (IF(
        D38 = "unsaniert",
        (MIN(IF(D$1:D$166="unsaniert",C$1:C$166)) + MAX(IF(D$1:D$166="unsaniert",C$1:C$166))) / 2,
        IF(
            D38 = "teilsaniert",
            (MIN(IF(D$1:D$166="teilsaniert",C$1:C$166)) + MAX(IF(D$1:D$166="teilsaniert",C$1:C$166))) / 2,
            (MIN(IF(D$1:D$166="saniert",C$1:C$166)) + MAX(IF(D$1:D$166="saniert",C$1:C$166))) / 2
        )
    )),
    0,
    IF(
        C37 &lt; (IF(
            D38 = "unsaniert",
            (MIN(IF(D$1:D$166="unsaniert",C$1:C$166)) + MAX(IF(D$1:D$166="unsaniert",C$1:C$166))) / 2,
            IF(
                D38 = "teilsaniert",
                (MIN(IF(D$1:D$166="teilsaniert",C$1:C$166)) + MAX(IF(D$1:D$166="teilsaniert",C$1:C$166))) / 2,
                (MIN(IF(D$1:D$166="saniert",C$1:C$166)) + MAX(IF(D$1:D$166="saniert",C$1:C$166))) / 2
            )
        )),
        0,
        B38
    )
)</f>
        <v>0</v>
      </c>
      <c r="F38" s="172"/>
      <c r="G38" s="159"/>
      <c r="I38" s="174">
        <f t="shared" si="16"/>
        <v>0.7599690443244953</v>
      </c>
      <c r="J38" s="174">
        <f>_xlfn.NORM.DIST(I38, I5,J5, TRUE)</f>
        <v>0.98853406423134049</v>
      </c>
      <c r="K38" s="174" t="str">
        <f t="shared" si="1"/>
        <v>unsaniert</v>
      </c>
      <c r="L38" s="174" cm="1">
        <f t="array" ref="L38">IF(
    J38 &gt; (IF(
        K38 = "unsaniert",
        (MIN(IF(K$1:K$166="unsaniert",J$1:J$166)) + MAX(IF(K$1:K$166="unsaniert",J$1:J$166))) / 2,
        IF(
            K38 = "teilsaniert",
            (MIN(IF(K$1:K$166="teilsaniert",J$1:J$166)) + MAX(IF(K$1:K$166="teilsaniert",J$1:J$166))) / 2,
            (MIN(IF(K$1:K$166="saniert",J$1:J$166)) + MAX(IF(K$1:K$166="saniert",J$1:J$166))) / 2
        )
    )),
    0,
    IF(
        J37 &lt; (IF(
            K38 = "unsaniert",
            (MIN(IF(K$1:K$166="unsaniert",J$1:J$166)) + MAX(IF(K$1:K$166="unsaniert",J$1:J$166))) / 2,
            IF(
                K38 = "teilsaniert",
                (MIN(IF(K$1:K$166="teilsaniert",J$1:J$166)) + MAX(IF(K$1:K$166="teilsaniert",J$1:J$166))) / 2,
                (MIN(IF(K$1:K$166="saniert",J$1:J$166)) + MAX(IF(K$1:K$166="saniert",J$1:J$166))) / 2
            )
        )),
        0,
        I38
    )
)</f>
        <v>0</v>
      </c>
      <c r="P38" s="174">
        <f t="shared" si="17"/>
        <v>0.16229214379435944</v>
      </c>
      <c r="Q38" s="174">
        <f>_xlfn.NORM.DIST(P38, P5,Q5, TRUE)</f>
        <v>8.439455584907854E-2</v>
      </c>
      <c r="R38" s="174" t="str">
        <f t="shared" si="2"/>
        <v>teilsaniert</v>
      </c>
      <c r="S38" s="174" cm="1">
        <f t="array" ref="S38">IF(
    Q38 &gt; (IF(
        R38 = "unsaniert",
        (MIN(IF(R$1:R$166="unsaniert",Q$1:Q$166)) + MAX(IF(R$1:R$166="unsaniert",Q$1:Q$166))) / 2,
        IF(
            R38 = "teilsaniert",
            (MIN(IF(R$1:R$166="teilsaniert",Q$1:Q$166)) + MAX(IF(R$1:R$166="teilsaniert",Q$1:Q$166))) / 2,
            (MIN(IF(R$1:R$166="saniert",Q$1:Q$166)) + MAX(IF(R$1:R$166="saniert",Q$1:Q$166))) / 2
        )
    )),
    0,
    IF(
        Q37 &lt; (IF(
            R38 = "unsaniert",
            (MIN(IF(R$1:R$166="unsaniert",Q$1:Q$166)) + MAX(IF(R$1:R$166="unsaniert",Q$1:Q$166))) / 2,
            IF(
                R38 = "teilsaniert",
                (MIN(IF(R$1:R$166="teilsaniert",Q$1:Q$166)) + MAX(IF(R$1:R$166="teilsaniert",Q$1:Q$166))) / 2,
                (MIN(IF(R$1:R$166="saniert",Q$1:Q$166)) + MAX(IF(R$1:R$166="saniert",Q$1:Q$166))) / 2
            )
        )),
        0,
        P38
    )
)</f>
        <v>0.16229214379435944</v>
      </c>
      <c r="W38" s="174">
        <f t="shared" si="18"/>
        <v>1.2524384441568901</v>
      </c>
      <c r="X38" s="173">
        <f t="shared" si="3"/>
        <v>0.97204921339579875</v>
      </c>
      <c r="Y38" s="174" t="str">
        <f t="shared" si="4"/>
        <v>unsaniert</v>
      </c>
      <c r="Z38" s="174" cm="1">
        <f t="array" ref="Z38">IF(
    X38 &gt; (IF(
        Y38 = "unsaniert",
        (MIN(IF(Y$1:Y$166="unsaniert",X$1:X$166)) + MAX(IF(Y$1:Y$166="unsaniert",X$1:X$166))) / 2,
        IF(
            Y38 = "teilsaniert",
            (MIN(IF(Y$1:Y$166="teilsaniert",X$1:X$166)) + MAX(IF(Y$1:Y$166="teilsaniert",X$1:X$166))) / 2,
            (MIN(IF(Y$1:Y$166="saniert",X$1:X$166)) + MAX(IF(Y$1:Y$166="saniert",X$1:X$166))) / 2
        )
    )),
    0,
    IF(
        X37 &lt; (IF(
            Y38 = "unsaniert",
            (MIN(IF(Y$1:Y$166="unsaniert",X$1:X$166)) + MAX(IF(Y$1:Y$166="unsaniert",X$1:X$166))) / 2,
            IF(
                Y38 = "teilsaniert",
                (MIN(IF(Y$1:Y$166="teilsaniert",X$1:X$166)) + MAX(IF(Y$1:Y$166="teilsaniert",X$1:X$166))) / 2,
                (MIN(IF(Y$1:Y$166="saniert",X$1:X$166)) + MAX(IF(Y$1:Y$166="saniert",X$1:X$166))) / 2
            )
        )),
        0,
        W38
    )
)</f>
        <v>0</v>
      </c>
      <c r="AD38" s="174">
        <f t="shared" si="19"/>
        <v>0.76258806528533496</v>
      </c>
      <c r="AE38" s="173">
        <f t="shared" si="5"/>
        <v>0.98672322487780439</v>
      </c>
      <c r="AF38" s="174" t="str">
        <f t="shared" si="6"/>
        <v>unsaniert</v>
      </c>
      <c r="AG38" s="174" cm="1">
        <f t="array" ref="AG38">IF(
    AE38 &gt; (IF(
        AF38 = "unsaniert",
        (MIN(IF(AF$1:AF$166="unsaniert",AE$1:AE$166)) + MAX(IF(AF$1:AF$166="unsaniert",AE$1:AE$166))) / 2,
        IF(
            AF38 = "teilsaniert",
            (MIN(IF(AF$1:AF$166="teilsaniert",AE$1:AE$166)) + MAX(IF(AF$1:AF$166="teilsaniert",AE$1:AE$166))) / 2,
            (MIN(IF(AF$1:AF$166="saniert",AE$1:AE$166)) + MAX(IF(AF$1:AF$166="saniert",AE$1:AE$166))) / 2
        )
    )),
    0,
    IF(
        AE37 &lt; (IF(
            AF38 = "unsaniert",
            (MIN(IF(AF$1:AF$166="unsaniert",AE$1:AE$166)) + MAX(IF(AF$1:AF$166="unsaniert",AE$1:AE$166))) / 2,
            IF(
                AF38 = "teilsaniert",
                (MIN(IF(AF$1:AF$166="teilsaniert",AE$1:AE$166)) + MAX(IF(AF$1:AF$166="teilsaniert",AE$1:AE$166))) / 2,
                (MIN(IF(AF$1:AF$166="saniert",AE$1:AE$166)) + MAX(IF(AF$1:AF$166="saniert",AE$1:AE$166))) / 2
            )
        )),
        0,
        AD38
    )
)</f>
        <v>0</v>
      </c>
      <c r="AK38" s="174">
        <f t="shared" si="20"/>
        <v>0.318575434728537</v>
      </c>
      <c r="AL38" s="173">
        <f t="shared" si="7"/>
        <v>0.93666554485748332</v>
      </c>
      <c r="AM38" s="174" t="str">
        <f t="shared" si="8"/>
        <v>unsaniert</v>
      </c>
      <c r="AN38" s="174" cm="1">
        <f t="array" ref="AN38">IF(
    AL38 &gt; (IF(
        AM38 = "unsaniert",
        (MIN(IF(AM$1:AM$166="unsaniert",AL$1:AL$166)) + MAX(IF(AM$1:AM$166="unsaniert",AL$1:AL$166))) / 2,
        IF(
            AM38 = "teilsaniert",
            (MIN(IF(AM$1:AM$166="teilsaniert",AL$1:AL$166)) + MAX(IF(AM$1:AM$166="teilsaniert",AL$1:AL$166))) / 2,
            (MIN(IF(AM$1:AM$166="saniert",AL$1:AL$166)) + MAX(IF(AM$1:AM$166="saniert",AL$1:AL$166))) / 2
        )
    )),
    0,
    IF(
        AL37 &lt; (IF(
            AM38 = "unsaniert",
            (MIN(IF(AM$1:AM$166="unsaniert",AL$1:AL$166)) + MAX(IF(AM$1:AM$166="unsaniert",AL$1:AL$166))) / 2,
            IF(
                AM38 = "teilsaniert",
                (MIN(IF(AM$1:AM$166="teilsaniert",AL$1:AL$166)) + MAX(IF(AM$1:AM$166="teilsaniert",AL$1:AL$166))) / 2,
                (MIN(IF(AM$1:AM$166="saniert",AL$1:AL$166)) + MAX(IF(AM$1:AM$166="saniert",AL$1:AL$166))) / 2
            )
        )),
        0,
        AK38
    )
)</f>
        <v>0</v>
      </c>
      <c r="AR38" s="174">
        <f t="shared" si="21"/>
        <v>1.3127932942804879</v>
      </c>
      <c r="AS38" s="173">
        <f t="shared" si="9"/>
        <v>0.97205058012659307</v>
      </c>
      <c r="AT38" s="174" t="str">
        <f t="shared" si="10"/>
        <v>unsaniert</v>
      </c>
      <c r="AU38" s="174" cm="1">
        <f t="array" ref="AU38">IF(
    AS38 &gt; (IF(
        AT38 = "unsaniert",
        (MIN(IF(AT$1:AT$166="unsaniert",AS$1:AS$166)) + MAX(IF(AT$1:AT$166="unsaniert",AS$1:AS$166))) / 2,
        IF(
            AT38 = "teilsaniert",
            (MIN(IF(AT$1:AT$166="teilsaniert",AS$1:AS$166)) + MAX(IF(AT$1:AT$166="teilsaniert",AS$1:AS$166))) / 2,
            (MIN(IF(AT$1:AT$166="saniert",AS$1:AS$166)) + MAX(IF(AT$1:AT$166="saniert",AS$1:AS$166))) / 2
        )
    )),
    0,
    IF(
        AS37 &lt; (IF(
            AT38 = "unsaniert",
            (MIN(IF(AT$1:AT$166="unsaniert",AS$1:AS$166)) + MAX(IF(AT$1:AT$166="unsaniert",AS$1:AS$166))) / 2,
            IF(
                AT38 = "teilsaniert",
                (MIN(IF(AT$1:AT$166="teilsaniert",AS$1:AS$166)) + MAX(IF(AT$1:AT$166="teilsaniert",AS$1:AS$166))) / 2,
                (MIN(IF(AT$1:AT$166="saniert",AS$1:AS$166)) + MAX(IF(AT$1:AT$166="saniert",AS$1:AS$166))) / 2
            )
        )),
        0,
        AR38
    )
)</f>
        <v>0</v>
      </c>
      <c r="AY38" s="174">
        <f t="shared" si="22"/>
        <v>0.63685071416171146</v>
      </c>
      <c r="AZ38" s="173">
        <f t="shared" si="11"/>
        <v>0.97762609200669792</v>
      </c>
      <c r="BA38" s="174" t="str">
        <f t="shared" si="12"/>
        <v>unsaniert</v>
      </c>
      <c r="BB38" s="174" cm="1">
        <f t="array" ref="BB38">IF(
    AZ38 &gt; (IF(
        BA38 = "unsaniert",
        (MIN(IF(BA$1:BA$166="unsaniert",AZ$1:AZ$166)) + MAX(IF(BA$1:BA$166="unsaniert",AZ$1:AZ$166))) / 2,
        IF(
            BA38 = "teilsaniert",
            (MIN(IF(BA$1:BA$166="teilsaniert",AZ$1:AZ$166)) + MAX(IF(BA$1:BA$166="teilsaniert",AZ$1:AZ$166))) / 2,
            (MIN(IF(BA$1:BA$166="saniert",AZ$1:AZ$166)) + MAX(IF(BA$1:BA$166="saniert",AZ$1:AZ$166))) / 2
        )
    )),
    0,
    IF(
        AZ37 &lt; (IF(
            BA38 = "unsaniert",
            (MIN(IF(BA$1:BA$166="unsaniert",AZ$1:AZ$166)) + MAX(IF(BA$1:BA$166="unsaniert",AZ$1:AZ$166))) / 2,
            IF(
                BA38 = "teilsaniert",
                (MIN(IF(BA$1:BA$166="teilsaniert",AZ$1:AZ$166)) + MAX(IF(BA$1:BA$166="teilsaniert",AZ$1:AZ$166))) / 2,
                (MIN(IF(BA$1:BA$166="saniert",AZ$1:AZ$166)) + MAX(IF(BA$1:BA$166="saniert",AZ$1:AZ$166))) / 2
            )
        )),
        0,
        AY38
    )
)</f>
        <v>0</v>
      </c>
      <c r="BF38" s="174">
        <f t="shared" si="23"/>
        <v>0.29301726005416462</v>
      </c>
      <c r="BG38" s="173">
        <f t="shared" si="13"/>
        <v>0.81887576998881284</v>
      </c>
      <c r="BH38" s="174" t="str">
        <f t="shared" si="14"/>
        <v>unsaniert</v>
      </c>
      <c r="BI38" s="174" cm="1">
        <f t="array" ref="BI38">IF(
    BG38 &gt; (IF(
        BH38 = "unsaniert",
        (MIN(IF(BH$1:BH$166="unsaniert",BG$1:BG$166)) + MAX(IF(BH$1:BH$166="unsaniert",BG$1:BG$166))) / 2,
        IF(
            BH38 = "teilsaniert",
            (MIN(IF(BH$1:BH$166="teilsaniert",BG$1:BG$166)) + MAX(IF(BH$1:BH$166="teilsaniert",BG$1:BG$166))) / 2,
            (MIN(IF(BH$1:BH$166="saniert",BG$1:BG$166)) + MAX(IF(BH$1:BH$166="saniert",BG$1:BG$166))) / 2
        )
    )),
    0,
    IF(
        BG37 &lt; (IF(
            BH38 = "unsaniert",
            (MIN(IF(BH$1:BH$166="unsaniert",BG$1:BG$166)) + MAX(IF(BH$1:BH$166="unsaniert",BG$1:BG$166))) / 2,
            IF(
                BH38 = "teilsaniert",
                (MIN(IF(BH$1:BH$166="teilsaniert",BG$1:BG$166)) + MAX(IF(BH$1:BH$166="teilsaniert",BG$1:BG$166))) / 2,
                (MIN(IF(BH$1:BH$166="saniert",BG$1:BG$166)) + MAX(IF(BH$1:BH$166="saniert",BG$1:BG$166))) / 2
            )
        )),
        0,
        BF38
    )
)</f>
        <v>0</v>
      </c>
    </row>
    <row r="39" spans="2:61">
      <c r="B39" s="174">
        <f t="shared" si="15"/>
        <v>2.0071780150548122</v>
      </c>
      <c r="C39" s="174">
        <f>_xlfn.NORM.DIST(B39, B5,C5, TRUE)</f>
        <v>0.99488123524768224</v>
      </c>
      <c r="D39" s="174" t="str">
        <f t="shared" si="0"/>
        <v>unsaniert</v>
      </c>
      <c r="E39" s="174" cm="1">
        <f t="array" ref="E39">IF(
    C39 &gt; (IF(
        D39 = "unsaniert",
        (MIN(IF(D$1:D$166="unsaniert",C$1:C$166)) + MAX(IF(D$1:D$166="unsaniert",C$1:C$166))) / 2,
        IF(
            D39 = "teilsaniert",
            (MIN(IF(D$1:D$166="teilsaniert",C$1:C$166)) + MAX(IF(D$1:D$166="teilsaniert",C$1:C$166))) / 2,
            (MIN(IF(D$1:D$166="saniert",C$1:C$166)) + MAX(IF(D$1:D$166="saniert",C$1:C$166))) / 2
        )
    )),
    0,
    IF(
        C38 &lt; (IF(
            D39 = "unsaniert",
            (MIN(IF(D$1:D$166="unsaniert",C$1:C$166)) + MAX(IF(D$1:D$166="unsaniert",C$1:C$166))) / 2,
            IF(
                D39 = "teilsaniert",
                (MIN(IF(D$1:D$166="teilsaniert",C$1:C$166)) + MAX(IF(D$1:D$166="teilsaniert",C$1:C$166))) / 2,
                (MIN(IF(D$1:D$166="saniert",C$1:C$166)) + MAX(IF(D$1:D$166="saniert",C$1:C$166))) / 2
            )
        )),
        0,
        B39
    )
)</f>
        <v>0</v>
      </c>
      <c r="F39" s="172"/>
      <c r="G39" s="159"/>
      <c r="I39" s="174">
        <f t="shared" si="16"/>
        <v>0.72996904432449528</v>
      </c>
      <c r="J39" s="174">
        <f>_xlfn.NORM.DIST(I39, I5,J5, TRUE)</f>
        <v>0.9789614614639448</v>
      </c>
      <c r="K39" s="174" t="str">
        <f t="shared" si="1"/>
        <v>unsaniert</v>
      </c>
      <c r="L39" s="174" cm="1">
        <f t="array" ref="L39">IF(
    J39 &gt; (IF(
        K39 = "unsaniert",
        (MIN(IF(K$1:K$166="unsaniert",J$1:J$166)) + MAX(IF(K$1:K$166="unsaniert",J$1:J$166))) / 2,
        IF(
            K39 = "teilsaniert",
            (MIN(IF(K$1:K$166="teilsaniert",J$1:J$166)) + MAX(IF(K$1:K$166="teilsaniert",J$1:J$166))) / 2,
            (MIN(IF(K$1:K$166="saniert",J$1:J$166)) + MAX(IF(K$1:K$166="saniert",J$1:J$166))) / 2
        )
    )),
    0,
    IF(
        J38 &lt; (IF(
            K39 = "unsaniert",
            (MIN(IF(K$1:K$166="unsaniert",J$1:J$166)) + MAX(IF(K$1:K$166="unsaniert",J$1:J$166))) / 2,
            IF(
                K39 = "teilsaniert",
                (MIN(IF(K$1:K$166="teilsaniert",J$1:J$166)) + MAX(IF(K$1:K$166="teilsaniert",J$1:J$166))) / 2,
                (MIN(IF(K$1:K$166="saniert",J$1:J$166)) + MAX(IF(K$1:K$166="saniert",J$1:J$166))) / 2
            )
        )),
        0,
        I39
    )
)</f>
        <v>0</v>
      </c>
      <c r="P39" s="174">
        <f t="shared" si="17"/>
        <v>0.13229214379435944</v>
      </c>
      <c r="Q39" s="174">
        <f>_xlfn.NORM.DIST(P39, P5,Q5, TRUE)</f>
        <v>2.292670780499495E-3</v>
      </c>
      <c r="R39" s="174" t="str">
        <f t="shared" si="2"/>
        <v>saniert</v>
      </c>
      <c r="S39" s="174" cm="1">
        <f t="array" ref="S39">IF(
    Q39 &gt; (IF(
        R39 = "unsaniert",
        (MIN(IF(R$1:R$166="unsaniert",Q$1:Q$166)) + MAX(IF(R$1:R$166="unsaniert",Q$1:Q$166))) / 2,
        IF(
            R39 = "teilsaniert",
            (MIN(IF(R$1:R$166="teilsaniert",Q$1:Q$166)) + MAX(IF(R$1:R$166="teilsaniert",Q$1:Q$166))) / 2,
            (MIN(IF(R$1:R$166="saniert",Q$1:Q$166)) + MAX(IF(R$1:R$166="saniert",Q$1:Q$166))) / 2
        )
    )),
    0,
    IF(
        Q38 &lt; (IF(
            R39 = "unsaniert",
            (MIN(IF(R$1:R$166="unsaniert",Q$1:Q$166)) + MAX(IF(R$1:R$166="unsaniert",Q$1:Q$166))) / 2,
            IF(
                R39 = "teilsaniert",
                (MIN(IF(R$1:R$166="teilsaniert",Q$1:Q$166)) + MAX(IF(R$1:R$166="teilsaniert",Q$1:Q$166))) / 2,
                (MIN(IF(R$1:R$166="saniert",Q$1:Q$166)) + MAX(IF(R$1:R$166="saniert",Q$1:Q$166))) / 2
            )
        )),
        0,
        P39
    )
)</f>
        <v>0</v>
      </c>
      <c r="W39" s="174">
        <f t="shared" si="18"/>
        <v>1.2224384441568901</v>
      </c>
      <c r="X39" s="173">
        <f t="shared" si="3"/>
        <v>0.93931750046250884</v>
      </c>
      <c r="Y39" s="174" t="str">
        <f t="shared" si="4"/>
        <v>unsaniert</v>
      </c>
      <c r="Z39" s="174" cm="1">
        <f t="array" ref="Z39">IF(
    X39 &gt; (IF(
        Y39 = "unsaniert",
        (MIN(IF(Y$1:Y$166="unsaniert",X$1:X$166)) + MAX(IF(Y$1:Y$166="unsaniert",X$1:X$166))) / 2,
        IF(
            Y39 = "teilsaniert",
            (MIN(IF(Y$1:Y$166="teilsaniert",X$1:X$166)) + MAX(IF(Y$1:Y$166="teilsaniert",X$1:X$166))) / 2,
            (MIN(IF(Y$1:Y$166="saniert",X$1:X$166)) + MAX(IF(Y$1:Y$166="saniert",X$1:X$166))) / 2
        )
    )),
    0,
    IF(
        X38 &lt; (IF(
            Y39 = "unsaniert",
            (MIN(IF(Y$1:Y$166="unsaniert",X$1:X$166)) + MAX(IF(Y$1:Y$166="unsaniert",X$1:X$166))) / 2,
            IF(
                Y39 = "teilsaniert",
                (MIN(IF(Y$1:Y$166="teilsaniert",X$1:X$166)) + MAX(IF(Y$1:Y$166="teilsaniert",X$1:X$166))) / 2,
                (MIN(IF(Y$1:Y$166="saniert",X$1:X$166)) + MAX(IF(Y$1:Y$166="saniert",X$1:X$166))) / 2
            )
        )),
        0,
        W39
    )
)</f>
        <v>0</v>
      </c>
      <c r="AD39" s="174">
        <f t="shared" si="19"/>
        <v>0.73258806528533493</v>
      </c>
      <c r="AE39" s="173">
        <f t="shared" si="5"/>
        <v>0.97484732749755554</v>
      </c>
      <c r="AF39" s="174" t="str">
        <f t="shared" si="6"/>
        <v>unsaniert</v>
      </c>
      <c r="AG39" s="174" cm="1">
        <f t="array" ref="AG39">IF(
    AE39 &gt; (IF(
        AF39 = "unsaniert",
        (MIN(IF(AF$1:AF$166="unsaniert",AE$1:AE$166)) + MAX(IF(AF$1:AF$166="unsaniert",AE$1:AE$166))) / 2,
        IF(
            AF39 = "teilsaniert",
            (MIN(IF(AF$1:AF$166="teilsaniert",AE$1:AE$166)) + MAX(IF(AF$1:AF$166="teilsaniert",AE$1:AE$166))) / 2,
            (MIN(IF(AF$1:AF$166="saniert",AE$1:AE$166)) + MAX(IF(AF$1:AF$166="saniert",AE$1:AE$166))) / 2
        )
    )),
    0,
    IF(
        AE38 &lt; (IF(
            AF39 = "unsaniert",
            (MIN(IF(AF$1:AF$166="unsaniert",AE$1:AE$166)) + MAX(IF(AF$1:AF$166="unsaniert",AE$1:AE$166))) / 2,
            IF(
                AF39 = "teilsaniert",
                (MIN(IF(AF$1:AF$166="teilsaniert",AE$1:AE$166)) + MAX(IF(AF$1:AF$166="teilsaniert",AE$1:AE$166))) / 2,
                (MIN(IF(AF$1:AF$166="saniert",AE$1:AE$166)) + MAX(IF(AF$1:AF$166="saniert",AE$1:AE$166))) / 2
            )
        )),
        0,
        AD39
    )
)</f>
        <v>0</v>
      </c>
      <c r="AK39" s="174">
        <f t="shared" si="20"/>
        <v>0.28857543472853697</v>
      </c>
      <c r="AL39" s="173">
        <f t="shared" si="7"/>
        <v>0.85001412820563893</v>
      </c>
      <c r="AM39" s="174" t="str">
        <f t="shared" si="8"/>
        <v>unsaniert</v>
      </c>
      <c r="AN39" s="174" cm="1">
        <f t="array" ref="AN39">IF(
    AL39 &gt; (IF(
        AM39 = "unsaniert",
        (MIN(IF(AM$1:AM$166="unsaniert",AL$1:AL$166)) + MAX(IF(AM$1:AM$166="unsaniert",AL$1:AL$166))) / 2,
        IF(
            AM39 = "teilsaniert",
            (MIN(IF(AM$1:AM$166="teilsaniert",AL$1:AL$166)) + MAX(IF(AM$1:AM$166="teilsaniert",AL$1:AL$166))) / 2,
            (MIN(IF(AM$1:AM$166="saniert",AL$1:AL$166)) + MAX(IF(AM$1:AM$166="saniert",AL$1:AL$166))) / 2
        )
    )),
    0,
    IF(
        AL38 &lt; (IF(
            AM39 = "unsaniert",
            (MIN(IF(AM$1:AM$166="unsaniert",AL$1:AL$166)) + MAX(IF(AM$1:AM$166="unsaniert",AL$1:AL$166))) / 2,
            IF(
                AM39 = "teilsaniert",
                (MIN(IF(AM$1:AM$166="teilsaniert",AL$1:AL$166)) + MAX(IF(AM$1:AM$166="teilsaniert",AL$1:AL$166))) / 2,
                (MIN(IF(AM$1:AM$166="saniert",AL$1:AL$166)) + MAX(IF(AM$1:AM$166="saniert",AL$1:AL$166))) / 2
            )
        )),
        0,
        AK39
    )
)</f>
        <v>0</v>
      </c>
      <c r="AR39" s="174">
        <f t="shared" si="21"/>
        <v>1.2827932942804878</v>
      </c>
      <c r="AS39" s="173">
        <f t="shared" si="9"/>
        <v>0.93932091413114793</v>
      </c>
      <c r="AT39" s="174" t="str">
        <f t="shared" si="10"/>
        <v>unsaniert</v>
      </c>
      <c r="AU39" s="174" cm="1">
        <f t="array" ref="AU39">IF(
    AS39 &gt; (IF(
        AT39 = "unsaniert",
        (MIN(IF(AT$1:AT$166="unsaniert",AS$1:AS$166)) + MAX(IF(AT$1:AT$166="unsaniert",AS$1:AS$166))) / 2,
        IF(
            AT39 = "teilsaniert",
            (MIN(IF(AT$1:AT$166="teilsaniert",AS$1:AS$166)) + MAX(IF(AT$1:AT$166="teilsaniert",AS$1:AS$166))) / 2,
            (MIN(IF(AT$1:AT$166="saniert",AS$1:AS$166)) + MAX(IF(AT$1:AT$166="saniert",AS$1:AS$166))) / 2
        )
    )),
    0,
    IF(
        AS38 &lt; (IF(
            AT39 = "unsaniert",
            (MIN(IF(AT$1:AT$166="unsaniert",AS$1:AS$166)) + MAX(IF(AT$1:AT$166="unsaniert",AS$1:AS$166))) / 2,
            IF(
                AT39 = "teilsaniert",
                (MIN(IF(AT$1:AT$166="teilsaniert",AS$1:AS$166)) + MAX(IF(AT$1:AT$166="teilsaniert",AS$1:AS$166))) / 2,
                (MIN(IF(AT$1:AT$166="saniert",AS$1:AS$166)) + MAX(IF(AT$1:AT$166="saniert",AS$1:AS$166))) / 2
            )
        )),
        0,
        AR39
    )
)</f>
        <v>0</v>
      </c>
      <c r="AY39" s="174">
        <f t="shared" si="22"/>
        <v>0.60685071416171144</v>
      </c>
      <c r="AZ39" s="173">
        <f t="shared" si="11"/>
        <v>0.95313316881960508</v>
      </c>
      <c r="BA39" s="174" t="str">
        <f t="shared" si="12"/>
        <v>unsaniert</v>
      </c>
      <c r="BB39" s="174" cm="1">
        <f t="array" ref="BB39">IF(
    AZ39 &gt; (IF(
        BA39 = "unsaniert",
        (MIN(IF(BA$1:BA$166="unsaniert",AZ$1:AZ$166)) + MAX(IF(BA$1:BA$166="unsaniert",AZ$1:AZ$166))) / 2,
        IF(
            BA39 = "teilsaniert",
            (MIN(IF(BA$1:BA$166="teilsaniert",AZ$1:AZ$166)) + MAX(IF(BA$1:BA$166="teilsaniert",AZ$1:AZ$166))) / 2,
            (MIN(IF(BA$1:BA$166="saniert",AZ$1:AZ$166)) + MAX(IF(BA$1:BA$166="saniert",AZ$1:AZ$166))) / 2
        )
    )),
    0,
    IF(
        AZ38 &lt; (IF(
            BA39 = "unsaniert",
            (MIN(IF(BA$1:BA$166="unsaniert",AZ$1:AZ$166)) + MAX(IF(BA$1:BA$166="unsaniert",AZ$1:AZ$166))) / 2,
            IF(
                BA39 = "teilsaniert",
                (MIN(IF(BA$1:BA$166="teilsaniert",AZ$1:AZ$166)) + MAX(IF(BA$1:BA$166="teilsaniert",AZ$1:AZ$166))) / 2,
                (MIN(IF(BA$1:BA$166="saniert",AZ$1:AZ$166)) + MAX(IF(BA$1:BA$166="saniert",AZ$1:AZ$166))) / 2
            )
        )),
        0,
        AY39
    )
)</f>
        <v>0</v>
      </c>
      <c r="BF39" s="174">
        <f t="shared" si="23"/>
        <v>0.26301726005416459</v>
      </c>
      <c r="BG39" s="173">
        <f t="shared" si="13"/>
        <v>0.58503267732895736</v>
      </c>
      <c r="BH39" s="174" t="str">
        <f t="shared" si="14"/>
        <v>unsaniert</v>
      </c>
      <c r="BI39" s="174" cm="1">
        <f t="array" ref="BI39">IF(
    BG39 &gt; (IF(
        BH39 = "unsaniert",
        (MIN(IF(BH$1:BH$166="unsaniert",BG$1:BG$166)) + MAX(IF(BH$1:BH$166="unsaniert",BG$1:BG$166))) / 2,
        IF(
            BH39 = "teilsaniert",
            (MIN(IF(BH$1:BH$166="teilsaniert",BG$1:BG$166)) + MAX(IF(BH$1:BH$166="teilsaniert",BG$1:BG$166))) / 2,
            (MIN(IF(BH$1:BH$166="saniert",BG$1:BG$166)) + MAX(IF(BH$1:BH$166="saniert",BG$1:BG$166))) / 2
        )
    )),
    0,
    IF(
        BG38 &lt; (IF(
            BH39 = "unsaniert",
            (MIN(IF(BH$1:BH$166="unsaniert",BG$1:BG$166)) + MAX(IF(BH$1:BH$166="unsaniert",BG$1:BG$166))) / 2,
            IF(
                BH39 = "teilsaniert",
                (MIN(IF(BH$1:BH$166="teilsaniert",BG$1:BG$166)) + MAX(IF(BH$1:BH$166="teilsaniert",BG$1:BG$166))) / 2,
                (MIN(IF(BH$1:BH$166="saniert",BG$1:BG$166)) + MAX(IF(BH$1:BH$166="saniert",BG$1:BG$166))) / 2
            )
        )),
        0,
        BF39
    )
)</f>
        <v>0.26301726005416459</v>
      </c>
    </row>
    <row r="40" spans="2:61">
      <c r="B40" s="174">
        <f t="shared" si="15"/>
        <v>1.9771780150548122</v>
      </c>
      <c r="C40" s="173">
        <f>_xlfn.NORM.DIST(B40, B5,C5, TRUE)</f>
        <v>0.99304592156183957</v>
      </c>
      <c r="D40" s="174" t="str">
        <f t="shared" si="0"/>
        <v>unsaniert</v>
      </c>
      <c r="E40" s="174" cm="1">
        <f t="array" ref="E40">IF(
    C40 &gt; (IF(
        D40 = "unsaniert",
        (MIN(IF(D$1:D$166="unsaniert",C$1:C$166)) + MAX(IF(D$1:D$166="unsaniert",C$1:C$166))) / 2,
        IF(
            D40 = "teilsaniert",
            (MIN(IF(D$1:D$166="teilsaniert",C$1:C$166)) + MAX(IF(D$1:D$166="teilsaniert",C$1:C$166))) / 2,
            (MIN(IF(D$1:D$166="saniert",C$1:C$166)) + MAX(IF(D$1:D$166="saniert",C$1:C$166))) / 2
        )
    )),
    0,
    IF(
        C39 &lt; (IF(
            D40 = "unsaniert",
            (MIN(IF(D$1:D$166="unsaniert",C$1:C$166)) + MAX(IF(D$1:D$166="unsaniert",C$1:C$166))) / 2,
            IF(
                D40 = "teilsaniert",
                (MIN(IF(D$1:D$166="teilsaniert",C$1:C$166)) + MAX(IF(D$1:D$166="teilsaniert",C$1:C$166))) / 2,
                (MIN(IF(D$1:D$166="saniert",C$1:C$166)) + MAX(IF(D$1:D$166="saniert",C$1:C$166))) / 2
            )
        )),
        0,
        B40
    )
)</f>
        <v>0</v>
      </c>
      <c r="I40" s="174">
        <f t="shared" si="16"/>
        <v>0.69996904432449525</v>
      </c>
      <c r="J40" s="173">
        <f>_xlfn.NORM.DIST(I40, I5,J5, TRUE)</f>
        <v>0.96334904190447757</v>
      </c>
      <c r="K40" s="174" t="str">
        <f t="shared" si="1"/>
        <v>unsaniert</v>
      </c>
      <c r="L40" s="174" cm="1">
        <f t="array" ref="L40">IF(
    J40 &gt; (IF(
        K40 = "unsaniert",
        (MIN(IF(K$1:K$166="unsaniert",J$1:J$166)) + MAX(IF(K$1:K$166="unsaniert",J$1:J$166))) / 2,
        IF(
            K40 = "teilsaniert",
            (MIN(IF(K$1:K$166="teilsaniert",J$1:J$166)) + MAX(IF(K$1:K$166="teilsaniert",J$1:J$166))) / 2,
            (MIN(IF(K$1:K$166="saniert",J$1:J$166)) + MAX(IF(K$1:K$166="saniert",J$1:J$166))) / 2
        )
    )),
    0,
    IF(
        J39 &lt; (IF(
            K40 = "unsaniert",
            (MIN(IF(K$1:K$166="unsaniert",J$1:J$166)) + MAX(IF(K$1:K$166="unsaniert",J$1:J$166))) / 2,
            IF(
                K40 = "teilsaniert",
                (MIN(IF(K$1:K$166="teilsaniert",J$1:J$166)) + MAX(IF(K$1:K$166="teilsaniert",J$1:J$166))) / 2,
                (MIN(IF(K$1:K$166="saniert",J$1:J$166)) + MAX(IF(K$1:K$166="saniert",J$1:J$166))) / 2
            )
        )),
        0,
        I40
    )
)</f>
        <v>0</v>
      </c>
      <c r="P40" s="174">
        <f t="shared" si="17"/>
        <v>0.10229214379435944</v>
      </c>
      <c r="Q40" s="173">
        <f>_xlfn.NORM.DIST(P40, P5,Q5, TRUE)</f>
        <v>8.7935820831751142E-6</v>
      </c>
      <c r="R40" s="174" t="str">
        <f t="shared" si="2"/>
        <v>saniert</v>
      </c>
      <c r="S40" s="174" cm="1">
        <f t="array" ref="S40">IF(
    Q40 &gt; (IF(
        R40 = "unsaniert",
        (MIN(IF(R$1:R$166="unsaniert",Q$1:Q$166)) + MAX(IF(R$1:R$166="unsaniert",Q$1:Q$166))) / 2,
        IF(
            R40 = "teilsaniert",
            (MIN(IF(R$1:R$166="teilsaniert",Q$1:Q$166)) + MAX(IF(R$1:R$166="teilsaniert",Q$1:Q$166))) / 2,
            (MIN(IF(R$1:R$166="saniert",Q$1:Q$166)) + MAX(IF(R$1:R$166="saniert",Q$1:Q$166))) / 2
        )
    )),
    0,
    IF(
        Q39 &lt; (IF(
            R40 = "unsaniert",
            (MIN(IF(R$1:R$166="unsaniert",Q$1:Q$166)) + MAX(IF(R$1:R$166="unsaniert",Q$1:Q$166))) / 2,
            IF(
                R40 = "teilsaniert",
                (MIN(IF(R$1:R$166="teilsaniert",Q$1:Q$166)) + MAX(IF(R$1:R$166="teilsaniert",Q$1:Q$166))) / 2,
                (MIN(IF(R$1:R$166="saniert",Q$1:Q$166)) + MAX(IF(R$1:R$166="saniert",Q$1:Q$166))) / 2
            )
        )),
        0,
        P40
    )
)</f>
        <v>0.10229214379435944</v>
      </c>
      <c r="W40" s="174">
        <f t="shared" si="18"/>
        <v>1.19243844415689</v>
      </c>
      <c r="X40" s="173">
        <f t="shared" si="3"/>
        <v>0.88225537031012846</v>
      </c>
      <c r="Y40" s="174" t="str">
        <f t="shared" si="4"/>
        <v>unsaniert</v>
      </c>
      <c r="Z40" s="174" cm="1">
        <f t="array" ref="Z40">IF(
    X40 &gt; (IF(
        Y40 = "unsaniert",
        (MIN(IF(Y$1:Y$166="unsaniert",X$1:X$166)) + MAX(IF(Y$1:Y$166="unsaniert",X$1:X$166))) / 2,
        IF(
            Y40 = "teilsaniert",
            (MIN(IF(Y$1:Y$166="teilsaniert",X$1:X$166)) + MAX(IF(Y$1:Y$166="teilsaniert",X$1:X$166))) / 2,
            (MIN(IF(Y$1:Y$166="saniert",X$1:X$166)) + MAX(IF(Y$1:Y$166="saniert",X$1:X$166))) / 2
        )
    )),
    0,
    IF(
        X39 &lt; (IF(
            Y40 = "unsaniert",
            (MIN(IF(Y$1:Y$166="unsaniert",X$1:X$166)) + MAX(IF(Y$1:Y$166="unsaniert",X$1:X$166))) / 2,
            IF(
                Y40 = "teilsaniert",
                (MIN(IF(Y$1:Y$166="teilsaniert",X$1:X$166)) + MAX(IF(Y$1:Y$166="teilsaniert",X$1:X$166))) / 2,
                (MIN(IF(Y$1:Y$166="saniert",X$1:X$166)) + MAX(IF(Y$1:Y$166="saniert",X$1:X$166))) / 2
            )
        )),
        0,
        W40
    )
)</f>
        <v>0</v>
      </c>
      <c r="AD40" s="174">
        <f t="shared" si="19"/>
        <v>0.70258806528533491</v>
      </c>
      <c r="AE40" s="173">
        <f t="shared" si="5"/>
        <v>0.95512311531065086</v>
      </c>
      <c r="AF40" s="174" t="str">
        <f t="shared" si="6"/>
        <v>unsaniert</v>
      </c>
      <c r="AG40" s="174" cm="1">
        <f t="array" ref="AG40">IF(
    AE40 &gt; (IF(
        AF40 = "unsaniert",
        (MIN(IF(AF$1:AF$166="unsaniert",AE$1:AE$166)) + MAX(IF(AF$1:AF$166="unsaniert",AE$1:AE$166))) / 2,
        IF(
            AF40 = "teilsaniert",
            (MIN(IF(AF$1:AF$166="teilsaniert",AE$1:AE$166)) + MAX(IF(AF$1:AF$166="teilsaniert",AE$1:AE$166))) / 2,
            (MIN(IF(AF$1:AF$166="saniert",AE$1:AE$166)) + MAX(IF(AF$1:AF$166="saniert",AE$1:AE$166))) / 2
        )
    )),
    0,
    IF(
        AE39 &lt; (IF(
            AF40 = "unsaniert",
            (MIN(IF(AF$1:AF$166="unsaniert",AE$1:AE$166)) + MAX(IF(AF$1:AF$166="unsaniert",AE$1:AE$166))) / 2,
            IF(
                AF40 = "teilsaniert",
                (MIN(IF(AF$1:AF$166="teilsaniert",AE$1:AE$166)) + MAX(IF(AF$1:AF$166="teilsaniert",AE$1:AE$166))) / 2,
                (MIN(IF(AF$1:AF$166="saniert",AE$1:AE$166)) + MAX(IF(AF$1:AF$166="saniert",AE$1:AE$166))) / 2
            )
        )),
        0,
        AD40
    )
)</f>
        <v>0</v>
      </c>
      <c r="AK40" s="174">
        <f t="shared" si="20"/>
        <v>0.25857543472853695</v>
      </c>
      <c r="AL40" s="173">
        <f t="shared" si="7"/>
        <v>0.70733554785395503</v>
      </c>
      <c r="AM40" s="174" t="str">
        <f t="shared" si="8"/>
        <v>unsaniert</v>
      </c>
      <c r="AN40" s="174" cm="1">
        <f t="array" ref="AN40">IF(
    AL40 &gt; (IF(
        AM40 = "unsaniert",
        (MIN(IF(AM$1:AM$166="unsaniert",AL$1:AL$166)) + MAX(IF(AM$1:AM$166="unsaniert",AL$1:AL$166))) / 2,
        IF(
            AM40 = "teilsaniert",
            (MIN(IF(AM$1:AM$166="teilsaniert",AL$1:AL$166)) + MAX(IF(AM$1:AM$166="teilsaniert",AL$1:AL$166))) / 2,
            (MIN(IF(AM$1:AM$166="saniert",AL$1:AL$166)) + MAX(IF(AM$1:AM$166="saniert",AL$1:AL$166))) / 2
        )
    )),
    0,
    IF(
        AL39 &lt; (IF(
            AM40 = "unsaniert",
            (MIN(IF(AM$1:AM$166="unsaniert",AL$1:AL$166)) + MAX(IF(AM$1:AM$166="unsaniert",AL$1:AL$166))) / 2,
            IF(
                AM40 = "teilsaniert",
                (MIN(IF(AM$1:AM$166="teilsaniert",AL$1:AL$166)) + MAX(IF(AM$1:AM$166="teilsaniert",AL$1:AL$166))) / 2,
                (MIN(IF(AM$1:AM$166="saniert",AL$1:AL$166)) + MAX(IF(AM$1:AM$166="saniert",AL$1:AL$166))) / 2
            )
        )),
        0,
        AK40
    )
)</f>
        <v>0.25857543472853695</v>
      </c>
      <c r="AR40" s="174">
        <f t="shared" si="21"/>
        <v>1.2527932942804878</v>
      </c>
      <c r="AS40" s="173">
        <f t="shared" si="9"/>
        <v>0.88226237824193243</v>
      </c>
      <c r="AT40" s="174" t="str">
        <f t="shared" si="10"/>
        <v>unsaniert</v>
      </c>
      <c r="AU40" s="174" cm="1">
        <f t="array" ref="AU40">IF(
    AS40 &gt; (IF(
        AT40 = "unsaniert",
        (MIN(IF(AT$1:AT$166="unsaniert",AS$1:AS$166)) + MAX(IF(AT$1:AT$166="unsaniert",AS$1:AS$166))) / 2,
        IF(
            AT40 = "teilsaniert",
            (MIN(IF(AT$1:AT$166="teilsaniert",AS$1:AS$166)) + MAX(IF(AT$1:AT$166="teilsaniert",AS$1:AS$166))) / 2,
            (MIN(IF(AT$1:AT$166="saniert",AS$1:AS$166)) + MAX(IF(AT$1:AT$166="saniert",AS$1:AS$166))) / 2
        )
    )),
    0,
    IF(
        AS39 &lt; (IF(
            AT40 = "unsaniert",
            (MIN(IF(AT$1:AT$166="unsaniert",AS$1:AS$166)) + MAX(IF(AT$1:AT$166="unsaniert",AS$1:AS$166))) / 2,
            IF(
                AT40 = "teilsaniert",
                (MIN(IF(AT$1:AT$166="teilsaniert",AS$1:AS$166)) + MAX(IF(AT$1:AT$166="teilsaniert",AS$1:AS$166))) / 2,
                (MIN(IF(AT$1:AT$166="saniert",AS$1:AS$166)) + MAX(IF(AT$1:AT$166="saniert",AS$1:AS$166))) / 2
            )
        )),
        0,
        AR40
    )
)</f>
        <v>0</v>
      </c>
      <c r="AY40" s="174">
        <f t="shared" si="22"/>
        <v>0.57685071416171141</v>
      </c>
      <c r="AZ40" s="173">
        <f t="shared" si="11"/>
        <v>0.91069205080092563</v>
      </c>
      <c r="BA40" s="174" t="str">
        <f t="shared" si="12"/>
        <v>unsaniert</v>
      </c>
      <c r="BB40" s="174" cm="1">
        <f t="array" ref="BB40">IF(
    AZ40 &gt; (IF(
        BA40 = "unsaniert",
        (MIN(IF(BA$1:BA$166="unsaniert",AZ$1:AZ$166)) + MAX(IF(BA$1:BA$166="unsaniert",AZ$1:AZ$166))) / 2,
        IF(
            BA40 = "teilsaniert",
            (MIN(IF(BA$1:BA$166="teilsaniert",AZ$1:AZ$166)) + MAX(IF(BA$1:BA$166="teilsaniert",AZ$1:AZ$166))) / 2,
            (MIN(IF(BA$1:BA$166="saniert",AZ$1:AZ$166)) + MAX(IF(BA$1:BA$166="saniert",AZ$1:AZ$166))) / 2
        )
    )),
    0,
    IF(
        AZ39 &lt; (IF(
            BA40 = "unsaniert",
            (MIN(IF(BA$1:BA$166="unsaniert",AZ$1:AZ$166)) + MAX(IF(BA$1:BA$166="unsaniert",AZ$1:AZ$166))) / 2,
            IF(
                BA40 = "teilsaniert",
                (MIN(IF(BA$1:BA$166="teilsaniert",AZ$1:AZ$166)) + MAX(IF(BA$1:BA$166="teilsaniert",AZ$1:AZ$166))) / 2,
                (MIN(IF(BA$1:BA$166="saniert",AZ$1:AZ$166)) + MAX(IF(BA$1:BA$166="saniert",AZ$1:AZ$166))) / 2
            )
        )),
        0,
        AY40
    )
)</f>
        <v>0</v>
      </c>
      <c r="BF40" s="174">
        <f t="shared" si="23"/>
        <v>0.23301726005416459</v>
      </c>
      <c r="BG40" s="173">
        <f t="shared" si="13"/>
        <v>0.31507410098975908</v>
      </c>
      <c r="BH40" s="174" t="str">
        <f t="shared" si="14"/>
        <v>teilsaniert</v>
      </c>
      <c r="BI40" s="174" cm="1">
        <f t="array" ref="BI40">IF(
    BG40 &gt; (IF(
        BH40 = "unsaniert",
        (MIN(IF(BH$1:BH$166="unsaniert",BG$1:BG$166)) + MAX(IF(BH$1:BH$166="unsaniert",BG$1:BG$166))) / 2,
        IF(
            BH40 = "teilsaniert",
            (MIN(IF(BH$1:BH$166="teilsaniert",BG$1:BG$166)) + MAX(IF(BH$1:BH$166="teilsaniert",BG$1:BG$166))) / 2,
            (MIN(IF(BH$1:BH$166="saniert",BG$1:BG$166)) + MAX(IF(BH$1:BH$166="saniert",BG$1:BG$166))) / 2
        )
    )),
    0,
    IF(
        BG39 &lt; (IF(
            BH40 = "unsaniert",
            (MIN(IF(BH$1:BH$166="unsaniert",BG$1:BG$166)) + MAX(IF(BH$1:BH$166="unsaniert",BG$1:BG$166))) / 2,
            IF(
                BH40 = "teilsaniert",
                (MIN(IF(BH$1:BH$166="teilsaniert",BG$1:BG$166)) + MAX(IF(BH$1:BH$166="teilsaniert",BG$1:BG$166))) / 2,
                (MIN(IF(BH$1:BH$166="saniert",BG$1:BG$166)) + MAX(IF(BH$1:BH$166="saniert",BG$1:BG$166))) / 2
            )
        )),
        0,
        BF40
    )
)</f>
        <v>0</v>
      </c>
    </row>
    <row r="41" spans="2:61">
      <c r="B41" s="174">
        <f t="shared" si="15"/>
        <v>1.9471780150548121</v>
      </c>
      <c r="C41" s="173">
        <f>_xlfn.NORM.DIST(B41, B5,C5, TRUE)</f>
        <v>0.99065236497295306</v>
      </c>
      <c r="D41" s="174" t="str">
        <f t="shared" si="0"/>
        <v>unsaniert</v>
      </c>
      <c r="E41" s="174" cm="1">
        <f t="array" ref="E41">IF(
    C41 &gt; (IF(
        D41 = "unsaniert",
        (MIN(IF(D$1:D$166="unsaniert",C$1:C$166)) + MAX(IF(D$1:D$166="unsaniert",C$1:C$166))) / 2,
        IF(
            D41 = "teilsaniert",
            (MIN(IF(D$1:D$166="teilsaniert",C$1:C$166)) + MAX(IF(D$1:D$166="teilsaniert",C$1:C$166))) / 2,
            (MIN(IF(D$1:D$166="saniert",C$1:C$166)) + MAX(IF(D$1:D$166="saniert",C$1:C$166))) / 2
        )
    )),
    0,
    IF(
        C40 &lt; (IF(
            D41 = "unsaniert",
            (MIN(IF(D$1:D$166="unsaniert",C$1:C$166)) + MAX(IF(D$1:D$166="unsaniert",C$1:C$166))) / 2,
            IF(
                D41 = "teilsaniert",
                (MIN(IF(D$1:D$166="teilsaniert",C$1:C$166)) + MAX(IF(D$1:D$166="teilsaniert",C$1:C$166))) / 2,
                (MIN(IF(D$1:D$166="saniert",C$1:C$166)) + MAX(IF(D$1:D$166="saniert",C$1:C$166))) / 2
            )
        )),
        0,
        B41
    )
)</f>
        <v>0</v>
      </c>
      <c r="F41" s="172"/>
      <c r="I41" s="174">
        <f t="shared" si="16"/>
        <v>0.66996904432449522</v>
      </c>
      <c r="J41" s="173">
        <f>_xlfn.NORM.DIST(I41, I5,J5, TRUE)</f>
        <v>0.939325428848236</v>
      </c>
      <c r="K41" s="174" t="str">
        <f t="shared" si="1"/>
        <v>unsaniert</v>
      </c>
      <c r="L41" s="174" cm="1">
        <f t="array" ref="L41">IF(
    J41 &gt; (IF(
        K41 = "unsaniert",
        (MIN(IF(K$1:K$166="unsaniert",J$1:J$166)) + MAX(IF(K$1:K$166="unsaniert",J$1:J$166))) / 2,
        IF(
            K41 = "teilsaniert",
            (MIN(IF(K$1:K$166="teilsaniert",J$1:J$166)) + MAX(IF(K$1:K$166="teilsaniert",J$1:J$166))) / 2,
            (MIN(IF(K$1:K$166="saniert",J$1:J$166)) + MAX(IF(K$1:K$166="saniert",J$1:J$166))) / 2
        )
    )),
    0,
    IF(
        J40 &lt; (IF(
            K41 = "unsaniert",
            (MIN(IF(K$1:K$166="unsaniert",J$1:J$166)) + MAX(IF(K$1:K$166="unsaniert",J$1:J$166))) / 2,
            IF(
                K41 = "teilsaniert",
                (MIN(IF(K$1:K$166="teilsaniert",J$1:J$166)) + MAX(IF(K$1:K$166="teilsaniert",J$1:J$166))) / 2,
                (MIN(IF(K$1:K$166="saniert",J$1:J$166)) + MAX(IF(K$1:K$166="saniert",J$1:J$166))) / 2
            )
        )),
        0,
        I41
    )
)</f>
        <v>0</v>
      </c>
      <c r="P41" s="174">
        <f t="shared" si="17"/>
        <v>7.2292143794359442E-2</v>
      </c>
      <c r="Q41" s="173">
        <f>_xlfn.NORM.DIST(P41, P5,Q5, TRUE)</f>
        <v>4.4042115496967247E-9</v>
      </c>
      <c r="R41" s="174" t="str">
        <f t="shared" si="2"/>
        <v>saniert</v>
      </c>
      <c r="S41" s="174" cm="1">
        <f t="array" ref="S41">IF(
    Q41 &gt; (IF(
        R41 = "unsaniert",
        (MIN(IF(R$1:R$166="unsaniert",Q$1:Q$166)) + MAX(IF(R$1:R$166="unsaniert",Q$1:Q$166))) / 2,
        IF(
            R41 = "teilsaniert",
            (MIN(IF(R$1:R$166="teilsaniert",Q$1:Q$166)) + MAX(IF(R$1:R$166="teilsaniert",Q$1:Q$166))) / 2,
            (MIN(IF(R$1:R$166="saniert",Q$1:Q$166)) + MAX(IF(R$1:R$166="saniert",Q$1:Q$166))) / 2
        )
    )),
    0,
    IF(
        Q40 &lt; (IF(
            R41 = "unsaniert",
            (MIN(IF(R$1:R$166="unsaniert",Q$1:Q$166)) + MAX(IF(R$1:R$166="unsaniert",Q$1:Q$166))) / 2,
            IF(
                R41 = "teilsaniert",
                (MIN(IF(R$1:R$166="teilsaniert",Q$1:Q$166)) + MAX(IF(R$1:R$166="teilsaniert",Q$1:Q$166))) / 2,
                (MIN(IF(R$1:R$166="saniert",Q$1:Q$166)) + MAX(IF(R$1:R$166="saniert",Q$1:Q$166))) / 2
            )
        )),
        0,
        P41
    )
)</f>
        <v>0</v>
      </c>
      <c r="W41" s="174">
        <f t="shared" si="18"/>
        <v>1.16243844415689</v>
      </c>
      <c r="X41" s="173">
        <f t="shared" si="3"/>
        <v>0.79491779605161961</v>
      </c>
      <c r="Y41" s="174" t="str">
        <f t="shared" si="4"/>
        <v>unsaniert</v>
      </c>
      <c r="Z41" s="174" cm="1">
        <f t="array" ref="Z41">IF(
    X41 &gt; (IF(
        Y41 = "unsaniert",
        (MIN(IF(Y$1:Y$166="unsaniert",X$1:X$166)) + MAX(IF(Y$1:Y$166="unsaniert",X$1:X$166))) / 2,
        IF(
            Y41 = "teilsaniert",
            (MIN(IF(Y$1:Y$166="teilsaniert",X$1:X$166)) + MAX(IF(Y$1:Y$166="teilsaniert",X$1:X$166))) / 2,
            (MIN(IF(Y$1:Y$166="saniert",X$1:X$166)) + MAX(IF(Y$1:Y$166="saniert",X$1:X$166))) / 2
        )
    )),
    0,
    IF(
        X40 &lt; (IF(
            Y41 = "unsaniert",
            (MIN(IF(Y$1:Y$166="unsaniert",X$1:X$166)) + MAX(IF(Y$1:Y$166="unsaniert",X$1:X$166))) / 2,
            IF(
                Y41 = "teilsaniert",
                (MIN(IF(Y$1:Y$166="teilsaniert",X$1:X$166)) + MAX(IF(Y$1:Y$166="teilsaniert",X$1:X$166))) / 2,
                (MIN(IF(Y$1:Y$166="saniert",X$1:X$166)) + MAX(IF(Y$1:Y$166="saniert",X$1:X$166))) / 2
            )
        )),
        0,
        W41
    )
)</f>
        <v>0</v>
      </c>
      <c r="AD41" s="174">
        <f t="shared" si="19"/>
        <v>0.67258806528533488</v>
      </c>
      <c r="AE41" s="173">
        <f t="shared" si="5"/>
        <v>0.92450418026291503</v>
      </c>
      <c r="AF41" s="174" t="str">
        <f t="shared" si="6"/>
        <v>unsaniert</v>
      </c>
      <c r="AG41" s="174" cm="1">
        <f t="array" ref="AG41">IF(
    AE41 &gt; (IF(
        AF41 = "unsaniert",
        (MIN(IF(AF$1:AF$166="unsaniert",AE$1:AE$166)) + MAX(IF(AF$1:AF$166="unsaniert",AE$1:AE$166))) / 2,
        IF(
            AF41 = "teilsaniert",
            (MIN(IF(AF$1:AF$166="teilsaniert",AE$1:AE$166)) + MAX(IF(AF$1:AF$166="teilsaniert",AE$1:AE$166))) / 2,
            (MIN(IF(AF$1:AF$166="saniert",AE$1:AE$166)) + MAX(IF(AF$1:AF$166="saniert",AE$1:AE$166))) / 2
        )
    )),
    0,
    IF(
        AE40 &lt; (IF(
            AF41 = "unsaniert",
            (MIN(IF(AF$1:AF$166="unsaniert",AE$1:AE$166)) + MAX(IF(AF$1:AF$166="unsaniert",AE$1:AE$166))) / 2,
            IF(
                AF41 = "teilsaniert",
                (MIN(IF(AF$1:AF$166="teilsaniert",AE$1:AE$166)) + MAX(IF(AF$1:AF$166="teilsaniert",AE$1:AE$166))) / 2,
                (MIN(IF(AF$1:AF$166="saniert",AE$1:AE$166)) + MAX(IF(AF$1:AF$166="saniert",AE$1:AE$166))) / 2
            )
        )),
        0,
        AD41
    )
)</f>
        <v>0</v>
      </c>
      <c r="AK41" s="174">
        <f t="shared" si="20"/>
        <v>0.22857543472853695</v>
      </c>
      <c r="AL41" s="173">
        <f t="shared" si="7"/>
        <v>0.52182758922378425</v>
      </c>
      <c r="AM41" s="174" t="str">
        <f t="shared" si="8"/>
        <v>unsaniert</v>
      </c>
      <c r="AN41" s="174" cm="1">
        <f t="array" ref="AN41">IF(
    AL41 &gt; (IF(
        AM41 = "unsaniert",
        (MIN(IF(AM$1:AM$166="unsaniert",AL$1:AL$166)) + MAX(IF(AM$1:AM$166="unsaniert",AL$1:AL$166))) / 2,
        IF(
            AM41 = "teilsaniert",
            (MIN(IF(AM$1:AM$166="teilsaniert",AL$1:AL$166)) + MAX(IF(AM$1:AM$166="teilsaniert",AL$1:AL$166))) / 2,
            (MIN(IF(AM$1:AM$166="saniert",AL$1:AL$166)) + MAX(IF(AM$1:AM$166="saniert",AL$1:AL$166))) / 2
        )
    )),
    0,
    IF(
        AL40 &lt; (IF(
            AM41 = "unsaniert",
            (MIN(IF(AM$1:AM$166="unsaniert",AL$1:AL$166)) + MAX(IF(AM$1:AM$166="unsaniert",AL$1:AL$166))) / 2,
            IF(
                AM41 = "teilsaniert",
                (MIN(IF(AM$1:AM$166="teilsaniert",AL$1:AL$166)) + MAX(IF(AM$1:AM$166="teilsaniert",AL$1:AL$166))) / 2,
                (MIN(IF(AM$1:AM$166="saniert",AL$1:AL$166)) + MAX(IF(AM$1:AM$166="saniert",AL$1:AL$166))) / 2
            )
        )),
        0,
        AK41
    )
)</f>
        <v>0</v>
      </c>
      <c r="AR41" s="174">
        <f t="shared" si="21"/>
        <v>1.2227932942804878</v>
      </c>
      <c r="AS41" s="173">
        <f t="shared" si="9"/>
        <v>0.79492990449875989</v>
      </c>
      <c r="AT41" s="174" t="str">
        <f t="shared" si="10"/>
        <v>unsaniert</v>
      </c>
      <c r="AU41" s="174" cm="1">
        <f t="array" ref="AU41">IF(
    AS41 &gt; (IF(
        AT41 = "unsaniert",
        (MIN(IF(AT$1:AT$166="unsaniert",AS$1:AS$166)) + MAX(IF(AT$1:AT$166="unsaniert",AS$1:AS$166))) / 2,
        IF(
            AT41 = "teilsaniert",
            (MIN(IF(AT$1:AT$166="teilsaniert",AS$1:AS$166)) + MAX(IF(AT$1:AT$166="teilsaniert",AS$1:AS$166))) / 2,
            (MIN(IF(AT$1:AT$166="saniert",AS$1:AS$166)) + MAX(IF(AT$1:AT$166="saniert",AS$1:AS$166))) / 2
        )
    )),
    0,
    IF(
        AS40 &lt; (IF(
            AT41 = "unsaniert",
            (MIN(IF(AT$1:AT$166="unsaniert",AS$1:AS$166)) + MAX(IF(AT$1:AT$166="unsaniert",AS$1:AS$166))) / 2,
            IF(
                AT41 = "teilsaniert",
                (MIN(IF(AT$1:AT$166="teilsaniert",AS$1:AS$166)) + MAX(IF(AT$1:AT$166="teilsaniert",AS$1:AS$166))) / 2,
                (MIN(IF(AT$1:AT$166="saniert",AS$1:AS$166)) + MAX(IF(AT$1:AT$166="saniert",AS$1:AS$166))) / 2
            )
        )),
        0,
        AR41
    )
)</f>
        <v>0</v>
      </c>
      <c r="AY41" s="174">
        <f t="shared" si="22"/>
        <v>0.54685071416171138</v>
      </c>
      <c r="AZ41" s="173">
        <f t="shared" si="11"/>
        <v>0.84471690090544482</v>
      </c>
      <c r="BA41" s="174" t="str">
        <f t="shared" si="12"/>
        <v>unsaniert</v>
      </c>
      <c r="BB41" s="174" cm="1">
        <f t="array" ref="BB41">IF(
    AZ41 &gt; (IF(
        BA41 = "unsaniert",
        (MIN(IF(BA$1:BA$166="unsaniert",AZ$1:AZ$166)) + MAX(IF(BA$1:BA$166="unsaniert",AZ$1:AZ$166))) / 2,
        IF(
            BA41 = "teilsaniert",
            (MIN(IF(BA$1:BA$166="teilsaniert",AZ$1:AZ$166)) + MAX(IF(BA$1:BA$166="teilsaniert",AZ$1:AZ$166))) / 2,
            (MIN(IF(BA$1:BA$166="saniert",AZ$1:AZ$166)) + MAX(IF(BA$1:BA$166="saniert",AZ$1:AZ$166))) / 2
        )
    )),
    0,
    IF(
        AZ40 &lt; (IF(
            BA41 = "unsaniert",
            (MIN(IF(BA$1:BA$166="unsaniert",AZ$1:AZ$166)) + MAX(IF(BA$1:BA$166="unsaniert",AZ$1:AZ$166))) / 2,
            IF(
                BA41 = "teilsaniert",
                (MIN(IF(BA$1:BA$166="teilsaniert",AZ$1:AZ$166)) + MAX(IF(BA$1:BA$166="teilsaniert",AZ$1:AZ$166))) / 2,
                (MIN(IF(BA$1:BA$166="saniert",AZ$1:AZ$166)) + MAX(IF(BA$1:BA$166="saniert",AZ$1:AZ$166))) / 2
            )
        )),
        0,
        AY41
    )
)</f>
        <v>0</v>
      </c>
      <c r="BF41" s="174">
        <f t="shared" si="23"/>
        <v>0.20301726005416459</v>
      </c>
      <c r="BG41" s="173">
        <f t="shared" si="13"/>
        <v>0.11943380453082572</v>
      </c>
      <c r="BH41" s="174" t="str">
        <f t="shared" si="14"/>
        <v>teilsaniert</v>
      </c>
      <c r="BI41" s="174" cm="1">
        <f t="array" ref="BI41">IF(
    BG41 &gt; (IF(
        BH41 = "unsaniert",
        (MIN(IF(BH$1:BH$166="unsaniert",BG$1:BG$166)) + MAX(IF(BH$1:BH$166="unsaniert",BG$1:BG$166))) / 2,
        IF(
            BH41 = "teilsaniert",
            (MIN(IF(BH$1:BH$166="teilsaniert",BG$1:BG$166)) + MAX(IF(BH$1:BH$166="teilsaniert",BG$1:BG$166))) / 2,
            (MIN(IF(BH$1:BH$166="saniert",BG$1:BG$166)) + MAX(IF(BH$1:BH$166="saniert",BG$1:BG$166))) / 2
        )
    )),
    0,
    IF(
        BG40 &lt; (IF(
            BH41 = "unsaniert",
            (MIN(IF(BH$1:BH$166="unsaniert",BG$1:BG$166)) + MAX(IF(BH$1:BH$166="unsaniert",BG$1:BG$166))) / 2,
            IF(
                BH41 = "teilsaniert",
                (MIN(IF(BH$1:BH$166="teilsaniert",BG$1:BG$166)) + MAX(IF(BH$1:BH$166="teilsaniert",BG$1:BG$166))) / 2,
                (MIN(IF(BH$1:BH$166="saniert",BG$1:BG$166)) + MAX(IF(BH$1:BH$166="saniert",BG$1:BG$166))) / 2
            )
        )),
        0,
        BF41
    )
)</f>
        <v>0.20301726005416459</v>
      </c>
    </row>
    <row r="42" spans="2:61">
      <c r="B42" s="174">
        <f t="shared" si="15"/>
        <v>1.9171780150548121</v>
      </c>
      <c r="C42" s="173">
        <f>_xlfn.NORM.DIST(B42, B5,C5, TRUE)</f>
        <v>0.98756697972068963</v>
      </c>
      <c r="D42" s="174" t="str">
        <f t="shared" si="0"/>
        <v>unsaniert</v>
      </c>
      <c r="E42" s="174" cm="1">
        <f t="array" ref="E42">IF(
    C42 &gt; (IF(
        D42 = "unsaniert",
        (MIN(IF(D$1:D$166="unsaniert",C$1:C$166)) + MAX(IF(D$1:D$166="unsaniert",C$1:C$166))) / 2,
        IF(
            D42 = "teilsaniert",
            (MIN(IF(D$1:D$166="teilsaniert",C$1:C$166)) + MAX(IF(D$1:D$166="teilsaniert",C$1:C$166))) / 2,
            (MIN(IF(D$1:D$166="saniert",C$1:C$166)) + MAX(IF(D$1:D$166="saniert",C$1:C$166))) / 2
        )
    )),
    0,
    IF(
        C41 &lt; (IF(
            D42 = "unsaniert",
            (MIN(IF(D$1:D$166="unsaniert",C$1:C$166)) + MAX(IF(D$1:D$166="unsaniert",C$1:C$166))) / 2,
            IF(
                D42 = "teilsaniert",
                (MIN(IF(D$1:D$166="teilsaniert",C$1:C$166)) + MAX(IF(D$1:D$166="teilsaniert",C$1:C$166))) / 2,
                (MIN(IF(D$1:D$166="saniert",C$1:C$166)) + MAX(IF(D$1:D$166="saniert",C$1:C$166))) / 2
            )
        )),
        0,
        B42
    )
)</f>
        <v>0</v>
      </c>
      <c r="F42" s="172"/>
      <c r="I42" s="174">
        <f t="shared" si="16"/>
        <v>0.6399690443244952</v>
      </c>
      <c r="J42" s="173">
        <f>_xlfn.NORM.DIST(I42, I5,J5, TRUE)</f>
        <v>0.90444878587285737</v>
      </c>
      <c r="K42" s="174" t="str">
        <f t="shared" si="1"/>
        <v>unsaniert</v>
      </c>
      <c r="L42" s="174" cm="1">
        <f t="array" ref="L42">IF(
    J42 &gt; (IF(
        K42 = "unsaniert",
        (MIN(IF(K$1:K$166="unsaniert",J$1:J$166)) + MAX(IF(K$1:K$166="unsaniert",J$1:J$166))) / 2,
        IF(
            K42 = "teilsaniert",
            (MIN(IF(K$1:K$166="teilsaniert",J$1:J$166)) + MAX(IF(K$1:K$166="teilsaniert",J$1:J$166))) / 2,
            (MIN(IF(K$1:K$166="saniert",J$1:J$166)) + MAX(IF(K$1:K$166="saniert",J$1:J$166))) / 2
        )
    )),
    0,
    IF(
        J41 &lt; (IF(
            K42 = "unsaniert",
            (MIN(IF(K$1:K$166="unsaniert",J$1:J$166)) + MAX(IF(K$1:K$166="unsaniert",J$1:J$166))) / 2,
            IF(
                K42 = "teilsaniert",
                (MIN(IF(K$1:K$166="teilsaniert",J$1:J$166)) + MAX(IF(K$1:K$166="teilsaniert",J$1:J$166))) / 2,
                (MIN(IF(K$1:K$166="saniert",J$1:J$166)) + MAX(IF(K$1:K$166="saniert",J$1:J$166))) / 2
            )
        )),
        0,
        I42
    )
)</f>
        <v>0</v>
      </c>
      <c r="P42" s="174">
        <f t="shared" si="17"/>
        <v>4.2292143794359444E-2</v>
      </c>
      <c r="Q42" s="173">
        <f>_xlfn.NORM.DIST(P42, P5,Q5, TRUE)</f>
        <v>2.7789226079284859E-13</v>
      </c>
      <c r="R42" s="174" t="str">
        <f t="shared" si="2"/>
        <v>saniert</v>
      </c>
      <c r="S42" s="174" cm="1">
        <f t="array" ref="S42">IF(
    Q42 &gt; (IF(
        R42 = "unsaniert",
        (MIN(IF(R$1:R$166="unsaniert",Q$1:Q$166)) + MAX(IF(R$1:R$166="unsaniert",Q$1:Q$166))) / 2,
        IF(
            R42 = "teilsaniert",
            (MIN(IF(R$1:R$166="teilsaniert",Q$1:Q$166)) + MAX(IF(R$1:R$166="teilsaniert",Q$1:Q$166))) / 2,
            (MIN(IF(R$1:R$166="saniert",Q$1:Q$166)) + MAX(IF(R$1:R$166="saniert",Q$1:Q$166))) / 2
        )
    )),
    0,
    IF(
        Q41 &lt; (IF(
            R42 = "unsaniert",
            (MIN(IF(R$1:R$166="unsaniert",Q$1:Q$166)) + MAX(IF(R$1:R$166="unsaniert",Q$1:Q$166))) / 2,
            IF(
                R42 = "teilsaniert",
                (MIN(IF(R$1:R$166="teilsaniert",Q$1:Q$166)) + MAX(IF(R$1:R$166="teilsaniert",Q$1:Q$166))) / 2,
                (MIN(IF(R$1:R$166="saniert",Q$1:Q$166)) + MAX(IF(R$1:R$166="saniert",Q$1:Q$166))) / 2
            )
        )),
        0,
        P42
    )
)</f>
        <v>0</v>
      </c>
      <c r="W42" s="174">
        <f t="shared" si="18"/>
        <v>1.13243844415689</v>
      </c>
      <c r="X42" s="173">
        <f t="shared" si="3"/>
        <v>0.677554683363354</v>
      </c>
      <c r="Y42" s="174" t="str">
        <f t="shared" si="4"/>
        <v>unsaniert</v>
      </c>
      <c r="Z42" s="174" cm="1">
        <f t="array" ref="Z42">IF(
    X42 &gt; (IF(
        Y42 = "unsaniert",
        (MIN(IF(Y$1:Y$166="unsaniert",X$1:X$166)) + MAX(IF(Y$1:Y$166="unsaniert",X$1:X$166))) / 2,
        IF(
            Y42 = "teilsaniert",
            (MIN(IF(Y$1:Y$166="teilsaniert",X$1:X$166)) + MAX(IF(Y$1:Y$166="teilsaniert",X$1:X$166))) / 2,
            (MIN(IF(Y$1:Y$166="saniert",X$1:X$166)) + MAX(IF(Y$1:Y$166="saniert",X$1:X$166))) / 2
        )
    )),
    0,
    IF(
        X41 &lt; (IF(
            Y42 = "unsaniert",
            (MIN(IF(Y$1:Y$166="unsaniert",X$1:X$166)) + MAX(IF(Y$1:Y$166="unsaniert",X$1:X$166))) / 2,
            IF(
                Y42 = "teilsaniert",
                (MIN(IF(Y$1:Y$166="teilsaniert",X$1:X$166)) + MAX(IF(Y$1:Y$166="teilsaniert",X$1:X$166))) / 2,
                (MIN(IF(Y$1:Y$166="saniert",X$1:X$166)) + MAX(IF(Y$1:Y$166="saniert",X$1:X$166))) / 2
            )
        )),
        0,
        W42
    )
)</f>
        <v>1.13243844415689</v>
      </c>
      <c r="AD42" s="174">
        <f t="shared" si="19"/>
        <v>0.64258806528533485</v>
      </c>
      <c r="AE42" s="173">
        <f t="shared" si="5"/>
        <v>0.8800780818776317</v>
      </c>
      <c r="AF42" s="174" t="str">
        <f t="shared" si="6"/>
        <v>unsaniert</v>
      </c>
      <c r="AG42" s="174" cm="1">
        <f t="array" ref="AG42">IF(
    AE42 &gt; (IF(
        AF42 = "unsaniert",
        (MIN(IF(AF$1:AF$166="unsaniert",AE$1:AE$166)) + MAX(IF(AF$1:AF$166="unsaniert",AE$1:AE$166))) / 2,
        IF(
            AF42 = "teilsaniert",
            (MIN(IF(AF$1:AF$166="teilsaniert",AE$1:AE$166)) + MAX(IF(AF$1:AF$166="teilsaniert",AE$1:AE$166))) / 2,
            (MIN(IF(AF$1:AF$166="saniert",AE$1:AE$166)) + MAX(IF(AF$1:AF$166="saniert",AE$1:AE$166))) / 2
        )
    )),
    0,
    IF(
        AE41 &lt; (IF(
            AF42 = "unsaniert",
            (MIN(IF(AF$1:AF$166="unsaniert",AE$1:AE$166)) + MAX(IF(AF$1:AF$166="unsaniert",AE$1:AE$166))) / 2,
            IF(
                AF42 = "teilsaniert",
                (MIN(IF(AF$1:AF$166="teilsaniert",AE$1:AE$166)) + MAX(IF(AF$1:AF$166="teilsaniert",AE$1:AE$166))) / 2,
                (MIN(IF(AF$1:AF$166="saniert",AE$1:AE$166)) + MAX(IF(AF$1:AF$166="saniert",AE$1:AE$166))) / 2
            )
        )),
        0,
        AD42
    )
)</f>
        <v>0</v>
      </c>
      <c r="AK42" s="174">
        <f t="shared" si="20"/>
        <v>0.19857543472853695</v>
      </c>
      <c r="AL42" s="173">
        <f t="shared" si="7"/>
        <v>0.33136920214354249</v>
      </c>
      <c r="AM42" s="174" t="str">
        <f t="shared" si="8"/>
        <v>teilsaniert</v>
      </c>
      <c r="AN42" s="174" cm="1">
        <f t="array" ref="AN42">IF(
    AL42 &gt; (IF(
        AM42 = "unsaniert",
        (MIN(IF(AM$1:AM$166="unsaniert",AL$1:AL$166)) + MAX(IF(AM$1:AM$166="unsaniert",AL$1:AL$166))) / 2,
        IF(
            AM42 = "teilsaniert",
            (MIN(IF(AM$1:AM$166="teilsaniert",AL$1:AL$166)) + MAX(IF(AM$1:AM$166="teilsaniert",AL$1:AL$166))) / 2,
            (MIN(IF(AM$1:AM$166="saniert",AL$1:AL$166)) + MAX(IF(AM$1:AM$166="saniert",AL$1:AL$166))) / 2
        )
    )),
    0,
    IF(
        AL41 &lt; (IF(
            AM42 = "unsaniert",
            (MIN(IF(AM$1:AM$166="unsaniert",AL$1:AL$166)) + MAX(IF(AM$1:AM$166="unsaniert",AL$1:AL$166))) / 2,
            IF(
                AM42 = "teilsaniert",
                (MIN(IF(AM$1:AM$166="teilsaniert",AL$1:AL$166)) + MAX(IF(AM$1:AM$166="teilsaniert",AL$1:AL$166))) / 2,
                (MIN(IF(AM$1:AM$166="saniert",AL$1:AL$166)) + MAX(IF(AM$1:AM$166="saniert",AL$1:AL$166))) / 2
            )
        )),
        0,
        AK42
    )
)</f>
        <v>0</v>
      </c>
      <c r="AR42" s="174">
        <f t="shared" si="21"/>
        <v>1.1927932942804877</v>
      </c>
      <c r="AS42" s="173">
        <f t="shared" si="9"/>
        <v>0.67757251583009215</v>
      </c>
      <c r="AT42" s="174" t="str">
        <f t="shared" si="10"/>
        <v>unsaniert</v>
      </c>
      <c r="AU42" s="174" cm="1">
        <f t="array" ref="AU42">IF(
    AS42 &gt; (IF(
        AT42 = "unsaniert",
        (MIN(IF(AT$1:AT$166="unsaniert",AS$1:AS$166)) + MAX(IF(AT$1:AT$166="unsaniert",AS$1:AS$166))) / 2,
        IF(
            AT42 = "teilsaniert",
            (MIN(IF(AT$1:AT$166="teilsaniert",AS$1:AS$166)) + MAX(IF(AT$1:AT$166="teilsaniert",AS$1:AS$166))) / 2,
            (MIN(IF(AT$1:AT$166="saniert",AS$1:AS$166)) + MAX(IF(AT$1:AT$166="saniert",AS$1:AS$166))) / 2
        )
    )),
    0,
    IF(
        AS41 &lt; (IF(
            AT42 = "unsaniert",
            (MIN(IF(AT$1:AT$166="unsaniert",AS$1:AS$166)) + MAX(IF(AT$1:AT$166="unsaniert",AS$1:AS$166))) / 2,
            IF(
                AT42 = "teilsaniert",
                (MIN(IF(AT$1:AT$166="teilsaniert",AS$1:AS$166)) + MAX(IF(AT$1:AT$166="teilsaniert",AS$1:AS$166))) / 2,
                (MIN(IF(AT$1:AT$166="saniert",AS$1:AS$166)) + MAX(IF(AT$1:AT$166="saniert",AS$1:AS$166))) / 2
            )
        )),
        0,
        AR42
    )
)</f>
        <v>1.1927932942804877</v>
      </c>
      <c r="AY42" s="174">
        <f t="shared" si="22"/>
        <v>0.51685071416171136</v>
      </c>
      <c r="AZ42" s="173">
        <f t="shared" si="11"/>
        <v>0.75270936657270293</v>
      </c>
      <c r="BA42" s="174" t="str">
        <f t="shared" si="12"/>
        <v>unsaniert</v>
      </c>
      <c r="BB42" s="174" cm="1">
        <f t="array" ref="BB42">IF(
    AZ42 &gt; (IF(
        BA42 = "unsaniert",
        (MIN(IF(BA$1:BA$166="unsaniert",AZ$1:AZ$166)) + MAX(IF(BA$1:BA$166="unsaniert",AZ$1:AZ$166))) / 2,
        IF(
            BA42 = "teilsaniert",
            (MIN(IF(BA$1:BA$166="teilsaniert",AZ$1:AZ$166)) + MAX(IF(BA$1:BA$166="teilsaniert",AZ$1:AZ$166))) / 2,
            (MIN(IF(BA$1:BA$166="saniert",AZ$1:AZ$166)) + MAX(IF(BA$1:BA$166="saniert",AZ$1:AZ$166))) / 2
        )
    )),
    0,
    IF(
        AZ41 &lt; (IF(
            BA42 = "unsaniert",
            (MIN(IF(BA$1:BA$166="unsaniert",AZ$1:AZ$166)) + MAX(IF(BA$1:BA$166="unsaniert",AZ$1:AZ$166))) / 2,
            IF(
                BA42 = "teilsaniert",
                (MIN(IF(BA$1:BA$166="teilsaniert",AZ$1:AZ$166)) + MAX(IF(BA$1:BA$166="teilsaniert",AZ$1:AZ$166))) / 2,
                (MIN(IF(BA$1:BA$166="saniert",AZ$1:AZ$166)) + MAX(IF(BA$1:BA$166="saniert",AZ$1:AZ$166))) / 2
            )
        )),
        0,
        AY42
    )
)</f>
        <v>0.51685071416171136</v>
      </c>
      <c r="BF42" s="174">
        <f t="shared" si="23"/>
        <v>0.1730172600541646</v>
      </c>
      <c r="BG42" s="173">
        <f t="shared" si="13"/>
        <v>3.0456559866354357E-2</v>
      </c>
      <c r="BH42" s="174" t="str">
        <f t="shared" si="14"/>
        <v>saniert</v>
      </c>
      <c r="BI42" s="174" cm="1">
        <f t="array" ref="BI42">IF(
    BG42 &gt; (IF(
        BH42 = "unsaniert",
        (MIN(IF(BH$1:BH$166="unsaniert",BG$1:BG$166)) + MAX(IF(BH$1:BH$166="unsaniert",BG$1:BG$166))) / 2,
        IF(
            BH42 = "teilsaniert",
            (MIN(IF(BH$1:BH$166="teilsaniert",BG$1:BG$166)) + MAX(IF(BH$1:BH$166="teilsaniert",BG$1:BG$166))) / 2,
            (MIN(IF(BH$1:BH$166="saniert",BG$1:BG$166)) + MAX(IF(BH$1:BH$166="saniert",BG$1:BG$166))) / 2
        )
    )),
    0,
    IF(
        BG41 &lt; (IF(
            BH42 = "unsaniert",
            (MIN(IF(BH$1:BH$166="unsaniert",BG$1:BG$166)) + MAX(IF(BH$1:BH$166="unsaniert",BG$1:BG$166))) / 2,
            IF(
                BH42 = "teilsaniert",
                (MIN(IF(BH$1:BH$166="teilsaniert",BG$1:BG$166)) + MAX(IF(BH$1:BH$166="teilsaniert",BG$1:BG$166))) / 2,
                (MIN(IF(BH$1:BH$166="saniert",BG$1:BG$166)) + MAX(IF(BH$1:BH$166="saniert",BG$1:BG$166))) / 2
            )
        )),
        0,
        BF42
    )
)</f>
        <v>0</v>
      </c>
    </row>
    <row r="43" spans="2:61">
      <c r="B43" s="174">
        <f t="shared" si="15"/>
        <v>1.8871780150548121</v>
      </c>
      <c r="C43" s="173">
        <f>_xlfn.NORM.DIST(B43, B5,C5, TRUE)</f>
        <v>0.98363594025690249</v>
      </c>
      <c r="D43" s="174" t="str">
        <f t="shared" si="0"/>
        <v>unsaniert</v>
      </c>
      <c r="E43" s="174" cm="1">
        <f t="array" ref="E43">IF(
    C43 &gt; (IF(
        D43 = "unsaniert",
        (MIN(IF(D$1:D$166="unsaniert",C$1:C$166)) + MAX(IF(D$1:D$166="unsaniert",C$1:C$166))) / 2,
        IF(
            D43 = "teilsaniert",
            (MIN(IF(D$1:D$166="teilsaniert",C$1:C$166)) + MAX(IF(D$1:D$166="teilsaniert",C$1:C$166))) / 2,
            (MIN(IF(D$1:D$166="saniert",C$1:C$166)) + MAX(IF(D$1:D$166="saniert",C$1:C$166))) / 2
        )
    )),
    0,
    IF(
        C42 &lt; (IF(
            D43 = "unsaniert",
            (MIN(IF(D$1:D$166="unsaniert",C$1:C$166)) + MAX(IF(D$1:D$166="unsaniert",C$1:C$166))) / 2,
            IF(
                D43 = "teilsaniert",
                (MIN(IF(D$1:D$166="teilsaniert",C$1:C$166)) + MAX(IF(D$1:D$166="teilsaniert",C$1:C$166))) / 2,
                (MIN(IF(D$1:D$166="saniert",C$1:C$166)) + MAX(IF(D$1:D$166="saniert",C$1:C$166))) / 2
            )
        )),
        0,
        B43
    )
)</f>
        <v>0</v>
      </c>
      <c r="F43" s="172"/>
      <c r="I43" s="174">
        <f t="shared" si="16"/>
        <v>0.60996904432449517</v>
      </c>
      <c r="J43" s="173">
        <f>_xlfn.NORM.DIST(I43, I5,J5, TRUE)</f>
        <v>0.8566783136318854</v>
      </c>
      <c r="K43" s="174" t="str">
        <f t="shared" si="1"/>
        <v>unsaniert</v>
      </c>
      <c r="L43" s="174" cm="1">
        <f t="array" ref="L43">IF(
    J43 &gt; (IF(
        K43 = "unsaniert",
        (MIN(IF(K$1:K$166="unsaniert",J$1:J$166)) + MAX(IF(K$1:K$166="unsaniert",J$1:J$166))) / 2,
        IF(
            K43 = "teilsaniert",
            (MIN(IF(K$1:K$166="teilsaniert",J$1:J$166)) + MAX(IF(K$1:K$166="teilsaniert",J$1:J$166))) / 2,
            (MIN(IF(K$1:K$166="saniert",J$1:J$166)) + MAX(IF(K$1:K$166="saniert",J$1:J$166))) / 2
        )
    )),
    0,
    IF(
        J42 &lt; (IF(
            K43 = "unsaniert",
            (MIN(IF(K$1:K$166="unsaniert",J$1:J$166)) + MAX(IF(K$1:K$166="unsaniert",J$1:J$166))) / 2,
            IF(
                K43 = "teilsaniert",
                (MIN(IF(K$1:K$166="teilsaniert",J$1:J$166)) + MAX(IF(K$1:K$166="teilsaniert",J$1:J$166))) / 2,
                (MIN(IF(K$1:K$166="saniert",J$1:J$166)) + MAX(IF(K$1:K$166="saniert",J$1:J$166))) / 2
            )
        )),
        0,
        I43
    )
)</f>
        <v>0</v>
      </c>
      <c r="P43" s="174">
        <f t="shared" si="17"/>
        <v>1.2292143794359445E-2</v>
      </c>
      <c r="Q43" s="173">
        <f>_xlfn.NORM.DIST(P43, P5,Q5, TRUE)</f>
        <v>2.1679487576145861E-18</v>
      </c>
      <c r="R43" s="174" t="str">
        <f t="shared" si="2"/>
        <v>saniert</v>
      </c>
      <c r="S43" s="174" cm="1">
        <f t="array" ref="S43">IF(
    Q43 &gt; (IF(
        R43 = "unsaniert",
        (MIN(IF(R$1:R$166="unsaniert",Q$1:Q$166)) + MAX(IF(R$1:R$166="unsaniert",Q$1:Q$166))) / 2,
        IF(
            R43 = "teilsaniert",
            (MIN(IF(R$1:R$166="teilsaniert",Q$1:Q$166)) + MAX(IF(R$1:R$166="teilsaniert",Q$1:Q$166))) / 2,
            (MIN(IF(R$1:R$166="saniert",Q$1:Q$166)) + MAX(IF(R$1:R$166="saniert",Q$1:Q$166))) / 2
        )
    )),
    0,
    IF(
        Q42 &lt; (IF(
            R43 = "unsaniert",
            (MIN(IF(R$1:R$166="unsaniert",Q$1:Q$166)) + MAX(IF(R$1:R$166="unsaniert",Q$1:Q$166))) / 2,
            IF(
                R43 = "teilsaniert",
                (MIN(IF(R$1:R$166="teilsaniert",Q$1:Q$166)) + MAX(IF(R$1:R$166="teilsaniert",Q$1:Q$166))) / 2,
                (MIN(IF(R$1:R$166="saniert",Q$1:Q$166)) + MAX(IF(R$1:R$166="saniert",Q$1:Q$166))) / 2
            )
        )),
        0,
        P43
    )
)</f>
        <v>0</v>
      </c>
      <c r="W43" s="174">
        <f t="shared" si="18"/>
        <v>1.10243844415689</v>
      </c>
      <c r="X43" s="173">
        <f t="shared" si="3"/>
        <v>0.53908908909963493</v>
      </c>
      <c r="Y43" s="174" t="str">
        <f t="shared" si="4"/>
        <v>unsaniert</v>
      </c>
      <c r="Z43" s="174" cm="1">
        <f t="array" ref="Z43">IF(
    X43 &gt; (IF(
        Y43 = "unsaniert",
        (MIN(IF(Y$1:Y$166="unsaniert",X$1:X$166)) + MAX(IF(Y$1:Y$166="unsaniert",X$1:X$166))) / 2,
        IF(
            Y43 = "teilsaniert",
            (MIN(IF(Y$1:Y$166="teilsaniert",X$1:X$166)) + MAX(IF(Y$1:Y$166="teilsaniert",X$1:X$166))) / 2,
            (MIN(IF(Y$1:Y$166="saniert",X$1:X$166)) + MAX(IF(Y$1:Y$166="saniert",X$1:X$166))) / 2
        )
    )),
    0,
    IF(
        X42 &lt; (IF(
            Y43 = "unsaniert",
            (MIN(IF(Y$1:Y$166="unsaniert",X$1:X$166)) + MAX(IF(Y$1:Y$166="unsaniert",X$1:X$166))) / 2,
            IF(
                Y43 = "teilsaniert",
                (MIN(IF(Y$1:Y$166="teilsaniert",X$1:X$166)) + MAX(IF(Y$1:Y$166="teilsaniert",X$1:X$166))) / 2,
                (MIN(IF(Y$1:Y$166="saniert",X$1:X$166)) + MAX(IF(Y$1:Y$166="saniert",X$1:X$166))) / 2
            )
        )),
        0,
        W43
    )
)</f>
        <v>0</v>
      </c>
      <c r="AD43" s="174">
        <f t="shared" si="19"/>
        <v>0.61258806528533483</v>
      </c>
      <c r="AE43" s="173">
        <f t="shared" si="5"/>
        <v>0.8198298423849828</v>
      </c>
      <c r="AF43" s="174" t="str">
        <f t="shared" si="6"/>
        <v>unsaniert</v>
      </c>
      <c r="AG43" s="174" cm="1">
        <f t="array" ref="AG43">IF(
    AE43 &gt; (IF(
        AF43 = "unsaniert",
        (MIN(IF(AF$1:AF$166="unsaniert",AE$1:AE$166)) + MAX(IF(AF$1:AF$166="unsaniert",AE$1:AE$166))) / 2,
        IF(
            AF43 = "teilsaniert",
            (MIN(IF(AF$1:AF$166="teilsaniert",AE$1:AE$166)) + MAX(IF(AF$1:AF$166="teilsaniert",AE$1:AE$166))) / 2,
            (MIN(IF(AF$1:AF$166="saniert",AE$1:AE$166)) + MAX(IF(AF$1:AF$166="saniert",AE$1:AE$166))) / 2
        )
    )),
    0,
    IF(
        AE42 &lt; (IF(
            AF43 = "unsaniert",
            (MIN(IF(AF$1:AF$166="unsaniert",AE$1:AE$166)) + MAX(IF(AF$1:AF$166="unsaniert",AE$1:AE$166))) / 2,
            IF(
                AF43 = "teilsaniert",
                (MIN(IF(AF$1:AF$166="teilsaniert",AE$1:AE$166)) + MAX(IF(AF$1:AF$166="teilsaniert",AE$1:AE$166))) / 2,
                (MIN(IF(AF$1:AF$166="saniert",AE$1:AE$166)) + MAX(IF(AF$1:AF$166="saniert",AE$1:AE$166))) / 2
            )
        )),
        0,
        AD43
    )
)</f>
        <v>0</v>
      </c>
      <c r="AK43" s="174">
        <f t="shared" si="20"/>
        <v>0.16857543472853695</v>
      </c>
      <c r="AL43" s="173">
        <f t="shared" si="7"/>
        <v>0.17696014475181548</v>
      </c>
      <c r="AM43" s="174" t="str">
        <f t="shared" si="8"/>
        <v>teilsaniert</v>
      </c>
      <c r="AN43" s="174" cm="1">
        <f t="array" ref="AN43">IF(
    AL43 &gt; (IF(
        AM43 = "unsaniert",
        (MIN(IF(AM$1:AM$166="unsaniert",AL$1:AL$166)) + MAX(IF(AM$1:AM$166="unsaniert",AL$1:AL$166))) / 2,
        IF(
            AM43 = "teilsaniert",
            (MIN(IF(AM$1:AM$166="teilsaniert",AL$1:AL$166)) + MAX(IF(AM$1:AM$166="teilsaniert",AL$1:AL$166))) / 2,
            (MIN(IF(AM$1:AM$166="saniert",AL$1:AL$166)) + MAX(IF(AM$1:AM$166="saniert",AL$1:AL$166))) / 2
        )
    )),
    0,
    IF(
        AL42 &lt; (IF(
            AM43 = "unsaniert",
            (MIN(IF(AM$1:AM$166="unsaniert",AL$1:AL$166)) + MAX(IF(AM$1:AM$166="unsaniert",AL$1:AL$166))) / 2,
            IF(
                AM43 = "teilsaniert",
                (MIN(IF(AM$1:AM$166="teilsaniert",AL$1:AL$166)) + MAX(IF(AM$1:AM$166="teilsaniert",AL$1:AL$166))) / 2,
                (MIN(IF(AM$1:AM$166="saniert",AL$1:AL$166)) + MAX(IF(AM$1:AM$166="saniert",AL$1:AL$166))) / 2
            )
        )),
        0,
        AK43
    )
)</f>
        <v>0.16857543472853695</v>
      </c>
      <c r="AR43" s="174">
        <f t="shared" si="21"/>
        <v>1.1627932942804877</v>
      </c>
      <c r="AS43" s="173">
        <f t="shared" si="9"/>
        <v>0.53911164386938881</v>
      </c>
      <c r="AT43" s="174" t="str">
        <f t="shared" si="10"/>
        <v>unsaniert</v>
      </c>
      <c r="AU43" s="174" cm="1">
        <f t="array" ref="AU43">IF(
    AS43 &gt; (IF(
        AT43 = "unsaniert",
        (MIN(IF(AT$1:AT$166="unsaniert",AS$1:AS$166)) + MAX(IF(AT$1:AT$166="unsaniert",AS$1:AS$166))) / 2,
        IF(
            AT43 = "teilsaniert",
            (MIN(IF(AT$1:AT$166="teilsaniert",AS$1:AS$166)) + MAX(IF(AT$1:AT$166="teilsaniert",AS$1:AS$166))) / 2,
            (MIN(IF(AT$1:AT$166="saniert",AS$1:AS$166)) + MAX(IF(AT$1:AT$166="saniert",AS$1:AS$166))) / 2
        )
    )),
    0,
    IF(
        AS42 &lt; (IF(
            AT43 = "unsaniert",
            (MIN(IF(AT$1:AT$166="unsaniert",AS$1:AS$166)) + MAX(IF(AT$1:AT$166="unsaniert",AS$1:AS$166))) / 2,
            IF(
                AT43 = "teilsaniert",
                (MIN(IF(AT$1:AT$166="teilsaniert",AS$1:AS$166)) + MAX(IF(AT$1:AT$166="teilsaniert",AS$1:AS$166))) / 2,
                (MIN(IF(AT$1:AT$166="saniert",AS$1:AS$166)) + MAX(IF(AT$1:AT$166="saniert",AS$1:AS$166))) / 2
            )
        )),
        0,
        AR43
    )
)</f>
        <v>0</v>
      </c>
      <c r="AY43" s="174">
        <f t="shared" si="22"/>
        <v>0.48685071416171133</v>
      </c>
      <c r="AZ43" s="173">
        <f t="shared" si="11"/>
        <v>0.63759821411158013</v>
      </c>
      <c r="BA43" s="174" t="str">
        <f t="shared" si="12"/>
        <v>unsaniert</v>
      </c>
      <c r="BB43" s="174" cm="1">
        <f t="array" ref="BB43">IF(
    AZ43 &gt; (IF(
        BA43 = "unsaniert",
        (MIN(IF(BA$1:BA$166="unsaniert",AZ$1:AZ$166)) + MAX(IF(BA$1:BA$166="unsaniert",AZ$1:AZ$166))) / 2,
        IF(
            BA43 = "teilsaniert",
            (MIN(IF(BA$1:BA$166="teilsaniert",AZ$1:AZ$166)) + MAX(IF(BA$1:BA$166="teilsaniert",AZ$1:AZ$166))) / 2,
            (MIN(IF(BA$1:BA$166="saniert",AZ$1:AZ$166)) + MAX(IF(BA$1:BA$166="saniert",AZ$1:AZ$166))) / 2
        )
    )),
    0,
    IF(
        AZ42 &lt; (IF(
            BA43 = "unsaniert",
            (MIN(IF(BA$1:BA$166="unsaniert",AZ$1:AZ$166)) + MAX(IF(BA$1:BA$166="unsaniert",AZ$1:AZ$166))) / 2,
            IF(
                BA43 = "teilsaniert",
                (MIN(IF(BA$1:BA$166="teilsaniert",AZ$1:AZ$166)) + MAX(IF(BA$1:BA$166="teilsaniert",AZ$1:AZ$166))) / 2,
                (MIN(IF(BA$1:BA$166="saniert",AZ$1:AZ$166)) + MAX(IF(BA$1:BA$166="saniert",AZ$1:AZ$166))) / 2
            )
        )),
        0,
        AY43
    )
)</f>
        <v>0</v>
      </c>
      <c r="BF43" s="174">
        <f t="shared" si="23"/>
        <v>0.1430172600541646</v>
      </c>
      <c r="BG43" s="173">
        <f t="shared" si="13"/>
        <v>5.0786289803544937E-3</v>
      </c>
      <c r="BH43" s="174" t="str">
        <f t="shared" si="14"/>
        <v>saniert</v>
      </c>
      <c r="BI43" s="174" cm="1">
        <f t="array" ref="BI43">IF(
    BG43 &gt; (IF(
        BH43 = "unsaniert",
        (MIN(IF(BH$1:BH$166="unsaniert",BG$1:BG$166)) + MAX(IF(BH$1:BH$166="unsaniert",BG$1:BG$166))) / 2,
        IF(
            BH43 = "teilsaniert",
            (MIN(IF(BH$1:BH$166="teilsaniert",BG$1:BG$166)) + MAX(IF(BH$1:BH$166="teilsaniert",BG$1:BG$166))) / 2,
            (MIN(IF(BH$1:BH$166="saniert",BG$1:BG$166)) + MAX(IF(BH$1:BH$166="saniert",BG$1:BG$166))) / 2
        )
    )),
    0,
    IF(
        BG42 &lt; (IF(
            BH43 = "unsaniert",
            (MIN(IF(BH$1:BH$166="unsaniert",BG$1:BG$166)) + MAX(IF(BH$1:BH$166="unsaniert",BG$1:BG$166))) / 2,
            IF(
                BH43 = "teilsaniert",
                (MIN(IF(BH$1:BH$166="teilsaniert",BG$1:BG$166)) + MAX(IF(BH$1:BH$166="teilsaniert",BG$1:BG$166))) / 2,
                (MIN(IF(BH$1:BH$166="saniert",BG$1:BG$166)) + MAX(IF(BH$1:BH$166="saniert",BG$1:BG$166))) / 2
            )
        )),
        0,
        BF43
    )
)</f>
        <v>0.1430172600541646</v>
      </c>
    </row>
    <row r="44" spans="2:61">
      <c r="B44" s="174">
        <f t="shared" si="15"/>
        <v>1.8571780150548121</v>
      </c>
      <c r="C44" s="173">
        <f>_xlfn.NORM.DIST(B44, B5,C5, TRUE)</f>
        <v>0.97868556964026965</v>
      </c>
      <c r="D44" s="174" t="str">
        <f t="shared" si="0"/>
        <v>unsaniert</v>
      </c>
      <c r="E44" s="174" cm="1">
        <f t="array" ref="E44">IF(
    C44 &gt; (IF(
        D44 = "unsaniert",
        (MIN(IF(D$1:D$166="unsaniert",C$1:C$166)) + MAX(IF(D$1:D$166="unsaniert",C$1:C$166))) / 2,
        IF(
            D44 = "teilsaniert",
            (MIN(IF(D$1:D$166="teilsaniert",C$1:C$166)) + MAX(IF(D$1:D$166="teilsaniert",C$1:C$166))) / 2,
            (MIN(IF(D$1:D$166="saniert",C$1:C$166)) + MAX(IF(D$1:D$166="saniert",C$1:C$166))) / 2
        )
    )),
    0,
    IF(
        C43 &lt; (IF(
            D44 = "unsaniert",
            (MIN(IF(D$1:D$166="unsaniert",C$1:C$166)) + MAX(IF(D$1:D$166="unsaniert",C$1:C$166))) / 2,
            IF(
                D44 = "teilsaniert",
                (MIN(IF(D$1:D$166="teilsaniert",C$1:C$166)) + MAX(IF(D$1:D$166="teilsaniert",C$1:C$166))) / 2,
                (MIN(IF(D$1:D$166="saniert",C$1:C$166)) + MAX(IF(D$1:D$166="saniert",C$1:C$166))) / 2
            )
        )),
        0,
        B44
    )
)</f>
        <v>0</v>
      </c>
      <c r="F44" s="172"/>
      <c r="I44" s="174">
        <f t="shared" si="16"/>
        <v>0.57996904432449514</v>
      </c>
      <c r="J44" s="173">
        <f>_xlfn.NORM.DIST(I44, I5,J5, TRUE)</f>
        <v>0.79494591858346941</v>
      </c>
      <c r="K44" s="174" t="str">
        <f t="shared" si="1"/>
        <v>unsaniert</v>
      </c>
      <c r="L44" s="174" cm="1">
        <f t="array" ref="L44">IF(
    J44 &gt; (IF(
        K44 = "unsaniert",
        (MIN(IF(K$1:K$166="unsaniert",J$1:J$166)) + MAX(IF(K$1:K$166="unsaniert",J$1:J$166))) / 2,
        IF(
            K44 = "teilsaniert",
            (MIN(IF(K$1:K$166="teilsaniert",J$1:J$166)) + MAX(IF(K$1:K$166="teilsaniert",J$1:J$166))) / 2,
            (MIN(IF(K$1:K$166="saniert",J$1:J$166)) + MAX(IF(K$1:K$166="saniert",J$1:J$166))) / 2
        )
    )),
    0,
    IF(
        J43 &lt; (IF(
            K44 = "unsaniert",
            (MIN(IF(K$1:K$166="unsaniert",J$1:J$166)) + MAX(IF(K$1:K$166="unsaniert",J$1:J$166))) / 2,
            IF(
                K44 = "teilsaniert",
                (MIN(IF(K$1:K$166="teilsaniert",J$1:J$166)) + MAX(IF(K$1:K$166="teilsaniert",J$1:J$166))) / 2,
                (MIN(IF(K$1:K$166="saniert",J$1:J$166)) + MAX(IF(K$1:K$166="saniert",J$1:J$166))) / 2
            )
        )),
        0,
        I44
    )
)</f>
        <v>0</v>
      </c>
      <c r="O44" s="160"/>
      <c r="P44" s="174">
        <f t="shared" si="17"/>
        <v>-1.7707856205640554E-2</v>
      </c>
      <c r="Q44" s="173">
        <f>_xlfn.NORM.DIST(P44, P5,Q5, TRUE)</f>
        <v>2.0685821452948123E-24</v>
      </c>
      <c r="R44" s="174" t="str">
        <f t="shared" si="2"/>
        <v>saniert</v>
      </c>
      <c r="S44" s="174" cm="1">
        <f t="array" ref="S44">IF(
    Q44 &gt; (IF(
        R44 = "unsaniert",
        (MIN(IF(R$1:R$166="unsaniert",Q$1:Q$166)) + MAX(IF(R$1:R$166="unsaniert",Q$1:Q$166))) / 2,
        IF(
            R44 = "teilsaniert",
            (MIN(IF(R$1:R$166="teilsaniert",Q$1:Q$166)) + MAX(IF(R$1:R$166="teilsaniert",Q$1:Q$166))) / 2,
            (MIN(IF(R$1:R$166="saniert",Q$1:Q$166)) + MAX(IF(R$1:R$166="saniert",Q$1:Q$166))) / 2
        )
    )),
    0,
    IF(
        Q43 &lt; (IF(
            R44 = "unsaniert",
            (MIN(IF(R$1:R$166="unsaniert",Q$1:Q$166)) + MAX(IF(R$1:R$166="unsaniert",Q$1:Q$166))) / 2,
            IF(
                R44 = "teilsaniert",
                (MIN(IF(R$1:R$166="teilsaniert",Q$1:Q$166)) + MAX(IF(R$1:R$166="teilsaniert",Q$1:Q$166))) / 2,
                (MIN(IF(R$1:R$166="saniert",Q$1:Q$166)) + MAX(IF(R$1:R$166="saniert",Q$1:Q$166))) / 2
            )
        )),
        0,
        P44
    )
)</f>
        <v>0</v>
      </c>
      <c r="W44" s="174">
        <f t="shared" si="18"/>
        <v>1.0724384441568899</v>
      </c>
      <c r="X44" s="173">
        <f t="shared" si="3"/>
        <v>0.39566131913488356</v>
      </c>
      <c r="Y44" s="174" t="str">
        <f t="shared" si="4"/>
        <v>teilsaniert</v>
      </c>
      <c r="Z44" s="174" cm="1">
        <f t="array" ref="Z44">IF(
    X44 &gt; (IF(
        Y44 = "unsaniert",
        (MIN(IF(Y$1:Y$166="unsaniert",X$1:X$166)) + MAX(IF(Y$1:Y$166="unsaniert",X$1:X$166))) / 2,
        IF(
            Y44 = "teilsaniert",
            (MIN(IF(Y$1:Y$166="teilsaniert",X$1:X$166)) + MAX(IF(Y$1:Y$166="teilsaniert",X$1:X$166))) / 2,
            (MIN(IF(Y$1:Y$166="saniert",X$1:X$166)) + MAX(IF(Y$1:Y$166="saniert",X$1:X$166))) / 2
        )
    )),
    0,
    IF(
        X43 &lt; (IF(
            Y44 = "unsaniert",
            (MIN(IF(Y$1:Y$166="unsaniert",X$1:X$166)) + MAX(IF(Y$1:Y$166="unsaniert",X$1:X$166))) / 2,
            IF(
                Y44 = "teilsaniert",
                (MIN(IF(Y$1:Y$166="teilsaniert",X$1:X$166)) + MAX(IF(Y$1:Y$166="teilsaniert",X$1:X$166))) / 2,
                (MIN(IF(Y$1:Y$166="saniert",X$1:X$166)) + MAX(IF(Y$1:Y$166="saniert",X$1:X$166))) / 2
            )
        )),
        0,
        W44
    )
)</f>
        <v>0</v>
      </c>
      <c r="AD44" s="174">
        <f t="shared" si="19"/>
        <v>0.5825880652853348</v>
      </c>
      <c r="AE44" s="173">
        <f t="shared" si="5"/>
        <v>0.74346227002020948</v>
      </c>
      <c r="AF44" s="174" t="str">
        <f t="shared" si="6"/>
        <v>unsaniert</v>
      </c>
      <c r="AG44" s="174" cm="1">
        <f t="array" ref="AG44">IF(
    AE44 &gt; (IF(
        AF44 = "unsaniert",
        (MIN(IF(AF$1:AF$166="unsaniert",AE$1:AE$166)) + MAX(IF(AF$1:AF$166="unsaniert",AE$1:AE$166))) / 2,
        IF(
            AF44 = "teilsaniert",
            (MIN(IF(AF$1:AF$166="teilsaniert",AE$1:AE$166)) + MAX(IF(AF$1:AF$166="teilsaniert",AE$1:AE$166))) / 2,
            (MIN(IF(AF$1:AF$166="saniert",AE$1:AE$166)) + MAX(IF(AF$1:AF$166="saniert",AE$1:AE$166))) / 2
        )
    )),
    0,
    IF(
        AE43 &lt; (IF(
            AF44 = "unsaniert",
            (MIN(IF(AF$1:AF$166="unsaniert",AE$1:AE$166)) + MAX(IF(AF$1:AF$166="unsaniert",AE$1:AE$166))) / 2,
            IF(
                AF44 = "teilsaniert",
                (MIN(IF(AF$1:AF$166="teilsaniert",AE$1:AE$166)) + MAX(IF(AF$1:AF$166="teilsaniert",AE$1:AE$166))) / 2,
                (MIN(IF(AF$1:AF$166="saniert",AE$1:AE$166)) + MAX(IF(AF$1:AF$166="saniert",AE$1:AE$166))) / 2
            )
        )),
        0,
        AD44
    )
)</f>
        <v>0.5825880652853348</v>
      </c>
      <c r="AK44" s="174">
        <f t="shared" si="20"/>
        <v>0.13857543472853695</v>
      </c>
      <c r="AL44" s="173">
        <f t="shared" si="7"/>
        <v>7.8111655660771676E-2</v>
      </c>
      <c r="AM44" s="174" t="str">
        <f t="shared" si="8"/>
        <v>teilsaniert</v>
      </c>
      <c r="AN44" s="174" cm="1">
        <f t="array" ref="AN44">IF(
    AL44 &gt; (IF(
        AM44 = "unsaniert",
        (MIN(IF(AM$1:AM$166="unsaniert",AL$1:AL$166)) + MAX(IF(AM$1:AM$166="unsaniert",AL$1:AL$166))) / 2,
        IF(
            AM44 = "teilsaniert",
            (MIN(IF(AM$1:AM$166="teilsaniert",AL$1:AL$166)) + MAX(IF(AM$1:AM$166="teilsaniert",AL$1:AL$166))) / 2,
            (MIN(IF(AM$1:AM$166="saniert",AL$1:AL$166)) + MAX(IF(AM$1:AM$166="saniert",AL$1:AL$166))) / 2
        )
    )),
    0,
    IF(
        AL43 &lt; (IF(
            AM44 = "unsaniert",
            (MIN(IF(AM$1:AM$166="unsaniert",AL$1:AL$166)) + MAX(IF(AM$1:AM$166="unsaniert",AL$1:AL$166))) / 2,
            IF(
                AM44 = "teilsaniert",
                (MIN(IF(AM$1:AM$166="teilsaniert",AL$1:AL$166)) + MAX(IF(AM$1:AM$166="teilsaniert",AL$1:AL$166))) / 2,
                (MIN(IF(AM$1:AM$166="saniert",AL$1:AL$166)) + MAX(IF(AM$1:AM$166="saniert",AL$1:AL$166))) / 2
            )
        )),
        0,
        AK44
    )
)</f>
        <v>0</v>
      </c>
      <c r="AR44" s="174">
        <f t="shared" si="21"/>
        <v>1.1327932942804877</v>
      </c>
      <c r="AS44" s="173">
        <f t="shared" si="9"/>
        <v>0.39568593895041404</v>
      </c>
      <c r="AT44" s="174" t="str">
        <f t="shared" si="10"/>
        <v>teilsaniert</v>
      </c>
      <c r="AU44" s="174" cm="1">
        <f t="array" ref="AU44">IF(
    AS44 &gt; (IF(
        AT44 = "unsaniert",
        (MIN(IF(AT$1:AT$166="unsaniert",AS$1:AS$166)) + MAX(IF(AT$1:AT$166="unsaniert",AS$1:AS$166))) / 2,
        IF(
            AT44 = "teilsaniert",
            (MIN(IF(AT$1:AT$166="teilsaniert",AS$1:AS$166)) + MAX(IF(AT$1:AT$166="teilsaniert",AS$1:AS$166))) / 2,
            (MIN(IF(AT$1:AT$166="saniert",AS$1:AS$166)) + MAX(IF(AT$1:AT$166="saniert",AS$1:AS$166))) / 2
        )
    )),
    0,
    IF(
        AS43 &lt; (IF(
            AT44 = "unsaniert",
            (MIN(IF(AT$1:AT$166="unsaniert",AS$1:AS$166)) + MAX(IF(AT$1:AT$166="unsaniert",AS$1:AS$166))) / 2,
            IF(
                AT44 = "teilsaniert",
                (MIN(IF(AT$1:AT$166="teilsaniert",AS$1:AS$166)) + MAX(IF(AT$1:AT$166="teilsaniert",AS$1:AS$166))) / 2,
                (MIN(IF(AT$1:AT$166="saniert",AS$1:AS$166)) + MAX(IF(AT$1:AT$166="saniert",AS$1:AS$166))) / 2
            )
        )),
        0,
        AR44
    )
)</f>
        <v>0</v>
      </c>
      <c r="AY44" s="174">
        <f t="shared" si="22"/>
        <v>0.4568507141617113</v>
      </c>
      <c r="AZ44" s="173">
        <f t="shared" si="11"/>
        <v>0.50839792839378017</v>
      </c>
      <c r="BA44" s="174" t="str">
        <f t="shared" si="12"/>
        <v>unsaniert</v>
      </c>
      <c r="BB44" s="174" cm="1">
        <f t="array" ref="BB44">IF(
    AZ44 &gt; (IF(
        BA44 = "unsaniert",
        (MIN(IF(BA$1:BA$166="unsaniert",AZ$1:AZ$166)) + MAX(IF(BA$1:BA$166="unsaniert",AZ$1:AZ$166))) / 2,
        IF(
            BA44 = "teilsaniert",
            (MIN(IF(BA$1:BA$166="teilsaniert",AZ$1:AZ$166)) + MAX(IF(BA$1:BA$166="teilsaniert",AZ$1:AZ$166))) / 2,
            (MIN(IF(BA$1:BA$166="saniert",AZ$1:AZ$166)) + MAX(IF(BA$1:BA$166="saniert",AZ$1:AZ$166))) / 2
        )
    )),
    0,
    IF(
        AZ43 &lt; (IF(
            BA44 = "unsaniert",
            (MIN(IF(BA$1:BA$166="unsaniert",AZ$1:AZ$166)) + MAX(IF(BA$1:BA$166="unsaniert",AZ$1:AZ$166))) / 2,
            IF(
                BA44 = "teilsaniert",
                (MIN(IF(BA$1:BA$166="teilsaniert",AZ$1:AZ$166)) + MAX(IF(BA$1:BA$166="teilsaniert",AZ$1:AZ$166))) / 2,
                (MIN(IF(BA$1:BA$166="saniert",AZ$1:AZ$166)) + MAX(IF(BA$1:BA$166="saniert",AZ$1:AZ$166))) / 2
            )
        )),
        0,
        AY44
    )
)</f>
        <v>0</v>
      </c>
      <c r="BF44" s="174">
        <f t="shared" si="23"/>
        <v>0.1130172600541646</v>
      </c>
      <c r="BG44" s="173">
        <f t="shared" si="13"/>
        <v>5.439814254537004E-4</v>
      </c>
      <c r="BH44" s="174" t="str">
        <f t="shared" si="14"/>
        <v>saniert</v>
      </c>
      <c r="BI44" s="174" cm="1">
        <f t="array" ref="BI44">IF(
    BG44 &gt; (IF(
        BH44 = "unsaniert",
        (MIN(IF(BH$1:BH$166="unsaniert",BG$1:BG$166)) + MAX(IF(BH$1:BH$166="unsaniert",BG$1:BG$166))) / 2,
        IF(
            BH44 = "teilsaniert",
            (MIN(IF(BH$1:BH$166="teilsaniert",BG$1:BG$166)) + MAX(IF(BH$1:BH$166="teilsaniert",BG$1:BG$166))) / 2,
            (MIN(IF(BH$1:BH$166="saniert",BG$1:BG$166)) + MAX(IF(BH$1:BH$166="saniert",BG$1:BG$166))) / 2
        )
    )),
    0,
    IF(
        BG43 &lt; (IF(
            BH44 = "unsaniert",
            (MIN(IF(BH$1:BH$166="unsaniert",BG$1:BG$166)) + MAX(IF(BH$1:BH$166="unsaniert",BG$1:BG$166))) / 2,
            IF(
                BH44 = "teilsaniert",
                (MIN(IF(BH$1:BH$166="teilsaniert",BG$1:BG$166)) + MAX(IF(BH$1:BH$166="teilsaniert",BG$1:BG$166))) / 2,
                (MIN(IF(BH$1:BH$166="saniert",BG$1:BG$166)) + MAX(IF(BH$1:BH$166="saniert",BG$1:BG$166))) / 2
            )
        )),
        0,
        BF44
    )
)</f>
        <v>0</v>
      </c>
    </row>
    <row r="45" spans="2:61">
      <c r="B45" s="174">
        <f t="shared" si="15"/>
        <v>1.827178015054812</v>
      </c>
      <c r="C45" s="173">
        <f>_xlfn.NORM.DIST(B45, B5,C5, TRUE)</f>
        <v>0.97252387272585861</v>
      </c>
      <c r="D45" s="174" t="str">
        <f t="shared" si="0"/>
        <v>unsaniert</v>
      </c>
      <c r="E45" s="174" cm="1">
        <f t="array" ref="E45">IF(
    C45 &gt; (IF(
        D45 = "unsaniert",
        (MIN(IF(D$1:D$166="unsaniert",C$1:C$166)) + MAX(IF(D$1:D$166="unsaniert",C$1:C$166))) / 2,
        IF(
            D45 = "teilsaniert",
            (MIN(IF(D$1:D$166="teilsaniert",C$1:C$166)) + MAX(IF(D$1:D$166="teilsaniert",C$1:C$166))) / 2,
            (MIN(IF(D$1:D$166="saniert",C$1:C$166)) + MAX(IF(D$1:D$166="saniert",C$1:C$166))) / 2
        )
    )),
    0,
    IF(
        C44 &lt; (IF(
            D45 = "unsaniert",
            (MIN(IF(D$1:D$166="unsaniert",C$1:C$166)) + MAX(IF(D$1:D$166="unsaniert",C$1:C$166))) / 2,
            IF(
                D45 = "teilsaniert",
                (MIN(IF(D$1:D$166="teilsaniert",C$1:C$166)) + MAX(IF(D$1:D$166="teilsaniert",C$1:C$166))) / 2,
                (MIN(IF(D$1:D$166="saniert",C$1:C$166)) + MAX(IF(D$1:D$166="saniert",C$1:C$166))) / 2
            )
        )),
        0,
        B45
    )
)</f>
        <v>0</v>
      </c>
      <c r="F45" s="172"/>
      <c r="I45" s="174">
        <f t="shared" si="16"/>
        <v>0.54996904432449512</v>
      </c>
      <c r="J45" s="173">
        <f>_xlfn.NORM.DIST(I45, I5,J5, TRUE)</f>
        <v>0.7196804731092592</v>
      </c>
      <c r="K45" s="174" t="str">
        <f t="shared" si="1"/>
        <v>unsaniert</v>
      </c>
      <c r="L45" s="174" cm="1">
        <f t="array" ref="L45">IF(
    J45 &gt; (IF(
        K45 = "unsaniert",
        (MIN(IF(K$1:K$166="unsaniert",J$1:J$166)) + MAX(IF(K$1:K$166="unsaniert",J$1:J$166))) / 2,
        IF(
            K45 = "teilsaniert",
            (MIN(IF(K$1:K$166="teilsaniert",J$1:J$166)) + MAX(IF(K$1:K$166="teilsaniert",J$1:J$166))) / 2,
            (MIN(IF(K$1:K$166="saniert",J$1:J$166)) + MAX(IF(K$1:K$166="saniert",J$1:J$166))) / 2
        )
    )),
    0,
    IF(
        J44 &lt; (IF(
            K45 = "unsaniert",
            (MIN(IF(K$1:K$166="unsaniert",J$1:J$166)) + MAX(IF(K$1:K$166="unsaniert",J$1:J$166))) / 2,
            IF(
                K45 = "teilsaniert",
                (MIN(IF(K$1:K$166="teilsaniert",J$1:J$166)) + MAX(IF(K$1:K$166="teilsaniert",J$1:J$166))) / 2,
                (MIN(IF(K$1:K$166="saniert",J$1:J$166)) + MAX(IF(K$1:K$166="saniert",J$1:J$166))) / 2
            )
        )),
        0,
        I45
    )
)</f>
        <v>0.54996904432449512</v>
      </c>
      <c r="O45" s="160"/>
      <c r="P45" s="174">
        <f t="shared" si="17"/>
        <v>-4.7707856205640553E-2</v>
      </c>
      <c r="Q45" s="173">
        <f>_xlfn.NORM.DIST(P45, P5,Q5, TRUE)</f>
        <v>2.3977242310848849E-31</v>
      </c>
      <c r="R45" s="174" t="str">
        <f t="shared" si="2"/>
        <v>saniert</v>
      </c>
      <c r="S45" s="174" cm="1">
        <f t="array" ref="S45">IF(
    Q45 &gt; (IF(
        R45 = "unsaniert",
        (MIN(IF(R$1:R$166="unsaniert",Q$1:Q$166)) + MAX(IF(R$1:R$166="unsaniert",Q$1:Q$166))) / 2,
        IF(
            R45 = "teilsaniert",
            (MIN(IF(R$1:R$166="teilsaniert",Q$1:Q$166)) + MAX(IF(R$1:R$166="teilsaniert",Q$1:Q$166))) / 2,
            (MIN(IF(R$1:R$166="saniert",Q$1:Q$166)) + MAX(IF(R$1:R$166="saniert",Q$1:Q$166))) / 2
        )
    )),
    0,
    IF(
        Q44 &lt; (IF(
            R45 = "unsaniert",
            (MIN(IF(R$1:R$166="unsaniert",Q$1:Q$166)) + MAX(IF(R$1:R$166="unsaniert",Q$1:Q$166))) / 2,
            IF(
                R45 = "teilsaniert",
                (MIN(IF(R$1:R$166="teilsaniert",Q$1:Q$166)) + MAX(IF(R$1:R$166="teilsaniert",Q$1:Q$166))) / 2,
                (MIN(IF(R$1:R$166="saniert",Q$1:Q$166)) + MAX(IF(R$1:R$166="saniert",Q$1:Q$166))) / 2
            )
        )),
        0,
        P45
    )
)</f>
        <v>0</v>
      </c>
      <c r="W45" s="174">
        <f t="shared" si="18"/>
        <v>1.0424384441568899</v>
      </c>
      <c r="X45" s="173">
        <f t="shared" si="3"/>
        <v>0.26522275033620057</v>
      </c>
      <c r="Y45" s="174" t="str">
        <f t="shared" si="4"/>
        <v>teilsaniert</v>
      </c>
      <c r="Z45" s="174" cm="1">
        <f t="array" ref="Z45">IF(
    X45 &gt; (IF(
        Y45 = "unsaniert",
        (MIN(IF(Y$1:Y$166="unsaniert",X$1:X$166)) + MAX(IF(Y$1:Y$166="unsaniert",X$1:X$166))) / 2,
        IF(
            Y45 = "teilsaniert",
            (MIN(IF(Y$1:Y$166="teilsaniert",X$1:X$166)) + MAX(IF(Y$1:Y$166="teilsaniert",X$1:X$166))) / 2,
            (MIN(IF(Y$1:Y$166="saniert",X$1:X$166)) + MAX(IF(Y$1:Y$166="saniert",X$1:X$166))) / 2
        )
    )),
    0,
    IF(
        X44 &lt; (IF(
            Y45 = "unsaniert",
            (MIN(IF(Y$1:Y$166="unsaniert",X$1:X$166)) + MAX(IF(Y$1:Y$166="unsaniert",X$1:X$166))) / 2,
            IF(
                Y45 = "teilsaniert",
                (MIN(IF(Y$1:Y$166="teilsaniert",X$1:X$166)) + MAX(IF(Y$1:Y$166="teilsaniert",X$1:X$166))) / 2,
                (MIN(IF(Y$1:Y$166="saniert",X$1:X$166)) + MAX(IF(Y$1:Y$166="saniert",X$1:X$166))) / 2
            )
        )),
        0,
        W45
    )
)</f>
        <v>0</v>
      </c>
      <c r="AD45" s="174">
        <f t="shared" si="19"/>
        <v>0.55258806528533477</v>
      </c>
      <c r="AE45" s="173">
        <f t="shared" si="5"/>
        <v>0.65298649455164137</v>
      </c>
      <c r="AF45" s="174" t="str">
        <f t="shared" si="6"/>
        <v>unsaniert</v>
      </c>
      <c r="AG45" s="174" cm="1">
        <f t="array" ref="AG45">IF(
    AE45 &gt; (IF(
        AF45 = "unsaniert",
        (MIN(IF(AF$1:AF$166="unsaniert",AE$1:AE$166)) + MAX(IF(AF$1:AF$166="unsaniert",AE$1:AE$166))) / 2,
        IF(
            AF45 = "teilsaniert",
            (MIN(IF(AF$1:AF$166="teilsaniert",AE$1:AE$166)) + MAX(IF(AF$1:AF$166="teilsaniert",AE$1:AE$166))) / 2,
            (MIN(IF(AF$1:AF$166="saniert",AE$1:AE$166)) + MAX(IF(AF$1:AF$166="saniert",AE$1:AE$166))) / 2
        )
    )),
    0,
    IF(
        AE44 &lt; (IF(
            AF45 = "unsaniert",
            (MIN(IF(AF$1:AF$166="unsaniert",AE$1:AE$166)) + MAX(IF(AF$1:AF$166="unsaniert",AE$1:AE$166))) / 2,
            IF(
                AF45 = "teilsaniert",
                (MIN(IF(AF$1:AF$166="teilsaniert",AE$1:AE$166)) + MAX(IF(AF$1:AF$166="teilsaniert",AE$1:AE$166))) / 2,
                (MIN(IF(AF$1:AF$166="saniert",AE$1:AE$166)) + MAX(IF(AF$1:AF$166="saniert",AE$1:AE$166))) / 2
            )
        )),
        0,
        AD45
    )
)</f>
        <v>0</v>
      </c>
      <c r="AK45" s="174">
        <f t="shared" si="20"/>
        <v>0.10857543472853695</v>
      </c>
      <c r="AL45" s="173">
        <f t="shared" si="7"/>
        <v>2.8146204671219002E-2</v>
      </c>
      <c r="AM45" s="174" t="str">
        <f t="shared" si="8"/>
        <v>saniert</v>
      </c>
      <c r="AN45" s="174" cm="1">
        <f t="array" ref="AN45">IF(
    AL45 &gt; (IF(
        AM45 = "unsaniert",
        (MIN(IF(AM$1:AM$166="unsaniert",AL$1:AL$166)) + MAX(IF(AM$1:AM$166="unsaniert",AL$1:AL$166))) / 2,
        IF(
            AM45 = "teilsaniert",
            (MIN(IF(AM$1:AM$166="teilsaniert",AL$1:AL$166)) + MAX(IF(AM$1:AM$166="teilsaniert",AL$1:AL$166))) / 2,
            (MIN(IF(AM$1:AM$166="saniert",AL$1:AL$166)) + MAX(IF(AM$1:AM$166="saniert",AL$1:AL$166))) / 2
        )
    )),
    0,
    IF(
        AL44 &lt; (IF(
            AM45 = "unsaniert",
            (MIN(IF(AM$1:AM$166="unsaniert",AL$1:AL$166)) + MAX(IF(AM$1:AM$166="unsaniert",AL$1:AL$166))) / 2,
            IF(
                AM45 = "teilsaniert",
                (MIN(IF(AM$1:AM$166="teilsaniert",AL$1:AL$166)) + MAX(IF(AM$1:AM$166="teilsaniert",AL$1:AL$166))) / 2,
                (MIN(IF(AM$1:AM$166="saniert",AL$1:AL$166)) + MAX(IF(AM$1:AM$166="saniert",AL$1:AL$166))) / 2
            )
        )),
        0,
        AK45
    )
)</f>
        <v>0</v>
      </c>
      <c r="AR45" s="174">
        <f t="shared" si="21"/>
        <v>1.1027932942804877</v>
      </c>
      <c r="AS45" s="173">
        <f t="shared" si="9"/>
        <v>0.26524602026234168</v>
      </c>
      <c r="AT45" s="174" t="str">
        <f t="shared" si="10"/>
        <v>teilsaniert</v>
      </c>
      <c r="AU45" s="174" cm="1">
        <f t="array" ref="AU45">IF(
    AS45 &gt; (IF(
        AT45 = "unsaniert",
        (MIN(IF(AT$1:AT$166="unsaniert",AS$1:AS$166)) + MAX(IF(AT$1:AT$166="unsaniert",AS$1:AS$166))) / 2,
        IF(
            AT45 = "teilsaniert",
            (MIN(IF(AT$1:AT$166="teilsaniert",AS$1:AS$166)) + MAX(IF(AT$1:AT$166="teilsaniert",AS$1:AS$166))) / 2,
            (MIN(IF(AT$1:AT$166="saniert",AS$1:AS$166)) + MAX(IF(AT$1:AT$166="saniert",AS$1:AS$166))) / 2
        )
    )),
    0,
    IF(
        AS44 &lt; (IF(
            AT45 = "unsaniert",
            (MIN(IF(AT$1:AT$166="unsaniert",AS$1:AS$166)) + MAX(IF(AT$1:AT$166="unsaniert",AS$1:AS$166))) / 2,
            IF(
                AT45 = "teilsaniert",
                (MIN(IF(AT$1:AT$166="teilsaniert",AS$1:AS$166)) + MAX(IF(AT$1:AT$166="teilsaniert",AS$1:AS$166))) / 2,
                (MIN(IF(AT$1:AT$166="saniert",AS$1:AS$166)) + MAX(IF(AT$1:AT$166="saniert",AS$1:AS$166))) / 2
            )
        )),
        0,
        AR45
    )
)</f>
        <v>0</v>
      </c>
      <c r="AY45" s="174">
        <f t="shared" si="22"/>
        <v>0.42685071416171128</v>
      </c>
      <c r="AZ45" s="173">
        <f t="shared" si="11"/>
        <v>0.37830246376415405</v>
      </c>
      <c r="BA45" s="174" t="str">
        <f t="shared" si="12"/>
        <v>teilsaniert</v>
      </c>
      <c r="BB45" s="174" cm="1">
        <f t="array" ref="BB45">IF(
    AZ45 &gt; (IF(
        BA45 = "unsaniert",
        (MIN(IF(BA$1:BA$166="unsaniert",AZ$1:AZ$166)) + MAX(IF(BA$1:BA$166="unsaniert",AZ$1:AZ$166))) / 2,
        IF(
            BA45 = "teilsaniert",
            (MIN(IF(BA$1:BA$166="teilsaniert",AZ$1:AZ$166)) + MAX(IF(BA$1:BA$166="teilsaniert",AZ$1:AZ$166))) / 2,
            (MIN(IF(BA$1:BA$166="saniert",AZ$1:AZ$166)) + MAX(IF(BA$1:BA$166="saniert",AZ$1:AZ$166))) / 2
        )
    )),
    0,
    IF(
        AZ44 &lt; (IF(
            BA45 = "unsaniert",
            (MIN(IF(BA$1:BA$166="unsaniert",AZ$1:AZ$166)) + MAX(IF(BA$1:BA$166="unsaniert",AZ$1:AZ$166))) / 2,
            IF(
                BA45 = "teilsaniert",
                (MIN(IF(BA$1:BA$166="teilsaniert",AZ$1:AZ$166)) + MAX(IF(BA$1:BA$166="teilsaniert",AZ$1:AZ$166))) / 2,
                (MIN(IF(BA$1:BA$166="saniert",AZ$1:AZ$166)) + MAX(IF(BA$1:BA$166="saniert",AZ$1:AZ$166))) / 2
            )
        )),
        0,
        AY45
    )
)</f>
        <v>0</v>
      </c>
      <c r="BF45" s="174">
        <f t="shared" si="23"/>
        <v>8.3017260054164599E-2</v>
      </c>
      <c r="BG45" s="173">
        <f t="shared" si="13"/>
        <v>3.7001226693068668E-5</v>
      </c>
      <c r="BH45" s="174" t="str">
        <f t="shared" si="14"/>
        <v>saniert</v>
      </c>
      <c r="BI45" s="174" cm="1">
        <f t="array" ref="BI45">IF(
    BG45 &gt; (IF(
        BH45 = "unsaniert",
        (MIN(IF(BH$1:BH$166="unsaniert",BG$1:BG$166)) + MAX(IF(BH$1:BH$166="unsaniert",BG$1:BG$166))) / 2,
        IF(
            BH45 = "teilsaniert",
            (MIN(IF(BH$1:BH$166="teilsaniert",BG$1:BG$166)) + MAX(IF(BH$1:BH$166="teilsaniert",BG$1:BG$166))) / 2,
            (MIN(IF(BH$1:BH$166="saniert",BG$1:BG$166)) + MAX(IF(BH$1:BH$166="saniert",BG$1:BG$166))) / 2
        )
    )),
    0,
    IF(
        BG44 &lt; (IF(
            BH45 = "unsaniert",
            (MIN(IF(BH$1:BH$166="unsaniert",BG$1:BG$166)) + MAX(IF(BH$1:BH$166="unsaniert",BG$1:BG$166))) / 2,
            IF(
                BH45 = "teilsaniert",
                (MIN(IF(BH$1:BH$166="teilsaniert",BG$1:BG$166)) + MAX(IF(BH$1:BH$166="teilsaniert",BG$1:BG$166))) / 2,
                (MIN(IF(BH$1:BH$166="saniert",BG$1:BG$166)) + MAX(IF(BH$1:BH$166="saniert",BG$1:BG$166))) / 2
            )
        )),
        0,
        BF45
    )
)</f>
        <v>0</v>
      </c>
    </row>
    <row r="46" spans="2:61">
      <c r="B46" s="174">
        <f t="shared" si="15"/>
        <v>1.797178015054812</v>
      </c>
      <c r="C46" s="173">
        <f>_xlfn.NORM.DIST(B46, B5,C5, TRUE)</f>
        <v>0.96494341799209504</v>
      </c>
      <c r="D46" s="174" t="str">
        <f t="shared" si="0"/>
        <v>unsaniert</v>
      </c>
      <c r="E46" s="174" cm="1">
        <f t="array" ref="E46">IF(
    C46 &gt; (IF(
        D46 = "unsaniert",
        (MIN(IF(D$1:D$166="unsaniert",C$1:C$166)) + MAX(IF(D$1:D$166="unsaniert",C$1:C$166))) / 2,
        IF(
            D46 = "teilsaniert",
            (MIN(IF(D$1:D$166="teilsaniert",C$1:C$166)) + MAX(IF(D$1:D$166="teilsaniert",C$1:C$166))) / 2,
            (MIN(IF(D$1:D$166="saniert",C$1:C$166)) + MAX(IF(D$1:D$166="saniert",C$1:C$166))) / 2
        )
    )),
    0,
    IF(
        C45 &lt; (IF(
            D46 = "unsaniert",
            (MIN(IF(D$1:D$166="unsaniert",C$1:C$166)) + MAX(IF(D$1:D$166="unsaniert",C$1:C$166))) / 2,
            IF(
                D46 = "teilsaniert",
                (MIN(IF(D$1:D$166="teilsaniert",C$1:C$166)) + MAX(IF(D$1:D$166="teilsaniert",C$1:C$166))) / 2,
                (MIN(IF(D$1:D$166="saniert",C$1:C$166)) + MAX(IF(D$1:D$166="saniert",C$1:C$166))) / 2
            )
        )),
        0,
        B46
    )
)</f>
        <v>0</v>
      </c>
      <c r="F46" s="172"/>
      <c r="I46" s="174">
        <f t="shared" si="16"/>
        <v>0.51996904432449509</v>
      </c>
      <c r="J46" s="173">
        <f>_xlfn.NORM.DIST(I46, I5,J5, TRUE)</f>
        <v>0.633102541413331</v>
      </c>
      <c r="K46" s="174" t="str">
        <f t="shared" si="1"/>
        <v>unsaniert</v>
      </c>
      <c r="L46" s="174" cm="1">
        <f t="array" ref="L46">IF(
    J46 &gt; (IF(
        K46 = "unsaniert",
        (MIN(IF(K$1:K$166="unsaniert",J$1:J$166)) + MAX(IF(K$1:K$166="unsaniert",J$1:J$166))) / 2,
        IF(
            K46 = "teilsaniert",
            (MIN(IF(K$1:K$166="teilsaniert",J$1:J$166)) + MAX(IF(K$1:K$166="teilsaniert",J$1:J$166))) / 2,
            (MIN(IF(K$1:K$166="saniert",J$1:J$166)) + MAX(IF(K$1:K$166="saniert",J$1:J$166))) / 2
        )
    )),
    0,
    IF(
        J45 &lt; (IF(
            K46 = "unsaniert",
            (MIN(IF(K$1:K$166="unsaniert",J$1:J$166)) + MAX(IF(K$1:K$166="unsaniert",J$1:J$166))) / 2,
            IF(
                K46 = "teilsaniert",
                (MIN(IF(K$1:K$166="teilsaniert",J$1:J$166)) + MAX(IF(K$1:K$166="teilsaniert",J$1:J$166))) / 2,
                (MIN(IF(K$1:K$166="saniert",J$1:J$166)) + MAX(IF(K$1:K$166="saniert",J$1:J$166))) / 2
            )
        )),
        0,
        I46
    )
)</f>
        <v>0</v>
      </c>
      <c r="O46" s="160"/>
      <c r="P46" s="174">
        <f t="shared" si="17"/>
        <v>-7.7707856205640552E-2</v>
      </c>
      <c r="Q46" s="173">
        <f>_xlfn.NORM.DIST(P46, P5,Q5, TRUE)</f>
        <v>3.36101275545947E-39</v>
      </c>
      <c r="R46" s="174" t="str">
        <f t="shared" si="2"/>
        <v>saniert</v>
      </c>
      <c r="S46" s="174" cm="1">
        <f t="array" ref="S46">IF(
    Q46 &gt; (IF(
        R46 = "unsaniert",
        (MIN(IF(R$1:R$166="unsaniert",Q$1:Q$166)) + MAX(IF(R$1:R$166="unsaniert",Q$1:Q$166))) / 2,
        IF(
            R46 = "teilsaniert",
            (MIN(IF(R$1:R$166="teilsaniert",Q$1:Q$166)) + MAX(IF(R$1:R$166="teilsaniert",Q$1:Q$166))) / 2,
            (MIN(IF(R$1:R$166="saniert",Q$1:Q$166)) + MAX(IF(R$1:R$166="saniert",Q$1:Q$166))) / 2
        )
    )),
    0,
    IF(
        Q45 &lt; (IF(
            R46 = "unsaniert",
            (MIN(IF(R$1:R$166="unsaniert",Q$1:Q$166)) + MAX(IF(R$1:R$166="unsaniert",Q$1:Q$166))) / 2,
            IF(
                R46 = "teilsaniert",
                (MIN(IF(R$1:R$166="teilsaniert",Q$1:Q$166)) + MAX(IF(R$1:R$166="teilsaniert",Q$1:Q$166))) / 2,
                (MIN(IF(R$1:R$166="saniert",Q$1:Q$166)) + MAX(IF(R$1:R$166="saniert",Q$1:Q$166))) / 2
            )
        )),
        0,
        P46
    )
)</f>
        <v>0</v>
      </c>
      <c r="W46" s="174">
        <f t="shared" si="18"/>
        <v>1.0124384441568899</v>
      </c>
      <c r="X46" s="173">
        <f t="shared" si="3"/>
        <v>0.16107271277480084</v>
      </c>
      <c r="Y46" s="174" t="str">
        <f t="shared" si="4"/>
        <v>teilsaniert</v>
      </c>
      <c r="Z46" s="174" cm="1">
        <f t="array" ref="Z46">IF(
    X46 &gt; (IF(
        Y46 = "unsaniert",
        (MIN(IF(Y$1:Y$166="unsaniert",X$1:X$166)) + MAX(IF(Y$1:Y$166="unsaniert",X$1:X$166))) / 2,
        IF(
            Y46 = "teilsaniert",
            (MIN(IF(Y$1:Y$166="teilsaniert",X$1:X$166)) + MAX(IF(Y$1:Y$166="teilsaniert",X$1:X$166))) / 2,
            (MIN(IF(Y$1:Y$166="saniert",X$1:X$166)) + MAX(IF(Y$1:Y$166="saniert",X$1:X$166))) / 2
        )
    )),
    0,
    IF(
        X45 &lt; (IF(
            Y46 = "unsaniert",
            (MIN(IF(Y$1:Y$166="unsaniert",X$1:X$166)) + MAX(IF(Y$1:Y$166="unsaniert",X$1:X$166))) / 2,
            IF(
                Y46 = "teilsaniert",
                (MIN(IF(Y$1:Y$166="teilsaniert",X$1:X$166)) + MAX(IF(Y$1:Y$166="teilsaniert",X$1:X$166))) / 2,
                (MIN(IF(Y$1:Y$166="saniert",X$1:X$166)) + MAX(IF(Y$1:Y$166="saniert",X$1:X$166))) / 2
            )
        )),
        0,
        W46
    )
)</f>
        <v>1.0124384441568899</v>
      </c>
      <c r="AD46" s="174">
        <f t="shared" si="19"/>
        <v>0.52258806528533475</v>
      </c>
      <c r="AE46" s="173">
        <f t="shared" si="5"/>
        <v>0.55279876383244575</v>
      </c>
      <c r="AF46" s="174" t="str">
        <f t="shared" si="6"/>
        <v>unsaniert</v>
      </c>
      <c r="AG46" s="174" cm="1">
        <f t="array" ref="AG46">IF(
    AE46 &gt; (IF(
        AF46 = "unsaniert",
        (MIN(IF(AF$1:AF$166="unsaniert",AE$1:AE$166)) + MAX(IF(AF$1:AF$166="unsaniert",AE$1:AE$166))) / 2,
        IF(
            AF46 = "teilsaniert",
            (MIN(IF(AF$1:AF$166="teilsaniert",AE$1:AE$166)) + MAX(IF(AF$1:AF$166="teilsaniert",AE$1:AE$166))) / 2,
            (MIN(IF(AF$1:AF$166="saniert",AE$1:AE$166)) + MAX(IF(AF$1:AF$166="saniert",AE$1:AE$166))) / 2
        )
    )),
    0,
    IF(
        AE45 &lt; (IF(
            AF46 = "unsaniert",
            (MIN(IF(AF$1:AF$166="unsaniert",AE$1:AE$166)) + MAX(IF(AF$1:AF$166="unsaniert",AE$1:AE$166))) / 2,
            IF(
                AF46 = "teilsaniert",
                (MIN(IF(AF$1:AF$166="teilsaniert",AE$1:AE$166)) + MAX(IF(AF$1:AF$166="teilsaniert",AE$1:AE$166))) / 2,
                (MIN(IF(AF$1:AF$166="saniert",AE$1:AE$166)) + MAX(IF(AF$1:AF$166="saniert",AE$1:AE$166))) / 2
            )
        )),
        0,
        AD46
    )
)</f>
        <v>0</v>
      </c>
      <c r="AK46" s="174">
        <f t="shared" si="20"/>
        <v>7.8575434728536953E-2</v>
      </c>
      <c r="AL46" s="173">
        <f t="shared" si="7"/>
        <v>8.205566966567799E-3</v>
      </c>
      <c r="AM46" s="174" t="str">
        <f t="shared" si="8"/>
        <v>saniert</v>
      </c>
      <c r="AN46" s="174" cm="1">
        <f t="array" ref="AN46">IF(
    AL46 &gt; (IF(
        AM46 = "unsaniert",
        (MIN(IF(AM$1:AM$166="unsaniert",AL$1:AL$166)) + MAX(IF(AM$1:AM$166="unsaniert",AL$1:AL$166))) / 2,
        IF(
            AM46 = "teilsaniert",
            (MIN(IF(AM$1:AM$166="teilsaniert",AL$1:AL$166)) + MAX(IF(AM$1:AM$166="teilsaniert",AL$1:AL$166))) / 2,
            (MIN(IF(AM$1:AM$166="saniert",AL$1:AL$166)) + MAX(IF(AM$1:AM$166="saniert",AL$1:AL$166))) / 2
        )
    )),
    0,
    IF(
        AL45 &lt; (IF(
            AM46 = "unsaniert",
            (MIN(IF(AM$1:AM$166="unsaniert",AL$1:AL$166)) + MAX(IF(AM$1:AM$166="unsaniert",AL$1:AL$166))) / 2,
            IF(
                AM46 = "teilsaniert",
                (MIN(IF(AM$1:AM$166="teilsaniert",AL$1:AL$166)) + MAX(IF(AM$1:AM$166="teilsaniert",AL$1:AL$166))) / 2,
                (MIN(IF(AM$1:AM$166="saniert",AL$1:AL$166)) + MAX(IF(AM$1:AM$166="saniert",AL$1:AL$166))) / 2
            )
        )),
        0,
        AK46
    )
)</f>
        <v>7.8575434728536953E-2</v>
      </c>
      <c r="AR46" s="174">
        <f t="shared" si="21"/>
        <v>1.0727932942804876</v>
      </c>
      <c r="AS46" s="173">
        <f t="shared" si="9"/>
        <v>0.16109180248148144</v>
      </c>
      <c r="AT46" s="174" t="str">
        <f t="shared" si="10"/>
        <v>teilsaniert</v>
      </c>
      <c r="AU46" s="174" cm="1">
        <f t="array" ref="AU46">IF(
    AS46 &gt; (IF(
        AT46 = "unsaniert",
        (MIN(IF(AT$1:AT$166="unsaniert",AS$1:AS$166)) + MAX(IF(AT$1:AT$166="unsaniert",AS$1:AS$166))) / 2,
        IF(
            AT46 = "teilsaniert",
            (MIN(IF(AT$1:AT$166="teilsaniert",AS$1:AS$166)) + MAX(IF(AT$1:AT$166="teilsaniert",AS$1:AS$166))) / 2,
            (MIN(IF(AT$1:AT$166="saniert",AS$1:AS$166)) + MAX(IF(AT$1:AT$166="saniert",AS$1:AS$166))) / 2
        )
    )),
    0,
    IF(
        AS45 &lt; (IF(
            AT46 = "unsaniert",
            (MIN(IF(AT$1:AT$166="unsaniert",AS$1:AS$166)) + MAX(IF(AT$1:AT$166="unsaniert",AS$1:AS$166))) / 2,
            IF(
                AT46 = "teilsaniert",
                (MIN(IF(AT$1:AT$166="teilsaniert",AS$1:AS$166)) + MAX(IF(AT$1:AT$166="teilsaniert",AS$1:AS$166))) / 2,
                (MIN(IF(AT$1:AT$166="saniert",AS$1:AS$166)) + MAX(IF(AT$1:AT$166="saniert",AS$1:AS$166))) / 2
            )
        )),
        0,
        AR46
    )
)</f>
        <v>1.0727932942804876</v>
      </c>
      <c r="AY46" s="174">
        <f t="shared" si="22"/>
        <v>0.39685071416171125</v>
      </c>
      <c r="AZ46" s="173">
        <f t="shared" si="11"/>
        <v>0.26078200393322459</v>
      </c>
      <c r="BA46" s="174" t="str">
        <f t="shared" si="12"/>
        <v>teilsaniert</v>
      </c>
      <c r="BB46" s="174" cm="1">
        <f t="array" ref="BB46">IF(
    AZ46 &gt; (IF(
        BA46 = "unsaniert",
        (MIN(IF(BA$1:BA$166="unsaniert",AZ$1:AZ$166)) + MAX(IF(BA$1:BA$166="unsaniert",AZ$1:AZ$166))) / 2,
        IF(
            BA46 = "teilsaniert",
            (MIN(IF(BA$1:BA$166="teilsaniert",AZ$1:AZ$166)) + MAX(IF(BA$1:BA$166="teilsaniert",AZ$1:AZ$166))) / 2,
            (MIN(IF(BA$1:BA$166="saniert",AZ$1:AZ$166)) + MAX(IF(BA$1:BA$166="saniert",AZ$1:AZ$166))) / 2
        )
    )),
    0,
    IF(
        AZ45 &lt; (IF(
            BA46 = "unsaniert",
            (MIN(IF(BA$1:BA$166="unsaniert",AZ$1:AZ$166)) + MAX(IF(BA$1:BA$166="unsaniert",AZ$1:AZ$166))) / 2,
            IF(
                BA46 = "teilsaniert",
                (MIN(IF(BA$1:BA$166="teilsaniert",AZ$1:AZ$166)) + MAX(IF(BA$1:BA$166="teilsaniert",AZ$1:AZ$166))) / 2,
                (MIN(IF(BA$1:BA$166="saniert",AZ$1:AZ$166)) + MAX(IF(BA$1:BA$166="saniert",AZ$1:AZ$166))) / 2
            )
        )),
        0,
        AY46
    )
)</f>
        <v>0</v>
      </c>
      <c r="BF46" s="174">
        <f t="shared" si="23"/>
        <v>5.30172600541646E-2</v>
      </c>
      <c r="BG46" s="173">
        <f t="shared" si="13"/>
        <v>1.586122895890471E-6</v>
      </c>
      <c r="BH46" s="174" t="str">
        <f t="shared" si="14"/>
        <v>saniert</v>
      </c>
      <c r="BI46" s="174" cm="1">
        <f t="array" ref="BI46">IF(
    BG46 &gt; (IF(
        BH46 = "unsaniert",
        (MIN(IF(BH$1:BH$166="unsaniert",BG$1:BG$166)) + MAX(IF(BH$1:BH$166="unsaniert",BG$1:BG$166))) / 2,
        IF(
            BH46 = "teilsaniert",
            (MIN(IF(BH$1:BH$166="teilsaniert",BG$1:BG$166)) + MAX(IF(BH$1:BH$166="teilsaniert",BG$1:BG$166))) / 2,
            (MIN(IF(BH$1:BH$166="saniert",BG$1:BG$166)) + MAX(IF(BH$1:BH$166="saniert",BG$1:BG$166))) / 2
        )
    )),
    0,
    IF(
        BG45 &lt; (IF(
            BH46 = "unsaniert",
            (MIN(IF(BH$1:BH$166="unsaniert",BG$1:BG$166)) + MAX(IF(BH$1:BH$166="unsaniert",BG$1:BG$166))) / 2,
            IF(
                BH46 = "teilsaniert",
                (MIN(IF(BH$1:BH$166="teilsaniert",BG$1:BG$166)) + MAX(IF(BH$1:BH$166="teilsaniert",BG$1:BG$166))) / 2,
                (MIN(IF(BH$1:BH$166="saniert",BG$1:BG$166)) + MAX(IF(BH$1:BH$166="saniert",BG$1:BG$166))) / 2
            )
        )),
        0,
        BF46
    )
)</f>
        <v>0</v>
      </c>
    </row>
    <row r="47" spans="2:61">
      <c r="B47" s="174">
        <f t="shared" si="15"/>
        <v>1.767178015054812</v>
      </c>
      <c r="C47" s="173">
        <f>_xlfn.NORM.DIST(B47, B5,C5, TRUE)</f>
        <v>0.95572571956847607</v>
      </c>
      <c r="D47" s="174" t="str">
        <f t="shared" si="0"/>
        <v>unsaniert</v>
      </c>
      <c r="E47" s="174" cm="1">
        <f t="array" ref="E47">IF(
    C47 &gt; (IF(
        D47 = "unsaniert",
        (MIN(IF(D$1:D$166="unsaniert",C$1:C$166)) + MAX(IF(D$1:D$166="unsaniert",C$1:C$166))) / 2,
        IF(
            D47 = "teilsaniert",
            (MIN(IF(D$1:D$166="teilsaniert",C$1:C$166)) + MAX(IF(D$1:D$166="teilsaniert",C$1:C$166))) / 2,
            (MIN(IF(D$1:D$166="saniert",C$1:C$166)) + MAX(IF(D$1:D$166="saniert",C$1:C$166))) / 2
        )
    )),
    0,
    IF(
        C46 &lt; (IF(
            D47 = "unsaniert",
            (MIN(IF(D$1:D$166="unsaniert",C$1:C$166)) + MAX(IF(D$1:D$166="unsaniert",C$1:C$166))) / 2,
            IF(
                D47 = "teilsaniert",
                (MIN(IF(D$1:D$166="teilsaniert",C$1:C$166)) + MAX(IF(D$1:D$166="teilsaniert",C$1:C$166))) / 2,
                (MIN(IF(D$1:D$166="saniert",C$1:C$166)) + MAX(IF(D$1:D$166="saniert",C$1:C$166))) / 2
            )
        )),
        0,
        B47
    )
)</f>
        <v>0</v>
      </c>
      <c r="F47" s="172"/>
      <c r="I47" s="174">
        <f t="shared" si="16"/>
        <v>0.48996904432449506</v>
      </c>
      <c r="J47" s="173">
        <f>_xlfn.NORM.DIST(I47, I5,J5, TRUE)</f>
        <v>0.53914147481051178</v>
      </c>
      <c r="K47" s="174" t="str">
        <f t="shared" si="1"/>
        <v>unsaniert</v>
      </c>
      <c r="L47" s="174" cm="1">
        <f t="array" ref="L47">IF(
    J47 &gt; (IF(
        K47 = "unsaniert",
        (MIN(IF(K$1:K$166="unsaniert",J$1:J$166)) + MAX(IF(K$1:K$166="unsaniert",J$1:J$166))) / 2,
        IF(
            K47 = "teilsaniert",
            (MIN(IF(K$1:K$166="teilsaniert",J$1:J$166)) + MAX(IF(K$1:K$166="teilsaniert",J$1:J$166))) / 2,
            (MIN(IF(K$1:K$166="saniert",J$1:J$166)) + MAX(IF(K$1:K$166="saniert",J$1:J$166))) / 2
        )
    )),
    0,
    IF(
        J46 &lt; (IF(
            K47 = "unsaniert",
            (MIN(IF(K$1:K$166="unsaniert",J$1:J$166)) + MAX(IF(K$1:K$166="unsaniert",J$1:J$166))) / 2,
            IF(
                K47 = "teilsaniert",
                (MIN(IF(K$1:K$166="teilsaniert",J$1:J$166)) + MAX(IF(K$1:K$166="teilsaniert",J$1:J$166))) / 2,
                (MIN(IF(K$1:K$166="saniert",J$1:J$166)) + MAX(IF(K$1:K$166="saniert",J$1:J$166))) / 2
            )
        )),
        0,
        I47
    )
)</f>
        <v>0</v>
      </c>
      <c r="O47" s="160"/>
      <c r="P47" s="174">
        <f t="shared" si="17"/>
        <v>-0.10770785620564055</v>
      </c>
      <c r="Q47" s="173">
        <f>_xlfn.NORM.DIST(P47, P5,Q5, TRUE)</f>
        <v>5.6796610830755375E-48</v>
      </c>
      <c r="R47" s="174" t="str">
        <f t="shared" si="2"/>
        <v>saniert</v>
      </c>
      <c r="S47" s="174" cm="1">
        <f t="array" ref="S47">IF(
    Q47 &gt; (IF(
        R47 = "unsaniert",
        (MIN(IF(R$1:R$166="unsaniert",Q$1:Q$166)) + MAX(IF(R$1:R$166="unsaniert",Q$1:Q$166))) / 2,
        IF(
            R47 = "teilsaniert",
            (MIN(IF(R$1:R$166="teilsaniert",Q$1:Q$166)) + MAX(IF(R$1:R$166="teilsaniert",Q$1:Q$166))) / 2,
            (MIN(IF(R$1:R$166="saniert",Q$1:Q$166)) + MAX(IF(R$1:R$166="saniert",Q$1:Q$166))) / 2
        )
    )),
    0,
    IF(
        Q46 &lt; (IF(
            R47 = "unsaniert",
            (MIN(IF(R$1:R$166="unsaniert",Q$1:Q$166)) + MAX(IF(R$1:R$166="unsaniert",Q$1:Q$166))) / 2,
            IF(
                R47 = "teilsaniert",
                (MIN(IF(R$1:R$166="teilsaniert",Q$1:Q$166)) + MAX(IF(R$1:R$166="teilsaniert",Q$1:Q$166))) / 2,
                (MIN(IF(R$1:R$166="saniert",Q$1:Q$166)) + MAX(IF(R$1:R$166="saniert",Q$1:Q$166))) / 2
            )
        )),
        0,
        P47
    )
)</f>
        <v>0</v>
      </c>
      <c r="W47" s="174">
        <f t="shared" si="18"/>
        <v>0.98243844415688986</v>
      </c>
      <c r="X47" s="173">
        <f t="shared" si="3"/>
        <v>8.8061153980275933E-2</v>
      </c>
      <c r="Y47" s="174" t="str">
        <f t="shared" si="4"/>
        <v>teilsaniert</v>
      </c>
      <c r="Z47" s="174" cm="1">
        <f t="array" ref="Z47">IF(
    X47 &gt; (IF(
        Y47 = "unsaniert",
        (MIN(IF(Y$1:Y$166="unsaniert",X$1:X$166)) + MAX(IF(Y$1:Y$166="unsaniert",X$1:X$166))) / 2,
        IF(
            Y47 = "teilsaniert",
            (MIN(IF(Y$1:Y$166="teilsaniert",X$1:X$166)) + MAX(IF(Y$1:Y$166="teilsaniert",X$1:X$166))) / 2,
            (MIN(IF(Y$1:Y$166="saniert",X$1:X$166)) + MAX(IF(Y$1:Y$166="saniert",X$1:X$166))) / 2
        )
    )),
    0,
    IF(
        X46 &lt; (IF(
            Y47 = "unsaniert",
            (MIN(IF(Y$1:Y$166="unsaniert",X$1:X$166)) + MAX(IF(Y$1:Y$166="unsaniert",X$1:X$166))) / 2,
            IF(
                Y47 = "teilsaniert",
                (MIN(IF(Y$1:Y$166="teilsaniert",X$1:X$166)) + MAX(IF(Y$1:Y$166="teilsaniert",X$1:X$166))) / 2,
                (MIN(IF(Y$1:Y$166="saniert",X$1:X$166)) + MAX(IF(Y$1:Y$166="saniert",X$1:X$166))) / 2
            )
        )),
        0,
        W47
    )
)</f>
        <v>0</v>
      </c>
      <c r="AD47" s="174">
        <f t="shared" si="19"/>
        <v>0.49258806528533472</v>
      </c>
      <c r="AE47" s="173">
        <f t="shared" si="5"/>
        <v>0.44910425049697694</v>
      </c>
      <c r="AF47" s="174" t="str">
        <f t="shared" si="6"/>
        <v>teilsaniert</v>
      </c>
      <c r="AG47" s="174" cm="1">
        <f t="array" ref="AG47">IF(
    AE47 &gt; (IF(
        AF47 = "unsaniert",
        (MIN(IF(AF$1:AF$166="unsaniert",AE$1:AE$166)) + MAX(IF(AF$1:AF$166="unsaniert",AE$1:AE$166))) / 2,
        IF(
            AF47 = "teilsaniert",
            (MIN(IF(AF$1:AF$166="teilsaniert",AE$1:AE$166)) + MAX(IF(AF$1:AF$166="teilsaniert",AE$1:AE$166))) / 2,
            (MIN(IF(AF$1:AF$166="saniert",AE$1:AE$166)) + MAX(IF(AF$1:AF$166="saniert",AE$1:AE$166))) / 2
        )
    )),
    0,
    IF(
        AE46 &lt; (IF(
            AF47 = "unsaniert",
            (MIN(IF(AF$1:AF$166="unsaniert",AE$1:AE$166)) + MAX(IF(AF$1:AF$166="unsaniert",AE$1:AE$166))) / 2,
            IF(
                AF47 = "teilsaniert",
                (MIN(IF(AF$1:AF$166="teilsaniert",AE$1:AE$166)) + MAX(IF(AF$1:AF$166="teilsaniert",AE$1:AE$166))) / 2,
                (MIN(IF(AF$1:AF$166="saniert",AE$1:AE$166)) + MAX(IF(AF$1:AF$166="saniert",AE$1:AE$166))) / 2
            )
        )),
        0,
        AD47
    )
)</f>
        <v>0</v>
      </c>
      <c r="AK47" s="174">
        <f t="shared" si="20"/>
        <v>4.8575434728536954E-2</v>
      </c>
      <c r="AL47" s="173">
        <f t="shared" si="7"/>
        <v>1.9230372720214709E-3</v>
      </c>
      <c r="AM47" s="174" t="str">
        <f t="shared" si="8"/>
        <v>saniert</v>
      </c>
      <c r="AN47" s="174" cm="1">
        <f t="array" ref="AN47">IF(
    AL47 &gt; (IF(
        AM47 = "unsaniert",
        (MIN(IF(AM$1:AM$166="unsaniert",AL$1:AL$166)) + MAX(IF(AM$1:AM$166="unsaniert",AL$1:AL$166))) / 2,
        IF(
            AM47 = "teilsaniert",
            (MIN(IF(AM$1:AM$166="teilsaniert",AL$1:AL$166)) + MAX(IF(AM$1:AM$166="teilsaniert",AL$1:AL$166))) / 2,
            (MIN(IF(AM$1:AM$166="saniert",AL$1:AL$166)) + MAX(IF(AM$1:AM$166="saniert",AL$1:AL$166))) / 2
        )
    )),
    0,
    IF(
        AL46 &lt; (IF(
            AM47 = "unsaniert",
            (MIN(IF(AM$1:AM$166="unsaniert",AL$1:AL$166)) + MAX(IF(AM$1:AM$166="unsaniert",AL$1:AL$166))) / 2,
            IF(
                AM47 = "teilsaniert",
                (MIN(IF(AM$1:AM$166="teilsaniert",AL$1:AL$166)) + MAX(IF(AM$1:AM$166="teilsaniert",AL$1:AL$166))) / 2,
                (MIN(IF(AM$1:AM$166="saniert",AL$1:AL$166)) + MAX(IF(AM$1:AM$166="saniert",AL$1:AL$166))) / 2
            )
        )),
        0,
        AK47
    )
)</f>
        <v>0</v>
      </c>
      <c r="AR47" s="174">
        <f t="shared" si="21"/>
        <v>1.0427932942804876</v>
      </c>
      <c r="AS47" s="173">
        <f t="shared" si="9"/>
        <v>8.8074770252557527E-2</v>
      </c>
      <c r="AT47" s="174" t="str">
        <f t="shared" si="10"/>
        <v>teilsaniert</v>
      </c>
      <c r="AU47" s="174" cm="1">
        <f t="array" ref="AU47">IF(
    AS47 &gt; (IF(
        AT47 = "unsaniert",
        (MIN(IF(AT$1:AT$166="unsaniert",AS$1:AS$166)) + MAX(IF(AT$1:AT$166="unsaniert",AS$1:AS$166))) / 2,
        IF(
            AT47 = "teilsaniert",
            (MIN(IF(AT$1:AT$166="teilsaniert",AS$1:AS$166)) + MAX(IF(AT$1:AT$166="teilsaniert",AS$1:AS$166))) / 2,
            (MIN(IF(AT$1:AT$166="saniert",AS$1:AS$166)) + MAX(IF(AT$1:AT$166="saniert",AS$1:AS$166))) / 2
        )
    )),
    0,
    IF(
        AS46 &lt; (IF(
            AT47 = "unsaniert",
            (MIN(IF(AT$1:AT$166="unsaniert",AS$1:AS$166)) + MAX(IF(AT$1:AT$166="unsaniert",AS$1:AS$166))) / 2,
            IF(
                AT47 = "teilsaniert",
                (MIN(IF(AT$1:AT$166="teilsaniert",AS$1:AS$166)) + MAX(IF(AT$1:AT$166="teilsaniert",AS$1:AS$166))) / 2,
                (MIN(IF(AT$1:AT$166="saniert",AS$1:AS$166)) + MAX(IF(AT$1:AT$166="saniert",AS$1:AS$166))) / 2
            )
        )),
        0,
        AR47
    )
)</f>
        <v>0</v>
      </c>
      <c r="AY47" s="174">
        <f t="shared" si="22"/>
        <v>0.36685071416171122</v>
      </c>
      <c r="AZ47" s="173">
        <f t="shared" si="11"/>
        <v>0.16554253427425375</v>
      </c>
      <c r="BA47" s="174" t="str">
        <f t="shared" si="12"/>
        <v>teilsaniert</v>
      </c>
      <c r="BB47" s="174" cm="1">
        <f t="array" ref="BB47">IF(
    AZ47 &gt; (IF(
        BA47 = "unsaniert",
        (MIN(IF(BA$1:BA$166="unsaniert",AZ$1:AZ$166)) + MAX(IF(BA$1:BA$166="unsaniert",AZ$1:AZ$166))) / 2,
        IF(
            BA47 = "teilsaniert",
            (MIN(IF(BA$1:BA$166="teilsaniert",AZ$1:AZ$166)) + MAX(IF(BA$1:BA$166="teilsaniert",AZ$1:AZ$166))) / 2,
            (MIN(IF(BA$1:BA$166="saniert",AZ$1:AZ$166)) + MAX(IF(BA$1:BA$166="saniert",AZ$1:AZ$166))) / 2
        )
    )),
    0,
    IF(
        AZ46 &lt; (IF(
            BA47 = "unsaniert",
            (MIN(IF(BA$1:BA$166="unsaniert",AZ$1:AZ$166)) + MAX(IF(BA$1:BA$166="unsaniert",AZ$1:AZ$166))) / 2,
            IF(
                BA47 = "teilsaniert",
                (MIN(IF(BA$1:BA$166="teilsaniert",AZ$1:AZ$166)) + MAX(IF(BA$1:BA$166="teilsaniert",AZ$1:AZ$166))) / 2,
                (MIN(IF(BA$1:BA$166="saniert",AZ$1:AZ$166)) + MAX(IF(BA$1:BA$166="saniert",AZ$1:AZ$166))) / 2
            )
        )),
        0,
        AY47
    )
)</f>
        <v>0.36685071416171122</v>
      </c>
      <c r="BF47" s="174">
        <f t="shared" si="23"/>
        <v>2.3017260054164601E-2</v>
      </c>
      <c r="BG47" s="173">
        <f t="shared" si="13"/>
        <v>4.2626148169405969E-8</v>
      </c>
      <c r="BH47" s="174" t="str">
        <f t="shared" si="14"/>
        <v>saniert</v>
      </c>
      <c r="BI47" s="174" cm="1">
        <f t="array" ref="BI47">IF(
    BG47 &gt; (IF(
        BH47 = "unsaniert",
        (MIN(IF(BH$1:BH$166="unsaniert",BG$1:BG$166)) + MAX(IF(BH$1:BH$166="unsaniert",BG$1:BG$166))) / 2,
        IF(
            BH47 = "teilsaniert",
            (MIN(IF(BH$1:BH$166="teilsaniert",BG$1:BG$166)) + MAX(IF(BH$1:BH$166="teilsaniert",BG$1:BG$166))) / 2,
            (MIN(IF(BH$1:BH$166="saniert",BG$1:BG$166)) + MAX(IF(BH$1:BH$166="saniert",BG$1:BG$166))) / 2
        )
    )),
    0,
    IF(
        BG46 &lt; (IF(
            BH47 = "unsaniert",
            (MIN(IF(BH$1:BH$166="unsaniert",BG$1:BG$166)) + MAX(IF(BH$1:BH$166="unsaniert",BG$1:BG$166))) / 2,
            IF(
                BH47 = "teilsaniert",
                (MIN(IF(BH$1:BH$166="teilsaniert",BG$1:BG$166)) + MAX(IF(BH$1:BH$166="teilsaniert",BG$1:BG$166))) / 2,
                (MIN(IF(BH$1:BH$166="saniert",BG$1:BG$166)) + MAX(IF(BH$1:BH$166="saniert",BG$1:BG$166))) / 2
            )
        )),
        0,
        BF47
    )
)</f>
        <v>0</v>
      </c>
    </row>
    <row r="48" spans="2:61">
      <c r="B48" s="174">
        <f t="shared" si="15"/>
        <v>1.737178015054812</v>
      </c>
      <c r="C48" s="173">
        <f>_xlfn.NORM.DIST(B48, B5,C5, TRUE)</f>
        <v>0.94464719200438052</v>
      </c>
      <c r="D48" s="174" t="str">
        <f t="shared" si="0"/>
        <v>unsaniert</v>
      </c>
      <c r="E48" s="174" cm="1">
        <f t="array" ref="E48">IF(
    C48 &gt; (IF(
        D48 = "unsaniert",
        (MIN(IF(D$1:D$166="unsaniert",C$1:C$166)) + MAX(IF(D$1:D$166="unsaniert",C$1:C$166))) / 2,
        IF(
            D48 = "teilsaniert",
            (MIN(IF(D$1:D$166="teilsaniert",C$1:C$166)) + MAX(IF(D$1:D$166="teilsaniert",C$1:C$166))) / 2,
            (MIN(IF(D$1:D$166="saniert",C$1:C$166)) + MAX(IF(D$1:D$166="saniert",C$1:C$166))) / 2
        )
    )),
    0,
    IF(
        C47 &lt; (IF(
            D48 = "unsaniert",
            (MIN(IF(D$1:D$166="unsaniert",C$1:C$166)) + MAX(IF(D$1:D$166="unsaniert",C$1:C$166))) / 2,
            IF(
                D48 = "teilsaniert",
                (MIN(IF(D$1:D$166="teilsaniert",C$1:C$166)) + MAX(IF(D$1:D$166="teilsaniert",C$1:C$166))) / 2,
                (MIN(IF(D$1:D$166="saniert",C$1:C$166)) + MAX(IF(D$1:D$166="saniert",C$1:C$166))) / 2
            )
        )),
        0,
        B48
    )
)</f>
        <v>0</v>
      </c>
      <c r="F48" s="172"/>
      <c r="I48" s="174">
        <f t="shared" si="16"/>
        <v>0.45996904432449504</v>
      </c>
      <c r="J48" s="173">
        <f>_xlfn.NORM.DIST(I48, I5,J5, TRUE)</f>
        <v>0.44293198976211268</v>
      </c>
      <c r="K48" s="174" t="str">
        <f t="shared" si="1"/>
        <v>teilsaniert</v>
      </c>
      <c r="L48" s="174" cm="1">
        <f t="array" ref="L48">IF(
    J48 &gt; (IF(
        K48 = "unsaniert",
        (MIN(IF(K$1:K$166="unsaniert",J$1:J$166)) + MAX(IF(K$1:K$166="unsaniert",J$1:J$166))) / 2,
        IF(
            K48 = "teilsaniert",
            (MIN(IF(K$1:K$166="teilsaniert",J$1:J$166)) + MAX(IF(K$1:K$166="teilsaniert",J$1:J$166))) / 2,
            (MIN(IF(K$1:K$166="saniert",J$1:J$166)) + MAX(IF(K$1:K$166="saniert",J$1:J$166))) / 2
        )
    )),
    0,
    IF(
        J47 &lt; (IF(
            K48 = "unsaniert",
            (MIN(IF(K$1:K$166="unsaniert",J$1:J$166)) + MAX(IF(K$1:K$166="unsaniert",J$1:J$166))) / 2,
            IF(
                K48 = "teilsaniert",
                (MIN(IF(K$1:K$166="teilsaniert",J$1:J$166)) + MAX(IF(K$1:K$166="teilsaniert",J$1:J$166))) / 2,
                (MIN(IF(K$1:K$166="saniert",J$1:J$166)) + MAX(IF(K$1:K$166="saniert",J$1:J$166))) / 2
            )
        )),
        0,
        I48
    )
)</f>
        <v>0</v>
      </c>
      <c r="O48" s="160"/>
      <c r="P48" s="174">
        <f t="shared" si="17"/>
        <v>-0.13770785620564055</v>
      </c>
      <c r="Q48" s="173">
        <f>_xlfn.NORM.DIST(P48, P5,Q5, TRUE)</f>
        <v>1.154438150924647E-57</v>
      </c>
      <c r="R48" s="174" t="str">
        <f t="shared" si="2"/>
        <v>saniert</v>
      </c>
      <c r="S48" s="174" cm="1">
        <f t="array" ref="S48">IF(
    Q48 &gt; (IF(
        R48 = "unsaniert",
        (MIN(IF(R$1:R$166="unsaniert",Q$1:Q$166)) + MAX(IF(R$1:R$166="unsaniert",Q$1:Q$166))) / 2,
        IF(
            R48 = "teilsaniert",
            (MIN(IF(R$1:R$166="teilsaniert",Q$1:Q$166)) + MAX(IF(R$1:R$166="teilsaniert",Q$1:Q$166))) / 2,
            (MIN(IF(R$1:R$166="saniert",Q$1:Q$166)) + MAX(IF(R$1:R$166="saniert",Q$1:Q$166))) / 2
        )
    )),
    0,
    IF(
        Q47 &lt; (IF(
            R48 = "unsaniert",
            (MIN(IF(R$1:R$166="unsaniert",Q$1:Q$166)) + MAX(IF(R$1:R$166="unsaniert",Q$1:Q$166))) / 2,
            IF(
                R48 = "teilsaniert",
                (MIN(IF(R$1:R$166="teilsaniert",Q$1:Q$166)) + MAX(IF(R$1:R$166="teilsaniert",Q$1:Q$166))) / 2,
                (MIN(IF(R$1:R$166="saniert",Q$1:Q$166)) + MAX(IF(R$1:R$166="saniert",Q$1:Q$166))) / 2
            )
        )),
        0,
        P48
    )
)</f>
        <v>0</v>
      </c>
      <c r="W48" s="174">
        <f t="shared" si="18"/>
        <v>0.95243844415688983</v>
      </c>
      <c r="X48" s="173">
        <f t="shared" si="3"/>
        <v>4.3124606384244007E-2</v>
      </c>
      <c r="Y48" s="174" t="str">
        <f t="shared" si="4"/>
        <v>teilsaniert</v>
      </c>
      <c r="Z48" s="174" cm="1">
        <f t="array" ref="Z48">IF(
    X48 &gt; (IF(
        Y48 = "unsaniert",
        (MIN(IF(Y$1:Y$166="unsaniert",X$1:X$166)) + MAX(IF(Y$1:Y$166="unsaniert",X$1:X$166))) / 2,
        IF(
            Y48 = "teilsaniert",
            (MIN(IF(Y$1:Y$166="teilsaniert",X$1:X$166)) + MAX(IF(Y$1:Y$166="teilsaniert",X$1:X$166))) / 2,
            (MIN(IF(Y$1:Y$166="saniert",X$1:X$166)) + MAX(IF(Y$1:Y$166="saniert",X$1:X$166))) / 2
        )
    )),
    0,
    IF(
        X47 &lt; (IF(
            Y48 = "unsaniert",
            (MIN(IF(Y$1:Y$166="unsaniert",X$1:X$166)) + MAX(IF(Y$1:Y$166="unsaniert",X$1:X$166))) / 2,
            IF(
                Y48 = "teilsaniert",
                (MIN(IF(Y$1:Y$166="teilsaniert",X$1:X$166)) + MAX(IF(Y$1:Y$166="teilsaniert",X$1:X$166))) / 2,
                (MIN(IF(Y$1:Y$166="saniert",X$1:X$166)) + MAX(IF(Y$1:Y$166="saniert",X$1:X$166))) / 2
            )
        )),
        0,
        W48
    )
)</f>
        <v>0</v>
      </c>
      <c r="AD48" s="174">
        <f t="shared" si="19"/>
        <v>0.46258806528533469</v>
      </c>
      <c r="AE48" s="173">
        <f t="shared" si="5"/>
        <v>0.34879151659452046</v>
      </c>
      <c r="AF48" s="174" t="str">
        <f t="shared" si="6"/>
        <v>teilsaniert</v>
      </c>
      <c r="AG48" s="174" cm="1">
        <f t="array" ref="AG48">IF(
    AE48 &gt; (IF(
        AF48 = "unsaniert",
        (MIN(IF(AF$1:AF$166="unsaniert",AE$1:AE$166)) + MAX(IF(AF$1:AF$166="unsaniert",AE$1:AE$166))) / 2,
        IF(
            AF48 = "teilsaniert",
            (MIN(IF(AF$1:AF$166="teilsaniert",AE$1:AE$166)) + MAX(IF(AF$1:AF$166="teilsaniert",AE$1:AE$166))) / 2,
            (MIN(IF(AF$1:AF$166="saniert",AE$1:AE$166)) + MAX(IF(AF$1:AF$166="saniert",AE$1:AE$166))) / 2
        )
    )),
    0,
    IF(
        AE47 &lt; (IF(
            AF48 = "unsaniert",
            (MIN(IF(AF$1:AF$166="unsaniert",AE$1:AE$166)) + MAX(IF(AF$1:AF$166="unsaniert",AE$1:AE$166))) / 2,
            IF(
                AF48 = "teilsaniert",
                (MIN(IF(AF$1:AF$166="teilsaniert",AE$1:AE$166)) + MAX(IF(AF$1:AF$166="teilsaniert",AE$1:AE$166))) / 2,
                (MIN(IF(AF$1:AF$166="saniert",AE$1:AE$166)) + MAX(IF(AF$1:AF$166="saniert",AE$1:AE$166))) / 2
            )
        )),
        0,
        AD48
    )
)</f>
        <v>0</v>
      </c>
      <c r="AK48" s="174">
        <f t="shared" si="20"/>
        <v>1.8575434728536955E-2</v>
      </c>
      <c r="AL48" s="173">
        <f t="shared" si="7"/>
        <v>3.6059454494676523E-4</v>
      </c>
      <c r="AM48" s="174" t="str">
        <f t="shared" si="8"/>
        <v>saniert</v>
      </c>
      <c r="AN48" s="174" cm="1">
        <f t="array" ref="AN48">IF(
    AL48 &gt; (IF(
        AM48 = "unsaniert",
        (MIN(IF(AM$1:AM$166="unsaniert",AL$1:AL$166)) + MAX(IF(AM$1:AM$166="unsaniert",AL$1:AL$166))) / 2,
        IF(
            AM48 = "teilsaniert",
            (MIN(IF(AM$1:AM$166="teilsaniert",AL$1:AL$166)) + MAX(IF(AM$1:AM$166="teilsaniert",AL$1:AL$166))) / 2,
            (MIN(IF(AM$1:AM$166="saniert",AL$1:AL$166)) + MAX(IF(AM$1:AM$166="saniert",AL$1:AL$166))) / 2
        )
    )),
    0,
    IF(
        AL47 &lt; (IF(
            AM48 = "unsaniert",
            (MIN(IF(AM$1:AM$166="unsaniert",AL$1:AL$166)) + MAX(IF(AM$1:AM$166="unsaniert",AL$1:AL$166))) / 2,
            IF(
                AM48 = "teilsaniert",
                (MIN(IF(AM$1:AM$166="teilsaniert",AL$1:AL$166)) + MAX(IF(AM$1:AM$166="teilsaniert",AL$1:AL$166))) / 2,
                (MIN(IF(AM$1:AM$166="saniert",AL$1:AL$166)) + MAX(IF(AM$1:AM$166="saniert",AL$1:AL$166))) / 2
            )
        )),
        0,
        AK48
    )
)</f>
        <v>0</v>
      </c>
      <c r="AR48" s="174">
        <f t="shared" si="21"/>
        <v>1.0127932942804876</v>
      </c>
      <c r="AS48" s="173">
        <f t="shared" si="9"/>
        <v>4.3133062084713417E-2</v>
      </c>
      <c r="AT48" s="174" t="str">
        <f t="shared" si="10"/>
        <v>teilsaniert</v>
      </c>
      <c r="AU48" s="174" cm="1">
        <f t="array" ref="AU48">IF(
    AS48 &gt; (IF(
        AT48 = "unsaniert",
        (MIN(IF(AT$1:AT$166="unsaniert",AS$1:AS$166)) + MAX(IF(AT$1:AT$166="unsaniert",AS$1:AS$166))) / 2,
        IF(
            AT48 = "teilsaniert",
            (MIN(IF(AT$1:AT$166="teilsaniert",AS$1:AS$166)) + MAX(IF(AT$1:AT$166="teilsaniert",AS$1:AS$166))) / 2,
            (MIN(IF(AT$1:AT$166="saniert",AS$1:AS$166)) + MAX(IF(AT$1:AT$166="saniert",AS$1:AS$166))) / 2
        )
    )),
    0,
    IF(
        AS47 &lt; (IF(
            AT48 = "unsaniert",
            (MIN(IF(AT$1:AT$166="unsaniert",AS$1:AS$166)) + MAX(IF(AT$1:AT$166="unsaniert",AS$1:AS$166))) / 2,
            IF(
                AT48 = "teilsaniert",
                (MIN(IF(AT$1:AT$166="teilsaniert",AS$1:AS$166)) + MAX(IF(AT$1:AT$166="teilsaniert",AS$1:AS$166))) / 2,
                (MIN(IF(AT$1:AT$166="saniert",AS$1:AS$166)) + MAX(IF(AT$1:AT$166="saniert",AS$1:AS$166))) / 2
            )
        )),
        0,
        AR48
    )
)</f>
        <v>0</v>
      </c>
      <c r="AY48" s="174">
        <f t="shared" si="22"/>
        <v>0.3368507141617112</v>
      </c>
      <c r="AZ48" s="173">
        <f t="shared" si="11"/>
        <v>9.6300212715765512E-2</v>
      </c>
      <c r="BA48" s="174" t="str">
        <f t="shared" si="12"/>
        <v>teilsaniert</v>
      </c>
      <c r="BB48" s="174" cm="1">
        <f t="array" ref="BB48">IF(
    AZ48 &gt; (IF(
        BA48 = "unsaniert",
        (MIN(IF(BA$1:BA$166="unsaniert",AZ$1:AZ$166)) + MAX(IF(BA$1:BA$166="unsaniert",AZ$1:AZ$166))) / 2,
        IF(
            BA48 = "teilsaniert",
            (MIN(IF(BA$1:BA$166="teilsaniert",AZ$1:AZ$166)) + MAX(IF(BA$1:BA$166="teilsaniert",AZ$1:AZ$166))) / 2,
            (MIN(IF(BA$1:BA$166="saniert",AZ$1:AZ$166)) + MAX(IF(BA$1:BA$166="saniert",AZ$1:AZ$166))) / 2
        )
    )),
    0,
    IF(
        AZ47 &lt; (IF(
            BA48 = "unsaniert",
            (MIN(IF(BA$1:BA$166="unsaniert",AZ$1:AZ$166)) + MAX(IF(BA$1:BA$166="unsaniert",AZ$1:AZ$166))) / 2,
            IF(
                BA48 = "teilsaniert",
                (MIN(IF(BA$1:BA$166="teilsaniert",AZ$1:AZ$166)) + MAX(IF(BA$1:BA$166="teilsaniert",AZ$1:AZ$166))) / 2,
                (MIN(IF(BA$1:BA$166="saniert",AZ$1:AZ$166)) + MAX(IF(BA$1:BA$166="saniert",AZ$1:AZ$166))) / 2
            )
        )),
        0,
        AY48
    )
)</f>
        <v>0</v>
      </c>
      <c r="BF48" s="174">
        <f t="shared" si="23"/>
        <v>-6.9827399458353978E-3</v>
      </c>
      <c r="BG48" s="173">
        <f t="shared" si="13"/>
        <v>7.1552561741998338E-10</v>
      </c>
      <c r="BH48" s="174" t="str">
        <f t="shared" si="14"/>
        <v>saniert</v>
      </c>
      <c r="BI48" s="174" cm="1">
        <f t="array" ref="BI48">IF(
    BG48 &gt; (IF(
        BH48 = "unsaniert",
        (MIN(IF(BH$1:BH$166="unsaniert",BG$1:BG$166)) + MAX(IF(BH$1:BH$166="unsaniert",BG$1:BG$166))) / 2,
        IF(
            BH48 = "teilsaniert",
            (MIN(IF(BH$1:BH$166="teilsaniert",BG$1:BG$166)) + MAX(IF(BH$1:BH$166="teilsaniert",BG$1:BG$166))) / 2,
            (MIN(IF(BH$1:BH$166="saniert",BG$1:BG$166)) + MAX(IF(BH$1:BH$166="saniert",BG$1:BG$166))) / 2
        )
    )),
    0,
    IF(
        BG47 &lt; (IF(
            BH48 = "unsaniert",
            (MIN(IF(BH$1:BH$166="unsaniert",BG$1:BG$166)) + MAX(IF(BH$1:BH$166="unsaniert",BG$1:BG$166))) / 2,
            IF(
                BH48 = "teilsaniert",
                (MIN(IF(BH$1:BH$166="teilsaniert",BG$1:BG$166)) + MAX(IF(BH$1:BH$166="teilsaniert",BG$1:BG$166))) / 2,
                (MIN(IF(BH$1:BH$166="saniert",BG$1:BG$166)) + MAX(IF(BH$1:BH$166="saniert",BG$1:BG$166))) / 2
            )
        )),
        0,
        BF48
    )
)</f>
        <v>0</v>
      </c>
    </row>
    <row r="49" spans="2:61">
      <c r="B49" s="174">
        <f t="shared" si="15"/>
        <v>1.7071780150548119</v>
      </c>
      <c r="C49" s="173">
        <f>_xlfn.NORM.DIST(B49, B5,C5, TRUE)</f>
        <v>0.93148664616964116</v>
      </c>
      <c r="D49" s="174" t="str">
        <f t="shared" si="0"/>
        <v>unsaniert</v>
      </c>
      <c r="E49" s="174" cm="1">
        <f t="array" ref="E49">IF(
    C49 &gt; (IF(
        D49 = "unsaniert",
        (MIN(IF(D$1:D$166="unsaniert",C$1:C$166)) + MAX(IF(D$1:D$166="unsaniert",C$1:C$166))) / 2,
        IF(
            D49 = "teilsaniert",
            (MIN(IF(D$1:D$166="teilsaniert",C$1:C$166)) + MAX(IF(D$1:D$166="teilsaniert",C$1:C$166))) / 2,
            (MIN(IF(D$1:D$166="saniert",C$1:C$166)) + MAX(IF(D$1:D$166="saniert",C$1:C$166))) / 2
        )
    )),
    0,
    IF(
        C48 &lt; (IF(
            D49 = "unsaniert",
            (MIN(IF(D$1:D$166="unsaniert",C$1:C$166)) + MAX(IF(D$1:D$166="unsaniert",C$1:C$166))) / 2,
            IF(
                D49 = "teilsaniert",
                (MIN(IF(D$1:D$166="teilsaniert",C$1:C$166)) + MAX(IF(D$1:D$166="teilsaniert",C$1:C$166))) / 2,
                (MIN(IF(D$1:D$166="saniert",C$1:C$166)) + MAX(IF(D$1:D$166="saniert",C$1:C$166))) / 2
            )
        )),
        0,
        B49
    )
)</f>
        <v>0</v>
      </c>
      <c r="F49" s="172"/>
      <c r="I49" s="174">
        <f t="shared" si="16"/>
        <v>0.42996904432449501</v>
      </c>
      <c r="J49" s="173">
        <f>_xlfn.NORM.DIST(I49, I5,J5, TRUE)</f>
        <v>0.3499889055646036</v>
      </c>
      <c r="K49" s="174" t="str">
        <f t="shared" si="1"/>
        <v>teilsaniert</v>
      </c>
      <c r="L49" s="174" cm="1">
        <f t="array" ref="L49">IF(
    J49 &gt; (IF(
        K49 = "unsaniert",
        (MIN(IF(K$1:K$166="unsaniert",J$1:J$166)) + MAX(IF(K$1:K$166="unsaniert",J$1:J$166))) / 2,
        IF(
            K49 = "teilsaniert",
            (MIN(IF(K$1:K$166="teilsaniert",J$1:J$166)) + MAX(IF(K$1:K$166="teilsaniert",J$1:J$166))) / 2,
            (MIN(IF(K$1:K$166="saniert",J$1:J$166)) + MAX(IF(K$1:K$166="saniert",J$1:J$166))) / 2
        )
    )),
    0,
    IF(
        J48 &lt; (IF(
            K49 = "unsaniert",
            (MIN(IF(K$1:K$166="unsaniert",J$1:J$166)) + MAX(IF(K$1:K$166="unsaniert",J$1:J$166))) / 2,
            IF(
                K49 = "teilsaniert",
                (MIN(IF(K$1:K$166="teilsaniert",J$1:J$166)) + MAX(IF(K$1:K$166="teilsaniert",J$1:J$166))) / 2,
                (MIN(IF(K$1:K$166="saniert",J$1:J$166)) + MAX(IF(K$1:K$166="saniert",J$1:J$166))) / 2
            )
        )),
        0,
        I49
    )
)</f>
        <v>0</v>
      </c>
      <c r="O49" s="160"/>
      <c r="P49" s="174">
        <f t="shared" si="17"/>
        <v>-0.16770785620564055</v>
      </c>
      <c r="Q49" s="173">
        <f>_xlfn.NORM.DIST(P49, P5,Q5, TRUE)</f>
        <v>2.8176066450839473E-68</v>
      </c>
      <c r="R49" s="174" t="str">
        <f t="shared" si="2"/>
        <v>saniert</v>
      </c>
      <c r="S49" s="174" cm="1">
        <f t="array" ref="S49">IF(
    Q49 &gt; (IF(
        R49 = "unsaniert",
        (MIN(IF(R$1:R$166="unsaniert",Q$1:Q$166)) + MAX(IF(R$1:R$166="unsaniert",Q$1:Q$166))) / 2,
        IF(
            R49 = "teilsaniert",
            (MIN(IF(R$1:R$166="teilsaniert",Q$1:Q$166)) + MAX(IF(R$1:R$166="teilsaniert",Q$1:Q$166))) / 2,
            (MIN(IF(R$1:R$166="saniert",Q$1:Q$166)) + MAX(IF(R$1:R$166="saniert",Q$1:Q$166))) / 2
        )
    )),
    0,
    IF(
        Q48 &lt; (IF(
            R49 = "unsaniert",
            (MIN(IF(R$1:R$166="unsaniert",Q$1:Q$166)) + MAX(IF(R$1:R$166="unsaniert",Q$1:Q$166))) / 2,
            IF(
                R49 = "teilsaniert",
                (MIN(IF(R$1:R$166="teilsaniert",Q$1:Q$166)) + MAX(IF(R$1:R$166="teilsaniert",Q$1:Q$166))) / 2,
                (MIN(IF(R$1:R$166="saniert",Q$1:Q$166)) + MAX(IF(R$1:R$166="saniert",Q$1:Q$166))) / 2
            )
        )),
        0,
        P49
    )
)</f>
        <v>0</v>
      </c>
      <c r="W49" s="174">
        <f t="shared" si="18"/>
        <v>0.9224384441568898</v>
      </c>
      <c r="X49" s="173">
        <f t="shared" si="3"/>
        <v>1.8842868740373629E-2</v>
      </c>
      <c r="Y49" s="174" t="str">
        <f t="shared" si="4"/>
        <v>saniert</v>
      </c>
      <c r="Z49" s="174" cm="1">
        <f t="array" ref="Z49">IF(
    X49 &gt; (IF(
        Y49 = "unsaniert",
        (MIN(IF(Y$1:Y$166="unsaniert",X$1:X$166)) + MAX(IF(Y$1:Y$166="unsaniert",X$1:X$166))) / 2,
        IF(
            Y49 = "teilsaniert",
            (MIN(IF(Y$1:Y$166="teilsaniert",X$1:X$166)) + MAX(IF(Y$1:Y$166="teilsaniert",X$1:X$166))) / 2,
            (MIN(IF(Y$1:Y$166="saniert",X$1:X$166)) + MAX(IF(Y$1:Y$166="saniert",X$1:X$166))) / 2
        )
    )),
    0,
    IF(
        X48 &lt; (IF(
            Y49 = "unsaniert",
            (MIN(IF(Y$1:Y$166="unsaniert",X$1:X$166)) + MAX(IF(Y$1:Y$166="unsaniert",X$1:X$166))) / 2,
            IF(
                Y49 = "teilsaniert",
                (MIN(IF(Y$1:Y$166="teilsaniert",X$1:X$166)) + MAX(IF(Y$1:Y$166="teilsaniert",X$1:X$166))) / 2,
                (MIN(IF(Y$1:Y$166="saniert",X$1:X$166)) + MAX(IF(Y$1:Y$166="saniert",X$1:X$166))) / 2
            )
        )),
        0,
        W49
    )
)</f>
        <v>0</v>
      </c>
      <c r="AD49" s="174">
        <f t="shared" si="19"/>
        <v>0.43258806528533467</v>
      </c>
      <c r="AE49" s="173">
        <f t="shared" si="5"/>
        <v>0.25808982862782348</v>
      </c>
      <c r="AF49" s="174" t="str">
        <f t="shared" si="6"/>
        <v>teilsaniert</v>
      </c>
      <c r="AG49" s="174" cm="1">
        <f t="array" ref="AG49">IF(
    AE49 &gt; (IF(
        AF49 = "unsaniert",
        (MIN(IF(AF$1:AF$166="unsaniert",AE$1:AE$166)) + MAX(IF(AF$1:AF$166="unsaniert",AE$1:AE$166))) / 2,
        IF(
            AF49 = "teilsaniert",
            (MIN(IF(AF$1:AF$166="teilsaniert",AE$1:AE$166)) + MAX(IF(AF$1:AF$166="teilsaniert",AE$1:AE$166))) / 2,
            (MIN(IF(AF$1:AF$166="saniert",AE$1:AE$166)) + MAX(IF(AF$1:AF$166="saniert",AE$1:AE$166))) / 2
        )
    )),
    0,
    IF(
        AE48 &lt; (IF(
            AF49 = "unsaniert",
            (MIN(IF(AF$1:AF$166="unsaniert",AE$1:AE$166)) + MAX(IF(AF$1:AF$166="unsaniert",AE$1:AE$166))) / 2,
            IF(
                AF49 = "teilsaniert",
                (MIN(IF(AF$1:AF$166="teilsaniert",AE$1:AE$166)) + MAX(IF(AF$1:AF$166="teilsaniert",AE$1:AE$166))) / 2,
                (MIN(IF(AF$1:AF$166="saniert",AE$1:AE$166)) + MAX(IF(AF$1:AF$166="saniert",AE$1:AE$166))) / 2
            )
        )),
        0,
        AD49
    )
)</f>
        <v>0</v>
      </c>
      <c r="AK49" s="174">
        <f t="shared" si="20"/>
        <v>-1.1424565271463044E-2</v>
      </c>
      <c r="AL49" s="173">
        <f t="shared" si="7"/>
        <v>5.3912972962273725E-5</v>
      </c>
      <c r="AM49" s="174" t="str">
        <f t="shared" si="8"/>
        <v>saniert</v>
      </c>
      <c r="AN49" s="174" cm="1">
        <f t="array" ref="AN49">IF(
    AL49 &gt; (IF(
        AM49 = "unsaniert",
        (MIN(IF(AM$1:AM$166="unsaniert",AL$1:AL$166)) + MAX(IF(AM$1:AM$166="unsaniert",AL$1:AL$166))) / 2,
        IF(
            AM49 = "teilsaniert",
            (MIN(IF(AM$1:AM$166="teilsaniert",AL$1:AL$166)) + MAX(IF(AM$1:AM$166="teilsaniert",AL$1:AL$166))) / 2,
            (MIN(IF(AM$1:AM$166="saniert",AL$1:AL$166)) + MAX(IF(AM$1:AM$166="saniert",AL$1:AL$166))) / 2
        )
    )),
    0,
    IF(
        AL48 &lt; (IF(
            AM49 = "unsaniert",
            (MIN(IF(AM$1:AM$166="unsaniert",AL$1:AL$166)) + MAX(IF(AM$1:AM$166="unsaniert",AL$1:AL$166))) / 2,
            IF(
                AM49 = "teilsaniert",
                (MIN(IF(AM$1:AM$166="teilsaniert",AL$1:AL$166)) + MAX(IF(AM$1:AM$166="teilsaniert",AL$1:AL$166))) / 2,
                (MIN(IF(AM$1:AM$166="saniert",AL$1:AL$166)) + MAX(IF(AM$1:AM$166="saniert",AL$1:AL$166))) / 2
            )
        )),
        0,
        AK49
    )
)</f>
        <v>0</v>
      </c>
      <c r="AR49" s="174">
        <f t="shared" si="21"/>
        <v>0.98279329428048756</v>
      </c>
      <c r="AS49" s="173">
        <f t="shared" si="9"/>
        <v>1.8847445123505807E-2</v>
      </c>
      <c r="AT49" s="174" t="str">
        <f t="shared" si="10"/>
        <v>saniert</v>
      </c>
      <c r="AU49" s="174" cm="1">
        <f t="array" ref="AU49">IF(
    AS49 &gt; (IF(
        AT49 = "unsaniert",
        (MIN(IF(AT$1:AT$166="unsaniert",AS$1:AS$166)) + MAX(IF(AT$1:AT$166="unsaniert",AS$1:AS$166))) / 2,
        IF(
            AT49 = "teilsaniert",
            (MIN(IF(AT$1:AT$166="teilsaniert",AS$1:AS$166)) + MAX(IF(AT$1:AT$166="teilsaniert",AS$1:AS$166))) / 2,
            (MIN(IF(AT$1:AT$166="saniert",AS$1:AS$166)) + MAX(IF(AT$1:AT$166="saniert",AS$1:AS$166))) / 2
        )
    )),
    0,
    IF(
        AS48 &lt; (IF(
            AT49 = "unsaniert",
            (MIN(IF(AT$1:AT$166="unsaniert",AS$1:AS$166)) + MAX(IF(AT$1:AT$166="unsaniert",AS$1:AS$166))) / 2,
            IF(
                AT49 = "teilsaniert",
                (MIN(IF(AT$1:AT$166="teilsaniert",AS$1:AS$166)) + MAX(IF(AT$1:AT$166="teilsaniert",AS$1:AS$166))) / 2,
                (MIN(IF(AT$1:AT$166="saniert",AS$1:AS$166)) + MAX(IF(AT$1:AT$166="saniert",AS$1:AS$166))) / 2
            )
        )),
        0,
        AR49
    )
)</f>
        <v>0</v>
      </c>
      <c r="AY49" s="174">
        <f t="shared" si="22"/>
        <v>0.30685071416171117</v>
      </c>
      <c r="AZ49" s="173">
        <f t="shared" si="11"/>
        <v>5.1137924637888507E-2</v>
      </c>
      <c r="BA49" s="174" t="str">
        <f t="shared" si="12"/>
        <v>teilsaniert</v>
      </c>
      <c r="BB49" s="174" cm="1">
        <f t="array" ref="BB49">IF(
    AZ49 &gt; (IF(
        BA49 = "unsaniert",
        (MIN(IF(BA$1:BA$166="unsaniert",AZ$1:AZ$166)) + MAX(IF(BA$1:BA$166="unsaniert",AZ$1:AZ$166))) / 2,
        IF(
            BA49 = "teilsaniert",
            (MIN(IF(BA$1:BA$166="teilsaniert",AZ$1:AZ$166)) + MAX(IF(BA$1:BA$166="teilsaniert",AZ$1:AZ$166))) / 2,
            (MIN(IF(BA$1:BA$166="saniert",AZ$1:AZ$166)) + MAX(IF(BA$1:BA$166="saniert",AZ$1:AZ$166))) / 2
        )
    )),
    0,
    IF(
        AZ48 &lt; (IF(
            BA49 = "unsaniert",
            (MIN(IF(BA$1:BA$166="unsaniert",AZ$1:AZ$166)) + MAX(IF(BA$1:BA$166="unsaniert",AZ$1:AZ$166))) / 2,
            IF(
                BA49 = "teilsaniert",
                (MIN(IF(BA$1:BA$166="teilsaniert",AZ$1:AZ$166)) + MAX(IF(BA$1:BA$166="teilsaniert",AZ$1:AZ$166))) / 2,
                (MIN(IF(BA$1:BA$166="saniert",AZ$1:AZ$166)) + MAX(IF(BA$1:BA$166="saniert",AZ$1:AZ$166))) / 2
            )
        )),
        0,
        AY49
    )
)</f>
        <v>0</v>
      </c>
      <c r="BF49" s="174">
        <f t="shared" si="23"/>
        <v>-3.6982739945835397E-2</v>
      </c>
      <c r="BG49" s="173">
        <f t="shared" si="13"/>
        <v>7.4818890485133702E-12</v>
      </c>
      <c r="BH49" s="174" t="str">
        <f t="shared" si="14"/>
        <v>saniert</v>
      </c>
      <c r="BI49" s="174" cm="1">
        <f t="array" ref="BI49">IF(
    BG49 &gt; (IF(
        BH49 = "unsaniert",
        (MIN(IF(BH$1:BH$166="unsaniert",BG$1:BG$166)) + MAX(IF(BH$1:BH$166="unsaniert",BG$1:BG$166))) / 2,
        IF(
            BH49 = "teilsaniert",
            (MIN(IF(BH$1:BH$166="teilsaniert",BG$1:BG$166)) + MAX(IF(BH$1:BH$166="teilsaniert",BG$1:BG$166))) / 2,
            (MIN(IF(BH$1:BH$166="saniert",BG$1:BG$166)) + MAX(IF(BH$1:BH$166="saniert",BG$1:BG$166))) / 2
        )
    )),
    0,
    IF(
        BG48 &lt; (IF(
            BH49 = "unsaniert",
            (MIN(IF(BH$1:BH$166="unsaniert",BG$1:BG$166)) + MAX(IF(BH$1:BH$166="unsaniert",BG$1:BG$166))) / 2,
            IF(
                BH49 = "teilsaniert",
                (MIN(IF(BH$1:BH$166="teilsaniert",BG$1:BG$166)) + MAX(IF(BH$1:BH$166="teilsaniert",BG$1:BG$166))) / 2,
                (MIN(IF(BH$1:BH$166="saniert",BG$1:BG$166)) + MAX(IF(BH$1:BH$166="saniert",BG$1:BG$166))) / 2
            )
        )),
        0,
        BF49
    )
)</f>
        <v>0</v>
      </c>
    </row>
    <row r="50" spans="2:61">
      <c r="B50" s="174">
        <f t="shared" si="15"/>
        <v>1.6771780150548119</v>
      </c>
      <c r="C50" s="173">
        <f>_xlfn.NORM.DIST(B50, B5,C5, TRUE)</f>
        <v>0.91603417028324219</v>
      </c>
      <c r="D50" s="174" t="str">
        <f t="shared" si="0"/>
        <v>unsaniert</v>
      </c>
      <c r="E50" s="174" cm="1">
        <f t="array" ref="E50">IF(
    C50 &gt; (IF(
        D50 = "unsaniert",
        (MIN(IF(D$1:D$166="unsaniert",C$1:C$166)) + MAX(IF(D$1:D$166="unsaniert",C$1:C$166))) / 2,
        IF(
            D50 = "teilsaniert",
            (MIN(IF(D$1:D$166="teilsaniert",C$1:C$166)) + MAX(IF(D$1:D$166="teilsaniert",C$1:C$166))) / 2,
            (MIN(IF(D$1:D$166="saniert",C$1:C$166)) + MAX(IF(D$1:D$166="saniert",C$1:C$166))) / 2
        )
    )),
    0,
    IF(
        C49 &lt; (IF(
            D50 = "unsaniert",
            (MIN(IF(D$1:D$166="unsaniert",C$1:C$166)) + MAX(IF(D$1:D$166="unsaniert",C$1:C$166))) / 2,
            IF(
                D50 = "teilsaniert",
                (MIN(IF(D$1:D$166="teilsaniert",C$1:C$166)) + MAX(IF(D$1:D$166="teilsaniert",C$1:C$166))) / 2,
                (MIN(IF(D$1:D$166="saniert",C$1:C$166)) + MAX(IF(D$1:D$166="saniert",C$1:C$166))) / 2
            )
        )),
        0,
        B50
    )
)</f>
        <v>0</v>
      </c>
      <c r="F50" s="172"/>
      <c r="I50" s="174">
        <f t="shared" si="16"/>
        <v>0.39996904432449498</v>
      </c>
      <c r="J50" s="173">
        <f>_xlfn.NORM.DIST(I50, I5,J5, TRUE)</f>
        <v>0.26527679886082078</v>
      </c>
      <c r="K50" s="174" t="str">
        <f t="shared" si="1"/>
        <v>teilsaniert</v>
      </c>
      <c r="L50" s="174" cm="1">
        <f t="array" ref="L50">IF(
    J50 &gt; (IF(
        K50 = "unsaniert",
        (MIN(IF(K$1:K$166="unsaniert",J$1:J$166)) + MAX(IF(K$1:K$166="unsaniert",J$1:J$166))) / 2,
        IF(
            K50 = "teilsaniert",
            (MIN(IF(K$1:K$166="teilsaniert",J$1:J$166)) + MAX(IF(K$1:K$166="teilsaniert",J$1:J$166))) / 2,
            (MIN(IF(K$1:K$166="saniert",J$1:J$166)) + MAX(IF(K$1:K$166="saniert",J$1:J$166))) / 2
        )
    )),
    0,
    IF(
        J49 &lt; (IF(
            K50 = "unsaniert",
            (MIN(IF(K$1:K$166="unsaniert",J$1:J$166)) + MAX(IF(K$1:K$166="unsaniert",J$1:J$166))) / 2,
            IF(
                K50 = "teilsaniert",
                (MIN(IF(K$1:K$166="teilsaniert",J$1:J$166)) + MAX(IF(K$1:K$166="teilsaniert",J$1:J$166))) / 2,
                (MIN(IF(K$1:K$166="saniert",J$1:J$166)) + MAX(IF(K$1:K$166="saniert",J$1:J$166))) / 2
            )
        )),
        0,
        I50
    )
)</f>
        <v>0</v>
      </c>
      <c r="O50" s="160"/>
      <c r="P50" s="174">
        <f t="shared" si="17"/>
        <v>-0.19770785620564055</v>
      </c>
      <c r="Q50" s="173">
        <f>_xlfn.NORM.DIST(P50, P5,Q5, TRUE)</f>
        <v>8.2468807339075323E-80</v>
      </c>
      <c r="R50" s="174" t="str">
        <f t="shared" si="2"/>
        <v>saniert</v>
      </c>
      <c r="S50" s="174" cm="1">
        <f t="array" ref="S50">IF(
    Q50 &gt; (IF(
        R50 = "unsaniert",
        (MIN(IF(R$1:R$166="unsaniert",Q$1:Q$166)) + MAX(IF(R$1:R$166="unsaniert",Q$1:Q$166))) / 2,
        IF(
            R50 = "teilsaniert",
            (MIN(IF(R$1:R$166="teilsaniert",Q$1:Q$166)) + MAX(IF(R$1:R$166="teilsaniert",Q$1:Q$166))) / 2,
            (MIN(IF(R$1:R$166="saniert",Q$1:Q$166)) + MAX(IF(R$1:R$166="saniert",Q$1:Q$166))) / 2
        )
    )),
    0,
    IF(
        Q49 &lt; (IF(
            R50 = "unsaniert",
            (MIN(IF(R$1:R$166="unsaniert",Q$1:Q$166)) + MAX(IF(R$1:R$166="unsaniert",Q$1:Q$166))) / 2,
            IF(
                R50 = "teilsaniert",
                (MIN(IF(R$1:R$166="teilsaniert",Q$1:Q$166)) + MAX(IF(R$1:R$166="teilsaniert",Q$1:Q$166))) / 2,
                (MIN(IF(R$1:R$166="saniert",Q$1:Q$166)) + MAX(IF(R$1:R$166="saniert",Q$1:Q$166))) / 2
            )
        )),
        0,
        P50
    )
)</f>
        <v>0</v>
      </c>
      <c r="W50" s="174">
        <f t="shared" si="18"/>
        <v>0.89243844415688978</v>
      </c>
      <c r="X50" s="173">
        <f t="shared" si="3"/>
        <v>7.3235475250423634E-3</v>
      </c>
      <c r="Y50" s="174" t="str">
        <f t="shared" si="4"/>
        <v>saniert</v>
      </c>
      <c r="Z50" s="174" cm="1">
        <f t="array" ref="Z50">IF(
    X50 &gt; (IF(
        Y50 = "unsaniert",
        (MIN(IF(Y$1:Y$166="unsaniert",X$1:X$166)) + MAX(IF(Y$1:Y$166="unsaniert",X$1:X$166))) / 2,
        IF(
            Y50 = "teilsaniert",
            (MIN(IF(Y$1:Y$166="teilsaniert",X$1:X$166)) + MAX(IF(Y$1:Y$166="teilsaniert",X$1:X$166))) / 2,
            (MIN(IF(Y$1:Y$166="saniert",X$1:X$166)) + MAX(IF(Y$1:Y$166="saniert",X$1:X$166))) / 2
        )
    )),
    0,
    IF(
        X49 &lt; (IF(
            Y50 = "unsaniert",
            (MIN(IF(Y$1:Y$166="unsaniert",X$1:X$166)) + MAX(IF(Y$1:Y$166="unsaniert",X$1:X$166))) / 2,
            IF(
                Y50 = "teilsaniert",
                (MIN(IF(Y$1:Y$166="teilsaniert",X$1:X$166)) + MAX(IF(Y$1:Y$166="teilsaniert",X$1:X$166))) / 2,
                (MIN(IF(Y$1:Y$166="saniert",X$1:X$166)) + MAX(IF(Y$1:Y$166="saniert",X$1:X$166))) / 2
            )
        )),
        0,
        W50
    )
)</f>
        <v>0.89243844415688978</v>
      </c>
      <c r="AD50" s="174">
        <f t="shared" si="19"/>
        <v>0.40258806528533464</v>
      </c>
      <c r="AE50" s="173">
        <f t="shared" si="5"/>
        <v>0.18143604940362834</v>
      </c>
      <c r="AF50" s="174" t="str">
        <f t="shared" si="6"/>
        <v>teilsaniert</v>
      </c>
      <c r="AG50" s="174" cm="1">
        <f t="array" ref="AG50">IF(
    AE50 &gt; (IF(
        AF50 = "unsaniert",
        (MIN(IF(AF$1:AF$166="unsaniert",AE$1:AE$166)) + MAX(IF(AF$1:AF$166="unsaniert",AE$1:AE$166))) / 2,
        IF(
            AF50 = "teilsaniert",
            (MIN(IF(AF$1:AF$166="teilsaniert",AE$1:AE$166)) + MAX(IF(AF$1:AF$166="teilsaniert",AE$1:AE$166))) / 2,
            (MIN(IF(AF$1:AF$166="saniert",AE$1:AE$166)) + MAX(IF(AF$1:AF$166="saniert",AE$1:AE$166))) / 2
        )
    )),
    0,
    IF(
        AE49 &lt; (IF(
            AF50 = "unsaniert",
            (MIN(IF(AF$1:AF$166="unsaniert",AE$1:AE$166)) + MAX(IF(AF$1:AF$166="unsaniert",AE$1:AE$166))) / 2,
            IF(
                AF50 = "teilsaniert",
                (MIN(IF(AF$1:AF$166="teilsaniert",AE$1:AE$166)) + MAX(IF(AF$1:AF$166="teilsaniert",AE$1:AE$166))) / 2,
                (MIN(IF(AF$1:AF$166="saniert",AE$1:AE$166)) + MAX(IF(AF$1:AF$166="saniert",AE$1:AE$166))) / 2
            )
        )),
        0,
        AD50
    )
)</f>
        <v>0.40258806528533464</v>
      </c>
      <c r="AK50" s="174">
        <f t="shared" si="20"/>
        <v>-4.1424565271463043E-2</v>
      </c>
      <c r="AL50" s="173">
        <f t="shared" si="7"/>
        <v>6.410220540957279E-6</v>
      </c>
      <c r="AM50" s="174" t="str">
        <f t="shared" si="8"/>
        <v>saniert</v>
      </c>
      <c r="AN50" s="174" cm="1">
        <f t="array" ref="AN50">IF(
    AL50 &gt; (IF(
        AM50 = "unsaniert",
        (MIN(IF(AM$1:AM$166="unsaniert",AL$1:AL$166)) + MAX(IF(AM$1:AM$166="unsaniert",AL$1:AL$166))) / 2,
        IF(
            AM50 = "teilsaniert",
            (MIN(IF(AM$1:AM$166="teilsaniert",AL$1:AL$166)) + MAX(IF(AM$1:AM$166="teilsaniert",AL$1:AL$166))) / 2,
            (MIN(IF(AM$1:AM$166="saniert",AL$1:AL$166)) + MAX(IF(AM$1:AM$166="saniert",AL$1:AL$166))) / 2
        )
    )),
    0,
    IF(
        AL49 &lt; (IF(
            AM50 = "unsaniert",
            (MIN(IF(AM$1:AM$166="unsaniert",AL$1:AL$166)) + MAX(IF(AM$1:AM$166="unsaniert",AL$1:AL$166))) / 2,
            IF(
                AM50 = "teilsaniert",
                (MIN(IF(AM$1:AM$166="teilsaniert",AL$1:AL$166)) + MAX(IF(AM$1:AM$166="teilsaniert",AL$1:AL$166))) / 2,
                (MIN(IF(AM$1:AM$166="saniert",AL$1:AL$166)) + MAX(IF(AM$1:AM$166="saniert",AL$1:AL$166))) / 2
            )
        )),
        0,
        AK50
    )
)</f>
        <v>0</v>
      </c>
      <c r="AR50" s="174">
        <f t="shared" si="21"/>
        <v>0.95279329428048753</v>
      </c>
      <c r="AS50" s="173">
        <f t="shared" si="9"/>
        <v>7.3257079169796934E-3</v>
      </c>
      <c r="AT50" s="174" t="str">
        <f t="shared" si="10"/>
        <v>saniert</v>
      </c>
      <c r="AU50" s="174" cm="1">
        <f t="array" ref="AU50">IF(
    AS50 &gt; (IF(
        AT50 = "unsaniert",
        (MIN(IF(AT$1:AT$166="unsaniert",AS$1:AS$166)) + MAX(IF(AT$1:AT$166="unsaniert",AS$1:AS$166))) / 2,
        IF(
            AT50 = "teilsaniert",
            (MIN(IF(AT$1:AT$166="teilsaniert",AS$1:AS$166)) + MAX(IF(AT$1:AT$166="teilsaniert",AS$1:AS$166))) / 2,
            (MIN(IF(AT$1:AT$166="saniert",AS$1:AS$166)) + MAX(IF(AT$1:AT$166="saniert",AS$1:AS$166))) / 2
        )
    )),
    0,
    IF(
        AS49 &lt; (IF(
            AT50 = "unsaniert",
            (MIN(IF(AT$1:AT$166="unsaniert",AS$1:AS$166)) + MAX(IF(AT$1:AT$166="unsaniert",AS$1:AS$166))) / 2,
            IF(
                AT50 = "teilsaniert",
                (MIN(IF(AT$1:AT$166="teilsaniert",AS$1:AS$166)) + MAX(IF(AT$1:AT$166="teilsaniert",AS$1:AS$166))) / 2,
                (MIN(IF(AT$1:AT$166="saniert",AS$1:AS$166)) + MAX(IF(AT$1:AT$166="saniert",AS$1:AS$166))) / 2
            )
        )),
        0,
        AR50
    )
)</f>
        <v>0.95279329428048753</v>
      </c>
      <c r="AY50" s="174">
        <f t="shared" si="22"/>
        <v>0.27685071416171114</v>
      </c>
      <c r="AZ50" s="173">
        <f t="shared" si="11"/>
        <v>2.4712138451194819E-2</v>
      </c>
      <c r="BA50" s="174" t="str">
        <f t="shared" si="12"/>
        <v>saniert</v>
      </c>
      <c r="BB50" s="174" cm="1">
        <f t="array" ref="BB50">IF(
    AZ50 &gt; (IF(
        BA50 = "unsaniert",
        (MIN(IF(BA$1:BA$166="unsaniert",AZ$1:AZ$166)) + MAX(IF(BA$1:BA$166="unsaniert",AZ$1:AZ$166))) / 2,
        IF(
            BA50 = "teilsaniert",
            (MIN(IF(BA$1:BA$166="teilsaniert",AZ$1:AZ$166)) + MAX(IF(BA$1:BA$166="teilsaniert",AZ$1:AZ$166))) / 2,
            (MIN(IF(BA$1:BA$166="saniert",AZ$1:AZ$166)) + MAX(IF(BA$1:BA$166="saniert",AZ$1:AZ$166))) / 2
        )
    )),
    0,
    IF(
        AZ49 &lt; (IF(
            BA50 = "unsaniert",
            (MIN(IF(BA$1:BA$166="unsaniert",AZ$1:AZ$166)) + MAX(IF(BA$1:BA$166="unsaniert",AZ$1:AZ$166))) / 2,
            IF(
                BA50 = "teilsaniert",
                (MIN(IF(BA$1:BA$166="teilsaniert",AZ$1:AZ$166)) + MAX(IF(BA$1:BA$166="teilsaniert",AZ$1:AZ$166))) / 2,
                (MIN(IF(BA$1:BA$166="saniert",AZ$1:AZ$166)) + MAX(IF(BA$1:BA$166="saniert",AZ$1:AZ$166))) / 2
            )
        )),
        0,
        AY50
    )
)</f>
        <v>0</v>
      </c>
      <c r="BF50" s="174">
        <f t="shared" si="23"/>
        <v>-6.6982739945835396E-2</v>
      </c>
      <c r="BG50" s="173">
        <f t="shared" si="13"/>
        <v>4.8635947357438258E-14</v>
      </c>
      <c r="BH50" s="174" t="str">
        <f t="shared" si="14"/>
        <v>saniert</v>
      </c>
      <c r="BI50" s="174" cm="1">
        <f t="array" ref="BI50">IF(
    BG50 &gt; (IF(
        BH50 = "unsaniert",
        (MIN(IF(BH$1:BH$166="unsaniert",BG$1:BG$166)) + MAX(IF(BH$1:BH$166="unsaniert",BG$1:BG$166))) / 2,
        IF(
            BH50 = "teilsaniert",
            (MIN(IF(BH$1:BH$166="teilsaniert",BG$1:BG$166)) + MAX(IF(BH$1:BH$166="teilsaniert",BG$1:BG$166))) / 2,
            (MIN(IF(BH$1:BH$166="saniert",BG$1:BG$166)) + MAX(IF(BH$1:BH$166="saniert",BG$1:BG$166))) / 2
        )
    )),
    0,
    IF(
        BG49 &lt; (IF(
            BH50 = "unsaniert",
            (MIN(IF(BH$1:BH$166="unsaniert",BG$1:BG$166)) + MAX(IF(BH$1:BH$166="unsaniert",BG$1:BG$166))) / 2,
            IF(
                BH50 = "teilsaniert",
                (MIN(IF(BH$1:BH$166="teilsaniert",BG$1:BG$166)) + MAX(IF(BH$1:BH$166="teilsaniert",BG$1:BG$166))) / 2,
                (MIN(IF(BH$1:BH$166="saniert",BG$1:BG$166)) + MAX(IF(BH$1:BH$166="saniert",BG$1:BG$166))) / 2
            )
        )),
        0,
        BF50
    )
)</f>
        <v>0</v>
      </c>
    </row>
    <row r="51" spans="2:61">
      <c r="B51" s="174">
        <f t="shared" si="15"/>
        <v>1.6471780150548119</v>
      </c>
      <c r="C51" s="173">
        <f>_xlfn.NORM.DIST(B51, B5,C5, TRUE)</f>
        <v>0.89810110369870744</v>
      </c>
      <c r="D51" s="174" t="str">
        <f t="shared" si="0"/>
        <v>unsaniert</v>
      </c>
      <c r="E51" s="174" cm="1">
        <f t="array" ref="E51">IF(
    C51 &gt; (IF(
        D51 = "unsaniert",
        (MIN(IF(D$1:D$166="unsaniert",C$1:C$166)) + MAX(IF(D$1:D$166="unsaniert",C$1:C$166))) / 2,
        IF(
            D51 = "teilsaniert",
            (MIN(IF(D$1:D$166="teilsaniert",C$1:C$166)) + MAX(IF(D$1:D$166="teilsaniert",C$1:C$166))) / 2,
            (MIN(IF(D$1:D$166="saniert",C$1:C$166)) + MAX(IF(D$1:D$166="saniert",C$1:C$166))) / 2
        )
    )),
    0,
    IF(
        C50 &lt; (IF(
            D51 = "unsaniert",
            (MIN(IF(D$1:D$166="unsaniert",C$1:C$166)) + MAX(IF(D$1:D$166="unsaniert",C$1:C$166))) / 2,
            IF(
                D51 = "teilsaniert",
                (MIN(IF(D$1:D$166="teilsaniert",C$1:C$166)) + MAX(IF(D$1:D$166="teilsaniert",C$1:C$166))) / 2,
                (MIN(IF(D$1:D$166="saniert",C$1:C$166)) + MAX(IF(D$1:D$166="saniert",C$1:C$166))) / 2
            )
        )),
        0,
        B51
    )
)</f>
        <v>0</v>
      </c>
      <c r="F51" s="172"/>
      <c r="I51" s="174">
        <f t="shared" si="16"/>
        <v>0.36996904432449496</v>
      </c>
      <c r="J51" s="173">
        <f>_xlfn.NORM.DIST(I51, I5,J5, TRUE)</f>
        <v>0.19243124821947125</v>
      </c>
      <c r="K51" s="174" t="str">
        <f t="shared" si="1"/>
        <v>teilsaniert</v>
      </c>
      <c r="L51" s="174" cm="1">
        <f t="array" ref="L51">IF(
    J51 &gt; (IF(
        K51 = "unsaniert",
        (MIN(IF(K$1:K$166="unsaniert",J$1:J$166)) + MAX(IF(K$1:K$166="unsaniert",J$1:J$166))) / 2,
        IF(
            K51 = "teilsaniert",
            (MIN(IF(K$1:K$166="teilsaniert",J$1:J$166)) + MAX(IF(K$1:K$166="teilsaniert",J$1:J$166))) / 2,
            (MIN(IF(K$1:K$166="saniert",J$1:J$166)) + MAX(IF(K$1:K$166="saniert",J$1:J$166))) / 2
        )
    )),
    0,
    IF(
        J50 &lt; (IF(
            K51 = "unsaniert",
            (MIN(IF(K$1:K$166="unsaniert",J$1:J$166)) + MAX(IF(K$1:K$166="unsaniert",J$1:J$166))) / 2,
            IF(
                K51 = "teilsaniert",
                (MIN(IF(K$1:K$166="teilsaniert",J$1:J$166)) + MAX(IF(K$1:K$166="teilsaniert",J$1:J$166))) / 2,
                (MIN(IF(K$1:K$166="saniert",J$1:J$166)) + MAX(IF(K$1:K$166="saniert",J$1:J$166))) / 2
            )
        )),
        0,
        I51
    )
)</f>
        <v>0.36996904432449496</v>
      </c>
      <c r="O51" s="160"/>
      <c r="P51" s="174">
        <f t="shared" si="17"/>
        <v>-0.22770785620564055</v>
      </c>
      <c r="Q51" s="173">
        <f>_xlfn.NORM.DIST(P51, P5,Q5, TRUE)</f>
        <v>2.8917430060289227E-92</v>
      </c>
      <c r="R51" s="174" t="str">
        <f t="shared" si="2"/>
        <v>saniert</v>
      </c>
      <c r="S51" s="174" cm="1">
        <f t="array" ref="S51">IF(
    Q51 &gt; (IF(
        R51 = "unsaniert",
        (MIN(IF(R$1:R$166="unsaniert",Q$1:Q$166)) + MAX(IF(R$1:R$166="unsaniert",Q$1:Q$166))) / 2,
        IF(
            R51 = "teilsaniert",
            (MIN(IF(R$1:R$166="teilsaniert",Q$1:Q$166)) + MAX(IF(R$1:R$166="teilsaniert",Q$1:Q$166))) / 2,
            (MIN(IF(R$1:R$166="saniert",Q$1:Q$166)) + MAX(IF(R$1:R$166="saniert",Q$1:Q$166))) / 2
        )
    )),
    0,
    IF(
        Q50 &lt; (IF(
            R51 = "unsaniert",
            (MIN(IF(R$1:R$166="unsaniert",Q$1:Q$166)) + MAX(IF(R$1:R$166="unsaniert",Q$1:Q$166))) / 2,
            IF(
                R51 = "teilsaniert",
                (MIN(IF(R$1:R$166="teilsaniert",Q$1:Q$166)) + MAX(IF(R$1:R$166="teilsaniert",Q$1:Q$166))) / 2,
                (MIN(IF(R$1:R$166="saniert",Q$1:Q$166)) + MAX(IF(R$1:R$166="saniert",Q$1:Q$166))) / 2
            )
        )),
        0,
        P51
    )
)</f>
        <v>0</v>
      </c>
      <c r="W51" s="174">
        <f t="shared" si="18"/>
        <v>0.86243844415688975</v>
      </c>
      <c r="X51" s="173">
        <f t="shared" si="3"/>
        <v>2.5258239990513069E-3</v>
      </c>
      <c r="Y51" s="174" t="str">
        <f t="shared" si="4"/>
        <v>saniert</v>
      </c>
      <c r="Z51" s="174" cm="1">
        <f t="array" ref="Z51">IF(
    X51 &gt; (IF(
        Y51 = "unsaniert",
        (MIN(IF(Y$1:Y$166="unsaniert",X$1:X$166)) + MAX(IF(Y$1:Y$166="unsaniert",X$1:X$166))) / 2,
        IF(
            Y51 = "teilsaniert",
            (MIN(IF(Y$1:Y$166="teilsaniert",X$1:X$166)) + MAX(IF(Y$1:Y$166="teilsaniert",X$1:X$166))) / 2,
            (MIN(IF(Y$1:Y$166="saniert",X$1:X$166)) + MAX(IF(Y$1:Y$166="saniert",X$1:X$166))) / 2
        )
    )),
    0,
    IF(
        X50 &lt; (IF(
            Y51 = "unsaniert",
            (MIN(IF(Y$1:Y$166="unsaniert",X$1:X$166)) + MAX(IF(Y$1:Y$166="unsaniert",X$1:X$166))) / 2,
            IF(
                Y51 = "teilsaniert",
                (MIN(IF(Y$1:Y$166="teilsaniert",X$1:X$166)) + MAX(IF(Y$1:Y$166="teilsaniert",X$1:X$166))) / 2,
                (MIN(IF(Y$1:Y$166="saniert",X$1:X$166)) + MAX(IF(Y$1:Y$166="saniert",X$1:X$166))) / 2
            )
        )),
        0,
        W51
    )
)</f>
        <v>0</v>
      </c>
      <c r="AD51" s="174">
        <f t="shared" si="19"/>
        <v>0.37258806528533461</v>
      </c>
      <c r="AE51" s="173">
        <f t="shared" si="5"/>
        <v>0.12088656034153077</v>
      </c>
      <c r="AF51" s="174" t="str">
        <f t="shared" si="6"/>
        <v>teilsaniert</v>
      </c>
      <c r="AG51" s="174" cm="1">
        <f t="array" ref="AG51">IF(
    AE51 &gt; (IF(
        AF51 = "unsaniert",
        (MIN(IF(AF$1:AF$166="unsaniert",AE$1:AE$166)) + MAX(IF(AF$1:AF$166="unsaniert",AE$1:AE$166))) / 2,
        IF(
            AF51 = "teilsaniert",
            (MIN(IF(AF$1:AF$166="teilsaniert",AE$1:AE$166)) + MAX(IF(AF$1:AF$166="teilsaniert",AE$1:AE$166))) / 2,
            (MIN(IF(AF$1:AF$166="saniert",AE$1:AE$166)) + MAX(IF(AF$1:AF$166="saniert",AE$1:AE$166))) / 2
        )
    )),
    0,
    IF(
        AE50 &lt; (IF(
            AF51 = "unsaniert",
            (MIN(IF(AF$1:AF$166="unsaniert",AE$1:AE$166)) + MAX(IF(AF$1:AF$166="unsaniert",AE$1:AE$166))) / 2,
            IF(
                AF51 = "teilsaniert",
                (MIN(IF(AF$1:AF$166="teilsaniert",AE$1:AE$166)) + MAX(IF(AF$1:AF$166="teilsaniert",AE$1:AE$166))) / 2,
                (MIN(IF(AF$1:AF$166="saniert",AE$1:AE$166)) + MAX(IF(AF$1:AF$166="saniert",AE$1:AE$166))) / 2
            )
        )),
        0,
        AD51
    )
)</f>
        <v>0</v>
      </c>
      <c r="AK51" s="174">
        <f t="shared" si="20"/>
        <v>-7.1424565271463042E-2</v>
      </c>
      <c r="AL51" s="173">
        <f t="shared" si="7"/>
        <v>6.0490525672625984E-7</v>
      </c>
      <c r="AM51" s="174" t="str">
        <f t="shared" si="8"/>
        <v>saniert</v>
      </c>
      <c r="AN51" s="174" cm="1">
        <f t="array" ref="AN51">IF(
    AL51 &gt; (IF(
        AM51 = "unsaniert",
        (MIN(IF(AM$1:AM$166="unsaniert",AL$1:AL$166)) + MAX(IF(AM$1:AM$166="unsaniert",AL$1:AL$166))) / 2,
        IF(
            AM51 = "teilsaniert",
            (MIN(IF(AM$1:AM$166="teilsaniert",AL$1:AL$166)) + MAX(IF(AM$1:AM$166="teilsaniert",AL$1:AL$166))) / 2,
            (MIN(IF(AM$1:AM$166="saniert",AL$1:AL$166)) + MAX(IF(AM$1:AM$166="saniert",AL$1:AL$166))) / 2
        )
    )),
    0,
    IF(
        AL50 &lt; (IF(
            AM51 = "unsaniert",
            (MIN(IF(AM$1:AM$166="unsaniert",AL$1:AL$166)) + MAX(IF(AM$1:AM$166="unsaniert",AL$1:AL$166))) / 2,
            IF(
                AM51 = "teilsaniert",
                (MIN(IF(AM$1:AM$166="teilsaniert",AL$1:AL$166)) + MAX(IF(AM$1:AM$166="teilsaniert",AL$1:AL$166))) / 2,
                (MIN(IF(AM$1:AM$166="saniert",AL$1:AL$166)) + MAX(IF(AM$1:AM$166="saniert",AL$1:AL$166))) / 2
            )
        )),
        0,
        AK51
    )
)</f>
        <v>0</v>
      </c>
      <c r="AR51" s="174">
        <f t="shared" si="21"/>
        <v>0.92279329428048751</v>
      </c>
      <c r="AS51" s="173">
        <f t="shared" si="9"/>
        <v>2.5267141569819385E-3</v>
      </c>
      <c r="AT51" s="174" t="str">
        <f t="shared" si="10"/>
        <v>saniert</v>
      </c>
      <c r="AU51" s="174" cm="1">
        <f t="array" ref="AU51">IF(
    AS51 &gt; (IF(
        AT51 = "unsaniert",
        (MIN(IF(AT$1:AT$166="unsaniert",AS$1:AS$166)) + MAX(IF(AT$1:AT$166="unsaniert",AS$1:AS$166))) / 2,
        IF(
            AT51 = "teilsaniert",
            (MIN(IF(AT$1:AT$166="teilsaniert",AS$1:AS$166)) + MAX(IF(AT$1:AT$166="teilsaniert",AS$1:AS$166))) / 2,
            (MIN(IF(AT$1:AT$166="saniert",AS$1:AS$166)) + MAX(IF(AT$1:AT$166="saniert",AS$1:AS$166))) / 2
        )
    )),
    0,
    IF(
        AS50 &lt; (IF(
            AT51 = "unsaniert",
            (MIN(IF(AT$1:AT$166="unsaniert",AS$1:AS$166)) + MAX(IF(AT$1:AT$166="unsaniert",AS$1:AS$166))) / 2,
            IF(
                AT51 = "teilsaniert",
                (MIN(IF(AT$1:AT$166="teilsaniert",AS$1:AS$166)) + MAX(IF(AT$1:AT$166="teilsaniert",AS$1:AS$166))) / 2,
                (MIN(IF(AT$1:AT$166="saniert",AS$1:AS$166)) + MAX(IF(AT$1:AT$166="saniert",AS$1:AS$166))) / 2
            )
        )),
        0,
        AR51
    )
)</f>
        <v>0</v>
      </c>
      <c r="AY51" s="174">
        <f t="shared" si="22"/>
        <v>0.24685071416171114</v>
      </c>
      <c r="AZ51" s="173">
        <f t="shared" si="11"/>
        <v>1.0840585843700569E-2</v>
      </c>
      <c r="BA51" s="174" t="str">
        <f t="shared" si="12"/>
        <v>saniert</v>
      </c>
      <c r="BB51" s="174" cm="1">
        <f t="array" ref="BB51">IF(
    AZ51 &gt; (IF(
        BA51 = "unsaniert",
        (MIN(IF(BA$1:BA$166="unsaniert",AZ$1:AZ$166)) + MAX(IF(BA$1:BA$166="unsaniert",AZ$1:AZ$166))) / 2,
        IF(
            BA51 = "teilsaniert",
            (MIN(IF(BA$1:BA$166="teilsaniert",AZ$1:AZ$166)) + MAX(IF(BA$1:BA$166="teilsaniert",AZ$1:AZ$166))) / 2,
            (MIN(IF(BA$1:BA$166="saniert",AZ$1:AZ$166)) + MAX(IF(BA$1:BA$166="saniert",AZ$1:AZ$166))) / 2
        )
    )),
    0,
    IF(
        AZ50 &lt; (IF(
            BA51 = "unsaniert",
            (MIN(IF(BA$1:BA$166="unsaniert",AZ$1:AZ$166)) + MAX(IF(BA$1:BA$166="unsaniert",AZ$1:AZ$166))) / 2,
            IF(
                BA51 = "teilsaniert",
                (MIN(IF(BA$1:BA$166="teilsaniert",AZ$1:AZ$166)) + MAX(IF(BA$1:BA$166="teilsaniert",AZ$1:AZ$166))) / 2,
                (MIN(IF(BA$1:BA$166="saniert",AZ$1:AZ$166)) + MAX(IF(BA$1:BA$166="saniert",AZ$1:AZ$166))) / 2
            )
        )),
        0,
        AY51
    )
)</f>
        <v>0.24685071416171114</v>
      </c>
      <c r="BF51" s="174">
        <f t="shared" si="23"/>
        <v>-9.6982739945835394E-2</v>
      </c>
      <c r="BG51" s="173">
        <f t="shared" si="13"/>
        <v>1.9624252490891284E-16</v>
      </c>
      <c r="BH51" s="174" t="str">
        <f t="shared" si="14"/>
        <v>saniert</v>
      </c>
      <c r="BI51" s="174" cm="1">
        <f t="array" ref="BI51">IF(
    BG51 &gt; (IF(
        BH51 = "unsaniert",
        (MIN(IF(BH$1:BH$166="unsaniert",BG$1:BG$166)) + MAX(IF(BH$1:BH$166="unsaniert",BG$1:BG$166))) / 2,
        IF(
            BH51 = "teilsaniert",
            (MIN(IF(BH$1:BH$166="teilsaniert",BG$1:BG$166)) + MAX(IF(BH$1:BH$166="teilsaniert",BG$1:BG$166))) / 2,
            (MIN(IF(BH$1:BH$166="saniert",BG$1:BG$166)) + MAX(IF(BH$1:BH$166="saniert",BG$1:BG$166))) / 2
        )
    )),
    0,
    IF(
        BG50 &lt; (IF(
            BH51 = "unsaniert",
            (MIN(IF(BH$1:BH$166="unsaniert",BG$1:BG$166)) + MAX(IF(BH$1:BH$166="unsaniert",BG$1:BG$166))) / 2,
            IF(
                BH51 = "teilsaniert",
                (MIN(IF(BH$1:BH$166="teilsaniert",BG$1:BG$166)) + MAX(IF(BH$1:BH$166="teilsaniert",BG$1:BG$166))) / 2,
                (MIN(IF(BH$1:BH$166="saniert",BG$1:BG$166)) + MAX(IF(BH$1:BH$166="saniert",BG$1:BG$166))) / 2
            )
        )),
        0,
        BF51
    )
)</f>
        <v>0</v>
      </c>
    </row>
    <row r="52" spans="2:61">
      <c r="B52" s="174">
        <f t="shared" si="15"/>
        <v>1.6171780150548118</v>
      </c>
      <c r="C52" s="173">
        <f>_xlfn.NORM.DIST(B52, B5,C5, TRUE)</f>
        <v>0.87753067407421703</v>
      </c>
      <c r="D52" s="174" t="str">
        <f t="shared" si="0"/>
        <v>unsaniert</v>
      </c>
      <c r="E52" s="174" cm="1">
        <f t="array" ref="E52">IF(
    C52 &gt; (IF(
        D52 = "unsaniert",
        (MIN(IF(D$1:D$166="unsaniert",C$1:C$166)) + MAX(IF(D$1:D$166="unsaniert",C$1:C$166))) / 2,
        IF(
            D52 = "teilsaniert",
            (MIN(IF(D$1:D$166="teilsaniert",C$1:C$166)) + MAX(IF(D$1:D$166="teilsaniert",C$1:C$166))) / 2,
            (MIN(IF(D$1:D$166="saniert",C$1:C$166)) + MAX(IF(D$1:D$166="saniert",C$1:C$166))) / 2
        )
    )),
    0,
    IF(
        C51 &lt; (IF(
            D52 = "unsaniert",
            (MIN(IF(D$1:D$166="unsaniert",C$1:C$166)) + MAX(IF(D$1:D$166="unsaniert",C$1:C$166))) / 2,
            IF(
                D52 = "teilsaniert",
                (MIN(IF(D$1:D$166="teilsaniert",C$1:C$166)) + MAX(IF(D$1:D$166="teilsaniert",C$1:C$166))) / 2,
                (MIN(IF(D$1:D$166="saniert",C$1:C$166)) + MAX(IF(D$1:D$166="saniert",C$1:C$166))) / 2
            )
        )),
        0,
        B52
    )
)</f>
        <v>0</v>
      </c>
      <c r="F52" s="172"/>
      <c r="I52" s="174">
        <f t="shared" si="16"/>
        <v>0.33996904432449493</v>
      </c>
      <c r="J52" s="173">
        <f>_xlfn.NORM.DIST(I52, I5,J5, TRUE)</f>
        <v>0.13333095773917714</v>
      </c>
      <c r="K52" s="174" t="str">
        <f t="shared" si="1"/>
        <v>teilsaniert</v>
      </c>
      <c r="L52" s="174" cm="1">
        <f t="array" ref="L52">IF(
    J52 &gt; (IF(
        K52 = "unsaniert",
        (MIN(IF(K$1:K$166="unsaniert",J$1:J$166)) + MAX(IF(K$1:K$166="unsaniert",J$1:J$166))) / 2,
        IF(
            K52 = "teilsaniert",
            (MIN(IF(K$1:K$166="teilsaniert",J$1:J$166)) + MAX(IF(K$1:K$166="teilsaniert",J$1:J$166))) / 2,
            (MIN(IF(K$1:K$166="saniert",J$1:J$166)) + MAX(IF(K$1:K$166="saniert",J$1:J$166))) / 2
        )
    )),
    0,
    IF(
        J51 &lt; (IF(
            K52 = "unsaniert",
            (MIN(IF(K$1:K$166="unsaniert",J$1:J$166)) + MAX(IF(K$1:K$166="unsaniert",J$1:J$166))) / 2,
            IF(
                K52 = "teilsaniert",
                (MIN(IF(K$1:K$166="teilsaniert",J$1:J$166)) + MAX(IF(K$1:K$166="teilsaniert",J$1:J$166))) / 2,
                (MIN(IF(K$1:K$166="saniert",J$1:J$166)) + MAX(IF(K$1:K$166="saniert",J$1:J$166))) / 2
            )
        )),
        0,
        I52
    )
)</f>
        <v>0</v>
      </c>
      <c r="O52" s="160"/>
      <c r="P52" s="174">
        <f t="shared" si="17"/>
        <v>-0.25770785620564052</v>
      </c>
      <c r="Q52" s="173">
        <f>_xlfn.NORM.DIST(P52, P5,Q5, TRUE)</f>
        <v>1.2137823718872752E-105</v>
      </c>
      <c r="R52" s="174" t="str">
        <f t="shared" si="2"/>
        <v>saniert</v>
      </c>
      <c r="S52" s="174" cm="1">
        <f t="array" ref="S52">IF(
    Q52 &gt; (IF(
        R52 = "unsaniert",
        (MIN(IF(R$1:R$166="unsaniert",Q$1:Q$166)) + MAX(IF(R$1:R$166="unsaniert",Q$1:Q$166))) / 2,
        IF(
            R52 = "teilsaniert",
            (MIN(IF(R$1:R$166="teilsaniert",Q$1:Q$166)) + MAX(IF(R$1:R$166="teilsaniert",Q$1:Q$166))) / 2,
            (MIN(IF(R$1:R$166="saniert",Q$1:Q$166)) + MAX(IF(R$1:R$166="saniert",Q$1:Q$166))) / 2
        )
    )),
    0,
    IF(
        Q51 &lt; (IF(
            R52 = "unsaniert",
            (MIN(IF(R$1:R$166="unsaniert",Q$1:Q$166)) + MAX(IF(R$1:R$166="unsaniert",Q$1:Q$166))) / 2,
            IF(
                R52 = "teilsaniert",
                (MIN(IF(R$1:R$166="teilsaniert",Q$1:Q$166)) + MAX(IF(R$1:R$166="teilsaniert",Q$1:Q$166))) / 2,
                (MIN(IF(R$1:R$166="saniert",Q$1:Q$166)) + MAX(IF(R$1:R$166="saniert",Q$1:Q$166))) / 2
            )
        )),
        0,
        P52
    )
)</f>
        <v>0</v>
      </c>
      <c r="W52" s="174">
        <f t="shared" si="18"/>
        <v>0.83243844415688972</v>
      </c>
      <c r="X52" s="173">
        <f t="shared" si="3"/>
        <v>7.7154778389365358E-4</v>
      </c>
      <c r="Y52" s="174" t="str">
        <f t="shared" si="4"/>
        <v>saniert</v>
      </c>
      <c r="Z52" s="174" cm="1">
        <f t="array" ref="Z52">IF(
    X52 &gt; (IF(
        Y52 = "unsaniert",
        (MIN(IF(Y$1:Y$166="unsaniert",X$1:X$166)) + MAX(IF(Y$1:Y$166="unsaniert",X$1:X$166))) / 2,
        IF(
            Y52 = "teilsaniert",
            (MIN(IF(Y$1:Y$166="teilsaniert",X$1:X$166)) + MAX(IF(Y$1:Y$166="teilsaniert",X$1:X$166))) / 2,
            (MIN(IF(Y$1:Y$166="saniert",X$1:X$166)) + MAX(IF(Y$1:Y$166="saniert",X$1:X$166))) / 2
        )
    )),
    0,
    IF(
        X51 &lt; (IF(
            Y52 = "unsaniert",
            (MIN(IF(Y$1:Y$166="unsaniert",X$1:X$166)) + MAX(IF(Y$1:Y$166="unsaniert",X$1:X$166))) / 2,
            IF(
                Y52 = "teilsaniert",
                (MIN(IF(Y$1:Y$166="teilsaniert",X$1:X$166)) + MAX(IF(Y$1:Y$166="teilsaniert",X$1:X$166))) / 2,
                (MIN(IF(Y$1:Y$166="saniert",X$1:X$166)) + MAX(IF(Y$1:Y$166="saniert",X$1:X$166))) / 2
            )
        )),
        0,
        W52
    )
)</f>
        <v>0</v>
      </c>
      <c r="AD52" s="174">
        <f t="shared" si="19"/>
        <v>0.34258806528533459</v>
      </c>
      <c r="AE52" s="173">
        <f t="shared" si="5"/>
        <v>7.6182616705046141E-2</v>
      </c>
      <c r="AF52" s="174" t="str">
        <f t="shared" si="6"/>
        <v>teilsaniert</v>
      </c>
      <c r="AG52" s="174" cm="1">
        <f t="array" ref="AG52">IF(
    AE52 &gt; (IF(
        AF52 = "unsaniert",
        (MIN(IF(AF$1:AF$166="unsaniert",AE$1:AE$166)) + MAX(IF(AF$1:AF$166="unsaniert",AE$1:AE$166))) / 2,
        IF(
            AF52 = "teilsaniert",
            (MIN(IF(AF$1:AF$166="teilsaniert",AE$1:AE$166)) + MAX(IF(AF$1:AF$166="teilsaniert",AE$1:AE$166))) / 2,
            (MIN(IF(AF$1:AF$166="saniert",AE$1:AE$166)) + MAX(IF(AF$1:AF$166="saniert",AE$1:AE$166))) / 2
        )
    )),
    0,
    IF(
        AE51 &lt; (IF(
            AF52 = "unsaniert",
            (MIN(IF(AF$1:AF$166="unsaniert",AE$1:AE$166)) + MAX(IF(AF$1:AF$166="unsaniert",AE$1:AE$166))) / 2,
            IF(
                AF52 = "teilsaniert",
                (MIN(IF(AF$1:AF$166="teilsaniert",AE$1:AE$166)) + MAX(IF(AF$1:AF$166="teilsaniert",AE$1:AE$166))) / 2,
                (MIN(IF(AF$1:AF$166="saniert",AE$1:AE$166)) + MAX(IF(AF$1:AF$166="saniert",AE$1:AE$166))) / 2
            )
        )),
        0,
        AD52
    )
)</f>
        <v>0</v>
      </c>
      <c r="AK52" s="174">
        <f t="shared" si="20"/>
        <v>-0.10142456527146304</v>
      </c>
      <c r="AL52" s="173">
        <f t="shared" si="7"/>
        <v>4.5233352830894096E-8</v>
      </c>
      <c r="AM52" s="174" t="str">
        <f t="shared" si="8"/>
        <v>saniert</v>
      </c>
      <c r="AN52" s="174" cm="1">
        <f t="array" ref="AN52">IF(
    AL52 &gt; (IF(
        AM52 = "unsaniert",
        (MIN(IF(AM$1:AM$166="unsaniert",AL$1:AL$166)) + MAX(IF(AM$1:AM$166="unsaniert",AL$1:AL$166))) / 2,
        IF(
            AM52 = "teilsaniert",
            (MIN(IF(AM$1:AM$166="teilsaniert",AL$1:AL$166)) + MAX(IF(AM$1:AM$166="teilsaniert",AL$1:AL$166))) / 2,
            (MIN(IF(AM$1:AM$166="saniert",AL$1:AL$166)) + MAX(IF(AM$1:AM$166="saniert",AL$1:AL$166))) / 2
        )
    )),
    0,
    IF(
        AL51 &lt; (IF(
            AM52 = "unsaniert",
            (MIN(IF(AM$1:AM$166="unsaniert",AL$1:AL$166)) + MAX(IF(AM$1:AM$166="unsaniert",AL$1:AL$166))) / 2,
            IF(
                AM52 = "teilsaniert",
                (MIN(IF(AM$1:AM$166="teilsaniert",AL$1:AL$166)) + MAX(IF(AM$1:AM$166="teilsaniert",AL$1:AL$166))) / 2,
                (MIN(IF(AM$1:AM$166="saniert",AL$1:AL$166)) + MAX(IF(AM$1:AM$166="saniert",AL$1:AL$166))) / 2
            )
        )),
        0,
        AK52
    )
)</f>
        <v>0</v>
      </c>
      <c r="AR52" s="174">
        <f t="shared" si="21"/>
        <v>0.89279329428048748</v>
      </c>
      <c r="AS52" s="173">
        <f t="shared" si="9"/>
        <v>7.718680866264084E-4</v>
      </c>
      <c r="AT52" s="174" t="str">
        <f t="shared" si="10"/>
        <v>saniert</v>
      </c>
      <c r="AU52" s="174" cm="1">
        <f t="array" ref="AU52">IF(
    AS52 &gt; (IF(
        AT52 = "unsaniert",
        (MIN(IF(AT$1:AT$166="unsaniert",AS$1:AS$166)) + MAX(IF(AT$1:AT$166="unsaniert",AS$1:AS$166))) / 2,
        IF(
            AT52 = "teilsaniert",
            (MIN(IF(AT$1:AT$166="teilsaniert",AS$1:AS$166)) + MAX(IF(AT$1:AT$166="teilsaniert",AS$1:AS$166))) / 2,
            (MIN(IF(AT$1:AT$166="saniert",AS$1:AS$166)) + MAX(IF(AT$1:AT$166="saniert",AS$1:AS$166))) / 2
        )
    )),
    0,
    IF(
        AS51 &lt; (IF(
            AT52 = "unsaniert",
            (MIN(IF(AT$1:AT$166="unsaniert",AS$1:AS$166)) + MAX(IF(AT$1:AT$166="unsaniert",AS$1:AS$166))) / 2,
            IF(
                AT52 = "teilsaniert",
                (MIN(IF(AT$1:AT$166="teilsaniert",AS$1:AS$166)) + MAX(IF(AT$1:AT$166="teilsaniert",AS$1:AS$166))) / 2,
                (MIN(IF(AT$1:AT$166="saniert",AS$1:AS$166)) + MAX(IF(AT$1:AT$166="saniert",AS$1:AS$166))) / 2
            )
        )),
        0,
        AR52
    )
)</f>
        <v>0</v>
      </c>
      <c r="AY52" s="174">
        <f t="shared" si="22"/>
        <v>0.21685071416171114</v>
      </c>
      <c r="AZ52" s="173">
        <f t="shared" si="11"/>
        <v>4.3083110614567134E-3</v>
      </c>
      <c r="BA52" s="174" t="str">
        <f t="shared" si="12"/>
        <v>saniert</v>
      </c>
      <c r="BB52" s="174" cm="1">
        <f t="array" ref="BB52">IF(
    AZ52 &gt; (IF(
        BA52 = "unsaniert",
        (MIN(IF(BA$1:BA$166="unsaniert",AZ$1:AZ$166)) + MAX(IF(BA$1:BA$166="unsaniert",AZ$1:AZ$166))) / 2,
        IF(
            BA52 = "teilsaniert",
            (MIN(IF(BA$1:BA$166="teilsaniert",AZ$1:AZ$166)) + MAX(IF(BA$1:BA$166="teilsaniert",AZ$1:AZ$166))) / 2,
            (MIN(IF(BA$1:BA$166="saniert",AZ$1:AZ$166)) + MAX(IF(BA$1:BA$166="saniert",AZ$1:AZ$166))) / 2
        )
    )),
    0,
    IF(
        AZ51 &lt; (IF(
            BA52 = "unsaniert",
            (MIN(IF(BA$1:BA$166="unsaniert",AZ$1:AZ$166)) + MAX(IF(BA$1:BA$166="unsaniert",AZ$1:AZ$166))) / 2,
            IF(
                BA52 = "teilsaniert",
                (MIN(IF(BA$1:BA$166="teilsaniert",AZ$1:AZ$166)) + MAX(IF(BA$1:BA$166="teilsaniert",AZ$1:AZ$166))) / 2,
                (MIN(IF(BA$1:BA$166="saniert",AZ$1:AZ$166)) + MAX(IF(BA$1:BA$166="saniert",AZ$1:AZ$166))) / 2
            )
        )),
        0,
        AY52
    )
)</f>
        <v>0</v>
      </c>
      <c r="BF52" s="174">
        <f t="shared" si="23"/>
        <v>-0.12698273994583539</v>
      </c>
      <c r="BG52" s="173">
        <f t="shared" si="13"/>
        <v>4.9090318989396877E-19</v>
      </c>
      <c r="BH52" s="174" t="str">
        <f t="shared" si="14"/>
        <v>saniert</v>
      </c>
      <c r="BI52" s="174" cm="1">
        <f t="array" ref="BI52">IF(
    BG52 &gt; (IF(
        BH52 = "unsaniert",
        (MIN(IF(BH$1:BH$166="unsaniert",BG$1:BG$166)) + MAX(IF(BH$1:BH$166="unsaniert",BG$1:BG$166))) / 2,
        IF(
            BH52 = "teilsaniert",
            (MIN(IF(BH$1:BH$166="teilsaniert",BG$1:BG$166)) + MAX(IF(BH$1:BH$166="teilsaniert",BG$1:BG$166))) / 2,
            (MIN(IF(BH$1:BH$166="saniert",BG$1:BG$166)) + MAX(IF(BH$1:BH$166="saniert",BG$1:BG$166))) / 2
        )
    )),
    0,
    IF(
        BG51 &lt; (IF(
            BH52 = "unsaniert",
            (MIN(IF(BH$1:BH$166="unsaniert",BG$1:BG$166)) + MAX(IF(BH$1:BH$166="unsaniert",BG$1:BG$166))) / 2,
            IF(
                BH52 = "teilsaniert",
                (MIN(IF(BH$1:BH$166="teilsaniert",BG$1:BG$166)) + MAX(IF(BH$1:BH$166="teilsaniert",BG$1:BG$166))) / 2,
                (MIN(IF(BH$1:BH$166="saniert",BG$1:BG$166)) + MAX(IF(BH$1:BH$166="saniert",BG$1:BG$166))) / 2
            )
        )),
        0,
        BF52
    )
)</f>
        <v>0</v>
      </c>
    </row>
    <row r="53" spans="2:61">
      <c r="B53" s="174">
        <f t="shared" si="15"/>
        <v>1.5871780150548118</v>
      </c>
      <c r="C53" s="173">
        <f>_xlfn.NORM.DIST(B53, B5,C5, TRUE)</f>
        <v>0.85420874452349305</v>
      </c>
      <c r="D53" s="174" t="str">
        <f t="shared" si="0"/>
        <v>unsaniert</v>
      </c>
      <c r="E53" s="174" cm="1">
        <f t="array" ref="E53">IF(
    C53 &gt; (IF(
        D53 = "unsaniert",
        (MIN(IF(D$1:D$166="unsaniert",C$1:C$166)) + MAX(IF(D$1:D$166="unsaniert",C$1:C$166))) / 2,
        IF(
            D53 = "teilsaniert",
            (MIN(IF(D$1:D$166="teilsaniert",C$1:C$166)) + MAX(IF(D$1:D$166="teilsaniert",C$1:C$166))) / 2,
            (MIN(IF(D$1:D$166="saniert",C$1:C$166)) + MAX(IF(D$1:D$166="saniert",C$1:C$166))) / 2
        )
    )),
    0,
    IF(
        C52 &lt; (IF(
            D53 = "unsaniert",
            (MIN(IF(D$1:D$166="unsaniert",C$1:C$166)) + MAX(IF(D$1:D$166="unsaniert",C$1:C$166))) / 2,
            IF(
                D53 = "teilsaniert",
                (MIN(IF(D$1:D$166="teilsaniert",C$1:C$166)) + MAX(IF(D$1:D$166="teilsaniert",C$1:C$166))) / 2,
                (MIN(IF(D$1:D$166="saniert",C$1:C$166)) + MAX(IF(D$1:D$166="saniert",C$1:C$166))) / 2
            )
        )),
        0,
        B53
    )
)</f>
        <v>0</v>
      </c>
      <c r="F53" s="172"/>
      <c r="I53" s="174">
        <f t="shared" si="16"/>
        <v>0.3099690443244949</v>
      </c>
      <c r="J53" s="173">
        <f>_xlfn.NORM.DIST(I53, I5,J5, TRUE)</f>
        <v>8.8092781663447056E-2</v>
      </c>
      <c r="K53" s="174" t="str">
        <f t="shared" si="1"/>
        <v>teilsaniert</v>
      </c>
      <c r="L53" s="174" cm="1">
        <f t="array" ref="L53">IF(
    J53 &gt; (IF(
        K53 = "unsaniert",
        (MIN(IF(K$1:K$166="unsaniert",J$1:J$166)) + MAX(IF(K$1:K$166="unsaniert",J$1:J$166))) / 2,
        IF(
            K53 = "teilsaniert",
            (MIN(IF(K$1:K$166="teilsaniert",J$1:J$166)) + MAX(IF(K$1:K$166="teilsaniert",J$1:J$166))) / 2,
            (MIN(IF(K$1:K$166="saniert",J$1:J$166)) + MAX(IF(K$1:K$166="saniert",J$1:J$166))) / 2
        )
    )),
    0,
    IF(
        J52 &lt; (IF(
            K53 = "unsaniert",
            (MIN(IF(K$1:K$166="unsaniert",J$1:J$166)) + MAX(IF(K$1:K$166="unsaniert",J$1:J$166))) / 2,
            IF(
                K53 = "teilsaniert",
                (MIN(IF(K$1:K$166="teilsaniert",J$1:J$166)) + MAX(IF(K$1:K$166="teilsaniert",J$1:J$166))) / 2,
                (MIN(IF(K$1:K$166="saniert",J$1:J$166)) + MAX(IF(K$1:K$166="saniert",J$1:J$166))) / 2
            )
        )),
        0,
        I53
    )
)</f>
        <v>0</v>
      </c>
      <c r="O53" s="160"/>
      <c r="P53" s="174">
        <f t="shared" si="17"/>
        <v>-0.28770785620564054</v>
      </c>
      <c r="Q53" s="173">
        <f>_xlfn.NORM.DIST(P53, P5,Q5, TRUE)</f>
        <v>6.0946737160253296E-120</v>
      </c>
      <c r="R53" s="174" t="str">
        <f t="shared" si="2"/>
        <v>saniert</v>
      </c>
      <c r="S53" s="174" cm="1">
        <f t="array" ref="S53">IF(
    Q53 &gt; (IF(
        R53 = "unsaniert",
        (MIN(IF(R$1:R$166="unsaniert",Q$1:Q$166)) + MAX(IF(R$1:R$166="unsaniert",Q$1:Q$166))) / 2,
        IF(
            R53 = "teilsaniert",
            (MIN(IF(R$1:R$166="teilsaniert",Q$1:Q$166)) + MAX(IF(R$1:R$166="teilsaniert",Q$1:Q$166))) / 2,
            (MIN(IF(R$1:R$166="saniert",Q$1:Q$166)) + MAX(IF(R$1:R$166="saniert",Q$1:Q$166))) / 2
        )
    )),
    0,
    IF(
        Q52 &lt; (IF(
            R53 = "unsaniert",
            (MIN(IF(R$1:R$166="unsaniert",Q$1:Q$166)) + MAX(IF(R$1:R$166="unsaniert",Q$1:Q$166))) / 2,
            IF(
                R53 = "teilsaniert",
                (MIN(IF(R$1:R$166="teilsaniert",Q$1:Q$166)) + MAX(IF(R$1:R$166="teilsaniert",Q$1:Q$166))) / 2,
                (MIN(IF(R$1:R$166="saniert",Q$1:Q$166)) + MAX(IF(R$1:R$166="saniert",Q$1:Q$166))) / 2
            )
        )),
        0,
        P53
    )
)</f>
        <v>0</v>
      </c>
      <c r="W53" s="174">
        <f t="shared" si="18"/>
        <v>0.8024384441568897</v>
      </c>
      <c r="X53" s="173">
        <f t="shared" si="3"/>
        <v>2.0841925631835502E-4</v>
      </c>
      <c r="Y53" s="174" t="str">
        <f t="shared" si="4"/>
        <v>saniert</v>
      </c>
      <c r="Z53" s="174" cm="1">
        <f t="array" ref="Z53">IF(
    X53 &gt; (IF(
        Y53 = "unsaniert",
        (MIN(IF(Y$1:Y$166="unsaniert",X$1:X$166)) + MAX(IF(Y$1:Y$166="unsaniert",X$1:X$166))) / 2,
        IF(
            Y53 = "teilsaniert",
            (MIN(IF(Y$1:Y$166="teilsaniert",X$1:X$166)) + MAX(IF(Y$1:Y$166="teilsaniert",X$1:X$166))) / 2,
            (MIN(IF(Y$1:Y$166="saniert",X$1:X$166)) + MAX(IF(Y$1:Y$166="saniert",X$1:X$166))) / 2
        )
    )),
    0,
    IF(
        X52 &lt; (IF(
            Y53 = "unsaniert",
            (MIN(IF(Y$1:Y$166="unsaniert",X$1:X$166)) + MAX(IF(Y$1:Y$166="unsaniert",X$1:X$166))) / 2,
            IF(
                Y53 = "teilsaniert",
                (MIN(IF(Y$1:Y$166="teilsaniert",X$1:X$166)) + MAX(IF(Y$1:Y$166="teilsaniert",X$1:X$166))) / 2,
                (MIN(IF(Y$1:Y$166="saniert",X$1:X$166)) + MAX(IF(Y$1:Y$166="saniert",X$1:X$166))) / 2
            )
        )),
        0,
        W53
    )
)</f>
        <v>0</v>
      </c>
      <c r="AD53" s="174">
        <f t="shared" si="19"/>
        <v>0.31258806528533456</v>
      </c>
      <c r="AE53" s="173">
        <f t="shared" si="5"/>
        <v>4.5333744434828967E-2</v>
      </c>
      <c r="AF53" s="174" t="str">
        <f t="shared" si="6"/>
        <v>teilsaniert</v>
      </c>
      <c r="AG53" s="174" cm="1">
        <f t="array" ref="AG53">IF(
    AE53 &gt; (IF(
        AF53 = "unsaniert",
        (MIN(IF(AF$1:AF$166="unsaniert",AE$1:AE$166)) + MAX(IF(AF$1:AF$166="unsaniert",AE$1:AE$166))) / 2,
        IF(
            AF53 = "teilsaniert",
            (MIN(IF(AF$1:AF$166="teilsaniert",AE$1:AE$166)) + MAX(IF(AF$1:AF$166="teilsaniert",AE$1:AE$166))) / 2,
            (MIN(IF(AF$1:AF$166="saniert",AE$1:AE$166)) + MAX(IF(AF$1:AF$166="saniert",AE$1:AE$166))) / 2
        )
    )),
    0,
    IF(
        AE52 &lt; (IF(
            AF53 = "unsaniert",
            (MIN(IF(AF$1:AF$166="unsaniert",AE$1:AE$166)) + MAX(IF(AF$1:AF$166="unsaniert",AE$1:AE$166))) / 2,
            IF(
                AF53 = "teilsaniert",
                (MIN(IF(AF$1:AF$166="teilsaniert",AE$1:AE$166)) + MAX(IF(AF$1:AF$166="teilsaniert",AE$1:AE$166))) / 2,
                (MIN(IF(AF$1:AF$166="saniert",AE$1:AE$166)) + MAX(IF(AF$1:AF$166="saniert",AE$1:AE$166))) / 2
            )
        )),
        0,
        AD53
    )
)</f>
        <v>0</v>
      </c>
      <c r="AK53" s="174">
        <f t="shared" si="20"/>
        <v>-0.13142456527146304</v>
      </c>
      <c r="AL53" s="173">
        <f t="shared" si="7"/>
        <v>2.6770222919704393E-9</v>
      </c>
      <c r="AM53" s="174" t="str">
        <f t="shared" si="8"/>
        <v>saniert</v>
      </c>
      <c r="AN53" s="174" cm="1">
        <f t="array" ref="AN53">IF(
    AL53 &gt; (IF(
        AM53 = "unsaniert",
        (MIN(IF(AM$1:AM$166="unsaniert",AL$1:AL$166)) + MAX(IF(AM$1:AM$166="unsaniert",AL$1:AL$166))) / 2,
        IF(
            AM53 = "teilsaniert",
            (MIN(IF(AM$1:AM$166="teilsaniert",AL$1:AL$166)) + MAX(IF(AM$1:AM$166="teilsaniert",AL$1:AL$166))) / 2,
            (MIN(IF(AM$1:AM$166="saniert",AL$1:AL$166)) + MAX(IF(AM$1:AM$166="saniert",AL$1:AL$166))) / 2
        )
    )),
    0,
    IF(
        AL52 &lt; (IF(
            AM53 = "unsaniert",
            (MIN(IF(AM$1:AM$166="unsaniert",AL$1:AL$166)) + MAX(IF(AM$1:AM$166="unsaniert",AL$1:AL$166))) / 2,
            IF(
                AM53 = "teilsaniert",
                (MIN(IF(AM$1:AM$166="teilsaniert",AL$1:AL$166)) + MAX(IF(AM$1:AM$166="teilsaniert",AL$1:AL$166))) / 2,
                (MIN(IF(AM$1:AM$166="saniert",AL$1:AL$166)) + MAX(IF(AM$1:AM$166="saniert",AL$1:AL$166))) / 2
            )
        )),
        0,
        AK53
    )
)</f>
        <v>0</v>
      </c>
      <c r="AR53" s="174">
        <f t="shared" si="21"/>
        <v>0.86279329428048745</v>
      </c>
      <c r="AS53" s="173">
        <f t="shared" si="9"/>
        <v>2.0851995127364227E-4</v>
      </c>
      <c r="AT53" s="174" t="str">
        <f t="shared" si="10"/>
        <v>saniert</v>
      </c>
      <c r="AU53" s="174" cm="1">
        <f t="array" ref="AU53">IF(
    AS53 &gt; (IF(
        AT53 = "unsaniert",
        (MIN(IF(AT$1:AT$166="unsaniert",AS$1:AS$166)) + MAX(IF(AT$1:AT$166="unsaniert",AS$1:AS$166))) / 2,
        IF(
            AT53 = "teilsaniert",
            (MIN(IF(AT$1:AT$166="teilsaniert",AS$1:AS$166)) + MAX(IF(AT$1:AT$166="teilsaniert",AS$1:AS$166))) / 2,
            (MIN(IF(AT$1:AT$166="saniert",AS$1:AS$166)) + MAX(IF(AT$1:AT$166="saniert",AS$1:AS$166))) / 2
        )
    )),
    0,
    IF(
        AS52 &lt; (IF(
            AT53 = "unsaniert",
            (MIN(IF(AT$1:AT$166="unsaniert",AS$1:AS$166)) + MAX(IF(AT$1:AT$166="unsaniert",AS$1:AS$166))) / 2,
            IF(
                AT53 = "teilsaniert",
                (MIN(IF(AT$1:AT$166="teilsaniert",AS$1:AS$166)) + MAX(IF(AT$1:AT$166="teilsaniert",AS$1:AS$166))) / 2,
                (MIN(IF(AT$1:AT$166="saniert",AS$1:AS$166)) + MAX(IF(AT$1:AT$166="saniert",AS$1:AS$166))) / 2
            )
        )),
        0,
        AR53
    )
)</f>
        <v>0</v>
      </c>
      <c r="AY53" s="174">
        <f t="shared" si="22"/>
        <v>0.18685071416171115</v>
      </c>
      <c r="AZ53" s="173">
        <f t="shared" si="11"/>
        <v>1.5487334423370692E-3</v>
      </c>
      <c r="BA53" s="174" t="str">
        <f t="shared" si="12"/>
        <v>saniert</v>
      </c>
      <c r="BB53" s="174" cm="1">
        <f t="array" ref="BB53">IF(
    AZ53 &gt; (IF(
        BA53 = "unsaniert",
        (MIN(IF(BA$1:BA$166="unsaniert",AZ$1:AZ$166)) + MAX(IF(BA$1:BA$166="unsaniert",AZ$1:AZ$166))) / 2,
        IF(
            BA53 = "teilsaniert",
            (MIN(IF(BA$1:BA$166="teilsaniert",AZ$1:AZ$166)) + MAX(IF(BA$1:BA$166="teilsaniert",AZ$1:AZ$166))) / 2,
            (MIN(IF(BA$1:BA$166="saniert",AZ$1:AZ$166)) + MAX(IF(BA$1:BA$166="saniert",AZ$1:AZ$166))) / 2
        )
    )),
    0,
    IF(
        AZ52 &lt; (IF(
            BA53 = "unsaniert",
            (MIN(IF(BA$1:BA$166="unsaniert",AZ$1:AZ$166)) + MAX(IF(BA$1:BA$166="unsaniert",AZ$1:AZ$166))) / 2,
            IF(
                BA53 = "teilsaniert",
                (MIN(IF(BA$1:BA$166="teilsaniert",AZ$1:AZ$166)) + MAX(IF(BA$1:BA$166="teilsaniert",AZ$1:AZ$166))) / 2,
                (MIN(IF(BA$1:BA$166="saniert",AZ$1:AZ$166)) + MAX(IF(BA$1:BA$166="saniert",AZ$1:AZ$166))) / 2
            )
        )),
        0,
        AY53
    )
)</f>
        <v>0</v>
      </c>
      <c r="BF53" s="174">
        <f t="shared" si="23"/>
        <v>-0.15698273994583539</v>
      </c>
      <c r="BG53" s="173">
        <f t="shared" si="13"/>
        <v>7.6059078302229218E-22</v>
      </c>
      <c r="BH53" s="174" t="str">
        <f t="shared" si="14"/>
        <v>saniert</v>
      </c>
      <c r="BI53" s="174" cm="1">
        <f t="array" ref="BI53">IF(
    BG53 &gt; (IF(
        BH53 = "unsaniert",
        (MIN(IF(BH$1:BH$166="unsaniert",BG$1:BG$166)) + MAX(IF(BH$1:BH$166="unsaniert",BG$1:BG$166))) / 2,
        IF(
            BH53 = "teilsaniert",
            (MIN(IF(BH$1:BH$166="teilsaniert",BG$1:BG$166)) + MAX(IF(BH$1:BH$166="teilsaniert",BG$1:BG$166))) / 2,
            (MIN(IF(BH$1:BH$166="saniert",BG$1:BG$166)) + MAX(IF(BH$1:BH$166="saniert",BG$1:BG$166))) / 2
        )
    )),
    0,
    IF(
        BG52 &lt; (IF(
            BH53 = "unsaniert",
            (MIN(IF(BH$1:BH$166="unsaniert",BG$1:BG$166)) + MAX(IF(BH$1:BH$166="unsaniert",BG$1:BG$166))) / 2,
            IF(
                BH53 = "teilsaniert",
                (MIN(IF(BH$1:BH$166="teilsaniert",BG$1:BG$166)) + MAX(IF(BH$1:BH$166="teilsaniert",BG$1:BG$166))) / 2,
                (MIN(IF(BH$1:BH$166="saniert",BG$1:BG$166)) + MAX(IF(BH$1:BH$166="saniert",BG$1:BG$166))) / 2
            )
        )),
        0,
        BF53
    )
)</f>
        <v>0</v>
      </c>
    </row>
    <row r="54" spans="2:61">
      <c r="B54" s="174">
        <f t="shared" si="15"/>
        <v>1.5571780150548118</v>
      </c>
      <c r="C54" s="173">
        <f>_xlfn.NORM.DIST(B54, B5,C5, TRUE)</f>
        <v>0.82807402086640003</v>
      </c>
      <c r="D54" s="174" t="str">
        <f t="shared" si="0"/>
        <v>unsaniert</v>
      </c>
      <c r="E54" s="174" cm="1">
        <f t="array" ref="E54">IF(
    C54 &gt; (IF(
        D54 = "unsaniert",
        (MIN(IF(D$1:D$166="unsaniert",C$1:C$166)) + MAX(IF(D$1:D$166="unsaniert",C$1:C$166))) / 2,
        IF(
            D54 = "teilsaniert",
            (MIN(IF(D$1:D$166="teilsaniert",C$1:C$166)) + MAX(IF(D$1:D$166="teilsaniert",C$1:C$166))) / 2,
            (MIN(IF(D$1:D$166="saniert",C$1:C$166)) + MAX(IF(D$1:D$166="saniert",C$1:C$166))) / 2
        )
    )),
    0,
    IF(
        C53 &lt; (IF(
            D54 = "unsaniert",
            (MIN(IF(D$1:D$166="unsaniert",C$1:C$166)) + MAX(IF(D$1:D$166="unsaniert",C$1:C$166))) / 2,
            IF(
                D54 = "teilsaniert",
                (MIN(IF(D$1:D$166="teilsaniert",C$1:C$166)) + MAX(IF(D$1:D$166="teilsaniert",C$1:C$166))) / 2,
                (MIN(IF(D$1:D$166="saniert",C$1:C$166)) + MAX(IF(D$1:D$166="saniert",C$1:C$166))) / 2
            )
        )),
        0,
        B54
    )
)</f>
        <v>0</v>
      </c>
      <c r="F54" s="172"/>
      <c r="I54" s="174">
        <f t="shared" si="16"/>
        <v>0.27996904432449488</v>
      </c>
      <c r="J54" s="173">
        <f>_xlfn.NORM.DIST(I54, I5,J5, TRUE)</f>
        <v>5.5422772836114062E-2</v>
      </c>
      <c r="K54" s="174" t="str">
        <f t="shared" si="1"/>
        <v>teilsaniert</v>
      </c>
      <c r="L54" s="174" cm="1">
        <f t="array" ref="L54">IF(
    J54 &gt; (IF(
        K54 = "unsaniert",
        (MIN(IF(K$1:K$166="unsaniert",J$1:J$166)) + MAX(IF(K$1:K$166="unsaniert",J$1:J$166))) / 2,
        IF(
            K54 = "teilsaniert",
            (MIN(IF(K$1:K$166="teilsaniert",J$1:J$166)) + MAX(IF(K$1:K$166="teilsaniert",J$1:J$166))) / 2,
            (MIN(IF(K$1:K$166="saniert",J$1:J$166)) + MAX(IF(K$1:K$166="saniert",J$1:J$166))) / 2
        )
    )),
    0,
    IF(
        J53 &lt; (IF(
            K54 = "unsaniert",
            (MIN(IF(K$1:K$166="unsaniert",J$1:J$166)) + MAX(IF(K$1:K$166="unsaniert",J$1:J$166))) / 2,
            IF(
                K54 = "teilsaniert",
                (MIN(IF(K$1:K$166="teilsaniert",J$1:J$166)) + MAX(IF(K$1:K$166="teilsaniert",J$1:J$166))) / 2,
                (MIN(IF(K$1:K$166="saniert",J$1:J$166)) + MAX(IF(K$1:K$166="saniert",J$1:J$166))) / 2
            )
        )),
        0,
        I54
    )
)</f>
        <v>0</v>
      </c>
      <c r="O54" s="160"/>
      <c r="P54" s="174">
        <f t="shared" si="17"/>
        <v>-0.31770785620564057</v>
      </c>
      <c r="Q54" s="173">
        <f>_xlfn.NORM.DIST(P54, P5,Q5, TRUE)</f>
        <v>3.658952802631621E-135</v>
      </c>
      <c r="R54" s="174" t="str">
        <f t="shared" si="2"/>
        <v>saniert</v>
      </c>
      <c r="S54" s="174" cm="1">
        <f t="array" ref="S54">IF(
    Q54 &gt; (IF(
        R54 = "unsaniert",
        (MIN(IF(R$1:R$166="unsaniert",Q$1:Q$166)) + MAX(IF(R$1:R$166="unsaniert",Q$1:Q$166))) / 2,
        IF(
            R54 = "teilsaniert",
            (MIN(IF(R$1:R$166="teilsaniert",Q$1:Q$166)) + MAX(IF(R$1:R$166="teilsaniert",Q$1:Q$166))) / 2,
            (MIN(IF(R$1:R$166="saniert",Q$1:Q$166)) + MAX(IF(R$1:R$166="saniert",Q$1:Q$166))) / 2
        )
    )),
    0,
    IF(
        Q53 &lt; (IF(
            R54 = "unsaniert",
            (MIN(IF(R$1:R$166="unsaniert",Q$1:Q$166)) + MAX(IF(R$1:R$166="unsaniert",Q$1:Q$166))) / 2,
            IF(
                R54 = "teilsaniert",
                (MIN(IF(R$1:R$166="teilsaniert",Q$1:Q$166)) + MAX(IF(R$1:R$166="teilsaniert",Q$1:Q$166))) / 2,
                (MIN(IF(R$1:R$166="saniert",Q$1:Q$166)) + MAX(IF(R$1:R$166="saniert",Q$1:Q$166))) / 2
            )
        )),
        0,
        P54
    )
)</f>
        <v>0</v>
      </c>
      <c r="W54" s="174">
        <f t="shared" si="18"/>
        <v>0.77243844415688967</v>
      </c>
      <c r="X54" s="173">
        <f t="shared" si="3"/>
        <v>4.9727106135942083E-5</v>
      </c>
      <c r="Y54" s="174" t="str">
        <f t="shared" si="4"/>
        <v>saniert</v>
      </c>
      <c r="Z54" s="174" cm="1">
        <f t="array" ref="Z54">IF(
    X54 &gt; (IF(
        Y54 = "unsaniert",
        (MIN(IF(Y$1:Y$166="unsaniert",X$1:X$166)) + MAX(IF(Y$1:Y$166="unsaniert",X$1:X$166))) / 2,
        IF(
            Y54 = "teilsaniert",
            (MIN(IF(Y$1:Y$166="teilsaniert",X$1:X$166)) + MAX(IF(Y$1:Y$166="teilsaniert",X$1:X$166))) / 2,
            (MIN(IF(Y$1:Y$166="saniert",X$1:X$166)) + MAX(IF(Y$1:Y$166="saniert",X$1:X$166))) / 2
        )
    )),
    0,
    IF(
        X53 &lt; (IF(
            Y54 = "unsaniert",
            (MIN(IF(Y$1:Y$166="unsaniert",X$1:X$166)) + MAX(IF(Y$1:Y$166="unsaniert",X$1:X$166))) / 2,
            IF(
                Y54 = "teilsaniert",
                (MIN(IF(Y$1:Y$166="teilsaniert",X$1:X$166)) + MAX(IF(Y$1:Y$166="teilsaniert",X$1:X$166))) / 2,
                (MIN(IF(Y$1:Y$166="saniert",X$1:X$166)) + MAX(IF(Y$1:Y$166="saniert",X$1:X$166))) / 2
            )
        )),
        0,
        W54
    )
)</f>
        <v>0</v>
      </c>
      <c r="AD54" s="174">
        <f t="shared" si="19"/>
        <v>0.28258806528533453</v>
      </c>
      <c r="AE54" s="173">
        <f t="shared" si="5"/>
        <v>2.5436614634140729E-2</v>
      </c>
      <c r="AF54" s="174" t="str">
        <f t="shared" si="6"/>
        <v>saniert</v>
      </c>
      <c r="AG54" s="174" cm="1">
        <f t="array" ref="AG54">IF(
    AE54 &gt; (IF(
        AF54 = "unsaniert",
        (MIN(IF(AF$1:AF$166="unsaniert",AE$1:AE$166)) + MAX(IF(AF$1:AF$166="unsaniert",AE$1:AE$166))) / 2,
        IF(
            AF54 = "teilsaniert",
            (MIN(IF(AF$1:AF$166="teilsaniert",AE$1:AE$166)) + MAX(IF(AF$1:AF$166="teilsaniert",AE$1:AE$166))) / 2,
            (MIN(IF(AF$1:AF$166="saniert",AE$1:AE$166)) + MAX(IF(AF$1:AF$166="saniert",AE$1:AE$166))) / 2
        )
    )),
    0,
    IF(
        AE53 &lt; (IF(
            AF54 = "unsaniert",
            (MIN(IF(AF$1:AF$166="unsaniert",AE$1:AE$166)) + MAX(IF(AF$1:AF$166="unsaniert",AE$1:AE$166))) / 2,
            IF(
                AF54 = "teilsaniert",
                (MIN(IF(AF$1:AF$166="teilsaniert",AE$1:AE$166)) + MAX(IF(AF$1:AF$166="teilsaniert",AE$1:AE$166))) / 2,
                (MIN(IF(AF$1:AF$166="saniert",AE$1:AE$166)) + MAX(IF(AF$1:AF$166="saniert",AE$1:AE$166))) / 2
            )
        )),
        0,
        AD54
    )
)</f>
        <v>0</v>
      </c>
      <c r="AK54" s="174">
        <f t="shared" si="20"/>
        <v>-0.16142456527146304</v>
      </c>
      <c r="AL54" s="173">
        <f t="shared" si="7"/>
        <v>1.2526748040944002E-10</v>
      </c>
      <c r="AM54" s="174" t="str">
        <f t="shared" si="8"/>
        <v>saniert</v>
      </c>
      <c r="AN54" s="174" cm="1">
        <f t="array" ref="AN54">IF(
    AL54 &gt; (IF(
        AM54 = "unsaniert",
        (MIN(IF(AM$1:AM$166="unsaniert",AL$1:AL$166)) + MAX(IF(AM$1:AM$166="unsaniert",AL$1:AL$166))) / 2,
        IF(
            AM54 = "teilsaniert",
            (MIN(IF(AM$1:AM$166="teilsaniert",AL$1:AL$166)) + MAX(IF(AM$1:AM$166="teilsaniert",AL$1:AL$166))) / 2,
            (MIN(IF(AM$1:AM$166="saniert",AL$1:AL$166)) + MAX(IF(AM$1:AM$166="saniert",AL$1:AL$166))) / 2
        )
    )),
    0,
    IF(
        AL53 &lt; (IF(
            AM54 = "unsaniert",
            (MIN(IF(AM$1:AM$166="unsaniert",AL$1:AL$166)) + MAX(IF(AM$1:AM$166="unsaniert",AL$1:AL$166))) / 2,
            IF(
                AM54 = "teilsaniert",
                (MIN(IF(AM$1:AM$166="teilsaniert",AL$1:AL$166)) + MAX(IF(AM$1:AM$166="teilsaniert",AL$1:AL$166))) / 2,
                (MIN(IF(AM$1:AM$166="saniert",AL$1:AL$166)) + MAX(IF(AM$1:AM$166="saniert",AL$1:AL$166))) / 2
            )
        )),
        0,
        AK54
    )
)</f>
        <v>0</v>
      </c>
      <c r="AR54" s="174">
        <f t="shared" si="21"/>
        <v>0.83279329428048743</v>
      </c>
      <c r="AS54" s="173">
        <f t="shared" si="9"/>
        <v>4.9754773713804984E-5</v>
      </c>
      <c r="AT54" s="174" t="str">
        <f t="shared" si="10"/>
        <v>saniert</v>
      </c>
      <c r="AU54" s="174" cm="1">
        <f t="array" ref="AU54">IF(
    AS54 &gt; (IF(
        AT54 = "unsaniert",
        (MIN(IF(AT$1:AT$166="unsaniert",AS$1:AS$166)) + MAX(IF(AT$1:AT$166="unsaniert",AS$1:AS$166))) / 2,
        IF(
            AT54 = "teilsaniert",
            (MIN(IF(AT$1:AT$166="teilsaniert",AS$1:AS$166)) + MAX(IF(AT$1:AT$166="teilsaniert",AS$1:AS$166))) / 2,
            (MIN(IF(AT$1:AT$166="saniert",AS$1:AS$166)) + MAX(IF(AT$1:AT$166="saniert",AS$1:AS$166))) / 2
        )
    )),
    0,
    IF(
        AS53 &lt; (IF(
            AT54 = "unsaniert",
            (MIN(IF(AT$1:AT$166="unsaniert",AS$1:AS$166)) + MAX(IF(AT$1:AT$166="unsaniert",AS$1:AS$166))) / 2,
            IF(
                AT54 = "teilsaniert",
                (MIN(IF(AT$1:AT$166="teilsaniert",AS$1:AS$166)) + MAX(IF(AT$1:AT$166="teilsaniert",AS$1:AS$166))) / 2,
                (MIN(IF(AT$1:AT$166="saniert",AS$1:AS$166)) + MAX(IF(AT$1:AT$166="saniert",AS$1:AS$166))) / 2
            )
        )),
        0,
        AR54
    )
)</f>
        <v>0</v>
      </c>
      <c r="AY54" s="174">
        <f t="shared" si="22"/>
        <v>0.15685071416171115</v>
      </c>
      <c r="AZ54" s="173">
        <f t="shared" si="11"/>
        <v>5.0291638165322731E-4</v>
      </c>
      <c r="BA54" s="174" t="str">
        <f t="shared" si="12"/>
        <v>saniert</v>
      </c>
      <c r="BB54" s="174" cm="1">
        <f t="array" ref="BB54">IF(
    AZ54 &gt; (IF(
        BA54 = "unsaniert",
        (MIN(IF(BA$1:BA$166="unsaniert",AZ$1:AZ$166)) + MAX(IF(BA$1:BA$166="unsaniert",AZ$1:AZ$166))) / 2,
        IF(
            BA54 = "teilsaniert",
            (MIN(IF(BA$1:BA$166="teilsaniert",AZ$1:AZ$166)) + MAX(IF(BA$1:BA$166="teilsaniert",AZ$1:AZ$166))) / 2,
            (MIN(IF(BA$1:BA$166="saniert",AZ$1:AZ$166)) + MAX(IF(BA$1:BA$166="saniert",AZ$1:AZ$166))) / 2
        )
    )),
    0,
    IF(
        AZ53 &lt; (IF(
            BA54 = "unsaniert",
            (MIN(IF(BA$1:BA$166="unsaniert",AZ$1:AZ$166)) + MAX(IF(BA$1:BA$166="unsaniert",AZ$1:AZ$166))) / 2,
            IF(
                BA54 = "teilsaniert",
                (MIN(IF(BA$1:BA$166="teilsaniert",AZ$1:AZ$166)) + MAX(IF(BA$1:BA$166="teilsaniert",AZ$1:AZ$166))) / 2,
                (MIN(IF(BA$1:BA$166="saniert",AZ$1:AZ$166)) + MAX(IF(BA$1:BA$166="saniert",AZ$1:AZ$166))) / 2
            )
        )),
        0,
        AY54
    )
)</f>
        <v>0</v>
      </c>
      <c r="BF54" s="174">
        <f t="shared" si="23"/>
        <v>-0.18698273994583539</v>
      </c>
      <c r="BG54" s="173">
        <f t="shared" si="13"/>
        <v>7.2933143690991029E-25</v>
      </c>
      <c r="BH54" s="174" t="str">
        <f t="shared" si="14"/>
        <v>saniert</v>
      </c>
      <c r="BI54" s="174" cm="1">
        <f t="array" ref="BI54">IF(
    BG54 &gt; (IF(
        BH54 = "unsaniert",
        (MIN(IF(BH$1:BH$166="unsaniert",BG$1:BG$166)) + MAX(IF(BH$1:BH$166="unsaniert",BG$1:BG$166))) / 2,
        IF(
            BH54 = "teilsaniert",
            (MIN(IF(BH$1:BH$166="teilsaniert",BG$1:BG$166)) + MAX(IF(BH$1:BH$166="teilsaniert",BG$1:BG$166))) / 2,
            (MIN(IF(BH$1:BH$166="saniert",BG$1:BG$166)) + MAX(IF(BH$1:BH$166="saniert",BG$1:BG$166))) / 2
        )
    )),
    0,
    IF(
        BG53 &lt; (IF(
            BH54 = "unsaniert",
            (MIN(IF(BH$1:BH$166="unsaniert",BG$1:BG$166)) + MAX(IF(BH$1:BH$166="unsaniert",BG$1:BG$166))) / 2,
            IF(
                BH54 = "teilsaniert",
                (MIN(IF(BH$1:BH$166="teilsaniert",BG$1:BG$166)) + MAX(IF(BH$1:BH$166="teilsaniert",BG$1:BG$166))) / 2,
                (MIN(IF(BH$1:BH$166="saniert",BG$1:BG$166)) + MAX(IF(BH$1:BH$166="saniert",BG$1:BG$166))) / 2
            )
        )),
        0,
        BF54
    )
)</f>
        <v>0</v>
      </c>
    </row>
    <row r="55" spans="2:61">
      <c r="B55" s="174">
        <f t="shared" si="15"/>
        <v>1.5271780150548118</v>
      </c>
      <c r="C55" s="173">
        <f>_xlfn.NORM.DIST(B55, B5,C5, TRUE)</f>
        <v>0.79912701410953046</v>
      </c>
      <c r="D55" s="174" t="str">
        <f t="shared" si="0"/>
        <v>unsaniert</v>
      </c>
      <c r="E55" s="174" cm="1">
        <f t="array" ref="E55">IF(
    C55 &gt; (IF(
        D55 = "unsaniert",
        (MIN(IF(D$1:D$166="unsaniert",C$1:C$166)) + MAX(IF(D$1:D$166="unsaniert",C$1:C$166))) / 2,
        IF(
            D55 = "teilsaniert",
            (MIN(IF(D$1:D$166="teilsaniert",C$1:C$166)) + MAX(IF(D$1:D$166="teilsaniert",C$1:C$166))) / 2,
            (MIN(IF(D$1:D$166="saniert",C$1:C$166)) + MAX(IF(D$1:D$166="saniert",C$1:C$166))) / 2
        )
    )),
    0,
    IF(
        C54 &lt; (IF(
            D55 = "unsaniert",
            (MIN(IF(D$1:D$166="unsaniert",C$1:C$166)) + MAX(IF(D$1:D$166="unsaniert",C$1:C$166))) / 2,
            IF(
                D55 = "teilsaniert",
                (MIN(IF(D$1:D$166="teilsaniert",C$1:C$166)) + MAX(IF(D$1:D$166="teilsaniert",C$1:C$166))) / 2,
                (MIN(IF(D$1:D$166="saniert",C$1:C$166)) + MAX(IF(D$1:D$166="saniert",C$1:C$166))) / 2
            )
        )),
        0,
        B55
    )
)</f>
        <v>0</v>
      </c>
      <c r="F55" s="172"/>
      <c r="I55" s="174">
        <f t="shared" si="16"/>
        <v>0.24996904432449488</v>
      </c>
      <c r="J55" s="173">
        <f>_xlfn.NORM.DIST(I55, I5,J5, TRUE)</f>
        <v>3.316294106711945E-2</v>
      </c>
      <c r="K55" s="174" t="str">
        <f t="shared" si="1"/>
        <v>teilsaniert</v>
      </c>
      <c r="L55" s="174" cm="1">
        <f t="array" ref="L55">IF(
    J55 &gt; (IF(
        K55 = "unsaniert",
        (MIN(IF(K$1:K$166="unsaniert",J$1:J$166)) + MAX(IF(K$1:K$166="unsaniert",J$1:J$166))) / 2,
        IF(
            K55 = "teilsaniert",
            (MIN(IF(K$1:K$166="teilsaniert",J$1:J$166)) + MAX(IF(K$1:K$166="teilsaniert",J$1:J$166))) / 2,
            (MIN(IF(K$1:K$166="saniert",J$1:J$166)) + MAX(IF(K$1:K$166="saniert",J$1:J$166))) / 2
        )
    )),
    0,
    IF(
        J54 &lt; (IF(
            K55 = "unsaniert",
            (MIN(IF(K$1:K$166="unsaniert",J$1:J$166)) + MAX(IF(K$1:K$166="unsaniert",J$1:J$166))) / 2,
            IF(
                K55 = "teilsaniert",
                (MIN(IF(K$1:K$166="teilsaniert",J$1:J$166)) + MAX(IF(K$1:K$166="teilsaniert",J$1:J$166))) / 2,
                (MIN(IF(K$1:K$166="saniert",J$1:J$166)) + MAX(IF(K$1:K$166="saniert",J$1:J$166))) / 2
            )
        )),
        0,
        I55
    )
)</f>
        <v>0</v>
      </c>
      <c r="O55" s="160"/>
      <c r="P55" s="174">
        <f t="shared" si="17"/>
        <v>-0.3477078562056406</v>
      </c>
      <c r="Q55" s="173">
        <f>_xlfn.NORM.DIST(P55, P5,Q5, TRUE)</f>
        <v>2.6252306011507937E-151</v>
      </c>
      <c r="R55" s="174" t="str">
        <f t="shared" si="2"/>
        <v>saniert</v>
      </c>
      <c r="S55" s="174" cm="1">
        <f t="array" ref="S55">IF(
    Q55 &gt; (IF(
        R55 = "unsaniert",
        (MIN(IF(R$1:R$166="unsaniert",Q$1:Q$166)) + MAX(IF(R$1:R$166="unsaniert",Q$1:Q$166))) / 2,
        IF(
            R55 = "teilsaniert",
            (MIN(IF(R$1:R$166="teilsaniert",Q$1:Q$166)) + MAX(IF(R$1:R$166="teilsaniert",Q$1:Q$166))) / 2,
            (MIN(IF(R$1:R$166="saniert",Q$1:Q$166)) + MAX(IF(R$1:R$166="saniert",Q$1:Q$166))) / 2
        )
    )),
    0,
    IF(
        Q54 &lt; (IF(
            R55 = "unsaniert",
            (MIN(IF(R$1:R$166="unsaniert",Q$1:Q$166)) + MAX(IF(R$1:R$166="unsaniert",Q$1:Q$166))) / 2,
            IF(
                R55 = "teilsaniert",
                (MIN(IF(R$1:R$166="teilsaniert",Q$1:Q$166)) + MAX(IF(R$1:R$166="teilsaniert",Q$1:Q$166))) / 2,
                (MIN(IF(R$1:R$166="saniert",Q$1:Q$166)) + MAX(IF(R$1:R$166="saniert",Q$1:Q$166))) / 2
            )
        )),
        0,
        P55
    )
)</f>
        <v>0</v>
      </c>
      <c r="W55" s="174">
        <f t="shared" si="18"/>
        <v>0.74243844415688964</v>
      </c>
      <c r="X55" s="173">
        <f t="shared" si="3"/>
        <v>1.0468710521962747E-5</v>
      </c>
      <c r="Y55" s="174" t="str">
        <f t="shared" si="4"/>
        <v>saniert</v>
      </c>
      <c r="Z55" s="174" cm="1">
        <f t="array" ref="Z55">IF(
    X55 &gt; (IF(
        Y55 = "unsaniert",
        (MIN(IF(Y$1:Y$166="unsaniert",X$1:X$166)) + MAX(IF(Y$1:Y$166="unsaniert",X$1:X$166))) / 2,
        IF(
            Y55 = "teilsaniert",
            (MIN(IF(Y$1:Y$166="teilsaniert",X$1:X$166)) + MAX(IF(Y$1:Y$166="teilsaniert",X$1:X$166))) / 2,
            (MIN(IF(Y$1:Y$166="saniert",X$1:X$166)) + MAX(IF(Y$1:Y$166="saniert",X$1:X$166))) / 2
        )
    )),
    0,
    IF(
        X54 &lt; (IF(
            Y55 = "unsaniert",
            (MIN(IF(Y$1:Y$166="unsaniert",X$1:X$166)) + MAX(IF(Y$1:Y$166="unsaniert",X$1:X$166))) / 2,
            IF(
                Y55 = "teilsaniert",
                (MIN(IF(Y$1:Y$166="teilsaniert",X$1:X$166)) + MAX(IF(Y$1:Y$166="teilsaniert",X$1:X$166))) / 2,
                (MIN(IF(Y$1:Y$166="saniert",X$1:X$166)) + MAX(IF(Y$1:Y$166="saniert",X$1:X$166))) / 2
            )
        )),
        0,
        W55
    )
)</f>
        <v>0</v>
      </c>
      <c r="AD55" s="174">
        <f t="shared" si="19"/>
        <v>0.25258806528533451</v>
      </c>
      <c r="AE55" s="173">
        <f t="shared" si="5"/>
        <v>1.3441655587427622E-2</v>
      </c>
      <c r="AF55" s="174" t="str">
        <f t="shared" si="6"/>
        <v>saniert</v>
      </c>
      <c r="AG55" s="174" cm="1">
        <f t="array" ref="AG55">IF(
    AE55 &gt; (IF(
        AF55 = "unsaniert",
        (MIN(IF(AF$1:AF$166="unsaniert",AE$1:AE$166)) + MAX(IF(AF$1:AF$166="unsaniert",AE$1:AE$166))) / 2,
        IF(
            AF55 = "teilsaniert",
            (MIN(IF(AF$1:AF$166="teilsaniert",AE$1:AE$166)) + MAX(IF(AF$1:AF$166="teilsaniert",AE$1:AE$166))) / 2,
            (MIN(IF(AF$1:AF$166="saniert",AE$1:AE$166)) + MAX(IF(AF$1:AF$166="saniert",AE$1:AE$166))) / 2
        )
    )),
    0,
    IF(
        AE54 &lt; (IF(
            AF55 = "unsaniert",
            (MIN(IF(AF$1:AF$166="unsaniert",AE$1:AE$166)) + MAX(IF(AF$1:AF$166="unsaniert",AE$1:AE$166))) / 2,
            IF(
                AF55 = "teilsaniert",
                (MIN(IF(AF$1:AF$166="teilsaniert",AE$1:AE$166)) + MAX(IF(AF$1:AF$166="teilsaniert",AE$1:AE$166))) / 2,
                (MIN(IF(AF$1:AF$166="saniert",AE$1:AE$166)) + MAX(IF(AF$1:AF$166="saniert",AE$1:AE$166))) / 2
            )
        )),
        0,
        AD55
    )
)</f>
        <v>0</v>
      </c>
      <c r="AK55" s="174">
        <f t="shared" si="20"/>
        <v>-0.19142456527146304</v>
      </c>
      <c r="AL55" s="173">
        <f t="shared" si="7"/>
        <v>4.6309511614264969E-12</v>
      </c>
      <c r="AM55" s="174" t="str">
        <f t="shared" si="8"/>
        <v>saniert</v>
      </c>
      <c r="AN55" s="174" cm="1">
        <f t="array" ref="AN55">IF(
    AL55 &gt; (IF(
        AM55 = "unsaniert",
        (MIN(IF(AM$1:AM$166="unsaniert",AL$1:AL$166)) + MAX(IF(AM$1:AM$166="unsaniert",AL$1:AL$166))) / 2,
        IF(
            AM55 = "teilsaniert",
            (MIN(IF(AM$1:AM$166="teilsaniert",AL$1:AL$166)) + MAX(IF(AM$1:AM$166="teilsaniert",AL$1:AL$166))) / 2,
            (MIN(IF(AM$1:AM$166="saniert",AL$1:AL$166)) + MAX(IF(AM$1:AM$166="saniert",AL$1:AL$166))) / 2
        )
    )),
    0,
    IF(
        AL54 &lt; (IF(
            AM55 = "unsaniert",
            (MIN(IF(AM$1:AM$166="unsaniert",AL$1:AL$166)) + MAX(IF(AM$1:AM$166="unsaniert",AL$1:AL$166))) / 2,
            IF(
                AM55 = "teilsaniert",
                (MIN(IF(AM$1:AM$166="teilsaniert",AL$1:AL$166)) + MAX(IF(AM$1:AM$166="teilsaniert",AL$1:AL$166))) / 2,
                (MIN(IF(AM$1:AM$166="saniert",AL$1:AL$166)) + MAX(IF(AM$1:AM$166="saniert",AL$1:AL$166))) / 2
            )
        )),
        0,
        AK55
    )
)</f>
        <v>0</v>
      </c>
      <c r="AR55" s="174">
        <f t="shared" si="21"/>
        <v>0.8027932942804874</v>
      </c>
      <c r="AS55" s="173">
        <f t="shared" si="9"/>
        <v>1.0475356956215793E-5</v>
      </c>
      <c r="AT55" s="174" t="str">
        <f t="shared" si="10"/>
        <v>saniert</v>
      </c>
      <c r="AU55" s="174" cm="1">
        <f t="array" ref="AU55">IF(
    AS55 &gt; (IF(
        AT55 = "unsaniert",
        (MIN(IF(AT$1:AT$166="unsaniert",AS$1:AS$166)) + MAX(IF(AT$1:AT$166="unsaniert",AS$1:AS$166))) / 2,
        IF(
            AT55 = "teilsaniert",
            (MIN(IF(AT$1:AT$166="teilsaniert",AS$1:AS$166)) + MAX(IF(AT$1:AT$166="teilsaniert",AS$1:AS$166))) / 2,
            (MIN(IF(AT$1:AT$166="saniert",AS$1:AS$166)) + MAX(IF(AT$1:AT$166="saniert",AS$1:AS$166))) / 2
        )
    )),
    0,
    IF(
        AS54 &lt; (IF(
            AT55 = "unsaniert",
            (MIN(IF(AT$1:AT$166="unsaniert",AS$1:AS$166)) + MAX(IF(AT$1:AT$166="unsaniert",AS$1:AS$166))) / 2,
            IF(
                AT55 = "teilsaniert",
                (MIN(IF(AT$1:AT$166="teilsaniert",AS$1:AS$166)) + MAX(IF(AT$1:AT$166="teilsaniert",AS$1:AS$166))) / 2,
                (MIN(IF(AT$1:AT$166="saniert",AS$1:AS$166)) + MAX(IF(AT$1:AT$166="saniert",AS$1:AS$166))) / 2
            )
        )),
        0,
        AR55
    )
)</f>
        <v>0</v>
      </c>
      <c r="AY55" s="174">
        <f t="shared" si="22"/>
        <v>0.12685071416171115</v>
      </c>
      <c r="AZ55" s="173">
        <f t="shared" si="11"/>
        <v>1.4736735530344384E-4</v>
      </c>
      <c r="BA55" s="174" t="str">
        <f t="shared" si="12"/>
        <v>saniert</v>
      </c>
      <c r="BB55" s="174" cm="1">
        <f t="array" ref="BB55">IF(
    AZ55 &gt; (IF(
        BA55 = "unsaniert",
        (MIN(IF(BA$1:BA$166="unsaniert",AZ$1:AZ$166)) + MAX(IF(BA$1:BA$166="unsaniert",AZ$1:AZ$166))) / 2,
        IF(
            BA55 = "teilsaniert",
            (MIN(IF(BA$1:BA$166="teilsaniert",AZ$1:AZ$166)) + MAX(IF(BA$1:BA$166="teilsaniert",AZ$1:AZ$166))) / 2,
            (MIN(IF(BA$1:BA$166="saniert",AZ$1:AZ$166)) + MAX(IF(BA$1:BA$166="saniert",AZ$1:AZ$166))) / 2
        )
    )),
    0,
    IF(
        AZ54 &lt; (IF(
            BA55 = "unsaniert",
            (MIN(IF(BA$1:BA$166="unsaniert",AZ$1:AZ$166)) + MAX(IF(BA$1:BA$166="unsaniert",AZ$1:AZ$166))) / 2,
            IF(
                BA55 = "teilsaniert",
                (MIN(IF(BA$1:BA$166="teilsaniert",AZ$1:AZ$166)) + MAX(IF(BA$1:BA$166="teilsaniert",AZ$1:AZ$166))) / 2,
                (MIN(IF(BA$1:BA$166="saniert",AZ$1:AZ$166)) + MAX(IF(BA$1:BA$166="saniert",AZ$1:AZ$166))) / 2
            )
        )),
        0,
        AY55
    )
)</f>
        <v>0</v>
      </c>
      <c r="BF55" s="174">
        <f t="shared" si="23"/>
        <v>-0.21698273994583539</v>
      </c>
      <c r="BG55" s="173">
        <f t="shared" si="13"/>
        <v>4.3255866949763686E-28</v>
      </c>
      <c r="BH55" s="174" t="str">
        <f t="shared" si="14"/>
        <v>saniert</v>
      </c>
      <c r="BI55" s="174" cm="1">
        <f t="array" ref="BI55">IF(
    BG55 &gt; (IF(
        BH55 = "unsaniert",
        (MIN(IF(BH$1:BH$166="unsaniert",BG$1:BG$166)) + MAX(IF(BH$1:BH$166="unsaniert",BG$1:BG$166))) / 2,
        IF(
            BH55 = "teilsaniert",
            (MIN(IF(BH$1:BH$166="teilsaniert",BG$1:BG$166)) + MAX(IF(BH$1:BH$166="teilsaniert",BG$1:BG$166))) / 2,
            (MIN(IF(BH$1:BH$166="saniert",BG$1:BG$166)) + MAX(IF(BH$1:BH$166="saniert",BG$1:BG$166))) / 2
        )
    )),
    0,
    IF(
        BG54 &lt; (IF(
            BH55 = "unsaniert",
            (MIN(IF(BH$1:BH$166="unsaniert",BG$1:BG$166)) + MAX(IF(BH$1:BH$166="unsaniert",BG$1:BG$166))) / 2,
            IF(
                BH55 = "teilsaniert",
                (MIN(IF(BH$1:BH$166="teilsaniert",BG$1:BG$166)) + MAX(IF(BH$1:BH$166="teilsaniert",BG$1:BG$166))) / 2,
                (MIN(IF(BH$1:BH$166="saniert",BG$1:BG$166)) + MAX(IF(BH$1:BH$166="saniert",BG$1:BG$166))) / 2
            )
        )),
        0,
        BF55
    )
)</f>
        <v>0</v>
      </c>
    </row>
    <row r="56" spans="2:61">
      <c r="B56" s="174">
        <f t="shared" si="15"/>
        <v>1.4971780150548117</v>
      </c>
      <c r="C56" s="173">
        <f>_xlfn.NORM.DIST(B56, B5,C5, TRUE)</f>
        <v>0.76743705124709016</v>
      </c>
      <c r="D56" s="174" t="str">
        <f t="shared" si="0"/>
        <v>unsaniert</v>
      </c>
      <c r="E56" s="174" cm="1">
        <f t="array" ref="E56">IF(
    C56 &gt; (IF(
        D56 = "unsaniert",
        (MIN(IF(D$1:D$166="unsaniert",C$1:C$166)) + MAX(IF(D$1:D$166="unsaniert",C$1:C$166))) / 2,
        IF(
            D56 = "teilsaniert",
            (MIN(IF(D$1:D$166="teilsaniert",C$1:C$166)) + MAX(IF(D$1:D$166="teilsaniert",C$1:C$166))) / 2,
            (MIN(IF(D$1:D$166="saniert",C$1:C$166)) + MAX(IF(D$1:D$166="saniert",C$1:C$166))) / 2
        )
    )),
    0,
    IF(
        C55 &lt; (IF(
            D56 = "unsaniert",
            (MIN(IF(D$1:D$166="unsaniert",C$1:C$166)) + MAX(IF(D$1:D$166="unsaniert",C$1:C$166))) / 2,
            IF(
                D56 = "teilsaniert",
                (MIN(IF(D$1:D$166="teilsaniert",C$1:C$166)) + MAX(IF(D$1:D$166="teilsaniert",C$1:C$166))) / 2,
                (MIN(IF(D$1:D$166="saniert",C$1:C$166)) + MAX(IF(D$1:D$166="saniert",C$1:C$166))) / 2
            )
        )),
        0,
        B56
    )
)</f>
        <v>0</v>
      </c>
      <c r="F56" s="172"/>
      <c r="I56" s="174">
        <f t="shared" si="16"/>
        <v>0.21996904432449488</v>
      </c>
      <c r="J56" s="173">
        <f>_xlfn.NORM.DIST(I56, I5,J5, TRUE)</f>
        <v>1.8853499339998133E-2</v>
      </c>
      <c r="K56" s="174" t="str">
        <f t="shared" si="1"/>
        <v>saniert</v>
      </c>
      <c r="L56" s="174" cm="1">
        <f t="array" ref="L56">IF(
    J56 &gt; (IF(
        K56 = "unsaniert",
        (MIN(IF(K$1:K$166="unsaniert",J$1:J$166)) + MAX(IF(K$1:K$166="unsaniert",J$1:J$166))) / 2,
        IF(
            K56 = "teilsaniert",
            (MIN(IF(K$1:K$166="teilsaniert",J$1:J$166)) + MAX(IF(K$1:K$166="teilsaniert",J$1:J$166))) / 2,
            (MIN(IF(K$1:K$166="saniert",J$1:J$166)) + MAX(IF(K$1:K$166="saniert",J$1:J$166))) / 2
        )
    )),
    0,
    IF(
        J55 &lt; (IF(
            K56 = "unsaniert",
            (MIN(IF(K$1:K$166="unsaniert",J$1:J$166)) + MAX(IF(K$1:K$166="unsaniert",J$1:J$166))) / 2,
            IF(
                K56 = "teilsaniert",
                (MIN(IF(K$1:K$166="teilsaniert",J$1:J$166)) + MAX(IF(K$1:K$166="teilsaniert",J$1:J$166))) / 2,
                (MIN(IF(K$1:K$166="saniert",J$1:J$166)) + MAX(IF(K$1:K$166="saniert",J$1:J$166))) / 2
            )
        )),
        0,
        I56
    )
)</f>
        <v>0</v>
      </c>
      <c r="O56" s="160"/>
      <c r="P56" s="174">
        <f t="shared" si="17"/>
        <v>-0.37770785620564062</v>
      </c>
      <c r="Q56" s="173">
        <f>_xlfn.NORM.DIST(P56, P5,Q5, TRUE)</f>
        <v>2.2501991715948519E-168</v>
      </c>
      <c r="R56" s="174" t="str">
        <f t="shared" si="2"/>
        <v>saniert</v>
      </c>
      <c r="S56" s="174" cm="1">
        <f t="array" ref="S56">IF(
    Q56 &gt; (IF(
        R56 = "unsaniert",
        (MIN(IF(R$1:R$166="unsaniert",Q$1:Q$166)) + MAX(IF(R$1:R$166="unsaniert",Q$1:Q$166))) / 2,
        IF(
            R56 = "teilsaniert",
            (MIN(IF(R$1:R$166="teilsaniert",Q$1:Q$166)) + MAX(IF(R$1:R$166="teilsaniert",Q$1:Q$166))) / 2,
            (MIN(IF(R$1:R$166="saniert",Q$1:Q$166)) + MAX(IF(R$1:R$166="saniert",Q$1:Q$166))) / 2
        )
    )),
    0,
    IF(
        Q55 &lt; (IF(
            R56 = "unsaniert",
            (MIN(IF(R$1:R$166="unsaniert",Q$1:Q$166)) + MAX(IF(R$1:R$166="unsaniert",Q$1:Q$166))) / 2,
            IF(
                R56 = "teilsaniert",
                (MIN(IF(R$1:R$166="teilsaniert",Q$1:Q$166)) + MAX(IF(R$1:R$166="teilsaniert",Q$1:Q$166))) / 2,
                (MIN(IF(R$1:R$166="saniert",Q$1:Q$166)) + MAX(IF(R$1:R$166="saniert",Q$1:Q$166))) / 2
            )
        )),
        0,
        P56
    )
)</f>
        <v>0</v>
      </c>
      <c r="W56" s="174">
        <f t="shared" si="18"/>
        <v>0.71243844415688962</v>
      </c>
      <c r="X56" s="173">
        <f t="shared" si="3"/>
        <v>1.9430313797463833E-6</v>
      </c>
      <c r="Y56" s="174" t="str">
        <f t="shared" si="4"/>
        <v>saniert</v>
      </c>
      <c r="Z56" s="174" cm="1">
        <f t="array" ref="Z56">IF(
    X56 &gt; (IF(
        Y56 = "unsaniert",
        (MIN(IF(Y$1:Y$166="unsaniert",X$1:X$166)) + MAX(IF(Y$1:Y$166="unsaniert",X$1:X$166))) / 2,
        IF(
            Y56 = "teilsaniert",
            (MIN(IF(Y$1:Y$166="teilsaniert",X$1:X$166)) + MAX(IF(Y$1:Y$166="teilsaniert",X$1:X$166))) / 2,
            (MIN(IF(Y$1:Y$166="saniert",X$1:X$166)) + MAX(IF(Y$1:Y$166="saniert",X$1:X$166))) / 2
        )
    )),
    0,
    IF(
        X55 &lt; (IF(
            Y56 = "unsaniert",
            (MIN(IF(Y$1:Y$166="unsaniert",X$1:X$166)) + MAX(IF(Y$1:Y$166="unsaniert",X$1:X$166))) / 2,
            IF(
                Y56 = "teilsaniert",
                (MIN(IF(Y$1:Y$166="teilsaniert",X$1:X$166)) + MAX(IF(Y$1:Y$166="teilsaniert",X$1:X$166))) / 2,
                (MIN(IF(Y$1:Y$166="saniert",X$1:X$166)) + MAX(IF(Y$1:Y$166="saniert",X$1:X$166))) / 2
            )
        )),
        0,
        W56
    )
)</f>
        <v>0</v>
      </c>
      <c r="AD56" s="174">
        <f t="shared" si="19"/>
        <v>0.22258806528533451</v>
      </c>
      <c r="AE56" s="173">
        <f t="shared" si="5"/>
        <v>6.6829467230317121E-3</v>
      </c>
      <c r="AF56" s="174" t="str">
        <f t="shared" si="6"/>
        <v>saniert</v>
      </c>
      <c r="AG56" s="174" cm="1">
        <f t="array" ref="AG56">IF(
    AE56 &gt; (IF(
        AF56 = "unsaniert",
        (MIN(IF(AF$1:AF$166="unsaniert",AE$1:AE$166)) + MAX(IF(AF$1:AF$166="unsaniert",AE$1:AE$166))) / 2,
        IF(
            AF56 = "teilsaniert",
            (MIN(IF(AF$1:AF$166="teilsaniert",AE$1:AE$166)) + MAX(IF(AF$1:AF$166="teilsaniert",AE$1:AE$166))) / 2,
            (MIN(IF(AF$1:AF$166="saniert",AE$1:AE$166)) + MAX(IF(AF$1:AF$166="saniert",AE$1:AE$166))) / 2
        )
    )),
    0,
    IF(
        AE55 &lt; (IF(
            AF56 = "unsaniert",
            (MIN(IF(AF$1:AF$166="unsaniert",AE$1:AE$166)) + MAX(IF(AF$1:AF$166="unsaniert",AE$1:AE$166))) / 2,
            IF(
                AF56 = "teilsaniert",
                (MIN(IF(AF$1:AF$166="teilsaniert",AE$1:AE$166)) + MAX(IF(AF$1:AF$166="teilsaniert",AE$1:AE$166))) / 2,
                (MIN(IF(AF$1:AF$166="saniert",AE$1:AE$166)) + MAX(IF(AF$1:AF$166="saniert",AE$1:AE$166))) / 2
            )
        )),
        0,
        AD56
    )
)</f>
        <v>0.22258806528533451</v>
      </c>
      <c r="AK56" s="174">
        <f t="shared" si="20"/>
        <v>-0.22142456527146304</v>
      </c>
      <c r="AL56" s="173">
        <f t="shared" si="7"/>
        <v>1.3516439993646587E-13</v>
      </c>
      <c r="AM56" s="174" t="str">
        <f t="shared" si="8"/>
        <v>saniert</v>
      </c>
      <c r="AN56" s="174" cm="1">
        <f t="array" ref="AN56">IF(
    AL56 &gt; (IF(
        AM56 = "unsaniert",
        (MIN(IF(AM$1:AM$166="unsaniert",AL$1:AL$166)) + MAX(IF(AM$1:AM$166="unsaniert",AL$1:AL$166))) / 2,
        IF(
            AM56 = "teilsaniert",
            (MIN(IF(AM$1:AM$166="teilsaniert",AL$1:AL$166)) + MAX(IF(AM$1:AM$166="teilsaniert",AL$1:AL$166))) / 2,
            (MIN(IF(AM$1:AM$166="saniert",AL$1:AL$166)) + MAX(IF(AM$1:AM$166="saniert",AL$1:AL$166))) / 2
        )
    )),
    0,
    IF(
        AL55 &lt; (IF(
            AM56 = "unsaniert",
            (MIN(IF(AM$1:AM$166="unsaniert",AL$1:AL$166)) + MAX(IF(AM$1:AM$166="unsaniert",AL$1:AL$166))) / 2,
            IF(
                AM56 = "teilsaniert",
                (MIN(IF(AM$1:AM$166="teilsaniert",AL$1:AL$166)) + MAX(IF(AM$1:AM$166="teilsaniert",AL$1:AL$166))) / 2,
                (MIN(IF(AM$1:AM$166="saniert",AL$1:AL$166)) + MAX(IF(AM$1:AM$166="saniert",AL$1:AL$166))) / 2
            )
        )),
        0,
        AK56
    )
)</f>
        <v>0</v>
      </c>
      <c r="AR56" s="174">
        <f t="shared" si="21"/>
        <v>0.77279329428048738</v>
      </c>
      <c r="AS56" s="173">
        <f t="shared" si="9"/>
        <v>1.9444276774880154E-6</v>
      </c>
      <c r="AT56" s="174" t="str">
        <f t="shared" si="10"/>
        <v>saniert</v>
      </c>
      <c r="AU56" s="174" cm="1">
        <f t="array" ref="AU56">IF(
    AS56 &gt; (IF(
        AT56 = "unsaniert",
        (MIN(IF(AT$1:AT$166="unsaniert",AS$1:AS$166)) + MAX(IF(AT$1:AT$166="unsaniert",AS$1:AS$166))) / 2,
        IF(
            AT56 = "teilsaniert",
            (MIN(IF(AT$1:AT$166="teilsaniert",AS$1:AS$166)) + MAX(IF(AT$1:AT$166="teilsaniert",AS$1:AS$166))) / 2,
            (MIN(IF(AT$1:AT$166="saniert",AS$1:AS$166)) + MAX(IF(AT$1:AT$166="saniert",AS$1:AS$166))) / 2
        )
    )),
    0,
    IF(
        AS55 &lt; (IF(
            AT56 = "unsaniert",
            (MIN(IF(AT$1:AT$166="unsaniert",AS$1:AS$166)) + MAX(IF(AT$1:AT$166="unsaniert",AS$1:AS$166))) / 2,
            IF(
                AT56 = "teilsaniert",
                (MIN(IF(AT$1:AT$166="teilsaniert",AS$1:AS$166)) + MAX(IF(AT$1:AT$166="teilsaniert",AS$1:AS$166))) / 2,
                (MIN(IF(AT$1:AT$166="saniert",AS$1:AS$166)) + MAX(IF(AT$1:AT$166="saniert",AS$1:AS$166))) / 2
            )
        )),
        0,
        AR56
    )
)</f>
        <v>0</v>
      </c>
      <c r="AY56" s="174">
        <f t="shared" si="22"/>
        <v>9.6850714161711149E-2</v>
      </c>
      <c r="AZ56" s="173">
        <f t="shared" si="11"/>
        <v>3.8932412354170835E-5</v>
      </c>
      <c r="BA56" s="174" t="str">
        <f t="shared" si="12"/>
        <v>saniert</v>
      </c>
      <c r="BB56" s="174" cm="1">
        <f t="array" ref="BB56">IF(
    AZ56 &gt; (IF(
        BA56 = "unsaniert",
        (MIN(IF(BA$1:BA$166="unsaniert",AZ$1:AZ$166)) + MAX(IF(BA$1:BA$166="unsaniert",AZ$1:AZ$166))) / 2,
        IF(
            BA56 = "teilsaniert",
            (MIN(IF(BA$1:BA$166="teilsaniert",AZ$1:AZ$166)) + MAX(IF(BA$1:BA$166="teilsaniert",AZ$1:AZ$166))) / 2,
            (MIN(IF(BA$1:BA$166="saniert",AZ$1:AZ$166)) + MAX(IF(BA$1:BA$166="saniert",AZ$1:AZ$166))) / 2
        )
    )),
    0,
    IF(
        AZ55 &lt; (IF(
            BA56 = "unsaniert",
            (MIN(IF(BA$1:BA$166="unsaniert",AZ$1:AZ$166)) + MAX(IF(BA$1:BA$166="unsaniert",AZ$1:AZ$166))) / 2,
            IF(
                BA56 = "teilsaniert",
                (MIN(IF(BA$1:BA$166="teilsaniert",AZ$1:AZ$166)) + MAX(IF(BA$1:BA$166="teilsaniert",AZ$1:AZ$166))) / 2,
                (MIN(IF(BA$1:BA$166="saniert",AZ$1:AZ$166)) + MAX(IF(BA$1:BA$166="saniert",AZ$1:AZ$166))) / 2
            )
        )),
        0,
        AY56
    )
)</f>
        <v>0</v>
      </c>
      <c r="BF56" s="174">
        <f t="shared" si="23"/>
        <v>-0.24698273994583539</v>
      </c>
      <c r="BG56" s="173">
        <f t="shared" si="13"/>
        <v>1.5859381104174467E-31</v>
      </c>
      <c r="BH56" s="174" t="str">
        <f t="shared" si="14"/>
        <v>saniert</v>
      </c>
      <c r="BI56" s="174" cm="1">
        <f t="array" ref="BI56">IF(
    BG56 &gt; (IF(
        BH56 = "unsaniert",
        (MIN(IF(BH$1:BH$166="unsaniert",BG$1:BG$166)) + MAX(IF(BH$1:BH$166="unsaniert",BG$1:BG$166))) / 2,
        IF(
            BH56 = "teilsaniert",
            (MIN(IF(BH$1:BH$166="teilsaniert",BG$1:BG$166)) + MAX(IF(BH$1:BH$166="teilsaniert",BG$1:BG$166))) / 2,
            (MIN(IF(BH$1:BH$166="saniert",BG$1:BG$166)) + MAX(IF(BH$1:BH$166="saniert",BG$1:BG$166))) / 2
        )
    )),
    0,
    IF(
        BG55 &lt; (IF(
            BH56 = "unsaniert",
            (MIN(IF(BH$1:BH$166="unsaniert",BG$1:BG$166)) + MAX(IF(BH$1:BH$166="unsaniert",BG$1:BG$166))) / 2,
            IF(
                BH56 = "teilsaniert",
                (MIN(IF(BH$1:BH$166="teilsaniert",BG$1:BG$166)) + MAX(IF(BH$1:BH$166="teilsaniert",BG$1:BG$166))) / 2,
                (MIN(IF(BH$1:BH$166="saniert",BG$1:BG$166)) + MAX(IF(BH$1:BH$166="saniert",BG$1:BG$166))) / 2
            )
        )),
        0,
        BF56
    )
)</f>
        <v>0</v>
      </c>
    </row>
    <row r="57" spans="2:61">
      <c r="B57" s="174">
        <f t="shared" si="15"/>
        <v>1.4671780150548117</v>
      </c>
      <c r="C57" s="173">
        <f>_xlfn.NORM.DIST(B57, B5,C5, TRUE)</f>
        <v>0.73314668560468799</v>
      </c>
      <c r="D57" s="174" t="str">
        <f t="shared" si="0"/>
        <v>unsaniert</v>
      </c>
      <c r="E57" s="174" cm="1">
        <f t="array" ref="E57">IF(
    C57 &gt; (IF(
        D57 = "unsaniert",
        (MIN(IF(D$1:D$166="unsaniert",C$1:C$166)) + MAX(IF(D$1:D$166="unsaniert",C$1:C$166))) / 2,
        IF(
            D57 = "teilsaniert",
            (MIN(IF(D$1:D$166="teilsaniert",C$1:C$166)) + MAX(IF(D$1:D$166="teilsaniert",C$1:C$166))) / 2,
            (MIN(IF(D$1:D$166="saniert",C$1:C$166)) + MAX(IF(D$1:D$166="saniert",C$1:C$166))) / 2
        )
    )),
    0,
    IF(
        C56 &lt; (IF(
            D57 = "unsaniert",
            (MIN(IF(D$1:D$166="unsaniert",C$1:C$166)) + MAX(IF(D$1:D$166="unsaniert",C$1:C$166))) / 2,
            IF(
                D57 = "teilsaniert",
                (MIN(IF(D$1:D$166="teilsaniert",C$1:C$166)) + MAX(IF(D$1:D$166="teilsaniert",C$1:C$166))) / 2,
                (MIN(IF(D$1:D$166="saniert",C$1:C$166)) + MAX(IF(D$1:D$166="saniert",C$1:C$166))) / 2
            )
        )),
        0,
        B57
    )
)</f>
        <v>1.4671780150548117</v>
      </c>
      <c r="F57" s="172"/>
      <c r="I57" s="174">
        <f t="shared" si="16"/>
        <v>0.18996904432449488</v>
      </c>
      <c r="J57" s="173">
        <f>_xlfn.NORM.DIST(I57, I5,J5, TRUE)</f>
        <v>1.017486530575349E-2</v>
      </c>
      <c r="K57" s="174" t="str">
        <f t="shared" si="1"/>
        <v>saniert</v>
      </c>
      <c r="L57" s="174" cm="1">
        <f t="array" ref="L57">IF(
    J57 &gt; (IF(
        K57 = "unsaniert",
        (MIN(IF(K$1:K$166="unsaniert",J$1:J$166)) + MAX(IF(K$1:K$166="unsaniert",J$1:J$166))) / 2,
        IF(
            K57 = "teilsaniert",
            (MIN(IF(K$1:K$166="teilsaniert",J$1:J$166)) + MAX(IF(K$1:K$166="teilsaniert",J$1:J$166))) / 2,
            (MIN(IF(K$1:K$166="saniert",J$1:J$166)) + MAX(IF(K$1:K$166="saniert",J$1:J$166))) / 2
        )
    )),
    0,
    IF(
        J56 &lt; (IF(
            K57 = "unsaniert",
            (MIN(IF(K$1:K$166="unsaniert",J$1:J$166)) + MAX(IF(K$1:K$166="unsaniert",J$1:J$166))) / 2,
            IF(
                K57 = "teilsaniert",
                (MIN(IF(K$1:K$166="teilsaniert",J$1:J$166)) + MAX(IF(K$1:K$166="teilsaniert",J$1:J$166))) / 2,
                (MIN(IF(K$1:K$166="saniert",J$1:J$166)) + MAX(IF(K$1:K$166="saniert",J$1:J$166))) / 2
            )
        )),
        0,
        I57
    )
)</f>
        <v>0</v>
      </c>
      <c r="O57" s="160"/>
      <c r="P57" s="174">
        <f t="shared" si="17"/>
        <v>-0.40770785620564065</v>
      </c>
      <c r="Q57" s="173">
        <f>_xlfn.NORM.DIST(P57, P5,Q5, TRUE)</f>
        <v>2.3034592448773115E-186</v>
      </c>
      <c r="R57" s="174" t="str">
        <f t="shared" si="2"/>
        <v>saniert</v>
      </c>
      <c r="S57" s="174" cm="1">
        <f t="array" ref="S57">IF(
    Q57 &gt; (IF(
        R57 = "unsaniert",
        (MIN(IF(R$1:R$166="unsaniert",Q$1:Q$166)) + MAX(IF(R$1:R$166="unsaniert",Q$1:Q$166))) / 2,
        IF(
            R57 = "teilsaniert",
            (MIN(IF(R$1:R$166="teilsaniert",Q$1:Q$166)) + MAX(IF(R$1:R$166="teilsaniert",Q$1:Q$166))) / 2,
            (MIN(IF(R$1:R$166="saniert",Q$1:Q$166)) + MAX(IF(R$1:R$166="saniert",Q$1:Q$166))) / 2
        )
    )),
    0,
    IF(
        Q56 &lt; (IF(
            R57 = "unsaniert",
            (MIN(IF(R$1:R$166="unsaniert",Q$1:Q$166)) + MAX(IF(R$1:R$166="unsaniert",Q$1:Q$166))) / 2,
            IF(
                R57 = "teilsaniert",
                (MIN(IF(R$1:R$166="teilsaniert",Q$1:Q$166)) + MAX(IF(R$1:R$166="teilsaniert",Q$1:Q$166))) / 2,
                (MIN(IF(R$1:R$166="saniert",Q$1:Q$166)) + MAX(IF(R$1:R$166="saniert",Q$1:Q$166))) / 2
            )
        )),
        0,
        P57
    )
)</f>
        <v>0</v>
      </c>
      <c r="W57" s="174">
        <f t="shared" si="18"/>
        <v>0.68243844415688959</v>
      </c>
      <c r="X57" s="173">
        <f t="shared" si="3"/>
        <v>3.1772854429453198E-7</v>
      </c>
      <c r="Y57" s="174" t="str">
        <f t="shared" si="4"/>
        <v>saniert</v>
      </c>
      <c r="Z57" s="174" cm="1">
        <f t="array" ref="Z57">IF(
    X57 &gt; (IF(
        Y57 = "unsaniert",
        (MIN(IF(Y$1:Y$166="unsaniert",X$1:X$166)) + MAX(IF(Y$1:Y$166="unsaniert",X$1:X$166))) / 2,
        IF(
            Y57 = "teilsaniert",
            (MIN(IF(Y$1:Y$166="teilsaniert",X$1:X$166)) + MAX(IF(Y$1:Y$166="teilsaniert",X$1:X$166))) / 2,
            (MIN(IF(Y$1:Y$166="saniert",X$1:X$166)) + MAX(IF(Y$1:Y$166="saniert",X$1:X$166))) / 2
        )
    )),
    0,
    IF(
        X56 &lt; (IF(
            Y57 = "unsaniert",
            (MIN(IF(Y$1:Y$166="unsaniert",X$1:X$166)) + MAX(IF(Y$1:Y$166="unsaniert",X$1:X$166))) / 2,
            IF(
                Y57 = "teilsaniert",
                (MIN(IF(Y$1:Y$166="teilsaniert",X$1:X$166)) + MAX(IF(Y$1:Y$166="teilsaniert",X$1:X$166))) / 2,
                (MIN(IF(Y$1:Y$166="saniert",X$1:X$166)) + MAX(IF(Y$1:Y$166="saniert",X$1:X$166))) / 2
            )
        )),
        0,
        W57
    )
)</f>
        <v>0</v>
      </c>
      <c r="AD57" s="174">
        <f t="shared" si="19"/>
        <v>0.19258806528533451</v>
      </c>
      <c r="AE57" s="173">
        <f t="shared" si="5"/>
        <v>3.1234818706779338E-3</v>
      </c>
      <c r="AF57" s="174" t="str">
        <f t="shared" si="6"/>
        <v>saniert</v>
      </c>
      <c r="AG57" s="174" cm="1">
        <f t="array" ref="AG57">IF(
    AE57 &gt; (IF(
        AF57 = "unsaniert",
        (MIN(IF(AF$1:AF$166="unsaniert",AE$1:AE$166)) + MAX(IF(AF$1:AF$166="unsaniert",AE$1:AE$166))) / 2,
        IF(
            AF57 = "teilsaniert",
            (MIN(IF(AF$1:AF$166="teilsaniert",AE$1:AE$166)) + MAX(IF(AF$1:AF$166="teilsaniert",AE$1:AE$166))) / 2,
            (MIN(IF(AF$1:AF$166="saniert",AE$1:AE$166)) + MAX(IF(AF$1:AF$166="saniert",AE$1:AE$166))) / 2
        )
    )),
    0,
    IF(
        AE56 &lt; (IF(
            AF57 = "unsaniert",
            (MIN(IF(AF$1:AF$166="unsaniert",AE$1:AE$166)) + MAX(IF(AF$1:AF$166="unsaniert",AE$1:AE$166))) / 2,
            IF(
                AF57 = "teilsaniert",
                (MIN(IF(AF$1:AF$166="teilsaniert",AE$1:AE$166)) + MAX(IF(AF$1:AF$166="teilsaniert",AE$1:AE$166))) / 2,
                (MIN(IF(AF$1:AF$166="saniert",AE$1:AE$166)) + MAX(IF(AF$1:AF$166="saniert",AE$1:AE$166))) / 2
            )
        )),
        0,
        AD57
    )
)</f>
        <v>0</v>
      </c>
      <c r="AK57" s="174">
        <f t="shared" si="20"/>
        <v>-0.25142456527146306</v>
      </c>
      <c r="AL57" s="173">
        <f t="shared" si="7"/>
        <v>3.1129931383289946E-15</v>
      </c>
      <c r="AM57" s="174" t="str">
        <f t="shared" si="8"/>
        <v>saniert</v>
      </c>
      <c r="AN57" s="174" cm="1">
        <f t="array" ref="AN57">IF(
    AL57 &gt; (IF(
        AM57 = "unsaniert",
        (MIN(IF(AM$1:AM$166="unsaniert",AL$1:AL$166)) + MAX(IF(AM$1:AM$166="unsaniert",AL$1:AL$166))) / 2,
        IF(
            AM57 = "teilsaniert",
            (MIN(IF(AM$1:AM$166="teilsaniert",AL$1:AL$166)) + MAX(IF(AM$1:AM$166="teilsaniert",AL$1:AL$166))) / 2,
            (MIN(IF(AM$1:AM$166="saniert",AL$1:AL$166)) + MAX(IF(AM$1:AM$166="saniert",AL$1:AL$166))) / 2
        )
    )),
    0,
    IF(
        AL56 &lt; (IF(
            AM57 = "unsaniert",
            (MIN(IF(AM$1:AM$166="unsaniert",AL$1:AL$166)) + MAX(IF(AM$1:AM$166="unsaniert",AL$1:AL$166))) / 2,
            IF(
                AM57 = "teilsaniert",
                (MIN(IF(AM$1:AM$166="teilsaniert",AL$1:AL$166)) + MAX(IF(AM$1:AM$166="teilsaniert",AL$1:AL$166))) / 2,
                (MIN(IF(AM$1:AM$166="saniert",AL$1:AL$166)) + MAX(IF(AM$1:AM$166="saniert",AL$1:AL$166))) / 2
            )
        )),
        0,
        AK57
    )
)</f>
        <v>0</v>
      </c>
      <c r="AR57" s="174">
        <f t="shared" si="21"/>
        <v>0.74279329428048735</v>
      </c>
      <c r="AS57" s="173">
        <f t="shared" si="9"/>
        <v>3.1798513462801234E-7</v>
      </c>
      <c r="AT57" s="174" t="str">
        <f t="shared" si="10"/>
        <v>saniert</v>
      </c>
      <c r="AU57" s="174" cm="1">
        <f t="array" ref="AU57">IF(
    AS57 &gt; (IF(
        AT57 = "unsaniert",
        (MIN(IF(AT$1:AT$166="unsaniert",AS$1:AS$166)) + MAX(IF(AT$1:AT$166="unsaniert",AS$1:AS$166))) / 2,
        IF(
            AT57 = "teilsaniert",
            (MIN(IF(AT$1:AT$166="teilsaniert",AS$1:AS$166)) + MAX(IF(AT$1:AT$166="teilsaniert",AS$1:AS$166))) / 2,
            (MIN(IF(AT$1:AT$166="saniert",AS$1:AS$166)) + MAX(IF(AT$1:AT$166="saniert",AS$1:AS$166))) / 2
        )
    )),
    0,
    IF(
        AS56 &lt; (IF(
            AT57 = "unsaniert",
            (MIN(IF(AT$1:AT$166="unsaniert",AS$1:AS$166)) + MAX(IF(AT$1:AT$166="unsaniert",AS$1:AS$166))) / 2,
            IF(
                AT57 = "teilsaniert",
                (MIN(IF(AT$1:AT$166="teilsaniert",AS$1:AS$166)) + MAX(IF(AT$1:AT$166="teilsaniert",AS$1:AS$166))) / 2,
                (MIN(IF(AT$1:AT$166="saniert",AS$1:AS$166)) + MAX(IF(AT$1:AT$166="saniert",AS$1:AS$166))) / 2
            )
        )),
        0,
        AR57
    )
)</f>
        <v>0</v>
      </c>
      <c r="AY57" s="174">
        <f t="shared" si="22"/>
        <v>6.685071416171115E-2</v>
      </c>
      <c r="AZ57" s="173">
        <f t="shared" si="11"/>
        <v>9.2663461651712914E-6</v>
      </c>
      <c r="BA57" s="174" t="str">
        <f t="shared" si="12"/>
        <v>saniert</v>
      </c>
      <c r="BB57" s="174" cm="1">
        <f t="array" ref="BB57">IF(
    AZ57 &gt; (IF(
        BA57 = "unsaniert",
        (MIN(IF(BA$1:BA$166="unsaniert",AZ$1:AZ$166)) + MAX(IF(BA$1:BA$166="unsaniert",AZ$1:AZ$166))) / 2,
        IF(
            BA57 = "teilsaniert",
            (MIN(IF(BA$1:BA$166="teilsaniert",AZ$1:AZ$166)) + MAX(IF(BA$1:BA$166="teilsaniert",AZ$1:AZ$166))) / 2,
            (MIN(IF(BA$1:BA$166="saniert",AZ$1:AZ$166)) + MAX(IF(BA$1:BA$166="saniert",AZ$1:AZ$166))) / 2
        )
    )),
    0,
    IF(
        AZ56 &lt; (IF(
            BA57 = "unsaniert",
            (MIN(IF(BA$1:BA$166="unsaniert",AZ$1:AZ$166)) + MAX(IF(BA$1:BA$166="unsaniert",AZ$1:AZ$166))) / 2,
            IF(
                BA57 = "teilsaniert",
                (MIN(IF(BA$1:BA$166="teilsaniert",AZ$1:AZ$166)) + MAX(IF(BA$1:BA$166="teilsaniert",AZ$1:AZ$166))) / 2,
                (MIN(IF(BA$1:BA$166="saniert",AZ$1:AZ$166)) + MAX(IF(BA$1:BA$166="saniert",AZ$1:AZ$166))) / 2
            )
        )),
        0,
        AY57
    )
)</f>
        <v>0</v>
      </c>
      <c r="BF57" s="174">
        <f t="shared" si="23"/>
        <v>-0.27698273994583539</v>
      </c>
      <c r="BG57" s="173">
        <f t="shared" si="13"/>
        <v>3.5930281257083288E-35</v>
      </c>
      <c r="BH57" s="174" t="str">
        <f t="shared" si="14"/>
        <v>saniert</v>
      </c>
      <c r="BI57" s="174" cm="1">
        <f t="array" ref="BI57">IF(
    BG57 &gt; (IF(
        BH57 = "unsaniert",
        (MIN(IF(BH$1:BH$166="unsaniert",BG$1:BG$166)) + MAX(IF(BH$1:BH$166="unsaniert",BG$1:BG$166))) / 2,
        IF(
            BH57 = "teilsaniert",
            (MIN(IF(BH$1:BH$166="teilsaniert",BG$1:BG$166)) + MAX(IF(BH$1:BH$166="teilsaniert",BG$1:BG$166))) / 2,
            (MIN(IF(BH$1:BH$166="saniert",BG$1:BG$166)) + MAX(IF(BH$1:BH$166="saniert",BG$1:BG$166))) / 2
        )
    )),
    0,
    IF(
        BG56 &lt; (IF(
            BH57 = "unsaniert",
            (MIN(IF(BH$1:BH$166="unsaniert",BG$1:BG$166)) + MAX(IF(BH$1:BH$166="unsaniert",BG$1:BG$166))) / 2,
            IF(
                BH57 = "teilsaniert",
                (MIN(IF(BH$1:BH$166="teilsaniert",BG$1:BG$166)) + MAX(IF(BH$1:BH$166="teilsaniert",BG$1:BG$166))) / 2,
                (MIN(IF(BH$1:BH$166="saniert",BG$1:BG$166)) + MAX(IF(BH$1:BH$166="saniert",BG$1:BG$166))) / 2
            )
        )),
        0,
        BF57
    )
)</f>
        <v>0</v>
      </c>
    </row>
    <row r="58" spans="2:61">
      <c r="B58" s="174">
        <f t="shared" si="15"/>
        <v>1.4371780150548117</v>
      </c>
      <c r="C58" s="173">
        <f>_xlfn.NORM.DIST(B58, B5,C5, TRUE)</f>
        <v>0.69647297779952599</v>
      </c>
      <c r="D58" s="174" t="str">
        <f t="shared" si="0"/>
        <v>unsaniert</v>
      </c>
      <c r="E58" s="174" cm="1">
        <f t="array" ref="E58">IF(
    C58 &gt; (IF(
        D58 = "unsaniert",
        (MIN(IF(D$1:D$166="unsaniert",C$1:C$166)) + MAX(IF(D$1:D$166="unsaniert",C$1:C$166))) / 2,
        IF(
            D58 = "teilsaniert",
            (MIN(IF(D$1:D$166="teilsaniert",C$1:C$166)) + MAX(IF(D$1:D$166="teilsaniert",C$1:C$166))) / 2,
            (MIN(IF(D$1:D$166="saniert",C$1:C$166)) + MAX(IF(D$1:D$166="saniert",C$1:C$166))) / 2
        )
    )),
    0,
    IF(
        C57 &lt; (IF(
            D58 = "unsaniert",
            (MIN(IF(D$1:D$166="unsaniert",C$1:C$166)) + MAX(IF(D$1:D$166="unsaniert",C$1:C$166))) / 2,
            IF(
                D58 = "teilsaniert",
                (MIN(IF(D$1:D$166="teilsaniert",C$1:C$166)) + MAX(IF(D$1:D$166="teilsaniert",C$1:C$166))) / 2,
                (MIN(IF(D$1:D$166="saniert",C$1:C$166)) + MAX(IF(D$1:D$166="saniert",C$1:C$166))) / 2
            )
        )),
        0,
        B58
    )
)</f>
        <v>0</v>
      </c>
      <c r="F58" s="172"/>
      <c r="I58" s="174">
        <f t="shared" si="16"/>
        <v>0.15996904432449488</v>
      </c>
      <c r="J58" s="173">
        <f>_xlfn.NORM.DIST(I58, I5,J5, TRUE)</f>
        <v>5.2088554429120396E-3</v>
      </c>
      <c r="K58" s="174" t="str">
        <f t="shared" si="1"/>
        <v>saniert</v>
      </c>
      <c r="L58" s="174" cm="1">
        <f t="array" ref="L58">IF(
    J58 &gt; (IF(
        K58 = "unsaniert",
        (MIN(IF(K$1:K$166="unsaniert",J$1:J$166)) + MAX(IF(K$1:K$166="unsaniert",J$1:J$166))) / 2,
        IF(
            K58 = "teilsaniert",
            (MIN(IF(K$1:K$166="teilsaniert",J$1:J$166)) + MAX(IF(K$1:K$166="teilsaniert",J$1:J$166))) / 2,
            (MIN(IF(K$1:K$166="saniert",J$1:J$166)) + MAX(IF(K$1:K$166="saniert",J$1:J$166))) / 2
        )
    )),
    0,
    IF(
        J57 &lt; (IF(
            K58 = "unsaniert",
            (MIN(IF(K$1:K$166="unsaniert",J$1:J$166)) + MAX(IF(K$1:K$166="unsaniert",J$1:J$166))) / 2,
            IF(
                K58 = "teilsaniert",
                (MIN(IF(K$1:K$166="teilsaniert",J$1:J$166)) + MAX(IF(K$1:K$166="teilsaniert",J$1:J$166))) / 2,
                (MIN(IF(K$1:K$166="saniert",J$1:J$166)) + MAX(IF(K$1:K$166="saniert",J$1:J$166))) / 2
            )
        )),
        0,
        I58
    )
)</f>
        <v>0.15996904432449488</v>
      </c>
      <c r="O58" s="160"/>
      <c r="P58" s="174">
        <f t="shared" si="17"/>
        <v>-0.43770785620564068</v>
      </c>
      <c r="Q58" s="173">
        <f>_xlfn.NORM.DIST(P58, P5,Q5, TRUE)</f>
        <v>2.8153298752695295E-205</v>
      </c>
      <c r="R58" s="174" t="str">
        <f t="shared" si="2"/>
        <v>saniert</v>
      </c>
      <c r="S58" s="174" cm="1">
        <f t="array" ref="S58">IF(
    Q58 &gt; (IF(
        R58 = "unsaniert",
        (MIN(IF(R$1:R$166="unsaniert",Q$1:Q$166)) + MAX(IF(R$1:R$166="unsaniert",Q$1:Q$166))) / 2,
        IF(
            R58 = "teilsaniert",
            (MIN(IF(R$1:R$166="teilsaniert",Q$1:Q$166)) + MAX(IF(R$1:R$166="teilsaniert",Q$1:Q$166))) / 2,
            (MIN(IF(R$1:R$166="saniert",Q$1:Q$166)) + MAX(IF(R$1:R$166="saniert",Q$1:Q$166))) / 2
        )
    )),
    0,
    IF(
        Q57 &lt; (IF(
            R58 = "unsaniert",
            (MIN(IF(R$1:R$166="unsaniert",Q$1:Q$166)) + MAX(IF(R$1:R$166="unsaniert",Q$1:Q$166))) / 2,
            IF(
                R58 = "teilsaniert",
                (MIN(IF(R$1:R$166="teilsaniert",Q$1:Q$166)) + MAX(IF(R$1:R$166="teilsaniert",Q$1:Q$166))) / 2,
                (MIN(IF(R$1:R$166="saniert",Q$1:Q$166)) + MAX(IF(R$1:R$166="saniert",Q$1:Q$166))) / 2
            )
        )),
        0,
        P58
    )
)</f>
        <v>0</v>
      </c>
      <c r="W58" s="174">
        <f t="shared" si="18"/>
        <v>0.65243844415688956</v>
      </c>
      <c r="X58" s="173">
        <f t="shared" si="3"/>
        <v>4.5748232099350018E-8</v>
      </c>
      <c r="Y58" s="174" t="str">
        <f t="shared" si="4"/>
        <v>saniert</v>
      </c>
      <c r="Z58" s="174" cm="1">
        <f t="array" ref="Z58">IF(
    X58 &gt; (IF(
        Y58 = "unsaniert",
        (MIN(IF(Y$1:Y$166="unsaniert",X$1:X$166)) + MAX(IF(Y$1:Y$166="unsaniert",X$1:X$166))) / 2,
        IF(
            Y58 = "teilsaniert",
            (MIN(IF(Y$1:Y$166="teilsaniert",X$1:X$166)) + MAX(IF(Y$1:Y$166="teilsaniert",X$1:X$166))) / 2,
            (MIN(IF(Y$1:Y$166="saniert",X$1:X$166)) + MAX(IF(Y$1:Y$166="saniert",X$1:X$166))) / 2
        )
    )),
    0,
    IF(
        X57 &lt; (IF(
            Y58 = "unsaniert",
            (MIN(IF(Y$1:Y$166="unsaniert",X$1:X$166)) + MAX(IF(Y$1:Y$166="unsaniert",X$1:X$166))) / 2,
            IF(
                Y58 = "teilsaniert",
                (MIN(IF(Y$1:Y$166="teilsaniert",X$1:X$166)) + MAX(IF(Y$1:Y$166="teilsaniert",X$1:X$166))) / 2,
                (MIN(IF(Y$1:Y$166="saniert",X$1:X$166)) + MAX(IF(Y$1:Y$166="saniert",X$1:X$166))) / 2
            )
        )),
        0,
        W58
    )
)</f>
        <v>0</v>
      </c>
      <c r="AD58" s="174">
        <f t="shared" si="19"/>
        <v>0.16258806528533451</v>
      </c>
      <c r="AE58" s="173">
        <f t="shared" si="5"/>
        <v>1.3713734595138494E-3</v>
      </c>
      <c r="AF58" s="174" t="str">
        <f t="shared" si="6"/>
        <v>saniert</v>
      </c>
      <c r="AG58" s="174" cm="1">
        <f t="array" ref="AG58">IF(
    AE58 &gt; (IF(
        AF58 = "unsaniert",
        (MIN(IF(AF$1:AF$166="unsaniert",AE$1:AE$166)) + MAX(IF(AF$1:AF$166="unsaniert",AE$1:AE$166))) / 2,
        IF(
            AF58 = "teilsaniert",
            (MIN(IF(AF$1:AF$166="teilsaniert",AE$1:AE$166)) + MAX(IF(AF$1:AF$166="teilsaniert",AE$1:AE$166))) / 2,
            (MIN(IF(AF$1:AF$166="saniert",AE$1:AE$166)) + MAX(IF(AF$1:AF$166="saniert",AE$1:AE$166))) / 2
        )
    )),
    0,
    IF(
        AE57 &lt; (IF(
            AF58 = "unsaniert",
            (MIN(IF(AF$1:AF$166="unsaniert",AE$1:AE$166)) + MAX(IF(AF$1:AF$166="unsaniert",AE$1:AE$166))) / 2,
            IF(
                AF58 = "teilsaniert",
                (MIN(IF(AF$1:AF$166="teilsaniert",AE$1:AE$166)) + MAX(IF(AF$1:AF$166="teilsaniert",AE$1:AE$166))) / 2,
                (MIN(IF(AF$1:AF$166="saniert",AE$1:AE$166)) + MAX(IF(AF$1:AF$166="saniert",AE$1:AE$166))) / 2
            )
        )),
        0,
        AD58
    )
)</f>
        <v>0</v>
      </c>
      <c r="AK58" s="174">
        <f t="shared" si="20"/>
        <v>-0.28142456527146309</v>
      </c>
      <c r="AL58" s="173">
        <f t="shared" si="7"/>
        <v>5.6548315081995617E-17</v>
      </c>
      <c r="AM58" s="174" t="str">
        <f t="shared" si="8"/>
        <v>saniert</v>
      </c>
      <c r="AN58" s="174" cm="1">
        <f t="array" ref="AN58">IF(
    AL58 &gt; (IF(
        AM58 = "unsaniert",
        (MIN(IF(AM$1:AM$166="unsaniert",AL$1:AL$166)) + MAX(IF(AM$1:AM$166="unsaniert",AL$1:AL$166))) / 2,
        IF(
            AM58 = "teilsaniert",
            (MIN(IF(AM$1:AM$166="teilsaniert",AL$1:AL$166)) + MAX(IF(AM$1:AM$166="teilsaniert",AL$1:AL$166))) / 2,
            (MIN(IF(AM$1:AM$166="saniert",AL$1:AL$166)) + MAX(IF(AM$1:AM$166="saniert",AL$1:AL$166))) / 2
        )
    )),
    0,
    IF(
        AL57 &lt; (IF(
            AM58 = "unsaniert",
            (MIN(IF(AM$1:AM$166="unsaniert",AL$1:AL$166)) + MAX(IF(AM$1:AM$166="unsaniert",AL$1:AL$166))) / 2,
            IF(
                AM58 = "teilsaniert",
                (MIN(IF(AM$1:AM$166="teilsaniert",AL$1:AL$166)) + MAX(IF(AM$1:AM$166="teilsaniert",AL$1:AL$166))) / 2,
                (MIN(IF(AM$1:AM$166="saniert",AL$1:AL$166)) + MAX(IF(AM$1:AM$166="saniert",AL$1:AL$166))) / 2
            )
        )),
        0,
        AK58
    )
)</f>
        <v>0</v>
      </c>
      <c r="AR58" s="174">
        <f t="shared" si="21"/>
        <v>0.71279329428048732</v>
      </c>
      <c r="AS58" s="173">
        <f t="shared" si="9"/>
        <v>4.5789485823659761E-8</v>
      </c>
      <c r="AT58" s="174" t="str">
        <f t="shared" si="10"/>
        <v>saniert</v>
      </c>
      <c r="AU58" s="174" cm="1">
        <f t="array" ref="AU58">IF(
    AS58 &gt; (IF(
        AT58 = "unsaniert",
        (MIN(IF(AT$1:AT$166="unsaniert",AS$1:AS$166)) + MAX(IF(AT$1:AT$166="unsaniert",AS$1:AS$166))) / 2,
        IF(
            AT58 = "teilsaniert",
            (MIN(IF(AT$1:AT$166="teilsaniert",AS$1:AS$166)) + MAX(IF(AT$1:AT$166="teilsaniert",AS$1:AS$166))) / 2,
            (MIN(IF(AT$1:AT$166="saniert",AS$1:AS$166)) + MAX(IF(AT$1:AT$166="saniert",AS$1:AS$166))) / 2
        )
    )),
    0,
    IF(
        AS57 &lt; (IF(
            AT58 = "unsaniert",
            (MIN(IF(AT$1:AT$166="unsaniert",AS$1:AS$166)) + MAX(IF(AT$1:AT$166="unsaniert",AS$1:AS$166))) / 2,
            IF(
                AT58 = "teilsaniert",
                (MIN(IF(AT$1:AT$166="teilsaniert",AS$1:AS$166)) + MAX(IF(AT$1:AT$166="teilsaniert",AS$1:AS$166))) / 2,
                (MIN(IF(AT$1:AT$166="saniert",AS$1:AS$166)) + MAX(IF(AT$1:AT$166="saniert",AS$1:AS$166))) / 2
            )
        )),
        0,
        AR58
    )
)</f>
        <v>0</v>
      </c>
      <c r="AY58" s="174">
        <f t="shared" si="22"/>
        <v>3.6850714161711151E-2</v>
      </c>
      <c r="AZ58" s="173">
        <f t="shared" si="11"/>
        <v>1.9857621463632846E-6</v>
      </c>
      <c r="BA58" s="174" t="str">
        <f t="shared" si="12"/>
        <v>saniert</v>
      </c>
      <c r="BB58" s="174" cm="1">
        <f t="array" ref="BB58">IF(
    AZ58 &gt; (IF(
        BA58 = "unsaniert",
        (MIN(IF(BA$1:BA$166="unsaniert",AZ$1:AZ$166)) + MAX(IF(BA$1:BA$166="unsaniert",AZ$1:AZ$166))) / 2,
        IF(
            BA58 = "teilsaniert",
            (MIN(IF(BA$1:BA$166="teilsaniert",AZ$1:AZ$166)) + MAX(IF(BA$1:BA$166="teilsaniert",AZ$1:AZ$166))) / 2,
            (MIN(IF(BA$1:BA$166="saniert",AZ$1:AZ$166)) + MAX(IF(BA$1:BA$166="saniert",AZ$1:AZ$166))) / 2
        )
    )),
    0,
    IF(
        AZ57 &lt; (IF(
            BA58 = "unsaniert",
            (MIN(IF(BA$1:BA$166="unsaniert",AZ$1:AZ$166)) + MAX(IF(BA$1:BA$166="unsaniert",AZ$1:AZ$166))) / 2,
            IF(
                BA58 = "teilsaniert",
                (MIN(IF(BA$1:BA$166="teilsaniert",AZ$1:AZ$166)) + MAX(IF(BA$1:BA$166="teilsaniert",AZ$1:AZ$166))) / 2,
                (MIN(IF(BA$1:BA$166="saniert",AZ$1:AZ$166)) + MAX(IF(BA$1:BA$166="saniert",AZ$1:AZ$166))) / 2
            )
        )),
        0,
        AY58
    )
)</f>
        <v>0</v>
      </c>
      <c r="BF58" s="174">
        <f t="shared" si="23"/>
        <v>-0.30698273994583536</v>
      </c>
      <c r="BG58" s="173">
        <f t="shared" si="13"/>
        <v>5.0281667937219715E-39</v>
      </c>
      <c r="BH58" s="174" t="str">
        <f t="shared" si="14"/>
        <v>saniert</v>
      </c>
      <c r="BI58" s="174" cm="1">
        <f t="array" ref="BI58">IF(
    BG58 &gt; (IF(
        BH58 = "unsaniert",
        (MIN(IF(BH$1:BH$166="unsaniert",BG$1:BG$166)) + MAX(IF(BH$1:BH$166="unsaniert",BG$1:BG$166))) / 2,
        IF(
            BH58 = "teilsaniert",
            (MIN(IF(BH$1:BH$166="teilsaniert",BG$1:BG$166)) + MAX(IF(BH$1:BH$166="teilsaniert",BG$1:BG$166))) / 2,
            (MIN(IF(BH$1:BH$166="saniert",BG$1:BG$166)) + MAX(IF(BH$1:BH$166="saniert",BG$1:BG$166))) / 2
        )
    )),
    0,
    IF(
        BG57 &lt; (IF(
            BH58 = "unsaniert",
            (MIN(IF(BH$1:BH$166="unsaniert",BG$1:BG$166)) + MAX(IF(BH$1:BH$166="unsaniert",BG$1:BG$166))) / 2,
            IF(
                BH58 = "teilsaniert",
                (MIN(IF(BH$1:BH$166="teilsaniert",BG$1:BG$166)) + MAX(IF(BH$1:BH$166="teilsaniert",BG$1:BG$166))) / 2,
                (MIN(IF(BH$1:BH$166="saniert",BG$1:BG$166)) + MAX(IF(BH$1:BH$166="saniert",BG$1:BG$166))) / 2
            )
        )),
        0,
        BF58
    )
)</f>
        <v>0</v>
      </c>
    </row>
    <row r="59" spans="2:61">
      <c r="B59" s="174">
        <f t="shared" si="15"/>
        <v>1.4071780150548117</v>
      </c>
      <c r="C59" s="173">
        <f>_xlfn.NORM.DIST(B59, B5,C5, TRUE)</f>
        <v>0.65770529496433072</v>
      </c>
      <c r="D59" s="174" t="str">
        <f t="shared" si="0"/>
        <v>unsaniert</v>
      </c>
      <c r="E59" s="174" cm="1">
        <f t="array" ref="E59">IF(
    C59 &gt; (IF(
        D59 = "unsaniert",
        (MIN(IF(D$1:D$166="unsaniert",C$1:C$166)) + MAX(IF(D$1:D$166="unsaniert",C$1:C$166))) / 2,
        IF(
            D59 = "teilsaniert",
            (MIN(IF(D$1:D$166="teilsaniert",C$1:C$166)) + MAX(IF(D$1:D$166="teilsaniert",C$1:C$166))) / 2,
            (MIN(IF(D$1:D$166="saniert",C$1:C$166)) + MAX(IF(D$1:D$166="saniert",C$1:C$166))) / 2
        )
    )),
    0,
    IF(
        C58 &lt; (IF(
            D59 = "unsaniert",
            (MIN(IF(D$1:D$166="unsaniert",C$1:C$166)) + MAX(IF(D$1:D$166="unsaniert",C$1:C$166))) / 2,
            IF(
                D59 = "teilsaniert",
                (MIN(IF(D$1:D$166="teilsaniert",C$1:C$166)) + MAX(IF(D$1:D$166="teilsaniert",C$1:C$166))) / 2,
                (MIN(IF(D$1:D$166="saniert",C$1:C$166)) + MAX(IF(D$1:D$166="saniert",C$1:C$166))) / 2
            )
        )),
        0,
        B59
    )
)</f>
        <v>0</v>
      </c>
      <c r="F59" s="172"/>
      <c r="I59" s="174">
        <f t="shared" si="16"/>
        <v>0.12996904432449488</v>
      </c>
      <c r="J59" s="173">
        <f>_xlfn.NORM.DIST(I59, I5,J5, TRUE)</f>
        <v>2.5278919232000537E-3</v>
      </c>
      <c r="K59" s="174" t="str">
        <f t="shared" si="1"/>
        <v>saniert</v>
      </c>
      <c r="L59" s="174" cm="1">
        <f t="array" ref="L59">IF(
    J59 &gt; (IF(
        K59 = "unsaniert",
        (MIN(IF(K$1:K$166="unsaniert",J$1:J$166)) + MAX(IF(K$1:K$166="unsaniert",J$1:J$166))) / 2,
        IF(
            K59 = "teilsaniert",
            (MIN(IF(K$1:K$166="teilsaniert",J$1:J$166)) + MAX(IF(K$1:K$166="teilsaniert",J$1:J$166))) / 2,
            (MIN(IF(K$1:K$166="saniert",J$1:J$166)) + MAX(IF(K$1:K$166="saniert",J$1:J$166))) / 2
        )
    )),
    0,
    IF(
        J58 &lt; (IF(
            K59 = "unsaniert",
            (MIN(IF(K$1:K$166="unsaniert",J$1:J$166)) + MAX(IF(K$1:K$166="unsaniert",J$1:J$166))) / 2,
            IF(
                K59 = "teilsaniert",
                (MIN(IF(K$1:K$166="teilsaniert",J$1:J$166)) + MAX(IF(K$1:K$166="teilsaniert",J$1:J$166))) / 2,
                (MIN(IF(K$1:K$166="saniert",J$1:J$166)) + MAX(IF(K$1:K$166="saniert",J$1:J$166))) / 2
            )
        )),
        0,
        I59
    )
)</f>
        <v>0</v>
      </c>
      <c r="O59" s="160"/>
      <c r="P59" s="174">
        <f t="shared" si="17"/>
        <v>-0.4677078562056407</v>
      </c>
      <c r="Q59" s="173">
        <f>_xlfn.NORM.DIST(P59, P5,Q5, TRUE)</f>
        <v>4.1073959102722413E-225</v>
      </c>
      <c r="R59" s="174" t="str">
        <f t="shared" si="2"/>
        <v>saniert</v>
      </c>
      <c r="S59" s="174" cm="1">
        <f t="array" ref="S59">IF(
    Q59 &gt; (IF(
        R59 = "unsaniert",
        (MIN(IF(R$1:R$166="unsaniert",Q$1:Q$166)) + MAX(IF(R$1:R$166="unsaniert",Q$1:Q$166))) / 2,
        IF(
            R59 = "teilsaniert",
            (MIN(IF(R$1:R$166="teilsaniert",Q$1:Q$166)) + MAX(IF(R$1:R$166="teilsaniert",Q$1:Q$166))) / 2,
            (MIN(IF(R$1:R$166="saniert",Q$1:Q$166)) + MAX(IF(R$1:R$166="saniert",Q$1:Q$166))) / 2
        )
    )),
    0,
    IF(
        Q58 &lt; (IF(
            R59 = "unsaniert",
            (MIN(IF(R$1:R$166="unsaniert",Q$1:Q$166)) + MAX(IF(R$1:R$166="unsaniert",Q$1:Q$166))) / 2,
            IF(
                R59 = "teilsaniert",
                (MIN(IF(R$1:R$166="teilsaniert",Q$1:Q$166)) + MAX(IF(R$1:R$166="teilsaniert",Q$1:Q$166))) / 2,
                (MIN(IF(R$1:R$166="saniert",Q$1:Q$166)) + MAX(IF(R$1:R$166="saniert",Q$1:Q$166))) / 2
            )
        )),
        0,
        P59
    )
)</f>
        <v>0</v>
      </c>
      <c r="W59" s="174">
        <f t="shared" si="18"/>
        <v>0.62243844415688954</v>
      </c>
      <c r="X59" s="173">
        <f t="shared" si="3"/>
        <v>5.7972895845308145E-9</v>
      </c>
      <c r="Y59" s="174" t="str">
        <f t="shared" si="4"/>
        <v>saniert</v>
      </c>
      <c r="Z59" s="174" cm="1">
        <f t="array" ref="Z59">IF(
    X59 &gt; (IF(
        Y59 = "unsaniert",
        (MIN(IF(Y$1:Y$166="unsaniert",X$1:X$166)) + MAX(IF(Y$1:Y$166="unsaniert",X$1:X$166))) / 2,
        IF(
            Y59 = "teilsaniert",
            (MIN(IF(Y$1:Y$166="teilsaniert",X$1:X$166)) + MAX(IF(Y$1:Y$166="teilsaniert",X$1:X$166))) / 2,
            (MIN(IF(Y$1:Y$166="saniert",X$1:X$166)) + MAX(IF(Y$1:Y$166="saniert",X$1:X$166))) / 2
        )
    )),
    0,
    IF(
        X58 &lt; (IF(
            Y59 = "unsaniert",
            (MIN(IF(Y$1:Y$166="unsaniert",X$1:X$166)) + MAX(IF(Y$1:Y$166="unsaniert",X$1:X$166))) / 2,
            IF(
                Y59 = "teilsaniert",
                (MIN(IF(Y$1:Y$166="teilsaniert",X$1:X$166)) + MAX(IF(Y$1:Y$166="teilsaniert",X$1:X$166))) / 2,
                (MIN(IF(Y$1:Y$166="saniert",X$1:X$166)) + MAX(IF(Y$1:Y$166="saniert",X$1:X$166))) / 2
            )
        )),
        0,
        W59
    )
)</f>
        <v>0</v>
      </c>
      <c r="AD59" s="174">
        <f t="shared" si="19"/>
        <v>0.13258806528533451</v>
      </c>
      <c r="AE59" s="173">
        <f t="shared" si="5"/>
        <v>5.6526818296841468E-4</v>
      </c>
      <c r="AF59" s="174" t="str">
        <f t="shared" si="6"/>
        <v>saniert</v>
      </c>
      <c r="AG59" s="174" cm="1">
        <f t="array" ref="AG59">IF(
    AE59 &gt; (IF(
        AF59 = "unsaniert",
        (MIN(IF(AF$1:AF$166="unsaniert",AE$1:AE$166)) + MAX(IF(AF$1:AF$166="unsaniert",AE$1:AE$166))) / 2,
        IF(
            AF59 = "teilsaniert",
            (MIN(IF(AF$1:AF$166="teilsaniert",AE$1:AE$166)) + MAX(IF(AF$1:AF$166="teilsaniert",AE$1:AE$166))) / 2,
            (MIN(IF(AF$1:AF$166="saniert",AE$1:AE$166)) + MAX(IF(AF$1:AF$166="saniert",AE$1:AE$166))) / 2
        )
    )),
    0,
    IF(
        AE58 &lt; (IF(
            AF59 = "unsaniert",
            (MIN(IF(AF$1:AF$166="unsaniert",AE$1:AE$166)) + MAX(IF(AF$1:AF$166="unsaniert",AE$1:AE$166))) / 2,
            IF(
                AF59 = "teilsaniert",
                (MIN(IF(AF$1:AF$166="teilsaniert",AE$1:AE$166)) + MAX(IF(AF$1:AF$166="teilsaniert",AE$1:AE$166))) / 2,
                (MIN(IF(AF$1:AF$166="saniert",AE$1:AE$166)) + MAX(IF(AF$1:AF$166="saniert",AE$1:AE$166))) / 2
            )
        )),
        0,
        AD59
    )
)</f>
        <v>0</v>
      </c>
      <c r="AK59" s="174">
        <f t="shared" si="20"/>
        <v>-0.31142456527146312</v>
      </c>
      <c r="AL59" s="173">
        <f t="shared" si="7"/>
        <v>8.0987784899652611E-19</v>
      </c>
      <c r="AM59" s="174" t="str">
        <f t="shared" si="8"/>
        <v>saniert</v>
      </c>
      <c r="AN59" s="174" cm="1">
        <f t="array" ref="AN59">IF(
    AL59 &gt; (IF(
        AM59 = "unsaniert",
        (MIN(IF(AM$1:AM$166="unsaniert",AL$1:AL$166)) + MAX(IF(AM$1:AM$166="unsaniert",AL$1:AL$166))) / 2,
        IF(
            AM59 = "teilsaniert",
            (MIN(IF(AM$1:AM$166="teilsaniert",AL$1:AL$166)) + MAX(IF(AM$1:AM$166="teilsaniert",AL$1:AL$166))) / 2,
            (MIN(IF(AM$1:AM$166="saniert",AL$1:AL$166)) + MAX(IF(AM$1:AM$166="saniert",AL$1:AL$166))) / 2
        )
    )),
    0,
    IF(
        AL58 &lt; (IF(
            AM59 = "unsaniert",
            (MIN(IF(AM$1:AM$166="unsaniert",AL$1:AL$166)) + MAX(IF(AM$1:AM$166="unsaniert",AL$1:AL$166))) / 2,
            IF(
                AM59 = "teilsaniert",
                (MIN(IF(AM$1:AM$166="teilsaniert",AL$1:AL$166)) + MAX(IF(AM$1:AM$166="teilsaniert",AL$1:AL$166))) / 2,
                (MIN(IF(AM$1:AM$166="saniert",AL$1:AL$166)) + MAX(IF(AM$1:AM$166="saniert",AL$1:AL$166))) / 2
            )
        )),
        0,
        AK59
    )
)</f>
        <v>0</v>
      </c>
      <c r="AR59" s="174">
        <f t="shared" si="21"/>
        <v>0.6827932942804873</v>
      </c>
      <c r="AS59" s="173">
        <f t="shared" si="9"/>
        <v>5.8030935274069355E-9</v>
      </c>
      <c r="AT59" s="174" t="str">
        <f t="shared" si="10"/>
        <v>saniert</v>
      </c>
      <c r="AU59" s="174" cm="1">
        <f t="array" ref="AU59">IF(
    AS59 &gt; (IF(
        AT59 = "unsaniert",
        (MIN(IF(AT$1:AT$166="unsaniert",AS$1:AS$166)) + MAX(IF(AT$1:AT$166="unsaniert",AS$1:AS$166))) / 2,
        IF(
            AT59 = "teilsaniert",
            (MIN(IF(AT$1:AT$166="teilsaniert",AS$1:AS$166)) + MAX(IF(AT$1:AT$166="teilsaniert",AS$1:AS$166))) / 2,
            (MIN(IF(AT$1:AT$166="saniert",AS$1:AS$166)) + MAX(IF(AT$1:AT$166="saniert",AS$1:AS$166))) / 2
        )
    )),
    0,
    IF(
        AS58 &lt; (IF(
            AT59 = "unsaniert",
            (MIN(IF(AT$1:AT$166="unsaniert",AS$1:AS$166)) + MAX(IF(AT$1:AT$166="unsaniert",AS$1:AS$166))) / 2,
            IF(
                AT59 = "teilsaniert",
                (MIN(IF(AT$1:AT$166="teilsaniert",AS$1:AS$166)) + MAX(IF(AT$1:AT$166="teilsaniert",AS$1:AS$166))) / 2,
                (MIN(IF(AT$1:AT$166="saniert",AS$1:AS$166)) + MAX(IF(AT$1:AT$166="saniert",AS$1:AS$166))) / 2
            )
        )),
        0,
        AR59
    )
)</f>
        <v>0</v>
      </c>
      <c r="AY59" s="174">
        <f t="shared" si="22"/>
        <v>6.8507141617111522E-3</v>
      </c>
      <c r="AZ59" s="173">
        <f t="shared" si="11"/>
        <v>3.8295116393184033E-7</v>
      </c>
      <c r="BA59" s="174" t="str">
        <f t="shared" si="12"/>
        <v>saniert</v>
      </c>
      <c r="BB59" s="174" cm="1">
        <f t="array" ref="BB59">IF(
    AZ59 &gt; (IF(
        BA59 = "unsaniert",
        (MIN(IF(BA$1:BA$166="unsaniert",AZ$1:AZ$166)) + MAX(IF(BA$1:BA$166="unsaniert",AZ$1:AZ$166))) / 2,
        IF(
            BA59 = "teilsaniert",
            (MIN(IF(BA$1:BA$166="teilsaniert",AZ$1:AZ$166)) + MAX(IF(BA$1:BA$166="teilsaniert",AZ$1:AZ$166))) / 2,
            (MIN(IF(BA$1:BA$166="saniert",AZ$1:AZ$166)) + MAX(IF(BA$1:BA$166="saniert",AZ$1:AZ$166))) / 2
        )
    )),
    0,
    IF(
        AZ58 &lt; (IF(
            BA59 = "unsaniert",
            (MIN(IF(BA$1:BA$166="unsaniert",AZ$1:AZ$166)) + MAX(IF(BA$1:BA$166="unsaniert",AZ$1:AZ$166))) / 2,
            IF(
                BA59 = "teilsaniert",
                (MIN(IF(BA$1:BA$166="teilsaniert",AZ$1:AZ$166)) + MAX(IF(BA$1:BA$166="teilsaniert",AZ$1:AZ$166))) / 2,
                (MIN(IF(BA$1:BA$166="saniert",AZ$1:AZ$166)) + MAX(IF(BA$1:BA$166="saniert",AZ$1:AZ$166))) / 2
            )
        )),
        0,
        AY59
    )
)</f>
        <v>0</v>
      </c>
      <c r="BF59" s="174">
        <f t="shared" si="23"/>
        <v>-0.33698273994583539</v>
      </c>
      <c r="BG59" s="173">
        <f t="shared" si="13"/>
        <v>4.3450882181494192E-43</v>
      </c>
      <c r="BH59" s="174" t="str">
        <f t="shared" si="14"/>
        <v>saniert</v>
      </c>
      <c r="BI59" s="174" cm="1">
        <f t="array" ref="BI59">IF(
    BG59 &gt; (IF(
        BH59 = "unsaniert",
        (MIN(IF(BH$1:BH$166="unsaniert",BG$1:BG$166)) + MAX(IF(BH$1:BH$166="unsaniert",BG$1:BG$166))) / 2,
        IF(
            BH59 = "teilsaniert",
            (MIN(IF(BH$1:BH$166="teilsaniert",BG$1:BG$166)) + MAX(IF(BH$1:BH$166="teilsaniert",BG$1:BG$166))) / 2,
            (MIN(IF(BH$1:BH$166="saniert",BG$1:BG$166)) + MAX(IF(BH$1:BH$166="saniert",BG$1:BG$166))) / 2
        )
    )),
    0,
    IF(
        BG58 &lt; (IF(
            BH59 = "unsaniert",
            (MIN(IF(BH$1:BH$166="unsaniert",BG$1:BG$166)) + MAX(IF(BH$1:BH$166="unsaniert",BG$1:BG$166))) / 2,
            IF(
                BH59 = "teilsaniert",
                (MIN(IF(BH$1:BH$166="teilsaniert",BG$1:BG$166)) + MAX(IF(BH$1:BH$166="teilsaniert",BG$1:BG$166))) / 2,
                (MIN(IF(BH$1:BH$166="saniert",BG$1:BG$166)) + MAX(IF(BH$1:BH$166="saniert",BG$1:BG$166))) / 2
            )
        )),
        0,
        BF59
    )
)</f>
        <v>0</v>
      </c>
    </row>
    <row r="60" spans="2:61">
      <c r="B60" s="174">
        <f t="shared" si="15"/>
        <v>1.3771780150548116</v>
      </c>
      <c r="C60" s="173">
        <f>_xlfn.NORM.DIST(B60, B5,C5, TRUE)</f>
        <v>0.61719949754579484</v>
      </c>
      <c r="D60" s="174" t="str">
        <f t="shared" si="0"/>
        <v>unsaniert</v>
      </c>
      <c r="E60" s="174" cm="1">
        <f t="array" ref="E60">IF(
    C60 &gt; (IF(
        D60 = "unsaniert",
        (MIN(IF(D$1:D$166="unsaniert",C$1:C$166)) + MAX(IF(D$1:D$166="unsaniert",C$1:C$166))) / 2,
        IF(
            D60 = "teilsaniert",
            (MIN(IF(D$1:D$166="teilsaniert",C$1:C$166)) + MAX(IF(D$1:D$166="teilsaniert",C$1:C$166))) / 2,
            (MIN(IF(D$1:D$166="saniert",C$1:C$166)) + MAX(IF(D$1:D$166="saniert",C$1:C$166))) / 2
        )
    )),
    0,
    IF(
        C59 &lt; (IF(
            D60 = "unsaniert",
            (MIN(IF(D$1:D$166="unsaniert",C$1:C$166)) + MAX(IF(D$1:D$166="unsaniert",C$1:C$166))) / 2,
            IF(
                D60 = "teilsaniert",
                (MIN(IF(D$1:D$166="teilsaniert",C$1:C$166)) + MAX(IF(D$1:D$166="teilsaniert",C$1:C$166))) / 2,
                (MIN(IF(D$1:D$166="saniert",C$1:C$166)) + MAX(IF(D$1:D$166="saniert",C$1:C$166))) / 2
            )
        )),
        0,
        B60
    )
)</f>
        <v>0</v>
      </c>
      <c r="F60" s="172"/>
      <c r="I60" s="174">
        <f t="shared" si="16"/>
        <v>9.9969044324494882E-2</v>
      </c>
      <c r="J60" s="173">
        <f>_xlfn.NORM.DIST(I60, I5,J5, TRUE)</f>
        <v>1.1623629379375418E-3</v>
      </c>
      <c r="K60" s="174" t="str">
        <f t="shared" si="1"/>
        <v>saniert</v>
      </c>
      <c r="L60" s="174" cm="1">
        <f t="array" ref="L60">IF(
    J60 &gt; (IF(
        K60 = "unsaniert",
        (MIN(IF(K$1:K$166="unsaniert",J$1:J$166)) + MAX(IF(K$1:K$166="unsaniert",J$1:J$166))) / 2,
        IF(
            K60 = "teilsaniert",
            (MIN(IF(K$1:K$166="teilsaniert",J$1:J$166)) + MAX(IF(K$1:K$166="teilsaniert",J$1:J$166))) / 2,
            (MIN(IF(K$1:K$166="saniert",J$1:J$166)) + MAX(IF(K$1:K$166="saniert",J$1:J$166))) / 2
        )
    )),
    0,
    IF(
        J59 &lt; (IF(
            K60 = "unsaniert",
            (MIN(IF(K$1:K$166="unsaniert",J$1:J$166)) + MAX(IF(K$1:K$166="unsaniert",J$1:J$166))) / 2,
            IF(
                K60 = "teilsaniert",
                (MIN(IF(K$1:K$166="teilsaniert",J$1:J$166)) + MAX(IF(K$1:K$166="teilsaniert",J$1:J$166))) / 2,
                (MIN(IF(K$1:K$166="saniert",J$1:J$166)) + MAX(IF(K$1:K$166="saniert",J$1:J$166))) / 2
            )
        )),
        0,
        I60
    )
)</f>
        <v>0</v>
      </c>
      <c r="O60" s="160"/>
      <c r="P60" s="174">
        <f t="shared" si="17"/>
        <v>-0.49770785620564073</v>
      </c>
      <c r="Q60" s="173">
        <f>_xlfn.NORM.DIST(P60, P5,Q5, TRUE)</f>
        <v>7.1516303764300294E-246</v>
      </c>
      <c r="R60" s="174" t="str">
        <f t="shared" si="2"/>
        <v>saniert</v>
      </c>
      <c r="S60" s="174" cm="1">
        <f t="array" ref="S60">IF(
    Q60 &gt; (IF(
        R60 = "unsaniert",
        (MIN(IF(R$1:R$166="unsaniert",Q$1:Q$166)) + MAX(IF(R$1:R$166="unsaniert",Q$1:Q$166))) / 2,
        IF(
            R60 = "teilsaniert",
            (MIN(IF(R$1:R$166="teilsaniert",Q$1:Q$166)) + MAX(IF(R$1:R$166="teilsaniert",Q$1:Q$166))) / 2,
            (MIN(IF(R$1:R$166="saniert",Q$1:Q$166)) + MAX(IF(R$1:R$166="saniert",Q$1:Q$166))) / 2
        )
    )),
    0,
    IF(
        Q59 &lt; (IF(
            R60 = "unsaniert",
            (MIN(IF(R$1:R$166="unsaniert",Q$1:Q$166)) + MAX(IF(R$1:R$166="unsaniert",Q$1:Q$166))) / 2,
            IF(
                R60 = "teilsaniert",
                (MIN(IF(R$1:R$166="teilsaniert",Q$1:Q$166)) + MAX(IF(R$1:R$166="teilsaniert",Q$1:Q$166))) / 2,
                (MIN(IF(R$1:R$166="saniert",Q$1:Q$166)) + MAX(IF(R$1:R$166="saniert",Q$1:Q$166))) / 2
            )
        )),
        0,
        P60
    )
)</f>
        <v>0</v>
      </c>
      <c r="W60" s="174">
        <f t="shared" si="18"/>
        <v>0.59243844415688951</v>
      </c>
      <c r="X60" s="173">
        <f t="shared" si="3"/>
        <v>6.4629500693024986E-10</v>
      </c>
      <c r="Y60" s="174" t="str">
        <f t="shared" si="4"/>
        <v>saniert</v>
      </c>
      <c r="Z60" s="174" cm="1">
        <f t="array" ref="Z60">IF(
    X60 &gt; (IF(
        Y60 = "unsaniert",
        (MIN(IF(Y$1:Y$166="unsaniert",X$1:X$166)) + MAX(IF(Y$1:Y$166="unsaniert",X$1:X$166))) / 2,
        IF(
            Y60 = "teilsaniert",
            (MIN(IF(Y$1:Y$166="teilsaniert",X$1:X$166)) + MAX(IF(Y$1:Y$166="teilsaniert",X$1:X$166))) / 2,
            (MIN(IF(Y$1:Y$166="saniert",X$1:X$166)) + MAX(IF(Y$1:Y$166="saniert",X$1:X$166))) / 2
        )
    )),
    0,
    IF(
        X59 &lt; (IF(
            Y60 = "unsaniert",
            (MIN(IF(Y$1:Y$166="unsaniert",X$1:X$166)) + MAX(IF(Y$1:Y$166="unsaniert",X$1:X$166))) / 2,
            IF(
                Y60 = "teilsaniert",
                (MIN(IF(Y$1:Y$166="teilsaniert",X$1:X$166)) + MAX(IF(Y$1:Y$166="teilsaniert",X$1:X$166))) / 2,
                (MIN(IF(Y$1:Y$166="saniert",X$1:X$166)) + MAX(IF(Y$1:Y$166="saniert",X$1:X$166))) / 2
            )
        )),
        0,
        W60
    )
)</f>
        <v>0</v>
      </c>
      <c r="AD60" s="174">
        <f t="shared" si="19"/>
        <v>0.10258806528533451</v>
      </c>
      <c r="AE60" s="173">
        <f t="shared" si="5"/>
        <v>2.1863012891048088E-4</v>
      </c>
      <c r="AF60" s="174" t="str">
        <f t="shared" si="6"/>
        <v>saniert</v>
      </c>
      <c r="AG60" s="174" cm="1">
        <f t="array" ref="AG60">IF(
    AE60 &gt; (IF(
        AF60 = "unsaniert",
        (MIN(IF(AF$1:AF$166="unsaniert",AE$1:AE$166)) + MAX(IF(AF$1:AF$166="unsaniert",AE$1:AE$166))) / 2,
        IF(
            AF60 = "teilsaniert",
            (MIN(IF(AF$1:AF$166="teilsaniert",AE$1:AE$166)) + MAX(IF(AF$1:AF$166="teilsaniert",AE$1:AE$166))) / 2,
            (MIN(IF(AF$1:AF$166="saniert",AE$1:AE$166)) + MAX(IF(AF$1:AF$166="saniert",AE$1:AE$166))) / 2
        )
    )),
    0,
    IF(
        AE59 &lt; (IF(
            AF60 = "unsaniert",
            (MIN(IF(AF$1:AF$166="unsaniert",AE$1:AE$166)) + MAX(IF(AF$1:AF$166="unsaniert",AE$1:AE$166))) / 2,
            IF(
                AF60 = "teilsaniert",
                (MIN(IF(AF$1:AF$166="teilsaniert",AE$1:AE$166)) + MAX(IF(AF$1:AF$166="teilsaniert",AE$1:AE$166))) / 2,
                (MIN(IF(AF$1:AF$166="saniert",AE$1:AE$166)) + MAX(IF(AF$1:AF$166="saniert",AE$1:AE$166))) / 2
            )
        )),
        0,
        AD60
    )
)</f>
        <v>0</v>
      </c>
      <c r="AK60" s="174">
        <f t="shared" si="20"/>
        <v>-0.34142456527146314</v>
      </c>
      <c r="AL60" s="173">
        <f t="shared" si="7"/>
        <v>9.1418737498956665E-21</v>
      </c>
      <c r="AM60" s="174" t="str">
        <f t="shared" si="8"/>
        <v>saniert</v>
      </c>
      <c r="AN60" s="174" cm="1">
        <f t="array" ref="AN60">IF(
    AL60 &gt; (IF(
        AM60 = "unsaniert",
        (MIN(IF(AM$1:AM$166="unsaniert",AL$1:AL$166)) + MAX(IF(AM$1:AM$166="unsaniert",AL$1:AL$166))) / 2,
        IF(
            AM60 = "teilsaniert",
            (MIN(IF(AM$1:AM$166="teilsaniert",AL$1:AL$166)) + MAX(IF(AM$1:AM$166="teilsaniert",AL$1:AL$166))) / 2,
            (MIN(IF(AM$1:AM$166="saniert",AL$1:AL$166)) + MAX(IF(AM$1:AM$166="saniert",AL$1:AL$166))) / 2
        )
    )),
    0,
    IF(
        AL59 &lt; (IF(
            AM60 = "unsaniert",
            (MIN(IF(AM$1:AM$166="unsaniert",AL$1:AL$166)) + MAX(IF(AM$1:AM$166="unsaniert",AL$1:AL$166))) / 2,
            IF(
                AM60 = "teilsaniert",
                (MIN(IF(AM$1:AM$166="teilsaniert",AL$1:AL$166)) + MAX(IF(AM$1:AM$166="teilsaniert",AL$1:AL$166))) / 2,
                (MIN(IF(AM$1:AM$166="saniert",AL$1:AL$166)) + MAX(IF(AM$1:AM$166="saniert",AL$1:AL$166))) / 2
            )
        )),
        0,
        AK60
    )
)</f>
        <v>0</v>
      </c>
      <c r="AR60" s="174">
        <f t="shared" si="21"/>
        <v>0.65279329428048727</v>
      </c>
      <c r="AS60" s="173">
        <f t="shared" si="9"/>
        <v>6.4700964690263038E-10</v>
      </c>
      <c r="AT60" s="174" t="str">
        <f t="shared" si="10"/>
        <v>saniert</v>
      </c>
      <c r="AU60" s="174" cm="1">
        <f t="array" ref="AU60">IF(
    AS60 &gt; (IF(
        AT60 = "unsaniert",
        (MIN(IF(AT$1:AT$166="unsaniert",AS$1:AS$166)) + MAX(IF(AT$1:AT$166="unsaniert",AS$1:AS$166))) / 2,
        IF(
            AT60 = "teilsaniert",
            (MIN(IF(AT$1:AT$166="teilsaniert",AS$1:AS$166)) + MAX(IF(AT$1:AT$166="teilsaniert",AS$1:AS$166))) / 2,
            (MIN(IF(AT$1:AT$166="saniert",AS$1:AS$166)) + MAX(IF(AT$1:AT$166="saniert",AS$1:AS$166))) / 2
        )
    )),
    0,
    IF(
        AS59 &lt; (IF(
            AT60 = "unsaniert",
            (MIN(IF(AT$1:AT$166="unsaniert",AS$1:AS$166)) + MAX(IF(AT$1:AT$166="unsaniert",AS$1:AS$166))) / 2,
            IF(
                AT60 = "teilsaniert",
                (MIN(IF(AT$1:AT$166="teilsaniert",AS$1:AS$166)) + MAX(IF(AT$1:AT$166="teilsaniert",AS$1:AS$166))) / 2,
                (MIN(IF(AT$1:AT$166="saniert",AS$1:AS$166)) + MAX(IF(AT$1:AT$166="saniert",AS$1:AS$166))) / 2
            )
        )),
        0,
        AR60
    )
)</f>
        <v>0</v>
      </c>
      <c r="AY60" s="174">
        <f t="shared" si="22"/>
        <v>-2.3149285838288847E-2</v>
      </c>
      <c r="AZ60" s="173">
        <f t="shared" si="11"/>
        <v>6.6430385766373679E-8</v>
      </c>
      <c r="BA60" s="174" t="str">
        <f t="shared" si="12"/>
        <v>saniert</v>
      </c>
      <c r="BB60" s="174" cm="1">
        <f t="array" ref="BB60">IF(
    AZ60 &gt; (IF(
        BA60 = "unsaniert",
        (MIN(IF(BA$1:BA$166="unsaniert",AZ$1:AZ$166)) + MAX(IF(BA$1:BA$166="unsaniert",AZ$1:AZ$166))) / 2,
        IF(
            BA60 = "teilsaniert",
            (MIN(IF(BA$1:BA$166="teilsaniert",AZ$1:AZ$166)) + MAX(IF(BA$1:BA$166="teilsaniert",AZ$1:AZ$166))) / 2,
            (MIN(IF(BA$1:BA$166="saniert",AZ$1:AZ$166)) + MAX(IF(BA$1:BA$166="saniert",AZ$1:AZ$166))) / 2
        )
    )),
    0,
    IF(
        AZ59 &lt; (IF(
            BA60 = "unsaniert",
            (MIN(IF(BA$1:BA$166="unsaniert",AZ$1:AZ$166)) + MAX(IF(BA$1:BA$166="unsaniert",AZ$1:AZ$166))) / 2,
            IF(
                BA60 = "teilsaniert",
                (MIN(IF(BA$1:BA$166="teilsaniert",AZ$1:AZ$166)) + MAX(IF(BA$1:BA$166="teilsaniert",AZ$1:AZ$166))) / 2,
                (MIN(IF(BA$1:BA$166="saniert",AZ$1:AZ$166)) + MAX(IF(BA$1:BA$166="saniert",AZ$1:AZ$166))) / 2
            )
        )),
        0,
        AY60
    )
)</f>
        <v>0</v>
      </c>
      <c r="BF60" s="174">
        <f t="shared" si="23"/>
        <v>-0.36698273994583541</v>
      </c>
      <c r="BG60" s="173">
        <f t="shared" si="13"/>
        <v>2.3179912741368589E-47</v>
      </c>
      <c r="BH60" s="174" t="str">
        <f t="shared" si="14"/>
        <v>saniert</v>
      </c>
      <c r="BI60" s="174" cm="1">
        <f t="array" ref="BI60">IF(
    BG60 &gt; (IF(
        BH60 = "unsaniert",
        (MIN(IF(BH$1:BH$166="unsaniert",BG$1:BG$166)) + MAX(IF(BH$1:BH$166="unsaniert",BG$1:BG$166))) / 2,
        IF(
            BH60 = "teilsaniert",
            (MIN(IF(BH$1:BH$166="teilsaniert",BG$1:BG$166)) + MAX(IF(BH$1:BH$166="teilsaniert",BG$1:BG$166))) / 2,
            (MIN(IF(BH$1:BH$166="saniert",BG$1:BG$166)) + MAX(IF(BH$1:BH$166="saniert",BG$1:BG$166))) / 2
        )
    )),
    0,
    IF(
        BG59 &lt; (IF(
            BH60 = "unsaniert",
            (MIN(IF(BH$1:BH$166="unsaniert",BG$1:BG$166)) + MAX(IF(BH$1:BH$166="unsaniert",BG$1:BG$166))) / 2,
            IF(
                BH60 = "teilsaniert",
                (MIN(IF(BH$1:BH$166="teilsaniert",BG$1:BG$166)) + MAX(IF(BH$1:BH$166="teilsaniert",BG$1:BG$166))) / 2,
                (MIN(IF(BH$1:BH$166="saniert",BG$1:BG$166)) + MAX(IF(BH$1:BH$166="saniert",BG$1:BG$166))) / 2
            )
        )),
        0,
        BF60
    )
)</f>
        <v>0</v>
      </c>
    </row>
    <row r="61" spans="2:61">
      <c r="B61" s="174">
        <f t="shared" si="15"/>
        <v>1.3471780150548116</v>
      </c>
      <c r="C61" s="173">
        <f>_xlfn.NORM.DIST(B61, B5,C5, TRUE)</f>
        <v>0.57536863223926316</v>
      </c>
      <c r="D61" s="174" t="str">
        <f t="shared" si="0"/>
        <v>unsaniert</v>
      </c>
      <c r="E61" s="174" cm="1">
        <f t="array" ref="E61">IF(
    C61 &gt; (IF(
        D61 = "unsaniert",
        (MIN(IF(D$1:D$166="unsaniert",C$1:C$166)) + MAX(IF(D$1:D$166="unsaniert",C$1:C$166))) / 2,
        IF(
            D61 = "teilsaniert",
            (MIN(IF(D$1:D$166="teilsaniert",C$1:C$166)) + MAX(IF(D$1:D$166="teilsaniert",C$1:C$166))) / 2,
            (MIN(IF(D$1:D$166="saniert",C$1:C$166)) + MAX(IF(D$1:D$166="saniert",C$1:C$166))) / 2
        )
    )),
    0,
    IF(
        C60 &lt; (IF(
            D61 = "unsaniert",
            (MIN(IF(D$1:D$166="unsaniert",C$1:C$166)) + MAX(IF(D$1:D$166="unsaniert",C$1:C$166))) / 2,
            IF(
                D61 = "teilsaniert",
                (MIN(IF(D$1:D$166="teilsaniert",C$1:C$166)) + MAX(IF(D$1:D$166="teilsaniert",C$1:C$166))) / 2,
                (MIN(IF(D$1:D$166="saniert",C$1:C$166)) + MAX(IF(D$1:D$166="saniert",C$1:C$166))) / 2
            )
        )),
        0,
        B61
    )
)</f>
        <v>0</v>
      </c>
      <c r="F61" s="172"/>
      <c r="I61" s="174">
        <f t="shared" si="16"/>
        <v>6.9969044324494883E-2</v>
      </c>
      <c r="J61" s="173">
        <f>_xlfn.NORM.DIST(I61, I5,J5, TRUE)</f>
        <v>5.0616152206844054E-4</v>
      </c>
      <c r="K61" s="174" t="str">
        <f t="shared" si="1"/>
        <v>saniert</v>
      </c>
      <c r="L61" s="174" cm="1">
        <f t="array" ref="L61">IF(
    J61 &gt; (IF(
        K61 = "unsaniert",
        (MIN(IF(K$1:K$166="unsaniert",J$1:J$166)) + MAX(IF(K$1:K$166="unsaniert",J$1:J$166))) / 2,
        IF(
            K61 = "teilsaniert",
            (MIN(IF(K$1:K$166="teilsaniert",J$1:J$166)) + MAX(IF(K$1:K$166="teilsaniert",J$1:J$166))) / 2,
            (MIN(IF(K$1:K$166="saniert",J$1:J$166)) + MAX(IF(K$1:K$166="saniert",J$1:J$166))) / 2
        )
    )),
    0,
    IF(
        J60 &lt; (IF(
            K61 = "unsaniert",
            (MIN(IF(K$1:K$166="unsaniert",J$1:J$166)) + MAX(IF(K$1:K$166="unsaniert",J$1:J$166))) / 2,
            IF(
                K61 = "teilsaniert",
                (MIN(IF(K$1:K$166="teilsaniert",J$1:J$166)) + MAX(IF(K$1:K$166="teilsaniert",J$1:J$166))) / 2,
                (MIN(IF(K$1:K$166="saniert",J$1:J$166)) + MAX(IF(K$1:K$166="saniert",J$1:J$166))) / 2
            )
        )),
        0,
        I61
    )
)</f>
        <v>0</v>
      </c>
      <c r="O61" s="160"/>
      <c r="P61" s="174">
        <f t="shared" si="17"/>
        <v>-0.52770785620564076</v>
      </c>
      <c r="Q61" s="173">
        <f>_xlfn.NORM.DIST(P61, P5,Q5, TRUE)</f>
        <v>1.48582809072E-267</v>
      </c>
      <c r="R61" s="174" t="str">
        <f t="shared" si="2"/>
        <v>saniert</v>
      </c>
      <c r="S61" s="174" cm="1">
        <f t="array" ref="S61">IF(
    Q61 &gt; (IF(
        R61 = "unsaniert",
        (MIN(IF(R$1:R$166="unsaniert",Q$1:Q$166)) + MAX(IF(R$1:R$166="unsaniert",Q$1:Q$166))) / 2,
        IF(
            R61 = "teilsaniert",
            (MIN(IF(R$1:R$166="teilsaniert",Q$1:Q$166)) + MAX(IF(R$1:R$166="teilsaniert",Q$1:Q$166))) / 2,
            (MIN(IF(R$1:R$166="saniert",Q$1:Q$166)) + MAX(IF(R$1:R$166="saniert",Q$1:Q$166))) / 2
        )
    )),
    0,
    IF(
        Q60 &lt; (IF(
            R61 = "unsaniert",
            (MIN(IF(R$1:R$166="unsaniert",Q$1:Q$166)) + MAX(IF(R$1:R$166="unsaniert",Q$1:Q$166))) / 2,
            IF(
                R61 = "teilsaniert",
                (MIN(IF(R$1:R$166="teilsaniert",Q$1:Q$166)) + MAX(IF(R$1:R$166="teilsaniert",Q$1:Q$166))) / 2,
                (MIN(IF(R$1:R$166="saniert",Q$1:Q$166)) + MAX(IF(R$1:R$166="saniert",Q$1:Q$166))) / 2
            )
        )),
        0,
        P61
    )
)</f>
        <v>0</v>
      </c>
      <c r="W61" s="174">
        <f t="shared" si="18"/>
        <v>0.56243844415688948</v>
      </c>
      <c r="X61" s="173">
        <f t="shared" si="3"/>
        <v>6.3363627709880697E-11</v>
      </c>
      <c r="Y61" s="174" t="str">
        <f t="shared" si="4"/>
        <v>saniert</v>
      </c>
      <c r="Z61" s="174" cm="1">
        <f t="array" ref="Z61">IF(
    X61 &gt; (IF(
        Y61 = "unsaniert",
        (MIN(IF(Y$1:Y$166="unsaniert",X$1:X$166)) + MAX(IF(Y$1:Y$166="unsaniert",X$1:X$166))) / 2,
        IF(
            Y61 = "teilsaniert",
            (MIN(IF(Y$1:Y$166="teilsaniert",X$1:X$166)) + MAX(IF(Y$1:Y$166="teilsaniert",X$1:X$166))) / 2,
            (MIN(IF(Y$1:Y$166="saniert",X$1:X$166)) + MAX(IF(Y$1:Y$166="saniert",X$1:X$166))) / 2
        )
    )),
    0,
    IF(
        X60 &lt; (IF(
            Y61 = "unsaniert",
            (MIN(IF(Y$1:Y$166="unsaniert",X$1:X$166)) + MAX(IF(Y$1:Y$166="unsaniert",X$1:X$166))) / 2,
            IF(
                Y61 = "teilsaniert",
                (MIN(IF(Y$1:Y$166="teilsaniert",X$1:X$166)) + MAX(IF(Y$1:Y$166="teilsaniert",X$1:X$166))) / 2,
                (MIN(IF(Y$1:Y$166="saniert",X$1:X$166)) + MAX(IF(Y$1:Y$166="saniert",X$1:X$166))) / 2
            )
        )),
        0,
        W61
    )
)</f>
        <v>0</v>
      </c>
      <c r="AD61" s="174">
        <f t="shared" si="19"/>
        <v>7.2588065285334513E-2</v>
      </c>
      <c r="AE61" s="173">
        <f t="shared" si="5"/>
        <v>7.9310120399110818E-5</v>
      </c>
      <c r="AF61" s="174" t="str">
        <f t="shared" si="6"/>
        <v>saniert</v>
      </c>
      <c r="AG61" s="174" cm="1">
        <f t="array" ref="AG61">IF(
    AE61 &gt; (IF(
        AF61 = "unsaniert",
        (MIN(IF(AF$1:AF$166="unsaniert",AE$1:AE$166)) + MAX(IF(AF$1:AF$166="unsaniert",AE$1:AE$166))) / 2,
        IF(
            AF61 = "teilsaniert",
            (MIN(IF(AF$1:AF$166="teilsaniert",AE$1:AE$166)) + MAX(IF(AF$1:AF$166="teilsaniert",AE$1:AE$166))) / 2,
            (MIN(IF(AF$1:AF$166="saniert",AE$1:AE$166)) + MAX(IF(AF$1:AF$166="saniert",AE$1:AE$166))) / 2
        )
    )),
    0,
    IF(
        AE60 &lt; (IF(
            AF61 = "unsaniert",
            (MIN(IF(AF$1:AF$166="unsaniert",AE$1:AE$166)) + MAX(IF(AF$1:AF$166="unsaniert",AE$1:AE$166))) / 2,
            IF(
                AF61 = "teilsaniert",
                (MIN(IF(AF$1:AF$166="teilsaniert",AE$1:AE$166)) + MAX(IF(AF$1:AF$166="teilsaniert",AE$1:AE$166))) / 2,
                (MIN(IF(AF$1:AF$166="saniert",AE$1:AE$166)) + MAX(IF(AF$1:AF$166="saniert",AE$1:AE$166))) / 2
            )
        )),
        0,
        AD61
    )
)</f>
        <v>0</v>
      </c>
      <c r="AK61" s="174">
        <f t="shared" si="20"/>
        <v>-0.37142456527146317</v>
      </c>
      <c r="AL61" s="173">
        <f t="shared" si="7"/>
        <v>8.1310100186797894E-23</v>
      </c>
      <c r="AM61" s="174" t="str">
        <f t="shared" si="8"/>
        <v>saniert</v>
      </c>
      <c r="AN61" s="174" cm="1">
        <f t="array" ref="AN61">IF(
    AL61 &gt; (IF(
        AM61 = "unsaniert",
        (MIN(IF(AM$1:AM$166="unsaniert",AL$1:AL$166)) + MAX(IF(AM$1:AM$166="unsaniert",AL$1:AL$166))) / 2,
        IF(
            AM61 = "teilsaniert",
            (MIN(IF(AM$1:AM$166="teilsaniert",AL$1:AL$166)) + MAX(IF(AM$1:AM$166="teilsaniert",AL$1:AL$166))) / 2,
            (MIN(IF(AM$1:AM$166="saniert",AL$1:AL$166)) + MAX(IF(AM$1:AM$166="saniert",AL$1:AL$166))) / 2
        )
    )),
    0,
    IF(
        AL60 &lt; (IF(
            AM61 = "unsaniert",
            (MIN(IF(AM$1:AM$166="unsaniert",AL$1:AL$166)) + MAX(IF(AM$1:AM$166="unsaniert",AL$1:AL$166))) / 2,
            IF(
                AM61 = "teilsaniert",
                (MIN(IF(AM$1:AM$166="teilsaniert",AL$1:AL$166)) + MAX(IF(AM$1:AM$166="teilsaniert",AL$1:AL$166))) / 2,
                (MIN(IF(AM$1:AM$166="saniert",AL$1:AL$166)) + MAX(IF(AM$1:AM$166="saniert",AL$1:AL$166))) / 2
            )
        )),
        0,
        AK61
    )
)</f>
        <v>0</v>
      </c>
      <c r="AR61" s="174">
        <f t="shared" si="21"/>
        <v>0.62279329428048724</v>
      </c>
      <c r="AS61" s="173">
        <f t="shared" si="9"/>
        <v>6.3440649728684555E-11</v>
      </c>
      <c r="AT61" s="174" t="str">
        <f t="shared" si="10"/>
        <v>saniert</v>
      </c>
      <c r="AU61" s="174" cm="1">
        <f t="array" ref="AU61">IF(
    AS61 &gt; (IF(
        AT61 = "unsaniert",
        (MIN(IF(AT$1:AT$166="unsaniert",AS$1:AS$166)) + MAX(IF(AT$1:AT$166="unsaniert",AS$1:AS$166))) / 2,
        IF(
            AT61 = "teilsaniert",
            (MIN(IF(AT$1:AT$166="teilsaniert",AS$1:AS$166)) + MAX(IF(AT$1:AT$166="teilsaniert",AS$1:AS$166))) / 2,
            (MIN(IF(AT$1:AT$166="saniert",AS$1:AS$166)) + MAX(IF(AT$1:AT$166="saniert",AS$1:AS$166))) / 2
        )
    )),
    0,
    IF(
        AS60 &lt; (IF(
            AT61 = "unsaniert",
            (MIN(IF(AT$1:AT$166="unsaniert",AS$1:AS$166)) + MAX(IF(AT$1:AT$166="unsaniert",AS$1:AS$166))) / 2,
            IF(
                AT61 = "teilsaniert",
                (MIN(IF(AT$1:AT$166="teilsaniert",AS$1:AS$166)) + MAX(IF(AT$1:AT$166="teilsaniert",AS$1:AS$166))) / 2,
                (MIN(IF(AT$1:AT$166="saniert",AS$1:AS$166)) + MAX(IF(AT$1:AT$166="saniert",AS$1:AS$166))) / 2
            )
        )),
        0,
        AR61
    )
)</f>
        <v>0</v>
      </c>
      <c r="AY61" s="174">
        <f t="shared" si="22"/>
        <v>-5.3149285838288846E-2</v>
      </c>
      <c r="AZ61" s="173">
        <f t="shared" si="11"/>
        <v>1.0361789328016117E-8</v>
      </c>
      <c r="BA61" s="174" t="str">
        <f t="shared" si="12"/>
        <v>saniert</v>
      </c>
      <c r="BB61" s="174" cm="1">
        <f t="array" ref="BB61">IF(
    AZ61 &gt; (IF(
        BA61 = "unsaniert",
        (MIN(IF(BA$1:BA$166="unsaniert",AZ$1:AZ$166)) + MAX(IF(BA$1:BA$166="unsaniert",AZ$1:AZ$166))) / 2,
        IF(
            BA61 = "teilsaniert",
            (MIN(IF(BA$1:BA$166="teilsaniert",AZ$1:AZ$166)) + MAX(IF(BA$1:BA$166="teilsaniert",AZ$1:AZ$166))) / 2,
            (MIN(IF(BA$1:BA$166="saniert",AZ$1:AZ$166)) + MAX(IF(BA$1:BA$166="saniert",AZ$1:AZ$166))) / 2
        )
    )),
    0,
    IF(
        AZ60 &lt; (IF(
            BA61 = "unsaniert",
            (MIN(IF(BA$1:BA$166="unsaniert",AZ$1:AZ$166)) + MAX(IF(BA$1:BA$166="unsaniert",AZ$1:AZ$166))) / 2,
            IF(
                BA61 = "teilsaniert",
                (MIN(IF(BA$1:BA$166="teilsaniert",AZ$1:AZ$166)) + MAX(IF(BA$1:BA$166="teilsaniert",AZ$1:AZ$166))) / 2,
                (MIN(IF(BA$1:BA$166="saniert",AZ$1:AZ$166)) + MAX(IF(BA$1:BA$166="saniert",AZ$1:AZ$166))) / 2
            )
        )),
        0,
        AY61
    )
)</f>
        <v>0</v>
      </c>
      <c r="BF61" s="174">
        <f t="shared" si="23"/>
        <v>-0.39698273994583544</v>
      </c>
      <c r="BG61" s="173">
        <f t="shared" si="13"/>
        <v>7.6321948222734831E-52</v>
      </c>
      <c r="BH61" s="174" t="str">
        <f t="shared" si="14"/>
        <v>saniert</v>
      </c>
      <c r="BI61" s="174" cm="1">
        <f t="array" ref="BI61">IF(
    BG61 &gt; (IF(
        BH61 = "unsaniert",
        (MIN(IF(BH$1:BH$166="unsaniert",BG$1:BG$166)) + MAX(IF(BH$1:BH$166="unsaniert",BG$1:BG$166))) / 2,
        IF(
            BH61 = "teilsaniert",
            (MIN(IF(BH$1:BH$166="teilsaniert",BG$1:BG$166)) + MAX(IF(BH$1:BH$166="teilsaniert",BG$1:BG$166))) / 2,
            (MIN(IF(BH$1:BH$166="saniert",BG$1:BG$166)) + MAX(IF(BH$1:BH$166="saniert",BG$1:BG$166))) / 2
        )
    )),
    0,
    IF(
        BG60 &lt; (IF(
            BH61 = "unsaniert",
            (MIN(IF(BH$1:BH$166="unsaniert",BG$1:BG$166)) + MAX(IF(BH$1:BH$166="unsaniert",BG$1:BG$166))) / 2,
            IF(
                BH61 = "teilsaniert",
                (MIN(IF(BH$1:BH$166="teilsaniert",BG$1:BG$166)) + MAX(IF(BH$1:BH$166="teilsaniert",BG$1:BG$166))) / 2,
                (MIN(IF(BH$1:BH$166="saniert",BG$1:BG$166)) + MAX(IF(BH$1:BH$166="saniert",BG$1:BG$166))) / 2
            )
        )),
        0,
        BF61
    )
)</f>
        <v>0</v>
      </c>
    </row>
    <row r="62" spans="2:61">
      <c r="B62" s="174">
        <f t="shared" si="15"/>
        <v>1.3171780150548116</v>
      </c>
      <c r="C62" s="173">
        <f>_xlfn.NORM.DIST(B62, B5,C5, TRUE)</f>
        <v>0.53267050469391497</v>
      </c>
      <c r="D62" s="174" t="str">
        <f t="shared" si="0"/>
        <v>unsaniert</v>
      </c>
      <c r="E62" s="174" cm="1">
        <f t="array" ref="E62">IF(
    C62 &gt; (IF(
        D62 = "unsaniert",
        (MIN(IF(D$1:D$166="unsaniert",C$1:C$166)) + MAX(IF(D$1:D$166="unsaniert",C$1:C$166))) / 2,
        IF(
            D62 = "teilsaniert",
            (MIN(IF(D$1:D$166="teilsaniert",C$1:C$166)) + MAX(IF(D$1:D$166="teilsaniert",C$1:C$166))) / 2,
            (MIN(IF(D$1:D$166="saniert",C$1:C$166)) + MAX(IF(D$1:D$166="saniert",C$1:C$166))) / 2
        )
    )),
    0,
    IF(
        C61 &lt; (IF(
            D62 = "unsaniert",
            (MIN(IF(D$1:D$166="unsaniert",C$1:C$166)) + MAX(IF(D$1:D$166="unsaniert",C$1:C$166))) / 2,
            IF(
                D62 = "teilsaniert",
                (MIN(IF(D$1:D$166="teilsaniert",C$1:C$166)) + MAX(IF(D$1:D$166="teilsaniert",C$1:C$166))) / 2,
                (MIN(IF(D$1:D$166="saniert",C$1:C$166)) + MAX(IF(D$1:D$166="saniert",C$1:C$166))) / 2
            )
        )),
        0,
        B62
    )
)</f>
        <v>0</v>
      </c>
      <c r="F62" s="172"/>
      <c r="I62" s="174">
        <f t="shared" si="16"/>
        <v>3.9969044324494885E-2</v>
      </c>
      <c r="J62" s="173">
        <f>_xlfn.NORM.DIST(I62, I5,J5, TRUE)</f>
        <v>2.0865320108160305E-4</v>
      </c>
      <c r="K62" s="174" t="str">
        <f t="shared" si="1"/>
        <v>saniert</v>
      </c>
      <c r="L62" s="174" cm="1">
        <f t="array" ref="L62">IF(
    J62 &gt; (IF(
        K62 = "unsaniert",
        (MIN(IF(K$1:K$166="unsaniert",J$1:J$166)) + MAX(IF(K$1:K$166="unsaniert",J$1:J$166))) / 2,
        IF(
            K62 = "teilsaniert",
            (MIN(IF(K$1:K$166="teilsaniert",J$1:J$166)) + MAX(IF(K$1:K$166="teilsaniert",J$1:J$166))) / 2,
            (MIN(IF(K$1:K$166="saniert",J$1:J$166)) + MAX(IF(K$1:K$166="saniert",J$1:J$166))) / 2
        )
    )),
    0,
    IF(
        J61 &lt; (IF(
            K62 = "unsaniert",
            (MIN(IF(K$1:K$166="unsaniert",J$1:J$166)) + MAX(IF(K$1:K$166="unsaniert",J$1:J$166))) / 2,
            IF(
                K62 = "teilsaniert",
                (MIN(IF(K$1:K$166="teilsaniert",J$1:J$166)) + MAX(IF(K$1:K$166="teilsaniert",J$1:J$166))) / 2,
                (MIN(IF(K$1:K$166="saniert",J$1:J$166)) + MAX(IF(K$1:K$166="saniert",J$1:J$166))) / 2
            )
        )),
        0,
        I62
    )
)</f>
        <v>0</v>
      </c>
      <c r="O62" s="160"/>
      <c r="P62" s="174">
        <f t="shared" si="17"/>
        <v>-0.55770785620564078</v>
      </c>
      <c r="Q62" s="173">
        <f>_xlfn.NORM.DIST(P62, P5,Q5, TRUE)</f>
        <v>3.6829020580268928E-290</v>
      </c>
      <c r="R62" s="174" t="str">
        <f t="shared" si="2"/>
        <v>saniert</v>
      </c>
      <c r="S62" s="174" cm="1">
        <f t="array" ref="S62">IF(
    Q62 &gt; (IF(
        R62 = "unsaniert",
        (MIN(IF(R$1:R$166="unsaniert",Q$1:Q$166)) + MAX(IF(R$1:R$166="unsaniert",Q$1:Q$166))) / 2,
        IF(
            R62 = "teilsaniert",
            (MIN(IF(R$1:R$166="teilsaniert",Q$1:Q$166)) + MAX(IF(R$1:R$166="teilsaniert",Q$1:Q$166))) / 2,
            (MIN(IF(R$1:R$166="saniert",Q$1:Q$166)) + MAX(IF(R$1:R$166="saniert",Q$1:Q$166))) / 2
        )
    )),
    0,
    IF(
        Q61 &lt; (IF(
            R62 = "unsaniert",
            (MIN(IF(R$1:R$166="unsaniert",Q$1:Q$166)) + MAX(IF(R$1:R$166="unsaniert",Q$1:Q$166))) / 2,
            IF(
                R62 = "teilsaniert",
                (MIN(IF(R$1:R$166="teilsaniert",Q$1:Q$166)) + MAX(IF(R$1:R$166="teilsaniert",Q$1:Q$166))) / 2,
                (MIN(IF(R$1:R$166="saniert",Q$1:Q$166)) + MAX(IF(R$1:R$166="saniert",Q$1:Q$166))) / 2
            )
        )),
        0,
        P62
    )
)</f>
        <v>0</v>
      </c>
      <c r="W62" s="174">
        <f t="shared" si="18"/>
        <v>0.53243844415688946</v>
      </c>
      <c r="X62" s="173">
        <f t="shared" si="3"/>
        <v>5.4616286690924179E-12</v>
      </c>
      <c r="Y62" s="174" t="str">
        <f t="shared" si="4"/>
        <v>saniert</v>
      </c>
      <c r="Z62" s="174" cm="1">
        <f t="array" ref="Z62">IF(
    X62 &gt; (IF(
        Y62 = "unsaniert",
        (MIN(IF(Y$1:Y$166="unsaniert",X$1:X$166)) + MAX(IF(Y$1:Y$166="unsaniert",X$1:X$166))) / 2,
        IF(
            Y62 = "teilsaniert",
            (MIN(IF(Y$1:Y$166="teilsaniert",X$1:X$166)) + MAX(IF(Y$1:Y$166="teilsaniert",X$1:X$166))) / 2,
            (MIN(IF(Y$1:Y$166="saniert",X$1:X$166)) + MAX(IF(Y$1:Y$166="saniert",X$1:X$166))) / 2
        )
    )),
    0,
    IF(
        X61 &lt; (IF(
            Y62 = "unsaniert",
            (MIN(IF(Y$1:Y$166="unsaniert",X$1:X$166)) + MAX(IF(Y$1:Y$166="unsaniert",X$1:X$166))) / 2,
            IF(
                Y62 = "teilsaniert",
                (MIN(IF(Y$1:Y$166="teilsaniert",X$1:X$166)) + MAX(IF(Y$1:Y$166="teilsaniert",X$1:X$166))) / 2,
                (MIN(IF(Y$1:Y$166="saniert",X$1:X$166)) + MAX(IF(Y$1:Y$166="saniert",X$1:X$166))) / 2
            )
        )),
        0,
        W62
    )
)</f>
        <v>0</v>
      </c>
      <c r="AD62" s="174">
        <f t="shared" si="19"/>
        <v>4.2588065285334514E-2</v>
      </c>
      <c r="AE62" s="173">
        <f t="shared" si="5"/>
        <v>2.6973875488613715E-5</v>
      </c>
      <c r="AF62" s="174" t="str">
        <f t="shared" si="6"/>
        <v>saniert</v>
      </c>
      <c r="AG62" s="174" cm="1">
        <f t="array" ref="AG62">IF(
    AE62 &gt; (IF(
        AF62 = "unsaniert",
        (MIN(IF(AF$1:AF$166="unsaniert",AE$1:AE$166)) + MAX(IF(AF$1:AF$166="unsaniert",AE$1:AE$166))) / 2,
        IF(
            AF62 = "teilsaniert",
            (MIN(IF(AF$1:AF$166="teilsaniert",AE$1:AE$166)) + MAX(IF(AF$1:AF$166="teilsaniert",AE$1:AE$166))) / 2,
            (MIN(IF(AF$1:AF$166="saniert",AE$1:AE$166)) + MAX(IF(AF$1:AF$166="saniert",AE$1:AE$166))) / 2
        )
    )),
    0,
    IF(
        AE61 &lt; (IF(
            AF62 = "unsaniert",
            (MIN(IF(AF$1:AF$166="unsaniert",AE$1:AE$166)) + MAX(IF(AF$1:AF$166="unsaniert",AE$1:AE$166))) / 2,
            IF(
                AF62 = "teilsaniert",
                (MIN(IF(AF$1:AF$166="teilsaniert",AE$1:AE$166)) + MAX(IF(AF$1:AF$166="teilsaniert",AE$1:AE$166))) / 2,
                (MIN(IF(AF$1:AF$166="saniert",AE$1:AE$166)) + MAX(IF(AF$1:AF$166="saniert",AE$1:AE$166))) / 2
            )
        )),
        0,
        AD62
    )
)</f>
        <v>0</v>
      </c>
      <c r="AK62" s="174">
        <f t="shared" si="20"/>
        <v>-0.4014245652714632</v>
      </c>
      <c r="AL62" s="173">
        <f t="shared" si="7"/>
        <v>5.6969409673126035E-25</v>
      </c>
      <c r="AM62" s="174" t="str">
        <f t="shared" si="8"/>
        <v>saniert</v>
      </c>
      <c r="AN62" s="174" cm="1">
        <f t="array" ref="AN62">IF(
    AL62 &gt; (IF(
        AM62 = "unsaniert",
        (MIN(IF(AM$1:AM$166="unsaniert",AL$1:AL$166)) + MAX(IF(AM$1:AM$166="unsaniert",AL$1:AL$166))) / 2,
        IF(
            AM62 = "teilsaniert",
            (MIN(IF(AM$1:AM$166="teilsaniert",AL$1:AL$166)) + MAX(IF(AM$1:AM$166="teilsaniert",AL$1:AL$166))) / 2,
            (MIN(IF(AM$1:AM$166="saniert",AL$1:AL$166)) + MAX(IF(AM$1:AM$166="saniert",AL$1:AL$166))) / 2
        )
    )),
    0,
    IF(
        AL61 &lt; (IF(
            AM62 = "unsaniert",
            (MIN(IF(AM$1:AM$166="unsaniert",AL$1:AL$166)) + MAX(IF(AM$1:AM$166="unsaniert",AL$1:AL$166))) / 2,
            IF(
                AM62 = "teilsaniert",
                (MIN(IF(AM$1:AM$166="teilsaniert",AL$1:AL$166)) + MAX(IF(AM$1:AM$166="teilsaniert",AL$1:AL$166))) / 2,
                (MIN(IF(AM$1:AM$166="saniert",AL$1:AL$166)) + MAX(IF(AM$1:AM$166="saniert",AL$1:AL$166))) / 2
            )
        )),
        0,
        AK62
    )
)</f>
        <v>0</v>
      </c>
      <c r="AR62" s="174">
        <f t="shared" si="21"/>
        <v>0.59279329428048722</v>
      </c>
      <c r="AS62" s="173">
        <f t="shared" si="9"/>
        <v>5.4688957235420172E-12</v>
      </c>
      <c r="AT62" s="174" t="str">
        <f t="shared" si="10"/>
        <v>saniert</v>
      </c>
      <c r="AU62" s="174" cm="1">
        <f t="array" ref="AU62">IF(
    AS62 &gt; (IF(
        AT62 = "unsaniert",
        (MIN(IF(AT$1:AT$166="unsaniert",AS$1:AS$166)) + MAX(IF(AT$1:AT$166="unsaniert",AS$1:AS$166))) / 2,
        IF(
            AT62 = "teilsaniert",
            (MIN(IF(AT$1:AT$166="teilsaniert",AS$1:AS$166)) + MAX(IF(AT$1:AT$166="teilsaniert",AS$1:AS$166))) / 2,
            (MIN(IF(AT$1:AT$166="saniert",AS$1:AS$166)) + MAX(IF(AT$1:AT$166="saniert",AS$1:AS$166))) / 2
        )
    )),
    0,
    IF(
        AS61 &lt; (IF(
            AT62 = "unsaniert",
            (MIN(IF(AT$1:AT$166="unsaniert",AS$1:AS$166)) + MAX(IF(AT$1:AT$166="unsaniert",AS$1:AS$166))) / 2,
            IF(
                AT62 = "teilsaniert",
                (MIN(IF(AT$1:AT$166="teilsaniert",AS$1:AS$166)) + MAX(IF(AT$1:AT$166="teilsaniert",AS$1:AS$166))) / 2,
                (MIN(IF(AT$1:AT$166="saniert",AS$1:AS$166)) + MAX(IF(AT$1:AT$166="saniert",AS$1:AS$166))) / 2
            )
        )),
        0,
        AR62
    )
)</f>
        <v>0</v>
      </c>
      <c r="AY62" s="174">
        <f t="shared" si="22"/>
        <v>-8.3149285838288844E-2</v>
      </c>
      <c r="AZ62" s="173">
        <f t="shared" si="11"/>
        <v>1.4528055266087868E-9</v>
      </c>
      <c r="BA62" s="174" t="str">
        <f t="shared" si="12"/>
        <v>saniert</v>
      </c>
      <c r="BB62" s="174" cm="1">
        <f t="array" ref="BB62">IF(
    AZ62 &gt; (IF(
        BA62 = "unsaniert",
        (MIN(IF(BA$1:BA$166="unsaniert",AZ$1:AZ$166)) + MAX(IF(BA$1:BA$166="unsaniert",AZ$1:AZ$166))) / 2,
        IF(
            BA62 = "teilsaniert",
            (MIN(IF(BA$1:BA$166="teilsaniert",AZ$1:AZ$166)) + MAX(IF(BA$1:BA$166="teilsaniert",AZ$1:AZ$166))) / 2,
            (MIN(IF(BA$1:BA$166="saniert",AZ$1:AZ$166)) + MAX(IF(BA$1:BA$166="saniert",AZ$1:AZ$166))) / 2
        )
    )),
    0,
    IF(
        AZ61 &lt; (IF(
            BA62 = "unsaniert",
            (MIN(IF(BA$1:BA$166="unsaniert",AZ$1:AZ$166)) + MAX(IF(BA$1:BA$166="unsaniert",AZ$1:AZ$166))) / 2,
            IF(
                BA62 = "teilsaniert",
                (MIN(IF(BA$1:BA$166="teilsaniert",AZ$1:AZ$166)) + MAX(IF(BA$1:BA$166="teilsaniert",AZ$1:AZ$166))) / 2,
                (MIN(IF(BA$1:BA$166="saniert",AZ$1:AZ$166)) + MAX(IF(BA$1:BA$166="saniert",AZ$1:AZ$166))) / 2
            )
        )),
        0,
        AY62
    )
)</f>
        <v>0</v>
      </c>
      <c r="BF62" s="174">
        <f t="shared" si="23"/>
        <v>-0.42698273994583547</v>
      </c>
      <c r="BG62" s="173">
        <f t="shared" si="13"/>
        <v>1.5506892364143104E-56</v>
      </c>
      <c r="BH62" s="174" t="str">
        <f t="shared" si="14"/>
        <v>saniert</v>
      </c>
      <c r="BI62" s="174" cm="1">
        <f t="array" ref="BI62">IF(
    BG62 &gt; (IF(
        BH62 = "unsaniert",
        (MIN(IF(BH$1:BH$166="unsaniert",BG$1:BG$166)) + MAX(IF(BH$1:BH$166="unsaniert",BG$1:BG$166))) / 2,
        IF(
            BH62 = "teilsaniert",
            (MIN(IF(BH$1:BH$166="teilsaniert",BG$1:BG$166)) + MAX(IF(BH$1:BH$166="teilsaniert",BG$1:BG$166))) / 2,
            (MIN(IF(BH$1:BH$166="saniert",BG$1:BG$166)) + MAX(IF(BH$1:BH$166="saniert",BG$1:BG$166))) / 2
        )
    )),
    0,
    IF(
        BG61 &lt; (IF(
            BH62 = "unsaniert",
            (MIN(IF(BH$1:BH$166="unsaniert",BG$1:BG$166)) + MAX(IF(BH$1:BH$166="unsaniert",BG$1:BG$166))) / 2,
            IF(
                BH62 = "teilsaniert",
                (MIN(IF(BH$1:BH$166="teilsaniert",BG$1:BG$166)) + MAX(IF(BH$1:BH$166="teilsaniert",BG$1:BG$166))) / 2,
                (MIN(IF(BH$1:BH$166="saniert",BG$1:BG$166)) + MAX(IF(BH$1:BH$166="saniert",BG$1:BG$166))) / 2
            )
        )),
        0,
        BF62
    )
)</f>
        <v>0</v>
      </c>
    </row>
    <row r="63" spans="2:61">
      <c r="B63" s="174">
        <f t="shared" si="15"/>
        <v>1.2871780150548116</v>
      </c>
      <c r="C63" s="173">
        <f>_xlfn.NORM.DIST(B63, B5,C5, TRUE)</f>
        <v>0.48959274276683784</v>
      </c>
      <c r="D63" s="174" t="str">
        <f t="shared" si="0"/>
        <v>unsaniert</v>
      </c>
      <c r="E63" s="174" cm="1">
        <f t="array" ref="E63">IF(
    C63 &gt; (IF(
        D63 = "unsaniert",
        (MIN(IF(D$1:D$166="unsaniert",C$1:C$166)) + MAX(IF(D$1:D$166="unsaniert",C$1:C$166))) / 2,
        IF(
            D63 = "teilsaniert",
            (MIN(IF(D$1:D$166="teilsaniert",C$1:C$166)) + MAX(IF(D$1:D$166="teilsaniert",C$1:C$166))) / 2,
            (MIN(IF(D$1:D$166="saniert",C$1:C$166)) + MAX(IF(D$1:D$166="saniert",C$1:C$166))) / 2
        )
    )),
    0,
    IF(
        C62 &lt; (IF(
            D63 = "unsaniert",
            (MIN(IF(D$1:D$166="unsaniert",C$1:C$166)) + MAX(IF(D$1:D$166="unsaniert",C$1:C$166))) / 2,
            IF(
                D63 = "teilsaniert",
                (MIN(IF(D$1:D$166="teilsaniert",C$1:C$166)) + MAX(IF(D$1:D$166="teilsaniert",C$1:C$166))) / 2,
                (MIN(IF(D$1:D$166="saniert",C$1:C$166)) + MAX(IF(D$1:D$166="saniert",C$1:C$166))) / 2
            )
        )),
        0,
        B63
    )
)</f>
        <v>0</v>
      </c>
      <c r="F63" s="172"/>
      <c r="I63" s="174">
        <f t="shared" si="16"/>
        <v>9.9690443244948856E-3</v>
      </c>
      <c r="J63" s="173">
        <f>_xlfn.NORM.DIST(I63, I5,J5, TRUE)</f>
        <v>8.1394864982579229E-5</v>
      </c>
      <c r="K63" s="174" t="str">
        <f t="shared" si="1"/>
        <v>saniert</v>
      </c>
      <c r="L63" s="174" cm="1">
        <f t="array" ref="L63">IF(
    J63 &gt; (IF(
        K63 = "unsaniert",
        (MIN(IF(K$1:K$166="unsaniert",J$1:J$166)) + MAX(IF(K$1:K$166="unsaniert",J$1:J$166))) / 2,
        IF(
            K63 = "teilsaniert",
            (MIN(IF(K$1:K$166="teilsaniert",J$1:J$166)) + MAX(IF(K$1:K$166="teilsaniert",J$1:J$166))) / 2,
            (MIN(IF(K$1:K$166="saniert",J$1:J$166)) + MAX(IF(K$1:K$166="saniert",J$1:J$166))) / 2
        )
    )),
    0,
    IF(
        J62 &lt; (IF(
            K63 = "unsaniert",
            (MIN(IF(K$1:K$166="unsaniert",J$1:J$166)) + MAX(IF(K$1:K$166="unsaniert",J$1:J$166))) / 2,
            IF(
                K63 = "teilsaniert",
                (MIN(IF(K$1:K$166="teilsaniert",J$1:J$166)) + MAX(IF(K$1:K$166="teilsaniert",J$1:J$166))) / 2,
                (MIN(IF(K$1:K$166="saniert",J$1:J$166)) + MAX(IF(K$1:K$166="saniert",J$1:J$166))) / 2
            )
        )),
        0,
        I63
    )
)</f>
        <v>0</v>
      </c>
      <c r="O63" s="160"/>
      <c r="P63" s="174">
        <f t="shared" si="17"/>
        <v>-0.58770785620564081</v>
      </c>
      <c r="Q63" s="173">
        <f>_xlfn.NORM.DIST(P63, P5,Q5, TRUE)</f>
        <v>0</v>
      </c>
      <c r="R63" s="174" t="str">
        <f t="shared" si="2"/>
        <v>saniert</v>
      </c>
      <c r="S63" s="174" cm="1">
        <f t="array" ref="S63">IF(
    Q63 &gt; (IF(
        R63 = "unsaniert",
        (MIN(IF(R$1:R$166="unsaniert",Q$1:Q$166)) + MAX(IF(R$1:R$166="unsaniert",Q$1:Q$166))) / 2,
        IF(
            R63 = "teilsaniert",
            (MIN(IF(R$1:R$166="teilsaniert",Q$1:Q$166)) + MAX(IF(R$1:R$166="teilsaniert",Q$1:Q$166))) / 2,
            (MIN(IF(R$1:R$166="saniert",Q$1:Q$166)) + MAX(IF(R$1:R$166="saniert",Q$1:Q$166))) / 2
        )
    )),
    0,
    IF(
        Q62 &lt; (IF(
            R63 = "unsaniert",
            (MIN(IF(R$1:R$166="unsaniert",Q$1:Q$166)) + MAX(IF(R$1:R$166="unsaniert",Q$1:Q$166))) / 2,
            IF(
                R63 = "teilsaniert",
                (MIN(IF(R$1:R$166="teilsaniert",Q$1:Q$166)) + MAX(IF(R$1:R$166="teilsaniert",Q$1:Q$166))) / 2,
                (MIN(IF(R$1:R$166="saniert",Q$1:Q$166)) + MAX(IF(R$1:R$166="saniert",Q$1:Q$166))) / 2
            )
        )),
        0,
        P63
    )
)</f>
        <v>0</v>
      </c>
      <c r="W63" s="174">
        <f t="shared" si="18"/>
        <v>0.50243844415688943</v>
      </c>
      <c r="X63" s="173">
        <f t="shared" si="3"/>
        <v>4.1377496979027621E-13</v>
      </c>
      <c r="Y63" s="174" t="str">
        <f t="shared" si="4"/>
        <v>saniert</v>
      </c>
      <c r="Z63" s="174" cm="1">
        <f t="array" ref="Z63">IF(
    X63 &gt; (IF(
        Y63 = "unsaniert",
        (MIN(IF(Y$1:Y$166="unsaniert",X$1:X$166)) + MAX(IF(Y$1:Y$166="unsaniert",X$1:X$166))) / 2,
        IF(
            Y63 = "teilsaniert",
            (MIN(IF(Y$1:Y$166="teilsaniert",X$1:X$166)) + MAX(IF(Y$1:Y$166="teilsaniert",X$1:X$166))) / 2,
            (MIN(IF(Y$1:Y$166="saniert",X$1:X$166)) + MAX(IF(Y$1:Y$166="saniert",X$1:X$166))) / 2
        )
    )),
    0,
    IF(
        X62 &lt; (IF(
            Y63 = "unsaniert",
            (MIN(IF(Y$1:Y$166="unsaniert",X$1:X$166)) + MAX(IF(Y$1:Y$166="unsaniert",X$1:X$166))) / 2,
            IF(
                Y63 = "teilsaniert",
                (MIN(IF(Y$1:Y$166="teilsaniert",X$1:X$166)) + MAX(IF(Y$1:Y$166="teilsaniert",X$1:X$166))) / 2,
                (MIN(IF(Y$1:Y$166="saniert",X$1:X$166)) + MAX(IF(Y$1:Y$166="saniert",X$1:X$166))) / 2
            )
        )),
        0,
        W63
    )
)</f>
        <v>0</v>
      </c>
      <c r="AD63" s="174">
        <f t="shared" si="19"/>
        <v>1.2588065285334515E-2</v>
      </c>
      <c r="AE63" s="173">
        <f t="shared" si="5"/>
        <v>8.5982382301555424E-6</v>
      </c>
      <c r="AF63" s="174" t="str">
        <f t="shared" si="6"/>
        <v>saniert</v>
      </c>
      <c r="AG63" s="174" cm="1">
        <f t="array" ref="AG63">IF(
    AE63 &gt; (IF(
        AF63 = "unsaniert",
        (MIN(IF(AF$1:AF$166="unsaniert",AE$1:AE$166)) + MAX(IF(AF$1:AF$166="unsaniert",AE$1:AE$166))) / 2,
        IF(
            AF63 = "teilsaniert",
            (MIN(IF(AF$1:AF$166="teilsaniert",AE$1:AE$166)) + MAX(IF(AF$1:AF$166="teilsaniert",AE$1:AE$166))) / 2,
            (MIN(IF(AF$1:AF$166="saniert",AE$1:AE$166)) + MAX(IF(AF$1:AF$166="saniert",AE$1:AE$166))) / 2
        )
    )),
    0,
    IF(
        AE62 &lt; (IF(
            AF63 = "unsaniert",
            (MIN(IF(AF$1:AF$166="unsaniert",AE$1:AE$166)) + MAX(IF(AF$1:AF$166="unsaniert",AE$1:AE$166))) / 2,
            IF(
                AF63 = "teilsaniert",
                (MIN(IF(AF$1:AF$166="teilsaniert",AE$1:AE$166)) + MAX(IF(AF$1:AF$166="teilsaniert",AE$1:AE$166))) / 2,
                (MIN(IF(AF$1:AF$166="saniert",AE$1:AE$166)) + MAX(IF(AF$1:AF$166="saniert",AE$1:AE$166))) / 2
            )
        )),
        0,
        AD63
    )
)</f>
        <v>0</v>
      </c>
      <c r="AK63" s="174">
        <f t="shared" si="20"/>
        <v>-0.43142456527146322</v>
      </c>
      <c r="AL63" s="173">
        <f t="shared" si="7"/>
        <v>3.143656256623235E-27</v>
      </c>
      <c r="AM63" s="174" t="str">
        <f t="shared" si="8"/>
        <v>saniert</v>
      </c>
      <c r="AN63" s="174" cm="1">
        <f t="array" ref="AN63">IF(
    AL63 &gt; (IF(
        AM63 = "unsaniert",
        (MIN(IF(AM$1:AM$166="unsaniert",AL$1:AL$166)) + MAX(IF(AM$1:AM$166="unsaniert",AL$1:AL$166))) / 2,
        IF(
            AM63 = "teilsaniert",
            (MIN(IF(AM$1:AM$166="teilsaniert",AL$1:AL$166)) + MAX(IF(AM$1:AM$166="teilsaniert",AL$1:AL$166))) / 2,
            (MIN(IF(AM$1:AM$166="saniert",AL$1:AL$166)) + MAX(IF(AM$1:AM$166="saniert",AL$1:AL$166))) / 2
        )
    )),
    0,
    IF(
        AL62 &lt; (IF(
            AM63 = "unsaniert",
            (MIN(IF(AM$1:AM$166="unsaniert",AL$1:AL$166)) + MAX(IF(AM$1:AM$166="unsaniert",AL$1:AL$166))) / 2,
            IF(
                AM63 = "teilsaniert",
                (MIN(IF(AM$1:AM$166="teilsaniert",AL$1:AL$166)) + MAX(IF(AM$1:AM$166="teilsaniert",AL$1:AL$166))) / 2,
                (MIN(IF(AM$1:AM$166="saniert",AL$1:AL$166)) + MAX(IF(AM$1:AM$166="saniert",AL$1:AL$166))) / 2
            )
        )),
        0,
        AK63
    )
)</f>
        <v>0</v>
      </c>
      <c r="AR63" s="174">
        <f t="shared" si="21"/>
        <v>0.56279329428048719</v>
      </c>
      <c r="AS63" s="173">
        <f t="shared" si="9"/>
        <v>4.1437526465505484E-13</v>
      </c>
      <c r="AT63" s="174" t="str">
        <f t="shared" si="10"/>
        <v>saniert</v>
      </c>
      <c r="AU63" s="174" cm="1">
        <f t="array" ref="AU63">IF(
    AS63 &gt; (IF(
        AT63 = "unsaniert",
        (MIN(IF(AT$1:AT$166="unsaniert",AS$1:AS$166)) + MAX(IF(AT$1:AT$166="unsaniert",AS$1:AS$166))) / 2,
        IF(
            AT63 = "teilsaniert",
            (MIN(IF(AT$1:AT$166="teilsaniert",AS$1:AS$166)) + MAX(IF(AT$1:AT$166="teilsaniert",AS$1:AS$166))) / 2,
            (MIN(IF(AT$1:AT$166="saniert",AS$1:AS$166)) + MAX(IF(AT$1:AT$166="saniert",AS$1:AS$166))) / 2
        )
    )),
    0,
    IF(
        AS62 &lt; (IF(
            AT63 = "unsaniert",
            (MIN(IF(AT$1:AT$166="unsaniert",AS$1:AS$166)) + MAX(IF(AT$1:AT$166="unsaniert",AS$1:AS$166))) / 2,
            IF(
                AT63 = "teilsaniert",
                (MIN(IF(AT$1:AT$166="teilsaniert",AS$1:AS$166)) + MAX(IF(AT$1:AT$166="teilsaniert",AS$1:AS$166))) / 2,
                (MIN(IF(AT$1:AT$166="saniert",AS$1:AS$166)) + MAX(IF(AT$1:AT$166="saniert",AS$1:AS$166))) / 2
            )
        )),
        0,
        AR63
    )
)</f>
        <v>0</v>
      </c>
      <c r="AY63" s="174">
        <f t="shared" si="22"/>
        <v>-0.11314928583828884</v>
      </c>
      <c r="AZ63" s="173">
        <f t="shared" si="11"/>
        <v>1.8304756008653699E-10</v>
      </c>
      <c r="BA63" s="174" t="str">
        <f t="shared" si="12"/>
        <v>saniert</v>
      </c>
      <c r="BB63" s="174" cm="1">
        <f t="array" ref="BB63">IF(
    AZ63 &gt; (IF(
        BA63 = "unsaniert",
        (MIN(IF(BA$1:BA$166="unsaniert",AZ$1:AZ$166)) + MAX(IF(BA$1:BA$166="unsaniert",AZ$1:AZ$166))) / 2,
        IF(
            BA63 = "teilsaniert",
            (MIN(IF(BA$1:BA$166="teilsaniert",AZ$1:AZ$166)) + MAX(IF(BA$1:BA$166="teilsaniert",AZ$1:AZ$166))) / 2,
            (MIN(IF(BA$1:BA$166="saniert",AZ$1:AZ$166)) + MAX(IF(BA$1:BA$166="saniert",AZ$1:AZ$166))) / 2
        )
    )),
    0,
    IF(
        AZ62 &lt; (IF(
            BA63 = "unsaniert",
            (MIN(IF(BA$1:BA$166="unsaniert",AZ$1:AZ$166)) + MAX(IF(BA$1:BA$166="unsaniert",AZ$1:AZ$166))) / 2,
            IF(
                BA63 = "teilsaniert",
                (MIN(IF(BA$1:BA$166="teilsaniert",AZ$1:AZ$166)) + MAX(IF(BA$1:BA$166="teilsaniert",AZ$1:AZ$166))) / 2,
                (MIN(IF(BA$1:BA$166="saniert",AZ$1:AZ$166)) + MAX(IF(BA$1:BA$166="saniert",AZ$1:AZ$166))) / 2
            )
        )),
        0,
        AY63
    )
)</f>
        <v>0</v>
      </c>
      <c r="BF63" s="174">
        <f t="shared" si="23"/>
        <v>-0.45698273994583549</v>
      </c>
      <c r="BG63" s="173">
        <f t="shared" si="13"/>
        <v>1.9438460806841072E-61</v>
      </c>
      <c r="BH63" s="174" t="str">
        <f t="shared" si="14"/>
        <v>saniert</v>
      </c>
      <c r="BI63" s="174" cm="1">
        <f t="array" ref="BI63">IF(
    BG63 &gt; (IF(
        BH63 = "unsaniert",
        (MIN(IF(BH$1:BH$166="unsaniert",BG$1:BG$166)) + MAX(IF(BH$1:BH$166="unsaniert",BG$1:BG$166))) / 2,
        IF(
            BH63 = "teilsaniert",
            (MIN(IF(BH$1:BH$166="teilsaniert",BG$1:BG$166)) + MAX(IF(BH$1:BH$166="teilsaniert",BG$1:BG$166))) / 2,
            (MIN(IF(BH$1:BH$166="saniert",BG$1:BG$166)) + MAX(IF(BH$1:BH$166="saniert",BG$1:BG$166))) / 2
        )
    )),
    0,
    IF(
        BG62 &lt; (IF(
            BH63 = "unsaniert",
            (MIN(IF(BH$1:BH$166="unsaniert",BG$1:BG$166)) + MAX(IF(BH$1:BH$166="unsaniert",BG$1:BG$166))) / 2,
            IF(
                BH63 = "teilsaniert",
                (MIN(IF(BH$1:BH$166="teilsaniert",BG$1:BG$166)) + MAX(IF(BH$1:BH$166="teilsaniert",BG$1:BG$166))) / 2,
                (MIN(IF(BH$1:BH$166="saniert",BG$1:BG$166)) + MAX(IF(BH$1:BH$166="saniert",BG$1:BG$166))) / 2
            )
        )),
        0,
        BF63
    )
)</f>
        <v>0</v>
      </c>
    </row>
    <row r="64" spans="2:61">
      <c r="B64" s="174">
        <f t="shared" si="15"/>
        <v>1.2571780150548115</v>
      </c>
      <c r="C64" s="173">
        <f>_xlfn.NORM.DIST(B64, B5,C5, TRUE)</f>
        <v>0.44663615726588063</v>
      </c>
      <c r="D64" s="174" t="str">
        <f t="shared" si="0"/>
        <v>teilsaniert</v>
      </c>
      <c r="E64" s="174" cm="1">
        <f t="array" ref="E64">IF(
    C64 &gt; (IF(
        D64 = "unsaniert",
        (MIN(IF(D$1:D$166="unsaniert",C$1:C$166)) + MAX(IF(D$1:D$166="unsaniert",C$1:C$166))) / 2,
        IF(
            D64 = "teilsaniert",
            (MIN(IF(D$1:D$166="teilsaniert",C$1:C$166)) + MAX(IF(D$1:D$166="teilsaniert",C$1:C$166))) / 2,
            (MIN(IF(D$1:D$166="saniert",C$1:C$166)) + MAX(IF(D$1:D$166="saniert",C$1:C$166))) / 2
        )
    )),
    0,
    IF(
        C63 &lt; (IF(
            D64 = "unsaniert",
            (MIN(IF(D$1:D$166="unsaniert",C$1:C$166)) + MAX(IF(D$1:D$166="unsaniert",C$1:C$166))) / 2,
            IF(
                D64 = "teilsaniert",
                (MIN(IF(D$1:D$166="teilsaniert",C$1:C$166)) + MAX(IF(D$1:D$166="teilsaniert",C$1:C$166))) / 2,
                (MIN(IF(D$1:D$166="saniert",C$1:C$166)) + MAX(IF(D$1:D$166="saniert",C$1:C$166))) / 2
            )
        )),
        0,
        B64
    )
)</f>
        <v>0</v>
      </c>
      <c r="F64" s="172"/>
      <c r="I64" s="174">
        <f t="shared" si="16"/>
        <v>-2.0030955675505113E-2</v>
      </c>
      <c r="J64" s="173">
        <f>_xlfn.NORM.DIST(I64, I5,J5, TRUE)</f>
        <v>3.0038065145366768E-5</v>
      </c>
      <c r="K64" s="174" t="str">
        <f t="shared" si="1"/>
        <v>saniert</v>
      </c>
      <c r="L64" s="174" cm="1">
        <f t="array" ref="L64">IF(
    J64 &gt; (IF(
        K64 = "unsaniert",
        (MIN(IF(K$1:K$166="unsaniert",J$1:J$166)) + MAX(IF(K$1:K$166="unsaniert",J$1:J$166))) / 2,
        IF(
            K64 = "teilsaniert",
            (MIN(IF(K$1:K$166="teilsaniert",J$1:J$166)) + MAX(IF(K$1:K$166="teilsaniert",J$1:J$166))) / 2,
            (MIN(IF(K$1:K$166="saniert",J$1:J$166)) + MAX(IF(K$1:K$166="saniert",J$1:J$166))) / 2
        )
    )),
    0,
    IF(
        J63 &lt; (IF(
            K64 = "unsaniert",
            (MIN(IF(K$1:K$166="unsaniert",J$1:J$166)) + MAX(IF(K$1:K$166="unsaniert",J$1:J$166))) / 2,
            IF(
                K64 = "teilsaniert",
                (MIN(IF(K$1:K$166="teilsaniert",J$1:J$166)) + MAX(IF(K$1:K$166="teilsaniert",J$1:J$166))) / 2,
                (MIN(IF(K$1:K$166="saniert",J$1:J$166)) + MAX(IF(K$1:K$166="saniert",J$1:J$166))) / 2
            )
        )),
        0,
        I64
    )
)</f>
        <v>0</v>
      </c>
      <c r="O64" s="160"/>
      <c r="P64" s="174">
        <f t="shared" si="17"/>
        <v>-0.61770785620564084</v>
      </c>
      <c r="Q64" s="173">
        <f>_xlfn.NORM.DIST(P64, P5,Q5, TRUE)</f>
        <v>0</v>
      </c>
      <c r="R64" s="174" t="str">
        <f t="shared" si="2"/>
        <v>saniert</v>
      </c>
      <c r="S64" s="174" cm="1">
        <f t="array" ref="S64">IF(
    Q64 &gt; (IF(
        R64 = "unsaniert",
        (MIN(IF(R$1:R$166="unsaniert",Q$1:Q$166)) + MAX(IF(R$1:R$166="unsaniert",Q$1:Q$166))) / 2,
        IF(
            R64 = "teilsaniert",
            (MIN(IF(R$1:R$166="teilsaniert",Q$1:Q$166)) + MAX(IF(R$1:R$166="teilsaniert",Q$1:Q$166))) / 2,
            (MIN(IF(R$1:R$166="saniert",Q$1:Q$166)) + MAX(IF(R$1:R$166="saniert",Q$1:Q$166))) / 2
        )
    )),
    0,
    IF(
        Q63 &lt; (IF(
            R64 = "unsaniert",
            (MIN(IF(R$1:R$166="unsaniert",Q$1:Q$166)) + MAX(IF(R$1:R$166="unsaniert",Q$1:Q$166))) / 2,
            IF(
                R64 = "teilsaniert",
                (MIN(IF(R$1:R$166="teilsaniert",Q$1:Q$166)) + MAX(IF(R$1:R$166="teilsaniert",Q$1:Q$166))) / 2,
                (MIN(IF(R$1:R$166="saniert",Q$1:Q$166)) + MAX(IF(R$1:R$166="saniert",Q$1:Q$166))) / 2
            )
        )),
        0,
        P64
    )
)</f>
        <v>0</v>
      </c>
      <c r="W64" s="174">
        <f t="shared" si="18"/>
        <v>0.4724384441568894</v>
      </c>
      <c r="X64" s="173">
        <f t="shared" si="3"/>
        <v>2.7546586753596004E-14</v>
      </c>
      <c r="Y64" s="174" t="str">
        <f t="shared" si="4"/>
        <v>saniert</v>
      </c>
      <c r="Z64" s="174" cm="1">
        <f t="array" ref="Z64">IF(
    X64 &gt; (IF(
        Y64 = "unsaniert",
        (MIN(IF(Y$1:Y$166="unsaniert",X$1:X$166)) + MAX(IF(Y$1:Y$166="unsaniert",X$1:X$166))) / 2,
        IF(
            Y64 = "teilsaniert",
            (MIN(IF(Y$1:Y$166="teilsaniert",X$1:X$166)) + MAX(IF(Y$1:Y$166="teilsaniert",X$1:X$166))) / 2,
            (MIN(IF(Y$1:Y$166="saniert",X$1:X$166)) + MAX(IF(Y$1:Y$166="saniert",X$1:X$166))) / 2
        )
    )),
    0,
    IF(
        X63 &lt; (IF(
            Y64 = "unsaniert",
            (MIN(IF(Y$1:Y$166="unsaniert",X$1:X$166)) + MAX(IF(Y$1:Y$166="unsaniert",X$1:X$166))) / 2,
            IF(
                Y64 = "teilsaniert",
                (MIN(IF(Y$1:Y$166="teilsaniert",X$1:X$166)) + MAX(IF(Y$1:Y$166="teilsaniert",X$1:X$166))) / 2,
                (MIN(IF(Y$1:Y$166="saniert",X$1:X$166)) + MAX(IF(Y$1:Y$166="saniert",X$1:X$166))) / 2
            )
        )),
        0,
        W64
    )
)</f>
        <v>0</v>
      </c>
      <c r="AD64" s="174">
        <f t="shared" si="19"/>
        <v>-1.7411934714665483E-2</v>
      </c>
      <c r="AE64" s="173">
        <f t="shared" si="5"/>
        <v>2.5680349314429355E-6</v>
      </c>
      <c r="AF64" s="174" t="str">
        <f t="shared" si="6"/>
        <v>saniert</v>
      </c>
      <c r="AG64" s="174" cm="1">
        <f t="array" ref="AG64">IF(
    AE64 &gt; (IF(
        AF64 = "unsaniert",
        (MIN(IF(AF$1:AF$166="unsaniert",AE$1:AE$166)) + MAX(IF(AF$1:AF$166="unsaniert",AE$1:AE$166))) / 2,
        IF(
            AF64 = "teilsaniert",
            (MIN(IF(AF$1:AF$166="teilsaniert",AE$1:AE$166)) + MAX(IF(AF$1:AF$166="teilsaniert",AE$1:AE$166))) / 2,
            (MIN(IF(AF$1:AF$166="saniert",AE$1:AE$166)) + MAX(IF(AF$1:AF$166="saniert",AE$1:AE$166))) / 2
        )
    )),
    0,
    IF(
        AE63 &lt; (IF(
            AF64 = "unsaniert",
            (MIN(IF(AF$1:AF$166="unsaniert",AE$1:AE$166)) + MAX(IF(AF$1:AF$166="unsaniert",AE$1:AE$166))) / 2,
            IF(
                AF64 = "teilsaniert",
                (MIN(IF(AF$1:AF$166="teilsaniert",AE$1:AE$166)) + MAX(IF(AF$1:AF$166="teilsaniert",AE$1:AE$166))) / 2,
                (MIN(IF(AF$1:AF$166="saniert",AE$1:AE$166)) + MAX(IF(AF$1:AF$166="saniert",AE$1:AE$166))) / 2
            )
        )),
        0,
        AD64
    )
)</f>
        <v>0</v>
      </c>
      <c r="AK64" s="174">
        <f t="shared" si="20"/>
        <v>-0.46142456527146325</v>
      </c>
      <c r="AL64" s="173">
        <f t="shared" si="7"/>
        <v>1.3659795105392003E-29</v>
      </c>
      <c r="AM64" s="174" t="str">
        <f t="shared" si="8"/>
        <v>saniert</v>
      </c>
      <c r="AN64" s="174" cm="1">
        <f t="array" ref="AN64">IF(
    AL64 &gt; (IF(
        AM64 = "unsaniert",
        (MIN(IF(AM$1:AM$166="unsaniert",AL$1:AL$166)) + MAX(IF(AM$1:AM$166="unsaniert",AL$1:AL$166))) / 2,
        IF(
            AM64 = "teilsaniert",
            (MIN(IF(AM$1:AM$166="teilsaniert",AL$1:AL$166)) + MAX(IF(AM$1:AM$166="teilsaniert",AL$1:AL$166))) / 2,
            (MIN(IF(AM$1:AM$166="saniert",AL$1:AL$166)) + MAX(IF(AM$1:AM$166="saniert",AL$1:AL$166))) / 2
        )
    )),
    0,
    IF(
        AL63 &lt; (IF(
            AM64 = "unsaniert",
            (MIN(IF(AM$1:AM$166="unsaniert",AL$1:AL$166)) + MAX(IF(AM$1:AM$166="unsaniert",AL$1:AL$166))) / 2,
            IF(
                AM64 = "teilsaniert",
                (MIN(IF(AM$1:AM$166="teilsaniert",AL$1:AL$166)) + MAX(IF(AM$1:AM$166="teilsaniert",AL$1:AL$166))) / 2,
                (MIN(IF(AM$1:AM$166="saniert",AL$1:AL$166)) + MAX(IF(AM$1:AM$166="saniert",AL$1:AL$166))) / 2
            )
        )),
        0,
        AK64
    )
)</f>
        <v>0</v>
      </c>
      <c r="AR64" s="174">
        <f t="shared" si="21"/>
        <v>0.53279329428048716</v>
      </c>
      <c r="AS64" s="173">
        <f t="shared" si="9"/>
        <v>2.7590005310820021E-14</v>
      </c>
      <c r="AT64" s="174" t="str">
        <f t="shared" si="10"/>
        <v>saniert</v>
      </c>
      <c r="AU64" s="174" cm="1">
        <f t="array" ref="AU64">IF(
    AS64 &gt; (IF(
        AT64 = "unsaniert",
        (MIN(IF(AT$1:AT$166="unsaniert",AS$1:AS$166)) + MAX(IF(AT$1:AT$166="unsaniert",AS$1:AS$166))) / 2,
        IF(
            AT64 = "teilsaniert",
            (MIN(IF(AT$1:AT$166="teilsaniert",AS$1:AS$166)) + MAX(IF(AT$1:AT$166="teilsaniert",AS$1:AS$166))) / 2,
            (MIN(IF(AT$1:AT$166="saniert",AS$1:AS$166)) + MAX(IF(AT$1:AT$166="saniert",AS$1:AS$166))) / 2
        )
    )),
    0,
    IF(
        AS63 &lt; (IF(
            AT64 = "unsaniert",
            (MIN(IF(AT$1:AT$166="unsaniert",AS$1:AS$166)) + MAX(IF(AT$1:AT$166="unsaniert",AS$1:AS$166))) / 2,
            IF(
                AT64 = "teilsaniert",
                (MIN(IF(AT$1:AT$166="teilsaniert",AS$1:AS$166)) + MAX(IF(AT$1:AT$166="teilsaniert",AS$1:AS$166))) / 2,
                (MIN(IF(AT$1:AT$166="saniert",AS$1:AS$166)) + MAX(IF(AT$1:AT$166="saniert",AS$1:AS$166))) / 2
            )
        )),
        0,
        AR64
    )
)</f>
        <v>0</v>
      </c>
      <c r="AY64" s="174">
        <f t="shared" si="22"/>
        <v>-0.14314928583828884</v>
      </c>
      <c r="AZ64" s="173">
        <f t="shared" si="11"/>
        <v>2.0720434913318893E-11</v>
      </c>
      <c r="BA64" s="174" t="str">
        <f t="shared" si="12"/>
        <v>saniert</v>
      </c>
      <c r="BB64" s="174" cm="1">
        <f t="array" ref="BB64">IF(
    AZ64 &gt; (IF(
        BA64 = "unsaniert",
        (MIN(IF(BA$1:BA$166="unsaniert",AZ$1:AZ$166)) + MAX(IF(BA$1:BA$166="unsaniert",AZ$1:AZ$166))) / 2,
        IF(
            BA64 = "teilsaniert",
            (MIN(IF(BA$1:BA$166="teilsaniert",AZ$1:AZ$166)) + MAX(IF(BA$1:BA$166="teilsaniert",AZ$1:AZ$166))) / 2,
            (MIN(IF(BA$1:BA$166="saniert",AZ$1:AZ$166)) + MAX(IF(BA$1:BA$166="saniert",AZ$1:AZ$166))) / 2
        )
    )),
    0,
    IF(
        AZ63 &lt; (IF(
            BA64 = "unsaniert",
            (MIN(IF(BA$1:BA$166="unsaniert",AZ$1:AZ$166)) + MAX(IF(BA$1:BA$166="unsaniert",AZ$1:AZ$166))) / 2,
            IF(
                BA64 = "teilsaniert",
                (MIN(IF(BA$1:BA$166="teilsaniert",AZ$1:AZ$166)) + MAX(IF(BA$1:BA$166="teilsaniert",AZ$1:AZ$166))) / 2,
                (MIN(IF(BA$1:BA$166="saniert",AZ$1:AZ$166)) + MAX(IF(BA$1:BA$166="saniert",AZ$1:AZ$166))) / 2
            )
        )),
        0,
        AY64
    )
)</f>
        <v>0</v>
      </c>
      <c r="BF64" s="174">
        <f t="shared" si="23"/>
        <v>-0.48698273994583552</v>
      </c>
      <c r="BG64" s="173">
        <f t="shared" si="13"/>
        <v>1.5031211997179695E-66</v>
      </c>
      <c r="BH64" s="174" t="str">
        <f t="shared" si="14"/>
        <v>saniert</v>
      </c>
      <c r="BI64" s="174" cm="1">
        <f t="array" ref="BI64">IF(
    BG64 &gt; (IF(
        BH64 = "unsaniert",
        (MIN(IF(BH$1:BH$166="unsaniert",BG$1:BG$166)) + MAX(IF(BH$1:BH$166="unsaniert",BG$1:BG$166))) / 2,
        IF(
            BH64 = "teilsaniert",
            (MIN(IF(BH$1:BH$166="teilsaniert",BG$1:BG$166)) + MAX(IF(BH$1:BH$166="teilsaniert",BG$1:BG$166))) / 2,
            (MIN(IF(BH$1:BH$166="saniert",BG$1:BG$166)) + MAX(IF(BH$1:BH$166="saniert",BG$1:BG$166))) / 2
        )
    )),
    0,
    IF(
        BG63 &lt; (IF(
            BH64 = "unsaniert",
            (MIN(IF(BH$1:BH$166="unsaniert",BG$1:BG$166)) + MAX(IF(BH$1:BH$166="unsaniert",BG$1:BG$166))) / 2,
            IF(
                BH64 = "teilsaniert",
                (MIN(IF(BH$1:BH$166="teilsaniert",BG$1:BG$166)) + MAX(IF(BH$1:BH$166="teilsaniert",BG$1:BG$166))) / 2,
                (MIN(IF(BH$1:BH$166="saniert",BG$1:BG$166)) + MAX(IF(BH$1:BH$166="saniert",BG$1:BG$166))) / 2
            )
        )),
        0,
        BF64
    )
)</f>
        <v>0</v>
      </c>
    </row>
    <row r="65" spans="2:61">
      <c r="B65" s="174">
        <f t="shared" si="15"/>
        <v>1.2271780150548115</v>
      </c>
      <c r="C65" s="173">
        <f>_xlfn.NORM.DIST(B65, B5,C5, TRUE)</f>
        <v>0.40429734266634637</v>
      </c>
      <c r="D65" s="174" t="str">
        <f t="shared" si="0"/>
        <v>teilsaniert</v>
      </c>
      <c r="E65" s="174" cm="1">
        <f t="array" ref="E65">IF(
    C65 &gt; (IF(
        D65 = "unsaniert",
        (MIN(IF(D$1:D$166="unsaniert",C$1:C$166)) + MAX(IF(D$1:D$166="unsaniert",C$1:C$166))) / 2,
        IF(
            D65 = "teilsaniert",
            (MIN(IF(D$1:D$166="teilsaniert",C$1:C$166)) + MAX(IF(D$1:D$166="teilsaniert",C$1:C$166))) / 2,
            (MIN(IF(D$1:D$166="saniert",C$1:C$166)) + MAX(IF(D$1:D$166="saniert",C$1:C$166))) / 2
        )
    )),
    0,
    IF(
        C64 &lt; (IF(
            D65 = "unsaniert",
            (MIN(IF(D$1:D$166="unsaniert",C$1:C$166)) + MAX(IF(D$1:D$166="unsaniert",C$1:C$166))) / 2,
            IF(
                D65 = "teilsaniert",
                (MIN(IF(D$1:D$166="teilsaniert",C$1:C$166)) + MAX(IF(D$1:D$166="teilsaniert",C$1:C$166))) / 2,
                (MIN(IF(D$1:D$166="saniert",C$1:C$166)) + MAX(IF(D$1:D$166="saniert",C$1:C$166))) / 2
            )
        )),
        0,
        B65
    )
)</f>
        <v>0</v>
      </c>
      <c r="F65" s="172"/>
      <c r="I65" s="174">
        <f t="shared" si="16"/>
        <v>-5.0030955675505112E-2</v>
      </c>
      <c r="J65" s="173">
        <f>_xlfn.NORM.DIST(I65, I5,J5, TRUE)</f>
        <v>1.048415375859214E-5</v>
      </c>
      <c r="K65" s="174" t="str">
        <f t="shared" si="1"/>
        <v>saniert</v>
      </c>
      <c r="L65" s="174" cm="1">
        <f t="array" ref="L65">IF(
    J65 &gt; (IF(
        K65 = "unsaniert",
        (MIN(IF(K$1:K$166="unsaniert",J$1:J$166)) + MAX(IF(K$1:K$166="unsaniert",J$1:J$166))) / 2,
        IF(
            K65 = "teilsaniert",
            (MIN(IF(K$1:K$166="teilsaniert",J$1:J$166)) + MAX(IF(K$1:K$166="teilsaniert",J$1:J$166))) / 2,
            (MIN(IF(K$1:K$166="saniert",J$1:J$166)) + MAX(IF(K$1:K$166="saniert",J$1:J$166))) / 2
        )
    )),
    0,
    IF(
        J64 &lt; (IF(
            K65 = "unsaniert",
            (MIN(IF(K$1:K$166="unsaniert",J$1:J$166)) + MAX(IF(K$1:K$166="unsaniert",J$1:J$166))) / 2,
            IF(
                K65 = "teilsaniert",
                (MIN(IF(K$1:K$166="teilsaniert",J$1:J$166)) + MAX(IF(K$1:K$166="teilsaniert",J$1:J$166))) / 2,
                (MIN(IF(K$1:K$166="saniert",J$1:J$166)) + MAX(IF(K$1:K$166="saniert",J$1:J$166))) / 2
            )
        )),
        0,
        I65
    )
)</f>
        <v>0</v>
      </c>
      <c r="O65" s="160"/>
      <c r="P65" s="174">
        <f t="shared" si="17"/>
        <v>-0.64770785620564086</v>
      </c>
      <c r="Q65" s="173">
        <f>_xlfn.NORM.DIST(P65, P5,Q5, TRUE)</f>
        <v>0</v>
      </c>
      <c r="R65" s="174" t="str">
        <f t="shared" si="2"/>
        <v>saniert</v>
      </c>
      <c r="S65" s="174" cm="1">
        <f t="array" ref="S65">IF(
    Q65 &gt; (IF(
        R65 = "unsaniert",
        (MIN(IF(R$1:R$166="unsaniert",Q$1:Q$166)) + MAX(IF(R$1:R$166="unsaniert",Q$1:Q$166))) / 2,
        IF(
            R65 = "teilsaniert",
            (MIN(IF(R$1:R$166="teilsaniert",Q$1:Q$166)) + MAX(IF(R$1:R$166="teilsaniert",Q$1:Q$166))) / 2,
            (MIN(IF(R$1:R$166="saniert",Q$1:Q$166)) + MAX(IF(R$1:R$166="saniert",Q$1:Q$166))) / 2
        )
    )),
    0,
    IF(
        Q64 &lt; (IF(
            R65 = "unsaniert",
            (MIN(IF(R$1:R$166="unsaniert",Q$1:Q$166)) + MAX(IF(R$1:R$166="unsaniert",Q$1:Q$166))) / 2,
            IF(
                R65 = "teilsaniert",
                (MIN(IF(R$1:R$166="teilsaniert",Q$1:Q$166)) + MAX(IF(R$1:R$166="teilsaniert",Q$1:Q$166))) / 2,
                (MIN(IF(R$1:R$166="saniert",Q$1:Q$166)) + MAX(IF(R$1:R$166="saniert",Q$1:Q$166))) / 2
            )
        )),
        0,
        P65
    )
)</f>
        <v>0</v>
      </c>
      <c r="W65" s="174">
        <f t="shared" si="18"/>
        <v>0.44243844415688938</v>
      </c>
      <c r="X65" s="173">
        <f t="shared" si="3"/>
        <v>1.6111901223117301E-15</v>
      </c>
      <c r="Y65" s="174" t="str">
        <f t="shared" si="4"/>
        <v>saniert</v>
      </c>
      <c r="Z65" s="174" cm="1">
        <f t="array" ref="Z65">IF(
    X65 &gt; (IF(
        Y65 = "unsaniert",
        (MIN(IF(Y$1:Y$166="unsaniert",X$1:X$166)) + MAX(IF(Y$1:Y$166="unsaniert",X$1:X$166))) / 2,
        IF(
            Y65 = "teilsaniert",
            (MIN(IF(Y$1:Y$166="teilsaniert",X$1:X$166)) + MAX(IF(Y$1:Y$166="teilsaniert",X$1:X$166))) / 2,
            (MIN(IF(Y$1:Y$166="saniert",X$1:X$166)) + MAX(IF(Y$1:Y$166="saniert",X$1:X$166))) / 2
        )
    )),
    0,
    IF(
        X64 &lt; (IF(
            Y65 = "unsaniert",
            (MIN(IF(Y$1:Y$166="unsaniert",X$1:X$166)) + MAX(IF(Y$1:Y$166="unsaniert",X$1:X$166))) / 2,
            IF(
                Y65 = "teilsaniert",
                (MIN(IF(Y$1:Y$166="teilsaniert",X$1:X$166)) + MAX(IF(Y$1:Y$166="teilsaniert",X$1:X$166))) / 2,
                (MIN(IF(Y$1:Y$166="saniert",X$1:X$166)) + MAX(IF(Y$1:Y$166="saniert",X$1:X$166))) / 2
            )
        )),
        0,
        W65
    )
)</f>
        <v>0</v>
      </c>
      <c r="AD65" s="174">
        <f t="shared" si="19"/>
        <v>-4.7411934714665482E-2</v>
      </c>
      <c r="AE65" s="173">
        <f t="shared" si="5"/>
        <v>7.1846801843414505E-7</v>
      </c>
      <c r="AF65" s="174" t="str">
        <f t="shared" si="6"/>
        <v>saniert</v>
      </c>
      <c r="AG65" s="174" cm="1">
        <f t="array" ref="AG65">IF(
    AE65 &gt; (IF(
        AF65 = "unsaniert",
        (MIN(IF(AF$1:AF$166="unsaniert",AE$1:AE$166)) + MAX(IF(AF$1:AF$166="unsaniert",AE$1:AE$166))) / 2,
        IF(
            AF65 = "teilsaniert",
            (MIN(IF(AF$1:AF$166="teilsaniert",AE$1:AE$166)) + MAX(IF(AF$1:AF$166="teilsaniert",AE$1:AE$166))) / 2,
            (MIN(IF(AF$1:AF$166="saniert",AE$1:AE$166)) + MAX(IF(AF$1:AF$166="saniert",AE$1:AE$166))) / 2
        )
    )),
    0,
    IF(
        AE64 &lt; (IF(
            AF65 = "unsaniert",
            (MIN(IF(AF$1:AF$166="unsaniert",AE$1:AE$166)) + MAX(IF(AF$1:AF$166="unsaniert",AE$1:AE$166))) / 2,
            IF(
                AF65 = "teilsaniert",
                (MIN(IF(AF$1:AF$166="teilsaniert",AE$1:AE$166)) + MAX(IF(AF$1:AF$166="teilsaniert",AE$1:AE$166))) / 2,
                (MIN(IF(AF$1:AF$166="saniert",AE$1:AE$166)) + MAX(IF(AF$1:AF$166="saniert",AE$1:AE$166))) / 2
            )
        )),
        0,
        AD65
    )
)</f>
        <v>0</v>
      </c>
      <c r="AK65" s="174">
        <f t="shared" si="20"/>
        <v>-0.49142456527146328</v>
      </c>
      <c r="AL65" s="173">
        <f t="shared" si="7"/>
        <v>4.6730293593961834E-32</v>
      </c>
      <c r="AM65" s="174" t="str">
        <f t="shared" si="8"/>
        <v>saniert</v>
      </c>
      <c r="AN65" s="174" cm="1">
        <f t="array" ref="AN65">IF(
    AL65 &gt; (IF(
        AM65 = "unsaniert",
        (MIN(IF(AM$1:AM$166="unsaniert",AL$1:AL$166)) + MAX(IF(AM$1:AM$166="unsaniert",AL$1:AL$166))) / 2,
        IF(
            AM65 = "teilsaniert",
            (MIN(IF(AM$1:AM$166="teilsaniert",AL$1:AL$166)) + MAX(IF(AM$1:AM$166="teilsaniert",AL$1:AL$166))) / 2,
            (MIN(IF(AM$1:AM$166="saniert",AL$1:AL$166)) + MAX(IF(AM$1:AM$166="saniert",AL$1:AL$166))) / 2
        )
    )),
    0,
    IF(
        AL64 &lt; (IF(
            AM65 = "unsaniert",
            (MIN(IF(AM$1:AM$166="unsaniert",AL$1:AL$166)) + MAX(IF(AM$1:AM$166="unsaniert",AL$1:AL$166))) / 2,
            IF(
                AM65 = "teilsaniert",
                (MIN(IF(AM$1:AM$166="teilsaniert",AL$1:AL$166)) + MAX(IF(AM$1:AM$166="teilsaniert",AL$1:AL$166))) / 2,
                (MIN(IF(AM$1:AM$166="saniert",AL$1:AL$166)) + MAX(IF(AM$1:AM$166="saniert",AL$1:AL$166))) / 2
            )
        )),
        0,
        AK65
    )
)</f>
        <v>0</v>
      </c>
      <c r="AR65" s="174">
        <f t="shared" si="21"/>
        <v>0.50279329428048714</v>
      </c>
      <c r="AS65" s="173">
        <f t="shared" si="9"/>
        <v>1.6139400943916543E-15</v>
      </c>
      <c r="AT65" s="174" t="str">
        <f t="shared" si="10"/>
        <v>saniert</v>
      </c>
      <c r="AU65" s="174" cm="1">
        <f t="array" ref="AU65">IF(
    AS65 &gt; (IF(
        AT65 = "unsaniert",
        (MIN(IF(AT$1:AT$166="unsaniert",AS$1:AS$166)) + MAX(IF(AT$1:AT$166="unsaniert",AS$1:AS$166))) / 2,
        IF(
            AT65 = "teilsaniert",
            (MIN(IF(AT$1:AT$166="teilsaniert",AS$1:AS$166)) + MAX(IF(AT$1:AT$166="teilsaniert",AS$1:AS$166))) / 2,
            (MIN(IF(AT$1:AT$166="saniert",AS$1:AS$166)) + MAX(IF(AT$1:AT$166="saniert",AS$1:AS$166))) / 2
        )
    )),
    0,
    IF(
        AS64 &lt; (IF(
            AT65 = "unsaniert",
            (MIN(IF(AT$1:AT$166="unsaniert",AS$1:AS$166)) + MAX(IF(AT$1:AT$166="unsaniert",AS$1:AS$166))) / 2,
            IF(
                AT65 = "teilsaniert",
                (MIN(IF(AT$1:AT$166="teilsaniert",AS$1:AS$166)) + MAX(IF(AT$1:AT$166="teilsaniert",AS$1:AS$166))) / 2,
                (MIN(IF(AT$1:AT$166="saniert",AS$1:AS$166)) + MAX(IF(AT$1:AT$166="saniert",AS$1:AS$166))) / 2
            )
        )),
        0,
        AR65
    )
)</f>
        <v>0</v>
      </c>
      <c r="AY65" s="174">
        <f t="shared" si="22"/>
        <v>-0.17314928583828884</v>
      </c>
      <c r="AZ65" s="173">
        <f t="shared" si="11"/>
        <v>2.1067848257200058E-12</v>
      </c>
      <c r="BA65" s="174" t="str">
        <f t="shared" si="12"/>
        <v>saniert</v>
      </c>
      <c r="BB65" s="174" cm="1">
        <f t="array" ref="BB65">IF(
    AZ65 &gt; (IF(
        BA65 = "unsaniert",
        (MIN(IF(BA$1:BA$166="unsaniert",AZ$1:AZ$166)) + MAX(IF(BA$1:BA$166="unsaniert",AZ$1:AZ$166))) / 2,
        IF(
            BA65 = "teilsaniert",
            (MIN(IF(BA$1:BA$166="teilsaniert",AZ$1:AZ$166)) + MAX(IF(BA$1:BA$166="teilsaniert",AZ$1:AZ$166))) / 2,
            (MIN(IF(BA$1:BA$166="saniert",AZ$1:AZ$166)) + MAX(IF(BA$1:BA$166="saniert",AZ$1:AZ$166))) / 2
        )
    )),
    0,
    IF(
        AZ64 &lt; (IF(
            BA65 = "unsaniert",
            (MIN(IF(BA$1:BA$166="unsaniert",AZ$1:AZ$166)) + MAX(IF(BA$1:BA$166="unsaniert",AZ$1:AZ$166))) / 2,
            IF(
                BA65 = "teilsaniert",
                (MIN(IF(BA$1:BA$166="teilsaniert",AZ$1:AZ$166)) + MAX(IF(BA$1:BA$166="teilsaniert",AZ$1:AZ$166))) / 2,
                (MIN(IF(BA$1:BA$166="saniert",AZ$1:AZ$166)) + MAX(IF(BA$1:BA$166="saniert",AZ$1:AZ$166))) / 2
            )
        )),
        0,
        AY65
    )
)</f>
        <v>0</v>
      </c>
      <c r="BF65" s="174">
        <f t="shared" si="23"/>
        <v>-0.51698273994583555</v>
      </c>
      <c r="BG65" s="173">
        <f t="shared" si="13"/>
        <v>7.1690588384138881E-72</v>
      </c>
      <c r="BH65" s="174" t="str">
        <f t="shared" si="14"/>
        <v>saniert</v>
      </c>
      <c r="BI65" s="174" cm="1">
        <f t="array" ref="BI65">IF(
    BG65 &gt; (IF(
        BH65 = "unsaniert",
        (MIN(IF(BH$1:BH$166="unsaniert",BG$1:BG$166)) + MAX(IF(BH$1:BH$166="unsaniert",BG$1:BG$166))) / 2,
        IF(
            BH65 = "teilsaniert",
            (MIN(IF(BH$1:BH$166="teilsaniert",BG$1:BG$166)) + MAX(IF(BH$1:BH$166="teilsaniert",BG$1:BG$166))) / 2,
            (MIN(IF(BH$1:BH$166="saniert",BG$1:BG$166)) + MAX(IF(BH$1:BH$166="saniert",BG$1:BG$166))) / 2
        )
    )),
    0,
    IF(
        BG64 &lt; (IF(
            BH65 = "unsaniert",
            (MIN(IF(BH$1:BH$166="unsaniert",BG$1:BG$166)) + MAX(IF(BH$1:BH$166="unsaniert",BG$1:BG$166))) / 2,
            IF(
                BH65 = "teilsaniert",
                (MIN(IF(BH$1:BH$166="teilsaniert",BG$1:BG$166)) + MAX(IF(BH$1:BH$166="teilsaniert",BG$1:BG$166))) / 2,
                (MIN(IF(BH$1:BH$166="saniert",BG$1:BG$166)) + MAX(IF(BH$1:BH$166="saniert",BG$1:BG$166))) / 2
            )
        )),
        0,
        BF65
    )
)</f>
        <v>0</v>
      </c>
    </row>
    <row r="66" spans="2:61">
      <c r="B66" s="174">
        <f t="shared" si="15"/>
        <v>1.1971780150548115</v>
      </c>
      <c r="C66" s="173">
        <f>_xlfn.NORM.DIST(B66, B5,C5, TRUE)</f>
        <v>0.3630515213943607</v>
      </c>
      <c r="D66" s="174" t="str">
        <f t="shared" si="0"/>
        <v>teilsaniert</v>
      </c>
      <c r="E66" s="174" cm="1">
        <f t="array" ref="E66">IF(
    C66 &gt; (IF(
        D66 = "unsaniert",
        (MIN(IF(D$1:D$166="unsaniert",C$1:C$166)) + MAX(IF(D$1:D$166="unsaniert",C$1:C$166))) / 2,
        IF(
            D66 = "teilsaniert",
            (MIN(IF(D$1:D$166="teilsaniert",C$1:C$166)) + MAX(IF(D$1:D$166="teilsaniert",C$1:C$166))) / 2,
            (MIN(IF(D$1:D$166="saniert",C$1:C$166)) + MAX(IF(D$1:D$166="saniert",C$1:C$166))) / 2
        )
    )),
    0,
    IF(
        C65 &lt; (IF(
            D66 = "unsaniert",
            (MIN(IF(D$1:D$166="unsaniert",C$1:C$166)) + MAX(IF(D$1:D$166="unsaniert",C$1:C$166))) / 2,
            IF(
                D66 = "teilsaniert",
                (MIN(IF(D$1:D$166="teilsaniert",C$1:C$166)) + MAX(IF(D$1:D$166="teilsaniert",C$1:C$166))) / 2,
                (MIN(IF(D$1:D$166="saniert",C$1:C$166)) + MAX(IF(D$1:D$166="saniert",C$1:C$166))) / 2
            )
        )),
        0,
        B66
    )
)</f>
        <v>0</v>
      </c>
      <c r="F66" s="172"/>
      <c r="I66" s="174">
        <f t="shared" si="16"/>
        <v>-8.0030955675505111E-2</v>
      </c>
      <c r="J66" s="173">
        <f>_xlfn.NORM.DIST(I66, I5,J5, TRUE)</f>
        <v>3.4600218567225953E-6</v>
      </c>
      <c r="K66" s="174" t="str">
        <f t="shared" si="1"/>
        <v>saniert</v>
      </c>
      <c r="L66" s="174" cm="1">
        <f t="array" ref="L66">IF(
    J66 &gt; (IF(
        K66 = "unsaniert",
        (MIN(IF(K$1:K$166="unsaniert",J$1:J$166)) + MAX(IF(K$1:K$166="unsaniert",J$1:J$166))) / 2,
        IF(
            K66 = "teilsaniert",
            (MIN(IF(K$1:K$166="teilsaniert",J$1:J$166)) + MAX(IF(K$1:K$166="teilsaniert",J$1:J$166))) / 2,
            (MIN(IF(K$1:K$166="saniert",J$1:J$166)) + MAX(IF(K$1:K$166="saniert",J$1:J$166))) / 2
        )
    )),
    0,
    IF(
        J65 &lt; (IF(
            K66 = "unsaniert",
            (MIN(IF(K$1:K$166="unsaniert",J$1:J$166)) + MAX(IF(K$1:K$166="unsaniert",J$1:J$166))) / 2,
            IF(
                K66 = "teilsaniert",
                (MIN(IF(K$1:K$166="teilsaniert",J$1:J$166)) + MAX(IF(K$1:K$166="teilsaniert",J$1:J$166))) / 2,
                (MIN(IF(K$1:K$166="saniert",J$1:J$166)) + MAX(IF(K$1:K$166="saniert",J$1:J$166))) / 2
            )
        )),
        0,
        I66
    )
)</f>
        <v>0</v>
      </c>
      <c r="O66" s="160"/>
      <c r="P66" s="174">
        <f t="shared" si="17"/>
        <v>-0.67770785620564089</v>
      </c>
      <c r="Q66" s="173">
        <f>_xlfn.NORM.DIST(P66, P5,Q5, TRUE)</f>
        <v>0</v>
      </c>
      <c r="R66" s="174" t="str">
        <f t="shared" si="2"/>
        <v>saniert</v>
      </c>
      <c r="S66" s="174" cm="1">
        <f t="array" ref="S66">IF(
    Q66 &gt; (IF(
        R66 = "unsaniert",
        (MIN(IF(R$1:R$166="unsaniert",Q$1:Q$166)) + MAX(IF(R$1:R$166="unsaniert",Q$1:Q$166))) / 2,
        IF(
            R66 = "teilsaniert",
            (MIN(IF(R$1:R$166="teilsaniert",Q$1:Q$166)) + MAX(IF(R$1:R$166="teilsaniert",Q$1:Q$166))) / 2,
            (MIN(IF(R$1:R$166="saniert",Q$1:Q$166)) + MAX(IF(R$1:R$166="saniert",Q$1:Q$166))) / 2
        )
    )),
    0,
    IF(
        Q65 &lt; (IF(
            R66 = "unsaniert",
            (MIN(IF(R$1:R$166="unsaniert",Q$1:Q$166)) + MAX(IF(R$1:R$166="unsaniert",Q$1:Q$166))) / 2,
            IF(
                R66 = "teilsaniert",
                (MIN(IF(R$1:R$166="teilsaniert",Q$1:Q$166)) + MAX(IF(R$1:R$166="teilsaniert",Q$1:Q$166))) / 2,
                (MIN(IF(R$1:R$166="saniert",Q$1:Q$166)) + MAX(IF(R$1:R$166="saniert",Q$1:Q$166))) / 2
            )
        )),
        0,
        P66
    )
)</f>
        <v>0</v>
      </c>
      <c r="W66" s="174">
        <f t="shared" si="18"/>
        <v>0.41243844415688935</v>
      </c>
      <c r="X66" s="173">
        <f t="shared" si="3"/>
        <v>8.278000512795421E-17</v>
      </c>
      <c r="Y66" s="174" t="str">
        <f t="shared" si="4"/>
        <v>saniert</v>
      </c>
      <c r="Z66" s="174" cm="1">
        <f t="array" ref="Z66">IF(
    X66 &gt; (IF(
        Y66 = "unsaniert",
        (MIN(IF(Y$1:Y$166="unsaniert",X$1:X$166)) + MAX(IF(Y$1:Y$166="unsaniert",X$1:X$166))) / 2,
        IF(
            Y66 = "teilsaniert",
            (MIN(IF(Y$1:Y$166="teilsaniert",X$1:X$166)) + MAX(IF(Y$1:Y$166="teilsaniert",X$1:X$166))) / 2,
            (MIN(IF(Y$1:Y$166="saniert",X$1:X$166)) + MAX(IF(Y$1:Y$166="saniert",X$1:X$166))) / 2
        )
    )),
    0,
    IF(
        X65 &lt; (IF(
            Y66 = "unsaniert",
            (MIN(IF(Y$1:Y$166="unsaniert",X$1:X$166)) + MAX(IF(Y$1:Y$166="unsaniert",X$1:X$166))) / 2,
            IF(
                Y66 = "teilsaniert",
                (MIN(IF(Y$1:Y$166="teilsaniert",X$1:X$166)) + MAX(IF(Y$1:Y$166="teilsaniert",X$1:X$166))) / 2,
                (MIN(IF(Y$1:Y$166="saniert",X$1:X$166)) + MAX(IF(Y$1:Y$166="saniert",X$1:X$166))) / 2
            )
        )),
        0,
        W66
    )
)</f>
        <v>0</v>
      </c>
      <c r="AD66" s="174">
        <f t="shared" si="19"/>
        <v>-7.7411934714665481E-2</v>
      </c>
      <c r="AE66" s="173">
        <f t="shared" si="5"/>
        <v>1.8824877013728355E-7</v>
      </c>
      <c r="AF66" s="174" t="str">
        <f t="shared" si="6"/>
        <v>saniert</v>
      </c>
      <c r="AG66" s="174" cm="1">
        <f t="array" ref="AG66">IF(
    AE66 &gt; (IF(
        AF66 = "unsaniert",
        (MIN(IF(AF$1:AF$166="unsaniert",AE$1:AE$166)) + MAX(IF(AF$1:AF$166="unsaniert",AE$1:AE$166))) / 2,
        IF(
            AF66 = "teilsaniert",
            (MIN(IF(AF$1:AF$166="teilsaniert",AE$1:AE$166)) + MAX(IF(AF$1:AF$166="teilsaniert",AE$1:AE$166))) / 2,
            (MIN(IF(AF$1:AF$166="saniert",AE$1:AE$166)) + MAX(IF(AF$1:AF$166="saniert",AE$1:AE$166))) / 2
        )
    )),
    0,
    IF(
        AE65 &lt; (IF(
            AF66 = "unsaniert",
            (MIN(IF(AF$1:AF$166="unsaniert",AE$1:AE$166)) + MAX(IF(AF$1:AF$166="unsaniert",AE$1:AE$166))) / 2,
            IF(
                AF66 = "teilsaniert",
                (MIN(IF(AF$1:AF$166="teilsaniert",AE$1:AE$166)) + MAX(IF(AF$1:AF$166="teilsaniert",AE$1:AE$166))) / 2,
                (MIN(IF(AF$1:AF$166="saniert",AE$1:AE$166)) + MAX(IF(AF$1:AF$166="saniert",AE$1:AE$166))) / 2
            )
        )),
        0,
        AD66
    )
)</f>
        <v>0</v>
      </c>
      <c r="AK66" s="174">
        <f t="shared" si="20"/>
        <v>-0.5214245652714633</v>
      </c>
      <c r="AL66" s="173">
        <f t="shared" si="7"/>
        <v>1.2584490416106026E-34</v>
      </c>
      <c r="AM66" s="174" t="str">
        <f t="shared" si="8"/>
        <v>saniert</v>
      </c>
      <c r="AN66" s="174" cm="1">
        <f t="array" ref="AN66">IF(
    AL66 &gt; (IF(
        AM66 = "unsaniert",
        (MIN(IF(AM$1:AM$166="unsaniert",AL$1:AL$166)) + MAX(IF(AM$1:AM$166="unsaniert",AL$1:AL$166))) / 2,
        IF(
            AM66 = "teilsaniert",
            (MIN(IF(AM$1:AM$166="teilsaniert",AL$1:AL$166)) + MAX(IF(AM$1:AM$166="teilsaniert",AL$1:AL$166))) / 2,
            (MIN(IF(AM$1:AM$166="saniert",AL$1:AL$166)) + MAX(IF(AM$1:AM$166="saniert",AL$1:AL$166))) / 2
        )
    )),
    0,
    IF(
        AL65 &lt; (IF(
            AM66 = "unsaniert",
            (MIN(IF(AM$1:AM$166="unsaniert",AL$1:AL$166)) + MAX(IF(AM$1:AM$166="unsaniert",AL$1:AL$166))) / 2,
            IF(
                AM66 = "teilsaniert",
                (MIN(IF(AM$1:AM$166="teilsaniert",AL$1:AL$166)) + MAX(IF(AM$1:AM$166="teilsaniert",AL$1:AL$166))) / 2,
                (MIN(IF(AM$1:AM$166="saniert",AL$1:AL$166)) + MAX(IF(AM$1:AM$166="saniert",AL$1:AL$166))) / 2
            )
        )),
        0,
        AK66
    )
)</f>
        <v>0</v>
      </c>
      <c r="AR66" s="174">
        <f t="shared" si="21"/>
        <v>0.47279329428048711</v>
      </c>
      <c r="AS66" s="173">
        <f t="shared" si="9"/>
        <v>8.2932535809195913E-17</v>
      </c>
      <c r="AT66" s="174" t="str">
        <f t="shared" si="10"/>
        <v>saniert</v>
      </c>
      <c r="AU66" s="174" cm="1">
        <f t="array" ref="AU66">IF(
    AS66 &gt; (IF(
        AT66 = "unsaniert",
        (MIN(IF(AT$1:AT$166="unsaniert",AS$1:AS$166)) + MAX(IF(AT$1:AT$166="unsaniert",AS$1:AS$166))) / 2,
        IF(
            AT66 = "teilsaniert",
            (MIN(IF(AT$1:AT$166="teilsaniert",AS$1:AS$166)) + MAX(IF(AT$1:AT$166="teilsaniert",AS$1:AS$166))) / 2,
            (MIN(IF(AT$1:AT$166="saniert",AS$1:AS$166)) + MAX(IF(AT$1:AT$166="saniert",AS$1:AS$166))) / 2
        )
    )),
    0,
    IF(
        AS65 &lt; (IF(
            AT66 = "unsaniert",
            (MIN(IF(AT$1:AT$166="unsaniert",AS$1:AS$166)) + MAX(IF(AT$1:AT$166="unsaniert",AS$1:AS$166))) / 2,
            IF(
                AT66 = "teilsaniert",
                (MIN(IF(AT$1:AT$166="teilsaniert",AS$1:AS$166)) + MAX(IF(AT$1:AT$166="teilsaniert",AS$1:AS$166))) / 2,
                (MIN(IF(AT$1:AT$166="saniert",AS$1:AS$166)) + MAX(IF(AT$1:AT$166="saniert",AS$1:AS$166))) / 2
            )
        )),
        0,
        AR66
    )
)</f>
        <v>0</v>
      </c>
      <c r="AY66" s="174">
        <f t="shared" si="22"/>
        <v>-0.20314928583828884</v>
      </c>
      <c r="AZ66" s="173">
        <f t="shared" si="11"/>
        <v>1.9237426415053481E-13</v>
      </c>
      <c r="BA66" s="174" t="str">
        <f t="shared" si="12"/>
        <v>saniert</v>
      </c>
      <c r="BB66" s="174" cm="1">
        <f t="array" ref="BB66">IF(
    AZ66 &gt; (IF(
        BA66 = "unsaniert",
        (MIN(IF(BA$1:BA$166="unsaniert",AZ$1:AZ$166)) + MAX(IF(BA$1:BA$166="unsaniert",AZ$1:AZ$166))) / 2,
        IF(
            BA66 = "teilsaniert",
            (MIN(IF(BA$1:BA$166="teilsaniert",AZ$1:AZ$166)) + MAX(IF(BA$1:BA$166="teilsaniert",AZ$1:AZ$166))) / 2,
            (MIN(IF(BA$1:BA$166="saniert",AZ$1:AZ$166)) + MAX(IF(BA$1:BA$166="saniert",AZ$1:AZ$166))) / 2
        )
    )),
    0,
    IF(
        AZ65 &lt; (IF(
            BA66 = "unsaniert",
            (MIN(IF(BA$1:BA$166="unsaniert",AZ$1:AZ$166)) + MAX(IF(BA$1:BA$166="unsaniert",AZ$1:AZ$166))) / 2,
            IF(
                BA66 = "teilsaniert",
                (MIN(IF(BA$1:BA$166="teilsaniert",AZ$1:AZ$166)) + MAX(IF(BA$1:BA$166="teilsaniert",AZ$1:AZ$166))) / 2,
                (MIN(IF(BA$1:BA$166="saniert",AZ$1:AZ$166)) + MAX(IF(BA$1:BA$166="saniert",AZ$1:AZ$166))) / 2
            )
        )),
        0,
        AY66
    )
)</f>
        <v>0</v>
      </c>
      <c r="BF66" s="174">
        <f t="shared" si="23"/>
        <v>-0.54698273994583557</v>
      </c>
      <c r="BG66" s="173">
        <f t="shared" si="13"/>
        <v>2.1086956183461645E-77</v>
      </c>
      <c r="BH66" s="174" t="str">
        <f t="shared" si="14"/>
        <v>saniert</v>
      </c>
      <c r="BI66" s="174" cm="1">
        <f t="array" ref="BI66">IF(
    BG66 &gt; (IF(
        BH66 = "unsaniert",
        (MIN(IF(BH$1:BH$166="unsaniert",BG$1:BG$166)) + MAX(IF(BH$1:BH$166="unsaniert",BG$1:BG$166))) / 2,
        IF(
            BH66 = "teilsaniert",
            (MIN(IF(BH$1:BH$166="teilsaniert",BG$1:BG$166)) + MAX(IF(BH$1:BH$166="teilsaniert",BG$1:BG$166))) / 2,
            (MIN(IF(BH$1:BH$166="saniert",BG$1:BG$166)) + MAX(IF(BH$1:BH$166="saniert",BG$1:BG$166))) / 2
        )
    )),
    0,
    IF(
        BG65 &lt; (IF(
            BH66 = "unsaniert",
            (MIN(IF(BH$1:BH$166="unsaniert",BG$1:BG$166)) + MAX(IF(BH$1:BH$166="unsaniert",BG$1:BG$166))) / 2,
            IF(
                BH66 = "teilsaniert",
                (MIN(IF(BH$1:BH$166="teilsaniert",BG$1:BG$166)) + MAX(IF(BH$1:BH$166="teilsaniert",BG$1:BG$166))) / 2,
                (MIN(IF(BH$1:BH$166="saniert",BG$1:BG$166)) + MAX(IF(BH$1:BH$166="saniert",BG$1:BG$166))) / 2
            )
        )),
        0,
        BF66
    )
)</f>
        <v>0</v>
      </c>
    </row>
    <row r="67" spans="2:61">
      <c r="B67" s="174">
        <f t="shared" si="15"/>
        <v>1.1671780150548114</v>
      </c>
      <c r="C67" s="173">
        <f>_xlfn.NORM.DIST(B67, B5,C5, TRUE)</f>
        <v>0.3233366156474306</v>
      </c>
      <c r="D67" s="174" t="str">
        <f t="shared" si="0"/>
        <v>teilsaniert</v>
      </c>
      <c r="E67" s="174" cm="1">
        <f t="array" ref="E67">IF(
    C67 &gt; (IF(
        D67 = "unsaniert",
        (MIN(IF(D$1:D$166="unsaniert",C$1:C$166)) + MAX(IF(D$1:D$166="unsaniert",C$1:C$166))) / 2,
        IF(
            D67 = "teilsaniert",
            (MIN(IF(D$1:D$166="teilsaniert",C$1:C$166)) + MAX(IF(D$1:D$166="teilsaniert",C$1:C$166))) / 2,
            (MIN(IF(D$1:D$166="saniert",C$1:C$166)) + MAX(IF(D$1:D$166="saniert",C$1:C$166))) / 2
        )
    )),
    0,
    IF(
        C66 &lt; (IF(
            D67 = "unsaniert",
            (MIN(IF(D$1:D$166="unsaniert",C$1:C$166)) + MAX(IF(D$1:D$166="unsaniert",C$1:C$166))) / 2,
            IF(
                D67 = "teilsaniert",
                (MIN(IF(D$1:D$166="teilsaniert",C$1:C$166)) + MAX(IF(D$1:D$166="teilsaniert",C$1:C$166))) / 2,
                (MIN(IF(D$1:D$166="saniert",C$1:C$166)) + MAX(IF(D$1:D$166="saniert",C$1:C$166))) / 2
            )
        )),
        0,
        B67
    )
)</f>
        <v>0</v>
      </c>
      <c r="F67" s="172"/>
      <c r="I67" s="174">
        <f t="shared" si="16"/>
        <v>-0.11003095567550511</v>
      </c>
      <c r="J67" s="173">
        <f>_xlfn.NORM.DIST(I67, I5,J5, TRUE)</f>
        <v>1.0794882366249486E-6</v>
      </c>
      <c r="K67" s="174" t="str">
        <f t="shared" si="1"/>
        <v>saniert</v>
      </c>
      <c r="L67" s="174" cm="1">
        <f t="array" ref="L67">IF(
    J67 &gt; (IF(
        K67 = "unsaniert",
        (MIN(IF(K$1:K$166="unsaniert",J$1:J$166)) + MAX(IF(K$1:K$166="unsaniert",J$1:J$166))) / 2,
        IF(
            K67 = "teilsaniert",
            (MIN(IF(K$1:K$166="teilsaniert",J$1:J$166)) + MAX(IF(K$1:K$166="teilsaniert",J$1:J$166))) / 2,
            (MIN(IF(K$1:K$166="saniert",J$1:J$166)) + MAX(IF(K$1:K$166="saniert",J$1:J$166))) / 2
        )
    )),
    0,
    IF(
        J66 &lt; (IF(
            K67 = "unsaniert",
            (MIN(IF(K$1:K$166="unsaniert",J$1:J$166)) + MAX(IF(K$1:K$166="unsaniert",J$1:J$166))) / 2,
            IF(
                K67 = "teilsaniert",
                (MIN(IF(K$1:K$166="teilsaniert",J$1:J$166)) + MAX(IF(K$1:K$166="teilsaniert",J$1:J$166))) / 2,
                (MIN(IF(K$1:K$166="saniert",J$1:J$166)) + MAX(IF(K$1:K$166="saniert",J$1:J$166))) / 2
            )
        )),
        0,
        I67
    )
)</f>
        <v>0</v>
      </c>
      <c r="O67" s="160"/>
      <c r="P67" s="174">
        <f t="shared" si="17"/>
        <v>-0.70770785620564092</v>
      </c>
      <c r="Q67" s="173">
        <f>_xlfn.NORM.DIST(P67, P5,Q5, TRUE)</f>
        <v>0</v>
      </c>
      <c r="R67" s="174" t="str">
        <f t="shared" si="2"/>
        <v>saniert</v>
      </c>
      <c r="S67" s="174" cm="1">
        <f t="array" ref="S67">IF(
    Q67 &gt; (IF(
        R67 = "unsaniert",
        (MIN(IF(R$1:R$166="unsaniert",Q$1:Q$166)) + MAX(IF(R$1:R$166="unsaniert",Q$1:Q$166))) / 2,
        IF(
            R67 = "teilsaniert",
            (MIN(IF(R$1:R$166="teilsaniert",Q$1:Q$166)) + MAX(IF(R$1:R$166="teilsaniert",Q$1:Q$166))) / 2,
            (MIN(IF(R$1:R$166="saniert",Q$1:Q$166)) + MAX(IF(R$1:R$166="saniert",Q$1:Q$166))) / 2
        )
    )),
    0,
    IF(
        Q66 &lt; (IF(
            R67 = "unsaniert",
            (MIN(IF(R$1:R$166="unsaniert",Q$1:Q$166)) + MAX(IF(R$1:R$166="unsaniert",Q$1:Q$166))) / 2,
            IF(
                R67 = "teilsaniert",
                (MIN(IF(R$1:R$166="teilsaniert",Q$1:Q$166)) + MAX(IF(R$1:R$166="teilsaniert",Q$1:Q$166))) / 2,
                (MIN(IF(R$1:R$166="saniert",Q$1:Q$166)) + MAX(IF(R$1:R$166="saniert",Q$1:Q$166))) / 2
            )
        )),
        0,
        P67
    )
)</f>
        <v>0</v>
      </c>
      <c r="W67" s="174">
        <f t="shared" si="18"/>
        <v>0.38243844415688932</v>
      </c>
      <c r="X67" s="173">
        <f t="shared" si="3"/>
        <v>3.7353973717895392E-18</v>
      </c>
      <c r="Y67" s="174" t="str">
        <f t="shared" si="4"/>
        <v>saniert</v>
      </c>
      <c r="Z67" s="174" cm="1">
        <f t="array" ref="Z67">IF(
    X67 &gt; (IF(
        Y67 = "unsaniert",
        (MIN(IF(Y$1:Y$166="unsaniert",X$1:X$166)) + MAX(IF(Y$1:Y$166="unsaniert",X$1:X$166))) / 2,
        IF(
            Y67 = "teilsaniert",
            (MIN(IF(Y$1:Y$166="teilsaniert",X$1:X$166)) + MAX(IF(Y$1:Y$166="teilsaniert",X$1:X$166))) / 2,
            (MIN(IF(Y$1:Y$166="saniert",X$1:X$166)) + MAX(IF(Y$1:Y$166="saniert",X$1:X$166))) / 2
        )
    )),
    0,
    IF(
        X66 &lt; (IF(
            Y67 = "unsaniert",
            (MIN(IF(Y$1:Y$166="unsaniert",X$1:X$166)) + MAX(IF(Y$1:Y$166="unsaniert",X$1:X$166))) / 2,
            IF(
                Y67 = "teilsaniert",
                (MIN(IF(Y$1:Y$166="teilsaniert",X$1:X$166)) + MAX(IF(Y$1:Y$166="teilsaniert",X$1:X$166))) / 2,
                (MIN(IF(Y$1:Y$166="saniert",X$1:X$166)) + MAX(IF(Y$1:Y$166="saniert",X$1:X$166))) / 2
            )
        )),
        0,
        W67
    )
)</f>
        <v>0</v>
      </c>
      <c r="AD67" s="174">
        <f t="shared" si="19"/>
        <v>-0.10741193471466548</v>
      </c>
      <c r="AE67" s="173">
        <f t="shared" si="5"/>
        <v>4.6183792796401968E-8</v>
      </c>
      <c r="AF67" s="174" t="str">
        <f t="shared" si="6"/>
        <v>saniert</v>
      </c>
      <c r="AG67" s="174" cm="1">
        <f t="array" ref="AG67">IF(
    AE67 &gt; (IF(
        AF67 = "unsaniert",
        (MIN(IF(AF$1:AF$166="unsaniert",AE$1:AE$166)) + MAX(IF(AF$1:AF$166="unsaniert",AE$1:AE$166))) / 2,
        IF(
            AF67 = "teilsaniert",
            (MIN(IF(AF$1:AF$166="teilsaniert",AE$1:AE$166)) + MAX(IF(AF$1:AF$166="teilsaniert",AE$1:AE$166))) / 2,
            (MIN(IF(AF$1:AF$166="saniert",AE$1:AE$166)) + MAX(IF(AF$1:AF$166="saniert",AE$1:AE$166))) / 2
        )
    )),
    0,
    IF(
        AE66 &lt; (IF(
            AF67 = "unsaniert",
            (MIN(IF(AF$1:AF$166="unsaniert",AE$1:AE$166)) + MAX(IF(AF$1:AF$166="unsaniert",AE$1:AE$166))) / 2,
            IF(
                AF67 = "teilsaniert",
                (MIN(IF(AF$1:AF$166="teilsaniert",AE$1:AE$166)) + MAX(IF(AF$1:AF$166="teilsaniert",AE$1:AE$166))) / 2,
                (MIN(IF(AF$1:AF$166="saniert",AE$1:AE$166)) + MAX(IF(AF$1:AF$166="saniert",AE$1:AE$166))) / 2
            )
        )),
        0,
        AD67
    )
)</f>
        <v>0</v>
      </c>
      <c r="AK67" s="174">
        <f t="shared" si="20"/>
        <v>-0.55142456527146333</v>
      </c>
      <c r="AL67" s="173">
        <f t="shared" si="7"/>
        <v>2.6674738610861379E-37</v>
      </c>
      <c r="AM67" s="174" t="str">
        <f t="shared" si="8"/>
        <v>saniert</v>
      </c>
      <c r="AN67" s="174" cm="1">
        <f t="array" ref="AN67">IF(
    AL67 &gt; (IF(
        AM67 = "unsaniert",
        (MIN(IF(AM$1:AM$166="unsaniert",AL$1:AL$166)) + MAX(IF(AM$1:AM$166="unsaniert",AL$1:AL$166))) / 2,
        IF(
            AM67 = "teilsaniert",
            (MIN(IF(AM$1:AM$166="teilsaniert",AL$1:AL$166)) + MAX(IF(AM$1:AM$166="teilsaniert",AL$1:AL$166))) / 2,
            (MIN(IF(AM$1:AM$166="saniert",AL$1:AL$166)) + MAX(IF(AM$1:AM$166="saniert",AL$1:AL$166))) / 2
        )
    )),
    0,
    IF(
        AL66 &lt; (IF(
            AM67 = "unsaniert",
            (MIN(IF(AM$1:AM$166="unsaniert",AL$1:AL$166)) + MAX(IF(AM$1:AM$166="unsaniert",AL$1:AL$166))) / 2,
            IF(
                AM67 = "teilsaniert",
                (MIN(IF(AM$1:AM$166="teilsaniert",AL$1:AL$166)) + MAX(IF(AM$1:AM$166="teilsaniert",AL$1:AL$166))) / 2,
                (MIN(IF(AM$1:AM$166="saniert",AL$1:AL$166)) + MAX(IF(AM$1:AM$166="saniert",AL$1:AL$166))) / 2
            )
        )),
        0,
        AK67
    )
)</f>
        <v>0</v>
      </c>
      <c r="AR67" s="174">
        <f t="shared" si="21"/>
        <v>0.44279329428048708</v>
      </c>
      <c r="AS67" s="173">
        <f t="shared" si="9"/>
        <v>3.7428069387543903E-18</v>
      </c>
      <c r="AT67" s="174" t="str">
        <f t="shared" si="10"/>
        <v>saniert</v>
      </c>
      <c r="AU67" s="174" cm="1">
        <f t="array" ref="AU67">IF(
    AS67 &gt; (IF(
        AT67 = "unsaniert",
        (MIN(IF(AT$1:AT$166="unsaniert",AS$1:AS$166)) + MAX(IF(AT$1:AT$166="unsaniert",AS$1:AS$166))) / 2,
        IF(
            AT67 = "teilsaniert",
            (MIN(IF(AT$1:AT$166="teilsaniert",AS$1:AS$166)) + MAX(IF(AT$1:AT$166="teilsaniert",AS$1:AS$166))) / 2,
            (MIN(IF(AT$1:AT$166="saniert",AS$1:AS$166)) + MAX(IF(AT$1:AT$166="saniert",AS$1:AS$166))) / 2
        )
    )),
    0,
    IF(
        AS66 &lt; (IF(
            AT67 = "unsaniert",
            (MIN(IF(AT$1:AT$166="unsaniert",AS$1:AS$166)) + MAX(IF(AT$1:AT$166="unsaniert",AS$1:AS$166))) / 2,
            IF(
                AT67 = "teilsaniert",
                (MIN(IF(AT$1:AT$166="teilsaniert",AS$1:AS$166)) + MAX(IF(AT$1:AT$166="teilsaniert",AS$1:AS$166))) / 2,
                (MIN(IF(AT$1:AT$166="saniert",AS$1:AS$166)) + MAX(IF(AT$1:AT$166="saniert",AS$1:AS$166))) / 2
            )
        )),
        0,
        AR67
    )
)</f>
        <v>0</v>
      </c>
      <c r="AY67" s="174">
        <f t="shared" si="22"/>
        <v>-0.23314928583828884</v>
      </c>
      <c r="AZ67" s="173">
        <f t="shared" si="11"/>
        <v>1.5772763458325308E-14</v>
      </c>
      <c r="BA67" s="174" t="str">
        <f t="shared" si="12"/>
        <v>saniert</v>
      </c>
      <c r="BB67" s="174" cm="1">
        <f t="array" ref="BB67">IF(
    AZ67 &gt; (IF(
        BA67 = "unsaniert",
        (MIN(IF(BA$1:BA$166="unsaniert",AZ$1:AZ$166)) + MAX(IF(BA$1:BA$166="unsaniert",AZ$1:AZ$166))) / 2,
        IF(
            BA67 = "teilsaniert",
            (MIN(IF(BA$1:BA$166="teilsaniert",AZ$1:AZ$166)) + MAX(IF(BA$1:BA$166="teilsaniert",AZ$1:AZ$166))) / 2,
            (MIN(IF(BA$1:BA$166="saniert",AZ$1:AZ$166)) + MAX(IF(BA$1:BA$166="saniert",AZ$1:AZ$166))) / 2
        )
    )),
    0,
    IF(
        AZ66 &lt; (IF(
            BA67 = "unsaniert",
            (MIN(IF(BA$1:BA$166="unsaniert",AZ$1:AZ$166)) + MAX(IF(BA$1:BA$166="unsaniert",AZ$1:AZ$166))) / 2,
            IF(
                BA67 = "teilsaniert",
                (MIN(IF(BA$1:BA$166="teilsaniert",AZ$1:AZ$166)) + MAX(IF(BA$1:BA$166="teilsaniert",AZ$1:AZ$166))) / 2,
                (MIN(IF(BA$1:BA$166="saniert",AZ$1:AZ$166)) + MAX(IF(BA$1:BA$166="saniert",AZ$1:AZ$166))) / 2
            )
        )),
        0,
        AY67
    )
)</f>
        <v>0</v>
      </c>
      <c r="BF67" s="174">
        <f t="shared" si="23"/>
        <v>-0.5769827399458356</v>
      </c>
      <c r="BG67" s="173">
        <f t="shared" si="13"/>
        <v>3.8247450747317434E-83</v>
      </c>
      <c r="BH67" s="174" t="str">
        <f t="shared" si="14"/>
        <v>saniert</v>
      </c>
      <c r="BI67" s="174" cm="1">
        <f t="array" ref="BI67">IF(
    BG67 &gt; (IF(
        BH67 = "unsaniert",
        (MIN(IF(BH$1:BH$166="unsaniert",BG$1:BG$166)) + MAX(IF(BH$1:BH$166="unsaniert",BG$1:BG$166))) / 2,
        IF(
            BH67 = "teilsaniert",
            (MIN(IF(BH$1:BH$166="teilsaniert",BG$1:BG$166)) + MAX(IF(BH$1:BH$166="teilsaniert",BG$1:BG$166))) / 2,
            (MIN(IF(BH$1:BH$166="saniert",BG$1:BG$166)) + MAX(IF(BH$1:BH$166="saniert",BG$1:BG$166))) / 2
        )
    )),
    0,
    IF(
        BG66 &lt; (IF(
            BH67 = "unsaniert",
            (MIN(IF(BH$1:BH$166="unsaniert",BG$1:BG$166)) + MAX(IF(BH$1:BH$166="unsaniert",BG$1:BG$166))) / 2,
            IF(
                BH67 = "teilsaniert",
                (MIN(IF(BH$1:BH$166="teilsaniert",BG$1:BG$166)) + MAX(IF(BH$1:BH$166="teilsaniert",BG$1:BG$166))) / 2,
                (MIN(IF(BH$1:BH$166="saniert",BG$1:BG$166)) + MAX(IF(BH$1:BH$166="saniert",BG$1:BG$166))) / 2
            )
        )),
        0,
        BF67
    )
)</f>
        <v>0</v>
      </c>
    </row>
    <row r="68" spans="2:61">
      <c r="B68" s="174">
        <f t="shared" si="15"/>
        <v>1.1371780150548114</v>
      </c>
      <c r="C68" s="173">
        <f>_xlfn.NORM.DIST(B68, B5,C5, TRUE)</f>
        <v>0.28553943239495383</v>
      </c>
      <c r="D68" s="174" t="str">
        <f t="shared" si="0"/>
        <v>teilsaniert</v>
      </c>
      <c r="E68" s="174" cm="1">
        <f t="array" ref="E68">IF(
    C68 &gt; (IF(
        D68 = "unsaniert",
        (MIN(IF(D$1:D$166="unsaniert",C$1:C$166)) + MAX(IF(D$1:D$166="unsaniert",C$1:C$166))) / 2,
        IF(
            D68 = "teilsaniert",
            (MIN(IF(D$1:D$166="teilsaniert",C$1:C$166)) + MAX(IF(D$1:D$166="teilsaniert",C$1:C$166))) / 2,
            (MIN(IF(D$1:D$166="saniert",C$1:C$166)) + MAX(IF(D$1:D$166="saniert",C$1:C$166))) / 2
        )
    )),
    0,
    IF(
        C67 &lt; (IF(
            D68 = "unsaniert",
            (MIN(IF(D$1:D$166="unsaniert",C$1:C$166)) + MAX(IF(D$1:D$166="unsaniert",C$1:C$166))) / 2,
            IF(
                D68 = "teilsaniert",
                (MIN(IF(D$1:D$166="teilsaniert",C$1:C$166)) + MAX(IF(D$1:D$166="teilsaniert",C$1:C$166))) / 2,
                (MIN(IF(D$1:D$166="saniert",C$1:C$166)) + MAX(IF(D$1:D$166="saniert",C$1:C$166))) / 2
            )
        )),
        0,
        B68
    )
)</f>
        <v>0</v>
      </c>
      <c r="F68" s="172"/>
      <c r="I68" s="174">
        <f t="shared" si="16"/>
        <v>-0.14003095567550511</v>
      </c>
      <c r="J68" s="173">
        <f>_xlfn.NORM.DIST(I68, I5,J5, TRUE)</f>
        <v>3.1832480999355227E-7</v>
      </c>
      <c r="K68" s="174" t="str">
        <f t="shared" si="1"/>
        <v>saniert</v>
      </c>
      <c r="L68" s="174" cm="1">
        <f t="array" ref="L68">IF(
    J68 &gt; (IF(
        K68 = "unsaniert",
        (MIN(IF(K$1:K$166="unsaniert",J$1:J$166)) + MAX(IF(K$1:K$166="unsaniert",J$1:J$166))) / 2,
        IF(
            K68 = "teilsaniert",
            (MIN(IF(K$1:K$166="teilsaniert",J$1:J$166)) + MAX(IF(K$1:K$166="teilsaniert",J$1:J$166))) / 2,
            (MIN(IF(K$1:K$166="saniert",J$1:J$166)) + MAX(IF(K$1:K$166="saniert",J$1:J$166))) / 2
        )
    )),
    0,
    IF(
        J67 &lt; (IF(
            K68 = "unsaniert",
            (MIN(IF(K$1:K$166="unsaniert",J$1:J$166)) + MAX(IF(K$1:K$166="unsaniert",J$1:J$166))) / 2,
            IF(
                K68 = "teilsaniert",
                (MIN(IF(K$1:K$166="teilsaniert",J$1:J$166)) + MAX(IF(K$1:K$166="teilsaniert",J$1:J$166))) / 2,
                (MIN(IF(K$1:K$166="saniert",J$1:J$166)) + MAX(IF(K$1:K$166="saniert",J$1:J$166))) / 2
            )
        )),
        0,
        I68
    )
)</f>
        <v>0</v>
      </c>
      <c r="O68" s="160"/>
      <c r="P68" s="174">
        <f t="shared" si="17"/>
        <v>-0.73770785620564094</v>
      </c>
      <c r="Q68" s="173">
        <f>_xlfn.NORM.DIST(P68, P5,Q5, TRUE)</f>
        <v>0</v>
      </c>
      <c r="R68" s="174" t="str">
        <f t="shared" si="2"/>
        <v>saniert</v>
      </c>
      <c r="S68" s="174" cm="1">
        <f t="array" ref="S68">IF(
    Q68 &gt; (IF(
        R68 = "unsaniert",
        (MIN(IF(R$1:R$166="unsaniert",Q$1:Q$166)) + MAX(IF(R$1:R$166="unsaniert",Q$1:Q$166))) / 2,
        IF(
            R68 = "teilsaniert",
            (MIN(IF(R$1:R$166="teilsaniert",Q$1:Q$166)) + MAX(IF(R$1:R$166="teilsaniert",Q$1:Q$166))) / 2,
            (MIN(IF(R$1:R$166="saniert",Q$1:Q$166)) + MAX(IF(R$1:R$166="saniert",Q$1:Q$166))) / 2
        )
    )),
    0,
    IF(
        Q67 &lt; (IF(
            R68 = "unsaniert",
            (MIN(IF(R$1:R$166="unsaniert",Q$1:Q$166)) + MAX(IF(R$1:R$166="unsaniert",Q$1:Q$166))) / 2,
            IF(
                R68 = "teilsaniert",
                (MIN(IF(R$1:R$166="teilsaniert",Q$1:Q$166)) + MAX(IF(R$1:R$166="teilsaniert",Q$1:Q$166))) / 2,
                (MIN(IF(R$1:R$166="saniert",Q$1:Q$166)) + MAX(IF(R$1:R$166="saniert",Q$1:Q$166))) / 2
            )
        )),
        0,
        P68
    )
)</f>
        <v>0</v>
      </c>
      <c r="W68" s="174">
        <f t="shared" si="18"/>
        <v>0.3524384441568893</v>
      </c>
      <c r="X68" s="173">
        <f t="shared" si="3"/>
        <v>1.4802034942830752E-19</v>
      </c>
      <c r="Y68" s="174" t="str">
        <f t="shared" si="4"/>
        <v>saniert</v>
      </c>
      <c r="Z68" s="174" cm="1">
        <f t="array" ref="Z68">IF(
    X68 &gt; (IF(
        Y68 = "unsaniert",
        (MIN(IF(Y$1:Y$166="unsaniert",X$1:X$166)) + MAX(IF(Y$1:Y$166="unsaniert",X$1:X$166))) / 2,
        IF(
            Y68 = "teilsaniert",
            (MIN(IF(Y$1:Y$166="teilsaniert",X$1:X$166)) + MAX(IF(Y$1:Y$166="teilsaniert",X$1:X$166))) / 2,
            (MIN(IF(Y$1:Y$166="saniert",X$1:X$166)) + MAX(IF(Y$1:Y$166="saniert",X$1:X$166))) / 2
        )
    )),
    0,
    IF(
        X67 &lt; (IF(
            Y68 = "unsaniert",
            (MIN(IF(Y$1:Y$166="unsaniert",X$1:X$166)) + MAX(IF(Y$1:Y$166="unsaniert",X$1:X$166))) / 2,
            IF(
                Y68 = "teilsaniert",
                (MIN(IF(Y$1:Y$166="teilsaniert",X$1:X$166)) + MAX(IF(Y$1:Y$166="teilsaniert",X$1:X$166))) / 2,
                (MIN(IF(Y$1:Y$166="saniert",X$1:X$166)) + MAX(IF(Y$1:Y$166="saniert",X$1:X$166))) / 2
            )
        )),
        0,
        W68
    )
)</f>
        <v>0</v>
      </c>
      <c r="AD68" s="174">
        <f t="shared" si="19"/>
        <v>-0.13741193471466548</v>
      </c>
      <c r="AE68" s="173">
        <f t="shared" si="5"/>
        <v>1.0607281825258192E-8</v>
      </c>
      <c r="AF68" s="174" t="str">
        <f t="shared" si="6"/>
        <v>saniert</v>
      </c>
      <c r="AG68" s="174" cm="1">
        <f t="array" ref="AG68">IF(
    AE68 &gt; (IF(
        AF68 = "unsaniert",
        (MIN(IF(AF$1:AF$166="unsaniert",AE$1:AE$166)) + MAX(IF(AF$1:AF$166="unsaniert",AE$1:AE$166))) / 2,
        IF(
            AF68 = "teilsaniert",
            (MIN(IF(AF$1:AF$166="teilsaniert",AE$1:AE$166)) + MAX(IF(AF$1:AF$166="teilsaniert",AE$1:AE$166))) / 2,
            (MIN(IF(AF$1:AF$166="saniert",AE$1:AE$166)) + MAX(IF(AF$1:AF$166="saniert",AE$1:AE$166))) / 2
        )
    )),
    0,
    IF(
        AE67 &lt; (IF(
            AF68 = "unsaniert",
            (MIN(IF(AF$1:AF$166="unsaniert",AE$1:AE$166)) + MAX(IF(AF$1:AF$166="unsaniert",AE$1:AE$166))) / 2,
            IF(
                AF68 = "teilsaniert",
                (MIN(IF(AF$1:AF$166="teilsaniert",AE$1:AE$166)) + MAX(IF(AF$1:AF$166="teilsaniert",AE$1:AE$166))) / 2,
                (MIN(IF(AF$1:AF$166="saniert",AE$1:AE$166)) + MAX(IF(AF$1:AF$166="saniert",AE$1:AE$166))) / 2
            )
        )),
        0,
        AD68
    )
)</f>
        <v>0</v>
      </c>
      <c r="AK68" s="174">
        <f t="shared" si="20"/>
        <v>-0.58142456527146336</v>
      </c>
      <c r="AL68" s="173">
        <f t="shared" si="7"/>
        <v>4.4498230520333148E-40</v>
      </c>
      <c r="AM68" s="174" t="str">
        <f t="shared" si="8"/>
        <v>saniert</v>
      </c>
      <c r="AN68" s="174" cm="1">
        <f t="array" ref="AN68">IF(
    AL68 &gt; (IF(
        AM68 = "unsaniert",
        (MIN(IF(AM$1:AM$166="unsaniert",AL$1:AL$166)) + MAX(IF(AM$1:AM$166="unsaniert",AL$1:AL$166))) / 2,
        IF(
            AM68 = "teilsaniert",
            (MIN(IF(AM$1:AM$166="teilsaniert",AL$1:AL$166)) + MAX(IF(AM$1:AM$166="teilsaniert",AL$1:AL$166))) / 2,
            (MIN(IF(AM$1:AM$166="saniert",AL$1:AL$166)) + MAX(IF(AM$1:AM$166="saniert",AL$1:AL$166))) / 2
        )
    )),
    0,
    IF(
        AL67 &lt; (IF(
            AM68 = "unsaniert",
            (MIN(IF(AM$1:AM$166="unsaniert",AL$1:AL$166)) + MAX(IF(AM$1:AM$166="unsaniert",AL$1:AL$166))) / 2,
            IF(
                AM68 = "teilsaniert",
                (MIN(IF(AM$1:AM$166="teilsaniert",AL$1:AL$166)) + MAX(IF(AM$1:AM$166="teilsaniert",AL$1:AL$166))) / 2,
                (MIN(IF(AM$1:AM$166="saniert",AL$1:AL$166)) + MAX(IF(AM$1:AM$166="saniert",AL$1:AL$166))) / 2
            )
        )),
        0,
        AK68
    )
)</f>
        <v>0</v>
      </c>
      <c r="AR68" s="174">
        <f t="shared" si="21"/>
        <v>0.41279329428048706</v>
      </c>
      <c r="AS68" s="173">
        <f t="shared" si="9"/>
        <v>1.483356051435629E-19</v>
      </c>
      <c r="AT68" s="174" t="str">
        <f t="shared" si="10"/>
        <v>saniert</v>
      </c>
      <c r="AU68" s="174" cm="1">
        <f t="array" ref="AU68">IF(
    AS68 &gt; (IF(
        AT68 = "unsaniert",
        (MIN(IF(AT$1:AT$166="unsaniert",AS$1:AS$166)) + MAX(IF(AT$1:AT$166="unsaniert",AS$1:AS$166))) / 2,
        IF(
            AT68 = "teilsaniert",
            (MIN(IF(AT$1:AT$166="teilsaniert",AS$1:AS$166)) + MAX(IF(AT$1:AT$166="teilsaniert",AS$1:AS$166))) / 2,
            (MIN(IF(AT$1:AT$166="saniert",AS$1:AS$166)) + MAX(IF(AT$1:AT$166="saniert",AS$1:AS$166))) / 2
        )
    )),
    0,
    IF(
        AS67 &lt; (IF(
            AT68 = "unsaniert",
            (MIN(IF(AT$1:AT$166="unsaniert",AS$1:AS$166)) + MAX(IF(AT$1:AT$166="unsaniert",AS$1:AS$166))) / 2,
            IF(
                AT68 = "teilsaniert",
                (MIN(IF(AT$1:AT$166="teilsaniert",AS$1:AS$166)) + MAX(IF(AT$1:AT$166="teilsaniert",AS$1:AS$166))) / 2,
                (MIN(IF(AT$1:AT$166="saniert",AS$1:AS$166)) + MAX(IF(AT$1:AT$166="saniert",AS$1:AS$166))) / 2
            )
        )),
        0,
        AR68
    )
)</f>
        <v>0</v>
      </c>
      <c r="AY68" s="174">
        <f t="shared" si="22"/>
        <v>-0.26314928583828884</v>
      </c>
      <c r="AZ68" s="173">
        <f t="shared" si="11"/>
        <v>1.1610188689785713E-15</v>
      </c>
      <c r="BA68" s="174" t="str">
        <f t="shared" si="12"/>
        <v>saniert</v>
      </c>
      <c r="BB68" s="174" cm="1">
        <f t="array" ref="BB68">IF(
    AZ68 &gt; (IF(
        BA68 = "unsaniert",
        (MIN(IF(BA$1:BA$166="unsaniert",AZ$1:AZ$166)) + MAX(IF(BA$1:BA$166="unsaniert",AZ$1:AZ$166))) / 2,
        IF(
            BA68 = "teilsaniert",
            (MIN(IF(BA$1:BA$166="teilsaniert",AZ$1:AZ$166)) + MAX(IF(BA$1:BA$166="teilsaniert",AZ$1:AZ$166))) / 2,
            (MIN(IF(BA$1:BA$166="saniert",AZ$1:AZ$166)) + MAX(IF(BA$1:BA$166="saniert",AZ$1:AZ$166))) / 2
        )
    )),
    0,
    IF(
        AZ67 &lt; (IF(
            BA68 = "unsaniert",
            (MIN(IF(BA$1:BA$166="unsaniert",AZ$1:AZ$166)) + MAX(IF(BA$1:BA$166="unsaniert",AZ$1:AZ$166))) / 2,
            IF(
                BA68 = "teilsaniert",
                (MIN(IF(BA$1:BA$166="teilsaniert",AZ$1:AZ$166)) + MAX(IF(BA$1:BA$166="teilsaniert",AZ$1:AZ$166))) / 2,
                (MIN(IF(BA$1:BA$166="saniert",AZ$1:AZ$166)) + MAX(IF(BA$1:BA$166="saniert",AZ$1:AZ$166))) / 2
            )
        )),
        0,
        AY68
    )
)</f>
        <v>0</v>
      </c>
      <c r="BF68" s="174">
        <f t="shared" si="23"/>
        <v>-0.60698273994583563</v>
      </c>
      <c r="BG68" s="173">
        <f t="shared" si="13"/>
        <v>4.27746095387601E-89</v>
      </c>
      <c r="BH68" s="174" t="str">
        <f t="shared" si="14"/>
        <v>saniert</v>
      </c>
      <c r="BI68" s="174" cm="1">
        <f t="array" ref="BI68">IF(
    BG68 &gt; (IF(
        BH68 = "unsaniert",
        (MIN(IF(BH$1:BH$166="unsaniert",BG$1:BG$166)) + MAX(IF(BH$1:BH$166="unsaniert",BG$1:BG$166))) / 2,
        IF(
            BH68 = "teilsaniert",
            (MIN(IF(BH$1:BH$166="teilsaniert",BG$1:BG$166)) + MAX(IF(BH$1:BH$166="teilsaniert",BG$1:BG$166))) / 2,
            (MIN(IF(BH$1:BH$166="saniert",BG$1:BG$166)) + MAX(IF(BH$1:BH$166="saniert",BG$1:BG$166))) / 2
        )
    )),
    0,
    IF(
        BG67 &lt; (IF(
            BH68 = "unsaniert",
            (MIN(IF(BH$1:BH$166="unsaniert",BG$1:BG$166)) + MAX(IF(BH$1:BH$166="unsaniert",BG$1:BG$166))) / 2,
            IF(
                BH68 = "teilsaniert",
                (MIN(IF(BH$1:BH$166="teilsaniert",BG$1:BG$166)) + MAX(IF(BH$1:BH$166="teilsaniert",BG$1:BG$166))) / 2,
                (MIN(IF(BH$1:BH$166="saniert",BG$1:BG$166)) + MAX(IF(BH$1:BH$166="saniert",BG$1:BG$166))) / 2
            )
        )),
        0,
        BF68
    )
)</f>
        <v>0</v>
      </c>
    </row>
    <row r="69" spans="2:61">
      <c r="B69" s="174">
        <f t="shared" si="15"/>
        <v>1.1071780150548114</v>
      </c>
      <c r="C69" s="173">
        <f>_xlfn.NORM.DIST(B69, B5,C5, TRUE)</f>
        <v>0.24998468025592091</v>
      </c>
      <c r="D69" s="174" t="str">
        <f t="shared" si="0"/>
        <v>teilsaniert</v>
      </c>
      <c r="E69" s="174" cm="1">
        <f t="array" ref="E69">IF(
    C69 &gt; (IF(
        D69 = "unsaniert",
        (MIN(IF(D$1:D$166="unsaniert",C$1:C$166)) + MAX(IF(D$1:D$166="unsaniert",C$1:C$166))) / 2,
        IF(
            D69 = "teilsaniert",
            (MIN(IF(D$1:D$166="teilsaniert",C$1:C$166)) + MAX(IF(D$1:D$166="teilsaniert",C$1:C$166))) / 2,
            (MIN(IF(D$1:D$166="saniert",C$1:C$166)) + MAX(IF(D$1:D$166="saniert",C$1:C$166))) / 2
        )
    )),
    0,
    IF(
        C68 &lt; (IF(
            D69 = "unsaniert",
            (MIN(IF(D$1:D$166="unsaniert",C$1:C$166)) + MAX(IF(D$1:D$166="unsaniert",C$1:C$166))) / 2,
            IF(
                D69 = "teilsaniert",
                (MIN(IF(D$1:D$166="teilsaniert",C$1:C$166)) + MAX(IF(D$1:D$166="teilsaniert",C$1:C$166))) / 2,
                (MIN(IF(D$1:D$166="saniert",C$1:C$166)) + MAX(IF(D$1:D$166="saniert",C$1:C$166))) / 2
            )
        )),
        0,
        B69
    )
)</f>
        <v>0</v>
      </c>
      <c r="F69" s="172"/>
      <c r="I69" s="174">
        <f t="shared" si="16"/>
        <v>-0.17003095567550511</v>
      </c>
      <c r="J69" s="173">
        <f>_xlfn.NORM.DIST(I69, I5,J5, TRUE)</f>
        <v>8.870852095120848E-8</v>
      </c>
      <c r="K69" s="174" t="str">
        <f t="shared" si="1"/>
        <v>saniert</v>
      </c>
      <c r="L69" s="174" cm="1">
        <f t="array" ref="L69">IF(
    J69 &gt; (IF(
        K69 = "unsaniert",
        (MIN(IF(K$1:K$166="unsaniert",J$1:J$166)) + MAX(IF(K$1:K$166="unsaniert",J$1:J$166))) / 2,
        IF(
            K69 = "teilsaniert",
            (MIN(IF(K$1:K$166="teilsaniert",J$1:J$166)) + MAX(IF(K$1:K$166="teilsaniert",J$1:J$166))) / 2,
            (MIN(IF(K$1:K$166="saniert",J$1:J$166)) + MAX(IF(K$1:K$166="saniert",J$1:J$166))) / 2
        )
    )),
    0,
    IF(
        J68 &lt; (IF(
            K69 = "unsaniert",
            (MIN(IF(K$1:K$166="unsaniert",J$1:J$166)) + MAX(IF(K$1:K$166="unsaniert",J$1:J$166))) / 2,
            IF(
                K69 = "teilsaniert",
                (MIN(IF(K$1:K$166="teilsaniert",J$1:J$166)) + MAX(IF(K$1:K$166="teilsaniert",J$1:J$166))) / 2,
                (MIN(IF(K$1:K$166="saniert",J$1:J$166)) + MAX(IF(K$1:K$166="saniert",J$1:J$166))) / 2
            )
        )),
        0,
        I69
    )
)</f>
        <v>0</v>
      </c>
      <c r="P69" s="174">
        <f t="shared" si="17"/>
        <v>-0.76770785620564097</v>
      </c>
      <c r="Q69" s="173">
        <f>_xlfn.NORM.DIST(P69, P5,Q5, TRUE)</f>
        <v>0</v>
      </c>
      <c r="R69" s="174" t="str">
        <f t="shared" si="2"/>
        <v>saniert</v>
      </c>
      <c r="S69" s="174" cm="1">
        <f t="array" ref="S69">IF(
    Q69 &gt; (IF(
        R69 = "unsaniert",
        (MIN(IF(R$1:R$166="unsaniert",Q$1:Q$166)) + MAX(IF(R$1:R$166="unsaniert",Q$1:Q$166))) / 2,
        IF(
            R69 = "teilsaniert",
            (MIN(IF(R$1:R$166="teilsaniert",Q$1:Q$166)) + MAX(IF(R$1:R$166="teilsaniert",Q$1:Q$166))) / 2,
            (MIN(IF(R$1:R$166="saniert",Q$1:Q$166)) + MAX(IF(R$1:R$166="saniert",Q$1:Q$166))) / 2
        )
    )),
    0,
    IF(
        Q68 &lt; (IF(
            R69 = "unsaniert",
            (MIN(IF(R$1:R$166="unsaniert",Q$1:Q$166)) + MAX(IF(R$1:R$166="unsaniert",Q$1:Q$166))) / 2,
            IF(
                R69 = "teilsaniert",
                (MIN(IF(R$1:R$166="teilsaniert",Q$1:Q$166)) + MAX(IF(R$1:R$166="teilsaniert",Q$1:Q$166))) / 2,
                (MIN(IF(R$1:R$166="saniert",Q$1:Q$166)) + MAX(IF(R$1:R$166="saniert",Q$1:Q$166))) / 2
            )
        )),
        0,
        P69
    )
)</f>
        <v>0</v>
      </c>
      <c r="W69" s="174">
        <f t="shared" si="18"/>
        <v>0.32243844415688927</v>
      </c>
      <c r="X69" s="173">
        <f t="shared" si="3"/>
        <v>5.1502262132997287E-21</v>
      </c>
      <c r="Y69" s="174" t="str">
        <f t="shared" si="4"/>
        <v>saniert</v>
      </c>
      <c r="Z69" s="174" cm="1">
        <f t="array" ref="Z69">IF(
    X69 &gt; (IF(
        Y69 = "unsaniert",
        (MIN(IF(Y$1:Y$166="unsaniert",X$1:X$166)) + MAX(IF(Y$1:Y$166="unsaniert",X$1:X$166))) / 2,
        IF(
            Y69 = "teilsaniert",
            (MIN(IF(Y$1:Y$166="teilsaniert",X$1:X$166)) + MAX(IF(Y$1:Y$166="teilsaniert",X$1:X$166))) / 2,
            (MIN(IF(Y$1:Y$166="saniert",X$1:X$166)) + MAX(IF(Y$1:Y$166="saniert",X$1:X$166))) / 2
        )
    )),
    0,
    IF(
        X68 &lt; (IF(
            Y69 = "unsaniert",
            (MIN(IF(Y$1:Y$166="unsaniert",X$1:X$166)) + MAX(IF(Y$1:Y$166="unsaniert",X$1:X$166))) / 2,
            IF(
                Y69 = "teilsaniert",
                (MIN(IF(Y$1:Y$166="teilsaniert",X$1:X$166)) + MAX(IF(Y$1:Y$166="teilsaniert",X$1:X$166))) / 2,
                (MIN(IF(Y$1:Y$166="saniert",X$1:X$166)) + MAX(IF(Y$1:Y$166="saniert",X$1:X$166))) / 2
            )
        )),
        0,
        W69
    )
)</f>
        <v>0</v>
      </c>
      <c r="AD69" s="174">
        <f t="shared" si="19"/>
        <v>-0.16741193471466548</v>
      </c>
      <c r="AE69" s="173">
        <f t="shared" si="5"/>
        <v>2.2803861994380137E-9</v>
      </c>
      <c r="AF69" s="174" t="str">
        <f t="shared" si="6"/>
        <v>saniert</v>
      </c>
      <c r="AG69" s="174" cm="1">
        <f t="array" ref="AG69">IF(
    AE69 &gt; (IF(
        AF69 = "unsaniert",
        (MIN(IF(AF$1:AF$166="unsaniert",AE$1:AE$166)) + MAX(IF(AF$1:AF$166="unsaniert",AE$1:AE$166))) / 2,
        IF(
            AF69 = "teilsaniert",
            (MIN(IF(AF$1:AF$166="teilsaniert",AE$1:AE$166)) + MAX(IF(AF$1:AF$166="teilsaniert",AE$1:AE$166))) / 2,
            (MIN(IF(AF$1:AF$166="saniert",AE$1:AE$166)) + MAX(IF(AF$1:AF$166="saniert",AE$1:AE$166))) / 2
        )
    )),
    0,
    IF(
        AE68 &lt; (IF(
            AF69 = "unsaniert",
            (MIN(IF(AF$1:AF$166="unsaniert",AE$1:AE$166)) + MAX(IF(AF$1:AF$166="unsaniert",AE$1:AE$166))) / 2,
            IF(
                AF69 = "teilsaniert",
                (MIN(IF(AF$1:AF$166="teilsaniert",AE$1:AE$166)) + MAX(IF(AF$1:AF$166="teilsaniert",AE$1:AE$166))) / 2,
                (MIN(IF(AF$1:AF$166="saniert",AE$1:AE$166)) + MAX(IF(AF$1:AF$166="saniert",AE$1:AE$166))) / 2
            )
        )),
        0,
        AD69
    )
)</f>
        <v>0</v>
      </c>
      <c r="AK69" s="174">
        <f t="shared" si="20"/>
        <v>-0.61142456527146338</v>
      </c>
      <c r="AL69" s="173">
        <f t="shared" si="7"/>
        <v>5.8414294375095199E-43</v>
      </c>
      <c r="AM69" s="174" t="str">
        <f t="shared" si="8"/>
        <v>saniert</v>
      </c>
      <c r="AN69" s="174" cm="1">
        <f t="array" ref="AN69">IF(
    AL69 &gt; (IF(
        AM69 = "unsaniert",
        (MIN(IF(AM$1:AM$166="unsaniert",AL$1:AL$166)) + MAX(IF(AM$1:AM$166="unsaniert",AL$1:AL$166))) / 2,
        IF(
            AM69 = "teilsaniert",
            (MIN(IF(AM$1:AM$166="teilsaniert",AL$1:AL$166)) + MAX(IF(AM$1:AM$166="teilsaniert",AL$1:AL$166))) / 2,
            (MIN(IF(AM$1:AM$166="saniert",AL$1:AL$166)) + MAX(IF(AM$1:AM$166="saniert",AL$1:AL$166))) / 2
        )
    )),
    0,
    IF(
        AL68 &lt; (IF(
            AM69 = "unsaniert",
            (MIN(IF(AM$1:AM$166="unsaniert",AL$1:AL$166)) + MAX(IF(AM$1:AM$166="unsaniert",AL$1:AL$166))) / 2,
            IF(
                AM69 = "teilsaniert",
                (MIN(IF(AM$1:AM$166="teilsaniert",AL$1:AL$166)) + MAX(IF(AM$1:AM$166="teilsaniert",AL$1:AL$166))) / 2,
                (MIN(IF(AM$1:AM$166="saniert",AL$1:AL$166)) + MAX(IF(AM$1:AM$166="saniert",AL$1:AL$166))) / 2
            )
        )),
        0,
        AK69
    )
)</f>
        <v>0</v>
      </c>
      <c r="AR69" s="174">
        <f t="shared" si="21"/>
        <v>0.38279329428048703</v>
      </c>
      <c r="AS69" s="173">
        <f t="shared" si="9"/>
        <v>5.1619749987297543E-21</v>
      </c>
      <c r="AT69" s="174" t="str">
        <f t="shared" si="10"/>
        <v>saniert</v>
      </c>
      <c r="AU69" s="174" cm="1">
        <f t="array" ref="AU69">IF(
    AS69 &gt; (IF(
        AT69 = "unsaniert",
        (MIN(IF(AT$1:AT$166="unsaniert",AS$1:AS$166)) + MAX(IF(AT$1:AT$166="unsaniert",AS$1:AS$166))) / 2,
        IF(
            AT69 = "teilsaniert",
            (MIN(IF(AT$1:AT$166="teilsaniert",AS$1:AS$166)) + MAX(IF(AT$1:AT$166="teilsaniert",AS$1:AS$166))) / 2,
            (MIN(IF(AT$1:AT$166="saniert",AS$1:AS$166)) + MAX(IF(AT$1:AT$166="saniert",AS$1:AS$166))) / 2
        )
    )),
    0,
    IF(
        AS68 &lt; (IF(
            AT69 = "unsaniert",
            (MIN(IF(AT$1:AT$166="unsaniert",AS$1:AS$166)) + MAX(IF(AT$1:AT$166="unsaniert",AS$1:AS$166))) / 2,
            IF(
                AT69 = "teilsaniert",
                (MIN(IF(AT$1:AT$166="teilsaniert",AS$1:AS$166)) + MAX(IF(AT$1:AT$166="teilsaniert",AS$1:AS$166))) / 2,
                (MIN(IF(AT$1:AT$166="saniert",AS$1:AS$166)) + MAX(IF(AT$1:AT$166="saniert",AS$1:AS$166))) / 2
            )
        )),
        0,
        AR69
    )
)</f>
        <v>0</v>
      </c>
      <c r="AY69" s="174">
        <f t="shared" si="22"/>
        <v>-0.29314928583828881</v>
      </c>
      <c r="AZ69" s="173">
        <f t="shared" si="11"/>
        <v>7.6715834764565513E-17</v>
      </c>
      <c r="BA69" s="174" t="str">
        <f t="shared" si="12"/>
        <v>saniert</v>
      </c>
      <c r="BB69" s="174" cm="1">
        <f t="array" ref="BB69">IF(
    AZ69 &gt; (IF(
        BA69 = "unsaniert",
        (MIN(IF(BA$1:BA$166="unsaniert",AZ$1:AZ$166)) + MAX(IF(BA$1:BA$166="unsaniert",AZ$1:AZ$166))) / 2,
        IF(
            BA69 = "teilsaniert",
            (MIN(IF(BA$1:BA$166="teilsaniert",AZ$1:AZ$166)) + MAX(IF(BA$1:BA$166="teilsaniert",AZ$1:AZ$166))) / 2,
            (MIN(IF(BA$1:BA$166="saniert",AZ$1:AZ$166)) + MAX(IF(BA$1:BA$166="saniert",AZ$1:AZ$166))) / 2
        )
    )),
    0,
    IF(
        AZ68 &lt; (IF(
            BA69 = "unsaniert",
            (MIN(IF(BA$1:BA$166="unsaniert",AZ$1:AZ$166)) + MAX(IF(BA$1:BA$166="unsaniert",AZ$1:AZ$166))) / 2,
            IF(
                BA69 = "teilsaniert",
                (MIN(IF(BA$1:BA$166="teilsaniert",AZ$1:AZ$166)) + MAX(IF(BA$1:BA$166="teilsaniert",AZ$1:AZ$166))) / 2,
                (MIN(IF(BA$1:BA$166="saniert",AZ$1:AZ$166)) + MAX(IF(BA$1:BA$166="saniert",AZ$1:AZ$166))) / 2
            )
        )),
        0,
        AY69
    )
)</f>
        <v>0</v>
      </c>
      <c r="BF69" s="174">
        <f t="shared" si="23"/>
        <v>-0.63698273994583565</v>
      </c>
      <c r="BG69" s="173">
        <f t="shared" si="13"/>
        <v>2.9493540507446531E-95</v>
      </c>
      <c r="BH69" s="174" t="str">
        <f t="shared" si="14"/>
        <v>saniert</v>
      </c>
      <c r="BI69" s="174" cm="1">
        <f t="array" ref="BI69">IF(
    BG69 &gt; (IF(
        BH69 = "unsaniert",
        (MIN(IF(BH$1:BH$166="unsaniert",BG$1:BG$166)) + MAX(IF(BH$1:BH$166="unsaniert",BG$1:BG$166))) / 2,
        IF(
            BH69 = "teilsaniert",
            (MIN(IF(BH$1:BH$166="teilsaniert",BG$1:BG$166)) + MAX(IF(BH$1:BH$166="teilsaniert",BG$1:BG$166))) / 2,
            (MIN(IF(BH$1:BH$166="saniert",BG$1:BG$166)) + MAX(IF(BH$1:BH$166="saniert",BG$1:BG$166))) / 2
        )
    )),
    0,
    IF(
        BG68 &lt; (IF(
            BH69 = "unsaniert",
            (MIN(IF(BH$1:BH$166="unsaniert",BG$1:BG$166)) + MAX(IF(BH$1:BH$166="unsaniert",BG$1:BG$166))) / 2,
            IF(
                BH69 = "teilsaniert",
                (MIN(IF(BH$1:BH$166="teilsaniert",BG$1:BG$166)) + MAX(IF(BH$1:BH$166="teilsaniert",BG$1:BG$166))) / 2,
                (MIN(IF(BH$1:BH$166="saniert",BG$1:BG$166)) + MAX(IF(BH$1:BH$166="saniert",BG$1:BG$166))) / 2
            )
        )),
        0,
        BF69
    )
)</f>
        <v>0</v>
      </c>
    </row>
    <row r="70" spans="2:61">
      <c r="B70" s="174">
        <f t="shared" si="15"/>
        <v>1.0771780150548114</v>
      </c>
      <c r="C70" s="173">
        <f>_xlfn.NORM.DIST(B70, B5,C5, TRUE)</f>
        <v>0.21692731827839798</v>
      </c>
      <c r="D70" s="174" t="str">
        <f t="shared" si="0"/>
        <v>teilsaniert</v>
      </c>
      <c r="E70" s="174" cm="1">
        <f t="array" ref="E70">IF(
    C70 &gt; (IF(
        D70 = "unsaniert",
        (MIN(IF(D$1:D$166="unsaniert",C$1:C$166)) + MAX(IF(D$1:D$166="unsaniert",C$1:C$166))) / 2,
        IF(
            D70 = "teilsaniert",
            (MIN(IF(D$1:D$166="teilsaniert",C$1:C$166)) + MAX(IF(D$1:D$166="teilsaniert",C$1:C$166))) / 2,
            (MIN(IF(D$1:D$166="saniert",C$1:C$166)) + MAX(IF(D$1:D$166="saniert",C$1:C$166))) / 2
        )
    )),
    0,
    IF(
        C69 &lt; (IF(
            D70 = "unsaniert",
            (MIN(IF(D$1:D$166="unsaniert",C$1:C$166)) + MAX(IF(D$1:D$166="unsaniert",C$1:C$166))) / 2,
            IF(
                D70 = "teilsaniert",
                (MIN(IF(D$1:D$166="teilsaniert",C$1:C$166)) + MAX(IF(D$1:D$166="teilsaniert",C$1:C$166))) / 2,
                (MIN(IF(D$1:D$166="saniert",C$1:C$166)) + MAX(IF(D$1:D$166="saniert",C$1:C$166))) / 2
            )
        )),
        0,
        B70
    )
)</f>
        <v>1.0771780150548114</v>
      </c>
      <c r="F70" s="172"/>
      <c r="I70" s="174">
        <f t="shared" si="16"/>
        <v>-0.20003095567550511</v>
      </c>
      <c r="J70" s="173">
        <f>_xlfn.NORM.DIST(I70, I5,J5, TRUE)</f>
        <v>2.3358175293649137E-8</v>
      </c>
      <c r="K70" s="174" t="str">
        <f t="shared" si="1"/>
        <v>saniert</v>
      </c>
      <c r="L70" s="174" cm="1">
        <f t="array" ref="L70">IF(
    J70 &gt; (IF(
        K70 = "unsaniert",
        (MIN(IF(K$1:K$166="unsaniert",J$1:J$166)) + MAX(IF(K$1:K$166="unsaniert",J$1:J$166))) / 2,
        IF(
            K70 = "teilsaniert",
            (MIN(IF(K$1:K$166="teilsaniert",J$1:J$166)) + MAX(IF(K$1:K$166="teilsaniert",J$1:J$166))) / 2,
            (MIN(IF(K$1:K$166="saniert",J$1:J$166)) + MAX(IF(K$1:K$166="saniert",J$1:J$166))) / 2
        )
    )),
    0,
    IF(
        J69 &lt; (IF(
            K70 = "unsaniert",
            (MIN(IF(K$1:K$166="unsaniert",J$1:J$166)) + MAX(IF(K$1:K$166="unsaniert",J$1:J$166))) / 2,
            IF(
                K70 = "teilsaniert",
                (MIN(IF(K$1:K$166="teilsaniert",J$1:J$166)) + MAX(IF(K$1:K$166="teilsaniert",J$1:J$166))) / 2,
                (MIN(IF(K$1:K$166="saniert",J$1:J$166)) + MAX(IF(K$1:K$166="saniert",J$1:J$166))) / 2
            )
        )),
        0,
        I70
    )
)</f>
        <v>0</v>
      </c>
      <c r="P70" s="174">
        <f t="shared" si="17"/>
        <v>-0.797707856205641</v>
      </c>
      <c r="Q70" s="173">
        <f>_xlfn.NORM.DIST(P70, P5,Q5, TRUE)</f>
        <v>0</v>
      </c>
      <c r="R70" s="174" t="str">
        <f t="shared" si="2"/>
        <v>saniert</v>
      </c>
      <c r="S70" s="174" cm="1">
        <f t="array" ref="S70">IF(
    Q70 &gt; (IF(
        R70 = "unsaniert",
        (MIN(IF(R$1:R$166="unsaniert",Q$1:Q$166)) + MAX(IF(R$1:R$166="unsaniert",Q$1:Q$166))) / 2,
        IF(
            R70 = "teilsaniert",
            (MIN(IF(R$1:R$166="teilsaniert",Q$1:Q$166)) + MAX(IF(R$1:R$166="teilsaniert",Q$1:Q$166))) / 2,
            (MIN(IF(R$1:R$166="saniert",Q$1:Q$166)) + MAX(IF(R$1:R$166="saniert",Q$1:Q$166))) / 2
        )
    )),
    0,
    IF(
        Q69 &lt; (IF(
            R70 = "unsaniert",
            (MIN(IF(R$1:R$166="unsaniert",Q$1:Q$166)) + MAX(IF(R$1:R$166="unsaniert",Q$1:Q$166))) / 2,
            IF(
                R70 = "teilsaniert",
                (MIN(IF(R$1:R$166="teilsaniert",Q$1:Q$166)) + MAX(IF(R$1:R$166="teilsaniert",Q$1:Q$166))) / 2,
                (MIN(IF(R$1:R$166="saniert",Q$1:Q$166)) + MAX(IF(R$1:R$166="saniert",Q$1:Q$166))) / 2
            )
        )),
        0,
        P70
    )
)</f>
        <v>0</v>
      </c>
      <c r="W70" s="174">
        <f t="shared" si="18"/>
        <v>0.29243844415688924</v>
      </c>
      <c r="X70" s="173">
        <f t="shared" si="3"/>
        <v>1.5732727638536371E-22</v>
      </c>
      <c r="Y70" s="174" t="str">
        <f t="shared" si="4"/>
        <v>saniert</v>
      </c>
      <c r="Z70" s="174" cm="1">
        <f t="array" ref="Z70">IF(
    X70 &gt; (IF(
        Y70 = "unsaniert",
        (MIN(IF(Y$1:Y$166="unsaniert",X$1:X$166)) + MAX(IF(Y$1:Y$166="unsaniert",X$1:X$166))) / 2,
        IF(
            Y70 = "teilsaniert",
            (MIN(IF(Y$1:Y$166="teilsaniert",X$1:X$166)) + MAX(IF(Y$1:Y$166="teilsaniert",X$1:X$166))) / 2,
            (MIN(IF(Y$1:Y$166="saniert",X$1:X$166)) + MAX(IF(Y$1:Y$166="saniert",X$1:X$166))) / 2
        )
    )),
    0,
    IF(
        X69 &lt; (IF(
            Y70 = "unsaniert",
            (MIN(IF(Y$1:Y$166="unsaniert",X$1:X$166)) + MAX(IF(Y$1:Y$166="unsaniert",X$1:X$166))) / 2,
            IF(
                Y70 = "teilsaniert",
                (MIN(IF(Y$1:Y$166="teilsaniert",X$1:X$166)) + MAX(IF(Y$1:Y$166="teilsaniert",X$1:X$166))) / 2,
                (MIN(IF(Y$1:Y$166="saniert",X$1:X$166)) + MAX(IF(Y$1:Y$166="saniert",X$1:X$166))) / 2
            )
        )),
        0,
        W70
    )
)</f>
        <v>0</v>
      </c>
      <c r="AD70" s="174">
        <f t="shared" si="19"/>
        <v>-0.19741193471466548</v>
      </c>
      <c r="AE70" s="173">
        <f t="shared" si="5"/>
        <v>4.5882012204475903E-10</v>
      </c>
      <c r="AF70" s="174" t="str">
        <f t="shared" si="6"/>
        <v>saniert</v>
      </c>
      <c r="AG70" s="174" cm="1">
        <f t="array" ref="AG70">IF(
    AE70 &gt; (IF(
        AF70 = "unsaniert",
        (MIN(IF(AF$1:AF$166="unsaniert",AE$1:AE$166)) + MAX(IF(AF$1:AF$166="unsaniert",AE$1:AE$166))) / 2,
        IF(
            AF70 = "teilsaniert",
            (MIN(IF(AF$1:AF$166="teilsaniert",AE$1:AE$166)) + MAX(IF(AF$1:AF$166="teilsaniert",AE$1:AE$166))) / 2,
            (MIN(IF(AF$1:AF$166="saniert",AE$1:AE$166)) + MAX(IF(AF$1:AF$166="saniert",AE$1:AE$166))) / 2
        )
    )),
    0,
    IF(
        AE69 &lt; (IF(
            AF70 = "unsaniert",
            (MIN(IF(AF$1:AF$166="unsaniert",AE$1:AE$166)) + MAX(IF(AF$1:AF$166="unsaniert",AE$1:AE$166))) / 2,
            IF(
                AF70 = "teilsaniert",
                (MIN(IF(AF$1:AF$166="teilsaniert",AE$1:AE$166)) + MAX(IF(AF$1:AF$166="teilsaniert",AE$1:AE$166))) / 2,
                (MIN(IF(AF$1:AF$166="saniert",AE$1:AE$166)) + MAX(IF(AF$1:AF$166="saniert",AE$1:AE$166))) / 2
            )
        )),
        0,
        AD70
    )
)</f>
        <v>0</v>
      </c>
      <c r="AK70" s="174">
        <f t="shared" si="20"/>
        <v>-0.64142456527146341</v>
      </c>
      <c r="AL70" s="173">
        <f t="shared" si="7"/>
        <v>6.0337821947896862E-46</v>
      </c>
      <c r="AM70" s="174" t="str">
        <f t="shared" si="8"/>
        <v>saniert</v>
      </c>
      <c r="AN70" s="174" cm="1">
        <f t="array" ref="AN70">IF(
    AL70 &gt; (IF(
        AM70 = "unsaniert",
        (MIN(IF(AM$1:AM$166="unsaniert",AL$1:AL$166)) + MAX(IF(AM$1:AM$166="unsaniert",AL$1:AL$166))) / 2,
        IF(
            AM70 = "teilsaniert",
            (MIN(IF(AM$1:AM$166="teilsaniert",AL$1:AL$166)) + MAX(IF(AM$1:AM$166="teilsaniert",AL$1:AL$166))) / 2,
            (MIN(IF(AM$1:AM$166="saniert",AL$1:AL$166)) + MAX(IF(AM$1:AM$166="saniert",AL$1:AL$166))) / 2
        )
    )),
    0,
    IF(
        AL69 &lt; (IF(
            AM70 = "unsaniert",
            (MIN(IF(AM$1:AM$166="unsaniert",AL$1:AL$166)) + MAX(IF(AM$1:AM$166="unsaniert",AL$1:AL$166))) / 2,
            IF(
                AM70 = "teilsaniert",
                (MIN(IF(AM$1:AM$166="teilsaniert",AL$1:AL$166)) + MAX(IF(AM$1:AM$166="teilsaniert",AL$1:AL$166))) / 2,
                (MIN(IF(AM$1:AM$166="saniert",AL$1:AL$166)) + MAX(IF(AM$1:AM$166="saniert",AL$1:AL$166))) / 2
            )
        )),
        0,
        AK70
    )
)</f>
        <v>0</v>
      </c>
      <c r="AR70" s="174">
        <f t="shared" si="21"/>
        <v>0.352793294280487</v>
      </c>
      <c r="AS70" s="173">
        <f t="shared" si="9"/>
        <v>1.5771081224267067E-22</v>
      </c>
      <c r="AT70" s="174" t="str">
        <f t="shared" si="10"/>
        <v>saniert</v>
      </c>
      <c r="AU70" s="174" cm="1">
        <f t="array" ref="AU70">IF(
    AS70 &gt; (IF(
        AT70 = "unsaniert",
        (MIN(IF(AT$1:AT$166="unsaniert",AS$1:AS$166)) + MAX(IF(AT$1:AT$166="unsaniert",AS$1:AS$166))) / 2,
        IF(
            AT70 = "teilsaniert",
            (MIN(IF(AT$1:AT$166="teilsaniert",AS$1:AS$166)) + MAX(IF(AT$1:AT$166="teilsaniert",AS$1:AS$166))) / 2,
            (MIN(IF(AT$1:AT$166="saniert",AS$1:AS$166)) + MAX(IF(AT$1:AT$166="saniert",AS$1:AS$166))) / 2
        )
    )),
    0,
    IF(
        AS69 &lt; (IF(
            AT70 = "unsaniert",
            (MIN(IF(AT$1:AT$166="unsaniert",AS$1:AS$166)) + MAX(IF(AT$1:AT$166="unsaniert",AS$1:AS$166))) / 2,
            IF(
                AT70 = "teilsaniert",
                (MIN(IF(AT$1:AT$166="teilsaniert",AS$1:AS$166)) + MAX(IF(AT$1:AT$166="teilsaniert",AS$1:AS$166))) / 2,
                (MIN(IF(AT$1:AT$166="saniert",AS$1:AS$166)) + MAX(IF(AT$1:AT$166="saniert",AS$1:AS$166))) / 2
            )
        )),
        0,
        AR70
    )
)</f>
        <v>0</v>
      </c>
      <c r="AY70" s="174">
        <f t="shared" si="22"/>
        <v>-0.32314928583828884</v>
      </c>
      <c r="AZ70" s="173">
        <f t="shared" si="11"/>
        <v>4.5498236860525105E-18</v>
      </c>
      <c r="BA70" s="174" t="str">
        <f t="shared" si="12"/>
        <v>saniert</v>
      </c>
      <c r="BB70" s="174" cm="1">
        <f t="array" ref="BB70">IF(
    AZ70 &gt; (IF(
        BA70 = "unsaniert",
        (MIN(IF(BA$1:BA$166="unsaniert",AZ$1:AZ$166)) + MAX(IF(BA$1:BA$166="unsaniert",AZ$1:AZ$166))) / 2,
        IF(
            BA70 = "teilsaniert",
            (MIN(IF(BA$1:BA$166="teilsaniert",AZ$1:AZ$166)) + MAX(IF(BA$1:BA$166="teilsaniert",AZ$1:AZ$166))) / 2,
            (MIN(IF(BA$1:BA$166="saniert",AZ$1:AZ$166)) + MAX(IF(BA$1:BA$166="saniert",AZ$1:AZ$166))) / 2
        )
    )),
    0,
    IF(
        AZ69 &lt; (IF(
            BA70 = "unsaniert",
            (MIN(IF(BA$1:BA$166="unsaniert",AZ$1:AZ$166)) + MAX(IF(BA$1:BA$166="unsaniert",AZ$1:AZ$166))) / 2,
            IF(
                BA70 = "teilsaniert",
                (MIN(IF(BA$1:BA$166="teilsaniert",AZ$1:AZ$166)) + MAX(IF(BA$1:BA$166="teilsaniert",AZ$1:AZ$166))) / 2,
                (MIN(IF(BA$1:BA$166="saniert",AZ$1:AZ$166)) + MAX(IF(BA$1:BA$166="saniert",AZ$1:AZ$166))) / 2
            )
        )),
        0,
        AY70
    )
)</f>
        <v>0</v>
      </c>
      <c r="BF70" s="174">
        <f t="shared" si="23"/>
        <v>-0.66698273994583568</v>
      </c>
      <c r="BG70" s="173">
        <f t="shared" si="13"/>
        <v>1.253692627193974E-101</v>
      </c>
      <c r="BH70" s="174" t="str">
        <f t="shared" si="14"/>
        <v>saniert</v>
      </c>
      <c r="BI70" s="174" cm="1">
        <f t="array" ref="BI70">IF(
    BG70 &gt; (IF(
        BH70 = "unsaniert",
        (MIN(IF(BH$1:BH$166="unsaniert",BG$1:BG$166)) + MAX(IF(BH$1:BH$166="unsaniert",BG$1:BG$166))) / 2,
        IF(
            BH70 = "teilsaniert",
            (MIN(IF(BH$1:BH$166="teilsaniert",BG$1:BG$166)) + MAX(IF(BH$1:BH$166="teilsaniert",BG$1:BG$166))) / 2,
            (MIN(IF(BH$1:BH$166="saniert",BG$1:BG$166)) + MAX(IF(BH$1:BH$166="saniert",BG$1:BG$166))) / 2
        )
    )),
    0,
    IF(
        BG69 &lt; (IF(
            BH70 = "unsaniert",
            (MIN(IF(BH$1:BH$166="unsaniert",BG$1:BG$166)) + MAX(IF(BH$1:BH$166="unsaniert",BG$1:BG$166))) / 2,
            IF(
                BH70 = "teilsaniert",
                (MIN(IF(BH$1:BH$166="teilsaniert",BG$1:BG$166)) + MAX(IF(BH$1:BH$166="teilsaniert",BG$1:BG$166))) / 2,
                (MIN(IF(BH$1:BH$166="saniert",BG$1:BG$166)) + MAX(IF(BH$1:BH$166="saniert",BG$1:BG$166))) / 2
            )
        )),
        0,
        BF70
    )
)</f>
        <v>0</v>
      </c>
    </row>
    <row r="71" spans="2:61">
      <c r="B71" s="174">
        <f t="shared" si="15"/>
        <v>1.0471780150548113</v>
      </c>
      <c r="C71" s="173">
        <f>_xlfn.NORM.DIST(B71, B5,C5, TRUE)</f>
        <v>0.18654848785871148</v>
      </c>
      <c r="D71" s="174" t="str">
        <f t="shared" si="0"/>
        <v>teilsaniert</v>
      </c>
      <c r="E71" s="174" cm="1">
        <f t="array" ref="E71">IF(
    C71 &gt; (IF(
        D71 = "unsaniert",
        (MIN(IF(D$1:D$166="unsaniert",C$1:C$166)) + MAX(IF(D$1:D$166="unsaniert",C$1:C$166))) / 2,
        IF(
            D71 = "teilsaniert",
            (MIN(IF(D$1:D$166="teilsaniert",C$1:C$166)) + MAX(IF(D$1:D$166="teilsaniert",C$1:C$166))) / 2,
            (MIN(IF(D$1:D$166="saniert",C$1:C$166)) + MAX(IF(D$1:D$166="saniert",C$1:C$166))) / 2
        )
    )),
    0,
    IF(
        C70 &lt; (IF(
            D71 = "unsaniert",
            (MIN(IF(D$1:D$166="unsaniert",C$1:C$166)) + MAX(IF(D$1:D$166="unsaniert",C$1:C$166))) / 2,
            IF(
                D71 = "teilsaniert",
                (MIN(IF(D$1:D$166="teilsaniert",C$1:C$166)) + MAX(IF(D$1:D$166="teilsaniert",C$1:C$166))) / 2,
                (MIN(IF(D$1:D$166="saniert",C$1:C$166)) + MAX(IF(D$1:D$166="saniert",C$1:C$166))) / 2
            )
        )),
        0,
        B71
    )
)</f>
        <v>0</v>
      </c>
      <c r="F71" s="172"/>
      <c r="I71" s="174">
        <f t="shared" si="16"/>
        <v>-0.23003095567550511</v>
      </c>
      <c r="J71" s="173">
        <f>_xlfn.NORM.DIST(I71, I5,J5, TRUE)</f>
        <v>5.8107785459807588E-9</v>
      </c>
      <c r="K71" s="174" t="str">
        <f t="shared" si="1"/>
        <v>saniert</v>
      </c>
      <c r="L71" s="174" cm="1">
        <f t="array" ref="L71">IF(
    J71 &gt; (IF(
        K71 = "unsaniert",
        (MIN(IF(K$1:K$166="unsaniert",J$1:J$166)) + MAX(IF(K$1:K$166="unsaniert",J$1:J$166))) / 2,
        IF(
            K71 = "teilsaniert",
            (MIN(IF(K$1:K$166="teilsaniert",J$1:J$166)) + MAX(IF(K$1:K$166="teilsaniert",J$1:J$166))) / 2,
            (MIN(IF(K$1:K$166="saniert",J$1:J$166)) + MAX(IF(K$1:K$166="saniert",J$1:J$166))) / 2
        )
    )),
    0,
    IF(
        J70 &lt; (IF(
            K71 = "unsaniert",
            (MIN(IF(K$1:K$166="unsaniert",J$1:J$166)) + MAX(IF(K$1:K$166="unsaniert",J$1:J$166))) / 2,
            IF(
                K71 = "teilsaniert",
                (MIN(IF(K$1:K$166="teilsaniert",J$1:J$166)) + MAX(IF(K$1:K$166="teilsaniert",J$1:J$166))) / 2,
                (MIN(IF(K$1:K$166="saniert",J$1:J$166)) + MAX(IF(K$1:K$166="saniert",J$1:J$166))) / 2
            )
        )),
        0,
        I71
    )
)</f>
        <v>0</v>
      </c>
      <c r="P71" s="174">
        <f t="shared" si="17"/>
        <v>-0.82770785620564102</v>
      </c>
      <c r="Q71" s="173">
        <f>_xlfn.NORM.DIST(P71, P5,Q5, TRUE)</f>
        <v>0</v>
      </c>
      <c r="R71" s="174" t="str">
        <f t="shared" si="2"/>
        <v>saniert</v>
      </c>
      <c r="S71" s="174" cm="1">
        <f t="array" ref="S71">IF(
    Q71 &gt; (IF(
        R71 = "unsaniert",
        (MIN(IF(R$1:R$166="unsaniert",Q$1:Q$166)) + MAX(IF(R$1:R$166="unsaniert",Q$1:Q$166))) / 2,
        IF(
            R71 = "teilsaniert",
            (MIN(IF(R$1:R$166="teilsaniert",Q$1:Q$166)) + MAX(IF(R$1:R$166="teilsaniert",Q$1:Q$166))) / 2,
            (MIN(IF(R$1:R$166="saniert",Q$1:Q$166)) + MAX(IF(R$1:R$166="saniert",Q$1:Q$166))) / 2
        )
    )),
    0,
    IF(
        Q70 &lt; (IF(
            R71 = "unsaniert",
            (MIN(IF(R$1:R$166="unsaniert",Q$1:Q$166)) + MAX(IF(R$1:R$166="unsaniert",Q$1:Q$166))) / 2,
            IF(
                R71 = "teilsaniert",
                (MIN(IF(R$1:R$166="teilsaniert",Q$1:Q$166)) + MAX(IF(R$1:R$166="teilsaniert",Q$1:Q$166))) / 2,
                (MIN(IF(R$1:R$166="saniert",Q$1:Q$166)) + MAX(IF(R$1:R$166="saniert",Q$1:Q$166))) / 2
            )
        )),
        0,
        P71
    )
)</f>
        <v>0</v>
      </c>
      <c r="W71" s="174">
        <f t="shared" si="18"/>
        <v>0.26243844415688922</v>
      </c>
      <c r="X71" s="173">
        <f t="shared" si="3"/>
        <v>4.2190239149439288E-24</v>
      </c>
      <c r="Y71" s="174" t="str">
        <f t="shared" si="4"/>
        <v>saniert</v>
      </c>
      <c r="Z71" s="174" cm="1">
        <f t="array" ref="Z71">IF(
    X71 &gt; (IF(
        Y71 = "unsaniert",
        (MIN(IF(Y$1:Y$166="unsaniert",X$1:X$166)) + MAX(IF(Y$1:Y$166="unsaniert",X$1:X$166))) / 2,
        IF(
            Y71 = "teilsaniert",
            (MIN(IF(Y$1:Y$166="teilsaniert",X$1:X$166)) + MAX(IF(Y$1:Y$166="teilsaniert",X$1:X$166))) / 2,
            (MIN(IF(Y$1:Y$166="saniert",X$1:X$166)) + MAX(IF(Y$1:Y$166="saniert",X$1:X$166))) / 2
        )
    )),
    0,
    IF(
        X70 &lt; (IF(
            Y71 = "unsaniert",
            (MIN(IF(Y$1:Y$166="unsaniert",X$1:X$166)) + MAX(IF(Y$1:Y$166="unsaniert",X$1:X$166))) / 2,
            IF(
                Y71 = "teilsaniert",
                (MIN(IF(Y$1:Y$166="teilsaniert",X$1:X$166)) + MAX(IF(Y$1:Y$166="teilsaniert",X$1:X$166))) / 2,
                (MIN(IF(Y$1:Y$166="saniert",X$1:X$166)) + MAX(IF(Y$1:Y$166="saniert",X$1:X$166))) / 2
            )
        )),
        0,
        W71
    )
)</f>
        <v>0</v>
      </c>
      <c r="AD71" s="174">
        <f t="shared" si="19"/>
        <v>-0.22741193471466548</v>
      </c>
      <c r="AE71" s="173">
        <f t="shared" si="5"/>
        <v>8.6387820682521051E-11</v>
      </c>
      <c r="AF71" s="174" t="str">
        <f t="shared" si="6"/>
        <v>saniert</v>
      </c>
      <c r="AG71" s="174" cm="1">
        <f t="array" ref="AG71">IF(
    AE71 &gt; (IF(
        AF71 = "unsaniert",
        (MIN(IF(AF$1:AF$166="unsaniert",AE$1:AE$166)) + MAX(IF(AF$1:AF$166="unsaniert",AE$1:AE$166))) / 2,
        IF(
            AF71 = "teilsaniert",
            (MIN(IF(AF$1:AF$166="teilsaniert",AE$1:AE$166)) + MAX(IF(AF$1:AF$166="teilsaniert",AE$1:AE$166))) / 2,
            (MIN(IF(AF$1:AF$166="saniert",AE$1:AE$166)) + MAX(IF(AF$1:AF$166="saniert",AE$1:AE$166))) / 2
        )
    )),
    0,
    IF(
        AE70 &lt; (IF(
            AF71 = "unsaniert",
            (MIN(IF(AF$1:AF$166="unsaniert",AE$1:AE$166)) + MAX(IF(AF$1:AF$166="unsaniert",AE$1:AE$166))) / 2,
            IF(
                AF71 = "teilsaniert",
                (MIN(IF(AF$1:AF$166="teilsaniert",AE$1:AE$166)) + MAX(IF(AF$1:AF$166="teilsaniert",AE$1:AE$166))) / 2,
                (MIN(IF(AF$1:AF$166="saniert",AE$1:AE$166)) + MAX(IF(AF$1:AF$166="saniert",AE$1:AE$166))) / 2
            )
        )),
        0,
        AD71
    )
)</f>
        <v>0</v>
      </c>
      <c r="AK71" s="174">
        <f t="shared" si="20"/>
        <v>-0.67142456527146344</v>
      </c>
      <c r="AL71" s="173">
        <f t="shared" si="7"/>
        <v>4.903638009266441E-49</v>
      </c>
      <c r="AM71" s="174" t="str">
        <f t="shared" si="8"/>
        <v>saniert</v>
      </c>
      <c r="AN71" s="174" cm="1">
        <f t="array" ref="AN71">IF(
    AL71 &gt; (IF(
        AM71 = "unsaniert",
        (MIN(IF(AM$1:AM$166="unsaniert",AL$1:AL$166)) + MAX(IF(AM$1:AM$166="unsaniert",AL$1:AL$166))) / 2,
        IF(
            AM71 = "teilsaniert",
            (MIN(IF(AM$1:AM$166="teilsaniert",AL$1:AL$166)) + MAX(IF(AM$1:AM$166="teilsaniert",AL$1:AL$166))) / 2,
            (MIN(IF(AM$1:AM$166="saniert",AL$1:AL$166)) + MAX(IF(AM$1:AM$166="saniert",AL$1:AL$166))) / 2
        )
    )),
    0,
    IF(
        AL70 &lt; (IF(
            AM71 = "unsaniert",
            (MIN(IF(AM$1:AM$166="unsaniert",AL$1:AL$166)) + MAX(IF(AM$1:AM$166="unsaniert",AL$1:AL$166))) / 2,
            IF(
                AM71 = "teilsaniert",
                (MIN(IF(AM$1:AM$166="teilsaniert",AL$1:AL$166)) + MAX(IF(AM$1:AM$166="teilsaniert",AL$1:AL$166))) / 2,
                (MIN(IF(AM$1:AM$166="saniert",AL$1:AL$166)) + MAX(IF(AM$1:AM$166="saniert",AL$1:AL$166))) / 2
            )
        )),
        0,
        AK71
    )
)</f>
        <v>0</v>
      </c>
      <c r="AR71" s="174">
        <f t="shared" si="21"/>
        <v>0.32279329428048698</v>
      </c>
      <c r="AS71" s="173">
        <f t="shared" si="9"/>
        <v>4.2299918065510735E-24</v>
      </c>
      <c r="AT71" s="174" t="str">
        <f t="shared" si="10"/>
        <v>saniert</v>
      </c>
      <c r="AU71" s="174" cm="1">
        <f t="array" ref="AU71">IF(
    AS71 &gt; (IF(
        AT71 = "unsaniert",
        (MIN(IF(AT$1:AT$166="unsaniert",AS$1:AS$166)) + MAX(IF(AT$1:AT$166="unsaniert",AS$1:AS$166))) / 2,
        IF(
            AT71 = "teilsaniert",
            (MIN(IF(AT$1:AT$166="teilsaniert",AS$1:AS$166)) + MAX(IF(AT$1:AT$166="teilsaniert",AS$1:AS$166))) / 2,
            (MIN(IF(AT$1:AT$166="saniert",AS$1:AS$166)) + MAX(IF(AT$1:AT$166="saniert",AS$1:AS$166))) / 2
        )
    )),
    0,
    IF(
        AS70 &lt; (IF(
            AT71 = "unsaniert",
            (MIN(IF(AT$1:AT$166="unsaniert",AS$1:AS$166)) + MAX(IF(AT$1:AT$166="unsaniert",AS$1:AS$166))) / 2,
            IF(
                AT71 = "teilsaniert",
                (MIN(IF(AT$1:AT$166="teilsaniert",AS$1:AS$166)) + MAX(IF(AT$1:AT$166="teilsaniert",AS$1:AS$166))) / 2,
                (MIN(IF(AT$1:AT$166="saniert",AS$1:AS$166)) + MAX(IF(AT$1:AT$166="saniert",AS$1:AS$166))) / 2
            )
        )),
        0,
        AR71
    )
)</f>
        <v>0</v>
      </c>
      <c r="AY71" s="174">
        <f t="shared" si="22"/>
        <v>-0.35314928583828886</v>
      </c>
      <c r="AZ71" s="173">
        <f t="shared" si="11"/>
        <v>2.4217130712043734E-19</v>
      </c>
      <c r="BA71" s="174" t="str">
        <f t="shared" si="12"/>
        <v>saniert</v>
      </c>
      <c r="BB71" s="174" cm="1">
        <f t="array" ref="BB71">IF(
    AZ71 &gt; (IF(
        BA71 = "unsaniert",
        (MIN(IF(BA$1:BA$166="unsaniert",AZ$1:AZ$166)) + MAX(IF(BA$1:BA$166="unsaniert",AZ$1:AZ$166))) / 2,
        IF(
            BA71 = "teilsaniert",
            (MIN(IF(BA$1:BA$166="teilsaniert",AZ$1:AZ$166)) + MAX(IF(BA$1:BA$166="teilsaniert",AZ$1:AZ$166))) / 2,
            (MIN(IF(BA$1:BA$166="saniert",AZ$1:AZ$166)) + MAX(IF(BA$1:BA$166="saniert",AZ$1:AZ$166))) / 2
        )
    )),
    0,
    IF(
        AZ70 &lt; (IF(
            BA71 = "unsaniert",
            (MIN(IF(BA$1:BA$166="unsaniert",AZ$1:AZ$166)) + MAX(IF(BA$1:BA$166="unsaniert",AZ$1:AZ$166))) / 2,
            IF(
                BA71 = "teilsaniert",
                (MIN(IF(BA$1:BA$166="teilsaniert",AZ$1:AZ$166)) + MAX(IF(BA$1:BA$166="teilsaniert",AZ$1:AZ$166))) / 2,
                (MIN(IF(BA$1:BA$166="saniert",AZ$1:AZ$166)) + MAX(IF(BA$1:BA$166="saniert",AZ$1:AZ$166))) / 2
            )
        )),
        0,
        AY71
    )
)</f>
        <v>0</v>
      </c>
      <c r="BF71" s="174">
        <f t="shared" si="23"/>
        <v>-0.69698273994583571</v>
      </c>
      <c r="BG71" s="173">
        <f t="shared" si="13"/>
        <v>3.2850937114729578E-108</v>
      </c>
      <c r="BH71" s="174" t="str">
        <f t="shared" si="14"/>
        <v>saniert</v>
      </c>
      <c r="BI71" s="174" cm="1">
        <f t="array" ref="BI71">IF(
    BG71 &gt; (IF(
        BH71 = "unsaniert",
        (MIN(IF(BH$1:BH$166="unsaniert",BG$1:BG$166)) + MAX(IF(BH$1:BH$166="unsaniert",BG$1:BG$166))) / 2,
        IF(
            BH71 = "teilsaniert",
            (MIN(IF(BH$1:BH$166="teilsaniert",BG$1:BG$166)) + MAX(IF(BH$1:BH$166="teilsaniert",BG$1:BG$166))) / 2,
            (MIN(IF(BH$1:BH$166="saniert",BG$1:BG$166)) + MAX(IF(BH$1:BH$166="saniert",BG$1:BG$166))) / 2
        )
    )),
    0,
    IF(
        BG70 &lt; (IF(
            BH71 = "unsaniert",
            (MIN(IF(BH$1:BH$166="unsaniert",BG$1:BG$166)) + MAX(IF(BH$1:BH$166="unsaniert",BG$1:BG$166))) / 2,
            IF(
                BH71 = "teilsaniert",
                (MIN(IF(BH$1:BH$166="teilsaniert",BG$1:BG$166)) + MAX(IF(BH$1:BH$166="teilsaniert",BG$1:BG$166))) / 2,
                (MIN(IF(BH$1:BH$166="saniert",BG$1:BG$166)) + MAX(IF(BH$1:BH$166="saniert",BG$1:BG$166))) / 2
            )
        )),
        0,
        BF71
    )
)</f>
        <v>0</v>
      </c>
    </row>
    <row r="72" spans="2:61">
      <c r="B72" s="174">
        <f t="shared" si="15"/>
        <v>1.0171780150548113</v>
      </c>
      <c r="C72" s="173">
        <f>_xlfn.NORM.DIST(B72, B5,C5, TRUE)</f>
        <v>0.15895502387401647</v>
      </c>
      <c r="D72" s="174" t="str">
        <f t="shared" si="0"/>
        <v>teilsaniert</v>
      </c>
      <c r="E72" s="174" cm="1">
        <f t="array" ref="E72">IF(
    C72 &gt; (IF(
        D72 = "unsaniert",
        (MIN(IF(D$1:D$166="unsaniert",C$1:C$166)) + MAX(IF(D$1:D$166="unsaniert",C$1:C$166))) / 2,
        IF(
            D72 = "teilsaniert",
            (MIN(IF(D$1:D$166="teilsaniert",C$1:C$166)) + MAX(IF(D$1:D$166="teilsaniert",C$1:C$166))) / 2,
            (MIN(IF(D$1:D$166="saniert",C$1:C$166)) + MAX(IF(D$1:D$166="saniert",C$1:C$166))) / 2
        )
    )),
    0,
    IF(
        C71 &lt; (IF(
            D72 = "unsaniert",
            (MIN(IF(D$1:D$166="unsaniert",C$1:C$166)) + MAX(IF(D$1:D$166="unsaniert",C$1:C$166))) / 2,
            IF(
                D72 = "teilsaniert",
                (MIN(IF(D$1:D$166="teilsaniert",C$1:C$166)) + MAX(IF(D$1:D$166="teilsaniert",C$1:C$166))) / 2,
                (MIN(IF(D$1:D$166="saniert",C$1:C$166)) + MAX(IF(D$1:D$166="saniert",C$1:C$166))) / 2
            )
        )),
        0,
        B72
    )
)</f>
        <v>0</v>
      </c>
      <c r="F72" s="172"/>
      <c r="I72" s="174">
        <f t="shared" si="16"/>
        <v>-0.2600309556755051</v>
      </c>
      <c r="J72" s="173">
        <f>_xlfn.NORM.DIST(I72, I5,J5, TRUE)</f>
        <v>1.3655275981719257E-9</v>
      </c>
      <c r="K72" s="174" t="str">
        <f t="shared" si="1"/>
        <v>saniert</v>
      </c>
      <c r="L72" s="174" cm="1">
        <f t="array" ref="L72">IF(
    J72 &gt; (IF(
        K72 = "unsaniert",
        (MIN(IF(K$1:K$166="unsaniert",J$1:J$166)) + MAX(IF(K$1:K$166="unsaniert",J$1:J$166))) / 2,
        IF(
            K72 = "teilsaniert",
            (MIN(IF(K$1:K$166="teilsaniert",J$1:J$166)) + MAX(IF(K$1:K$166="teilsaniert",J$1:J$166))) / 2,
            (MIN(IF(K$1:K$166="saniert",J$1:J$166)) + MAX(IF(K$1:K$166="saniert",J$1:J$166))) / 2
        )
    )),
    0,
    IF(
        J71 &lt; (IF(
            K72 = "unsaniert",
            (MIN(IF(K$1:K$166="unsaniert",J$1:J$166)) + MAX(IF(K$1:K$166="unsaniert",J$1:J$166))) / 2,
            IF(
                K72 = "teilsaniert",
                (MIN(IF(K$1:K$166="teilsaniert",J$1:J$166)) + MAX(IF(K$1:K$166="teilsaniert",J$1:J$166))) / 2,
                (MIN(IF(K$1:K$166="saniert",J$1:J$166)) + MAX(IF(K$1:K$166="saniert",J$1:J$166))) / 2
            )
        )),
        0,
        I72
    )
)</f>
        <v>0</v>
      </c>
      <c r="P72" s="174">
        <f t="shared" si="17"/>
        <v>-0.85770785620564105</v>
      </c>
      <c r="Q72" s="173">
        <f>_xlfn.NORM.DIST(P72, P5,Q5, TRUE)</f>
        <v>0</v>
      </c>
      <c r="R72" s="174" t="str">
        <f t="shared" si="2"/>
        <v>saniert</v>
      </c>
      <c r="S72" s="174" cm="1">
        <f t="array" ref="S72">IF(
    Q72 &gt; (IF(
        R72 = "unsaniert",
        (MIN(IF(R$1:R$166="unsaniert",Q$1:Q$166)) + MAX(IF(R$1:R$166="unsaniert",Q$1:Q$166))) / 2,
        IF(
            R72 = "teilsaniert",
            (MIN(IF(R$1:R$166="teilsaniert",Q$1:Q$166)) + MAX(IF(R$1:R$166="teilsaniert",Q$1:Q$166))) / 2,
            (MIN(IF(R$1:R$166="saniert",Q$1:Q$166)) + MAX(IF(R$1:R$166="saniert",Q$1:Q$166))) / 2
        )
    )),
    0,
    IF(
        Q71 &lt; (IF(
            R72 = "unsaniert",
            (MIN(IF(R$1:R$166="unsaniert",Q$1:Q$166)) + MAX(IF(R$1:R$166="unsaniert",Q$1:Q$166))) / 2,
            IF(
                R72 = "teilsaniert",
                (MIN(IF(R$1:R$166="teilsaniert",Q$1:Q$166)) + MAX(IF(R$1:R$166="teilsaniert",Q$1:Q$166))) / 2,
                (MIN(IF(R$1:R$166="saniert",Q$1:Q$166)) + MAX(IF(R$1:R$166="saniert",Q$1:Q$166))) / 2
            )
        )),
        0,
        P72
    )
)</f>
        <v>0</v>
      </c>
      <c r="W72" s="174">
        <f t="shared" si="18"/>
        <v>0.23243844415688922</v>
      </c>
      <c r="X72" s="173">
        <f t="shared" si="3"/>
        <v>9.9314303729669895E-26</v>
      </c>
      <c r="Y72" s="174" t="str">
        <f t="shared" si="4"/>
        <v>saniert</v>
      </c>
      <c r="Z72" s="174" cm="1">
        <f t="array" ref="Z72">IF(
    X72 &gt; (IF(
        Y72 = "unsaniert",
        (MIN(IF(Y$1:Y$166="unsaniert",X$1:X$166)) + MAX(IF(Y$1:Y$166="unsaniert",X$1:X$166))) / 2,
        IF(
            Y72 = "teilsaniert",
            (MIN(IF(Y$1:Y$166="teilsaniert",X$1:X$166)) + MAX(IF(Y$1:Y$166="teilsaniert",X$1:X$166))) / 2,
            (MIN(IF(Y$1:Y$166="saniert",X$1:X$166)) + MAX(IF(Y$1:Y$166="saniert",X$1:X$166))) / 2
        )
    )),
    0,
    IF(
        X71 &lt; (IF(
            Y72 = "unsaniert",
            (MIN(IF(Y$1:Y$166="unsaniert",X$1:X$166)) + MAX(IF(Y$1:Y$166="unsaniert",X$1:X$166))) / 2,
            IF(
                Y72 = "teilsaniert",
                (MIN(IF(Y$1:Y$166="teilsaniert",X$1:X$166)) + MAX(IF(Y$1:Y$166="teilsaniert",X$1:X$166))) / 2,
                (MIN(IF(Y$1:Y$166="saniert",X$1:X$166)) + MAX(IF(Y$1:Y$166="saniert",X$1:X$166))) / 2
            )
        )),
        0,
        W72
    )
)</f>
        <v>0</v>
      </c>
      <c r="AD72" s="174">
        <f t="shared" si="19"/>
        <v>-0.2574119347146655</v>
      </c>
      <c r="AE72" s="173">
        <f t="shared" si="5"/>
        <v>1.5219146952458798E-11</v>
      </c>
      <c r="AF72" s="174" t="str">
        <f t="shared" si="6"/>
        <v>saniert</v>
      </c>
      <c r="AG72" s="174" cm="1">
        <f t="array" ref="AG72">IF(
    AE72 &gt; (IF(
        AF72 = "unsaniert",
        (MIN(IF(AF$1:AF$166="unsaniert",AE$1:AE$166)) + MAX(IF(AF$1:AF$166="unsaniert",AE$1:AE$166))) / 2,
        IF(
            AF72 = "teilsaniert",
            (MIN(IF(AF$1:AF$166="teilsaniert",AE$1:AE$166)) + MAX(IF(AF$1:AF$166="teilsaniert",AE$1:AE$166))) / 2,
            (MIN(IF(AF$1:AF$166="saniert",AE$1:AE$166)) + MAX(IF(AF$1:AF$166="saniert",AE$1:AE$166))) / 2
        )
    )),
    0,
    IF(
        AE71 &lt; (IF(
            AF72 = "unsaniert",
            (MIN(IF(AF$1:AF$166="unsaniert",AE$1:AE$166)) + MAX(IF(AF$1:AF$166="unsaniert",AE$1:AE$166))) / 2,
            IF(
                AF72 = "teilsaniert",
                (MIN(IF(AF$1:AF$166="teilsaniert",AE$1:AE$166)) + MAX(IF(AF$1:AF$166="teilsaniert",AE$1:AE$166))) / 2,
                (MIN(IF(AF$1:AF$166="saniert",AE$1:AE$166)) + MAX(IF(AF$1:AF$166="saniert",AE$1:AE$166))) / 2
            )
        )),
        0,
        AD72
    )
)</f>
        <v>0</v>
      </c>
      <c r="AK72" s="174">
        <f t="shared" si="20"/>
        <v>-0.70142456527146346</v>
      </c>
      <c r="AL72" s="173">
        <f t="shared" si="7"/>
        <v>3.1352562742558049E-52</v>
      </c>
      <c r="AM72" s="174" t="str">
        <f t="shared" si="8"/>
        <v>saniert</v>
      </c>
      <c r="AN72" s="174" cm="1">
        <f t="array" ref="AN72">IF(
    AL72 &gt; (IF(
        AM72 = "unsaniert",
        (MIN(IF(AM$1:AM$166="unsaniert",AL$1:AL$166)) + MAX(IF(AM$1:AM$166="unsaniert",AL$1:AL$166))) / 2,
        IF(
            AM72 = "teilsaniert",
            (MIN(IF(AM$1:AM$166="teilsaniert",AL$1:AL$166)) + MAX(IF(AM$1:AM$166="teilsaniert",AL$1:AL$166))) / 2,
            (MIN(IF(AM$1:AM$166="saniert",AL$1:AL$166)) + MAX(IF(AM$1:AM$166="saniert",AL$1:AL$166))) / 2
        )
    )),
    0,
    IF(
        AL71 &lt; (IF(
            AM72 = "unsaniert",
            (MIN(IF(AM$1:AM$166="unsaniert",AL$1:AL$166)) + MAX(IF(AM$1:AM$166="unsaniert",AL$1:AL$166))) / 2,
            IF(
                AM72 = "teilsaniert",
                (MIN(IF(AM$1:AM$166="teilsaniert",AL$1:AL$166)) + MAX(IF(AM$1:AM$166="teilsaniert",AL$1:AL$166))) / 2,
                (MIN(IF(AM$1:AM$166="saniert",AL$1:AL$166)) + MAX(IF(AM$1:AM$166="saniert",AL$1:AL$166))) / 2
            )
        )),
        0,
        AK72
    )
)</f>
        <v>0</v>
      </c>
      <c r="AR72" s="174">
        <f t="shared" si="21"/>
        <v>0.29279329428048695</v>
      </c>
      <c r="AS72" s="173">
        <f t="shared" si="9"/>
        <v>9.9589070330165329E-26</v>
      </c>
      <c r="AT72" s="174" t="str">
        <f t="shared" si="10"/>
        <v>saniert</v>
      </c>
      <c r="AU72" s="174" cm="1">
        <f t="array" ref="AU72">IF(
    AS72 &gt; (IF(
        AT72 = "unsaniert",
        (MIN(IF(AT$1:AT$166="unsaniert",AS$1:AS$166)) + MAX(IF(AT$1:AT$166="unsaniert",AS$1:AS$166))) / 2,
        IF(
            AT72 = "teilsaniert",
            (MIN(IF(AT$1:AT$166="teilsaniert",AS$1:AS$166)) + MAX(IF(AT$1:AT$166="teilsaniert",AS$1:AS$166))) / 2,
            (MIN(IF(AT$1:AT$166="saniert",AS$1:AS$166)) + MAX(IF(AT$1:AT$166="saniert",AS$1:AS$166))) / 2
        )
    )),
    0,
    IF(
        AS71 &lt; (IF(
            AT72 = "unsaniert",
            (MIN(IF(AT$1:AT$166="unsaniert",AS$1:AS$166)) + MAX(IF(AT$1:AT$166="unsaniert",AS$1:AS$166))) / 2,
            IF(
                AT72 = "teilsaniert",
                (MIN(IF(AT$1:AT$166="teilsaniert",AS$1:AS$166)) + MAX(IF(AT$1:AT$166="teilsaniert",AS$1:AS$166))) / 2,
                (MIN(IF(AT$1:AT$166="saniert",AS$1:AS$166)) + MAX(IF(AT$1:AT$166="saniert",AS$1:AS$166))) / 2
            )
        )),
        0,
        AR72
    )
)</f>
        <v>0</v>
      </c>
      <c r="AY72" s="174">
        <f t="shared" si="22"/>
        <v>-0.38314928583828889</v>
      </c>
      <c r="AZ72" s="173">
        <f t="shared" si="11"/>
        <v>1.1567210383102442E-20</v>
      </c>
      <c r="BA72" s="174" t="str">
        <f t="shared" si="12"/>
        <v>saniert</v>
      </c>
      <c r="BB72" s="174" cm="1">
        <f t="array" ref="BB72">IF(
    AZ72 &gt; (IF(
        BA72 = "unsaniert",
        (MIN(IF(BA$1:BA$166="unsaniert",AZ$1:AZ$166)) + MAX(IF(BA$1:BA$166="unsaniert",AZ$1:AZ$166))) / 2,
        IF(
            BA72 = "teilsaniert",
            (MIN(IF(BA$1:BA$166="teilsaniert",AZ$1:AZ$166)) + MAX(IF(BA$1:BA$166="teilsaniert",AZ$1:AZ$166))) / 2,
            (MIN(IF(BA$1:BA$166="saniert",AZ$1:AZ$166)) + MAX(IF(BA$1:BA$166="saniert",AZ$1:AZ$166))) / 2
        )
    )),
    0,
    IF(
        AZ71 &lt; (IF(
            BA72 = "unsaniert",
            (MIN(IF(BA$1:BA$166="unsaniert",AZ$1:AZ$166)) + MAX(IF(BA$1:BA$166="unsaniert",AZ$1:AZ$166))) / 2,
            IF(
                BA72 = "teilsaniert",
                (MIN(IF(BA$1:BA$166="teilsaniert",AZ$1:AZ$166)) + MAX(IF(BA$1:BA$166="teilsaniert",AZ$1:AZ$166))) / 2,
                (MIN(IF(BA$1:BA$166="saniert",AZ$1:AZ$166)) + MAX(IF(BA$1:BA$166="saniert",AZ$1:AZ$166))) / 2
            )
        )),
        0,
        AY72
    )
)</f>
        <v>0</v>
      </c>
      <c r="BF72" s="174">
        <f t="shared" si="23"/>
        <v>-0.72698273994583573</v>
      </c>
      <c r="BG72" s="173">
        <f t="shared" si="13"/>
        <v>5.3060217834143342E-115</v>
      </c>
      <c r="BH72" s="174" t="str">
        <f t="shared" si="14"/>
        <v>saniert</v>
      </c>
      <c r="BI72" s="174" cm="1">
        <f t="array" ref="BI72">IF(
    BG72 &gt; (IF(
        BH72 = "unsaniert",
        (MIN(IF(BH$1:BH$166="unsaniert",BG$1:BG$166)) + MAX(IF(BH$1:BH$166="unsaniert",BG$1:BG$166))) / 2,
        IF(
            BH72 = "teilsaniert",
            (MIN(IF(BH$1:BH$166="teilsaniert",BG$1:BG$166)) + MAX(IF(BH$1:BH$166="teilsaniert",BG$1:BG$166))) / 2,
            (MIN(IF(BH$1:BH$166="saniert",BG$1:BG$166)) + MAX(IF(BH$1:BH$166="saniert",BG$1:BG$166))) / 2
        )
    )),
    0,
    IF(
        BG71 &lt; (IF(
            BH72 = "unsaniert",
            (MIN(IF(BH$1:BH$166="unsaniert",BG$1:BG$166)) + MAX(IF(BH$1:BH$166="unsaniert",BG$1:BG$166))) / 2,
            IF(
                BH72 = "teilsaniert",
                (MIN(IF(BH$1:BH$166="teilsaniert",BG$1:BG$166)) + MAX(IF(BH$1:BH$166="teilsaniert",BG$1:BG$166))) / 2,
                (MIN(IF(BH$1:BH$166="saniert",BG$1:BG$166)) + MAX(IF(BH$1:BH$166="saniert",BG$1:BG$166))) / 2
            )
        )),
        0,
        BF72
    )
)</f>
        <v>0</v>
      </c>
    </row>
    <row r="73" spans="2:61">
      <c r="B73" s="174">
        <f t="shared" si="15"/>
        <v>0.98717801505481129</v>
      </c>
      <c r="C73" s="173">
        <f>_xlfn.NORM.DIST(B73, B5,C5, TRUE)</f>
        <v>0.13418230266964681</v>
      </c>
      <c r="D73" s="174" t="str">
        <f t="shared" si="0"/>
        <v>teilsaniert</v>
      </c>
      <c r="E73" s="174" cm="1">
        <f t="array" ref="E73">IF(
    C73 &gt; (IF(
        D73 = "unsaniert",
        (MIN(IF(D$1:D$166="unsaniert",C$1:C$166)) + MAX(IF(D$1:D$166="unsaniert",C$1:C$166))) / 2,
        IF(
            D73 = "teilsaniert",
            (MIN(IF(D$1:D$166="teilsaniert",C$1:C$166)) + MAX(IF(D$1:D$166="teilsaniert",C$1:C$166))) / 2,
            (MIN(IF(D$1:D$166="saniert",C$1:C$166)) + MAX(IF(D$1:D$166="saniert",C$1:C$166))) / 2
        )
    )),
    0,
    IF(
        C72 &lt; (IF(
            D73 = "unsaniert",
            (MIN(IF(D$1:D$166="unsaniert",C$1:C$166)) + MAX(IF(D$1:D$166="unsaniert",C$1:C$166))) / 2,
            IF(
                D73 = "teilsaniert",
                (MIN(IF(D$1:D$166="teilsaniert",C$1:C$166)) + MAX(IF(D$1:D$166="teilsaniert",C$1:C$166))) / 2,
                (MIN(IF(D$1:D$166="saniert",C$1:C$166)) + MAX(IF(D$1:D$166="saniert",C$1:C$166))) / 2
            )
        )),
        0,
        B73
    )
)</f>
        <v>0</v>
      </c>
      <c r="I73" s="174">
        <f t="shared" si="16"/>
        <v>-0.29003095567550508</v>
      </c>
      <c r="J73" s="173">
        <f>_xlfn.NORM.DIST(I73, I5,J5, TRUE)</f>
        <v>3.0310378819176606E-10</v>
      </c>
      <c r="K73" s="174" t="str">
        <f t="shared" si="1"/>
        <v>saniert</v>
      </c>
      <c r="L73" s="174" cm="1">
        <f t="array" ref="L73">IF(
    J73 &gt; (IF(
        K73 = "unsaniert",
        (MIN(IF(K$1:K$166="unsaniert",J$1:J$166)) + MAX(IF(K$1:K$166="unsaniert",J$1:J$166))) / 2,
        IF(
            K73 = "teilsaniert",
            (MIN(IF(K$1:K$166="teilsaniert",J$1:J$166)) + MAX(IF(K$1:K$166="teilsaniert",J$1:J$166))) / 2,
            (MIN(IF(K$1:K$166="saniert",J$1:J$166)) + MAX(IF(K$1:K$166="saniert",J$1:J$166))) / 2
        )
    )),
    0,
    IF(
        J72 &lt; (IF(
            K73 = "unsaniert",
            (MIN(IF(K$1:K$166="unsaniert",J$1:J$166)) + MAX(IF(K$1:K$166="unsaniert",J$1:J$166))) / 2,
            IF(
                K73 = "teilsaniert",
                (MIN(IF(K$1:K$166="teilsaniert",J$1:J$166)) + MAX(IF(K$1:K$166="teilsaniert",J$1:J$166))) / 2,
                (MIN(IF(K$1:K$166="saniert",J$1:J$166)) + MAX(IF(K$1:K$166="saniert",J$1:J$166))) / 2
            )
        )),
        0,
        I73
    )
)</f>
        <v>0</v>
      </c>
      <c r="P73" s="174">
        <f t="shared" si="17"/>
        <v>-0.88770785620564108</v>
      </c>
      <c r="Q73" s="173">
        <f>_xlfn.NORM.DIST(P73, P5,Q5, TRUE)</f>
        <v>0</v>
      </c>
      <c r="R73" s="174" t="str">
        <f t="shared" si="2"/>
        <v>saniert</v>
      </c>
      <c r="S73" s="174" cm="1">
        <f t="array" ref="S73">IF(
    Q73 &gt; (IF(
        R73 = "unsaniert",
        (MIN(IF(R$1:R$166="unsaniert",Q$1:Q$166)) + MAX(IF(R$1:R$166="unsaniert",Q$1:Q$166))) / 2,
        IF(
            R73 = "teilsaniert",
            (MIN(IF(R$1:R$166="teilsaniert",Q$1:Q$166)) + MAX(IF(R$1:R$166="teilsaniert",Q$1:Q$166))) / 2,
            (MIN(IF(R$1:R$166="saniert",Q$1:Q$166)) + MAX(IF(R$1:R$166="saniert",Q$1:Q$166))) / 2
        )
    )),
    0,
    IF(
        Q72 &lt; (IF(
            R73 = "unsaniert",
            (MIN(IF(R$1:R$166="unsaniert",Q$1:Q$166)) + MAX(IF(R$1:R$166="unsaniert",Q$1:Q$166))) / 2,
            IF(
                R73 = "teilsaniert",
                (MIN(IF(R$1:R$166="teilsaniert",Q$1:Q$166)) + MAX(IF(R$1:R$166="teilsaniert",Q$1:Q$166))) / 2,
                (MIN(IF(R$1:R$166="saniert",Q$1:Q$166)) + MAX(IF(R$1:R$166="saniert",Q$1:Q$166))) / 2
            )
        )),
        0,
        P73
    )
)</f>
        <v>0</v>
      </c>
      <c r="W73" s="174">
        <f t="shared" si="18"/>
        <v>0.20243844415688922</v>
      </c>
      <c r="X73" s="173">
        <f t="shared" si="3"/>
        <v>2.0519593632804413E-27</v>
      </c>
      <c r="Y73" s="174" t="str">
        <f t="shared" si="4"/>
        <v>saniert</v>
      </c>
      <c r="Z73" s="174" cm="1">
        <f t="array" ref="Z73">IF(
    X73 &gt; (IF(
        Y73 = "unsaniert",
        (MIN(IF(Y$1:Y$166="unsaniert",X$1:X$166)) + MAX(IF(Y$1:Y$166="unsaniert",X$1:X$166))) / 2,
        IF(
            Y73 = "teilsaniert",
            (MIN(IF(Y$1:Y$166="teilsaniert",X$1:X$166)) + MAX(IF(Y$1:Y$166="teilsaniert",X$1:X$166))) / 2,
            (MIN(IF(Y$1:Y$166="saniert",X$1:X$166)) + MAX(IF(Y$1:Y$166="saniert",X$1:X$166))) / 2
        )
    )),
    0,
    IF(
        X72 &lt; (IF(
            Y73 = "unsaniert",
            (MIN(IF(Y$1:Y$166="unsaniert",X$1:X$166)) + MAX(IF(Y$1:Y$166="unsaniert",X$1:X$166))) / 2,
            IF(
                Y73 = "teilsaniert",
                (MIN(IF(Y$1:Y$166="teilsaniert",X$1:X$166)) + MAX(IF(Y$1:Y$166="teilsaniert",X$1:X$166))) / 2,
                (MIN(IF(Y$1:Y$166="saniert",X$1:X$166)) + MAX(IF(Y$1:Y$166="saniert",X$1:X$166))) / 2
            )
        )),
        0,
        W73
    )
)</f>
        <v>0</v>
      </c>
      <c r="AD73" s="174">
        <f t="shared" si="19"/>
        <v>-0.28741193471466553</v>
      </c>
      <c r="AE73" s="173">
        <f t="shared" si="5"/>
        <v>2.5084897272264865E-12</v>
      </c>
      <c r="AF73" s="174" t="str">
        <f t="shared" si="6"/>
        <v>saniert</v>
      </c>
      <c r="AG73" s="174" cm="1">
        <f t="array" ref="AG73">IF(
    AE73 &gt; (IF(
        AF73 = "unsaniert",
        (MIN(IF(AF$1:AF$166="unsaniert",AE$1:AE$166)) + MAX(IF(AF$1:AF$166="unsaniert",AE$1:AE$166))) / 2,
        IF(
            AF73 = "teilsaniert",
            (MIN(IF(AF$1:AF$166="teilsaniert",AE$1:AE$166)) + MAX(IF(AF$1:AF$166="teilsaniert",AE$1:AE$166))) / 2,
            (MIN(IF(AF$1:AF$166="saniert",AE$1:AE$166)) + MAX(IF(AF$1:AF$166="saniert",AE$1:AE$166))) / 2
        )
    )),
    0,
    IF(
        AE72 &lt; (IF(
            AF73 = "unsaniert",
            (MIN(IF(AF$1:AF$166="unsaniert",AE$1:AE$166)) + MAX(IF(AF$1:AF$166="unsaniert",AE$1:AE$166))) / 2,
            IF(
                AF73 = "teilsaniert",
                (MIN(IF(AF$1:AF$166="teilsaniert",AE$1:AE$166)) + MAX(IF(AF$1:AF$166="teilsaniert",AE$1:AE$166))) / 2,
                (MIN(IF(AF$1:AF$166="saniert",AE$1:AE$166)) + MAX(IF(AF$1:AF$166="saniert",AE$1:AE$166))) / 2
            )
        )),
        0,
        AD73
    )
)</f>
        <v>0</v>
      </c>
      <c r="AK73" s="174">
        <f t="shared" si="20"/>
        <v>-0.73142456527146349</v>
      </c>
      <c r="AL73" s="173">
        <f t="shared" si="7"/>
        <v>1.5769725824030757E-55</v>
      </c>
      <c r="AM73" s="174" t="str">
        <f t="shared" si="8"/>
        <v>saniert</v>
      </c>
      <c r="AN73" s="174" cm="1">
        <f t="array" ref="AN73">IF(
    AL73 &gt; (IF(
        AM73 = "unsaniert",
        (MIN(IF(AM$1:AM$166="unsaniert",AL$1:AL$166)) + MAX(IF(AM$1:AM$166="unsaniert",AL$1:AL$166))) / 2,
        IF(
            AM73 = "teilsaniert",
            (MIN(IF(AM$1:AM$166="teilsaniert",AL$1:AL$166)) + MAX(IF(AM$1:AM$166="teilsaniert",AL$1:AL$166))) / 2,
            (MIN(IF(AM$1:AM$166="saniert",AL$1:AL$166)) + MAX(IF(AM$1:AM$166="saniert",AL$1:AL$166))) / 2
        )
    )),
    0,
    IF(
        AL72 &lt; (IF(
            AM73 = "unsaniert",
            (MIN(IF(AM$1:AM$166="unsaniert",AL$1:AL$166)) + MAX(IF(AM$1:AM$166="unsaniert",AL$1:AL$166))) / 2,
            IF(
                AM73 = "teilsaniert",
                (MIN(IF(AM$1:AM$166="teilsaniert",AL$1:AL$166)) + MAX(IF(AM$1:AM$166="teilsaniert",AL$1:AL$166))) / 2,
                (MIN(IF(AM$1:AM$166="saniert",AL$1:AL$166)) + MAX(IF(AM$1:AM$166="saniert",AL$1:AL$166))) / 2
            )
        )),
        0,
        AK73
    )
)</f>
        <v>0</v>
      </c>
      <c r="AR73" s="174">
        <f t="shared" si="21"/>
        <v>0.26279329428048692</v>
      </c>
      <c r="AS73" s="173">
        <f t="shared" si="9"/>
        <v>2.0579897647745505E-27</v>
      </c>
      <c r="AT73" s="174" t="str">
        <f t="shared" si="10"/>
        <v>saniert</v>
      </c>
      <c r="AU73" s="174" cm="1">
        <f t="array" ref="AU73">IF(
    AS73 &gt; (IF(
        AT73 = "unsaniert",
        (MIN(IF(AT$1:AT$166="unsaniert",AS$1:AS$166)) + MAX(IF(AT$1:AT$166="unsaniert",AS$1:AS$166))) / 2,
        IF(
            AT73 = "teilsaniert",
            (MIN(IF(AT$1:AT$166="teilsaniert",AS$1:AS$166)) + MAX(IF(AT$1:AT$166="teilsaniert",AS$1:AS$166))) / 2,
            (MIN(IF(AT$1:AT$166="saniert",AS$1:AS$166)) + MAX(IF(AT$1:AT$166="saniert",AS$1:AS$166))) / 2
        )
    )),
    0,
    IF(
        AS72 &lt; (IF(
            AT73 = "unsaniert",
            (MIN(IF(AT$1:AT$166="unsaniert",AS$1:AS$166)) + MAX(IF(AT$1:AT$166="unsaniert",AS$1:AS$166))) / 2,
            IF(
                AT73 = "teilsaniert",
                (MIN(IF(AT$1:AT$166="teilsaniert",AS$1:AS$166)) + MAX(IF(AT$1:AT$166="teilsaniert",AS$1:AS$166))) / 2,
                (MIN(IF(AT$1:AT$166="saniert",AS$1:AS$166)) + MAX(IF(AT$1:AT$166="saniert",AS$1:AS$166))) / 2
            )
        )),
        0,
        AR73
    )
)</f>
        <v>0</v>
      </c>
      <c r="AY73" s="174">
        <f t="shared" si="22"/>
        <v>-0.41314928583828892</v>
      </c>
      <c r="AZ73" s="173">
        <f t="shared" si="11"/>
        <v>4.9576472226565957E-22</v>
      </c>
      <c r="BA73" s="174" t="str">
        <f t="shared" si="12"/>
        <v>saniert</v>
      </c>
      <c r="BB73" s="174" cm="1">
        <f t="array" ref="BB73">IF(
    AZ73 &gt; (IF(
        BA73 = "unsaniert",
        (MIN(IF(BA$1:BA$166="unsaniert",AZ$1:AZ$166)) + MAX(IF(BA$1:BA$166="unsaniert",AZ$1:AZ$166))) / 2,
        IF(
            BA73 = "teilsaniert",
            (MIN(IF(BA$1:BA$166="teilsaniert",AZ$1:AZ$166)) + MAX(IF(BA$1:BA$166="teilsaniert",AZ$1:AZ$166))) / 2,
            (MIN(IF(BA$1:BA$166="saniert",AZ$1:AZ$166)) + MAX(IF(BA$1:BA$166="saniert",AZ$1:AZ$166))) / 2
        )
    )),
    0,
    IF(
        AZ72 &lt; (IF(
            BA73 = "unsaniert",
            (MIN(IF(BA$1:BA$166="unsaniert",AZ$1:AZ$166)) + MAX(IF(BA$1:BA$166="unsaniert",AZ$1:AZ$166))) / 2,
            IF(
                BA73 = "teilsaniert",
                (MIN(IF(BA$1:BA$166="teilsaniert",AZ$1:AZ$166)) + MAX(IF(BA$1:BA$166="teilsaniert",AZ$1:AZ$166))) / 2,
                (MIN(IF(BA$1:BA$166="saniert",AZ$1:AZ$166)) + MAX(IF(BA$1:BA$166="saniert",AZ$1:AZ$166))) / 2
            )
        )),
        0,
        AY73
    )
)</f>
        <v>0</v>
      </c>
      <c r="BF73" s="174">
        <f t="shared" si="23"/>
        <v>-0.75698273994583576</v>
      </c>
      <c r="BG73" s="173">
        <f t="shared" si="13"/>
        <v>5.2823771221624655E-122</v>
      </c>
      <c r="BH73" s="174" t="str">
        <f t="shared" si="14"/>
        <v>saniert</v>
      </c>
      <c r="BI73" s="174" cm="1">
        <f t="array" ref="BI73">IF(
    BG73 &gt; (IF(
        BH73 = "unsaniert",
        (MIN(IF(BH$1:BH$166="unsaniert",BG$1:BG$166)) + MAX(IF(BH$1:BH$166="unsaniert",BG$1:BG$166))) / 2,
        IF(
            BH73 = "teilsaniert",
            (MIN(IF(BH$1:BH$166="teilsaniert",BG$1:BG$166)) + MAX(IF(BH$1:BH$166="teilsaniert",BG$1:BG$166))) / 2,
            (MIN(IF(BH$1:BH$166="saniert",BG$1:BG$166)) + MAX(IF(BH$1:BH$166="saniert",BG$1:BG$166))) / 2
        )
    )),
    0,
    IF(
        BG72 &lt; (IF(
            BH73 = "unsaniert",
            (MIN(IF(BH$1:BH$166="unsaniert",BG$1:BG$166)) + MAX(IF(BH$1:BH$166="unsaniert",BG$1:BG$166))) / 2,
            IF(
                BH73 = "teilsaniert",
                (MIN(IF(BH$1:BH$166="teilsaniert",BG$1:BG$166)) + MAX(IF(BH$1:BH$166="teilsaniert",BG$1:BG$166))) / 2,
                (MIN(IF(BH$1:BH$166="saniert",BG$1:BG$166)) + MAX(IF(BH$1:BH$166="saniert",BG$1:BG$166))) / 2
            )
        )),
        0,
        BF73
    )
)</f>
        <v>0</v>
      </c>
    </row>
    <row r="74" spans="2:61">
      <c r="B74" s="174">
        <f t="shared" si="15"/>
        <v>0.95717801505481126</v>
      </c>
      <c r="C74" s="173">
        <f>_xlfn.NORM.DIST(B74, B5,C5, TRUE)</f>
        <v>0.11219998279787073</v>
      </c>
      <c r="D74" s="174" t="str">
        <f t="shared" si="0"/>
        <v>teilsaniert</v>
      </c>
      <c r="E74" s="174" cm="1">
        <f t="array" ref="E74">IF(
    C74 &gt; (IF(
        D74 = "unsaniert",
        (MIN(IF(D$1:D$166="unsaniert",C$1:C$166)) + MAX(IF(D$1:D$166="unsaniert",C$1:C$166))) / 2,
        IF(
            D74 = "teilsaniert",
            (MIN(IF(D$1:D$166="teilsaniert",C$1:C$166)) + MAX(IF(D$1:D$166="teilsaniert",C$1:C$166))) / 2,
            (MIN(IF(D$1:D$166="saniert",C$1:C$166)) + MAX(IF(D$1:D$166="saniert",C$1:C$166))) / 2
        )
    )),
    0,
    IF(
        C73 &lt; (IF(
            D74 = "unsaniert",
            (MIN(IF(D$1:D$166="unsaniert",C$1:C$166)) + MAX(IF(D$1:D$166="unsaniert",C$1:C$166))) / 2,
            IF(
                D74 = "teilsaniert",
                (MIN(IF(D$1:D$166="teilsaniert",C$1:C$166)) + MAX(IF(D$1:D$166="teilsaniert",C$1:C$166))) / 2,
                (MIN(IF(D$1:D$166="saniert",C$1:C$166)) + MAX(IF(D$1:D$166="saniert",C$1:C$166))) / 2
            )
        )),
        0,
        B74
    )
)</f>
        <v>0</v>
      </c>
      <c r="I74" s="174">
        <f t="shared" si="16"/>
        <v>-0.3200309556755051</v>
      </c>
      <c r="J74" s="173">
        <f>_xlfn.NORM.DIST(I74, I5,J5, TRUE)</f>
        <v>6.3542660284999657E-11</v>
      </c>
      <c r="K74" s="174" t="str">
        <f t="shared" si="1"/>
        <v>saniert</v>
      </c>
      <c r="L74" s="174" cm="1">
        <f t="array" ref="L74">IF(
    J74 &gt; (IF(
        K74 = "unsaniert",
        (MIN(IF(K$1:K$166="unsaniert",J$1:J$166)) + MAX(IF(K$1:K$166="unsaniert",J$1:J$166))) / 2,
        IF(
            K74 = "teilsaniert",
            (MIN(IF(K$1:K$166="teilsaniert",J$1:J$166)) + MAX(IF(K$1:K$166="teilsaniert",J$1:J$166))) / 2,
            (MIN(IF(K$1:K$166="saniert",J$1:J$166)) + MAX(IF(K$1:K$166="saniert",J$1:J$166))) / 2
        )
    )),
    0,
    IF(
        J73 &lt; (IF(
            K74 = "unsaniert",
            (MIN(IF(K$1:K$166="unsaniert",J$1:J$166)) + MAX(IF(K$1:K$166="unsaniert",J$1:J$166))) / 2,
            IF(
                K74 = "teilsaniert",
                (MIN(IF(K$1:K$166="teilsaniert",J$1:J$166)) + MAX(IF(K$1:K$166="teilsaniert",J$1:J$166))) / 2,
                (MIN(IF(K$1:K$166="saniert",J$1:J$166)) + MAX(IF(K$1:K$166="saniert",J$1:J$166))) / 2
            )
        )),
        0,
        I74
    )
)</f>
        <v>0</v>
      </c>
      <c r="P74" s="174">
        <f t="shared" si="17"/>
        <v>-0.9177078562056411</v>
      </c>
      <c r="Q74" s="173">
        <f>_xlfn.NORM.DIST(P74, P5,Q5, TRUE)</f>
        <v>0</v>
      </c>
      <c r="R74" s="174" t="str">
        <f t="shared" si="2"/>
        <v>saniert</v>
      </c>
      <c r="S74" s="174" cm="1">
        <f t="array" ref="S74">IF(
    Q74 &gt; (IF(
        R74 = "unsaniert",
        (MIN(IF(R$1:R$166="unsaniert",Q$1:Q$166)) + MAX(IF(R$1:R$166="unsaniert",Q$1:Q$166))) / 2,
        IF(
            R74 = "teilsaniert",
            (MIN(IF(R$1:R$166="teilsaniert",Q$1:Q$166)) + MAX(IF(R$1:R$166="teilsaniert",Q$1:Q$166))) / 2,
            (MIN(IF(R$1:R$166="saniert",Q$1:Q$166)) + MAX(IF(R$1:R$166="saniert",Q$1:Q$166))) / 2
        )
    )),
    0,
    IF(
        Q73 &lt; (IF(
            R74 = "unsaniert",
            (MIN(IF(R$1:R$166="unsaniert",Q$1:Q$166)) + MAX(IF(R$1:R$166="unsaniert",Q$1:Q$166))) / 2,
            IF(
                R74 = "teilsaniert",
                (MIN(IF(R$1:R$166="teilsaniert",Q$1:Q$166)) + MAX(IF(R$1:R$166="teilsaniert",Q$1:Q$166))) / 2,
                (MIN(IF(R$1:R$166="saniert",Q$1:Q$166)) + MAX(IF(R$1:R$166="saniert",Q$1:Q$166))) / 2
            )
        )),
        0,
        P74
    )
)</f>
        <v>0</v>
      </c>
      <c r="W74" s="174">
        <f t="shared" si="18"/>
        <v>0.17243844415688922</v>
      </c>
      <c r="X74" s="173">
        <f t="shared" si="3"/>
        <v>3.7209288288374741E-29</v>
      </c>
      <c r="Y74" s="174" t="str">
        <f t="shared" si="4"/>
        <v>saniert</v>
      </c>
      <c r="Z74" s="174" cm="1">
        <f t="array" ref="Z74">IF(
    X74 &gt; (IF(
        Y74 = "unsaniert",
        (MIN(IF(Y$1:Y$166="unsaniert",X$1:X$166)) + MAX(IF(Y$1:Y$166="unsaniert",X$1:X$166))) / 2,
        IF(
            Y74 = "teilsaniert",
            (MIN(IF(Y$1:Y$166="teilsaniert",X$1:X$166)) + MAX(IF(Y$1:Y$166="teilsaniert",X$1:X$166))) / 2,
            (MIN(IF(Y$1:Y$166="saniert",X$1:X$166)) + MAX(IF(Y$1:Y$166="saniert",X$1:X$166))) / 2
        )
    )),
    0,
    IF(
        X73 &lt; (IF(
            Y74 = "unsaniert",
            (MIN(IF(Y$1:Y$166="unsaniert",X$1:X$166)) + MAX(IF(Y$1:Y$166="unsaniert",X$1:X$166))) / 2,
            IF(
                Y74 = "teilsaniert",
                (MIN(IF(Y$1:Y$166="teilsaniert",X$1:X$166)) + MAX(IF(Y$1:Y$166="teilsaniert",X$1:X$166))) / 2,
                (MIN(IF(Y$1:Y$166="saniert",X$1:X$166)) + MAX(IF(Y$1:Y$166="saniert",X$1:X$166))) / 2
            )
        )),
        0,
        W74
    )
)</f>
        <v>0</v>
      </c>
      <c r="AD74" s="174">
        <f t="shared" si="19"/>
        <v>-0.31741193471466556</v>
      </c>
      <c r="AE74" s="173">
        <f t="shared" si="5"/>
        <v>3.8679356864067403E-13</v>
      </c>
      <c r="AF74" s="174" t="str">
        <f t="shared" si="6"/>
        <v>saniert</v>
      </c>
      <c r="AG74" s="174" cm="1">
        <f t="array" ref="AG74">IF(
    AE74 &gt; (IF(
        AF74 = "unsaniert",
        (MIN(IF(AF$1:AF$166="unsaniert",AE$1:AE$166)) + MAX(IF(AF$1:AF$166="unsaniert",AE$1:AE$166))) / 2,
        IF(
            AF74 = "teilsaniert",
            (MIN(IF(AF$1:AF$166="teilsaniert",AE$1:AE$166)) + MAX(IF(AF$1:AF$166="teilsaniert",AE$1:AE$166))) / 2,
            (MIN(IF(AF$1:AF$166="saniert",AE$1:AE$166)) + MAX(IF(AF$1:AF$166="saniert",AE$1:AE$166))) / 2
        )
    )),
    0,
    IF(
        AE73 &lt; (IF(
            AF74 = "unsaniert",
            (MIN(IF(AF$1:AF$166="unsaniert",AE$1:AE$166)) + MAX(IF(AF$1:AF$166="unsaniert",AE$1:AE$166))) / 2,
            IF(
                AF74 = "teilsaniert",
                (MIN(IF(AF$1:AF$166="teilsaniert",AE$1:AE$166)) + MAX(IF(AF$1:AF$166="teilsaniert",AE$1:AE$166))) / 2,
                (MIN(IF(AF$1:AF$166="saniert",AE$1:AE$166)) + MAX(IF(AF$1:AF$166="saniert",AE$1:AE$166))) / 2
            )
        )),
        0,
        AD74
    )
)</f>
        <v>0</v>
      </c>
      <c r="AK74" s="174">
        <f t="shared" si="20"/>
        <v>-0.76142456527146352</v>
      </c>
      <c r="AL74" s="173">
        <f t="shared" si="7"/>
        <v>6.2394300189430307E-59</v>
      </c>
      <c r="AM74" s="174" t="str">
        <f t="shared" si="8"/>
        <v>saniert</v>
      </c>
      <c r="AN74" s="174" cm="1">
        <f t="array" ref="AN74">IF(
    AL74 &gt; (IF(
        AM74 = "unsaniert",
        (MIN(IF(AM$1:AM$166="unsaniert",AL$1:AL$166)) + MAX(IF(AM$1:AM$166="unsaniert",AL$1:AL$166))) / 2,
        IF(
            AM74 = "teilsaniert",
            (MIN(IF(AM$1:AM$166="teilsaniert",AL$1:AL$166)) + MAX(IF(AM$1:AM$166="teilsaniert",AL$1:AL$166))) / 2,
            (MIN(IF(AM$1:AM$166="saniert",AL$1:AL$166)) + MAX(IF(AM$1:AM$166="saniert",AL$1:AL$166))) / 2
        )
    )),
    0,
    IF(
        AL73 &lt; (IF(
            AM74 = "unsaniert",
            (MIN(IF(AM$1:AM$166="unsaniert",AL$1:AL$166)) + MAX(IF(AM$1:AM$166="unsaniert",AL$1:AL$166))) / 2,
            IF(
                AM74 = "teilsaniert",
                (MIN(IF(AM$1:AM$166="teilsaniert",AL$1:AL$166)) + MAX(IF(AM$1:AM$166="teilsaniert",AL$1:AL$166))) / 2,
                (MIN(IF(AM$1:AM$166="saniert",AL$1:AL$166)) + MAX(IF(AM$1:AM$166="saniert",AL$1:AL$166))) / 2
            )
        )),
        0,
        AK74
    )
)</f>
        <v>0</v>
      </c>
      <c r="AR74" s="174">
        <f t="shared" si="21"/>
        <v>0.23279329428048692</v>
      </c>
      <c r="AS74" s="173">
        <f t="shared" si="9"/>
        <v>3.7325242492667559E-29</v>
      </c>
      <c r="AT74" s="174" t="str">
        <f t="shared" si="10"/>
        <v>saniert</v>
      </c>
      <c r="AU74" s="174" cm="1">
        <f t="array" ref="AU74">IF(
    AS74 &gt; (IF(
        AT74 = "unsaniert",
        (MIN(IF(AT$1:AT$166="unsaniert",AS$1:AS$166)) + MAX(IF(AT$1:AT$166="unsaniert",AS$1:AS$166))) / 2,
        IF(
            AT74 = "teilsaniert",
            (MIN(IF(AT$1:AT$166="teilsaniert",AS$1:AS$166)) + MAX(IF(AT$1:AT$166="teilsaniert",AS$1:AS$166))) / 2,
            (MIN(IF(AT$1:AT$166="saniert",AS$1:AS$166)) + MAX(IF(AT$1:AT$166="saniert",AS$1:AS$166))) / 2
        )
    )),
    0,
    IF(
        AS73 &lt; (IF(
            AT74 = "unsaniert",
            (MIN(IF(AT$1:AT$166="unsaniert",AS$1:AS$166)) + MAX(IF(AT$1:AT$166="unsaniert",AS$1:AS$166))) / 2,
            IF(
                AT74 = "teilsaniert",
                (MIN(IF(AT$1:AT$166="teilsaniert",AS$1:AS$166)) + MAX(IF(AT$1:AT$166="teilsaniert",AS$1:AS$166))) / 2,
                (MIN(IF(AT$1:AT$166="saniert",AS$1:AS$166)) + MAX(IF(AT$1:AT$166="saniert",AS$1:AS$166))) / 2
            )
        )),
        0,
        AR74
    )
)</f>
        <v>0</v>
      </c>
      <c r="AY74" s="174">
        <f t="shared" si="22"/>
        <v>-0.44314928583828894</v>
      </c>
      <c r="AZ74" s="173">
        <f t="shared" si="11"/>
        <v>1.9064714571087968E-23</v>
      </c>
      <c r="BA74" s="174" t="str">
        <f t="shared" si="12"/>
        <v>saniert</v>
      </c>
      <c r="BB74" s="174" cm="1">
        <f t="array" ref="BB74">IF(
    AZ74 &gt; (IF(
        BA74 = "unsaniert",
        (MIN(IF(BA$1:BA$166="unsaniert",AZ$1:AZ$166)) + MAX(IF(BA$1:BA$166="unsaniert",AZ$1:AZ$166))) / 2,
        IF(
            BA74 = "teilsaniert",
            (MIN(IF(BA$1:BA$166="teilsaniert",AZ$1:AZ$166)) + MAX(IF(BA$1:BA$166="teilsaniert",AZ$1:AZ$166))) / 2,
            (MIN(IF(BA$1:BA$166="saniert",AZ$1:AZ$166)) + MAX(IF(BA$1:BA$166="saniert",AZ$1:AZ$166))) / 2
        )
    )),
    0,
    IF(
        AZ73 &lt; (IF(
            BA74 = "unsaniert",
            (MIN(IF(BA$1:BA$166="unsaniert",AZ$1:AZ$166)) + MAX(IF(BA$1:BA$166="unsaniert",AZ$1:AZ$166))) / 2,
            IF(
                BA74 = "teilsaniert",
                (MIN(IF(BA$1:BA$166="teilsaniert",AZ$1:AZ$166)) + MAX(IF(BA$1:BA$166="teilsaniert",AZ$1:AZ$166))) / 2,
                (MIN(IF(BA$1:BA$166="saniert",AZ$1:AZ$166)) + MAX(IF(BA$1:BA$166="saniert",AZ$1:AZ$166))) / 2
            )
        )),
        0,
        AY74
    )
)</f>
        <v>0</v>
      </c>
      <c r="BF74" s="174">
        <f t="shared" si="23"/>
        <v>-0.78698273994583579</v>
      </c>
      <c r="BG74" s="173">
        <f t="shared" si="13"/>
        <v>3.2411984621971774E-129</v>
      </c>
      <c r="BH74" s="174" t="str">
        <f t="shared" si="14"/>
        <v>saniert</v>
      </c>
      <c r="BI74" s="174" cm="1">
        <f t="array" ref="BI74">IF(
    BG74 &gt; (IF(
        BH74 = "unsaniert",
        (MIN(IF(BH$1:BH$166="unsaniert",BG$1:BG$166)) + MAX(IF(BH$1:BH$166="unsaniert",BG$1:BG$166))) / 2,
        IF(
            BH74 = "teilsaniert",
            (MIN(IF(BH$1:BH$166="teilsaniert",BG$1:BG$166)) + MAX(IF(BH$1:BH$166="teilsaniert",BG$1:BG$166))) / 2,
            (MIN(IF(BH$1:BH$166="saniert",BG$1:BG$166)) + MAX(IF(BH$1:BH$166="saniert",BG$1:BG$166))) / 2
        )
    )),
    0,
    IF(
        BG73 &lt; (IF(
            BH74 = "unsaniert",
            (MIN(IF(BH$1:BH$166="unsaniert",BG$1:BG$166)) + MAX(IF(BH$1:BH$166="unsaniert",BG$1:BG$166))) / 2,
            IF(
                BH74 = "teilsaniert",
                (MIN(IF(BH$1:BH$166="teilsaniert",BG$1:BG$166)) + MAX(IF(BH$1:BH$166="teilsaniert",BG$1:BG$166))) / 2,
                (MIN(IF(BH$1:BH$166="saniert",BG$1:BG$166)) + MAX(IF(BH$1:BH$166="saniert",BG$1:BG$166))) / 2
            )
        )),
        0,
        BF74
    )
)</f>
        <v>0</v>
      </c>
    </row>
    <row r="75" spans="2:61">
      <c r="B75" s="174">
        <f t="shared" si="15"/>
        <v>0.92717801505481123</v>
      </c>
      <c r="C75" s="173">
        <f>_xlfn.NORM.DIST(B75, B5,C5, TRUE)</f>
        <v>9.2920044166974511E-2</v>
      </c>
      <c r="D75" s="174" t="str">
        <f t="shared" si="0"/>
        <v>teilsaniert</v>
      </c>
      <c r="E75" s="174" cm="1">
        <f t="array" ref="E75">IF(
    C75 &gt; (IF(
        D75 = "unsaniert",
        (MIN(IF(D$1:D$166="unsaniert",C$1:C$166)) + MAX(IF(D$1:D$166="unsaniert",C$1:C$166))) / 2,
        IF(
            D75 = "teilsaniert",
            (MIN(IF(D$1:D$166="teilsaniert",C$1:C$166)) + MAX(IF(D$1:D$166="teilsaniert",C$1:C$166))) / 2,
            (MIN(IF(D$1:D$166="saniert",C$1:C$166)) + MAX(IF(D$1:D$166="saniert",C$1:C$166))) / 2
        )
    )),
    0,
    IF(
        C74 &lt; (IF(
            D75 = "unsaniert",
            (MIN(IF(D$1:D$166="unsaniert",C$1:C$166)) + MAX(IF(D$1:D$166="unsaniert",C$1:C$166))) / 2,
            IF(
                D75 = "teilsaniert",
                (MIN(IF(D$1:D$166="teilsaniert",C$1:C$166)) + MAX(IF(D$1:D$166="teilsaniert",C$1:C$166))) / 2,
                (MIN(IF(D$1:D$166="saniert",C$1:C$166)) + MAX(IF(D$1:D$166="saniert",C$1:C$166))) / 2
            )
        )),
        0,
        B75
    )
)</f>
        <v>0</v>
      </c>
      <c r="I75" s="174">
        <f t="shared" si="16"/>
        <v>-0.35003095567550513</v>
      </c>
      <c r="J75" s="173">
        <f>_xlfn.NORM.DIST(I75, I5,J5, TRUE)</f>
        <v>1.2580123350158798E-11</v>
      </c>
      <c r="K75" s="174" t="str">
        <f t="shared" si="1"/>
        <v>saniert</v>
      </c>
      <c r="L75" s="174" cm="1">
        <f t="array" ref="L75">IF(
    J75 &gt; (IF(
        K75 = "unsaniert",
        (MIN(IF(K$1:K$166="unsaniert",J$1:J$166)) + MAX(IF(K$1:K$166="unsaniert",J$1:J$166))) / 2,
        IF(
            K75 = "teilsaniert",
            (MIN(IF(K$1:K$166="teilsaniert",J$1:J$166)) + MAX(IF(K$1:K$166="teilsaniert",J$1:J$166))) / 2,
            (MIN(IF(K$1:K$166="saniert",J$1:J$166)) + MAX(IF(K$1:K$166="saniert",J$1:J$166))) / 2
        )
    )),
    0,
    IF(
        J74 &lt; (IF(
            K75 = "unsaniert",
            (MIN(IF(K$1:K$166="unsaniert",J$1:J$166)) + MAX(IF(K$1:K$166="unsaniert",J$1:J$166))) / 2,
            IF(
                K75 = "teilsaniert",
                (MIN(IF(K$1:K$166="teilsaniert",J$1:J$166)) + MAX(IF(K$1:K$166="teilsaniert",J$1:J$166))) / 2,
                (MIN(IF(K$1:K$166="saniert",J$1:J$166)) + MAX(IF(K$1:K$166="saniert",J$1:J$166))) / 2
            )
        )),
        0,
        I75
    )
)</f>
        <v>0</v>
      </c>
      <c r="P75" s="174">
        <f t="shared" si="17"/>
        <v>-0.94770785620564113</v>
      </c>
      <c r="Q75" s="173">
        <f>_xlfn.NORM.DIST(P75, P5,Q5, TRUE)</f>
        <v>0</v>
      </c>
      <c r="R75" s="174" t="str">
        <f t="shared" si="2"/>
        <v>saniert</v>
      </c>
      <c r="S75" s="174" cm="1">
        <f t="array" ref="S75">IF(
    Q75 &gt; (IF(
        R75 = "unsaniert",
        (MIN(IF(R$1:R$166="unsaniert",Q$1:Q$166)) + MAX(IF(R$1:R$166="unsaniert",Q$1:Q$166))) / 2,
        IF(
            R75 = "teilsaniert",
            (MIN(IF(R$1:R$166="teilsaniert",Q$1:Q$166)) + MAX(IF(R$1:R$166="teilsaniert",Q$1:Q$166))) / 2,
            (MIN(IF(R$1:R$166="saniert",Q$1:Q$166)) + MAX(IF(R$1:R$166="saniert",Q$1:Q$166))) / 2
        )
    )),
    0,
    IF(
        Q74 &lt; (IF(
            R75 = "unsaniert",
            (MIN(IF(R$1:R$166="unsaniert",Q$1:Q$166)) + MAX(IF(R$1:R$166="unsaniert",Q$1:Q$166))) / 2,
            IF(
                R75 = "teilsaniert",
                (MIN(IF(R$1:R$166="teilsaniert",Q$1:Q$166)) + MAX(IF(R$1:R$166="teilsaniert",Q$1:Q$166))) / 2,
                (MIN(IF(R$1:R$166="saniert",Q$1:Q$166)) + MAX(IF(R$1:R$166="saniert",Q$1:Q$166))) / 2
            )
        )),
        0,
        P75
    )
)</f>
        <v>0</v>
      </c>
      <c r="W75" s="174">
        <f t="shared" si="18"/>
        <v>0.14243844415688922</v>
      </c>
      <c r="X75" s="173">
        <f t="shared" si="3"/>
        <v>5.9214898030760738E-31</v>
      </c>
      <c r="Y75" s="174" t="str">
        <f t="shared" si="4"/>
        <v>saniert</v>
      </c>
      <c r="Z75" s="174" cm="1">
        <f t="array" ref="Z75">IF(
    X75 &gt; (IF(
        Y75 = "unsaniert",
        (MIN(IF(Y$1:Y$166="unsaniert",X$1:X$166)) + MAX(IF(Y$1:Y$166="unsaniert",X$1:X$166))) / 2,
        IF(
            Y75 = "teilsaniert",
            (MIN(IF(Y$1:Y$166="teilsaniert",X$1:X$166)) + MAX(IF(Y$1:Y$166="teilsaniert",X$1:X$166))) / 2,
            (MIN(IF(Y$1:Y$166="saniert",X$1:X$166)) + MAX(IF(Y$1:Y$166="saniert",X$1:X$166))) / 2
        )
    )),
    0,
    IF(
        X74 &lt; (IF(
            Y75 = "unsaniert",
            (MIN(IF(Y$1:Y$166="unsaniert",X$1:X$166)) + MAX(IF(Y$1:Y$166="unsaniert",X$1:X$166))) / 2,
            IF(
                Y75 = "teilsaniert",
                (MIN(IF(Y$1:Y$166="teilsaniert",X$1:X$166)) + MAX(IF(Y$1:Y$166="teilsaniert",X$1:X$166))) / 2,
                (MIN(IF(Y$1:Y$166="saniert",X$1:X$166)) + MAX(IF(Y$1:Y$166="saniert",X$1:X$166))) / 2
            )
        )),
        0,
        W75
    )
)</f>
        <v>0</v>
      </c>
      <c r="AD75" s="174">
        <f t="shared" si="19"/>
        <v>-0.34741193471466558</v>
      </c>
      <c r="AE75" s="173">
        <f t="shared" si="5"/>
        <v>5.5789878974646431E-14</v>
      </c>
      <c r="AF75" s="174" t="str">
        <f t="shared" si="6"/>
        <v>saniert</v>
      </c>
      <c r="AG75" s="174" cm="1">
        <f t="array" ref="AG75">IF(
    AE75 &gt; (IF(
        AF75 = "unsaniert",
        (MIN(IF(AF$1:AF$166="unsaniert",AE$1:AE$166)) + MAX(IF(AF$1:AF$166="unsaniert",AE$1:AE$166))) / 2,
        IF(
            AF75 = "teilsaniert",
            (MIN(IF(AF$1:AF$166="teilsaniert",AE$1:AE$166)) + MAX(IF(AF$1:AF$166="teilsaniert",AE$1:AE$166))) / 2,
            (MIN(IF(AF$1:AF$166="saniert",AE$1:AE$166)) + MAX(IF(AF$1:AF$166="saniert",AE$1:AE$166))) / 2
        )
    )),
    0,
    IF(
        AE74 &lt; (IF(
            AF75 = "unsaniert",
            (MIN(IF(AF$1:AF$166="unsaniert",AE$1:AE$166)) + MAX(IF(AF$1:AF$166="unsaniert",AE$1:AE$166))) / 2,
            IF(
                AF75 = "teilsaniert",
                (MIN(IF(AF$1:AF$166="teilsaniert",AE$1:AE$166)) + MAX(IF(AF$1:AF$166="teilsaniert",AE$1:AE$166))) / 2,
                (MIN(IF(AF$1:AF$166="saniert",AE$1:AE$166)) + MAX(IF(AF$1:AF$166="saniert",AE$1:AE$166))) / 2
            )
        )),
        0,
        AD75
    )
)</f>
        <v>0</v>
      </c>
      <c r="AK75" s="174">
        <f t="shared" si="20"/>
        <v>-0.79142456527146354</v>
      </c>
      <c r="AL75" s="173">
        <f t="shared" si="7"/>
        <v>1.941828769410314E-62</v>
      </c>
      <c r="AM75" s="174" t="str">
        <f t="shared" si="8"/>
        <v>saniert</v>
      </c>
      <c r="AN75" s="174" cm="1">
        <f t="array" ref="AN75">IF(
    AL75 &gt; (IF(
        AM75 = "unsaniert",
        (MIN(IF(AM$1:AM$166="unsaniert",AL$1:AL$166)) + MAX(IF(AM$1:AM$166="unsaniert",AL$1:AL$166))) / 2,
        IF(
            AM75 = "teilsaniert",
            (MIN(IF(AM$1:AM$166="teilsaniert",AL$1:AL$166)) + MAX(IF(AM$1:AM$166="teilsaniert",AL$1:AL$166))) / 2,
            (MIN(IF(AM$1:AM$166="saniert",AL$1:AL$166)) + MAX(IF(AM$1:AM$166="saniert",AL$1:AL$166))) / 2
        )
    )),
    0,
    IF(
        AL74 &lt; (IF(
            AM75 = "unsaniert",
            (MIN(IF(AM$1:AM$166="unsaniert",AL$1:AL$166)) + MAX(IF(AM$1:AM$166="unsaniert",AL$1:AL$166))) / 2,
            IF(
                AM75 = "teilsaniert",
                (MIN(IF(AM$1:AM$166="teilsaniert",AL$1:AL$166)) + MAX(IF(AM$1:AM$166="teilsaniert",AL$1:AL$166))) / 2,
                (MIN(IF(AM$1:AM$166="saniert",AL$1:AL$166)) + MAX(IF(AM$1:AM$166="saniert",AL$1:AL$166))) / 2
            )
        )),
        0,
        AK75
    )
)</f>
        <v>0</v>
      </c>
      <c r="AR75" s="174">
        <f t="shared" si="21"/>
        <v>0.20279329428048692</v>
      </c>
      <c r="AS75" s="173">
        <f t="shared" si="9"/>
        <v>5.9410241993500402E-31</v>
      </c>
      <c r="AT75" s="174" t="str">
        <f t="shared" si="10"/>
        <v>saniert</v>
      </c>
      <c r="AU75" s="174" cm="1">
        <f t="array" ref="AU75">IF(
    AS75 &gt; (IF(
        AT75 = "unsaniert",
        (MIN(IF(AT$1:AT$166="unsaniert",AS$1:AS$166)) + MAX(IF(AT$1:AT$166="unsaniert",AS$1:AS$166))) / 2,
        IF(
            AT75 = "teilsaniert",
            (MIN(IF(AT$1:AT$166="teilsaniert",AS$1:AS$166)) + MAX(IF(AT$1:AT$166="teilsaniert",AS$1:AS$166))) / 2,
            (MIN(IF(AT$1:AT$166="saniert",AS$1:AS$166)) + MAX(IF(AT$1:AT$166="saniert",AS$1:AS$166))) / 2
        )
    )),
    0,
    IF(
        AS74 &lt; (IF(
            AT75 = "unsaniert",
            (MIN(IF(AT$1:AT$166="unsaniert",AS$1:AS$166)) + MAX(IF(AT$1:AT$166="unsaniert",AS$1:AS$166))) / 2,
            IF(
                AT75 = "teilsaniert",
                (MIN(IF(AT$1:AT$166="teilsaniert",AS$1:AS$166)) + MAX(IF(AT$1:AT$166="teilsaniert",AS$1:AS$166))) / 2,
                (MIN(IF(AT$1:AT$166="saniert",AS$1:AS$166)) + MAX(IF(AT$1:AT$166="saniert",AS$1:AS$166))) / 2
            )
        )),
        0,
        AR75
    )
)</f>
        <v>0</v>
      </c>
      <c r="AY75" s="174">
        <f t="shared" si="22"/>
        <v>-0.47314928583828897</v>
      </c>
      <c r="AZ75" s="173">
        <f t="shared" si="11"/>
        <v>6.5775235094464239E-25</v>
      </c>
      <c r="BA75" s="174" t="str">
        <f t="shared" si="12"/>
        <v>saniert</v>
      </c>
      <c r="BB75" s="174" cm="1">
        <f t="array" ref="BB75">IF(
    AZ75 &gt; (IF(
        BA75 = "unsaniert",
        (MIN(IF(BA$1:BA$166="unsaniert",AZ$1:AZ$166)) + MAX(IF(BA$1:BA$166="unsaniert",AZ$1:AZ$166))) / 2,
        IF(
            BA75 = "teilsaniert",
            (MIN(IF(BA$1:BA$166="teilsaniert",AZ$1:AZ$166)) + MAX(IF(BA$1:BA$166="teilsaniert",AZ$1:AZ$166))) / 2,
            (MIN(IF(BA$1:BA$166="saniert",AZ$1:AZ$166)) + MAX(IF(BA$1:BA$166="saniert",AZ$1:AZ$166))) / 2
        )
    )),
    0,
    IF(
        AZ74 &lt; (IF(
            BA75 = "unsaniert",
            (MIN(IF(BA$1:BA$166="unsaniert",AZ$1:AZ$166)) + MAX(IF(BA$1:BA$166="unsaniert",AZ$1:AZ$166))) / 2,
            IF(
                BA75 = "teilsaniert",
                (MIN(IF(BA$1:BA$166="teilsaniert",AZ$1:AZ$166)) + MAX(IF(BA$1:BA$166="teilsaniert",AZ$1:AZ$166))) / 2,
                (MIN(IF(BA$1:BA$166="saniert",AZ$1:AZ$166)) + MAX(IF(BA$1:BA$166="saniert",AZ$1:AZ$166))) / 2
            )
        )),
        0,
        AY75
    )
)</f>
        <v>0</v>
      </c>
      <c r="BF75" s="174">
        <f t="shared" si="23"/>
        <v>-0.81698273994583581</v>
      </c>
      <c r="BG75" s="173">
        <f t="shared" si="13"/>
        <v>1.2256779827853038E-136</v>
      </c>
      <c r="BH75" s="174" t="str">
        <f t="shared" si="14"/>
        <v>saniert</v>
      </c>
      <c r="BI75" s="174" cm="1">
        <f t="array" ref="BI75">IF(
    BG75 &gt; (IF(
        BH75 = "unsaniert",
        (MIN(IF(BH$1:BH$166="unsaniert",BG$1:BG$166)) + MAX(IF(BH$1:BH$166="unsaniert",BG$1:BG$166))) / 2,
        IF(
            BH75 = "teilsaniert",
            (MIN(IF(BH$1:BH$166="teilsaniert",BG$1:BG$166)) + MAX(IF(BH$1:BH$166="teilsaniert",BG$1:BG$166))) / 2,
            (MIN(IF(BH$1:BH$166="saniert",BG$1:BG$166)) + MAX(IF(BH$1:BH$166="saniert",BG$1:BG$166))) / 2
        )
    )),
    0,
    IF(
        BG74 &lt; (IF(
            BH75 = "unsaniert",
            (MIN(IF(BH$1:BH$166="unsaniert",BG$1:BG$166)) + MAX(IF(BH$1:BH$166="unsaniert",BG$1:BG$166))) / 2,
            IF(
                BH75 = "teilsaniert",
                (MIN(IF(BH$1:BH$166="teilsaniert",BG$1:BG$166)) + MAX(IF(BH$1:BH$166="teilsaniert",BG$1:BG$166))) / 2,
                (MIN(IF(BH$1:BH$166="saniert",BG$1:BG$166)) + MAX(IF(BH$1:BH$166="saniert",BG$1:BG$166))) / 2
            )
        )),
        0,
        BF75
    )
)</f>
        <v>0</v>
      </c>
    </row>
    <row r="76" spans="2:61">
      <c r="B76" s="174">
        <f t="shared" si="15"/>
        <v>0.89717801505481121</v>
      </c>
      <c r="C76" s="173">
        <f>_xlfn.NORM.DIST(B76, B5,C5, TRUE)</f>
        <v>7.6206440999349853E-2</v>
      </c>
      <c r="D76" s="174" t="str">
        <f t="shared" si="0"/>
        <v>teilsaniert</v>
      </c>
      <c r="E76" s="174" cm="1">
        <f t="array" ref="E76">IF(
    C76 &gt; (IF(
        D76 = "unsaniert",
        (MIN(IF(D$1:D$166="unsaniert",C$1:C$166)) + MAX(IF(D$1:D$166="unsaniert",C$1:C$166))) / 2,
        IF(
            D76 = "teilsaniert",
            (MIN(IF(D$1:D$166="teilsaniert",C$1:C$166)) + MAX(IF(D$1:D$166="teilsaniert",C$1:C$166))) / 2,
            (MIN(IF(D$1:D$166="saniert",C$1:C$166)) + MAX(IF(D$1:D$166="saniert",C$1:C$166))) / 2
        )
    )),
    0,
    IF(
        C75 &lt; (IF(
            D76 = "unsaniert",
            (MIN(IF(D$1:D$166="unsaniert",C$1:C$166)) + MAX(IF(D$1:D$166="unsaniert",C$1:C$166))) / 2,
            IF(
                D76 = "teilsaniert",
                (MIN(IF(D$1:D$166="teilsaniert",C$1:C$166)) + MAX(IF(D$1:D$166="teilsaniert",C$1:C$166))) / 2,
                (MIN(IF(D$1:D$166="saniert",C$1:C$166)) + MAX(IF(D$1:D$166="saniert",C$1:C$166))) / 2
            )
        )),
        0,
        B76
    )
)</f>
        <v>0</v>
      </c>
      <c r="I76" s="174">
        <f t="shared" si="16"/>
        <v>-0.38003095567550516</v>
      </c>
      <c r="J76" s="173">
        <f>_xlfn.NORM.DIST(I76, I5,J5, TRUE)</f>
        <v>2.35188273512115E-12</v>
      </c>
      <c r="K76" s="174" t="str">
        <f t="shared" si="1"/>
        <v>saniert</v>
      </c>
      <c r="L76" s="174" cm="1">
        <f t="array" ref="L76">IF(
    J76 &gt; (IF(
        K76 = "unsaniert",
        (MIN(IF(K$1:K$166="unsaniert",J$1:J$166)) + MAX(IF(K$1:K$166="unsaniert",J$1:J$166))) / 2,
        IF(
            K76 = "teilsaniert",
            (MIN(IF(K$1:K$166="teilsaniert",J$1:J$166)) + MAX(IF(K$1:K$166="teilsaniert",J$1:J$166))) / 2,
            (MIN(IF(K$1:K$166="saniert",J$1:J$166)) + MAX(IF(K$1:K$166="saniert",J$1:J$166))) / 2
        )
    )),
    0,
    IF(
        J75 &lt; (IF(
            K76 = "unsaniert",
            (MIN(IF(K$1:K$166="unsaniert",J$1:J$166)) + MAX(IF(K$1:K$166="unsaniert",J$1:J$166))) / 2,
            IF(
                K76 = "teilsaniert",
                (MIN(IF(K$1:K$166="teilsaniert",J$1:J$166)) + MAX(IF(K$1:K$166="teilsaniert",J$1:J$166))) / 2,
                (MIN(IF(K$1:K$166="saniert",J$1:J$166)) + MAX(IF(K$1:K$166="saniert",J$1:J$166))) / 2
            )
        )),
        0,
        I76
    )
)</f>
        <v>0</v>
      </c>
      <c r="P76" s="174">
        <f t="shared" si="17"/>
        <v>-0.97770785620564116</v>
      </c>
      <c r="Q76" s="173">
        <f>_xlfn.NORM.DIST(P76, P5,Q5, TRUE)</f>
        <v>0</v>
      </c>
      <c r="R76" s="174" t="str">
        <f t="shared" si="2"/>
        <v>saniert</v>
      </c>
      <c r="S76" s="174" cm="1">
        <f t="array" ref="S76">IF(
    Q76 &gt; (IF(
        R76 = "unsaniert",
        (MIN(IF(R$1:R$166="unsaniert",Q$1:Q$166)) + MAX(IF(R$1:R$166="unsaniert",Q$1:Q$166))) / 2,
        IF(
            R76 = "teilsaniert",
            (MIN(IF(R$1:R$166="teilsaniert",Q$1:Q$166)) + MAX(IF(R$1:R$166="teilsaniert",Q$1:Q$166))) / 2,
            (MIN(IF(R$1:R$166="saniert",Q$1:Q$166)) + MAX(IF(R$1:R$166="saniert",Q$1:Q$166))) / 2
        )
    )),
    0,
    IF(
        Q75 &lt; (IF(
            R76 = "unsaniert",
            (MIN(IF(R$1:R$166="unsaniert",Q$1:Q$166)) + MAX(IF(R$1:R$166="unsaniert",Q$1:Q$166))) / 2,
            IF(
                R76 = "teilsaniert",
                (MIN(IF(R$1:R$166="teilsaniert",Q$1:Q$166)) + MAX(IF(R$1:R$166="teilsaniert",Q$1:Q$166))) / 2,
                (MIN(IF(R$1:R$166="saniert",Q$1:Q$166)) + MAX(IF(R$1:R$166="saniert",Q$1:Q$166))) / 2
            )
        )),
        0,
        P76
    )
)</f>
        <v>0</v>
      </c>
      <c r="W76" s="174">
        <f t="shared" si="18"/>
        <v>0.11243844415688922</v>
      </c>
      <c r="X76" s="173">
        <f t="shared" si="3"/>
        <v>8.2695428525743212E-33</v>
      </c>
      <c r="Y76" s="174" t="str">
        <f t="shared" si="4"/>
        <v>saniert</v>
      </c>
      <c r="Z76" s="174" cm="1">
        <f t="array" ref="Z76">IF(
    X76 &gt; (IF(
        Y76 = "unsaniert",
        (MIN(IF(Y$1:Y$166="unsaniert",X$1:X$166)) + MAX(IF(Y$1:Y$166="unsaniert",X$1:X$166))) / 2,
        IF(
            Y76 = "teilsaniert",
            (MIN(IF(Y$1:Y$166="teilsaniert",X$1:X$166)) + MAX(IF(Y$1:Y$166="teilsaniert",X$1:X$166))) / 2,
            (MIN(IF(Y$1:Y$166="saniert",X$1:X$166)) + MAX(IF(Y$1:Y$166="saniert",X$1:X$166))) / 2
        )
    )),
    0,
    IF(
        X75 &lt; (IF(
            Y76 = "unsaniert",
            (MIN(IF(Y$1:Y$166="unsaniert",X$1:X$166)) + MAX(IF(Y$1:Y$166="unsaniert",X$1:X$166))) / 2,
            IF(
                Y76 = "teilsaniert",
                (MIN(IF(Y$1:Y$166="teilsaniert",X$1:X$166)) + MAX(IF(Y$1:Y$166="teilsaniert",X$1:X$166))) / 2,
                (MIN(IF(Y$1:Y$166="saniert",X$1:X$166)) + MAX(IF(Y$1:Y$166="saniert",X$1:X$166))) / 2
            )
        )),
        0,
        W76
    )
)</f>
        <v>0</v>
      </c>
      <c r="AD76" s="174">
        <f t="shared" si="19"/>
        <v>-0.37741193471466561</v>
      </c>
      <c r="AE76" s="173">
        <f t="shared" si="5"/>
        <v>7.5267667027664488E-15</v>
      </c>
      <c r="AF76" s="174" t="str">
        <f t="shared" si="6"/>
        <v>saniert</v>
      </c>
      <c r="AG76" s="174" cm="1">
        <f t="array" ref="AG76">IF(
    AE76 &gt; (IF(
        AF76 = "unsaniert",
        (MIN(IF(AF$1:AF$166="unsaniert",AE$1:AE$166)) + MAX(IF(AF$1:AF$166="unsaniert",AE$1:AE$166))) / 2,
        IF(
            AF76 = "teilsaniert",
            (MIN(IF(AF$1:AF$166="teilsaniert",AE$1:AE$166)) + MAX(IF(AF$1:AF$166="teilsaniert",AE$1:AE$166))) / 2,
            (MIN(IF(AF$1:AF$166="saniert",AE$1:AE$166)) + MAX(IF(AF$1:AF$166="saniert",AE$1:AE$166))) / 2
        )
    )),
    0,
    IF(
        AE75 &lt; (IF(
            AF76 = "unsaniert",
            (MIN(IF(AF$1:AF$166="unsaniert",AE$1:AE$166)) + MAX(IF(AF$1:AF$166="unsaniert",AE$1:AE$166))) / 2,
            IF(
                AF76 = "teilsaniert",
                (MIN(IF(AF$1:AF$166="teilsaniert",AE$1:AE$166)) + MAX(IF(AF$1:AF$166="teilsaniert",AE$1:AE$166))) / 2,
                (MIN(IF(AF$1:AF$166="saniert",AE$1:AE$166)) + MAX(IF(AF$1:AF$166="saniert",AE$1:AE$166))) / 2
            )
        )),
        0,
        AD76
    )
)</f>
        <v>0</v>
      </c>
      <c r="AK76" s="174">
        <f t="shared" si="20"/>
        <v>-0.82142456527146357</v>
      </c>
      <c r="AL76" s="173">
        <f t="shared" si="7"/>
        <v>4.7533502252581171E-66</v>
      </c>
      <c r="AM76" s="174" t="str">
        <f t="shared" si="8"/>
        <v>saniert</v>
      </c>
      <c r="AN76" s="174" cm="1">
        <f t="array" ref="AN76">IF(
    AL76 &gt; (IF(
        AM76 = "unsaniert",
        (MIN(IF(AM$1:AM$166="unsaniert",AL$1:AL$166)) + MAX(IF(AM$1:AM$166="unsaniert",AL$1:AL$166))) / 2,
        IF(
            AM76 = "teilsaniert",
            (MIN(IF(AM$1:AM$166="teilsaniert",AL$1:AL$166)) + MAX(IF(AM$1:AM$166="teilsaniert",AL$1:AL$166))) / 2,
            (MIN(IF(AM$1:AM$166="saniert",AL$1:AL$166)) + MAX(IF(AM$1:AM$166="saniert",AL$1:AL$166))) / 2
        )
    )),
    0,
    IF(
        AL75 &lt; (IF(
            AM76 = "unsaniert",
            (MIN(IF(AM$1:AM$166="unsaniert",AL$1:AL$166)) + MAX(IF(AM$1:AM$166="unsaniert",AL$1:AL$166))) / 2,
            IF(
                AM76 = "teilsaniert",
                (MIN(IF(AM$1:AM$166="teilsaniert",AL$1:AL$166)) + MAX(IF(AM$1:AM$166="teilsaniert",AL$1:AL$166))) / 2,
                (MIN(IF(AM$1:AM$166="saniert",AL$1:AL$166)) + MAX(IF(AM$1:AM$166="saniert",AL$1:AL$166))) / 2
            )
        )),
        0,
        AK76
    )
)</f>
        <v>0</v>
      </c>
      <c r="AR76" s="174">
        <f t="shared" si="21"/>
        <v>0.17279329428048693</v>
      </c>
      <c r="AS76" s="173">
        <f t="shared" si="9"/>
        <v>8.2983765817959552E-33</v>
      </c>
      <c r="AT76" s="174" t="str">
        <f t="shared" si="10"/>
        <v>saniert</v>
      </c>
      <c r="AU76" s="174" cm="1">
        <f t="array" ref="AU76">IF(
    AS76 &gt; (IF(
        AT76 = "unsaniert",
        (MIN(IF(AT$1:AT$166="unsaniert",AS$1:AS$166)) + MAX(IF(AT$1:AT$166="unsaniert",AS$1:AS$166))) / 2,
        IF(
            AT76 = "teilsaniert",
            (MIN(IF(AT$1:AT$166="teilsaniert",AS$1:AS$166)) + MAX(IF(AT$1:AT$166="teilsaniert",AS$1:AS$166))) / 2,
            (MIN(IF(AT$1:AT$166="saniert",AS$1:AS$166)) + MAX(IF(AT$1:AT$166="saniert",AS$1:AS$166))) / 2
        )
    )),
    0,
    IF(
        AS75 &lt; (IF(
            AT76 = "unsaniert",
            (MIN(IF(AT$1:AT$166="unsaniert",AS$1:AS$166)) + MAX(IF(AT$1:AT$166="unsaniert",AS$1:AS$166))) / 2,
            IF(
                AT76 = "teilsaniert",
                (MIN(IF(AT$1:AT$166="teilsaniert",AS$1:AS$166)) + MAX(IF(AT$1:AT$166="teilsaniert",AS$1:AS$166))) / 2,
                (MIN(IF(AT$1:AT$166="saniert",AS$1:AS$166)) + MAX(IF(AT$1:AT$166="saniert",AS$1:AS$166))) / 2
            )
        )),
        0,
        AR76
    )
)</f>
        <v>0</v>
      </c>
      <c r="AY76" s="174">
        <f t="shared" si="22"/>
        <v>-0.503149285838289</v>
      </c>
      <c r="AZ76" s="173">
        <f t="shared" si="11"/>
        <v>2.0358432070527215E-26</v>
      </c>
      <c r="BA76" s="174" t="str">
        <f t="shared" si="12"/>
        <v>saniert</v>
      </c>
      <c r="BB76" s="174" cm="1">
        <f t="array" ref="BB76">IF(
    AZ76 &gt; (IF(
        BA76 = "unsaniert",
        (MIN(IF(BA$1:BA$166="unsaniert",AZ$1:AZ$166)) + MAX(IF(BA$1:BA$166="unsaniert",AZ$1:AZ$166))) / 2,
        IF(
            BA76 = "teilsaniert",
            (MIN(IF(BA$1:BA$166="teilsaniert",AZ$1:AZ$166)) + MAX(IF(BA$1:BA$166="teilsaniert",AZ$1:AZ$166))) / 2,
            (MIN(IF(BA$1:BA$166="saniert",AZ$1:AZ$166)) + MAX(IF(BA$1:BA$166="saniert",AZ$1:AZ$166))) / 2
        )
    )),
    0,
    IF(
        AZ75 &lt; (IF(
            BA76 = "unsaniert",
            (MIN(IF(BA$1:BA$166="unsaniert",AZ$1:AZ$166)) + MAX(IF(BA$1:BA$166="unsaniert",AZ$1:AZ$166))) / 2,
            IF(
                BA76 = "teilsaniert",
                (MIN(IF(BA$1:BA$166="teilsaniert",AZ$1:AZ$166)) + MAX(IF(BA$1:BA$166="teilsaniert",AZ$1:AZ$166))) / 2,
                (MIN(IF(BA$1:BA$166="saniert",AZ$1:AZ$166)) + MAX(IF(BA$1:BA$166="saniert",AZ$1:AZ$166))) / 2
            )
        )),
        0,
        AY76
    )
)</f>
        <v>0</v>
      </c>
      <c r="BF76" s="174">
        <f t="shared" si="23"/>
        <v>-0.84698273994583584</v>
      </c>
      <c r="BG76" s="173">
        <f t="shared" si="13"/>
        <v>2.8564203783140628E-144</v>
      </c>
      <c r="BH76" s="174" t="str">
        <f t="shared" si="14"/>
        <v>saniert</v>
      </c>
      <c r="BI76" s="174" cm="1">
        <f t="array" ref="BI76">IF(
    BG76 &gt; (IF(
        BH76 = "unsaniert",
        (MIN(IF(BH$1:BH$166="unsaniert",BG$1:BG$166)) + MAX(IF(BH$1:BH$166="unsaniert",BG$1:BG$166))) / 2,
        IF(
            BH76 = "teilsaniert",
            (MIN(IF(BH$1:BH$166="teilsaniert",BG$1:BG$166)) + MAX(IF(BH$1:BH$166="teilsaniert",BG$1:BG$166))) / 2,
            (MIN(IF(BH$1:BH$166="saniert",BG$1:BG$166)) + MAX(IF(BH$1:BH$166="saniert",BG$1:BG$166))) / 2
        )
    )),
    0,
    IF(
        BG75 &lt; (IF(
            BH76 = "unsaniert",
            (MIN(IF(BH$1:BH$166="unsaniert",BG$1:BG$166)) + MAX(IF(BH$1:BH$166="unsaniert",BG$1:BG$166))) / 2,
            IF(
                BH76 = "teilsaniert",
                (MIN(IF(BH$1:BH$166="teilsaniert",BG$1:BG$166)) + MAX(IF(BH$1:BH$166="teilsaniert",BG$1:BG$166))) / 2,
                (MIN(IF(BH$1:BH$166="saniert",BG$1:BG$166)) + MAX(IF(BH$1:BH$166="saniert",BG$1:BG$166))) / 2
            )
        )),
        0,
        BF76
    )
)</f>
        <v>0</v>
      </c>
    </row>
    <row r="77" spans="2:61">
      <c r="B77" s="174">
        <f t="shared" si="15"/>
        <v>0.86717801505481118</v>
      </c>
      <c r="C77" s="173">
        <f>_xlfn.NORM.DIST(B77, B5,C5, TRUE)</f>
        <v>6.1885655488572749E-2</v>
      </c>
      <c r="D77" s="174" t="str">
        <f t="shared" si="0"/>
        <v>teilsaniert</v>
      </c>
      <c r="E77" s="174" cm="1">
        <f t="array" ref="E77">IF(
    C77 &gt; (IF(
        D77 = "unsaniert",
        (MIN(IF(D$1:D$166="unsaniert",C$1:C$166)) + MAX(IF(D$1:D$166="unsaniert",C$1:C$166))) / 2,
        IF(
            D77 = "teilsaniert",
            (MIN(IF(D$1:D$166="teilsaniert",C$1:C$166)) + MAX(IF(D$1:D$166="teilsaniert",C$1:C$166))) / 2,
            (MIN(IF(D$1:D$166="saniert",C$1:C$166)) + MAX(IF(D$1:D$166="saniert",C$1:C$166))) / 2
        )
    )),
    0,
    IF(
        C76 &lt; (IF(
            D77 = "unsaniert",
            (MIN(IF(D$1:D$166="unsaniert",C$1:C$166)) + MAX(IF(D$1:D$166="unsaniert",C$1:C$166))) / 2,
            IF(
                D77 = "teilsaniert",
                (MIN(IF(D$1:D$166="teilsaniert",C$1:C$166)) + MAX(IF(D$1:D$166="teilsaniert",C$1:C$166))) / 2,
                (MIN(IF(D$1:D$166="saniert",C$1:C$166)) + MAX(IF(D$1:D$166="saniert",C$1:C$166))) / 2
            )
        )),
        0,
        B77
    )
)</f>
        <v>0</v>
      </c>
      <c r="I77" s="174">
        <f t="shared" si="16"/>
        <v>-0.41003095567550518</v>
      </c>
      <c r="J77" s="173">
        <f>_xlfn.NORM.DIST(I77, I5,J5, TRUE)</f>
        <v>4.1517053294789887E-13</v>
      </c>
      <c r="K77" s="174" t="str">
        <f t="shared" si="1"/>
        <v>saniert</v>
      </c>
      <c r="L77" s="174" cm="1">
        <f t="array" ref="L77">IF(
    J77 &gt; (IF(
        K77 = "unsaniert",
        (MIN(IF(K$1:K$166="unsaniert",J$1:J$166)) + MAX(IF(K$1:K$166="unsaniert",J$1:J$166))) / 2,
        IF(
            K77 = "teilsaniert",
            (MIN(IF(K$1:K$166="teilsaniert",J$1:J$166)) + MAX(IF(K$1:K$166="teilsaniert",J$1:J$166))) / 2,
            (MIN(IF(K$1:K$166="saniert",J$1:J$166)) + MAX(IF(K$1:K$166="saniert",J$1:J$166))) / 2
        )
    )),
    0,
    IF(
        J76 &lt; (IF(
            K77 = "unsaniert",
            (MIN(IF(K$1:K$166="unsaniert",J$1:J$166)) + MAX(IF(K$1:K$166="unsaniert",J$1:J$166))) / 2,
            IF(
                K77 = "teilsaniert",
                (MIN(IF(K$1:K$166="teilsaniert",J$1:J$166)) + MAX(IF(K$1:K$166="teilsaniert",J$1:J$166))) / 2,
                (MIN(IF(K$1:K$166="saniert",J$1:J$166)) + MAX(IF(K$1:K$166="saniert",J$1:J$166))) / 2
            )
        )),
        0,
        I77
    )
)</f>
        <v>0</v>
      </c>
      <c r="P77" s="174">
        <f t="shared" si="17"/>
        <v>-1.0077078562056412</v>
      </c>
      <c r="Q77" s="173">
        <f>_xlfn.NORM.DIST(P77, P5,Q5, TRUE)</f>
        <v>0</v>
      </c>
      <c r="R77" s="174" t="str">
        <f t="shared" si="2"/>
        <v>saniert</v>
      </c>
      <c r="S77" s="174" cm="1">
        <f t="array" ref="S77">IF(
    Q77 &gt; (IF(
        R77 = "unsaniert",
        (MIN(IF(R$1:R$166="unsaniert",Q$1:Q$166)) + MAX(IF(R$1:R$166="unsaniert",Q$1:Q$166))) / 2,
        IF(
            R77 = "teilsaniert",
            (MIN(IF(R$1:R$166="teilsaniert",Q$1:Q$166)) + MAX(IF(R$1:R$166="teilsaniert",Q$1:Q$166))) / 2,
            (MIN(IF(R$1:R$166="saniert",Q$1:Q$166)) + MAX(IF(R$1:R$166="saniert",Q$1:Q$166))) / 2
        )
    )),
    0,
    IF(
        Q76 &lt; (IF(
            R77 = "unsaniert",
            (MIN(IF(R$1:R$166="unsaniert",Q$1:Q$166)) + MAX(IF(R$1:R$166="unsaniert",Q$1:Q$166))) / 2,
            IF(
                R77 = "teilsaniert",
                (MIN(IF(R$1:R$166="teilsaniert",Q$1:Q$166)) + MAX(IF(R$1:R$166="teilsaniert",Q$1:Q$166))) / 2,
                (MIN(IF(R$1:R$166="saniert",Q$1:Q$166)) + MAX(IF(R$1:R$166="saniert",Q$1:Q$166))) / 2
            )
        )),
        0,
        P77
    )
)</f>
        <v>0</v>
      </c>
      <c r="W77" s="174">
        <f t="shared" si="18"/>
        <v>8.2438444156889223E-2</v>
      </c>
      <c r="X77" s="173">
        <f t="shared" si="3"/>
        <v>1.0133956252053056E-34</v>
      </c>
      <c r="Y77" s="174" t="str">
        <f t="shared" si="4"/>
        <v>saniert</v>
      </c>
      <c r="Z77" s="174" cm="1">
        <f t="array" ref="Z77">IF(
    X77 &gt; (IF(
        Y77 = "unsaniert",
        (MIN(IF(Y$1:Y$166="unsaniert",X$1:X$166)) + MAX(IF(Y$1:Y$166="unsaniert",X$1:X$166))) / 2,
        IF(
            Y77 = "teilsaniert",
            (MIN(IF(Y$1:Y$166="teilsaniert",X$1:X$166)) + MAX(IF(Y$1:Y$166="teilsaniert",X$1:X$166))) / 2,
            (MIN(IF(Y$1:Y$166="saniert",X$1:X$166)) + MAX(IF(Y$1:Y$166="saniert",X$1:X$166))) / 2
        )
    )),
    0,
    IF(
        X76 &lt; (IF(
            Y77 = "unsaniert",
            (MIN(IF(Y$1:Y$166="unsaniert",X$1:X$166)) + MAX(IF(Y$1:Y$166="unsaniert",X$1:X$166))) / 2,
            IF(
                Y77 = "teilsaniert",
                (MIN(IF(Y$1:Y$166="teilsaniert",X$1:X$166)) + MAX(IF(Y$1:Y$166="teilsaniert",X$1:X$166))) / 2,
                (MIN(IF(Y$1:Y$166="saniert",X$1:X$166)) + MAX(IF(Y$1:Y$166="saniert",X$1:X$166))) / 2
            )
        )),
        0,
        W77
    )
)</f>
        <v>0</v>
      </c>
      <c r="AD77" s="174">
        <f t="shared" si="19"/>
        <v>-0.40741193471466564</v>
      </c>
      <c r="AE77" s="173">
        <f t="shared" si="5"/>
        <v>9.4974896460886688E-16</v>
      </c>
      <c r="AF77" s="174" t="str">
        <f t="shared" si="6"/>
        <v>saniert</v>
      </c>
      <c r="AG77" s="174" cm="1">
        <f t="array" ref="AG77">IF(
    AE77 &gt; (IF(
        AF77 = "unsaniert",
        (MIN(IF(AF$1:AF$166="unsaniert",AE$1:AE$166)) + MAX(IF(AF$1:AF$166="unsaniert",AE$1:AE$166))) / 2,
        IF(
            AF77 = "teilsaniert",
            (MIN(IF(AF$1:AF$166="teilsaniert",AE$1:AE$166)) + MAX(IF(AF$1:AF$166="teilsaniert",AE$1:AE$166))) / 2,
            (MIN(IF(AF$1:AF$166="saniert",AE$1:AE$166)) + MAX(IF(AF$1:AF$166="saniert",AE$1:AE$166))) / 2
        )
    )),
    0,
    IF(
        AE76 &lt; (IF(
            AF77 = "unsaniert",
            (MIN(IF(AF$1:AF$166="unsaniert",AE$1:AE$166)) + MAX(IF(AF$1:AF$166="unsaniert",AE$1:AE$166))) / 2,
            IF(
                AF77 = "teilsaniert",
                (MIN(IF(AF$1:AF$166="teilsaniert",AE$1:AE$166)) + MAX(IF(AF$1:AF$166="teilsaniert",AE$1:AE$166))) / 2,
                (MIN(IF(AF$1:AF$166="saniert",AE$1:AE$166)) + MAX(IF(AF$1:AF$166="saniert",AE$1:AE$166))) / 2
            )
        )),
        0,
        AD77
    )
)</f>
        <v>0</v>
      </c>
      <c r="AK77" s="174">
        <f t="shared" si="20"/>
        <v>-0.8514245652714636</v>
      </c>
      <c r="AL77" s="173">
        <f t="shared" si="7"/>
        <v>9.151473905072012E-70</v>
      </c>
      <c r="AM77" s="174" t="str">
        <f t="shared" si="8"/>
        <v>saniert</v>
      </c>
      <c r="AN77" s="174" cm="1">
        <f t="array" ref="AN77">IF(
    AL77 &gt; (IF(
        AM77 = "unsaniert",
        (MIN(IF(AM$1:AM$166="unsaniert",AL$1:AL$166)) + MAX(IF(AM$1:AM$166="unsaniert",AL$1:AL$166))) / 2,
        IF(
            AM77 = "teilsaniert",
            (MIN(IF(AM$1:AM$166="teilsaniert",AL$1:AL$166)) + MAX(IF(AM$1:AM$166="teilsaniert",AL$1:AL$166))) / 2,
            (MIN(IF(AM$1:AM$166="saniert",AL$1:AL$166)) + MAX(IF(AM$1:AM$166="saniert",AL$1:AL$166))) / 2
        )
    )),
    0,
    IF(
        AL76 &lt; (IF(
            AM77 = "unsaniert",
            (MIN(IF(AM$1:AM$166="unsaniert",AL$1:AL$166)) + MAX(IF(AM$1:AM$166="unsaniert",AL$1:AL$166))) / 2,
            IF(
                AM77 = "teilsaniert",
                (MIN(IF(AM$1:AM$166="teilsaniert",AL$1:AL$166)) + MAX(IF(AM$1:AM$166="teilsaniert",AL$1:AL$166))) / 2,
                (MIN(IF(AM$1:AM$166="saniert",AL$1:AL$166)) + MAX(IF(AM$1:AM$166="saniert",AL$1:AL$166))) / 2
            )
        )),
        0,
        AK77
    )
)</f>
        <v>0</v>
      </c>
      <c r="AR77" s="174">
        <f t="shared" si="21"/>
        <v>0.14279329428048693</v>
      </c>
      <c r="AS77" s="173">
        <f t="shared" si="9"/>
        <v>1.0171247082384951E-34</v>
      </c>
      <c r="AT77" s="174" t="str">
        <f t="shared" si="10"/>
        <v>saniert</v>
      </c>
      <c r="AU77" s="174" cm="1">
        <f t="array" ref="AU77">IF(
    AS77 &gt; (IF(
        AT77 = "unsaniert",
        (MIN(IF(AT$1:AT$166="unsaniert",AS$1:AS$166)) + MAX(IF(AT$1:AT$166="unsaniert",AS$1:AS$166))) / 2,
        IF(
            AT77 = "teilsaniert",
            (MIN(IF(AT$1:AT$166="teilsaniert",AS$1:AS$166)) + MAX(IF(AT$1:AT$166="teilsaniert",AS$1:AS$166))) / 2,
            (MIN(IF(AT$1:AT$166="saniert",AS$1:AS$166)) + MAX(IF(AT$1:AT$166="saniert",AS$1:AS$166))) / 2
        )
    )),
    0,
    IF(
        AS76 &lt; (IF(
            AT77 = "unsaniert",
            (MIN(IF(AT$1:AT$166="unsaniert",AS$1:AS$166)) + MAX(IF(AT$1:AT$166="unsaniert",AS$1:AS$166))) / 2,
            IF(
                AT77 = "teilsaniert",
                (MIN(IF(AT$1:AT$166="teilsaniert",AS$1:AS$166)) + MAX(IF(AT$1:AT$166="teilsaniert",AS$1:AS$166))) / 2,
                (MIN(IF(AT$1:AT$166="saniert",AS$1:AS$166)) + MAX(IF(AT$1:AT$166="saniert",AS$1:AS$166))) / 2
            )
        )),
        0,
        AR77
    )
)</f>
        <v>0</v>
      </c>
      <c r="AY77" s="174">
        <f t="shared" si="22"/>
        <v>-0.53314928583828902</v>
      </c>
      <c r="AZ77" s="173">
        <f t="shared" si="11"/>
        <v>5.6526338100446692E-28</v>
      </c>
      <c r="BA77" s="174" t="str">
        <f t="shared" si="12"/>
        <v>saniert</v>
      </c>
      <c r="BB77" s="174" cm="1">
        <f t="array" ref="BB77">IF(
    AZ77 &gt; (IF(
        BA77 = "unsaniert",
        (MIN(IF(BA$1:BA$166="unsaniert",AZ$1:AZ$166)) + MAX(IF(BA$1:BA$166="unsaniert",AZ$1:AZ$166))) / 2,
        IF(
            BA77 = "teilsaniert",
            (MIN(IF(BA$1:BA$166="teilsaniert",AZ$1:AZ$166)) + MAX(IF(BA$1:BA$166="teilsaniert",AZ$1:AZ$166))) / 2,
            (MIN(IF(BA$1:BA$166="saniert",AZ$1:AZ$166)) + MAX(IF(BA$1:BA$166="saniert",AZ$1:AZ$166))) / 2
        )
    )),
    0,
    IF(
        AZ76 &lt; (IF(
            BA77 = "unsaniert",
            (MIN(IF(BA$1:BA$166="unsaniert",AZ$1:AZ$166)) + MAX(IF(BA$1:BA$166="unsaniert",AZ$1:AZ$166))) / 2,
            IF(
                BA77 = "teilsaniert",
                (MIN(IF(BA$1:BA$166="teilsaniert",AZ$1:AZ$166)) + MAX(IF(BA$1:BA$166="teilsaniert",AZ$1:AZ$166))) / 2,
                (MIN(IF(BA$1:BA$166="saniert",AZ$1:AZ$166)) + MAX(IF(BA$1:BA$166="saniert",AZ$1:AZ$166))) / 2
            )
        )),
        0,
        AY77
    )
)</f>
        <v>0</v>
      </c>
      <c r="BF77" s="174">
        <f t="shared" si="23"/>
        <v>-0.87698273994583587</v>
      </c>
      <c r="BG77" s="173">
        <f t="shared" si="13"/>
        <v>4.1022756076755121E-152</v>
      </c>
      <c r="BH77" s="174" t="str">
        <f t="shared" si="14"/>
        <v>saniert</v>
      </c>
      <c r="BI77" s="174" cm="1">
        <f t="array" ref="BI77">IF(
    BG77 &gt; (IF(
        BH77 = "unsaniert",
        (MIN(IF(BH$1:BH$166="unsaniert",BG$1:BG$166)) + MAX(IF(BH$1:BH$166="unsaniert",BG$1:BG$166))) / 2,
        IF(
            BH77 = "teilsaniert",
            (MIN(IF(BH$1:BH$166="teilsaniert",BG$1:BG$166)) + MAX(IF(BH$1:BH$166="teilsaniert",BG$1:BG$166))) / 2,
            (MIN(IF(BH$1:BH$166="saniert",BG$1:BG$166)) + MAX(IF(BH$1:BH$166="saniert",BG$1:BG$166))) / 2
        )
    )),
    0,
    IF(
        BG76 &lt; (IF(
            BH77 = "unsaniert",
            (MIN(IF(BH$1:BH$166="unsaniert",BG$1:BG$166)) + MAX(IF(BH$1:BH$166="unsaniert",BG$1:BG$166))) / 2,
            IF(
                BH77 = "teilsaniert",
                (MIN(IF(BH$1:BH$166="teilsaniert",BG$1:BG$166)) + MAX(IF(BH$1:BH$166="teilsaniert",BG$1:BG$166))) / 2,
                (MIN(IF(BH$1:BH$166="saniert",BG$1:BG$166)) + MAX(IF(BH$1:BH$166="saniert",BG$1:BG$166))) / 2
            )
        )),
        0,
        BF77
    )
)</f>
        <v>0</v>
      </c>
    </row>
    <row r="78" spans="2:61">
      <c r="B78" s="174">
        <f t="shared" si="15"/>
        <v>0.83717801505481115</v>
      </c>
      <c r="C78" s="173">
        <f>_xlfn.NORM.DIST(B78, B5,C5, TRUE)</f>
        <v>4.9757467852019718E-2</v>
      </c>
      <c r="D78" s="174" t="str">
        <f t="shared" si="0"/>
        <v>teilsaniert</v>
      </c>
      <c r="E78" s="174" cm="1">
        <f t="array" ref="E78">IF(
    C78 &gt; (IF(
        D78 = "unsaniert",
        (MIN(IF(D$1:D$166="unsaniert",C$1:C$166)) + MAX(IF(D$1:D$166="unsaniert",C$1:C$166))) / 2,
        IF(
            D78 = "teilsaniert",
            (MIN(IF(D$1:D$166="teilsaniert",C$1:C$166)) + MAX(IF(D$1:D$166="teilsaniert",C$1:C$166))) / 2,
            (MIN(IF(D$1:D$166="saniert",C$1:C$166)) + MAX(IF(D$1:D$166="saniert",C$1:C$166))) / 2
        )
    )),
    0,
    IF(
        C77 &lt; (IF(
            D78 = "unsaniert",
            (MIN(IF(D$1:D$166="unsaniert",C$1:C$166)) + MAX(IF(D$1:D$166="unsaniert",C$1:C$166))) / 2,
            IF(
                D78 = "teilsaniert",
                (MIN(IF(D$1:D$166="teilsaniert",C$1:C$166)) + MAX(IF(D$1:D$166="teilsaniert",C$1:C$166))) / 2,
                (MIN(IF(D$1:D$166="saniert",C$1:C$166)) + MAX(IF(D$1:D$166="saniert",C$1:C$166))) / 2
            )
        )),
        0,
        B78
    )
)</f>
        <v>0</v>
      </c>
      <c r="I78" s="174">
        <f t="shared" si="16"/>
        <v>-0.44003095567550521</v>
      </c>
      <c r="J78" s="173">
        <f>_xlfn.NORM.DIST(I78, I5,J5, TRUE)</f>
        <v>6.9197279188786862E-14</v>
      </c>
      <c r="K78" s="174" t="str">
        <f t="shared" si="1"/>
        <v>saniert</v>
      </c>
      <c r="L78" s="174" cm="1">
        <f t="array" ref="L78">IF(
    J78 &gt; (IF(
        K78 = "unsaniert",
        (MIN(IF(K$1:K$166="unsaniert",J$1:J$166)) + MAX(IF(K$1:K$166="unsaniert",J$1:J$166))) / 2,
        IF(
            K78 = "teilsaniert",
            (MIN(IF(K$1:K$166="teilsaniert",J$1:J$166)) + MAX(IF(K$1:K$166="teilsaniert",J$1:J$166))) / 2,
            (MIN(IF(K$1:K$166="saniert",J$1:J$166)) + MAX(IF(K$1:K$166="saniert",J$1:J$166))) / 2
        )
    )),
    0,
    IF(
        J77 &lt; (IF(
            K78 = "unsaniert",
            (MIN(IF(K$1:K$166="unsaniert",J$1:J$166)) + MAX(IF(K$1:K$166="unsaniert",J$1:J$166))) / 2,
            IF(
                K78 = "teilsaniert",
                (MIN(IF(K$1:K$166="teilsaniert",J$1:J$166)) + MAX(IF(K$1:K$166="teilsaniert",J$1:J$166))) / 2,
                (MIN(IF(K$1:K$166="saniert",J$1:J$166)) + MAX(IF(K$1:K$166="saniert",J$1:J$166))) / 2
            )
        )),
        0,
        I78
    )
)</f>
        <v>0</v>
      </c>
      <c r="P78" s="174">
        <f t="shared" si="17"/>
        <v>-1.0377078562056412</v>
      </c>
      <c r="Q78" s="173">
        <f>_xlfn.NORM.DIST(P78, P5,Q5, TRUE)</f>
        <v>0</v>
      </c>
      <c r="R78" s="174" t="str">
        <f t="shared" si="2"/>
        <v>saniert</v>
      </c>
      <c r="S78" s="174" cm="1">
        <f t="array" ref="S78">IF(
    Q78 &gt; (IF(
        R78 = "unsaniert",
        (MIN(IF(R$1:R$166="unsaniert",Q$1:Q$166)) + MAX(IF(R$1:R$166="unsaniert",Q$1:Q$166))) / 2,
        IF(
            R78 = "teilsaniert",
            (MIN(IF(R$1:R$166="teilsaniert",Q$1:Q$166)) + MAX(IF(R$1:R$166="teilsaniert",Q$1:Q$166))) / 2,
            (MIN(IF(R$1:R$166="saniert",Q$1:Q$166)) + MAX(IF(R$1:R$166="saniert",Q$1:Q$166))) / 2
        )
    )),
    0,
    IF(
        Q77 &lt; (IF(
            R78 = "unsaniert",
            (MIN(IF(R$1:R$166="unsaniert",Q$1:Q$166)) + MAX(IF(R$1:R$166="unsaniert",Q$1:Q$166))) / 2,
            IF(
                R78 = "teilsaniert",
                (MIN(IF(R$1:R$166="teilsaniert",Q$1:Q$166)) + MAX(IF(R$1:R$166="teilsaniert",Q$1:Q$166))) / 2,
                (MIN(IF(R$1:R$166="saniert",Q$1:Q$166)) + MAX(IF(R$1:R$166="saniert",Q$1:Q$166))) / 2
            )
        )),
        0,
        P78
    )
)</f>
        <v>0</v>
      </c>
      <c r="W78" s="174">
        <f t="shared" si="18"/>
        <v>5.2438444156889225E-2</v>
      </c>
      <c r="X78" s="173">
        <f t="shared" si="3"/>
        <v>1.089686718250786E-36</v>
      </c>
      <c r="Y78" s="174" t="str">
        <f t="shared" si="4"/>
        <v>saniert</v>
      </c>
      <c r="Z78" s="174" cm="1">
        <f t="array" ref="Z78">IF(
    X78 &gt; (IF(
        Y78 = "unsaniert",
        (MIN(IF(Y$1:Y$166="unsaniert",X$1:X$166)) + MAX(IF(Y$1:Y$166="unsaniert",X$1:X$166))) / 2,
        IF(
            Y78 = "teilsaniert",
            (MIN(IF(Y$1:Y$166="teilsaniert",X$1:X$166)) + MAX(IF(Y$1:Y$166="teilsaniert",X$1:X$166))) / 2,
            (MIN(IF(Y$1:Y$166="saniert",X$1:X$166)) + MAX(IF(Y$1:Y$166="saniert",X$1:X$166))) / 2
        )
    )),
    0,
    IF(
        X77 &lt; (IF(
            Y78 = "unsaniert",
            (MIN(IF(Y$1:Y$166="unsaniert",X$1:X$166)) + MAX(IF(Y$1:Y$166="unsaniert",X$1:X$166))) / 2,
            IF(
                Y78 = "teilsaniert",
                (MIN(IF(Y$1:Y$166="teilsaniert",X$1:X$166)) + MAX(IF(Y$1:Y$166="teilsaniert",X$1:X$166))) / 2,
                (MIN(IF(Y$1:Y$166="saniert",X$1:X$166)) + MAX(IF(Y$1:Y$166="saniert",X$1:X$166))) / 2
            )
        )),
        0,
        W78
    )
)</f>
        <v>0</v>
      </c>
      <c r="AD78" s="174">
        <f t="shared" si="19"/>
        <v>-0.43741193471466566</v>
      </c>
      <c r="AE78" s="173">
        <f t="shared" si="5"/>
        <v>1.1208037370664694E-16</v>
      </c>
      <c r="AF78" s="174" t="str">
        <f t="shared" si="6"/>
        <v>saniert</v>
      </c>
      <c r="AG78" s="174" cm="1">
        <f t="array" ref="AG78">IF(
    AE78 &gt; (IF(
        AF78 = "unsaniert",
        (MIN(IF(AF$1:AF$166="unsaniert",AE$1:AE$166)) + MAX(IF(AF$1:AF$166="unsaniert",AE$1:AE$166))) / 2,
        IF(
            AF78 = "teilsaniert",
            (MIN(IF(AF$1:AF$166="teilsaniert",AE$1:AE$166)) + MAX(IF(AF$1:AF$166="teilsaniert",AE$1:AE$166))) / 2,
            (MIN(IF(AF$1:AF$166="saniert",AE$1:AE$166)) + MAX(IF(AF$1:AF$166="saniert",AE$1:AE$166))) / 2
        )
    )),
    0,
    IF(
        AE77 &lt; (IF(
            AF78 = "unsaniert",
            (MIN(IF(AF$1:AF$166="unsaniert",AE$1:AE$166)) + MAX(IF(AF$1:AF$166="unsaniert",AE$1:AE$166))) / 2,
            IF(
                AF78 = "teilsaniert",
                (MIN(IF(AF$1:AF$166="teilsaniert",AE$1:AE$166)) + MAX(IF(AF$1:AF$166="teilsaniert",AE$1:AE$166))) / 2,
                (MIN(IF(AF$1:AF$166="saniert",AE$1:AE$166)) + MAX(IF(AF$1:AF$166="saniert",AE$1:AE$166))) / 2
            )
        )),
        0,
        AD78
    )
)</f>
        <v>0</v>
      </c>
      <c r="AK78" s="174">
        <f t="shared" si="20"/>
        <v>-0.88142456527146362</v>
      </c>
      <c r="AL78" s="173">
        <f t="shared" si="7"/>
        <v>1.3856889512787581E-73</v>
      </c>
      <c r="AM78" s="174" t="str">
        <f t="shared" si="8"/>
        <v>saniert</v>
      </c>
      <c r="AN78" s="174" cm="1">
        <f t="array" ref="AN78">IF(
    AL78 &gt; (IF(
        AM78 = "unsaniert",
        (MIN(IF(AM$1:AM$166="unsaniert",AL$1:AL$166)) + MAX(IF(AM$1:AM$166="unsaniert",AL$1:AL$166))) / 2,
        IF(
            AM78 = "teilsaniert",
            (MIN(IF(AM$1:AM$166="teilsaniert",AL$1:AL$166)) + MAX(IF(AM$1:AM$166="teilsaniert",AL$1:AL$166))) / 2,
            (MIN(IF(AM$1:AM$166="saniert",AL$1:AL$166)) + MAX(IF(AM$1:AM$166="saniert",AL$1:AL$166))) / 2
        )
    )),
    0,
    IF(
        AL77 &lt; (IF(
            AM78 = "unsaniert",
            (MIN(IF(AM$1:AM$166="unsaniert",AL$1:AL$166)) + MAX(IF(AM$1:AM$166="unsaniert",AL$1:AL$166))) / 2,
            IF(
                AM78 = "teilsaniert",
                (MIN(IF(AM$1:AM$166="teilsaniert",AL$1:AL$166)) + MAX(IF(AM$1:AM$166="teilsaniert",AL$1:AL$166))) / 2,
                (MIN(IF(AM$1:AM$166="saniert",AL$1:AL$166)) + MAX(IF(AM$1:AM$166="saniert",AL$1:AL$166))) / 2
            )
        )),
        0,
        AK78
    )
)</f>
        <v>0</v>
      </c>
      <c r="AR78" s="174">
        <f t="shared" si="21"/>
        <v>0.11279329428048693</v>
      </c>
      <c r="AS78" s="173">
        <f t="shared" si="9"/>
        <v>1.0939125857016058E-36</v>
      </c>
      <c r="AT78" s="174" t="str">
        <f t="shared" si="10"/>
        <v>saniert</v>
      </c>
      <c r="AU78" s="174" cm="1">
        <f t="array" ref="AU78">IF(
    AS78 &gt; (IF(
        AT78 = "unsaniert",
        (MIN(IF(AT$1:AT$166="unsaniert",AS$1:AS$166)) + MAX(IF(AT$1:AT$166="unsaniert",AS$1:AS$166))) / 2,
        IF(
            AT78 = "teilsaniert",
            (MIN(IF(AT$1:AT$166="teilsaniert",AS$1:AS$166)) + MAX(IF(AT$1:AT$166="teilsaniert",AS$1:AS$166))) / 2,
            (MIN(IF(AT$1:AT$166="saniert",AS$1:AS$166)) + MAX(IF(AT$1:AT$166="saniert",AS$1:AS$166))) / 2
        )
    )),
    0,
    IF(
        AS77 &lt; (IF(
            AT78 = "unsaniert",
            (MIN(IF(AT$1:AT$166="unsaniert",AS$1:AS$166)) + MAX(IF(AT$1:AT$166="unsaniert",AS$1:AS$166))) / 2,
            IF(
                AT78 = "teilsaniert",
                (MIN(IF(AT$1:AT$166="teilsaniert",AS$1:AS$166)) + MAX(IF(AT$1:AT$166="teilsaniert",AS$1:AS$166))) / 2,
                (MIN(IF(AT$1:AT$166="saniert",AS$1:AS$166)) + MAX(IF(AT$1:AT$166="saniert",AS$1:AS$166))) / 2
            )
        )),
        0,
        AR78
    )
)</f>
        <v>0</v>
      </c>
      <c r="AY78" s="174">
        <f t="shared" si="22"/>
        <v>-0.56314928583828905</v>
      </c>
      <c r="AZ78" s="173">
        <f t="shared" si="11"/>
        <v>1.407858137418893E-29</v>
      </c>
      <c r="BA78" s="174" t="str">
        <f t="shared" si="12"/>
        <v>saniert</v>
      </c>
      <c r="BB78" s="174" cm="1">
        <f t="array" ref="BB78">IF(
    AZ78 &gt; (IF(
        BA78 = "unsaniert",
        (MIN(IF(BA$1:BA$166="unsaniert",AZ$1:AZ$166)) + MAX(IF(BA$1:BA$166="unsaniert",AZ$1:AZ$166))) / 2,
        IF(
            BA78 = "teilsaniert",
            (MIN(IF(BA$1:BA$166="teilsaniert",AZ$1:AZ$166)) + MAX(IF(BA$1:BA$166="teilsaniert",AZ$1:AZ$166))) / 2,
            (MIN(IF(BA$1:BA$166="saniert",AZ$1:AZ$166)) + MAX(IF(BA$1:BA$166="saniert",AZ$1:AZ$166))) / 2
        )
    )),
    0,
    IF(
        AZ77 &lt; (IF(
            BA78 = "unsaniert",
            (MIN(IF(BA$1:BA$166="unsaniert",AZ$1:AZ$166)) + MAX(IF(BA$1:BA$166="unsaniert",AZ$1:AZ$166))) / 2,
            IF(
                BA78 = "teilsaniert",
                (MIN(IF(BA$1:BA$166="teilsaniert",AZ$1:AZ$166)) + MAX(IF(BA$1:BA$166="teilsaniert",AZ$1:AZ$166))) / 2,
                (MIN(IF(BA$1:BA$166="saniert",AZ$1:AZ$166)) + MAX(IF(BA$1:BA$166="saniert",AZ$1:AZ$166))) / 2
            )
        )),
        0,
        AY78
    )
)</f>
        <v>0</v>
      </c>
      <c r="BF78" s="174">
        <f t="shared" si="23"/>
        <v>-0.90698273994583589</v>
      </c>
      <c r="BG78" s="173">
        <f t="shared" si="13"/>
        <v>3.6305123245788707E-160</v>
      </c>
      <c r="BH78" s="174" t="str">
        <f t="shared" si="14"/>
        <v>saniert</v>
      </c>
      <c r="BI78" s="174" cm="1">
        <f t="array" ref="BI78">IF(
    BG78 &gt; (IF(
        BH78 = "unsaniert",
        (MIN(IF(BH$1:BH$166="unsaniert",BG$1:BG$166)) + MAX(IF(BH$1:BH$166="unsaniert",BG$1:BG$166))) / 2,
        IF(
            BH78 = "teilsaniert",
            (MIN(IF(BH$1:BH$166="teilsaniert",BG$1:BG$166)) + MAX(IF(BH$1:BH$166="teilsaniert",BG$1:BG$166))) / 2,
            (MIN(IF(BH$1:BH$166="saniert",BG$1:BG$166)) + MAX(IF(BH$1:BH$166="saniert",BG$1:BG$166))) / 2
        )
    )),
    0,
    IF(
        BG77 &lt; (IF(
            BH78 = "unsaniert",
            (MIN(IF(BH$1:BH$166="unsaniert",BG$1:BG$166)) + MAX(IF(BH$1:BH$166="unsaniert",BG$1:BG$166))) / 2,
            IF(
                BH78 = "teilsaniert",
                (MIN(IF(BH$1:BH$166="teilsaniert",BG$1:BG$166)) + MAX(IF(BH$1:BH$166="teilsaniert",BG$1:BG$166))) / 2,
                (MIN(IF(BH$1:BH$166="saniert",BG$1:BG$166)) + MAX(IF(BH$1:BH$166="saniert",BG$1:BG$166))) / 2
            )
        )),
        0,
        BF78
    )
)</f>
        <v>0</v>
      </c>
    </row>
    <row r="79" spans="2:61">
      <c r="B79" s="174">
        <f t="shared" si="15"/>
        <v>0.80717801505481113</v>
      </c>
      <c r="C79" s="173">
        <f>_xlfn.NORM.DIST(B79, B5,C5, TRUE)</f>
        <v>3.9605335122196703E-2</v>
      </c>
      <c r="D79" s="174" t="str">
        <f t="shared" si="0"/>
        <v>teilsaniert</v>
      </c>
      <c r="E79" s="174" cm="1">
        <f t="array" ref="E79">IF(
    C79 &gt; (IF(
        D79 = "unsaniert",
        (MIN(IF(D$1:D$166="unsaniert",C$1:C$166)) + MAX(IF(D$1:D$166="unsaniert",C$1:C$166))) / 2,
        IF(
            D79 = "teilsaniert",
            (MIN(IF(D$1:D$166="teilsaniert",C$1:C$166)) + MAX(IF(D$1:D$166="teilsaniert",C$1:C$166))) / 2,
            (MIN(IF(D$1:D$166="saniert",C$1:C$166)) + MAX(IF(D$1:D$166="saniert",C$1:C$166))) / 2
        )
    )),
    0,
    IF(
        C78 &lt; (IF(
            D79 = "unsaniert",
            (MIN(IF(D$1:D$166="unsaniert",C$1:C$166)) + MAX(IF(D$1:D$166="unsaniert",C$1:C$166))) / 2,
            IF(
                D79 = "teilsaniert",
                (MIN(IF(D$1:D$166="teilsaniert",C$1:C$166)) + MAX(IF(D$1:D$166="teilsaniert",C$1:C$166))) / 2,
                (MIN(IF(D$1:D$166="saniert",C$1:C$166)) + MAX(IF(D$1:D$166="saniert",C$1:C$166))) / 2
            )
        )),
        0,
        B79
    )
)</f>
        <v>0</v>
      </c>
      <c r="I79" s="174">
        <f t="shared" si="16"/>
        <v>-0.47003095567550524</v>
      </c>
      <c r="J79" s="173">
        <f>_xlfn.NORM.DIST(I79, I5,J5, TRUE)</f>
        <v>1.0888727165630594E-14</v>
      </c>
      <c r="K79" s="174" t="str">
        <f t="shared" si="1"/>
        <v>saniert</v>
      </c>
      <c r="L79" s="174" cm="1">
        <f t="array" ref="L79">IF(
    J79 &gt; (IF(
        K79 = "unsaniert",
        (MIN(IF(K$1:K$166="unsaniert",J$1:J$166)) + MAX(IF(K$1:K$166="unsaniert",J$1:J$166))) / 2,
        IF(
            K79 = "teilsaniert",
            (MIN(IF(K$1:K$166="teilsaniert",J$1:J$166)) + MAX(IF(K$1:K$166="teilsaniert",J$1:J$166))) / 2,
            (MIN(IF(K$1:K$166="saniert",J$1:J$166)) + MAX(IF(K$1:K$166="saniert",J$1:J$166))) / 2
        )
    )),
    0,
    IF(
        J78 &lt; (IF(
            K79 = "unsaniert",
            (MIN(IF(K$1:K$166="unsaniert",J$1:J$166)) + MAX(IF(K$1:K$166="unsaniert",J$1:J$166))) / 2,
            IF(
                K79 = "teilsaniert",
                (MIN(IF(K$1:K$166="teilsaniert",J$1:J$166)) + MAX(IF(K$1:K$166="teilsaniert",J$1:J$166))) / 2,
                (MIN(IF(K$1:K$166="saniert",J$1:J$166)) + MAX(IF(K$1:K$166="saniert",J$1:J$166))) / 2
            )
        )),
        0,
        I79
    )
)</f>
        <v>0</v>
      </c>
      <c r="P79" s="174">
        <f t="shared" si="17"/>
        <v>-1.0677078562056412</v>
      </c>
      <c r="Q79" s="173">
        <f>_xlfn.NORM.DIST(P79, P5,Q5, TRUE)</f>
        <v>0</v>
      </c>
      <c r="R79" s="174" t="str">
        <f t="shared" si="2"/>
        <v>saniert</v>
      </c>
      <c r="S79" s="174" cm="1">
        <f t="array" ref="S79">IF(
    Q79 &gt; (IF(
        R79 = "unsaniert",
        (MIN(IF(R$1:R$166="unsaniert",Q$1:Q$166)) + MAX(IF(R$1:R$166="unsaniert",Q$1:Q$166))) / 2,
        IF(
            R79 = "teilsaniert",
            (MIN(IF(R$1:R$166="teilsaniert",Q$1:Q$166)) + MAX(IF(R$1:R$166="teilsaniert",Q$1:Q$166))) / 2,
            (MIN(IF(R$1:R$166="saniert",Q$1:Q$166)) + MAX(IF(R$1:R$166="saniert",Q$1:Q$166))) / 2
        )
    )),
    0,
    IF(
        Q78 &lt; (IF(
            R79 = "unsaniert",
            (MIN(IF(R$1:R$166="unsaniert",Q$1:Q$166)) + MAX(IF(R$1:R$166="unsaniert",Q$1:Q$166))) / 2,
            IF(
                R79 = "teilsaniert",
                (MIN(IF(R$1:R$166="teilsaniert",Q$1:Q$166)) + MAX(IF(R$1:R$166="teilsaniert",Q$1:Q$166))) / 2,
                (MIN(IF(R$1:R$166="saniert",Q$1:Q$166)) + MAX(IF(R$1:R$166="saniert",Q$1:Q$166))) / 2
            )
        )),
        0,
        P79
    )
)</f>
        <v>0</v>
      </c>
      <c r="W79" s="174">
        <f t="shared" si="18"/>
        <v>2.2438444156889226E-2</v>
      </c>
      <c r="X79" s="173">
        <f t="shared" si="3"/>
        <v>1.028085605616634E-38</v>
      </c>
      <c r="Y79" s="174" t="str">
        <f t="shared" si="4"/>
        <v>saniert</v>
      </c>
      <c r="Z79" s="174" cm="1">
        <f t="array" ref="Z79">IF(
    X79 &gt; (IF(
        Y79 = "unsaniert",
        (MIN(IF(Y$1:Y$166="unsaniert",X$1:X$166)) + MAX(IF(Y$1:Y$166="unsaniert",X$1:X$166))) / 2,
        IF(
            Y79 = "teilsaniert",
            (MIN(IF(Y$1:Y$166="teilsaniert",X$1:X$166)) + MAX(IF(Y$1:Y$166="teilsaniert",X$1:X$166))) / 2,
            (MIN(IF(Y$1:Y$166="saniert",X$1:X$166)) + MAX(IF(Y$1:Y$166="saniert",X$1:X$166))) / 2
        )
    )),
    0,
    IF(
        X78 &lt; (IF(
            Y79 = "unsaniert",
            (MIN(IF(Y$1:Y$166="unsaniert",X$1:X$166)) + MAX(IF(Y$1:Y$166="unsaniert",X$1:X$166))) / 2,
            IF(
                Y79 = "teilsaniert",
                (MIN(IF(Y$1:Y$166="teilsaniert",X$1:X$166)) + MAX(IF(Y$1:Y$166="teilsaniert",X$1:X$166))) / 2,
                (MIN(IF(Y$1:Y$166="saniert",X$1:X$166)) + MAX(IF(Y$1:Y$166="saniert",X$1:X$166))) / 2
            )
        )),
        0,
        W79
    )
)</f>
        <v>0</v>
      </c>
      <c r="AD79" s="174">
        <f t="shared" si="19"/>
        <v>-0.46741193471466569</v>
      </c>
      <c r="AE79" s="173">
        <f t="shared" si="5"/>
        <v>1.2369324486506254E-17</v>
      </c>
      <c r="AF79" s="174" t="str">
        <f t="shared" si="6"/>
        <v>saniert</v>
      </c>
      <c r="AG79" s="174" cm="1">
        <f t="array" ref="AG79">IF(
    AE79 &gt; (IF(
        AF79 = "unsaniert",
        (MIN(IF(AF$1:AF$166="unsaniert",AE$1:AE$166)) + MAX(IF(AF$1:AF$166="unsaniert",AE$1:AE$166))) / 2,
        IF(
            AF79 = "teilsaniert",
            (MIN(IF(AF$1:AF$166="teilsaniert",AE$1:AE$166)) + MAX(IF(AF$1:AF$166="teilsaniert",AE$1:AE$166))) / 2,
            (MIN(IF(AF$1:AF$166="saniert",AE$1:AE$166)) + MAX(IF(AF$1:AF$166="saniert",AE$1:AE$166))) / 2
        )
    )),
    0,
    IF(
        AE78 &lt; (IF(
            AF79 = "unsaniert",
            (MIN(IF(AF$1:AF$166="unsaniert",AE$1:AE$166)) + MAX(IF(AF$1:AF$166="unsaniert",AE$1:AE$166))) / 2,
            IF(
                AF79 = "teilsaniert",
                (MIN(IF(AF$1:AF$166="teilsaniert",AE$1:AE$166)) + MAX(IF(AF$1:AF$166="teilsaniert",AE$1:AE$166))) / 2,
                (MIN(IF(AF$1:AF$166="saniert",AE$1:AE$166)) + MAX(IF(AF$1:AF$166="saniert",AE$1:AE$166))) / 2
            )
        )),
        0,
        AD79
    )
)</f>
        <v>0</v>
      </c>
      <c r="AK79" s="174">
        <f t="shared" si="20"/>
        <v>-0.91142456527146365</v>
      </c>
      <c r="AL79" s="173">
        <f t="shared" si="7"/>
        <v>1.650085874271346E-77</v>
      </c>
      <c r="AM79" s="174" t="str">
        <f t="shared" si="8"/>
        <v>saniert</v>
      </c>
      <c r="AN79" s="174" cm="1">
        <f t="array" ref="AN79">IF(
    AL79 &gt; (IF(
        AM79 = "unsaniert",
        (MIN(IF(AM$1:AM$166="unsaniert",AL$1:AL$166)) + MAX(IF(AM$1:AM$166="unsaniert",AL$1:AL$166))) / 2,
        IF(
            AM79 = "teilsaniert",
            (MIN(IF(AM$1:AM$166="teilsaniert",AL$1:AL$166)) + MAX(IF(AM$1:AM$166="teilsaniert",AL$1:AL$166))) / 2,
            (MIN(IF(AM$1:AM$166="saniert",AL$1:AL$166)) + MAX(IF(AM$1:AM$166="saniert",AL$1:AL$166))) / 2
        )
    )),
    0,
    IF(
        AL78 &lt; (IF(
            AM79 = "unsaniert",
            (MIN(IF(AM$1:AM$166="unsaniert",AL$1:AL$166)) + MAX(IF(AM$1:AM$166="unsaniert",AL$1:AL$166))) / 2,
            IF(
                AM79 = "teilsaniert",
                (MIN(IF(AM$1:AM$166="teilsaniert",AL$1:AL$166)) + MAX(IF(AM$1:AM$166="teilsaniert",AL$1:AL$166))) / 2,
                (MIN(IF(AM$1:AM$166="saniert",AL$1:AL$166)) + MAX(IF(AM$1:AM$166="saniert",AL$1:AL$166))) / 2
            )
        )),
        0,
        AK79
    )
)</f>
        <v>0</v>
      </c>
      <c r="AR79" s="174">
        <f t="shared" si="21"/>
        <v>8.2793294280486929E-2</v>
      </c>
      <c r="AS79" s="173">
        <f t="shared" si="9"/>
        <v>1.0322817806112847E-38</v>
      </c>
      <c r="AT79" s="174" t="str">
        <f t="shared" si="10"/>
        <v>saniert</v>
      </c>
      <c r="AU79" s="174" cm="1">
        <f t="array" ref="AU79">IF(
    AS79 &gt; (IF(
        AT79 = "unsaniert",
        (MIN(IF(AT$1:AT$166="unsaniert",AS$1:AS$166)) + MAX(IF(AT$1:AT$166="unsaniert",AS$1:AS$166))) / 2,
        IF(
            AT79 = "teilsaniert",
            (MIN(IF(AT$1:AT$166="teilsaniert",AS$1:AS$166)) + MAX(IF(AT$1:AT$166="teilsaniert",AS$1:AS$166))) / 2,
            (MIN(IF(AT$1:AT$166="saniert",AS$1:AS$166)) + MAX(IF(AT$1:AT$166="saniert",AS$1:AS$166))) / 2
        )
    )),
    0,
    IF(
        AS78 &lt; (IF(
            AT79 = "unsaniert",
            (MIN(IF(AT$1:AT$166="unsaniert",AS$1:AS$166)) + MAX(IF(AT$1:AT$166="unsaniert",AS$1:AS$166))) / 2,
            IF(
                AT79 = "teilsaniert",
                (MIN(IF(AT$1:AT$166="teilsaniert",AS$1:AS$166)) + MAX(IF(AT$1:AT$166="teilsaniert",AS$1:AS$166))) / 2,
                (MIN(IF(AT$1:AT$166="saniert",AS$1:AS$166)) + MAX(IF(AT$1:AT$166="saniert",AS$1:AS$166))) / 2
            )
        )),
        0,
        AR79
    )
)</f>
        <v>0</v>
      </c>
      <c r="AY79" s="174">
        <f t="shared" si="22"/>
        <v>-0.59314928583828908</v>
      </c>
      <c r="AZ79" s="173">
        <f t="shared" si="11"/>
        <v>3.1451927427115828E-31</v>
      </c>
      <c r="BA79" s="174" t="str">
        <f t="shared" si="12"/>
        <v>saniert</v>
      </c>
      <c r="BB79" s="174" cm="1">
        <f t="array" ref="BB79">IF(
    AZ79 &gt; (IF(
        BA79 = "unsaniert",
        (MIN(IF(BA$1:BA$166="unsaniert",AZ$1:AZ$166)) + MAX(IF(BA$1:BA$166="unsaniert",AZ$1:AZ$166))) / 2,
        IF(
            BA79 = "teilsaniert",
            (MIN(IF(BA$1:BA$166="teilsaniert",AZ$1:AZ$166)) + MAX(IF(BA$1:BA$166="teilsaniert",AZ$1:AZ$166))) / 2,
            (MIN(IF(BA$1:BA$166="saniert",AZ$1:AZ$166)) + MAX(IF(BA$1:BA$166="saniert",AZ$1:AZ$166))) / 2
        )
    )),
    0,
    IF(
        AZ78 &lt; (IF(
            BA79 = "unsaniert",
            (MIN(IF(BA$1:BA$166="unsaniert",AZ$1:AZ$166)) + MAX(IF(BA$1:BA$166="unsaniert",AZ$1:AZ$166))) / 2,
            IF(
                BA79 = "teilsaniert",
                (MIN(IF(BA$1:BA$166="teilsaniert",AZ$1:AZ$166)) + MAX(IF(BA$1:BA$166="teilsaniert",AZ$1:AZ$166))) / 2,
                (MIN(IF(BA$1:BA$166="saniert",AZ$1:AZ$166)) + MAX(IF(BA$1:BA$166="saniert",AZ$1:AZ$166))) / 2
            )
        )),
        0,
        AY79
    )
)</f>
        <v>0</v>
      </c>
      <c r="BF79" s="174">
        <f t="shared" si="23"/>
        <v>-0.93698273994583592</v>
      </c>
      <c r="BG79" s="173">
        <f t="shared" si="13"/>
        <v>1.979867000553654E-168</v>
      </c>
      <c r="BH79" s="174" t="str">
        <f t="shared" si="14"/>
        <v>saniert</v>
      </c>
      <c r="BI79" s="174" cm="1">
        <f t="array" ref="BI79">IF(
    BG79 &gt; (IF(
        BH79 = "unsaniert",
        (MIN(IF(BH$1:BH$166="unsaniert",BG$1:BG$166)) + MAX(IF(BH$1:BH$166="unsaniert",BG$1:BG$166))) / 2,
        IF(
            BH79 = "teilsaniert",
            (MIN(IF(BH$1:BH$166="teilsaniert",BG$1:BG$166)) + MAX(IF(BH$1:BH$166="teilsaniert",BG$1:BG$166))) / 2,
            (MIN(IF(BH$1:BH$166="saniert",BG$1:BG$166)) + MAX(IF(BH$1:BH$166="saniert",BG$1:BG$166))) / 2
        )
    )),
    0,
    IF(
        BG78 &lt; (IF(
            BH79 = "unsaniert",
            (MIN(IF(BH$1:BH$166="unsaniert",BG$1:BG$166)) + MAX(IF(BH$1:BH$166="unsaniert",BG$1:BG$166))) / 2,
            IF(
                BH79 = "teilsaniert",
                (MIN(IF(BH$1:BH$166="teilsaniert",BG$1:BG$166)) + MAX(IF(BH$1:BH$166="teilsaniert",BG$1:BG$166))) / 2,
                (MIN(IF(BH$1:BH$166="saniert",BG$1:BG$166)) + MAX(IF(BH$1:BH$166="saniert",BG$1:BG$166))) / 2
            )
        )),
        0,
        BF79
    )
)</f>
        <v>0</v>
      </c>
    </row>
    <row r="80" spans="2:61">
      <c r="B80" s="174">
        <f t="shared" si="15"/>
        <v>0.7771780150548111</v>
      </c>
      <c r="C80" s="173">
        <f>_xlfn.NORM.DIST(B80, B5,C5, TRUE)</f>
        <v>3.1205882622462055E-2</v>
      </c>
      <c r="D80" s="174" t="str">
        <f t="shared" si="0"/>
        <v>saniert</v>
      </c>
      <c r="E80" s="174" cm="1">
        <f t="array" ref="E80">IF(
    C80 &gt; (IF(
        D80 = "unsaniert",
        (MIN(IF(D$1:D$166="unsaniert",C$1:C$166)) + MAX(IF(D$1:D$166="unsaniert",C$1:C$166))) / 2,
        IF(
            D80 = "teilsaniert",
            (MIN(IF(D$1:D$166="teilsaniert",C$1:C$166)) + MAX(IF(D$1:D$166="teilsaniert",C$1:C$166))) / 2,
            (MIN(IF(D$1:D$166="saniert",C$1:C$166)) + MAX(IF(D$1:D$166="saniert",C$1:C$166))) / 2
        )
    )),
    0,
    IF(
        C79 &lt; (IF(
            D80 = "unsaniert",
            (MIN(IF(D$1:D$166="unsaniert",C$1:C$166)) + MAX(IF(D$1:D$166="unsaniert",C$1:C$166))) / 2,
            IF(
                D80 = "teilsaniert",
                (MIN(IF(D$1:D$166="teilsaniert",C$1:C$166)) + MAX(IF(D$1:D$166="teilsaniert",C$1:C$166))) / 2,
                (MIN(IF(D$1:D$166="saniert",C$1:C$166)) + MAX(IF(D$1:D$166="saniert",C$1:C$166))) / 2
            )
        )),
        0,
        B80
    )
)</f>
        <v>0</v>
      </c>
      <c r="I80" s="174">
        <f t="shared" si="16"/>
        <v>-0.50003095567550526</v>
      </c>
      <c r="J80" s="173">
        <f>_xlfn.NORM.DIST(I80, I5,J5, TRUE)</f>
        <v>1.6175843307777168E-15</v>
      </c>
      <c r="K80" s="174" t="str">
        <f t="shared" si="1"/>
        <v>saniert</v>
      </c>
      <c r="L80" s="174" cm="1">
        <f t="array" ref="L80">IF(
    J80 &gt; (IF(
        K80 = "unsaniert",
        (MIN(IF(K$1:K$166="unsaniert",J$1:J$166)) + MAX(IF(K$1:K$166="unsaniert",J$1:J$166))) / 2,
        IF(
            K80 = "teilsaniert",
            (MIN(IF(K$1:K$166="teilsaniert",J$1:J$166)) + MAX(IF(K$1:K$166="teilsaniert",J$1:J$166))) / 2,
            (MIN(IF(K$1:K$166="saniert",J$1:J$166)) + MAX(IF(K$1:K$166="saniert",J$1:J$166))) / 2
        )
    )),
    0,
    IF(
        J79 &lt; (IF(
            K80 = "unsaniert",
            (MIN(IF(K$1:K$166="unsaniert",J$1:J$166)) + MAX(IF(K$1:K$166="unsaniert",J$1:J$166))) / 2,
            IF(
                K80 = "teilsaniert",
                (MIN(IF(K$1:K$166="teilsaniert",J$1:J$166)) + MAX(IF(K$1:K$166="teilsaniert",J$1:J$166))) / 2,
                (MIN(IF(K$1:K$166="saniert",J$1:J$166)) + MAX(IF(K$1:K$166="saniert",J$1:J$166))) / 2
            )
        )),
        0,
        I80
    )
)</f>
        <v>0</v>
      </c>
      <c r="P80" s="174">
        <f t="shared" si="17"/>
        <v>-1.0977078562056413</v>
      </c>
      <c r="Q80" s="173">
        <f>_xlfn.NORM.DIST(P80, P5,Q5, TRUE)</f>
        <v>0</v>
      </c>
      <c r="R80" s="174" t="str">
        <f t="shared" si="2"/>
        <v>saniert</v>
      </c>
      <c r="S80" s="174" cm="1">
        <f t="array" ref="S80">IF(
    Q80 &gt; (IF(
        R80 = "unsaniert",
        (MIN(IF(R$1:R$166="unsaniert",Q$1:Q$166)) + MAX(IF(R$1:R$166="unsaniert",Q$1:Q$166))) / 2,
        IF(
            R80 = "teilsaniert",
            (MIN(IF(R$1:R$166="teilsaniert",Q$1:Q$166)) + MAX(IF(R$1:R$166="teilsaniert",Q$1:Q$166))) / 2,
            (MIN(IF(R$1:R$166="saniert",Q$1:Q$166)) + MAX(IF(R$1:R$166="saniert",Q$1:Q$166))) / 2
        )
    )),
    0,
    IF(
        Q79 &lt; (IF(
            R80 = "unsaniert",
            (MIN(IF(R$1:R$166="unsaniert",Q$1:Q$166)) + MAX(IF(R$1:R$166="unsaniert",Q$1:Q$166))) / 2,
            IF(
                R80 = "teilsaniert",
                (MIN(IF(R$1:R$166="teilsaniert",Q$1:Q$166)) + MAX(IF(R$1:R$166="teilsaniert",Q$1:Q$166))) / 2,
                (MIN(IF(R$1:R$166="saniert",Q$1:Q$166)) + MAX(IF(R$1:R$166="saniert",Q$1:Q$166))) / 2
            )
        )),
        0,
        P80
    )
)</f>
        <v>0</v>
      </c>
      <c r="W80" s="174">
        <f t="shared" si="18"/>
        <v>-7.5615558431107732E-3</v>
      </c>
      <c r="X80" s="173">
        <f t="shared" si="3"/>
        <v>8.510270403981138E-41</v>
      </c>
      <c r="Y80" s="174" t="str">
        <f t="shared" si="4"/>
        <v>saniert</v>
      </c>
      <c r="Z80" s="174" cm="1">
        <f t="array" ref="Z80">IF(
    X80 &gt; (IF(
        Y80 = "unsaniert",
        (MIN(IF(Y$1:Y$166="unsaniert",X$1:X$166)) + MAX(IF(Y$1:Y$166="unsaniert",X$1:X$166))) / 2,
        IF(
            Y80 = "teilsaniert",
            (MIN(IF(Y$1:Y$166="teilsaniert",X$1:X$166)) + MAX(IF(Y$1:Y$166="teilsaniert",X$1:X$166))) / 2,
            (MIN(IF(Y$1:Y$166="saniert",X$1:X$166)) + MAX(IF(Y$1:Y$166="saniert",X$1:X$166))) / 2
        )
    )),
    0,
    IF(
        X79 &lt; (IF(
            Y80 = "unsaniert",
            (MIN(IF(Y$1:Y$166="unsaniert",X$1:X$166)) + MAX(IF(Y$1:Y$166="unsaniert",X$1:X$166))) / 2,
            IF(
                Y80 = "teilsaniert",
                (MIN(IF(Y$1:Y$166="teilsaniert",X$1:X$166)) + MAX(IF(Y$1:Y$166="teilsaniert",X$1:X$166))) / 2,
                (MIN(IF(Y$1:Y$166="saniert",X$1:X$166)) + MAX(IF(Y$1:Y$166="saniert",X$1:X$166))) / 2
            )
        )),
        0,
        W80
    )
)</f>
        <v>0</v>
      </c>
      <c r="AD80" s="174">
        <f t="shared" si="19"/>
        <v>-0.49741193471466572</v>
      </c>
      <c r="AE80" s="173">
        <f t="shared" si="5"/>
        <v>1.2765428539124433E-18</v>
      </c>
      <c r="AF80" s="174" t="str">
        <f t="shared" si="6"/>
        <v>saniert</v>
      </c>
      <c r="AG80" s="174" cm="1">
        <f t="array" ref="AG80">IF(
    AE80 &gt; (IF(
        AF80 = "unsaniert",
        (MIN(IF(AF$1:AF$166="unsaniert",AE$1:AE$166)) + MAX(IF(AF$1:AF$166="unsaniert",AE$1:AE$166))) / 2,
        IF(
            AF80 = "teilsaniert",
            (MIN(IF(AF$1:AF$166="teilsaniert",AE$1:AE$166)) + MAX(IF(AF$1:AF$166="teilsaniert",AE$1:AE$166))) / 2,
            (MIN(IF(AF$1:AF$166="saniert",AE$1:AE$166)) + MAX(IF(AF$1:AF$166="saniert",AE$1:AE$166))) / 2
        )
    )),
    0,
    IF(
        AE79 &lt; (IF(
            AF80 = "unsaniert",
            (MIN(IF(AF$1:AF$166="unsaniert",AE$1:AE$166)) + MAX(IF(AF$1:AF$166="unsaniert",AE$1:AE$166))) / 2,
            IF(
                AF80 = "teilsaniert",
                (MIN(IF(AF$1:AF$166="teilsaniert",AE$1:AE$166)) + MAX(IF(AF$1:AF$166="teilsaniert",AE$1:AE$166))) / 2,
                (MIN(IF(AF$1:AF$166="saniert",AE$1:AE$166)) + MAX(IF(AF$1:AF$166="saniert",AE$1:AE$166))) / 2
            )
        )),
        0,
        AD80
    )
)</f>
        <v>0</v>
      </c>
      <c r="AK80" s="174">
        <f t="shared" si="20"/>
        <v>-0.94142456527146368</v>
      </c>
      <c r="AL80" s="173">
        <f t="shared" si="7"/>
        <v>1.5452450406127628E-81</v>
      </c>
      <c r="AM80" s="174" t="str">
        <f t="shared" si="8"/>
        <v>saniert</v>
      </c>
      <c r="AN80" s="174" cm="1">
        <f t="array" ref="AN80">IF(
    AL80 &gt; (IF(
        AM80 = "unsaniert",
        (MIN(IF(AM$1:AM$166="unsaniert",AL$1:AL$166)) + MAX(IF(AM$1:AM$166="unsaniert",AL$1:AL$166))) / 2,
        IF(
            AM80 = "teilsaniert",
            (MIN(IF(AM$1:AM$166="teilsaniert",AL$1:AL$166)) + MAX(IF(AM$1:AM$166="teilsaniert",AL$1:AL$166))) / 2,
            (MIN(IF(AM$1:AM$166="saniert",AL$1:AL$166)) + MAX(IF(AM$1:AM$166="saniert",AL$1:AL$166))) / 2
        )
    )),
    0,
    IF(
        AL79 &lt; (IF(
            AM80 = "unsaniert",
            (MIN(IF(AM$1:AM$166="unsaniert",AL$1:AL$166)) + MAX(IF(AM$1:AM$166="unsaniert",AL$1:AL$166))) / 2,
            IF(
                AM80 = "teilsaniert",
                (MIN(IF(AM$1:AM$166="teilsaniert",AL$1:AL$166)) + MAX(IF(AM$1:AM$166="teilsaniert",AL$1:AL$166))) / 2,
                (MIN(IF(AM$1:AM$166="saniert",AL$1:AL$166)) + MAX(IF(AM$1:AM$166="saniert",AL$1:AL$166))) / 2
            )
        )),
        0,
        AK80
    )
)</f>
        <v>0</v>
      </c>
      <c r="AR80" s="174">
        <f t="shared" si="21"/>
        <v>5.279329428048693E-2</v>
      </c>
      <c r="AS80" s="173">
        <f t="shared" si="9"/>
        <v>8.5467815761882002E-41</v>
      </c>
      <c r="AT80" s="174" t="str">
        <f t="shared" si="10"/>
        <v>saniert</v>
      </c>
      <c r="AU80" s="174" cm="1">
        <f t="array" ref="AU80">IF(
    AS80 &gt; (IF(
        AT80 = "unsaniert",
        (MIN(IF(AT$1:AT$166="unsaniert",AS$1:AS$166)) + MAX(IF(AT$1:AT$166="unsaniert",AS$1:AS$166))) / 2,
        IF(
            AT80 = "teilsaniert",
            (MIN(IF(AT$1:AT$166="teilsaniert",AS$1:AS$166)) + MAX(IF(AT$1:AT$166="teilsaniert",AS$1:AS$166))) / 2,
            (MIN(IF(AT$1:AT$166="saniert",AS$1:AS$166)) + MAX(IF(AT$1:AT$166="saniert",AS$1:AS$166))) / 2
        )
    )),
    0,
    IF(
        AS79 &lt; (IF(
            AT80 = "unsaniert",
            (MIN(IF(AT$1:AT$166="unsaniert",AS$1:AS$166)) + MAX(IF(AT$1:AT$166="unsaniert",AS$1:AS$166))) / 2,
            IF(
                AT80 = "teilsaniert",
                (MIN(IF(AT$1:AT$166="teilsaniert",AS$1:AS$166)) + MAX(IF(AT$1:AT$166="teilsaniert",AS$1:AS$166))) / 2,
                (MIN(IF(AT$1:AT$166="saniert",AS$1:AS$166)) + MAX(IF(AT$1:AT$166="saniert",AS$1:AS$166))) / 2
            )
        )),
        0,
        AR80
    )
)</f>
        <v>0</v>
      </c>
      <c r="AY80" s="174">
        <f t="shared" si="22"/>
        <v>-0.6231492858382891</v>
      </c>
      <c r="AZ80" s="173">
        <f t="shared" si="11"/>
        <v>6.3022621250885531E-33</v>
      </c>
      <c r="BA80" s="174" t="str">
        <f t="shared" si="12"/>
        <v>saniert</v>
      </c>
      <c r="BB80" s="174" cm="1">
        <f t="array" ref="BB80">IF(
    AZ80 &gt; (IF(
        BA80 = "unsaniert",
        (MIN(IF(BA$1:BA$166="unsaniert",AZ$1:AZ$166)) + MAX(IF(BA$1:BA$166="unsaniert",AZ$1:AZ$166))) / 2,
        IF(
            BA80 = "teilsaniert",
            (MIN(IF(BA$1:BA$166="teilsaniert",AZ$1:AZ$166)) + MAX(IF(BA$1:BA$166="teilsaniert",AZ$1:AZ$166))) / 2,
            (MIN(IF(BA$1:BA$166="saniert",AZ$1:AZ$166)) + MAX(IF(BA$1:BA$166="saniert",AZ$1:AZ$166))) / 2
        )
    )),
    0,
    IF(
        AZ79 &lt; (IF(
            BA80 = "unsaniert",
            (MIN(IF(BA$1:BA$166="unsaniert",AZ$1:AZ$166)) + MAX(IF(BA$1:BA$166="unsaniert",AZ$1:AZ$166))) / 2,
            IF(
                BA80 = "teilsaniert",
                (MIN(IF(BA$1:BA$166="teilsaniert",AZ$1:AZ$166)) + MAX(IF(BA$1:BA$166="teilsaniert",AZ$1:AZ$166))) / 2,
                (MIN(IF(BA$1:BA$166="saniert",AZ$1:AZ$166)) + MAX(IF(BA$1:BA$166="saniert",AZ$1:AZ$166))) / 2
            )
        )),
        0,
        AY80
    )
)</f>
        <v>0</v>
      </c>
      <c r="BF80" s="174">
        <f t="shared" si="23"/>
        <v>-0.96698273994583595</v>
      </c>
      <c r="BG80" s="173">
        <f t="shared" si="13"/>
        <v>6.6529602073066158E-177</v>
      </c>
      <c r="BH80" s="174" t="str">
        <f t="shared" si="14"/>
        <v>saniert</v>
      </c>
      <c r="BI80" s="174" cm="1">
        <f t="array" ref="BI80">IF(
    BG80 &gt; (IF(
        BH80 = "unsaniert",
        (MIN(IF(BH$1:BH$166="unsaniert",BG$1:BG$166)) + MAX(IF(BH$1:BH$166="unsaniert",BG$1:BG$166))) / 2,
        IF(
            BH80 = "teilsaniert",
            (MIN(IF(BH$1:BH$166="teilsaniert",BG$1:BG$166)) + MAX(IF(BH$1:BH$166="teilsaniert",BG$1:BG$166))) / 2,
            (MIN(IF(BH$1:BH$166="saniert",BG$1:BG$166)) + MAX(IF(BH$1:BH$166="saniert",BG$1:BG$166))) / 2
        )
    )),
    0,
    IF(
        BG79 &lt; (IF(
            BH80 = "unsaniert",
            (MIN(IF(BH$1:BH$166="unsaniert",BG$1:BG$166)) + MAX(IF(BH$1:BH$166="unsaniert",BG$1:BG$166))) / 2,
            IF(
                BH80 = "teilsaniert",
                (MIN(IF(BH$1:BH$166="teilsaniert",BG$1:BG$166)) + MAX(IF(BH$1:BH$166="teilsaniert",BG$1:BG$166))) / 2,
                (MIN(IF(BH$1:BH$166="saniert",BG$1:BG$166)) + MAX(IF(BH$1:BH$166="saniert",BG$1:BG$166))) / 2
            )
        )),
        0,
        BF80
    )
)</f>
        <v>0</v>
      </c>
    </row>
    <row r="81" spans="2:61">
      <c r="B81" s="174">
        <f t="shared" si="15"/>
        <v>0.74717801505481107</v>
      </c>
      <c r="C81" s="173">
        <f>_xlfn.NORM.DIST(B81, B5,C5, TRUE)</f>
        <v>2.4337144161413266E-2</v>
      </c>
      <c r="D81" s="174" t="str">
        <f t="shared" si="0"/>
        <v>saniert</v>
      </c>
      <c r="E81" s="174" cm="1">
        <f t="array" ref="E81">IF(
    C81 &gt; (IF(
        D81 = "unsaniert",
        (MIN(IF(D$1:D$166="unsaniert",C$1:C$166)) + MAX(IF(D$1:D$166="unsaniert",C$1:C$166))) / 2,
        IF(
            D81 = "teilsaniert",
            (MIN(IF(D$1:D$166="teilsaniert",C$1:C$166)) + MAX(IF(D$1:D$166="teilsaniert",C$1:C$166))) / 2,
            (MIN(IF(D$1:D$166="saniert",C$1:C$166)) + MAX(IF(D$1:D$166="saniert",C$1:C$166))) / 2
        )
    )),
    0,
    IF(
        C80 &lt; (IF(
            D81 = "unsaniert",
            (MIN(IF(D$1:D$166="unsaniert",C$1:C$166)) + MAX(IF(D$1:D$166="unsaniert",C$1:C$166))) / 2,
            IF(
                D81 = "teilsaniert",
                (MIN(IF(D$1:D$166="teilsaniert",C$1:C$166)) + MAX(IF(D$1:D$166="teilsaniert",C$1:C$166))) / 2,
                (MIN(IF(D$1:D$166="saniert",C$1:C$166)) + MAX(IF(D$1:D$166="saniert",C$1:C$166))) / 2
            )
        )),
        0,
        B81
    )
)</f>
        <v>0</v>
      </c>
      <c r="I81" s="174">
        <f t="shared" si="16"/>
        <v>-0.53003095567550529</v>
      </c>
      <c r="J81" s="173">
        <f>_xlfn.NORM.DIST(I81, I5,J5, TRUE)</f>
        <v>2.2684881355394883E-16</v>
      </c>
      <c r="K81" s="174" t="str">
        <f t="shared" si="1"/>
        <v>saniert</v>
      </c>
      <c r="L81" s="174" cm="1">
        <f t="array" ref="L81">IF(
    J81 &gt; (IF(
        K81 = "unsaniert",
        (MIN(IF(K$1:K$166="unsaniert",J$1:J$166)) + MAX(IF(K$1:K$166="unsaniert",J$1:J$166))) / 2,
        IF(
            K81 = "teilsaniert",
            (MIN(IF(K$1:K$166="teilsaniert",J$1:J$166)) + MAX(IF(K$1:K$166="teilsaniert",J$1:J$166))) / 2,
            (MIN(IF(K$1:K$166="saniert",J$1:J$166)) + MAX(IF(K$1:K$166="saniert",J$1:J$166))) / 2
        )
    )),
    0,
    IF(
        J80 &lt; (IF(
            K81 = "unsaniert",
            (MIN(IF(K$1:K$166="unsaniert",J$1:J$166)) + MAX(IF(K$1:K$166="unsaniert",J$1:J$166))) / 2,
            IF(
                K81 = "teilsaniert",
                (MIN(IF(K$1:K$166="teilsaniert",J$1:J$166)) + MAX(IF(K$1:K$166="teilsaniert",J$1:J$166))) / 2,
                (MIN(IF(K$1:K$166="saniert",J$1:J$166)) + MAX(IF(K$1:K$166="saniert",J$1:J$166))) / 2
            )
        )),
        0,
        I81
    )
)</f>
        <v>0</v>
      </c>
      <c r="P81" s="174">
        <f t="shared" si="17"/>
        <v>-1.1277078562056413</v>
      </c>
      <c r="Q81" s="173">
        <f>_xlfn.NORM.DIST(P81, P5,Q5, TRUE)</f>
        <v>0</v>
      </c>
      <c r="R81" s="174" t="str">
        <f t="shared" si="2"/>
        <v>saniert</v>
      </c>
      <c r="S81" s="174" cm="1">
        <f t="array" ref="S81">IF(
    Q81 &gt; (IF(
        R81 = "unsaniert",
        (MIN(IF(R$1:R$166="unsaniert",Q$1:Q$166)) + MAX(IF(R$1:R$166="unsaniert",Q$1:Q$166))) / 2,
        IF(
            R81 = "teilsaniert",
            (MIN(IF(R$1:R$166="teilsaniert",Q$1:Q$166)) + MAX(IF(R$1:R$166="teilsaniert",Q$1:Q$166))) / 2,
            (MIN(IF(R$1:R$166="saniert",Q$1:Q$166)) + MAX(IF(R$1:R$166="saniert",Q$1:Q$166))) / 2
        )
    )),
    0,
    IF(
        Q80 &lt; (IF(
            R81 = "unsaniert",
            (MIN(IF(R$1:R$166="unsaniert",Q$1:Q$166)) + MAX(IF(R$1:R$166="unsaniert",Q$1:Q$166))) / 2,
            IF(
                R81 = "teilsaniert",
                (MIN(IF(R$1:R$166="teilsaniert",Q$1:Q$166)) + MAX(IF(R$1:R$166="teilsaniert",Q$1:Q$166))) / 2,
                (MIN(IF(R$1:R$166="saniert",Q$1:Q$166)) + MAX(IF(R$1:R$166="saniert",Q$1:Q$166))) / 2
            )
        )),
        0,
        P81
    )
)</f>
        <v>0</v>
      </c>
      <c r="W81" s="174">
        <f t="shared" si="18"/>
        <v>-3.7561555843110772E-2</v>
      </c>
      <c r="X81" s="173">
        <f t="shared" si="3"/>
        <v>6.1805454043934644E-43</v>
      </c>
      <c r="Y81" s="174" t="str">
        <f t="shared" si="4"/>
        <v>saniert</v>
      </c>
      <c r="Z81" s="174" cm="1">
        <f t="array" ref="Z81">IF(
    X81 &gt; (IF(
        Y81 = "unsaniert",
        (MIN(IF(Y$1:Y$166="unsaniert",X$1:X$166)) + MAX(IF(Y$1:Y$166="unsaniert",X$1:X$166))) / 2,
        IF(
            Y81 = "teilsaniert",
            (MIN(IF(Y$1:Y$166="teilsaniert",X$1:X$166)) + MAX(IF(Y$1:Y$166="teilsaniert",X$1:X$166))) / 2,
            (MIN(IF(Y$1:Y$166="saniert",X$1:X$166)) + MAX(IF(Y$1:Y$166="saniert",X$1:X$166))) / 2
        )
    )),
    0,
    IF(
        X80 &lt; (IF(
            Y81 = "unsaniert",
            (MIN(IF(Y$1:Y$166="unsaniert",X$1:X$166)) + MAX(IF(Y$1:Y$166="unsaniert",X$1:X$166))) / 2,
            IF(
                Y81 = "teilsaniert",
                (MIN(IF(Y$1:Y$166="teilsaniert",X$1:X$166)) + MAX(IF(Y$1:Y$166="teilsaniert",X$1:X$166))) / 2,
                (MIN(IF(Y$1:Y$166="saniert",X$1:X$166)) + MAX(IF(Y$1:Y$166="saniert",X$1:X$166))) / 2
            )
        )),
        0,
        W81
    )
)</f>
        <v>0</v>
      </c>
      <c r="AD81" s="174">
        <f t="shared" si="19"/>
        <v>-0.52741193471466574</v>
      </c>
      <c r="AE81" s="173">
        <f t="shared" si="5"/>
        <v>1.2319042983321337E-19</v>
      </c>
      <c r="AF81" s="174" t="str">
        <f t="shared" si="6"/>
        <v>saniert</v>
      </c>
      <c r="AG81" s="174" cm="1">
        <f t="array" ref="AG81">IF(
    AE81 &gt; (IF(
        AF81 = "unsaniert",
        (MIN(IF(AF$1:AF$166="unsaniert",AE$1:AE$166)) + MAX(IF(AF$1:AF$166="unsaniert",AE$1:AE$166))) / 2,
        IF(
            AF81 = "teilsaniert",
            (MIN(IF(AF$1:AF$166="teilsaniert",AE$1:AE$166)) + MAX(IF(AF$1:AF$166="teilsaniert",AE$1:AE$166))) / 2,
            (MIN(IF(AF$1:AF$166="saniert",AE$1:AE$166)) + MAX(IF(AF$1:AF$166="saniert",AE$1:AE$166))) / 2
        )
    )),
    0,
    IF(
        AE80 &lt; (IF(
            AF81 = "unsaniert",
            (MIN(IF(AF$1:AF$166="unsaniert",AE$1:AE$166)) + MAX(IF(AF$1:AF$166="unsaniert",AE$1:AE$166))) / 2,
            IF(
                AF81 = "teilsaniert",
                (MIN(IF(AF$1:AF$166="teilsaniert",AE$1:AE$166)) + MAX(IF(AF$1:AF$166="teilsaniert",AE$1:AE$166))) / 2,
                (MIN(IF(AF$1:AF$166="saniert",AE$1:AE$166)) + MAX(IF(AF$1:AF$166="saniert",AE$1:AE$166))) / 2
            )
        )),
        0,
        AD81
    )
)</f>
        <v>0</v>
      </c>
      <c r="AK81" s="174">
        <f t="shared" si="20"/>
        <v>-0.9714245652714637</v>
      </c>
      <c r="AL81" s="173">
        <f t="shared" si="7"/>
        <v>1.1379503747314384E-85</v>
      </c>
      <c r="AM81" s="174" t="str">
        <f t="shared" si="8"/>
        <v>saniert</v>
      </c>
      <c r="AN81" s="174" cm="1">
        <f t="array" ref="AN81">IF(
    AL81 &gt; (IF(
        AM81 = "unsaniert",
        (MIN(IF(AM$1:AM$166="unsaniert",AL$1:AL$166)) + MAX(IF(AM$1:AM$166="unsaniert",AL$1:AL$166))) / 2,
        IF(
            AM81 = "teilsaniert",
            (MIN(IF(AM$1:AM$166="teilsaniert",AL$1:AL$166)) + MAX(IF(AM$1:AM$166="teilsaniert",AL$1:AL$166))) / 2,
            (MIN(IF(AM$1:AM$166="saniert",AL$1:AL$166)) + MAX(IF(AM$1:AM$166="saniert",AL$1:AL$166))) / 2
        )
    )),
    0,
    IF(
        AL80 &lt; (IF(
            AM81 = "unsaniert",
            (MIN(IF(AM$1:AM$166="unsaniert",AL$1:AL$166)) + MAX(IF(AM$1:AM$166="unsaniert",AL$1:AL$166))) / 2,
            IF(
                AM81 = "teilsaniert",
                (MIN(IF(AM$1:AM$166="teilsaniert",AL$1:AL$166)) + MAX(IF(AM$1:AM$166="teilsaniert",AL$1:AL$166))) / 2,
                (MIN(IF(AM$1:AM$166="saniert",AL$1:AL$166)) + MAX(IF(AM$1:AM$166="saniert",AL$1:AL$166))) / 2
            )
        )),
        0,
        AK81
    )
)</f>
        <v>0</v>
      </c>
      <c r="AR81" s="174">
        <f t="shared" si="21"/>
        <v>2.2793294280486931E-2</v>
      </c>
      <c r="AS81" s="173">
        <f t="shared" si="9"/>
        <v>6.2083836774239318E-43</v>
      </c>
      <c r="AT81" s="174" t="str">
        <f t="shared" si="10"/>
        <v>saniert</v>
      </c>
      <c r="AU81" s="174" cm="1">
        <f t="array" ref="AU81">IF(
    AS81 &gt; (IF(
        AT81 = "unsaniert",
        (MIN(IF(AT$1:AT$166="unsaniert",AS$1:AS$166)) + MAX(IF(AT$1:AT$166="unsaniert",AS$1:AS$166))) / 2,
        IF(
            AT81 = "teilsaniert",
            (MIN(IF(AT$1:AT$166="teilsaniert",AS$1:AS$166)) + MAX(IF(AT$1:AT$166="teilsaniert",AS$1:AS$166))) / 2,
            (MIN(IF(AT$1:AT$166="saniert",AS$1:AS$166)) + MAX(IF(AT$1:AT$166="saniert",AS$1:AS$166))) / 2
        )
    )),
    0,
    IF(
        AS80 &lt; (IF(
            AT81 = "unsaniert",
            (MIN(IF(AT$1:AT$166="unsaniert",AS$1:AS$166)) + MAX(IF(AT$1:AT$166="unsaniert",AS$1:AS$166))) / 2,
            IF(
                AT81 = "teilsaniert",
                (MIN(IF(AT$1:AT$166="teilsaniert",AS$1:AS$166)) + MAX(IF(AT$1:AT$166="teilsaniert",AS$1:AS$166))) / 2,
                (MIN(IF(AT$1:AT$166="saniert",AS$1:AS$166)) + MAX(IF(AT$1:AT$166="saniert",AS$1:AS$166))) / 2
            )
        )),
        0,
        AR81
    )
)</f>
        <v>0</v>
      </c>
      <c r="AY81" s="174">
        <f t="shared" si="22"/>
        <v>-0.65314928583828913</v>
      </c>
      <c r="AZ81" s="173">
        <f t="shared" si="11"/>
        <v>1.1326311764094298E-34</v>
      </c>
      <c r="BA81" s="174" t="str">
        <f t="shared" si="12"/>
        <v>saniert</v>
      </c>
      <c r="BB81" s="174" cm="1">
        <f t="array" ref="BB81">IF(
    AZ81 &gt; (IF(
        BA81 = "unsaniert",
        (MIN(IF(BA$1:BA$166="unsaniert",AZ$1:AZ$166)) + MAX(IF(BA$1:BA$166="unsaniert",AZ$1:AZ$166))) / 2,
        IF(
            BA81 = "teilsaniert",
            (MIN(IF(BA$1:BA$166="teilsaniert",AZ$1:AZ$166)) + MAX(IF(BA$1:BA$166="teilsaniert",AZ$1:AZ$166))) / 2,
            (MIN(IF(BA$1:BA$166="saniert",AZ$1:AZ$166)) + MAX(IF(BA$1:BA$166="saniert",AZ$1:AZ$166))) / 2
        )
    )),
    0,
    IF(
        AZ80 &lt; (IF(
            BA81 = "unsaniert",
            (MIN(IF(BA$1:BA$166="unsaniert",AZ$1:AZ$166)) + MAX(IF(BA$1:BA$166="unsaniert",AZ$1:AZ$166))) / 2,
            IF(
                BA81 = "teilsaniert",
                (MIN(IF(BA$1:BA$166="teilsaniert",AZ$1:AZ$166)) + MAX(IF(BA$1:BA$166="teilsaniert",AZ$1:AZ$166))) / 2,
                (MIN(IF(BA$1:BA$166="saniert",AZ$1:AZ$166)) + MAX(IF(BA$1:BA$166="saniert",AZ$1:AZ$166))) / 2
            )
        )),
        0,
        AY81
    )
)</f>
        <v>0</v>
      </c>
      <c r="BF81" s="174">
        <f t="shared" si="23"/>
        <v>-0.99698273994583597</v>
      </c>
      <c r="BG81" s="173">
        <f t="shared" si="13"/>
        <v>1.3774995094667386E-185</v>
      </c>
      <c r="BH81" s="174" t="str">
        <f t="shared" si="14"/>
        <v>saniert</v>
      </c>
      <c r="BI81" s="174" cm="1">
        <f t="array" ref="BI81">IF(
    BG81 &gt; (IF(
        BH81 = "unsaniert",
        (MIN(IF(BH$1:BH$166="unsaniert",BG$1:BG$166)) + MAX(IF(BH$1:BH$166="unsaniert",BG$1:BG$166))) / 2,
        IF(
            BH81 = "teilsaniert",
            (MIN(IF(BH$1:BH$166="teilsaniert",BG$1:BG$166)) + MAX(IF(BH$1:BH$166="teilsaniert",BG$1:BG$166))) / 2,
            (MIN(IF(BH$1:BH$166="saniert",BG$1:BG$166)) + MAX(IF(BH$1:BH$166="saniert",BG$1:BG$166))) / 2
        )
    )),
    0,
    IF(
        BG80 &lt; (IF(
            BH81 = "unsaniert",
            (MIN(IF(BH$1:BH$166="unsaniert",BG$1:BG$166)) + MAX(IF(BH$1:BH$166="unsaniert",BG$1:BG$166))) / 2,
            IF(
                BH81 = "teilsaniert",
                (MIN(IF(BH$1:BH$166="teilsaniert",BG$1:BG$166)) + MAX(IF(BH$1:BH$166="teilsaniert",BG$1:BG$166))) / 2,
                (MIN(IF(BH$1:BH$166="saniert",BG$1:BG$166)) + MAX(IF(BH$1:BH$166="saniert",BG$1:BG$166))) / 2
            )
        )),
        0,
        BF81
    )
)</f>
        <v>0</v>
      </c>
    </row>
    <row r="82" spans="2:61">
      <c r="B82" s="174">
        <f t="shared" si="15"/>
        <v>0.71717801505481105</v>
      </c>
      <c r="C82" s="173">
        <f>_xlfn.NORM.DIST(B82, B5,C5, TRUE)</f>
        <v>1.878532525863728E-2</v>
      </c>
      <c r="D82" s="174" t="str">
        <f t="shared" si="0"/>
        <v>saniert</v>
      </c>
      <c r="E82" s="174" cm="1">
        <f t="array" ref="E82">IF(
    C82 &gt; (IF(
        D82 = "unsaniert",
        (MIN(IF(D$1:D$166="unsaniert",C$1:C$166)) + MAX(IF(D$1:D$166="unsaniert",C$1:C$166))) / 2,
        IF(
            D82 = "teilsaniert",
            (MIN(IF(D$1:D$166="teilsaniert",C$1:C$166)) + MAX(IF(D$1:D$166="teilsaniert",C$1:C$166))) / 2,
            (MIN(IF(D$1:D$166="saniert",C$1:C$166)) + MAX(IF(D$1:D$166="saniert",C$1:C$166))) / 2
        )
    )),
    0,
    IF(
        C81 &lt; (IF(
            D82 = "unsaniert",
            (MIN(IF(D$1:D$166="unsaniert",C$1:C$166)) + MAX(IF(D$1:D$166="unsaniert",C$1:C$166))) / 2,
            IF(
                D82 = "teilsaniert",
                (MIN(IF(D$1:D$166="teilsaniert",C$1:C$166)) + MAX(IF(D$1:D$166="teilsaniert",C$1:C$166))) / 2,
                (MIN(IF(D$1:D$166="saniert",C$1:C$166)) + MAX(IF(D$1:D$166="saniert",C$1:C$166))) / 2
            )
        )),
        0,
        B82
    )
)</f>
        <v>0</v>
      </c>
      <c r="I82" s="174">
        <f t="shared" si="16"/>
        <v>-0.56003095567550532</v>
      </c>
      <c r="J82" s="173">
        <f>_xlfn.NORM.DIST(I82, I5,J5, TRUE)</f>
        <v>3.0030712691268268E-17</v>
      </c>
      <c r="K82" s="174" t="str">
        <f t="shared" si="1"/>
        <v>saniert</v>
      </c>
      <c r="L82" s="174" cm="1">
        <f t="array" ref="L82">IF(
    J82 &gt; (IF(
        K82 = "unsaniert",
        (MIN(IF(K$1:K$166="unsaniert",J$1:J$166)) + MAX(IF(K$1:K$166="unsaniert",J$1:J$166))) / 2,
        IF(
            K82 = "teilsaniert",
            (MIN(IF(K$1:K$166="teilsaniert",J$1:J$166)) + MAX(IF(K$1:K$166="teilsaniert",J$1:J$166))) / 2,
            (MIN(IF(K$1:K$166="saniert",J$1:J$166)) + MAX(IF(K$1:K$166="saniert",J$1:J$166))) / 2
        )
    )),
    0,
    IF(
        J81 &lt; (IF(
            K82 = "unsaniert",
            (MIN(IF(K$1:K$166="unsaniert",J$1:J$166)) + MAX(IF(K$1:K$166="unsaniert",J$1:J$166))) / 2,
            IF(
                K82 = "teilsaniert",
                (MIN(IF(K$1:K$166="teilsaniert",J$1:J$166)) + MAX(IF(K$1:K$166="teilsaniert",J$1:J$166))) / 2,
                (MIN(IF(K$1:K$166="saniert",J$1:J$166)) + MAX(IF(K$1:K$166="saniert",J$1:J$166))) / 2
            )
        )),
        0,
        I82
    )
)</f>
        <v>0</v>
      </c>
      <c r="P82" s="174">
        <f t="shared" si="17"/>
        <v>-1.1577078562056413</v>
      </c>
      <c r="Q82" s="173">
        <f>_xlfn.NORM.DIST(P82, P5,Q5, TRUE)</f>
        <v>0</v>
      </c>
      <c r="R82" s="174" t="str">
        <f t="shared" si="2"/>
        <v>saniert</v>
      </c>
      <c r="S82" s="174" cm="1">
        <f t="array" ref="S82">IF(
    Q82 &gt; (IF(
        R82 = "unsaniert",
        (MIN(IF(R$1:R$166="unsaniert",Q$1:Q$166)) + MAX(IF(R$1:R$166="unsaniert",Q$1:Q$166))) / 2,
        IF(
            R82 = "teilsaniert",
            (MIN(IF(R$1:R$166="teilsaniert",Q$1:Q$166)) + MAX(IF(R$1:R$166="teilsaniert",Q$1:Q$166))) / 2,
            (MIN(IF(R$1:R$166="saniert",Q$1:Q$166)) + MAX(IF(R$1:R$166="saniert",Q$1:Q$166))) / 2
        )
    )),
    0,
    IF(
        Q81 &lt; (IF(
            R82 = "unsaniert",
            (MIN(IF(R$1:R$166="unsaniert",Q$1:Q$166)) + MAX(IF(R$1:R$166="unsaniert",Q$1:Q$166))) / 2,
            IF(
                R82 = "teilsaniert",
                (MIN(IF(R$1:R$166="teilsaniert",Q$1:Q$166)) + MAX(IF(R$1:R$166="teilsaniert",Q$1:Q$166))) / 2,
                (MIN(IF(R$1:R$166="saniert",Q$1:Q$166)) + MAX(IF(R$1:R$166="saniert",Q$1:Q$166))) / 2
            )
        )),
        0,
        P82
    )
)</f>
        <v>0</v>
      </c>
      <c r="W82" s="174">
        <f t="shared" si="18"/>
        <v>-6.7561555843110771E-2</v>
      </c>
      <c r="X82" s="173">
        <f t="shared" si="3"/>
        <v>3.9378919221288834E-45</v>
      </c>
      <c r="Y82" s="174" t="str">
        <f t="shared" si="4"/>
        <v>saniert</v>
      </c>
      <c r="Z82" s="174" cm="1">
        <f t="array" ref="Z82">IF(
    X82 &gt; (IF(
        Y82 = "unsaniert",
        (MIN(IF(Y$1:Y$166="unsaniert",X$1:X$166)) + MAX(IF(Y$1:Y$166="unsaniert",X$1:X$166))) / 2,
        IF(
            Y82 = "teilsaniert",
            (MIN(IF(Y$1:Y$166="teilsaniert",X$1:X$166)) + MAX(IF(Y$1:Y$166="teilsaniert",X$1:X$166))) / 2,
            (MIN(IF(Y$1:Y$166="saniert",X$1:X$166)) + MAX(IF(Y$1:Y$166="saniert",X$1:X$166))) / 2
        )
    )),
    0,
    IF(
        X81 &lt; (IF(
            Y82 = "unsaniert",
            (MIN(IF(Y$1:Y$166="unsaniert",X$1:X$166)) + MAX(IF(Y$1:Y$166="unsaniert",X$1:X$166))) / 2,
            IF(
                Y82 = "teilsaniert",
                (MIN(IF(Y$1:Y$166="teilsaniert",X$1:X$166)) + MAX(IF(Y$1:Y$166="teilsaniert",X$1:X$166))) / 2,
                (MIN(IF(Y$1:Y$166="saniert",X$1:X$166)) + MAX(IF(Y$1:Y$166="saniert",X$1:X$166))) / 2
            )
        )),
        0,
        W82
    )
)</f>
        <v>0</v>
      </c>
      <c r="AD82" s="174">
        <f t="shared" si="19"/>
        <v>-0.55741193471466577</v>
      </c>
      <c r="AE82" s="173">
        <f t="shared" si="5"/>
        <v>1.1116075361828627E-20</v>
      </c>
      <c r="AF82" s="174" t="str">
        <f t="shared" si="6"/>
        <v>saniert</v>
      </c>
      <c r="AG82" s="174" cm="1">
        <f t="array" ref="AG82">IF(
    AE82 &gt; (IF(
        AF82 = "unsaniert",
        (MIN(IF(AF$1:AF$166="unsaniert",AE$1:AE$166)) + MAX(IF(AF$1:AF$166="unsaniert",AE$1:AE$166))) / 2,
        IF(
            AF82 = "teilsaniert",
            (MIN(IF(AF$1:AF$166="teilsaniert",AE$1:AE$166)) + MAX(IF(AF$1:AF$166="teilsaniert",AE$1:AE$166))) / 2,
            (MIN(IF(AF$1:AF$166="saniert",AE$1:AE$166)) + MAX(IF(AF$1:AF$166="saniert",AE$1:AE$166))) / 2
        )
    )),
    0,
    IF(
        AE81 &lt; (IF(
            AF82 = "unsaniert",
            (MIN(IF(AF$1:AF$166="unsaniert",AE$1:AE$166)) + MAX(IF(AF$1:AF$166="unsaniert",AE$1:AE$166))) / 2,
            IF(
                AF82 = "teilsaniert",
                (MIN(IF(AF$1:AF$166="teilsaniert",AE$1:AE$166)) + MAX(IF(AF$1:AF$166="teilsaniert",AE$1:AE$166))) / 2,
                (MIN(IF(AF$1:AF$166="saniert",AE$1:AE$166)) + MAX(IF(AF$1:AF$166="saniert",AE$1:AE$166))) / 2
            )
        )),
        0,
        AD82
    )
)</f>
        <v>0</v>
      </c>
      <c r="AK82" s="174">
        <f t="shared" si="20"/>
        <v>-1.0014245652714637</v>
      </c>
      <c r="AL82" s="173">
        <f t="shared" si="7"/>
        <v>6.5897760547713836E-90</v>
      </c>
      <c r="AM82" s="174" t="str">
        <f t="shared" si="8"/>
        <v>saniert</v>
      </c>
      <c r="AN82" s="174" cm="1">
        <f t="array" ref="AN82">IF(
    AL82 &gt; (IF(
        AM82 = "unsaniert",
        (MIN(IF(AM$1:AM$166="unsaniert",AL$1:AL$166)) + MAX(IF(AM$1:AM$166="unsaniert",AL$1:AL$166))) / 2,
        IF(
            AM82 = "teilsaniert",
            (MIN(IF(AM$1:AM$166="teilsaniert",AL$1:AL$166)) + MAX(IF(AM$1:AM$166="teilsaniert",AL$1:AL$166))) / 2,
            (MIN(IF(AM$1:AM$166="saniert",AL$1:AL$166)) + MAX(IF(AM$1:AM$166="saniert",AL$1:AL$166))) / 2
        )
    )),
    0,
    IF(
        AL81 &lt; (IF(
            AM82 = "unsaniert",
            (MIN(IF(AM$1:AM$166="unsaniert",AL$1:AL$166)) + MAX(IF(AM$1:AM$166="unsaniert",AL$1:AL$166))) / 2,
            IF(
                AM82 = "teilsaniert",
                (MIN(IF(AM$1:AM$166="teilsaniert",AL$1:AL$166)) + MAX(IF(AM$1:AM$166="teilsaniert",AL$1:AL$166))) / 2,
                (MIN(IF(AM$1:AM$166="saniert",AL$1:AL$166)) + MAX(IF(AM$1:AM$166="saniert",AL$1:AL$166))) / 2
            )
        )),
        0,
        AK82
    )
)</f>
        <v>0</v>
      </c>
      <c r="AR82" s="174">
        <f t="shared" si="21"/>
        <v>-7.2067057195130679E-3</v>
      </c>
      <c r="AS82" s="173">
        <f t="shared" si="9"/>
        <v>3.9564918971094215E-45</v>
      </c>
      <c r="AT82" s="174" t="str">
        <f t="shared" si="10"/>
        <v>saniert</v>
      </c>
      <c r="AU82" s="174" cm="1">
        <f t="array" ref="AU82">IF(
    AS82 &gt; (IF(
        AT82 = "unsaniert",
        (MIN(IF(AT$1:AT$166="unsaniert",AS$1:AS$166)) + MAX(IF(AT$1:AT$166="unsaniert",AS$1:AS$166))) / 2,
        IF(
            AT82 = "teilsaniert",
            (MIN(IF(AT$1:AT$166="teilsaniert",AS$1:AS$166)) + MAX(IF(AT$1:AT$166="teilsaniert",AS$1:AS$166))) / 2,
            (MIN(IF(AT$1:AT$166="saniert",AS$1:AS$166)) + MAX(IF(AT$1:AT$166="saniert",AS$1:AS$166))) / 2
        )
    )),
    0,
    IF(
        AS81 &lt; (IF(
            AT82 = "unsaniert",
            (MIN(IF(AT$1:AT$166="unsaniert",AS$1:AS$166)) + MAX(IF(AT$1:AT$166="unsaniert",AS$1:AS$166))) / 2,
            IF(
                AT82 = "teilsaniert",
                (MIN(IF(AT$1:AT$166="teilsaniert",AS$1:AS$166)) + MAX(IF(AT$1:AT$166="teilsaniert",AS$1:AS$166))) / 2,
                (MIN(IF(AT$1:AT$166="saniert",AS$1:AS$166)) + MAX(IF(AT$1:AT$166="saniert",AS$1:AS$166))) / 2
            )
        )),
        0,
        AR82
    )
)</f>
        <v>0</v>
      </c>
      <c r="AY82" s="174">
        <f t="shared" si="22"/>
        <v>-0.68314928583828916</v>
      </c>
      <c r="AZ82" s="173">
        <f t="shared" si="11"/>
        <v>1.8256049512381587E-36</v>
      </c>
      <c r="BA82" s="174" t="str">
        <f t="shared" si="12"/>
        <v>saniert</v>
      </c>
      <c r="BB82" s="174" cm="1">
        <f t="array" ref="BB82">IF(
    AZ82 &gt; (IF(
        BA82 = "unsaniert",
        (MIN(IF(BA$1:BA$166="unsaniert",AZ$1:AZ$166)) + MAX(IF(BA$1:BA$166="unsaniert",AZ$1:AZ$166))) / 2,
        IF(
            BA82 = "teilsaniert",
            (MIN(IF(BA$1:BA$166="teilsaniert",AZ$1:AZ$166)) + MAX(IF(BA$1:BA$166="teilsaniert",AZ$1:AZ$166))) / 2,
            (MIN(IF(BA$1:BA$166="saniert",AZ$1:AZ$166)) + MAX(IF(BA$1:BA$166="saniert",AZ$1:AZ$166))) / 2
        )
    )),
    0,
    IF(
        AZ81 &lt; (IF(
            BA82 = "unsaniert",
            (MIN(IF(BA$1:BA$166="unsaniert",AZ$1:AZ$166)) + MAX(IF(BA$1:BA$166="unsaniert",AZ$1:AZ$166))) / 2,
            IF(
                BA82 = "teilsaniert",
                (MIN(IF(BA$1:BA$166="teilsaniert",AZ$1:AZ$166)) + MAX(IF(BA$1:BA$166="teilsaniert",AZ$1:AZ$166))) / 2,
                (MIN(IF(BA$1:BA$166="saniert",AZ$1:AZ$166)) + MAX(IF(BA$1:BA$166="saniert",AZ$1:AZ$166))) / 2
            )
        )),
        0,
        AY82
    )
)</f>
        <v>0</v>
      </c>
      <c r="BF82" s="174">
        <f t="shared" si="23"/>
        <v>-1.026982739945836</v>
      </c>
      <c r="BG82" s="173">
        <f t="shared" si="13"/>
        <v>1.7573300620773059E-194</v>
      </c>
      <c r="BH82" s="174" t="str">
        <f t="shared" si="14"/>
        <v>saniert</v>
      </c>
      <c r="BI82" s="174" cm="1">
        <f t="array" ref="BI82">IF(
    BG82 &gt; (IF(
        BH82 = "unsaniert",
        (MIN(IF(BH$1:BH$166="unsaniert",BG$1:BG$166)) + MAX(IF(BH$1:BH$166="unsaniert",BG$1:BG$166))) / 2,
        IF(
            BH82 = "teilsaniert",
            (MIN(IF(BH$1:BH$166="teilsaniert",BG$1:BG$166)) + MAX(IF(BH$1:BH$166="teilsaniert",BG$1:BG$166))) / 2,
            (MIN(IF(BH$1:BH$166="saniert",BG$1:BG$166)) + MAX(IF(BH$1:BH$166="saniert",BG$1:BG$166))) / 2
        )
    )),
    0,
    IF(
        BG81 &lt; (IF(
            BH82 = "unsaniert",
            (MIN(IF(BH$1:BH$166="unsaniert",BG$1:BG$166)) + MAX(IF(BH$1:BH$166="unsaniert",BG$1:BG$166))) / 2,
            IF(
                BH82 = "teilsaniert",
                (MIN(IF(BH$1:BH$166="teilsaniert",BG$1:BG$166)) + MAX(IF(BH$1:BH$166="teilsaniert",BG$1:BG$166))) / 2,
                (MIN(IF(BH$1:BH$166="saniert",BG$1:BG$166)) + MAX(IF(BH$1:BH$166="saniert",BG$1:BG$166))) / 2
            )
        )),
        0,
        BF82
    )
)</f>
        <v>0</v>
      </c>
    </row>
    <row r="83" spans="2:61">
      <c r="B83" s="174">
        <f t="shared" si="15"/>
        <v>0.68717801505481102</v>
      </c>
      <c r="C83" s="173">
        <f>_xlfn.NORM.DIST(B83,B5,C5, TRUE)</f>
        <v>1.4349995540990611E-2</v>
      </c>
      <c r="D83" s="174" t="str">
        <f t="shared" si="0"/>
        <v>saniert</v>
      </c>
      <c r="E83" s="174" cm="1">
        <f t="array" ref="E83">IF(
    C83 &gt; (IF(
        D83 = "unsaniert",
        (MIN(IF(D$1:D$166="unsaniert",C$1:C$166)) + MAX(IF(D$1:D$166="unsaniert",C$1:C$166))) / 2,
        IF(
            D83 = "teilsaniert",
            (MIN(IF(D$1:D$166="teilsaniert",C$1:C$166)) + MAX(IF(D$1:D$166="teilsaniert",C$1:C$166))) / 2,
            (MIN(IF(D$1:D$166="saniert",C$1:C$166)) + MAX(IF(D$1:D$166="saniert",C$1:C$166))) / 2
        )
    )),
    0,
    IF(
        C82 &lt; (IF(
            D83 = "unsaniert",
            (MIN(IF(D$1:D$166="unsaniert",C$1:C$166)) + MAX(IF(D$1:D$166="unsaniert",C$1:C$166))) / 2,
            IF(
                D83 = "teilsaniert",
                (MIN(IF(D$1:D$166="teilsaniert",C$1:C$166)) + MAX(IF(D$1:D$166="teilsaniert",C$1:C$166))) / 2,
                (MIN(IF(D$1:D$166="saniert",C$1:C$166)) + MAX(IF(D$1:D$166="saniert",C$1:C$166))) / 2
            )
        )),
        0,
        B83
    )
)</f>
        <v>0.68717801505481102</v>
      </c>
      <c r="I83" s="174">
        <f t="shared" si="16"/>
        <v>-0.59003095567550534</v>
      </c>
      <c r="J83" s="173">
        <f>_xlfn.NORM.DIST(I83,I5,J5, TRUE)</f>
        <v>3.7526291822143129E-18</v>
      </c>
      <c r="K83" s="174" t="str">
        <f t="shared" si="1"/>
        <v>saniert</v>
      </c>
      <c r="L83" s="174" cm="1">
        <f t="array" ref="L83">IF(
    J83 &gt; (IF(
        K83 = "unsaniert",
        (MIN(IF(K$1:K$166="unsaniert",J$1:J$166)) + MAX(IF(K$1:K$166="unsaniert",J$1:J$166))) / 2,
        IF(
            K83 = "teilsaniert",
            (MIN(IF(K$1:K$166="teilsaniert",J$1:J$166)) + MAX(IF(K$1:K$166="teilsaniert",J$1:J$166))) / 2,
            (MIN(IF(K$1:K$166="saniert",J$1:J$166)) + MAX(IF(K$1:K$166="saniert",J$1:J$166))) / 2
        )
    )),
    0,
    IF(
        J82 &lt; (IF(
            K83 = "unsaniert",
            (MIN(IF(K$1:K$166="unsaniert",J$1:J$166)) + MAX(IF(K$1:K$166="unsaniert",J$1:J$166))) / 2,
            IF(
                K83 = "teilsaniert",
                (MIN(IF(K$1:K$166="teilsaniert",J$1:J$166)) + MAX(IF(K$1:K$166="teilsaniert",J$1:J$166))) / 2,
                (MIN(IF(K$1:K$166="saniert",J$1:J$166)) + MAX(IF(K$1:K$166="saniert",J$1:J$166))) / 2
            )
        )),
        0,
        I83
    )
)</f>
        <v>0</v>
      </c>
      <c r="P83" s="174">
        <f t="shared" si="17"/>
        <v>-1.1877078562056413</v>
      </c>
      <c r="Q83" s="173">
        <f>_xlfn.NORM.DIST(P83,P5,Q5, TRUE)</f>
        <v>0</v>
      </c>
      <c r="R83" s="174" t="str">
        <f t="shared" si="2"/>
        <v>saniert</v>
      </c>
      <c r="S83" s="174" cm="1">
        <f t="array" ref="S83">IF(
    Q83 &gt; (IF(
        R83 = "unsaniert",
        (MIN(IF(R$1:R$166="unsaniert",Q$1:Q$166)) + MAX(IF(R$1:R$166="unsaniert",Q$1:Q$166))) / 2,
        IF(
            R83 = "teilsaniert",
            (MIN(IF(R$1:R$166="teilsaniert",Q$1:Q$166)) + MAX(IF(R$1:R$166="teilsaniert",Q$1:Q$166))) / 2,
            (MIN(IF(R$1:R$166="saniert",Q$1:Q$166)) + MAX(IF(R$1:R$166="saniert",Q$1:Q$166))) / 2
        )
    )),
    0,
    IF(
        Q82 &lt; (IF(
            R83 = "unsaniert",
            (MIN(IF(R$1:R$166="unsaniert",Q$1:Q$166)) + MAX(IF(R$1:R$166="unsaniert",Q$1:Q$166))) / 2,
            IF(
                R83 = "teilsaniert",
                (MIN(IF(R$1:R$166="teilsaniert",Q$1:Q$166)) + MAX(IF(R$1:R$166="teilsaniert",Q$1:Q$166))) / 2,
                (MIN(IF(R$1:R$166="saniert",Q$1:Q$166)) + MAX(IF(R$1:R$166="saniert",Q$1:Q$166))) / 2
            )
        )),
        0,
        P83
    )
)</f>
        <v>0</v>
      </c>
      <c r="W83" s="174">
        <f t="shared" si="18"/>
        <v>-9.756155584311077E-2</v>
      </c>
      <c r="X83" s="173">
        <f t="shared" si="3"/>
        <v>2.2010995483493229E-47</v>
      </c>
      <c r="Y83" s="174" t="str">
        <f t="shared" si="4"/>
        <v>saniert</v>
      </c>
      <c r="Z83" s="174" cm="1">
        <f t="array" ref="Z83">IF(
    X83 &gt; (IF(
        Y83 = "unsaniert",
        (MIN(IF(Y$1:Y$166="unsaniert",X$1:X$166)) + MAX(IF(Y$1:Y$166="unsaniert",X$1:X$166))) / 2,
        IF(
            Y83 = "teilsaniert",
            (MIN(IF(Y$1:Y$166="teilsaniert",X$1:X$166)) + MAX(IF(Y$1:Y$166="teilsaniert",X$1:X$166))) / 2,
            (MIN(IF(Y$1:Y$166="saniert",X$1:X$166)) + MAX(IF(Y$1:Y$166="saniert",X$1:X$166))) / 2
        )
    )),
    0,
    IF(
        X82 &lt; (IF(
            Y83 = "unsaniert",
            (MIN(IF(Y$1:Y$166="unsaniert",X$1:X$166)) + MAX(IF(Y$1:Y$166="unsaniert",X$1:X$166))) / 2,
            IF(
                Y83 = "teilsaniert",
                (MIN(IF(Y$1:Y$166="teilsaniert",X$1:X$166)) + MAX(IF(Y$1:Y$166="teilsaniert",X$1:X$166))) / 2,
                (MIN(IF(Y$1:Y$166="saniert",X$1:X$166)) + MAX(IF(Y$1:Y$166="saniert",X$1:X$166))) / 2
            )
        )),
        0,
        W83
    )
)</f>
        <v>0</v>
      </c>
      <c r="AD83" s="174">
        <f t="shared" si="19"/>
        <v>-0.5874119347146658</v>
      </c>
      <c r="AE83" s="173">
        <f t="shared" si="5"/>
        <v>9.3786685721578913E-22</v>
      </c>
      <c r="AF83" s="174" t="str">
        <f t="shared" si="6"/>
        <v>saniert</v>
      </c>
      <c r="AG83" s="174" cm="1">
        <f t="array" ref="AG83">IF(
    AE83 &gt; (IF(
        AF83 = "unsaniert",
        (MIN(IF(AF$1:AF$166="unsaniert",AE$1:AE$166)) + MAX(IF(AF$1:AF$166="unsaniert",AE$1:AE$166))) / 2,
        IF(
            AF83 = "teilsaniert",
            (MIN(IF(AF$1:AF$166="teilsaniert",AE$1:AE$166)) + MAX(IF(AF$1:AF$166="teilsaniert",AE$1:AE$166))) / 2,
            (MIN(IF(AF$1:AF$166="saniert",AE$1:AE$166)) + MAX(IF(AF$1:AF$166="saniert",AE$1:AE$166))) / 2
        )
    )),
    0,
    IF(
        AE82 &lt; (IF(
            AF83 = "unsaniert",
            (MIN(IF(AF$1:AF$166="unsaniert",AE$1:AE$166)) + MAX(IF(AF$1:AF$166="unsaniert",AE$1:AE$166))) / 2,
            IF(
                AF83 = "teilsaniert",
                (MIN(IF(AF$1:AF$166="teilsaniert",AE$1:AE$166)) + MAX(IF(AF$1:AF$166="teilsaniert",AE$1:AE$166))) / 2,
                (MIN(IF(AF$1:AF$166="saniert",AE$1:AE$166)) + MAX(IF(AF$1:AF$166="saniert",AE$1:AE$166))) / 2
            )
        )),
        0,
        AD83
    )
)</f>
        <v>0</v>
      </c>
      <c r="AK83" s="174">
        <f t="shared" si="20"/>
        <v>-1.0314245652714638</v>
      </c>
      <c r="AL83" s="173">
        <f t="shared" si="7"/>
        <v>3.0007274533764553E-94</v>
      </c>
      <c r="AM83" s="174" t="str">
        <f t="shared" si="8"/>
        <v>saniert</v>
      </c>
      <c r="AN83" s="174" cm="1">
        <f t="array" ref="AN83">IF(
    AL83 &gt; (IF(
        AM83 = "unsaniert",
        (MIN(IF(AM$1:AM$166="unsaniert",AL$1:AL$166)) + MAX(IF(AM$1:AM$166="unsaniert",AL$1:AL$166))) / 2,
        IF(
            AM83 = "teilsaniert",
            (MIN(IF(AM$1:AM$166="teilsaniert",AL$1:AL$166)) + MAX(IF(AM$1:AM$166="teilsaniert",AL$1:AL$166))) / 2,
            (MIN(IF(AM$1:AM$166="saniert",AL$1:AL$166)) + MAX(IF(AM$1:AM$166="saniert",AL$1:AL$166))) / 2
        )
    )),
    0,
    IF(
        AL82 &lt; (IF(
            AM83 = "unsaniert",
            (MIN(IF(AM$1:AM$166="unsaniert",AL$1:AL$166)) + MAX(IF(AM$1:AM$166="unsaniert",AL$1:AL$166))) / 2,
            IF(
                AM83 = "teilsaniert",
                (MIN(IF(AM$1:AM$166="teilsaniert",AL$1:AL$166)) + MAX(IF(AM$1:AM$166="teilsaniert",AL$1:AL$166))) / 2,
                (MIN(IF(AM$1:AM$166="saniert",AL$1:AL$166)) + MAX(IF(AM$1:AM$166="saniert",AL$1:AL$166))) / 2
            )
        )),
        0,
        AK83
    )
)</f>
        <v>0</v>
      </c>
      <c r="AR83" s="174">
        <f t="shared" si="21"/>
        <v>-3.7206705719513067E-2</v>
      </c>
      <c r="AS83" s="173">
        <f t="shared" si="9"/>
        <v>2.2119899684110545E-47</v>
      </c>
      <c r="AT83" s="174" t="str">
        <f t="shared" si="10"/>
        <v>saniert</v>
      </c>
      <c r="AU83" s="174" cm="1">
        <f t="array" ref="AU83">IF(
    AS83 &gt; (IF(
        AT83 = "unsaniert",
        (MIN(IF(AT$1:AT$166="unsaniert",AS$1:AS$166)) + MAX(IF(AT$1:AT$166="unsaniert",AS$1:AS$166))) / 2,
        IF(
            AT83 = "teilsaniert",
            (MIN(IF(AT$1:AT$166="teilsaniert",AS$1:AS$166)) + MAX(IF(AT$1:AT$166="teilsaniert",AS$1:AS$166))) / 2,
            (MIN(IF(AT$1:AT$166="saniert",AS$1:AS$166)) + MAX(IF(AT$1:AT$166="saniert",AS$1:AS$166))) / 2
        )
    )),
    0,
    IF(
        AS82 &lt; (IF(
            AT83 = "unsaniert",
            (MIN(IF(AT$1:AT$166="unsaniert",AS$1:AS$166)) + MAX(IF(AT$1:AT$166="unsaniert",AS$1:AS$166))) / 2,
            IF(
                AT83 = "teilsaniert",
                (MIN(IF(AT$1:AT$166="teilsaniert",AS$1:AS$166)) + MAX(IF(AT$1:AT$166="teilsaniert",AS$1:AS$166))) / 2,
                (MIN(IF(AT$1:AT$166="saniert",AS$1:AS$166)) + MAX(IF(AT$1:AT$166="saniert",AS$1:AS$166))) / 2
            )
        )),
        0,
        AR83
    )
)</f>
        <v>0</v>
      </c>
      <c r="AY83" s="174">
        <f t="shared" si="22"/>
        <v>-0.71314928583828918</v>
      </c>
      <c r="AZ83" s="173">
        <f t="shared" si="11"/>
        <v>2.6389792139568133E-38</v>
      </c>
      <c r="BA83" s="174" t="str">
        <f t="shared" si="12"/>
        <v>saniert</v>
      </c>
      <c r="BB83" s="174" cm="1">
        <f t="array" ref="BB83">IF(
    AZ83 &gt; (IF(
        BA83 = "unsaniert",
        (MIN(IF(BA$1:BA$166="unsaniert",AZ$1:AZ$166)) + MAX(IF(BA$1:BA$166="unsaniert",AZ$1:AZ$166))) / 2,
        IF(
            BA83 = "teilsaniert",
            (MIN(IF(BA$1:BA$166="teilsaniert",AZ$1:AZ$166)) + MAX(IF(BA$1:BA$166="teilsaniert",AZ$1:AZ$166))) / 2,
            (MIN(IF(BA$1:BA$166="saniert",AZ$1:AZ$166)) + MAX(IF(BA$1:BA$166="saniert",AZ$1:AZ$166))) / 2
        )
    )),
    0,
    IF(
        AZ82 &lt; (IF(
            BA83 = "unsaniert",
            (MIN(IF(BA$1:BA$166="unsaniert",AZ$1:AZ$166)) + MAX(IF(BA$1:BA$166="unsaniert",AZ$1:AZ$166))) / 2,
            IF(
                BA83 = "teilsaniert",
                (MIN(IF(BA$1:BA$166="teilsaniert",AZ$1:AZ$166)) + MAX(IF(BA$1:BA$166="teilsaniert",AZ$1:AZ$166))) / 2,
                (MIN(IF(BA$1:BA$166="saniert",AZ$1:AZ$166)) + MAX(IF(BA$1:BA$166="saniert",AZ$1:AZ$166))) / 2
            )
        )),
        0,
        AY83
    )
)</f>
        <v>0</v>
      </c>
      <c r="BF83" s="174">
        <f t="shared" si="23"/>
        <v>-1.056982739945836</v>
      </c>
      <c r="BG83" s="173">
        <f t="shared" si="13"/>
        <v>1.3813036735438231E-203</v>
      </c>
      <c r="BH83" s="174" t="str">
        <f t="shared" si="14"/>
        <v>saniert</v>
      </c>
      <c r="BI83" s="174" cm="1">
        <f t="array" ref="BI83">IF(
    BG83 &gt; (IF(
        BH83 = "unsaniert",
        (MIN(IF(BH$1:BH$166="unsaniert",BG$1:BG$166)) + MAX(IF(BH$1:BH$166="unsaniert",BG$1:BG$166))) / 2,
        IF(
            BH83 = "teilsaniert",
            (MIN(IF(BH$1:BH$166="teilsaniert",BG$1:BG$166)) + MAX(IF(BH$1:BH$166="teilsaniert",BG$1:BG$166))) / 2,
            (MIN(IF(BH$1:BH$166="saniert",BG$1:BG$166)) + MAX(IF(BH$1:BH$166="saniert",BG$1:BG$166))) / 2
        )
    )),
    0,
    IF(
        BG82 &lt; (IF(
            BH83 = "unsaniert",
            (MIN(IF(BH$1:BH$166="unsaniert",BG$1:BG$166)) + MAX(IF(BH$1:BH$166="unsaniert",BG$1:BG$166))) / 2,
            IF(
                BH83 = "teilsaniert",
                (MIN(IF(BH$1:BH$166="teilsaniert",BG$1:BG$166)) + MAX(IF(BH$1:BH$166="teilsaniert",BG$1:BG$166))) / 2,
                (MIN(IF(BH$1:BH$166="saniert",BG$1:BG$166)) + MAX(IF(BH$1:BH$166="saniert",BG$1:BG$166))) / 2
            )
        )),
        0,
        BF83
    )
)</f>
        <v>0</v>
      </c>
    </row>
    <row r="84" spans="2:61">
      <c r="B84" s="174">
        <f t="shared" si="15"/>
        <v>0.65717801505481099</v>
      </c>
      <c r="C84" s="173">
        <f>_xlfn.NORM.DIST(B84, B5,C5, TRUE)</f>
        <v>1.0847731893929945E-2</v>
      </c>
      <c r="D84" s="174" t="str">
        <f t="shared" si="0"/>
        <v>saniert</v>
      </c>
      <c r="E84" s="174" cm="1">
        <f t="array" ref="E84">IF(
    C84 &gt; (IF(
        D84 = "unsaniert",
        (MIN(IF(D$1:D$166="unsaniert",C$1:C$166)) + MAX(IF(D$1:D$166="unsaniert",C$1:C$166))) / 2,
        IF(
            D84 = "teilsaniert",
            (MIN(IF(D$1:D$166="teilsaniert",C$1:C$166)) + MAX(IF(D$1:D$166="teilsaniert",C$1:C$166))) / 2,
            (MIN(IF(D$1:D$166="saniert",C$1:C$166)) + MAX(IF(D$1:D$166="saniert",C$1:C$166))) / 2
        )
    )),
    0,
    IF(
        C83 &lt; (IF(
            D84 = "unsaniert",
            (MIN(IF(D$1:D$166="unsaniert",C$1:C$166)) + MAX(IF(D$1:D$166="unsaniert",C$1:C$166))) / 2,
            IF(
                D84 = "teilsaniert",
                (MIN(IF(D$1:D$166="teilsaniert",C$1:C$166)) + MAX(IF(D$1:D$166="teilsaniert",C$1:C$166))) / 2,
                (MIN(IF(D$1:D$166="saniert",C$1:C$166)) + MAX(IF(D$1:D$166="saniert",C$1:C$166))) / 2
            )
        )),
        0,
        B84
    )
)</f>
        <v>0</v>
      </c>
      <c r="I84" s="174">
        <f t="shared" si="16"/>
        <v>-0.62003095567550537</v>
      </c>
      <c r="J84" s="173">
        <f>_xlfn.NORM.DIST(I84, I5,J5, TRUE)</f>
        <v>4.4261822855580834E-19</v>
      </c>
      <c r="K84" s="174" t="str">
        <f t="shared" si="1"/>
        <v>saniert</v>
      </c>
      <c r="L84" s="174" cm="1">
        <f t="array" ref="L84">IF(
    J84 &gt; (IF(
        K84 = "unsaniert",
        (MIN(IF(K$1:K$166="unsaniert",J$1:J$166)) + MAX(IF(K$1:K$166="unsaniert",J$1:J$166))) / 2,
        IF(
            K84 = "teilsaniert",
            (MIN(IF(K$1:K$166="teilsaniert",J$1:J$166)) + MAX(IF(K$1:K$166="teilsaniert",J$1:J$166))) / 2,
            (MIN(IF(K$1:K$166="saniert",J$1:J$166)) + MAX(IF(K$1:K$166="saniert",J$1:J$166))) / 2
        )
    )),
    0,
    IF(
        J83 &lt; (IF(
            K84 = "unsaniert",
            (MIN(IF(K$1:K$166="unsaniert",J$1:J$166)) + MAX(IF(K$1:K$166="unsaniert",J$1:J$166))) / 2,
            IF(
                K84 = "teilsaniert",
                (MIN(IF(K$1:K$166="teilsaniert",J$1:J$166)) + MAX(IF(K$1:K$166="teilsaniert",J$1:J$166))) / 2,
                (MIN(IF(K$1:K$166="saniert",J$1:J$166)) + MAX(IF(K$1:K$166="saniert",J$1:J$166))) / 2
            )
        )),
        0,
        I84
    )
)</f>
        <v>0</v>
      </c>
      <c r="P84" s="174">
        <f t="shared" si="17"/>
        <v>-1.2177078562056414</v>
      </c>
      <c r="Q84" s="173">
        <f>_xlfn.NORM.DIST(P84, P5,Q5, TRUE)</f>
        <v>0</v>
      </c>
      <c r="R84" s="174" t="str">
        <f t="shared" si="2"/>
        <v>saniert</v>
      </c>
      <c r="S84" s="174" cm="1">
        <f t="array" ref="S84">IF(
    Q84 &gt; (IF(
        R84 = "unsaniert",
        (MIN(IF(R$1:R$166="unsaniert",Q$1:Q$166)) + MAX(IF(R$1:R$166="unsaniert",Q$1:Q$166))) / 2,
        IF(
            R84 = "teilsaniert",
            (MIN(IF(R$1:R$166="teilsaniert",Q$1:Q$166)) + MAX(IF(R$1:R$166="teilsaniert",Q$1:Q$166))) / 2,
            (MIN(IF(R$1:R$166="saniert",Q$1:Q$166)) + MAX(IF(R$1:R$166="saniert",Q$1:Q$166))) / 2
        )
    )),
    0,
    IF(
        Q83 &lt; (IF(
            R84 = "unsaniert",
            (MIN(IF(R$1:R$166="unsaniert",Q$1:Q$166)) + MAX(IF(R$1:R$166="unsaniert",Q$1:Q$166))) / 2,
            IF(
                R84 = "teilsaniert",
                (MIN(IF(R$1:R$166="teilsaniert",Q$1:Q$166)) + MAX(IF(R$1:R$166="teilsaniert",Q$1:Q$166))) / 2,
                (MIN(IF(R$1:R$166="saniert",Q$1:Q$166)) + MAX(IF(R$1:R$166="saniert",Q$1:Q$166))) / 2
            )
        )),
        0,
        P84
    )
)</f>
        <v>0</v>
      </c>
      <c r="W84" s="174">
        <f t="shared" si="18"/>
        <v>-0.12756155584311077</v>
      </c>
      <c r="X84" s="173">
        <f t="shared" si="3"/>
        <v>1.0792967809106027E-49</v>
      </c>
      <c r="Y84" s="174" t="str">
        <f t="shared" si="4"/>
        <v>saniert</v>
      </c>
      <c r="Z84" s="174" cm="1">
        <f t="array" ref="Z84">IF(
    X84 &gt; (IF(
        Y84 = "unsaniert",
        (MIN(IF(Y$1:Y$166="unsaniert",X$1:X$166)) + MAX(IF(Y$1:Y$166="unsaniert",X$1:X$166))) / 2,
        IF(
            Y84 = "teilsaniert",
            (MIN(IF(Y$1:Y$166="teilsaniert",X$1:X$166)) + MAX(IF(Y$1:Y$166="teilsaniert",X$1:X$166))) / 2,
            (MIN(IF(Y$1:Y$166="saniert",X$1:X$166)) + MAX(IF(Y$1:Y$166="saniert",X$1:X$166))) / 2
        )
    )),
    0,
    IF(
        X83 &lt; (IF(
            Y84 = "unsaniert",
            (MIN(IF(Y$1:Y$166="unsaniert",X$1:X$166)) + MAX(IF(Y$1:Y$166="unsaniert",X$1:X$166))) / 2,
            IF(
                Y84 = "teilsaniert",
                (MIN(IF(Y$1:Y$166="teilsaniert",X$1:X$166)) + MAX(IF(Y$1:Y$166="teilsaniert",X$1:X$166))) / 2,
                (MIN(IF(Y$1:Y$166="saniert",X$1:X$166)) + MAX(IF(Y$1:Y$166="saniert",X$1:X$166))) / 2
            )
        )),
        0,
        W84
    )
)</f>
        <v>0</v>
      </c>
      <c r="AD84" s="174">
        <f t="shared" si="19"/>
        <v>-0.61741193471466582</v>
      </c>
      <c r="AE84" s="173">
        <f t="shared" si="5"/>
        <v>7.3982613760918641E-23</v>
      </c>
      <c r="AF84" s="174" t="str">
        <f t="shared" si="6"/>
        <v>saniert</v>
      </c>
      <c r="AG84" s="174" cm="1">
        <f t="array" ref="AG84">IF(
    AE84 &gt; (IF(
        AF84 = "unsaniert",
        (MIN(IF(AF$1:AF$166="unsaniert",AE$1:AE$166)) + MAX(IF(AF$1:AF$166="unsaniert",AE$1:AE$166))) / 2,
        IF(
            AF84 = "teilsaniert",
            (MIN(IF(AF$1:AF$166="teilsaniert",AE$1:AE$166)) + MAX(IF(AF$1:AF$166="teilsaniert",AE$1:AE$166))) / 2,
            (MIN(IF(AF$1:AF$166="saniert",AE$1:AE$166)) + MAX(IF(AF$1:AF$166="saniert",AE$1:AE$166))) / 2
        )
    )),
    0,
    IF(
        AE83 &lt; (IF(
            AF84 = "unsaniert",
            (MIN(IF(AF$1:AF$166="unsaniert",AE$1:AE$166)) + MAX(IF(AF$1:AF$166="unsaniert",AE$1:AE$166))) / 2,
            IF(
                AF84 = "teilsaniert",
                (MIN(IF(AF$1:AF$166="teilsaniert",AE$1:AE$166)) + MAX(IF(AF$1:AF$166="teilsaniert",AE$1:AE$166))) / 2,
                (MIN(IF(AF$1:AF$166="saniert",AE$1:AE$166)) + MAX(IF(AF$1:AF$166="saniert",AE$1:AE$166))) / 2
            )
        )),
        0,
        AD84
    )
)</f>
        <v>0</v>
      </c>
      <c r="AK84" s="174">
        <f t="shared" si="20"/>
        <v>-1.0614245652714638</v>
      </c>
      <c r="AL84" s="173">
        <f t="shared" si="7"/>
        <v>1.0744323968921427E-98</v>
      </c>
      <c r="AM84" s="174" t="str">
        <f t="shared" si="8"/>
        <v>saniert</v>
      </c>
      <c r="AN84" s="174" cm="1">
        <f t="array" ref="AN84">IF(
    AL84 &gt; (IF(
        AM84 = "unsaniert",
        (MIN(IF(AM$1:AM$166="unsaniert",AL$1:AL$166)) + MAX(IF(AM$1:AM$166="unsaniert",AL$1:AL$166))) / 2,
        IF(
            AM84 = "teilsaniert",
            (MIN(IF(AM$1:AM$166="teilsaniert",AL$1:AL$166)) + MAX(IF(AM$1:AM$166="teilsaniert",AL$1:AL$166))) / 2,
            (MIN(IF(AM$1:AM$166="saniert",AL$1:AL$166)) + MAX(IF(AM$1:AM$166="saniert",AL$1:AL$166))) / 2
        )
    )),
    0,
    IF(
        AL83 &lt; (IF(
            AM84 = "unsaniert",
            (MIN(IF(AM$1:AM$166="unsaniert",AL$1:AL$166)) + MAX(IF(AM$1:AM$166="unsaniert",AL$1:AL$166))) / 2,
            IF(
                AM84 = "teilsaniert",
                (MIN(IF(AM$1:AM$166="teilsaniert",AL$1:AL$166)) + MAX(IF(AM$1:AM$166="teilsaniert",AL$1:AL$166))) / 2,
                (MIN(IF(AM$1:AM$166="saniert",AL$1:AL$166)) + MAX(IF(AM$1:AM$166="saniert",AL$1:AL$166))) / 2
            )
        )),
        0,
        AK84
    )
)</f>
        <v>0</v>
      </c>
      <c r="AR84" s="174">
        <f t="shared" si="21"/>
        <v>-6.7206705719513066E-2</v>
      </c>
      <c r="AS84" s="173">
        <f t="shared" si="9"/>
        <v>1.0848846627583312E-49</v>
      </c>
      <c r="AT84" s="174" t="str">
        <f t="shared" si="10"/>
        <v>saniert</v>
      </c>
      <c r="AU84" s="174" cm="1">
        <f t="array" ref="AU84">IF(
    AS84 &gt; (IF(
        AT84 = "unsaniert",
        (MIN(IF(AT$1:AT$166="unsaniert",AS$1:AS$166)) + MAX(IF(AT$1:AT$166="unsaniert",AS$1:AS$166))) / 2,
        IF(
            AT84 = "teilsaniert",
            (MIN(IF(AT$1:AT$166="teilsaniert",AS$1:AS$166)) + MAX(IF(AT$1:AT$166="teilsaniert",AS$1:AS$166))) / 2,
            (MIN(IF(AT$1:AT$166="saniert",AS$1:AS$166)) + MAX(IF(AT$1:AT$166="saniert",AS$1:AS$166))) / 2
        )
    )),
    0,
    IF(
        AS83 &lt; (IF(
            AT84 = "unsaniert",
            (MIN(IF(AT$1:AT$166="unsaniert",AS$1:AS$166)) + MAX(IF(AT$1:AT$166="unsaniert",AS$1:AS$166))) / 2,
            IF(
                AT84 = "teilsaniert",
                (MIN(IF(AT$1:AT$166="teilsaniert",AS$1:AS$166)) + MAX(IF(AT$1:AT$166="teilsaniert",AS$1:AS$166))) / 2,
                (MIN(IF(AT$1:AT$166="saniert",AS$1:AS$166)) + MAX(IF(AT$1:AT$166="saniert",AS$1:AS$166))) / 2
            )
        )),
        0,
        AR84
    )
)</f>
        <v>0</v>
      </c>
      <c r="AY84" s="174">
        <f t="shared" si="22"/>
        <v>-0.74314928583828921</v>
      </c>
      <c r="AZ84" s="173">
        <f t="shared" si="11"/>
        <v>3.4210683364453984E-40</v>
      </c>
      <c r="BA84" s="174" t="str">
        <f t="shared" si="12"/>
        <v>saniert</v>
      </c>
      <c r="BB84" s="174" cm="1">
        <f t="array" ref="BB84">IF(
    AZ84 &gt; (IF(
        BA84 = "unsaniert",
        (MIN(IF(BA$1:BA$166="unsaniert",AZ$1:AZ$166)) + MAX(IF(BA$1:BA$166="unsaniert",AZ$1:AZ$166))) / 2,
        IF(
            BA84 = "teilsaniert",
            (MIN(IF(BA$1:BA$166="teilsaniert",AZ$1:AZ$166)) + MAX(IF(BA$1:BA$166="teilsaniert",AZ$1:AZ$166))) / 2,
            (MIN(IF(BA$1:BA$166="saniert",AZ$1:AZ$166)) + MAX(IF(BA$1:BA$166="saniert",AZ$1:AZ$166))) / 2
        )
    )),
    0,
    IF(
        AZ83 &lt; (IF(
            BA84 = "unsaniert",
            (MIN(IF(BA$1:BA$166="unsaniert",AZ$1:AZ$166)) + MAX(IF(BA$1:BA$166="unsaniert",AZ$1:AZ$166))) / 2,
            IF(
                BA84 = "teilsaniert",
                (MIN(IF(BA$1:BA$166="teilsaniert",AZ$1:AZ$166)) + MAX(IF(BA$1:BA$166="teilsaniert",AZ$1:AZ$166))) / 2,
                (MIN(IF(BA$1:BA$166="saniert",AZ$1:AZ$166)) + MAX(IF(BA$1:BA$166="saniert",AZ$1:AZ$166))) / 2
            )
        )),
        0,
        AY84
    )
)</f>
        <v>0</v>
      </c>
      <c r="BF84" s="174">
        <f t="shared" si="23"/>
        <v>-1.0869827399458361</v>
      </c>
      <c r="BG84" s="173">
        <f t="shared" si="13"/>
        <v>6.6894173259909349E-213</v>
      </c>
      <c r="BH84" s="174" t="str">
        <f t="shared" si="14"/>
        <v>saniert</v>
      </c>
      <c r="BI84" s="174" cm="1">
        <f t="array" ref="BI84">IF(
    BG84 &gt; (IF(
        BH84 = "unsaniert",
        (MIN(IF(BH$1:BH$166="unsaniert",BG$1:BG$166)) + MAX(IF(BH$1:BH$166="unsaniert",BG$1:BG$166))) / 2,
        IF(
            BH84 = "teilsaniert",
            (MIN(IF(BH$1:BH$166="teilsaniert",BG$1:BG$166)) + MAX(IF(BH$1:BH$166="teilsaniert",BG$1:BG$166))) / 2,
            (MIN(IF(BH$1:BH$166="saniert",BG$1:BG$166)) + MAX(IF(BH$1:BH$166="saniert",BG$1:BG$166))) / 2
        )
    )),
    0,
    IF(
        BG83 &lt; (IF(
            BH84 = "unsaniert",
            (MIN(IF(BH$1:BH$166="unsaniert",BG$1:BG$166)) + MAX(IF(BH$1:BH$166="unsaniert",BG$1:BG$166))) / 2,
            IF(
                BH84 = "teilsaniert",
                (MIN(IF(BH$1:BH$166="teilsaniert",BG$1:BG$166)) + MAX(IF(BH$1:BH$166="teilsaniert",BG$1:BG$166))) / 2,
                (MIN(IF(BH$1:BH$166="saniert",BG$1:BG$166)) + MAX(IF(BH$1:BH$166="saniert",BG$1:BG$166))) / 2
            )
        )),
        0,
        BF84
    )
)</f>
        <v>0</v>
      </c>
    </row>
    <row r="85" spans="2:61">
      <c r="B85" s="174">
        <f t="shared" si="15"/>
        <v>0.62717801505481097</v>
      </c>
      <c r="C85" s="173">
        <f>_xlfn.NORM.DIST(B85, B5,C5, TRUE)</f>
        <v>8.1143263710920979E-3</v>
      </c>
      <c r="D85" s="174" t="str">
        <f t="shared" si="0"/>
        <v>saniert</v>
      </c>
      <c r="E85" s="174" cm="1">
        <f t="array" ref="E85">IF(
    C85 &gt; (IF(
        D85 = "unsaniert",
        (MIN(IF(D$1:D$166="unsaniert",C$1:C$166)) + MAX(IF(D$1:D$166="unsaniert",C$1:C$166))) / 2,
        IF(
            D85 = "teilsaniert",
            (MIN(IF(D$1:D$166="teilsaniert",C$1:C$166)) + MAX(IF(D$1:D$166="teilsaniert",C$1:C$166))) / 2,
            (MIN(IF(D$1:D$166="saniert",C$1:C$166)) + MAX(IF(D$1:D$166="saniert",C$1:C$166))) / 2
        )
    )),
    0,
    IF(
        C84 &lt; (IF(
            D85 = "unsaniert",
            (MIN(IF(D$1:D$166="unsaniert",C$1:C$166)) + MAX(IF(D$1:D$166="unsaniert",C$1:C$166))) / 2,
            IF(
                D85 = "teilsaniert",
                (MIN(IF(D$1:D$166="teilsaniert",C$1:C$166)) + MAX(IF(D$1:D$166="teilsaniert",C$1:C$166))) / 2,
                (MIN(IF(D$1:D$166="saniert",C$1:C$166)) + MAX(IF(D$1:D$166="saniert",C$1:C$166))) / 2
            )
        )),
        0,
        B85
    )
)</f>
        <v>0</v>
      </c>
      <c r="I85" s="174">
        <f t="shared" si="16"/>
        <v>-0.6500309556755054</v>
      </c>
      <c r="J85" s="173">
        <f>_xlfn.NORM.DIST(I85, I5,J5, TRUE)</f>
        <v>4.9275448862996899E-20</v>
      </c>
      <c r="K85" s="174" t="str">
        <f t="shared" si="1"/>
        <v>saniert</v>
      </c>
      <c r="L85" s="174" cm="1">
        <f t="array" ref="L85">IF(
    J85 &gt; (IF(
        K85 = "unsaniert",
        (MIN(IF(K$1:K$166="unsaniert",J$1:J$166)) + MAX(IF(K$1:K$166="unsaniert",J$1:J$166))) / 2,
        IF(
            K85 = "teilsaniert",
            (MIN(IF(K$1:K$166="teilsaniert",J$1:J$166)) + MAX(IF(K$1:K$166="teilsaniert",J$1:J$166))) / 2,
            (MIN(IF(K$1:K$166="saniert",J$1:J$166)) + MAX(IF(K$1:K$166="saniert",J$1:J$166))) / 2
        )
    )),
    0,
    IF(
        J84 &lt; (IF(
            K85 = "unsaniert",
            (MIN(IF(K$1:K$166="unsaniert",J$1:J$166)) + MAX(IF(K$1:K$166="unsaniert",J$1:J$166))) / 2,
            IF(
                K85 = "teilsaniert",
                (MIN(IF(K$1:K$166="teilsaniert",J$1:J$166)) + MAX(IF(K$1:K$166="teilsaniert",J$1:J$166))) / 2,
                (MIN(IF(K$1:K$166="saniert",J$1:J$166)) + MAX(IF(K$1:K$166="saniert",J$1:J$166))) / 2
            )
        )),
        0,
        I85
    )
)</f>
        <v>0</v>
      </c>
      <c r="P85" s="174">
        <f t="shared" si="17"/>
        <v>-1.2477078562056414</v>
      </c>
      <c r="Q85" s="173">
        <f>_xlfn.NORM.DIST(P85, P5,Q5, TRUE)</f>
        <v>0</v>
      </c>
      <c r="R85" s="174" t="str">
        <f t="shared" si="2"/>
        <v>saniert</v>
      </c>
      <c r="S85" s="174" cm="1">
        <f t="array" ref="S85">IF(
    Q85 &gt; (IF(
        R85 = "unsaniert",
        (MIN(IF(R$1:R$166="unsaniert",Q$1:Q$166)) + MAX(IF(R$1:R$166="unsaniert",Q$1:Q$166))) / 2,
        IF(
            R85 = "teilsaniert",
            (MIN(IF(R$1:R$166="teilsaniert",Q$1:Q$166)) + MAX(IF(R$1:R$166="teilsaniert",Q$1:Q$166))) / 2,
            (MIN(IF(R$1:R$166="saniert",Q$1:Q$166)) + MAX(IF(R$1:R$166="saniert",Q$1:Q$166))) / 2
        )
    )),
    0,
    IF(
        Q84 &lt; (IF(
            R85 = "unsaniert",
            (MIN(IF(R$1:R$166="unsaniert",Q$1:Q$166)) + MAX(IF(R$1:R$166="unsaniert",Q$1:Q$166))) / 2,
            IF(
                R85 = "teilsaniert",
                (MIN(IF(R$1:R$166="teilsaniert",Q$1:Q$166)) + MAX(IF(R$1:R$166="teilsaniert",Q$1:Q$166))) / 2,
                (MIN(IF(R$1:R$166="saniert",Q$1:Q$166)) + MAX(IF(R$1:R$166="saniert",Q$1:Q$166))) / 2
            )
        )),
        0,
        P85
    )
)</f>
        <v>0</v>
      </c>
      <c r="W85" s="174">
        <f t="shared" si="18"/>
        <v>-0.15756155584311077</v>
      </c>
      <c r="X85" s="173">
        <f t="shared" si="3"/>
        <v>4.6425302520046358E-52</v>
      </c>
      <c r="Y85" s="174" t="str">
        <f t="shared" si="4"/>
        <v>saniert</v>
      </c>
      <c r="Z85" s="174" cm="1">
        <f t="array" ref="Z85">IF(
    X85 &gt; (IF(
        Y85 = "unsaniert",
        (MIN(IF(Y$1:Y$166="unsaniert",X$1:X$166)) + MAX(IF(Y$1:Y$166="unsaniert",X$1:X$166))) / 2,
        IF(
            Y85 = "teilsaniert",
            (MIN(IF(Y$1:Y$166="teilsaniert",X$1:X$166)) + MAX(IF(Y$1:Y$166="teilsaniert",X$1:X$166))) / 2,
            (MIN(IF(Y$1:Y$166="saniert",X$1:X$166)) + MAX(IF(Y$1:Y$166="saniert",X$1:X$166))) / 2
        )
    )),
    0,
    IF(
        X84 &lt; (IF(
            Y85 = "unsaniert",
            (MIN(IF(Y$1:Y$166="unsaniert",X$1:X$166)) + MAX(IF(Y$1:Y$166="unsaniert",X$1:X$166))) / 2,
            IF(
                Y85 = "teilsaniert",
                (MIN(IF(Y$1:Y$166="teilsaniert",X$1:X$166)) + MAX(IF(Y$1:Y$166="teilsaniert",X$1:X$166))) / 2,
                (MIN(IF(Y$1:Y$166="saniert",X$1:X$166)) + MAX(IF(Y$1:Y$166="saniert",X$1:X$166))) / 2
            )
        )),
        0,
        W85
    )
)</f>
        <v>0</v>
      </c>
      <c r="AD85" s="174">
        <f t="shared" si="19"/>
        <v>-0.64741193471466585</v>
      </c>
      <c r="AE85" s="173">
        <f t="shared" si="5"/>
        <v>5.4563435654988601E-24</v>
      </c>
      <c r="AF85" s="174" t="str">
        <f t="shared" si="6"/>
        <v>saniert</v>
      </c>
      <c r="AG85" s="174" cm="1">
        <f t="array" ref="AG85">IF(
    AE85 &gt; (IF(
        AF85 = "unsaniert",
        (MIN(IF(AF$1:AF$166="unsaniert",AE$1:AE$166)) + MAX(IF(AF$1:AF$166="unsaniert",AE$1:AE$166))) / 2,
        IF(
            AF85 = "teilsaniert",
            (MIN(IF(AF$1:AF$166="teilsaniert",AE$1:AE$166)) + MAX(IF(AF$1:AF$166="teilsaniert",AE$1:AE$166))) / 2,
            (MIN(IF(AF$1:AF$166="saniert",AE$1:AE$166)) + MAX(IF(AF$1:AF$166="saniert",AE$1:AE$166))) / 2
        )
    )),
    0,
    IF(
        AE84 &lt; (IF(
            AF85 = "unsaniert",
            (MIN(IF(AF$1:AF$166="unsaniert",AE$1:AE$166)) + MAX(IF(AF$1:AF$166="unsaniert",AE$1:AE$166))) / 2,
            IF(
                AF85 = "teilsaniert",
                (MIN(IF(AF$1:AF$166="teilsaniert",AE$1:AE$166)) + MAX(IF(AF$1:AF$166="teilsaniert",AE$1:AE$166))) / 2,
                (MIN(IF(AF$1:AF$166="saniert",AE$1:AE$166)) + MAX(IF(AF$1:AF$166="saniert",AE$1:AE$166))) / 2
            )
        )),
        0,
        AD85
    )
)</f>
        <v>0</v>
      </c>
      <c r="AK85" s="174">
        <f t="shared" si="20"/>
        <v>-1.0914245652714638</v>
      </c>
      <c r="AL85" s="173">
        <f t="shared" si="7"/>
        <v>3.0249428911764002E-103</v>
      </c>
      <c r="AM85" s="174" t="str">
        <f t="shared" si="8"/>
        <v>saniert</v>
      </c>
      <c r="AN85" s="174" cm="1">
        <f t="array" ref="AN85">IF(
    AL85 &gt; (IF(
        AM85 = "unsaniert",
        (MIN(IF(AM$1:AM$166="unsaniert",AL$1:AL$166)) + MAX(IF(AM$1:AM$166="unsaniert",AL$1:AL$166))) / 2,
        IF(
            AM85 = "teilsaniert",
            (MIN(IF(AM$1:AM$166="teilsaniert",AL$1:AL$166)) + MAX(IF(AM$1:AM$166="teilsaniert",AL$1:AL$166))) / 2,
            (MIN(IF(AM$1:AM$166="saniert",AL$1:AL$166)) + MAX(IF(AM$1:AM$166="saniert",AL$1:AL$166))) / 2
        )
    )),
    0,
    IF(
        AL84 &lt; (IF(
            AM85 = "unsaniert",
            (MIN(IF(AM$1:AM$166="unsaniert",AL$1:AL$166)) + MAX(IF(AM$1:AM$166="unsaniert",AL$1:AL$166))) / 2,
            IF(
                AM85 = "teilsaniert",
                (MIN(IF(AM$1:AM$166="teilsaniert",AL$1:AL$166)) + MAX(IF(AM$1:AM$166="teilsaniert",AL$1:AL$166))) / 2,
                (MIN(IF(AM$1:AM$166="saniert",AL$1:AL$166)) + MAX(IF(AM$1:AM$166="saniert",AL$1:AL$166))) / 2
            )
        )),
        0,
        AK85
    )
)</f>
        <v>0</v>
      </c>
      <c r="AR85" s="174">
        <f t="shared" si="21"/>
        <v>-9.7206705719513065E-2</v>
      </c>
      <c r="AS85" s="173">
        <f t="shared" si="9"/>
        <v>4.6676565049751233E-52</v>
      </c>
      <c r="AT85" s="174" t="str">
        <f t="shared" si="10"/>
        <v>saniert</v>
      </c>
      <c r="AU85" s="174" cm="1">
        <f t="array" ref="AU85">IF(
    AS85 &gt; (IF(
        AT85 = "unsaniert",
        (MIN(IF(AT$1:AT$166="unsaniert",AS$1:AS$166)) + MAX(IF(AT$1:AT$166="unsaniert",AS$1:AS$166))) / 2,
        IF(
            AT85 = "teilsaniert",
            (MIN(IF(AT$1:AT$166="teilsaniert",AS$1:AS$166)) + MAX(IF(AT$1:AT$166="teilsaniert",AS$1:AS$166))) / 2,
            (MIN(IF(AT$1:AT$166="saniert",AS$1:AS$166)) + MAX(IF(AT$1:AT$166="saniert",AS$1:AS$166))) / 2
        )
    )),
    0,
    IF(
        AS84 &lt; (IF(
            AT85 = "unsaniert",
            (MIN(IF(AT$1:AT$166="unsaniert",AS$1:AS$166)) + MAX(IF(AT$1:AT$166="unsaniert",AS$1:AS$166))) / 2,
            IF(
                AT85 = "teilsaniert",
                (MIN(IF(AT$1:AT$166="teilsaniert",AS$1:AS$166)) + MAX(IF(AT$1:AT$166="teilsaniert",AS$1:AS$166))) / 2,
                (MIN(IF(AT$1:AT$166="saniert",AS$1:AS$166)) + MAX(IF(AT$1:AT$166="saniert",AS$1:AS$166))) / 2
            )
        )),
        0,
        AR85
    )
)</f>
        <v>0</v>
      </c>
      <c r="AY85" s="174">
        <f t="shared" si="22"/>
        <v>-0.77314928583828924</v>
      </c>
      <c r="AZ85" s="173">
        <f t="shared" si="11"/>
        <v>3.9771402000430347E-42</v>
      </c>
      <c r="BA85" s="174" t="str">
        <f t="shared" si="12"/>
        <v>saniert</v>
      </c>
      <c r="BB85" s="174" cm="1">
        <f t="array" ref="BB85">IF(
    AZ85 &gt; (IF(
        BA85 = "unsaniert",
        (MIN(IF(BA$1:BA$166="unsaniert",AZ$1:AZ$166)) + MAX(IF(BA$1:BA$166="unsaniert",AZ$1:AZ$166))) / 2,
        IF(
            BA85 = "teilsaniert",
            (MIN(IF(BA$1:BA$166="teilsaniert",AZ$1:AZ$166)) + MAX(IF(BA$1:BA$166="teilsaniert",AZ$1:AZ$166))) / 2,
            (MIN(IF(BA$1:BA$166="saniert",AZ$1:AZ$166)) + MAX(IF(BA$1:BA$166="saniert",AZ$1:AZ$166))) / 2
        )
    )),
    0,
    IF(
        AZ84 &lt; (IF(
            BA85 = "unsaniert",
            (MIN(IF(BA$1:BA$166="unsaniert",AZ$1:AZ$166)) + MAX(IF(BA$1:BA$166="unsaniert",AZ$1:AZ$166))) / 2,
            IF(
                BA85 = "teilsaniert",
                (MIN(IF(BA$1:BA$166="teilsaniert",AZ$1:AZ$166)) + MAX(IF(BA$1:BA$166="teilsaniert",AZ$1:AZ$166))) / 2,
                (MIN(IF(BA$1:BA$166="saniert",AZ$1:AZ$166)) + MAX(IF(BA$1:BA$166="saniert",AZ$1:AZ$166))) / 2
            )
        )),
        0,
        AY85
    )
)</f>
        <v>0</v>
      </c>
      <c r="BF85" s="174">
        <f t="shared" si="23"/>
        <v>-1.1169827399458361</v>
      </c>
      <c r="BG85" s="173">
        <f t="shared" si="13"/>
        <v>1.9959091257864502E-222</v>
      </c>
      <c r="BH85" s="174" t="str">
        <f t="shared" si="14"/>
        <v>saniert</v>
      </c>
      <c r="BI85" s="174" cm="1">
        <f t="array" ref="BI85">IF(
    BG85 &gt; (IF(
        BH85 = "unsaniert",
        (MIN(IF(BH$1:BH$166="unsaniert",BG$1:BG$166)) + MAX(IF(BH$1:BH$166="unsaniert",BG$1:BG$166))) / 2,
        IF(
            BH85 = "teilsaniert",
            (MIN(IF(BH$1:BH$166="teilsaniert",BG$1:BG$166)) + MAX(IF(BH$1:BH$166="teilsaniert",BG$1:BG$166))) / 2,
            (MIN(IF(BH$1:BH$166="saniert",BG$1:BG$166)) + MAX(IF(BH$1:BH$166="saniert",BG$1:BG$166))) / 2
        )
    )),
    0,
    IF(
        BG84 &lt; (IF(
            BH85 = "unsaniert",
            (MIN(IF(BH$1:BH$166="unsaniert",BG$1:BG$166)) + MAX(IF(BH$1:BH$166="unsaniert",BG$1:BG$166))) / 2,
            IF(
                BH85 = "teilsaniert",
                (MIN(IF(BH$1:BH$166="teilsaniert",BG$1:BG$166)) + MAX(IF(BH$1:BH$166="teilsaniert",BG$1:BG$166))) / 2,
                (MIN(IF(BH$1:BH$166="saniert",BG$1:BG$166)) + MAX(IF(BH$1:BH$166="saniert",BG$1:BG$166))) / 2
            )
        )),
        0,
        BF85
    )
)</f>
        <v>0</v>
      </c>
    </row>
    <row r="86" spans="2:61">
      <c r="B86" s="174">
        <f t="shared" si="15"/>
        <v>0.59717801505481094</v>
      </c>
      <c r="C86" s="173">
        <f>_xlfn.NORM.DIST(B86, B5,C5, TRUE)</f>
        <v>6.0057389911665733E-3</v>
      </c>
      <c r="D86" s="174" t="str">
        <f t="shared" si="0"/>
        <v>saniert</v>
      </c>
      <c r="E86" s="174" cm="1">
        <f t="array" ref="E86">IF(
    C86 &gt; (IF(
        D86 = "unsaniert",
        (MIN(IF(D$1:D$166="unsaniert",C$1:C$166)) + MAX(IF(D$1:D$166="unsaniert",C$1:C$166))) / 2,
        IF(
            D86 = "teilsaniert",
            (MIN(IF(D$1:D$166="teilsaniert",C$1:C$166)) + MAX(IF(D$1:D$166="teilsaniert",C$1:C$166))) / 2,
            (MIN(IF(D$1:D$166="saniert",C$1:C$166)) + MAX(IF(D$1:D$166="saniert",C$1:C$166))) / 2
        )
    )),
    0,
    IF(
        C85 &lt; (IF(
            D86 = "unsaniert",
            (MIN(IF(D$1:D$166="unsaniert",C$1:C$166)) + MAX(IF(D$1:D$166="unsaniert",C$1:C$166))) / 2,
            IF(
                D86 = "teilsaniert",
                (MIN(IF(D$1:D$166="teilsaniert",C$1:C$166)) + MAX(IF(D$1:D$166="teilsaniert",C$1:C$166))) / 2,
                (MIN(IF(D$1:D$166="saniert",C$1:C$166)) + MAX(IF(D$1:D$166="saniert",C$1:C$166))) / 2
            )
        )),
        0,
        B86
    )
)</f>
        <v>0</v>
      </c>
      <c r="I86" s="174">
        <f t="shared" si="16"/>
        <v>-0.68003095567550542</v>
      </c>
      <c r="J86" s="173">
        <f>_xlfn.NORM.DIST(I86, I5,J5, TRUE)</f>
        <v>5.1775547617430636E-21</v>
      </c>
      <c r="K86" s="174" t="str">
        <f t="shared" si="1"/>
        <v>saniert</v>
      </c>
      <c r="L86" s="174" cm="1">
        <f t="array" ref="L86">IF(
    J86 &gt; (IF(
        K86 = "unsaniert",
        (MIN(IF(K$1:K$166="unsaniert",J$1:J$166)) + MAX(IF(K$1:K$166="unsaniert",J$1:J$166))) / 2,
        IF(
            K86 = "teilsaniert",
            (MIN(IF(K$1:K$166="teilsaniert",J$1:J$166)) + MAX(IF(K$1:K$166="teilsaniert",J$1:J$166))) / 2,
            (MIN(IF(K$1:K$166="saniert",J$1:J$166)) + MAX(IF(K$1:K$166="saniert",J$1:J$166))) / 2
        )
    )),
    0,
    IF(
        J85 &lt; (IF(
            K86 = "unsaniert",
            (MIN(IF(K$1:K$166="unsaniert",J$1:J$166)) + MAX(IF(K$1:K$166="unsaniert",J$1:J$166))) / 2,
            IF(
                K86 = "teilsaniert",
                (MIN(IF(K$1:K$166="teilsaniert",J$1:J$166)) + MAX(IF(K$1:K$166="teilsaniert",J$1:J$166))) / 2,
                (MIN(IF(K$1:K$166="saniert",J$1:J$166)) + MAX(IF(K$1:K$166="saniert",J$1:J$166))) / 2
            )
        )),
        0,
        I86
    )
)</f>
        <v>0</v>
      </c>
      <c r="P86" s="174">
        <f t="shared" si="17"/>
        <v>-1.2777078562056414</v>
      </c>
      <c r="Q86" s="173">
        <f>_xlfn.NORM.DIST(P86, P5,Q5, TRUE)</f>
        <v>0</v>
      </c>
      <c r="R86" s="174" t="str">
        <f t="shared" si="2"/>
        <v>saniert</v>
      </c>
      <c r="S86" s="174" cm="1">
        <f t="array" ref="S86">IF(
    Q86 &gt; (IF(
        R86 = "unsaniert",
        (MIN(IF(R$1:R$166="unsaniert",Q$1:Q$166)) + MAX(IF(R$1:R$166="unsaniert",Q$1:Q$166))) / 2,
        IF(
            R86 = "teilsaniert",
            (MIN(IF(R$1:R$166="teilsaniert",Q$1:Q$166)) + MAX(IF(R$1:R$166="teilsaniert",Q$1:Q$166))) / 2,
            (MIN(IF(R$1:R$166="saniert",Q$1:Q$166)) + MAX(IF(R$1:R$166="saniert",Q$1:Q$166))) / 2
        )
    )),
    0,
    IF(
        Q85 &lt; (IF(
            R86 = "unsaniert",
            (MIN(IF(R$1:R$166="unsaniert",Q$1:Q$166)) + MAX(IF(R$1:R$166="unsaniert",Q$1:Q$166))) / 2,
            IF(
                R86 = "teilsaniert",
                (MIN(IF(R$1:R$166="teilsaniert",Q$1:Q$166)) + MAX(IF(R$1:R$166="teilsaniert",Q$1:Q$166))) / 2,
                (MIN(IF(R$1:R$166="saniert",Q$1:Q$166)) + MAX(IF(R$1:R$166="saniert",Q$1:Q$166))) / 2
            )
        )),
        0,
        P86
    )
)</f>
        <v>0</v>
      </c>
      <c r="W86" s="174">
        <f t="shared" si="18"/>
        <v>-0.18756155584311077</v>
      </c>
      <c r="X86" s="173">
        <f t="shared" si="3"/>
        <v>1.7517393811604855E-54</v>
      </c>
      <c r="Y86" s="174" t="str">
        <f t="shared" si="4"/>
        <v>saniert</v>
      </c>
      <c r="Z86" s="174" cm="1">
        <f t="array" ref="Z86">IF(
    X86 &gt; (IF(
        Y86 = "unsaniert",
        (MIN(IF(Y$1:Y$166="unsaniert",X$1:X$166)) + MAX(IF(Y$1:Y$166="unsaniert",X$1:X$166))) / 2,
        IF(
            Y86 = "teilsaniert",
            (MIN(IF(Y$1:Y$166="teilsaniert",X$1:X$166)) + MAX(IF(Y$1:Y$166="teilsaniert",X$1:X$166))) / 2,
            (MIN(IF(Y$1:Y$166="saniert",X$1:X$166)) + MAX(IF(Y$1:Y$166="saniert",X$1:X$166))) / 2
        )
    )),
    0,
    IF(
        X85 &lt; (IF(
            Y86 = "unsaniert",
            (MIN(IF(Y$1:Y$166="unsaniert",X$1:X$166)) + MAX(IF(Y$1:Y$166="unsaniert",X$1:X$166))) / 2,
            IF(
                Y86 = "teilsaniert",
                (MIN(IF(Y$1:Y$166="teilsaniert",X$1:X$166)) + MAX(IF(Y$1:Y$166="teilsaniert",X$1:X$166))) / 2,
                (MIN(IF(Y$1:Y$166="saniert",X$1:X$166)) + MAX(IF(Y$1:Y$166="saniert",X$1:X$166))) / 2
            )
        )),
        0,
        W86
    )
)</f>
        <v>0</v>
      </c>
      <c r="AD86" s="174">
        <f t="shared" si="19"/>
        <v>-0.67741193471466588</v>
      </c>
      <c r="AE86" s="173">
        <f t="shared" si="5"/>
        <v>3.7622111863835037E-25</v>
      </c>
      <c r="AF86" s="174" t="str">
        <f t="shared" si="6"/>
        <v>saniert</v>
      </c>
      <c r="AG86" s="174" cm="1">
        <f t="array" ref="AG86">IF(
    AE86 &gt; (IF(
        AF86 = "unsaniert",
        (MIN(IF(AF$1:AF$166="unsaniert",AE$1:AE$166)) + MAX(IF(AF$1:AF$166="unsaniert",AE$1:AE$166))) / 2,
        IF(
            AF86 = "teilsaniert",
            (MIN(IF(AF$1:AF$166="teilsaniert",AE$1:AE$166)) + MAX(IF(AF$1:AF$166="teilsaniert",AE$1:AE$166))) / 2,
            (MIN(IF(AF$1:AF$166="saniert",AE$1:AE$166)) + MAX(IF(AF$1:AF$166="saniert",AE$1:AE$166))) / 2
        )
    )),
    0,
    IF(
        AE85 &lt; (IF(
            AF86 = "unsaniert",
            (MIN(IF(AF$1:AF$166="unsaniert",AE$1:AE$166)) + MAX(IF(AF$1:AF$166="unsaniert",AE$1:AE$166))) / 2,
            IF(
                AF86 = "teilsaniert",
                (MIN(IF(AF$1:AF$166="teilsaniert",AE$1:AE$166)) + MAX(IF(AF$1:AF$166="teilsaniert",AE$1:AE$166))) / 2,
                (MIN(IF(AF$1:AF$166="saniert",AE$1:AE$166)) + MAX(IF(AF$1:AF$166="saniert",AE$1:AE$166))) / 2
            )
        )),
        0,
        AD86
    )
)</f>
        <v>0</v>
      </c>
      <c r="AK86" s="174">
        <f t="shared" si="20"/>
        <v>-1.1214245652714638</v>
      </c>
      <c r="AL86" s="173">
        <f t="shared" si="7"/>
        <v>6.6962311741592078E-108</v>
      </c>
      <c r="AM86" s="174" t="str">
        <f t="shared" si="8"/>
        <v>saniert</v>
      </c>
      <c r="AN86" s="174" cm="1">
        <f t="array" ref="AN86">IF(
    AL86 &gt; (IF(
        AM86 = "unsaniert",
        (MIN(IF(AM$1:AM$166="unsaniert",AL$1:AL$166)) + MAX(IF(AM$1:AM$166="unsaniert",AL$1:AL$166))) / 2,
        IF(
            AM86 = "teilsaniert",
            (MIN(IF(AM$1:AM$166="teilsaniert",AL$1:AL$166)) + MAX(IF(AM$1:AM$166="teilsaniert",AL$1:AL$166))) / 2,
            (MIN(IF(AM$1:AM$166="saniert",AL$1:AL$166)) + MAX(IF(AM$1:AM$166="saniert",AL$1:AL$166))) / 2
        )
    )),
    0,
    IF(
        AL85 &lt; (IF(
            AM86 = "unsaniert",
            (MIN(IF(AM$1:AM$166="unsaniert",AL$1:AL$166)) + MAX(IF(AM$1:AM$166="unsaniert",AL$1:AL$166))) / 2,
            IF(
                AM86 = "teilsaniert",
                (MIN(IF(AM$1:AM$166="teilsaniert",AL$1:AL$166)) + MAX(IF(AM$1:AM$166="teilsaniert",AL$1:AL$166))) / 2,
                (MIN(IF(AM$1:AM$166="saniert",AL$1:AL$166)) + MAX(IF(AM$1:AM$166="saniert",AL$1:AL$166))) / 2
            )
        )),
        0,
        AK86
    )
)</f>
        <v>0</v>
      </c>
      <c r="AR86" s="174">
        <f t="shared" si="21"/>
        <v>-0.12720670571951306</v>
      </c>
      <c r="AS86" s="173">
        <f t="shared" si="9"/>
        <v>1.7616407066466431E-54</v>
      </c>
      <c r="AT86" s="174" t="str">
        <f t="shared" si="10"/>
        <v>saniert</v>
      </c>
      <c r="AU86" s="174" cm="1">
        <f t="array" ref="AU86">IF(
    AS86 &gt; (IF(
        AT86 = "unsaniert",
        (MIN(IF(AT$1:AT$166="unsaniert",AS$1:AS$166)) + MAX(IF(AT$1:AT$166="unsaniert",AS$1:AS$166))) / 2,
        IF(
            AT86 = "teilsaniert",
            (MIN(IF(AT$1:AT$166="teilsaniert",AS$1:AS$166)) + MAX(IF(AT$1:AT$166="teilsaniert",AS$1:AS$166))) / 2,
            (MIN(IF(AT$1:AT$166="saniert",AS$1:AS$166)) + MAX(IF(AT$1:AT$166="saniert",AS$1:AS$166))) / 2
        )
    )),
    0,
    IF(
        AS85 &lt; (IF(
            AT86 = "unsaniert",
            (MIN(IF(AT$1:AT$166="unsaniert",AS$1:AS$166)) + MAX(IF(AT$1:AT$166="unsaniert",AS$1:AS$166))) / 2,
            IF(
                AT86 = "teilsaniert",
                (MIN(IF(AT$1:AT$166="teilsaniert",AS$1:AS$166)) + MAX(IF(AT$1:AT$166="teilsaniert",AS$1:AS$166))) / 2,
                (MIN(IF(AT$1:AT$166="saniert",AS$1:AS$166)) + MAX(IF(AT$1:AT$166="saniert",AS$1:AS$166))) / 2
            )
        )),
        0,
        AR86
    )
)</f>
        <v>0</v>
      </c>
      <c r="AY86" s="174">
        <f t="shared" si="22"/>
        <v>-0.80314928583828926</v>
      </c>
      <c r="AZ86" s="173">
        <f t="shared" si="11"/>
        <v>4.1462081345613927E-44</v>
      </c>
      <c r="BA86" s="174" t="str">
        <f t="shared" si="12"/>
        <v>saniert</v>
      </c>
      <c r="BB86" s="174" cm="1">
        <f t="array" ref="BB86">IF(
    AZ86 &gt; (IF(
        BA86 = "unsaniert",
        (MIN(IF(BA$1:BA$166="unsaniert",AZ$1:AZ$166)) + MAX(IF(BA$1:BA$166="unsaniert",AZ$1:AZ$166))) / 2,
        IF(
            BA86 = "teilsaniert",
            (MIN(IF(BA$1:BA$166="teilsaniert",AZ$1:AZ$166)) + MAX(IF(BA$1:BA$166="teilsaniert",AZ$1:AZ$166))) / 2,
            (MIN(IF(BA$1:BA$166="saniert",AZ$1:AZ$166)) + MAX(IF(BA$1:BA$166="saniert",AZ$1:AZ$166))) / 2
        )
    )),
    0,
    IF(
        AZ85 &lt; (IF(
            BA86 = "unsaniert",
            (MIN(IF(BA$1:BA$166="unsaniert",AZ$1:AZ$166)) + MAX(IF(BA$1:BA$166="unsaniert",AZ$1:AZ$166))) / 2,
            IF(
                BA86 = "teilsaniert",
                (MIN(IF(BA$1:BA$166="teilsaniert",AZ$1:AZ$166)) + MAX(IF(BA$1:BA$166="teilsaniert",AZ$1:AZ$166))) / 2,
                (MIN(IF(BA$1:BA$166="saniert",AZ$1:AZ$166)) + MAX(IF(BA$1:BA$166="saniert",AZ$1:AZ$166))) / 2
            )
        )),
        0,
        AY86
    )
)</f>
        <v>0</v>
      </c>
      <c r="BF86" s="174">
        <f t="shared" si="23"/>
        <v>-1.1469827399458361</v>
      </c>
      <c r="BG86" s="173">
        <f t="shared" si="13"/>
        <v>3.6689118810075515E-232</v>
      </c>
      <c r="BH86" s="174" t="str">
        <f t="shared" si="14"/>
        <v>saniert</v>
      </c>
      <c r="BI86" s="174" cm="1">
        <f t="array" ref="BI86">IF(
    BG86 &gt; (IF(
        BH86 = "unsaniert",
        (MIN(IF(BH$1:BH$166="unsaniert",BG$1:BG$166)) + MAX(IF(BH$1:BH$166="unsaniert",BG$1:BG$166))) / 2,
        IF(
            BH86 = "teilsaniert",
            (MIN(IF(BH$1:BH$166="teilsaniert",BG$1:BG$166)) + MAX(IF(BH$1:BH$166="teilsaniert",BG$1:BG$166))) / 2,
            (MIN(IF(BH$1:BH$166="saniert",BG$1:BG$166)) + MAX(IF(BH$1:BH$166="saniert",BG$1:BG$166))) / 2
        )
    )),
    0,
    IF(
        BG85 &lt; (IF(
            BH86 = "unsaniert",
            (MIN(IF(BH$1:BH$166="unsaniert",BG$1:BG$166)) + MAX(IF(BH$1:BH$166="unsaniert",BG$1:BG$166))) / 2,
            IF(
                BH86 = "teilsaniert",
                (MIN(IF(BH$1:BH$166="teilsaniert",BG$1:BG$166)) + MAX(IF(BH$1:BH$166="teilsaniert",BG$1:BG$166))) / 2,
                (MIN(IF(BH$1:BH$166="saniert",BG$1:BG$166)) + MAX(IF(BH$1:BH$166="saniert",BG$1:BG$166))) / 2
            )
        )),
        0,
        BF86
    )
)</f>
        <v>0</v>
      </c>
    </row>
    <row r="87" spans="2:61">
      <c r="B87" s="174">
        <f t="shared" si="15"/>
        <v>0.56717801505481091</v>
      </c>
      <c r="C87" s="173">
        <f>_xlfn.NORM.DIST(B87, B5,C5, TRUE)</f>
        <v>4.3980151917801611E-3</v>
      </c>
      <c r="D87" s="174" t="str">
        <f t="shared" si="0"/>
        <v>saniert</v>
      </c>
      <c r="E87" s="174" cm="1">
        <f t="array" ref="E87">IF(
    C87 &gt; (IF(
        D87 = "unsaniert",
        (MIN(IF(D$1:D$166="unsaniert",C$1:C$166)) + MAX(IF(D$1:D$166="unsaniert",C$1:C$166))) / 2,
        IF(
            D87 = "teilsaniert",
            (MIN(IF(D$1:D$166="teilsaniert",C$1:C$166)) + MAX(IF(D$1:D$166="teilsaniert",C$1:C$166))) / 2,
            (MIN(IF(D$1:D$166="saniert",C$1:C$166)) + MAX(IF(D$1:D$166="saniert",C$1:C$166))) / 2
        )
    )),
    0,
    IF(
        C86 &lt; (IF(
            D87 = "unsaniert",
            (MIN(IF(D$1:D$166="unsaniert",C$1:C$166)) + MAX(IF(D$1:D$166="unsaniert",C$1:C$166))) / 2,
            IF(
                D87 = "teilsaniert",
                (MIN(IF(D$1:D$166="teilsaniert",C$1:C$166)) + MAX(IF(D$1:D$166="teilsaniert",C$1:C$166))) / 2,
                (MIN(IF(D$1:D$166="saniert",C$1:C$166)) + MAX(IF(D$1:D$166="saniert",C$1:C$166))) / 2
            )
        )),
        0,
        B87
    )
)</f>
        <v>0</v>
      </c>
      <c r="I87" s="174">
        <f t="shared" si="16"/>
        <v>-0.71003095567550545</v>
      </c>
      <c r="J87" s="173">
        <f>_xlfn.NORM.DIST(I87, I5,J5, TRUE)</f>
        <v>5.1344963197593774E-22</v>
      </c>
      <c r="K87" s="174" t="str">
        <f t="shared" si="1"/>
        <v>saniert</v>
      </c>
      <c r="L87" s="174" cm="1">
        <f t="array" ref="L87">IF(
    J87 &gt; (IF(
        K87 = "unsaniert",
        (MIN(IF(K$1:K$166="unsaniert",J$1:J$166)) + MAX(IF(K$1:K$166="unsaniert",J$1:J$166))) / 2,
        IF(
            K87 = "teilsaniert",
            (MIN(IF(K$1:K$166="teilsaniert",J$1:J$166)) + MAX(IF(K$1:K$166="teilsaniert",J$1:J$166))) / 2,
            (MIN(IF(K$1:K$166="saniert",J$1:J$166)) + MAX(IF(K$1:K$166="saniert",J$1:J$166))) / 2
        )
    )),
    0,
    IF(
        J86 &lt; (IF(
            K87 = "unsaniert",
            (MIN(IF(K$1:K$166="unsaniert",J$1:J$166)) + MAX(IF(K$1:K$166="unsaniert",J$1:J$166))) / 2,
            IF(
                K87 = "teilsaniert",
                (MIN(IF(K$1:K$166="teilsaniert",J$1:J$166)) + MAX(IF(K$1:K$166="teilsaniert",J$1:J$166))) / 2,
                (MIN(IF(K$1:K$166="saniert",J$1:J$166)) + MAX(IF(K$1:K$166="saniert",J$1:J$166))) / 2
            )
        )),
        0,
        I87
    )
)</f>
        <v>0</v>
      </c>
      <c r="P87" s="174">
        <f t="shared" si="17"/>
        <v>-1.3077078562056415</v>
      </c>
      <c r="Q87" s="173">
        <f>_xlfn.NORM.DIST(P87, P5,Q5, TRUE)</f>
        <v>0</v>
      </c>
      <c r="R87" s="174" t="str">
        <f t="shared" si="2"/>
        <v>saniert</v>
      </c>
      <c r="S87" s="174" cm="1">
        <f t="array" ref="S87">IF(
    Q87 &gt; (IF(
        R87 = "unsaniert",
        (MIN(IF(R$1:R$166="unsaniert",Q$1:Q$166)) + MAX(IF(R$1:R$166="unsaniert",Q$1:Q$166))) / 2,
        IF(
            R87 = "teilsaniert",
            (MIN(IF(R$1:R$166="teilsaniert",Q$1:Q$166)) + MAX(IF(R$1:R$166="teilsaniert",Q$1:Q$166))) / 2,
            (MIN(IF(R$1:R$166="saniert",Q$1:Q$166)) + MAX(IF(R$1:R$166="saniert",Q$1:Q$166))) / 2
        )
    )),
    0,
    IF(
        Q86 &lt; (IF(
            R87 = "unsaniert",
            (MIN(IF(R$1:R$166="unsaniert",Q$1:Q$166)) + MAX(IF(R$1:R$166="unsaniert",Q$1:Q$166))) / 2,
            IF(
                R87 = "teilsaniert",
                (MIN(IF(R$1:R$166="teilsaniert",Q$1:Q$166)) + MAX(IF(R$1:R$166="teilsaniert",Q$1:Q$166))) / 2,
                (MIN(IF(R$1:R$166="saniert",Q$1:Q$166)) + MAX(IF(R$1:R$166="saniert",Q$1:Q$166))) / 2
            )
        )),
        0,
        P87
    )
)</f>
        <v>0</v>
      </c>
      <c r="W87" s="174">
        <f t="shared" si="18"/>
        <v>-0.21756155584311077</v>
      </c>
      <c r="X87" s="173">
        <f t="shared" si="3"/>
        <v>5.7979458245047619E-57</v>
      </c>
      <c r="Y87" s="174" t="str">
        <f t="shared" si="4"/>
        <v>saniert</v>
      </c>
      <c r="Z87" s="174" cm="1">
        <f t="array" ref="Z87">IF(
    X87 &gt; (IF(
        Y87 = "unsaniert",
        (MIN(IF(Y$1:Y$166="unsaniert",X$1:X$166)) + MAX(IF(Y$1:Y$166="unsaniert",X$1:X$166))) / 2,
        IF(
            Y87 = "teilsaniert",
            (MIN(IF(Y$1:Y$166="teilsaniert",X$1:X$166)) + MAX(IF(Y$1:Y$166="teilsaniert",X$1:X$166))) / 2,
            (MIN(IF(Y$1:Y$166="saniert",X$1:X$166)) + MAX(IF(Y$1:Y$166="saniert",X$1:X$166))) / 2
        )
    )),
    0,
    IF(
        X86 &lt; (IF(
            Y87 = "unsaniert",
            (MIN(IF(Y$1:Y$166="unsaniert",X$1:X$166)) + MAX(IF(Y$1:Y$166="unsaniert",X$1:X$166))) / 2,
            IF(
                Y87 = "teilsaniert",
                (MIN(IF(Y$1:Y$166="teilsaniert",X$1:X$166)) + MAX(IF(Y$1:Y$166="teilsaniert",X$1:X$166))) / 2,
                (MIN(IF(Y$1:Y$166="saniert",X$1:X$166)) + MAX(IF(Y$1:Y$166="saniert",X$1:X$166))) / 2
            )
        )),
        0,
        W87
    )
)</f>
        <v>0</v>
      </c>
      <c r="AD87" s="174">
        <f t="shared" si="19"/>
        <v>-0.7074119347146659</v>
      </c>
      <c r="AE87" s="173">
        <f t="shared" si="5"/>
        <v>2.4251628832758512E-26</v>
      </c>
      <c r="AF87" s="174" t="str">
        <f t="shared" si="6"/>
        <v>saniert</v>
      </c>
      <c r="AG87" s="174" cm="1">
        <f t="array" ref="AG87">IF(
    AE87 &gt; (IF(
        AF87 = "unsaniert",
        (MIN(IF(AF$1:AF$166="unsaniert",AE$1:AE$166)) + MAX(IF(AF$1:AF$166="unsaniert",AE$1:AE$166))) / 2,
        IF(
            AF87 = "teilsaniert",
            (MIN(IF(AF$1:AF$166="teilsaniert",AE$1:AE$166)) + MAX(IF(AF$1:AF$166="teilsaniert",AE$1:AE$166))) / 2,
            (MIN(IF(AF$1:AF$166="saniert",AE$1:AE$166)) + MAX(IF(AF$1:AF$166="saniert",AE$1:AE$166))) / 2
        )
    )),
    0,
    IF(
        AE86 &lt; (IF(
            AF87 = "unsaniert",
            (MIN(IF(AF$1:AF$166="unsaniert",AE$1:AE$166)) + MAX(IF(AF$1:AF$166="unsaniert",AE$1:AE$166))) / 2,
            IF(
                AF87 = "teilsaniert",
                (MIN(IF(AF$1:AF$166="teilsaniert",AE$1:AE$166)) + MAX(IF(AF$1:AF$166="teilsaniert",AE$1:AE$166))) / 2,
                (MIN(IF(AF$1:AF$166="saniert",AE$1:AE$166)) + MAX(IF(AF$1:AF$166="saniert",AE$1:AE$166))) / 2
            )
        )),
        0,
        AD87
    )
)</f>
        <v>0</v>
      </c>
      <c r="AK87" s="174">
        <f t="shared" si="20"/>
        <v>-1.1514245652714639</v>
      </c>
      <c r="AL87" s="173">
        <f t="shared" si="7"/>
        <v>1.165491677684756E-112</v>
      </c>
      <c r="AM87" s="174" t="str">
        <f t="shared" si="8"/>
        <v>saniert</v>
      </c>
      <c r="AN87" s="174" cm="1">
        <f t="array" ref="AN87">IF(
    AL87 &gt; (IF(
        AM87 = "unsaniert",
        (MIN(IF(AM$1:AM$166="unsaniert",AL$1:AL$166)) + MAX(IF(AM$1:AM$166="unsaniert",AL$1:AL$166))) / 2,
        IF(
            AM87 = "teilsaniert",
            (MIN(IF(AM$1:AM$166="teilsaniert",AL$1:AL$166)) + MAX(IF(AM$1:AM$166="teilsaniert",AL$1:AL$166))) / 2,
            (MIN(IF(AM$1:AM$166="saniert",AL$1:AL$166)) + MAX(IF(AM$1:AM$166="saniert",AL$1:AL$166))) / 2
        )
    )),
    0,
    IF(
        AL86 &lt; (IF(
            AM87 = "unsaniert",
            (MIN(IF(AM$1:AM$166="unsaniert",AL$1:AL$166)) + MAX(IF(AM$1:AM$166="unsaniert",AL$1:AL$166))) / 2,
            IF(
                AM87 = "teilsaniert",
                (MIN(IF(AM$1:AM$166="teilsaniert",AL$1:AL$166)) + MAX(IF(AM$1:AM$166="teilsaniert",AL$1:AL$166))) / 2,
                (MIN(IF(AM$1:AM$166="saniert",AL$1:AL$166)) + MAX(IF(AM$1:AM$166="saniert",AL$1:AL$166))) / 2
            )
        )),
        0,
        AK87
    )
)</f>
        <v>0</v>
      </c>
      <c r="AR87" s="174">
        <f t="shared" si="21"/>
        <v>-0.15720670571951306</v>
      </c>
      <c r="AS87" s="173">
        <f t="shared" si="9"/>
        <v>5.8321398940960097E-57</v>
      </c>
      <c r="AT87" s="174" t="str">
        <f t="shared" si="10"/>
        <v>saniert</v>
      </c>
      <c r="AU87" s="174" cm="1">
        <f t="array" ref="AU87">IF(
    AS87 &gt; (IF(
        AT87 = "unsaniert",
        (MIN(IF(AT$1:AT$166="unsaniert",AS$1:AS$166)) + MAX(IF(AT$1:AT$166="unsaniert",AS$1:AS$166))) / 2,
        IF(
            AT87 = "teilsaniert",
            (MIN(IF(AT$1:AT$166="teilsaniert",AS$1:AS$166)) + MAX(IF(AT$1:AT$166="teilsaniert",AS$1:AS$166))) / 2,
            (MIN(IF(AT$1:AT$166="saniert",AS$1:AS$166)) + MAX(IF(AT$1:AT$166="saniert",AS$1:AS$166))) / 2
        )
    )),
    0,
    IF(
        AS86 &lt; (IF(
            AT87 = "unsaniert",
            (MIN(IF(AT$1:AT$166="unsaniert",AS$1:AS$166)) + MAX(IF(AT$1:AT$166="unsaniert",AS$1:AS$166))) / 2,
            IF(
                AT87 = "teilsaniert",
                (MIN(IF(AT$1:AT$166="teilsaniert",AS$1:AS$166)) + MAX(IF(AT$1:AT$166="teilsaniert",AS$1:AS$166))) / 2,
                (MIN(IF(AT$1:AT$166="saniert",AS$1:AS$166)) + MAX(IF(AT$1:AT$166="saniert",AS$1:AS$166))) / 2
            )
        )),
        0,
        AR87
    )
)</f>
        <v>0</v>
      </c>
      <c r="AY87" s="174">
        <f t="shared" si="22"/>
        <v>-0.83314928583828929</v>
      </c>
      <c r="AZ87" s="173">
        <f t="shared" si="11"/>
        <v>3.8760632730856461E-46</v>
      </c>
      <c r="BA87" s="174" t="str">
        <f t="shared" si="12"/>
        <v>saniert</v>
      </c>
      <c r="BB87" s="174" cm="1">
        <f t="array" ref="BB87">IF(
    AZ87 &gt; (IF(
        BA87 = "unsaniert",
        (MIN(IF(BA$1:BA$166="unsaniert",AZ$1:AZ$166)) + MAX(IF(BA$1:BA$166="unsaniert",AZ$1:AZ$166))) / 2,
        IF(
            BA87 = "teilsaniert",
            (MIN(IF(BA$1:BA$166="teilsaniert",AZ$1:AZ$166)) + MAX(IF(BA$1:BA$166="teilsaniert",AZ$1:AZ$166))) / 2,
            (MIN(IF(BA$1:BA$166="saniert",AZ$1:AZ$166)) + MAX(IF(BA$1:BA$166="saniert",AZ$1:AZ$166))) / 2
        )
    )),
    0,
    IF(
        AZ86 &lt; (IF(
            BA87 = "unsaniert",
            (MIN(IF(BA$1:BA$166="unsaniert",AZ$1:AZ$166)) + MAX(IF(BA$1:BA$166="unsaniert",AZ$1:AZ$166))) / 2,
            IF(
                BA87 = "teilsaniert",
                (MIN(IF(BA$1:BA$166="teilsaniert",AZ$1:AZ$166)) + MAX(IF(BA$1:BA$166="teilsaniert",AZ$1:AZ$166))) / 2,
                (MIN(IF(BA$1:BA$166="saniert",AZ$1:AZ$166)) + MAX(IF(BA$1:BA$166="saniert",AZ$1:AZ$166))) / 2
            )
        )),
        0,
        AY87
    )
)</f>
        <v>0</v>
      </c>
      <c r="BF87" s="174">
        <f t="shared" si="23"/>
        <v>-1.1769827399458361</v>
      </c>
      <c r="BG87" s="173">
        <f t="shared" si="13"/>
        <v>4.1549817859282606E-242</v>
      </c>
      <c r="BH87" s="174" t="str">
        <f t="shared" si="14"/>
        <v>saniert</v>
      </c>
      <c r="BI87" s="174" cm="1">
        <f t="array" ref="BI87">IF(
    BG87 &gt; (IF(
        BH87 = "unsaniert",
        (MIN(IF(BH$1:BH$166="unsaniert",BG$1:BG$166)) + MAX(IF(BH$1:BH$166="unsaniert",BG$1:BG$166))) / 2,
        IF(
            BH87 = "teilsaniert",
            (MIN(IF(BH$1:BH$166="teilsaniert",BG$1:BG$166)) + MAX(IF(BH$1:BH$166="teilsaniert",BG$1:BG$166))) / 2,
            (MIN(IF(BH$1:BH$166="saniert",BG$1:BG$166)) + MAX(IF(BH$1:BH$166="saniert",BG$1:BG$166))) / 2
        )
    )),
    0,
    IF(
        BG86 &lt; (IF(
            BH87 = "unsaniert",
            (MIN(IF(BH$1:BH$166="unsaniert",BG$1:BG$166)) + MAX(IF(BH$1:BH$166="unsaniert",BG$1:BG$166))) / 2,
            IF(
                BH87 = "teilsaniert",
                (MIN(IF(BH$1:BH$166="teilsaniert",BG$1:BG$166)) + MAX(IF(BH$1:BH$166="teilsaniert",BG$1:BG$166))) / 2,
                (MIN(IF(BH$1:BH$166="saniert",BG$1:BG$166)) + MAX(IF(BH$1:BH$166="saniert",BG$1:BG$166))) / 2
            )
        )),
        0,
        BF87
    )
)</f>
        <v>0</v>
      </c>
    </row>
    <row r="88" spans="2:61">
      <c r="B88" s="174">
        <f t="shared" si="15"/>
        <v>0.53717801505481089</v>
      </c>
      <c r="C88" s="173">
        <f>_xlfn.NORM.DIST(B88, B5,C5, TRUE)</f>
        <v>3.186403154022154E-3</v>
      </c>
      <c r="D88" s="174" t="str">
        <f t="shared" si="0"/>
        <v>saniert</v>
      </c>
      <c r="E88" s="174" cm="1">
        <f t="array" ref="E88">IF(
    C88 &gt; (IF(
        D88 = "unsaniert",
        (MIN(IF(D$1:D$166="unsaniert",C$1:C$166)) + MAX(IF(D$1:D$166="unsaniert",C$1:C$166))) / 2,
        IF(
            D88 = "teilsaniert",
            (MIN(IF(D$1:D$166="teilsaniert",C$1:C$166)) + MAX(IF(D$1:D$166="teilsaniert",C$1:C$166))) / 2,
            (MIN(IF(D$1:D$166="saniert",C$1:C$166)) + MAX(IF(D$1:D$166="saniert",C$1:C$166))) / 2
        )
    )),
    0,
    IF(
        C87 &lt; (IF(
            D88 = "unsaniert",
            (MIN(IF(D$1:D$166="unsaniert",C$1:C$166)) + MAX(IF(D$1:D$166="unsaniert",C$1:C$166))) / 2,
            IF(
                D88 = "teilsaniert",
                (MIN(IF(D$1:D$166="teilsaniert",C$1:C$166)) + MAX(IF(D$1:D$166="teilsaniert",C$1:C$166))) / 2,
                (MIN(IF(D$1:D$166="saniert",C$1:C$166)) + MAX(IF(D$1:D$166="saniert",C$1:C$166))) / 2
            )
        )),
        0,
        B88
    )
)</f>
        <v>0</v>
      </c>
      <c r="I88" s="174">
        <f t="shared" si="16"/>
        <v>-0.74003095567550548</v>
      </c>
      <c r="J88" s="173">
        <f>_xlfn.NORM.DIST(I88, I5,J5, TRUE)</f>
        <v>4.8054846429754005E-23</v>
      </c>
      <c r="K88" s="174" t="str">
        <f t="shared" si="1"/>
        <v>saniert</v>
      </c>
      <c r="L88" s="174" cm="1">
        <f t="array" ref="L88">IF(
    J88 &gt; (IF(
        K88 = "unsaniert",
        (MIN(IF(K$1:K$166="unsaniert",J$1:J$166)) + MAX(IF(K$1:K$166="unsaniert",J$1:J$166))) / 2,
        IF(
            K88 = "teilsaniert",
            (MIN(IF(K$1:K$166="teilsaniert",J$1:J$166)) + MAX(IF(K$1:K$166="teilsaniert",J$1:J$166))) / 2,
            (MIN(IF(K$1:K$166="saniert",J$1:J$166)) + MAX(IF(K$1:K$166="saniert",J$1:J$166))) / 2
        )
    )),
    0,
    IF(
        J87 &lt; (IF(
            K88 = "unsaniert",
            (MIN(IF(K$1:K$166="unsaniert",J$1:J$166)) + MAX(IF(K$1:K$166="unsaniert",J$1:J$166))) / 2,
            IF(
                K88 = "teilsaniert",
                (MIN(IF(K$1:K$166="teilsaniert",J$1:J$166)) + MAX(IF(K$1:K$166="teilsaniert",J$1:J$166))) / 2,
                (MIN(IF(K$1:K$166="saniert",J$1:J$166)) + MAX(IF(K$1:K$166="saniert",J$1:J$166))) / 2
            )
        )),
        0,
        I88
    )
)</f>
        <v>0</v>
      </c>
      <c r="P88" s="174">
        <f t="shared" si="17"/>
        <v>-1.3377078562056415</v>
      </c>
      <c r="Q88" s="173">
        <f>_xlfn.NORM.DIST(P88, P5,Q5, TRUE)</f>
        <v>0</v>
      </c>
      <c r="R88" s="174" t="str">
        <f t="shared" si="2"/>
        <v>saniert</v>
      </c>
      <c r="S88" s="174" cm="1">
        <f t="array" ref="S88">IF(
    Q88 &gt; (IF(
        R88 = "unsaniert",
        (MIN(IF(R$1:R$166="unsaniert",Q$1:Q$166)) + MAX(IF(R$1:R$166="unsaniert",Q$1:Q$166))) / 2,
        IF(
            R88 = "teilsaniert",
            (MIN(IF(R$1:R$166="teilsaniert",Q$1:Q$166)) + MAX(IF(R$1:R$166="teilsaniert",Q$1:Q$166))) / 2,
            (MIN(IF(R$1:R$166="saniert",Q$1:Q$166)) + MAX(IF(R$1:R$166="saniert",Q$1:Q$166))) / 2
        )
    )),
    0,
    IF(
        Q87 &lt; (IF(
            R88 = "unsaniert",
            (MIN(IF(R$1:R$166="unsaniert",Q$1:Q$166)) + MAX(IF(R$1:R$166="unsaniert",Q$1:Q$166))) / 2,
            IF(
                R88 = "teilsaniert",
                (MIN(IF(R$1:R$166="teilsaniert",Q$1:Q$166)) + MAX(IF(R$1:R$166="teilsaniert",Q$1:Q$166))) / 2,
                (MIN(IF(R$1:R$166="saniert",Q$1:Q$166)) + MAX(IF(R$1:R$166="saniert",Q$1:Q$166))) / 2
            )
        )),
        0,
        P88
    )
)</f>
        <v>0</v>
      </c>
      <c r="W88" s="174">
        <f t="shared" si="18"/>
        <v>-0.24756155584311076</v>
      </c>
      <c r="X88" s="173">
        <f t="shared" si="3"/>
        <v>1.6832881303373092E-59</v>
      </c>
      <c r="Y88" s="174" t="str">
        <f t="shared" si="4"/>
        <v>saniert</v>
      </c>
      <c r="Z88" s="174" cm="1">
        <f t="array" ref="Z88">IF(
    X88 &gt; (IF(
        Y88 = "unsaniert",
        (MIN(IF(Y$1:Y$166="unsaniert",X$1:X$166)) + MAX(IF(Y$1:Y$166="unsaniert",X$1:X$166))) / 2,
        IF(
            Y88 = "teilsaniert",
            (MIN(IF(Y$1:Y$166="teilsaniert",X$1:X$166)) + MAX(IF(Y$1:Y$166="teilsaniert",X$1:X$166))) / 2,
            (MIN(IF(Y$1:Y$166="saniert",X$1:X$166)) + MAX(IF(Y$1:Y$166="saniert",X$1:X$166))) / 2
        )
    )),
    0,
    IF(
        X87 &lt; (IF(
            Y88 = "unsaniert",
            (MIN(IF(Y$1:Y$166="unsaniert",X$1:X$166)) + MAX(IF(Y$1:Y$166="unsaniert",X$1:X$166))) / 2,
            IF(
                Y88 = "teilsaniert",
                (MIN(IF(Y$1:Y$166="teilsaniert",X$1:X$166)) + MAX(IF(Y$1:Y$166="teilsaniert",X$1:X$166))) / 2,
                (MIN(IF(Y$1:Y$166="saniert",X$1:X$166)) + MAX(IF(Y$1:Y$166="saniert",X$1:X$166))) / 2
            )
        )),
        0,
        W88
    )
)</f>
        <v>0</v>
      </c>
      <c r="AD88" s="174">
        <f t="shared" si="19"/>
        <v>-0.73741193471466593</v>
      </c>
      <c r="AE88" s="173">
        <f t="shared" si="5"/>
        <v>1.4614457250158874E-27</v>
      </c>
      <c r="AF88" s="174" t="str">
        <f t="shared" si="6"/>
        <v>saniert</v>
      </c>
      <c r="AG88" s="174" cm="1">
        <f t="array" ref="AG88">IF(
    AE88 &gt; (IF(
        AF88 = "unsaniert",
        (MIN(IF(AF$1:AF$166="unsaniert",AE$1:AE$166)) + MAX(IF(AF$1:AF$166="unsaniert",AE$1:AE$166))) / 2,
        IF(
            AF88 = "teilsaniert",
            (MIN(IF(AF$1:AF$166="teilsaniert",AE$1:AE$166)) + MAX(IF(AF$1:AF$166="teilsaniert",AE$1:AE$166))) / 2,
            (MIN(IF(AF$1:AF$166="saniert",AE$1:AE$166)) + MAX(IF(AF$1:AF$166="saniert",AE$1:AE$166))) / 2
        )
    )),
    0,
    IF(
        AE87 &lt; (IF(
            AF88 = "unsaniert",
            (MIN(IF(AF$1:AF$166="unsaniert",AE$1:AE$166)) + MAX(IF(AF$1:AF$166="unsaniert",AE$1:AE$166))) / 2,
            IF(
                AF88 = "teilsaniert",
                (MIN(IF(AF$1:AF$166="teilsaniert",AE$1:AE$166)) + MAX(IF(AF$1:AF$166="teilsaniert",AE$1:AE$166))) / 2,
                (MIN(IF(AF$1:AF$166="saniert",AE$1:AE$166)) + MAX(IF(AF$1:AF$166="saniert",AE$1:AE$166))) / 2
            )
        )),
        0,
        AD88
    )
)</f>
        <v>0</v>
      </c>
      <c r="AK88" s="174">
        <f t="shared" si="20"/>
        <v>-1.1814245652714639</v>
      </c>
      <c r="AL88" s="173">
        <f t="shared" si="7"/>
        <v>1.5949398839926671E-117</v>
      </c>
      <c r="AM88" s="174" t="str">
        <f t="shared" si="8"/>
        <v>saniert</v>
      </c>
      <c r="AN88" s="174" cm="1">
        <f t="array" ref="AN88">IF(
    AL88 &gt; (IF(
        AM88 = "unsaniert",
        (MIN(IF(AM$1:AM$166="unsaniert",AL$1:AL$166)) + MAX(IF(AM$1:AM$166="unsaniert",AL$1:AL$166))) / 2,
        IF(
            AM88 = "teilsaniert",
            (MIN(IF(AM$1:AM$166="teilsaniert",AL$1:AL$166)) + MAX(IF(AM$1:AM$166="teilsaniert",AL$1:AL$166))) / 2,
            (MIN(IF(AM$1:AM$166="saniert",AL$1:AL$166)) + MAX(IF(AM$1:AM$166="saniert",AL$1:AL$166))) / 2
        )
    )),
    0,
    IF(
        AL87 &lt; (IF(
            AM88 = "unsaniert",
            (MIN(IF(AM$1:AM$166="unsaniert",AL$1:AL$166)) + MAX(IF(AM$1:AM$166="unsaniert",AL$1:AL$166))) / 2,
            IF(
                AM88 = "teilsaniert",
                (MIN(IF(AM$1:AM$166="teilsaniert",AL$1:AL$166)) + MAX(IF(AM$1:AM$166="teilsaniert",AL$1:AL$166))) / 2,
                (MIN(IF(AM$1:AM$166="saniert",AL$1:AL$166)) + MAX(IF(AM$1:AM$166="saniert",AL$1:AL$166))) / 2
            )
        )),
        0,
        AK88
    )
)</f>
        <v>0</v>
      </c>
      <c r="AR88" s="174">
        <f t="shared" si="21"/>
        <v>-0.18720670571951306</v>
      </c>
      <c r="AS88" s="173">
        <f t="shared" si="9"/>
        <v>1.6936373225366346E-59</v>
      </c>
      <c r="AT88" s="174" t="str">
        <f t="shared" si="10"/>
        <v>saniert</v>
      </c>
      <c r="AU88" s="174" cm="1">
        <f t="array" ref="AU88">IF(
    AS88 &gt; (IF(
        AT88 = "unsaniert",
        (MIN(IF(AT$1:AT$166="unsaniert",AS$1:AS$166)) + MAX(IF(AT$1:AT$166="unsaniert",AS$1:AS$166))) / 2,
        IF(
            AT88 = "teilsaniert",
            (MIN(IF(AT$1:AT$166="teilsaniert",AS$1:AS$166)) + MAX(IF(AT$1:AT$166="teilsaniert",AS$1:AS$166))) / 2,
            (MIN(IF(AT$1:AT$166="saniert",AS$1:AS$166)) + MAX(IF(AT$1:AT$166="saniert",AS$1:AS$166))) / 2
        )
    )),
    0,
    IF(
        AS87 &lt; (IF(
            AT88 = "unsaniert",
            (MIN(IF(AT$1:AT$166="unsaniert",AS$1:AS$166)) + MAX(IF(AT$1:AT$166="unsaniert",AS$1:AS$166))) / 2,
            IF(
                AT88 = "teilsaniert",
                (MIN(IF(AT$1:AT$166="teilsaniert",AS$1:AS$166)) + MAX(IF(AT$1:AT$166="teilsaniert",AS$1:AS$166))) / 2,
                (MIN(IF(AT$1:AT$166="saniert",AS$1:AS$166)) + MAX(IF(AT$1:AT$166="saniert",AS$1:AS$166))) / 2
            )
        )),
        0,
        AR88
    )
)</f>
        <v>0</v>
      </c>
      <c r="AY88" s="174">
        <f t="shared" si="22"/>
        <v>-0.86314928583828932</v>
      </c>
      <c r="AZ88" s="173">
        <f t="shared" si="11"/>
        <v>3.2492225060340541E-48</v>
      </c>
      <c r="BA88" s="174" t="str">
        <f t="shared" si="12"/>
        <v>saniert</v>
      </c>
      <c r="BB88" s="174" cm="1">
        <f t="array" ref="BB88">IF(
    AZ88 &gt; (IF(
        BA88 = "unsaniert",
        (MIN(IF(BA$1:BA$166="unsaniert",AZ$1:AZ$166)) + MAX(IF(BA$1:BA$166="unsaniert",AZ$1:AZ$166))) / 2,
        IF(
            BA88 = "teilsaniert",
            (MIN(IF(BA$1:BA$166="teilsaniert",AZ$1:AZ$166)) + MAX(IF(BA$1:BA$166="teilsaniert",AZ$1:AZ$166))) / 2,
            (MIN(IF(BA$1:BA$166="saniert",AZ$1:AZ$166)) + MAX(IF(BA$1:BA$166="saniert",AZ$1:AZ$166))) / 2
        )
    )),
    0,
    IF(
        AZ87 &lt; (IF(
            BA88 = "unsaniert",
            (MIN(IF(BA$1:BA$166="unsaniert",AZ$1:AZ$166)) + MAX(IF(BA$1:BA$166="unsaniert",AZ$1:AZ$166))) / 2,
            IF(
                BA88 = "teilsaniert",
                (MIN(IF(BA$1:BA$166="teilsaniert",AZ$1:AZ$166)) + MAX(IF(BA$1:BA$166="teilsaniert",AZ$1:AZ$166))) / 2,
                (MIN(IF(BA$1:BA$166="saniert",AZ$1:AZ$166)) + MAX(IF(BA$1:BA$166="saniert",AZ$1:AZ$166))) / 2
            )
        )),
        0,
        AY88
    )
)</f>
        <v>0</v>
      </c>
      <c r="BF88" s="174">
        <f t="shared" si="23"/>
        <v>-1.2069827399458362</v>
      </c>
      <c r="BG88" s="173">
        <f t="shared" si="13"/>
        <v>2.8988658245899862E-252</v>
      </c>
      <c r="BH88" s="174" t="str">
        <f t="shared" si="14"/>
        <v>saniert</v>
      </c>
      <c r="BI88" s="174" cm="1">
        <f t="array" ref="BI88">IF(
    BG88 &gt; (IF(
        BH88 = "unsaniert",
        (MIN(IF(BH$1:BH$166="unsaniert",BG$1:BG$166)) + MAX(IF(BH$1:BH$166="unsaniert",BG$1:BG$166))) / 2,
        IF(
            BH88 = "teilsaniert",
            (MIN(IF(BH$1:BH$166="teilsaniert",BG$1:BG$166)) + MAX(IF(BH$1:BH$166="teilsaniert",BG$1:BG$166))) / 2,
            (MIN(IF(BH$1:BH$166="saniert",BG$1:BG$166)) + MAX(IF(BH$1:BH$166="saniert",BG$1:BG$166))) / 2
        )
    )),
    0,
    IF(
        BG87 &lt; (IF(
            BH88 = "unsaniert",
            (MIN(IF(BH$1:BH$166="unsaniert",BG$1:BG$166)) + MAX(IF(BH$1:BH$166="unsaniert",BG$1:BG$166))) / 2,
            IF(
                BH88 = "teilsaniert",
                (MIN(IF(BH$1:BH$166="teilsaniert",BG$1:BG$166)) + MAX(IF(BH$1:BH$166="teilsaniert",BG$1:BG$166))) / 2,
                (MIN(IF(BH$1:BH$166="saniert",BG$1:BG$166)) + MAX(IF(BH$1:BH$166="saniert",BG$1:BG$166))) / 2
            )
        )),
        0,
        BF88
    )
)</f>
        <v>0</v>
      </c>
    </row>
    <row r="89" spans="2:61">
      <c r="B89" s="174">
        <f t="shared" si="15"/>
        <v>0.50717801505481086</v>
      </c>
      <c r="C89" s="173">
        <f>_xlfn.NORM.DIST(B89, B5,C5, TRUE)</f>
        <v>2.2839014768036526E-3</v>
      </c>
      <c r="D89" s="174" t="str">
        <f t="shared" si="0"/>
        <v>saniert</v>
      </c>
      <c r="E89" s="174" cm="1">
        <f t="array" ref="E89">IF(
    C89 &gt; (IF(
        D89 = "unsaniert",
        (MIN(IF(D$1:D$166="unsaniert",C$1:C$166)) + MAX(IF(D$1:D$166="unsaniert",C$1:C$166))) / 2,
        IF(
            D89 = "teilsaniert",
            (MIN(IF(D$1:D$166="teilsaniert",C$1:C$166)) + MAX(IF(D$1:D$166="teilsaniert",C$1:C$166))) / 2,
            (MIN(IF(D$1:D$166="saniert",C$1:C$166)) + MAX(IF(D$1:D$166="saniert",C$1:C$166))) / 2
        )
    )),
    0,
    IF(
        C88 &lt; (IF(
            D89 = "unsaniert",
            (MIN(IF(D$1:D$166="unsaniert",C$1:C$166)) + MAX(IF(D$1:D$166="unsaniert",C$1:C$166))) / 2,
            IF(
                D89 = "teilsaniert",
                (MIN(IF(D$1:D$166="teilsaniert",C$1:C$166)) + MAX(IF(D$1:D$166="teilsaniert",C$1:C$166))) / 2,
                (MIN(IF(D$1:D$166="saniert",C$1:C$166)) + MAX(IF(D$1:D$166="saniert",C$1:C$166))) / 2
            )
        )),
        0,
        B89
    )
)</f>
        <v>0</v>
      </c>
      <c r="I89" s="174">
        <f t="shared" si="16"/>
        <v>-0.7700309556755055</v>
      </c>
      <c r="J89" s="173">
        <f>_xlfn.NORM.DIST(I89, I5,J5, TRUE)</f>
        <v>4.2445414191220962E-24</v>
      </c>
      <c r="K89" s="174" t="str">
        <f t="shared" si="1"/>
        <v>saniert</v>
      </c>
      <c r="L89" s="174" cm="1">
        <f t="array" ref="L89">IF(
    J89 &gt; (IF(
        K89 = "unsaniert",
        (MIN(IF(K$1:K$166="unsaniert",J$1:J$166)) + MAX(IF(K$1:K$166="unsaniert",J$1:J$166))) / 2,
        IF(
            K89 = "teilsaniert",
            (MIN(IF(K$1:K$166="teilsaniert",J$1:J$166)) + MAX(IF(K$1:K$166="teilsaniert",J$1:J$166))) / 2,
            (MIN(IF(K$1:K$166="saniert",J$1:J$166)) + MAX(IF(K$1:K$166="saniert",J$1:J$166))) / 2
        )
    )),
    0,
    IF(
        J88 &lt; (IF(
            K89 = "unsaniert",
            (MIN(IF(K$1:K$166="unsaniert",J$1:J$166)) + MAX(IF(K$1:K$166="unsaniert",J$1:J$166))) / 2,
            IF(
                K89 = "teilsaniert",
                (MIN(IF(K$1:K$166="teilsaniert",J$1:J$166)) + MAX(IF(K$1:K$166="teilsaniert",J$1:J$166))) / 2,
                (MIN(IF(K$1:K$166="saniert",J$1:J$166)) + MAX(IF(K$1:K$166="saniert",J$1:J$166))) / 2
            )
        )),
        0,
        I89
    )
)</f>
        <v>0</v>
      </c>
      <c r="P89" s="174">
        <f t="shared" si="17"/>
        <v>-1.3677078562056415</v>
      </c>
      <c r="Q89" s="173">
        <f>_xlfn.NORM.DIST(P89, P5,Q5, TRUE)</f>
        <v>0</v>
      </c>
      <c r="R89" s="174" t="str">
        <f t="shared" si="2"/>
        <v>saniert</v>
      </c>
      <c r="S89" s="174" cm="1">
        <f t="array" ref="S89">IF(
    Q89 &gt; (IF(
        R89 = "unsaniert",
        (MIN(IF(R$1:R$166="unsaniert",Q$1:Q$166)) + MAX(IF(R$1:R$166="unsaniert",Q$1:Q$166))) / 2,
        IF(
            R89 = "teilsaniert",
            (MIN(IF(R$1:R$166="teilsaniert",Q$1:Q$166)) + MAX(IF(R$1:R$166="teilsaniert",Q$1:Q$166))) / 2,
            (MIN(IF(R$1:R$166="saniert",Q$1:Q$166)) + MAX(IF(R$1:R$166="saniert",Q$1:Q$166))) / 2
        )
    )),
    0,
    IF(
        Q88 &lt; (IF(
            R89 = "unsaniert",
            (MIN(IF(R$1:R$166="unsaniert",Q$1:Q$166)) + MAX(IF(R$1:R$166="unsaniert",Q$1:Q$166))) / 2,
            IF(
                R89 = "teilsaniert",
                (MIN(IF(R$1:R$166="teilsaniert",Q$1:Q$166)) + MAX(IF(R$1:R$166="teilsaniert",Q$1:Q$166))) / 2,
                (MIN(IF(R$1:R$166="saniert",Q$1:Q$166)) + MAX(IF(R$1:R$166="saniert",Q$1:Q$166))) / 2
            )
        )),
        0,
        P89
    )
)</f>
        <v>0</v>
      </c>
      <c r="W89" s="174">
        <f t="shared" si="18"/>
        <v>-0.27756155584311076</v>
      </c>
      <c r="X89" s="173">
        <f t="shared" si="3"/>
        <v>4.2865986051502424E-62</v>
      </c>
      <c r="Y89" s="174" t="str">
        <f t="shared" si="4"/>
        <v>saniert</v>
      </c>
      <c r="Z89" s="174" cm="1">
        <f t="array" ref="Z89">IF(
    X89 &gt; (IF(
        Y89 = "unsaniert",
        (MIN(IF(Y$1:Y$166="unsaniert",X$1:X$166)) + MAX(IF(Y$1:Y$166="unsaniert",X$1:X$166))) / 2,
        IF(
            Y89 = "teilsaniert",
            (MIN(IF(Y$1:Y$166="teilsaniert",X$1:X$166)) + MAX(IF(Y$1:Y$166="teilsaniert",X$1:X$166))) / 2,
            (MIN(IF(Y$1:Y$166="saniert",X$1:X$166)) + MAX(IF(Y$1:Y$166="saniert",X$1:X$166))) / 2
        )
    )),
    0,
    IF(
        X88 &lt; (IF(
            Y89 = "unsaniert",
            (MIN(IF(Y$1:Y$166="unsaniert",X$1:X$166)) + MAX(IF(Y$1:Y$166="unsaniert",X$1:X$166))) / 2,
            IF(
                Y89 = "teilsaniert",
                (MIN(IF(Y$1:Y$166="teilsaniert",X$1:X$166)) + MAX(IF(Y$1:Y$166="teilsaniert",X$1:X$166))) / 2,
                (MIN(IF(Y$1:Y$166="saniert",X$1:X$166)) + MAX(IF(Y$1:Y$166="saniert",X$1:X$166))) / 2
            )
        )),
        0,
        W89
    )
)</f>
        <v>0</v>
      </c>
      <c r="AD89" s="174">
        <f t="shared" si="19"/>
        <v>-0.76741193471466596</v>
      </c>
      <c r="AE89" s="173">
        <f t="shared" si="5"/>
        <v>8.2329804020040741E-29</v>
      </c>
      <c r="AF89" s="174" t="str">
        <f t="shared" si="6"/>
        <v>saniert</v>
      </c>
      <c r="AG89" s="174" cm="1">
        <f t="array" ref="AG89">IF(
    AE89 &gt; (IF(
        AF89 = "unsaniert",
        (MIN(IF(AF$1:AF$166="unsaniert",AE$1:AE$166)) + MAX(IF(AF$1:AF$166="unsaniert",AE$1:AE$166))) / 2,
        IF(
            AF89 = "teilsaniert",
            (MIN(IF(AF$1:AF$166="teilsaniert",AE$1:AE$166)) + MAX(IF(AF$1:AF$166="teilsaniert",AE$1:AE$166))) / 2,
            (MIN(IF(AF$1:AF$166="saniert",AE$1:AE$166)) + MAX(IF(AF$1:AF$166="saniert",AE$1:AE$166))) / 2
        )
    )),
    0,
    IF(
        AE88 &lt; (IF(
            AF89 = "unsaniert",
            (MIN(IF(AF$1:AF$166="unsaniert",AE$1:AE$166)) + MAX(IF(AF$1:AF$166="unsaniert",AE$1:AE$166))) / 2,
            IF(
                AF89 = "teilsaniert",
                (MIN(IF(AF$1:AF$166="teilsaniert",AE$1:AE$166)) + MAX(IF(AF$1:AF$166="teilsaniert",AE$1:AE$166))) / 2,
                (MIN(IF(AF$1:AF$166="saniert",AE$1:AE$166)) + MAX(IF(AF$1:AF$166="saniert",AE$1:AE$166))) / 2
            )
        )),
        0,
        AD89
    )
)</f>
        <v>0</v>
      </c>
      <c r="AK89" s="174">
        <f t="shared" si="20"/>
        <v>-1.2114245652714639</v>
      </c>
      <c r="AL89" s="173">
        <f t="shared" si="7"/>
        <v>1.716039787368695E-122</v>
      </c>
      <c r="AM89" s="174" t="str">
        <f t="shared" si="8"/>
        <v>saniert</v>
      </c>
      <c r="AN89" s="174" cm="1">
        <f t="array" ref="AN89">IF(
    AL89 &gt; (IF(
        AM89 = "unsaniert",
        (MIN(IF(AM$1:AM$166="unsaniert",AL$1:AL$166)) + MAX(IF(AM$1:AM$166="unsaniert",AL$1:AL$166))) / 2,
        IF(
            AM89 = "teilsaniert",
            (MIN(IF(AM$1:AM$166="teilsaniert",AL$1:AL$166)) + MAX(IF(AM$1:AM$166="teilsaniert",AL$1:AL$166))) / 2,
            (MIN(IF(AM$1:AM$166="saniert",AL$1:AL$166)) + MAX(IF(AM$1:AM$166="saniert",AL$1:AL$166))) / 2
        )
    )),
    0,
    IF(
        AL88 &lt; (IF(
            AM89 = "unsaniert",
            (MIN(IF(AM$1:AM$166="unsaniert",AL$1:AL$166)) + MAX(IF(AM$1:AM$166="unsaniert",AL$1:AL$166))) / 2,
            IF(
                AM89 = "teilsaniert",
                (MIN(IF(AM$1:AM$166="teilsaniert",AL$1:AL$166)) + MAX(IF(AM$1:AM$166="teilsaniert",AL$1:AL$166))) / 2,
                (MIN(IF(AM$1:AM$166="saniert",AL$1:AL$166)) + MAX(IF(AM$1:AM$166="saniert",AL$1:AL$166))) / 2
            )
        )),
        0,
        AK89
    )
)</f>
        <v>0</v>
      </c>
      <c r="AR89" s="174">
        <f t="shared" si="21"/>
        <v>-0.21720670571951306</v>
      </c>
      <c r="AS89" s="173">
        <f t="shared" si="9"/>
        <v>4.3140501207624982E-62</v>
      </c>
      <c r="AT89" s="174" t="str">
        <f t="shared" si="10"/>
        <v>saniert</v>
      </c>
      <c r="AU89" s="174" cm="1">
        <f t="array" ref="AU89">IF(
    AS89 &gt; (IF(
        AT89 = "unsaniert",
        (MIN(IF(AT$1:AT$166="unsaniert",AS$1:AS$166)) + MAX(IF(AT$1:AT$166="unsaniert",AS$1:AS$166))) / 2,
        IF(
            AT89 = "teilsaniert",
            (MIN(IF(AT$1:AT$166="teilsaniert",AS$1:AS$166)) + MAX(IF(AT$1:AT$166="teilsaniert",AS$1:AS$166))) / 2,
            (MIN(IF(AT$1:AT$166="saniert",AS$1:AS$166)) + MAX(IF(AT$1:AT$166="saniert",AS$1:AS$166))) / 2
        )
    )),
    0,
    IF(
        AS88 &lt; (IF(
            AT89 = "unsaniert",
            (MIN(IF(AT$1:AT$166="unsaniert",AS$1:AS$166)) + MAX(IF(AT$1:AT$166="unsaniert",AS$1:AS$166))) / 2,
            IF(
                AT89 = "teilsaniert",
                (MIN(IF(AT$1:AT$166="teilsaniert",AS$1:AS$166)) + MAX(IF(AT$1:AT$166="teilsaniert",AS$1:AS$166))) / 2,
                (MIN(IF(AT$1:AT$166="saniert",AS$1:AS$166)) + MAX(IF(AT$1:AT$166="saniert",AS$1:AS$166))) / 2
            )
        )),
        0,
        AR89
    )
)</f>
        <v>0</v>
      </c>
      <c r="AY89" s="174">
        <f t="shared" si="22"/>
        <v>-0.89314928583828934</v>
      </c>
      <c r="AZ89" s="173">
        <f t="shared" si="11"/>
        <v>2.4423441392722586E-50</v>
      </c>
      <c r="BA89" s="174" t="str">
        <f t="shared" si="12"/>
        <v>saniert</v>
      </c>
      <c r="BB89" s="174" cm="1">
        <f t="array" ref="BB89">IF(
    AZ89 &gt; (IF(
        BA89 = "unsaniert",
        (MIN(IF(BA$1:BA$166="unsaniert",AZ$1:AZ$166)) + MAX(IF(BA$1:BA$166="unsaniert",AZ$1:AZ$166))) / 2,
        IF(
            BA89 = "teilsaniert",
            (MIN(IF(BA$1:BA$166="teilsaniert",AZ$1:AZ$166)) + MAX(IF(BA$1:BA$166="teilsaniert",AZ$1:AZ$166))) / 2,
            (MIN(IF(BA$1:BA$166="saniert",AZ$1:AZ$166)) + MAX(IF(BA$1:BA$166="saniert",AZ$1:AZ$166))) / 2
        )
    )),
    0,
    IF(
        AZ88 &lt; (IF(
            BA89 = "unsaniert",
            (MIN(IF(BA$1:BA$166="unsaniert",AZ$1:AZ$166)) + MAX(IF(BA$1:BA$166="unsaniert",AZ$1:AZ$166))) / 2,
            IF(
                BA89 = "teilsaniert",
                (MIN(IF(BA$1:BA$166="teilsaniert",AZ$1:AZ$166)) + MAX(IF(BA$1:BA$166="teilsaniert",AZ$1:AZ$166))) / 2,
                (MIN(IF(BA$1:BA$166="saniert",AZ$1:AZ$166)) + MAX(IF(BA$1:BA$166="saniert",AZ$1:AZ$166))) / 2
            )
        )),
        0,
        AY89
    )
)</f>
        <v>0</v>
      </c>
      <c r="BF89" s="174">
        <f t="shared" si="23"/>
        <v>-1.2369827399458362</v>
      </c>
      <c r="BG89" s="173">
        <f t="shared" si="13"/>
        <v>1.2459670780929695E-262</v>
      </c>
      <c r="BH89" s="174" t="str">
        <f t="shared" si="14"/>
        <v>saniert</v>
      </c>
      <c r="BI89" s="174" cm="1">
        <f t="array" ref="BI89">IF(
    BG89 &gt; (IF(
        BH89 = "unsaniert",
        (MIN(IF(BH$1:BH$166="unsaniert",BG$1:BG$166)) + MAX(IF(BH$1:BH$166="unsaniert",BG$1:BG$166))) / 2,
        IF(
            BH89 = "teilsaniert",
            (MIN(IF(BH$1:BH$166="teilsaniert",BG$1:BG$166)) + MAX(IF(BH$1:BH$166="teilsaniert",BG$1:BG$166))) / 2,
            (MIN(IF(BH$1:BH$166="saniert",BG$1:BG$166)) + MAX(IF(BH$1:BH$166="saniert",BG$1:BG$166))) / 2
        )
    )),
    0,
    IF(
        BG88 &lt; (IF(
            BH89 = "unsaniert",
            (MIN(IF(BH$1:BH$166="unsaniert",BG$1:BG$166)) + MAX(IF(BH$1:BH$166="unsaniert",BG$1:BG$166))) / 2,
            IF(
                BH89 = "teilsaniert",
                (MIN(IF(BH$1:BH$166="teilsaniert",BG$1:BG$166)) + MAX(IF(BH$1:BH$166="teilsaniert",BG$1:BG$166))) / 2,
                (MIN(IF(BH$1:BH$166="saniert",BG$1:BG$166)) + MAX(IF(BH$1:BH$166="saniert",BG$1:BG$166))) / 2
            )
        )),
        0,
        BF89
    )
)</f>
        <v>0</v>
      </c>
    </row>
    <row r="90" spans="2:61">
      <c r="B90" s="174">
        <f t="shared" si="15"/>
        <v>0.47717801505481083</v>
      </c>
      <c r="C90" s="173">
        <f>_xlfn.NORM.DIST(B90, B5,C5, TRUE)</f>
        <v>1.6194477319183948E-3</v>
      </c>
      <c r="D90" s="174" t="str">
        <f t="shared" si="0"/>
        <v>saniert</v>
      </c>
      <c r="E90" s="174" cm="1">
        <f t="array" ref="E90">IF(
    C90 &gt; (IF(
        D90 = "unsaniert",
        (MIN(IF(D$1:D$166="unsaniert",C$1:C$166)) + MAX(IF(D$1:D$166="unsaniert",C$1:C$166))) / 2,
        IF(
            D90 = "teilsaniert",
            (MIN(IF(D$1:D$166="teilsaniert",C$1:C$166)) + MAX(IF(D$1:D$166="teilsaniert",C$1:C$166))) / 2,
            (MIN(IF(D$1:D$166="saniert",C$1:C$166)) + MAX(IF(D$1:D$166="saniert",C$1:C$166))) / 2
        )
    )),
    0,
    IF(
        C89 &lt; (IF(
            D90 = "unsaniert",
            (MIN(IF(D$1:D$166="unsaniert",C$1:C$166)) + MAX(IF(D$1:D$166="unsaniert",C$1:C$166))) / 2,
            IF(
                D90 = "teilsaniert",
                (MIN(IF(D$1:D$166="teilsaniert",C$1:C$166)) + MAX(IF(D$1:D$166="teilsaniert",C$1:C$166))) / 2,
                (MIN(IF(D$1:D$166="saniert",C$1:C$166)) + MAX(IF(D$1:D$166="saniert",C$1:C$166))) / 2
            )
        )),
        0,
        B90
    )
)</f>
        <v>0</v>
      </c>
      <c r="I90" s="174">
        <f t="shared" si="16"/>
        <v>-0.80003095567550553</v>
      </c>
      <c r="J90" s="173">
        <f>_xlfn.NORM.DIST(I90, I5,J5, TRUE)</f>
        <v>3.5380781396687785E-25</v>
      </c>
      <c r="K90" s="174" t="str">
        <f t="shared" si="1"/>
        <v>saniert</v>
      </c>
      <c r="L90" s="174" cm="1">
        <f t="array" ref="L90">IF(
    J90 &gt; (IF(
        K90 = "unsaniert",
        (MIN(IF(K$1:K$166="unsaniert",J$1:J$166)) + MAX(IF(K$1:K$166="unsaniert",J$1:J$166))) / 2,
        IF(
            K90 = "teilsaniert",
            (MIN(IF(K$1:K$166="teilsaniert",J$1:J$166)) + MAX(IF(K$1:K$166="teilsaniert",J$1:J$166))) / 2,
            (MIN(IF(K$1:K$166="saniert",J$1:J$166)) + MAX(IF(K$1:K$166="saniert",J$1:J$166))) / 2
        )
    )),
    0,
    IF(
        J89 &lt; (IF(
            K90 = "unsaniert",
            (MIN(IF(K$1:K$166="unsaniert",J$1:J$166)) + MAX(IF(K$1:K$166="unsaniert",J$1:J$166))) / 2,
            IF(
                K90 = "teilsaniert",
                (MIN(IF(K$1:K$166="teilsaniert",J$1:J$166)) + MAX(IF(K$1:K$166="teilsaniert",J$1:J$166))) / 2,
                (MIN(IF(K$1:K$166="saniert",J$1:J$166)) + MAX(IF(K$1:K$166="saniert",J$1:J$166))) / 2
            )
        )),
        0,
        I90
    )
)</f>
        <v>0</v>
      </c>
      <c r="P90" s="174">
        <f t="shared" si="17"/>
        <v>-1.3977078562056415</v>
      </c>
      <c r="Q90" s="173">
        <f>_xlfn.NORM.DIST(P90, P5,Q5, TRUE)</f>
        <v>0</v>
      </c>
      <c r="R90" s="174" t="str">
        <f t="shared" si="2"/>
        <v>saniert</v>
      </c>
      <c r="S90" s="174" cm="1">
        <f t="array" ref="S90">IF(
    Q90 &gt; (IF(
        R90 = "unsaniert",
        (MIN(IF(R$1:R$166="unsaniert",Q$1:Q$166)) + MAX(IF(R$1:R$166="unsaniert",Q$1:Q$166))) / 2,
        IF(
            R90 = "teilsaniert",
            (MIN(IF(R$1:R$166="teilsaniert",Q$1:Q$166)) + MAX(IF(R$1:R$166="teilsaniert",Q$1:Q$166))) / 2,
            (MIN(IF(R$1:R$166="saniert",Q$1:Q$166)) + MAX(IF(R$1:R$166="saniert",Q$1:Q$166))) / 2
        )
    )),
    0,
    IF(
        Q89 &lt; (IF(
            R90 = "unsaniert",
            (MIN(IF(R$1:R$166="unsaniert",Q$1:Q$166)) + MAX(IF(R$1:R$166="unsaniert",Q$1:Q$166))) / 2,
            IF(
                R90 = "teilsaniert",
                (MIN(IF(R$1:R$166="teilsaniert",Q$1:Q$166)) + MAX(IF(R$1:R$166="teilsaniert",Q$1:Q$166))) / 2,
                (MIN(IF(R$1:R$166="saniert",Q$1:Q$166)) + MAX(IF(R$1:R$166="saniert",Q$1:Q$166))) / 2
            )
        )),
        0,
        P90
    )
)</f>
        <v>0</v>
      </c>
      <c r="W90" s="174">
        <f t="shared" si="18"/>
        <v>-0.30756155584311073</v>
      </c>
      <c r="X90" s="173">
        <f t="shared" si="3"/>
        <v>9.574767373179855E-65</v>
      </c>
      <c r="Y90" s="174" t="str">
        <f t="shared" si="4"/>
        <v>saniert</v>
      </c>
      <c r="Z90" s="174" cm="1">
        <f t="array" ref="Z90">IF(
    X90 &gt; (IF(
        Y90 = "unsaniert",
        (MIN(IF(Y$1:Y$166="unsaniert",X$1:X$166)) + MAX(IF(Y$1:Y$166="unsaniert",X$1:X$166))) / 2,
        IF(
            Y90 = "teilsaniert",
            (MIN(IF(Y$1:Y$166="teilsaniert",X$1:X$166)) + MAX(IF(Y$1:Y$166="teilsaniert",X$1:X$166))) / 2,
            (MIN(IF(Y$1:Y$166="saniert",X$1:X$166)) + MAX(IF(Y$1:Y$166="saniert",X$1:X$166))) / 2
        )
    )),
    0,
    IF(
        X89 &lt; (IF(
            Y90 = "unsaniert",
            (MIN(IF(Y$1:Y$166="unsaniert",X$1:X$166)) + MAX(IF(Y$1:Y$166="unsaniert",X$1:X$166))) / 2,
            IF(
                Y90 = "teilsaniert",
                (MIN(IF(Y$1:Y$166="teilsaniert",X$1:X$166)) + MAX(IF(Y$1:Y$166="teilsaniert",X$1:X$166))) / 2,
                (MIN(IF(Y$1:Y$166="saniert",X$1:X$166)) + MAX(IF(Y$1:Y$166="saniert",X$1:X$166))) / 2
            )
        )),
        0,
        W90
    )
)</f>
        <v>0</v>
      </c>
      <c r="AD90" s="174">
        <f t="shared" si="19"/>
        <v>-0.79741193471466598</v>
      </c>
      <c r="AE90" s="173">
        <f t="shared" si="5"/>
        <v>4.3356419493350203E-30</v>
      </c>
      <c r="AF90" s="174" t="str">
        <f t="shared" si="6"/>
        <v>saniert</v>
      </c>
      <c r="AG90" s="174" cm="1">
        <f t="array" ref="AG90">IF(
    AE90 &gt; (IF(
        AF90 = "unsaniert",
        (MIN(IF(AF$1:AF$166="unsaniert",AE$1:AE$166)) + MAX(IF(AF$1:AF$166="unsaniert",AE$1:AE$166))) / 2,
        IF(
            AF90 = "teilsaniert",
            (MIN(IF(AF$1:AF$166="teilsaniert",AE$1:AE$166)) + MAX(IF(AF$1:AF$166="teilsaniert",AE$1:AE$166))) / 2,
            (MIN(IF(AF$1:AF$166="saniert",AE$1:AE$166)) + MAX(IF(AF$1:AF$166="saniert",AE$1:AE$166))) / 2
        )
    )),
    0,
    IF(
        AE89 &lt; (IF(
            AF90 = "unsaniert",
            (MIN(IF(AF$1:AF$166="unsaniert",AE$1:AE$166)) + MAX(IF(AF$1:AF$166="unsaniert",AE$1:AE$166))) / 2,
            IF(
                AF90 = "teilsaniert",
                (MIN(IF(AF$1:AF$166="teilsaniert",AE$1:AE$166)) + MAX(IF(AF$1:AF$166="teilsaniert",AE$1:AE$166))) / 2,
                (MIN(IF(AF$1:AF$166="saniert",AE$1:AE$166)) + MAX(IF(AF$1:AF$166="saniert",AE$1:AE$166))) / 2
            )
        )),
        0,
        AD90
    )
)</f>
        <v>0</v>
      </c>
      <c r="AK90" s="174">
        <f t="shared" si="20"/>
        <v>-1.2414245652714639</v>
      </c>
      <c r="AL90" s="173">
        <f t="shared" si="7"/>
        <v>1.4516111329295892E-127</v>
      </c>
      <c r="AM90" s="174" t="str">
        <f t="shared" si="8"/>
        <v>saniert</v>
      </c>
      <c r="AN90" s="174" cm="1">
        <f t="array" ref="AN90">IF(
    AL90 &gt; (IF(
        AM90 = "unsaniert",
        (MIN(IF(AM$1:AM$166="unsaniert",AL$1:AL$166)) + MAX(IF(AM$1:AM$166="unsaniert",AL$1:AL$166))) / 2,
        IF(
            AM90 = "teilsaniert",
            (MIN(IF(AM$1:AM$166="teilsaniert",AL$1:AL$166)) + MAX(IF(AM$1:AM$166="teilsaniert",AL$1:AL$166))) / 2,
            (MIN(IF(AM$1:AM$166="saniert",AL$1:AL$166)) + MAX(IF(AM$1:AM$166="saniert",AL$1:AL$166))) / 2
        )
    )),
    0,
    IF(
        AL89 &lt; (IF(
            AM90 = "unsaniert",
            (MIN(IF(AM$1:AM$166="unsaniert",AL$1:AL$166)) + MAX(IF(AM$1:AM$166="unsaniert",AL$1:AL$166))) / 2,
            IF(
                AM90 = "teilsaniert",
                (MIN(IF(AM$1:AM$166="teilsaniert",AL$1:AL$166)) + MAX(IF(AM$1:AM$166="teilsaniert",AL$1:AL$166))) / 2,
                (MIN(IF(AM$1:AM$166="saniert",AL$1:AL$166)) + MAX(IF(AM$1:AM$166="saniert",AL$1:AL$166))) / 2
            )
        )),
        0,
        AK90
    )
)</f>
        <v>0</v>
      </c>
      <c r="AR90" s="174">
        <f t="shared" si="21"/>
        <v>-0.24720670571951306</v>
      </c>
      <c r="AS90" s="173">
        <f t="shared" si="9"/>
        <v>9.6385843299616794E-65</v>
      </c>
      <c r="AT90" s="174" t="str">
        <f t="shared" si="10"/>
        <v>saniert</v>
      </c>
      <c r="AU90" s="174" cm="1">
        <f t="array" ref="AU90">IF(
    AS90 &gt; (IF(
        AT90 = "unsaniert",
        (MIN(IF(AT$1:AT$166="unsaniert",AS$1:AS$166)) + MAX(IF(AT$1:AT$166="unsaniert",AS$1:AS$166))) / 2,
        IF(
            AT90 = "teilsaniert",
            (MIN(IF(AT$1:AT$166="teilsaniert",AS$1:AS$166)) + MAX(IF(AT$1:AT$166="teilsaniert",AS$1:AS$166))) / 2,
            (MIN(IF(AT$1:AT$166="saniert",AS$1:AS$166)) + MAX(IF(AT$1:AT$166="saniert",AS$1:AS$166))) / 2
        )
    )),
    0,
    IF(
        AS89 &lt; (IF(
            AT90 = "unsaniert",
            (MIN(IF(AT$1:AT$166="unsaniert",AS$1:AS$166)) + MAX(IF(AT$1:AT$166="unsaniert",AS$1:AS$166))) / 2,
            IF(
                AT90 = "teilsaniert",
                (MIN(IF(AT$1:AT$166="teilsaniert",AS$1:AS$166)) + MAX(IF(AT$1:AT$166="teilsaniert",AS$1:AS$166))) / 2,
                (MIN(IF(AT$1:AT$166="saniert",AS$1:AS$166)) + MAX(IF(AT$1:AT$166="saniert",AS$1:AS$166))) / 2
            )
        )),
        0,
        AR90
    )
)</f>
        <v>0</v>
      </c>
      <c r="AY90" s="174">
        <f t="shared" si="22"/>
        <v>-0.92314928583828937</v>
      </c>
      <c r="AZ90" s="173">
        <f t="shared" si="11"/>
        <v>1.6461283258832994E-52</v>
      </c>
      <c r="BA90" s="174" t="str">
        <f t="shared" si="12"/>
        <v>saniert</v>
      </c>
      <c r="BB90" s="174" cm="1">
        <f t="array" ref="BB90">IF(
    AZ90 &gt; (IF(
        BA90 = "unsaniert",
        (MIN(IF(BA$1:BA$166="unsaniert",AZ$1:AZ$166)) + MAX(IF(BA$1:BA$166="unsaniert",AZ$1:AZ$166))) / 2,
        IF(
            BA90 = "teilsaniert",
            (MIN(IF(BA$1:BA$166="teilsaniert",AZ$1:AZ$166)) + MAX(IF(BA$1:BA$166="teilsaniert",AZ$1:AZ$166))) / 2,
            (MIN(IF(BA$1:BA$166="saniert",AZ$1:AZ$166)) + MAX(IF(BA$1:BA$166="saniert",AZ$1:AZ$166))) / 2
        )
    )),
    0,
    IF(
        AZ89 &lt; (IF(
            BA90 = "unsaniert",
            (MIN(IF(BA$1:BA$166="unsaniert",AZ$1:AZ$166)) + MAX(IF(BA$1:BA$166="unsaniert",AZ$1:AZ$166))) / 2,
            IF(
                BA90 = "teilsaniert",
                (MIN(IF(BA$1:BA$166="teilsaniert",AZ$1:AZ$166)) + MAX(IF(BA$1:BA$166="teilsaniert",AZ$1:AZ$166))) / 2,
                (MIN(IF(BA$1:BA$166="saniert",AZ$1:AZ$166)) + MAX(IF(BA$1:BA$166="saniert",AZ$1:AZ$166))) / 2
            )
        )),
        0,
        AY90
    )
)</f>
        <v>0</v>
      </c>
      <c r="BF90" s="174">
        <f t="shared" si="23"/>
        <v>-1.2669827399458362</v>
      </c>
      <c r="BG90" s="173">
        <f t="shared" si="13"/>
        <v>3.2991134895387483E-273</v>
      </c>
      <c r="BH90" s="174" t="str">
        <f t="shared" si="14"/>
        <v>saniert</v>
      </c>
      <c r="BI90" s="174" cm="1">
        <f t="array" ref="BI90">IF(
    BG90 &gt; (IF(
        BH90 = "unsaniert",
        (MIN(IF(BH$1:BH$166="unsaniert",BG$1:BG$166)) + MAX(IF(BH$1:BH$166="unsaniert",BG$1:BG$166))) / 2,
        IF(
            BH90 = "teilsaniert",
            (MIN(IF(BH$1:BH$166="teilsaniert",BG$1:BG$166)) + MAX(IF(BH$1:BH$166="teilsaniert",BG$1:BG$166))) / 2,
            (MIN(IF(BH$1:BH$166="saniert",BG$1:BG$166)) + MAX(IF(BH$1:BH$166="saniert",BG$1:BG$166))) / 2
        )
    )),
    0,
    IF(
        BG89 &lt; (IF(
            BH90 = "unsaniert",
            (MIN(IF(BH$1:BH$166="unsaniert",BG$1:BG$166)) + MAX(IF(BH$1:BH$166="unsaniert",BG$1:BG$166))) / 2,
            IF(
                BH90 = "teilsaniert",
                (MIN(IF(BH$1:BH$166="teilsaniert",BG$1:BG$166)) + MAX(IF(BH$1:BH$166="teilsaniert",BG$1:BG$166))) / 2,
                (MIN(IF(BH$1:BH$166="saniert",BG$1:BG$166)) + MAX(IF(BH$1:BH$166="saniert",BG$1:BG$166))) / 2
            )
        )),
        0,
        BF90
    )
)</f>
        <v>0</v>
      </c>
    </row>
    <row r="91" spans="2:61">
      <c r="B91" s="174">
        <f t="shared" si="15"/>
        <v>0.44717801505481081</v>
      </c>
      <c r="C91" s="173">
        <f>_xlfn.NORM.DIST(B91, B5,C5, TRUE)</f>
        <v>1.1359284639489973E-3</v>
      </c>
      <c r="D91" s="174" t="str">
        <f t="shared" si="0"/>
        <v>saniert</v>
      </c>
      <c r="E91" s="174" cm="1">
        <f t="array" ref="E91">IF(
    C91 &gt; (IF(
        D91 = "unsaniert",
        (MIN(IF(D$1:D$166="unsaniert",C$1:C$166)) + MAX(IF(D$1:D$166="unsaniert",C$1:C$166))) / 2,
        IF(
            D91 = "teilsaniert",
            (MIN(IF(D$1:D$166="teilsaniert",C$1:C$166)) + MAX(IF(D$1:D$166="teilsaniert",C$1:C$166))) / 2,
            (MIN(IF(D$1:D$166="saniert",C$1:C$166)) + MAX(IF(D$1:D$166="saniert",C$1:C$166))) / 2
        )
    )),
    0,
    IF(
        C90 &lt; (IF(
            D91 = "unsaniert",
            (MIN(IF(D$1:D$166="unsaniert",C$1:C$166)) + MAX(IF(D$1:D$166="unsaniert",C$1:C$166))) / 2,
            IF(
                D91 = "teilsaniert",
                (MIN(IF(D$1:D$166="teilsaniert",C$1:C$166)) + MAX(IF(D$1:D$166="teilsaniert",C$1:C$166))) / 2,
                (MIN(IF(D$1:D$166="saniert",C$1:C$166)) + MAX(IF(D$1:D$166="saniert",C$1:C$166))) / 2
            )
        )),
        0,
        B91
    )
)</f>
        <v>0</v>
      </c>
      <c r="I91" s="174">
        <f t="shared" si="16"/>
        <v>-0.83003095567550556</v>
      </c>
      <c r="J91" s="173">
        <f>_xlfn.NORM.DIST(I91, I5,J5, TRUE)</f>
        <v>2.783150416164236E-26</v>
      </c>
      <c r="K91" s="174" t="str">
        <f t="shared" si="1"/>
        <v>saniert</v>
      </c>
      <c r="L91" s="174" cm="1">
        <f t="array" ref="L91">IF(
    J91 &gt; (IF(
        K91 = "unsaniert",
        (MIN(IF(K$1:K$166="unsaniert",J$1:J$166)) + MAX(IF(K$1:K$166="unsaniert",J$1:J$166))) / 2,
        IF(
            K91 = "teilsaniert",
            (MIN(IF(K$1:K$166="teilsaniert",J$1:J$166)) + MAX(IF(K$1:K$166="teilsaniert",J$1:J$166))) / 2,
            (MIN(IF(K$1:K$166="saniert",J$1:J$166)) + MAX(IF(K$1:K$166="saniert",J$1:J$166))) / 2
        )
    )),
    0,
    IF(
        J90 &lt; (IF(
            K91 = "unsaniert",
            (MIN(IF(K$1:K$166="unsaniert",J$1:J$166)) + MAX(IF(K$1:K$166="unsaniert",J$1:J$166))) / 2,
            IF(
                K91 = "teilsaniert",
                (MIN(IF(K$1:K$166="teilsaniert",J$1:J$166)) + MAX(IF(K$1:K$166="teilsaniert",J$1:J$166))) / 2,
                (MIN(IF(K$1:K$166="saniert",J$1:J$166)) + MAX(IF(K$1:K$166="saniert",J$1:J$166))) / 2
            )
        )),
        0,
        I91
    )
)</f>
        <v>0</v>
      </c>
      <c r="P91" s="174">
        <f t="shared" si="17"/>
        <v>-1.4277078562056416</v>
      </c>
      <c r="Q91" s="173">
        <f>_xlfn.NORM.DIST(P91, P5,Q5, TRUE)</f>
        <v>0</v>
      </c>
      <c r="R91" s="174" t="str">
        <f t="shared" si="2"/>
        <v>saniert</v>
      </c>
      <c r="S91" s="174" cm="1">
        <f t="array" ref="S91">IF(
    Q91 &gt; (IF(
        R91 = "unsaniert",
        (MIN(IF(R$1:R$166="unsaniert",Q$1:Q$166)) + MAX(IF(R$1:R$166="unsaniert",Q$1:Q$166))) / 2,
        IF(
            R91 = "teilsaniert",
            (MIN(IF(R$1:R$166="teilsaniert",Q$1:Q$166)) + MAX(IF(R$1:R$166="teilsaniert",Q$1:Q$166))) / 2,
            (MIN(IF(R$1:R$166="saniert",Q$1:Q$166)) + MAX(IF(R$1:R$166="saniert",Q$1:Q$166))) / 2
        )
    )),
    0,
    IF(
        Q90 &lt; (IF(
            R91 = "unsaniert",
            (MIN(IF(R$1:R$166="unsaniert",Q$1:Q$166)) + MAX(IF(R$1:R$166="unsaniert",Q$1:Q$166))) / 2,
            IF(
                R91 = "teilsaniert",
                (MIN(IF(R$1:R$166="teilsaniert",Q$1:Q$166)) + MAX(IF(R$1:R$166="teilsaniert",Q$1:Q$166))) / 2,
                (MIN(IF(R$1:R$166="saniert",Q$1:Q$166)) + MAX(IF(R$1:R$166="saniert",Q$1:Q$166))) / 2
            )
        )),
        0,
        P91
    )
)</f>
        <v>0</v>
      </c>
      <c r="W91" s="174">
        <f t="shared" si="18"/>
        <v>-0.33756155584311076</v>
      </c>
      <c r="X91" s="173">
        <f t="shared" si="3"/>
        <v>1.8758420285959043E-67</v>
      </c>
      <c r="Y91" s="174" t="str">
        <f t="shared" si="4"/>
        <v>saniert</v>
      </c>
      <c r="Z91" s="174" cm="1">
        <f t="array" ref="Z91">IF(
    X91 &gt; (IF(
        Y91 = "unsaniert",
        (MIN(IF(Y$1:Y$166="unsaniert",X$1:X$166)) + MAX(IF(Y$1:Y$166="unsaniert",X$1:X$166))) / 2,
        IF(
            Y91 = "teilsaniert",
            (MIN(IF(Y$1:Y$166="teilsaniert",X$1:X$166)) + MAX(IF(Y$1:Y$166="teilsaniert",X$1:X$166))) / 2,
            (MIN(IF(Y$1:Y$166="saniert",X$1:X$166)) + MAX(IF(Y$1:Y$166="saniert",X$1:X$166))) / 2
        )
    )),
    0,
    IF(
        X90 &lt; (IF(
            Y91 = "unsaniert",
            (MIN(IF(Y$1:Y$166="unsaniert",X$1:X$166)) + MAX(IF(Y$1:Y$166="unsaniert",X$1:X$166))) / 2,
            IF(
                Y91 = "teilsaniert",
                (MIN(IF(Y$1:Y$166="teilsaniert",X$1:X$166)) + MAX(IF(Y$1:Y$166="teilsaniert",X$1:X$166))) / 2,
                (MIN(IF(Y$1:Y$166="saniert",X$1:X$166)) + MAX(IF(Y$1:Y$166="saniert",X$1:X$166))) / 2
            )
        )),
        0,
        W91
    )
)</f>
        <v>0</v>
      </c>
      <c r="AD91" s="174">
        <f t="shared" si="19"/>
        <v>-0.82741193471466601</v>
      </c>
      <c r="AE91" s="173">
        <f t="shared" si="5"/>
        <v>2.1343305824602663E-31</v>
      </c>
      <c r="AF91" s="174" t="str">
        <f t="shared" si="6"/>
        <v>saniert</v>
      </c>
      <c r="AG91" s="174" cm="1">
        <f t="array" ref="AG91">IF(
    AE91 &gt; (IF(
        AF91 = "unsaniert",
        (MIN(IF(AF$1:AF$166="unsaniert",AE$1:AE$166)) + MAX(IF(AF$1:AF$166="unsaniert",AE$1:AE$166))) / 2,
        IF(
            AF91 = "teilsaniert",
            (MIN(IF(AF$1:AF$166="teilsaniert",AE$1:AE$166)) + MAX(IF(AF$1:AF$166="teilsaniert",AE$1:AE$166))) / 2,
            (MIN(IF(AF$1:AF$166="saniert",AE$1:AE$166)) + MAX(IF(AF$1:AF$166="saniert",AE$1:AE$166))) / 2
        )
    )),
    0,
    IF(
        AE90 &lt; (IF(
            AF91 = "unsaniert",
            (MIN(IF(AF$1:AF$166="unsaniert",AE$1:AE$166)) + MAX(IF(AF$1:AF$166="unsaniert",AE$1:AE$166))) / 2,
            IF(
                AF91 = "teilsaniert",
                (MIN(IF(AF$1:AF$166="teilsaniert",AE$1:AE$166)) + MAX(IF(AF$1:AF$166="teilsaniert",AE$1:AE$166))) / 2,
                (MIN(IF(AF$1:AF$166="saniert",AE$1:AE$166)) + MAX(IF(AF$1:AF$166="saniert",AE$1:AE$166))) / 2
            )
        )),
        0,
        AD91
    )
)</f>
        <v>0</v>
      </c>
      <c r="AK91" s="174">
        <f t="shared" si="20"/>
        <v>-1.271424565271464</v>
      </c>
      <c r="AL91" s="173">
        <f t="shared" si="7"/>
        <v>9.6539627520026556E-133</v>
      </c>
      <c r="AM91" s="174" t="str">
        <f t="shared" si="8"/>
        <v>saniert</v>
      </c>
      <c r="AN91" s="174" cm="1">
        <f t="array" ref="AN91">IF(
    AL91 &gt; (IF(
        AM91 = "unsaniert",
        (MIN(IF(AM$1:AM$166="unsaniert",AL$1:AL$166)) + MAX(IF(AM$1:AM$166="unsaniert",AL$1:AL$166))) / 2,
        IF(
            AM91 = "teilsaniert",
            (MIN(IF(AM$1:AM$166="teilsaniert",AL$1:AL$166)) + MAX(IF(AM$1:AM$166="teilsaniert",AL$1:AL$166))) / 2,
            (MIN(IF(AM$1:AM$166="saniert",AL$1:AL$166)) + MAX(IF(AM$1:AM$166="saniert",AL$1:AL$166))) / 2
        )
    )),
    0,
    IF(
        AL90 &lt; (IF(
            AM91 = "unsaniert",
            (MIN(IF(AM$1:AM$166="unsaniert",AL$1:AL$166)) + MAX(IF(AM$1:AM$166="unsaniert",AL$1:AL$166))) / 2,
            IF(
                AM91 = "teilsaniert",
                (MIN(IF(AM$1:AM$166="teilsaniert",AL$1:AL$166)) + MAX(IF(AM$1:AM$166="teilsaniert",AL$1:AL$166))) / 2,
                (MIN(IF(AM$1:AM$166="saniert",AL$1:AL$166)) + MAX(IF(AM$1:AM$166="saniert",AL$1:AL$166))) / 2
            )
        )),
        0,
        AK91
    )
)</f>
        <v>0</v>
      </c>
      <c r="AR91" s="174">
        <f t="shared" si="21"/>
        <v>-0.27720670571951306</v>
      </c>
      <c r="AS91" s="173">
        <f t="shared" si="9"/>
        <v>1.8888443563931249E-67</v>
      </c>
      <c r="AT91" s="174" t="str">
        <f t="shared" si="10"/>
        <v>saniert</v>
      </c>
      <c r="AU91" s="174" cm="1">
        <f t="array" ref="AU91">IF(
    AS91 &gt; (IF(
        AT91 = "unsaniert",
        (MIN(IF(AT$1:AT$166="unsaniert",AS$1:AS$166)) + MAX(IF(AT$1:AT$166="unsaniert",AS$1:AS$166))) / 2,
        IF(
            AT91 = "teilsaniert",
            (MIN(IF(AT$1:AT$166="teilsaniert",AS$1:AS$166)) + MAX(IF(AT$1:AT$166="teilsaniert",AS$1:AS$166))) / 2,
            (MIN(IF(AT$1:AT$166="saniert",AS$1:AS$166)) + MAX(IF(AT$1:AT$166="saniert",AS$1:AS$166))) / 2
        )
    )),
    0,
    IF(
        AS90 &lt; (IF(
            AT91 = "unsaniert",
            (MIN(IF(AT$1:AT$166="unsaniert",AS$1:AS$166)) + MAX(IF(AT$1:AT$166="unsaniert",AS$1:AS$166))) / 2,
            IF(
                AT91 = "teilsaniert",
                (MIN(IF(AT$1:AT$166="teilsaniert",AS$1:AS$166)) + MAX(IF(AT$1:AT$166="teilsaniert",AS$1:AS$166))) / 2,
                (MIN(IF(AT$1:AT$166="saniert",AS$1:AS$166)) + MAX(IF(AT$1:AT$166="saniert",AS$1:AS$166))) / 2
            )
        )),
        0,
        AR91
    )
)</f>
        <v>0</v>
      </c>
      <c r="AY91" s="174">
        <f t="shared" si="22"/>
        <v>-0.9531492858382894</v>
      </c>
      <c r="AZ91" s="173">
        <f t="shared" si="11"/>
        <v>9.9481229045163571E-55</v>
      </c>
      <c r="BA91" s="174" t="str">
        <f t="shared" si="12"/>
        <v>saniert</v>
      </c>
      <c r="BB91" s="174" cm="1">
        <f t="array" ref="BB91">IF(
    AZ91 &gt; (IF(
        BA91 = "unsaniert",
        (MIN(IF(BA$1:BA$166="unsaniert",AZ$1:AZ$166)) + MAX(IF(BA$1:BA$166="unsaniert",AZ$1:AZ$166))) / 2,
        IF(
            BA91 = "teilsaniert",
            (MIN(IF(BA$1:BA$166="teilsaniert",AZ$1:AZ$166)) + MAX(IF(BA$1:BA$166="teilsaniert",AZ$1:AZ$166))) / 2,
            (MIN(IF(BA$1:BA$166="saniert",AZ$1:AZ$166)) + MAX(IF(BA$1:BA$166="saniert",AZ$1:AZ$166))) / 2
        )
    )),
    0,
    IF(
        AZ90 &lt; (IF(
            BA91 = "unsaniert",
            (MIN(IF(BA$1:BA$166="unsaniert",AZ$1:AZ$166)) + MAX(IF(BA$1:BA$166="unsaniert",AZ$1:AZ$166))) / 2,
            IF(
                BA91 = "teilsaniert",
                (MIN(IF(BA$1:BA$166="teilsaniert",AZ$1:AZ$166)) + MAX(IF(BA$1:BA$166="teilsaniert",AZ$1:AZ$166))) / 2,
                (MIN(IF(BA$1:BA$166="saniert",AZ$1:AZ$166)) + MAX(IF(BA$1:BA$166="saniert",AZ$1:AZ$166))) / 2
            )
        )),
        0,
        AY91
    )
)</f>
        <v>0</v>
      </c>
      <c r="BF91" s="174">
        <f t="shared" si="23"/>
        <v>-1.2969827399458362</v>
      </c>
      <c r="BG91" s="173">
        <f t="shared" si="13"/>
        <v>5.3813764348759464E-284</v>
      </c>
      <c r="BH91" s="174" t="str">
        <f t="shared" si="14"/>
        <v>saniert</v>
      </c>
      <c r="BI91" s="174" cm="1">
        <f t="array" ref="BI91">IF(
    BG91 &gt; (IF(
        BH91 = "unsaniert",
        (MIN(IF(BH$1:BH$166="unsaniert",BG$1:BG$166)) + MAX(IF(BH$1:BH$166="unsaniert",BG$1:BG$166))) / 2,
        IF(
            BH91 = "teilsaniert",
            (MIN(IF(BH$1:BH$166="teilsaniert",BG$1:BG$166)) + MAX(IF(BH$1:BH$166="teilsaniert",BG$1:BG$166))) / 2,
            (MIN(IF(BH$1:BH$166="saniert",BG$1:BG$166)) + MAX(IF(BH$1:BH$166="saniert",BG$1:BG$166))) / 2
        )
    )),
    0,
    IF(
        BG90 &lt; (IF(
            BH91 = "unsaniert",
            (MIN(IF(BH$1:BH$166="unsaniert",BG$1:BG$166)) + MAX(IF(BH$1:BH$166="unsaniert",BG$1:BG$166))) / 2,
            IF(
                BH91 = "teilsaniert",
                (MIN(IF(BH$1:BH$166="teilsaniert",BG$1:BG$166)) + MAX(IF(BH$1:BH$166="teilsaniert",BG$1:BG$166))) / 2,
                (MIN(IF(BH$1:BH$166="saniert",BG$1:BG$166)) + MAX(IF(BH$1:BH$166="saniert",BG$1:BG$166))) / 2
            )
        )),
        0,
        BF91
    )
)</f>
        <v>0</v>
      </c>
    </row>
    <row r="92" spans="2:61">
      <c r="B92" s="174">
        <f t="shared" si="15"/>
        <v>0.41717801505481078</v>
      </c>
      <c r="C92" s="173">
        <f>_xlfn.NORM.DIST(B92, B5,C5, TRUE)</f>
        <v>7.8815606516965215E-4</v>
      </c>
      <c r="D92" s="174" t="str">
        <f t="shared" si="0"/>
        <v>saniert</v>
      </c>
      <c r="E92" s="174" cm="1">
        <f t="array" ref="E92">IF(
    C92 &gt; (IF(
        D92 = "unsaniert",
        (MIN(IF(D$1:D$166="unsaniert",C$1:C$166)) + MAX(IF(D$1:D$166="unsaniert",C$1:C$166))) / 2,
        IF(
            D92 = "teilsaniert",
            (MIN(IF(D$1:D$166="teilsaniert",C$1:C$166)) + MAX(IF(D$1:D$166="teilsaniert",C$1:C$166))) / 2,
            (MIN(IF(D$1:D$166="saniert",C$1:C$166)) + MAX(IF(D$1:D$166="saniert",C$1:C$166))) / 2
        )
    )),
    0,
    IF(
        C91 &lt; (IF(
            D92 = "unsaniert",
            (MIN(IF(D$1:D$166="unsaniert",C$1:C$166)) + MAX(IF(D$1:D$166="unsaniert",C$1:C$166))) / 2,
            IF(
                D92 = "teilsaniert",
                (MIN(IF(D$1:D$166="teilsaniert",C$1:C$166)) + MAX(IF(D$1:D$166="teilsaniert",C$1:C$166))) / 2,
                (MIN(IF(D$1:D$166="saniert",C$1:C$166)) + MAX(IF(D$1:D$166="saniert",C$1:C$166))) / 2
            )
        )),
        0,
        B92
    )
)</f>
        <v>0</v>
      </c>
      <c r="I92" s="174">
        <f t="shared" si="16"/>
        <v>-0.86003095567550558</v>
      </c>
      <c r="J92" s="173">
        <f>_xlfn.NORM.DIST(I92, I5,J5, TRUE)</f>
        <v>2.0659926264103243E-27</v>
      </c>
      <c r="K92" s="174" t="str">
        <f t="shared" si="1"/>
        <v>saniert</v>
      </c>
      <c r="L92" s="174" cm="1">
        <f t="array" ref="L92">IF(
    J92 &gt; (IF(
        K92 = "unsaniert",
        (MIN(IF(K$1:K$166="unsaniert",J$1:J$166)) + MAX(IF(K$1:K$166="unsaniert",J$1:J$166))) / 2,
        IF(
            K92 = "teilsaniert",
            (MIN(IF(K$1:K$166="teilsaniert",J$1:J$166)) + MAX(IF(K$1:K$166="teilsaniert",J$1:J$166))) / 2,
            (MIN(IF(K$1:K$166="saniert",J$1:J$166)) + MAX(IF(K$1:K$166="saniert",J$1:J$166))) / 2
        )
    )),
    0,
    IF(
        J91 &lt; (IF(
            K92 = "unsaniert",
            (MIN(IF(K$1:K$166="unsaniert",J$1:J$166)) + MAX(IF(K$1:K$166="unsaniert",J$1:J$166))) / 2,
            IF(
                K92 = "teilsaniert",
                (MIN(IF(K$1:K$166="teilsaniert",J$1:J$166)) + MAX(IF(K$1:K$166="teilsaniert",J$1:J$166))) / 2,
                (MIN(IF(K$1:K$166="saniert",J$1:J$166)) + MAX(IF(K$1:K$166="saniert",J$1:J$166))) / 2
            )
        )),
        0,
        I92
    )
)</f>
        <v>0</v>
      </c>
      <c r="P92" s="174">
        <f t="shared" si="17"/>
        <v>-1.4577078562056416</v>
      </c>
      <c r="Q92" s="173">
        <f>_xlfn.NORM.DIST(P92, P5,Q5, TRUE)</f>
        <v>0</v>
      </c>
      <c r="R92" s="174" t="str">
        <f t="shared" si="2"/>
        <v>saniert</v>
      </c>
      <c r="S92" s="174" cm="1">
        <f t="array" ref="S92">IF(
    Q92 &gt; (IF(
        R92 = "unsaniert",
        (MIN(IF(R$1:R$166="unsaniert",Q$1:Q$166)) + MAX(IF(R$1:R$166="unsaniert",Q$1:Q$166))) / 2,
        IF(
            R92 = "teilsaniert",
            (MIN(IF(R$1:R$166="teilsaniert",Q$1:Q$166)) + MAX(IF(R$1:R$166="teilsaniert",Q$1:Q$166))) / 2,
            (MIN(IF(R$1:R$166="saniert",Q$1:Q$166)) + MAX(IF(R$1:R$166="saniert",Q$1:Q$166))) / 2
        )
    )),
    0,
    IF(
        Q91 &lt; (IF(
            R92 = "unsaniert",
            (MIN(IF(R$1:R$166="unsaniert",Q$1:Q$166)) + MAX(IF(R$1:R$166="unsaniert",Q$1:Q$166))) / 2,
            IF(
                R92 = "teilsaniert",
                (MIN(IF(R$1:R$166="teilsaniert",Q$1:Q$166)) + MAX(IF(R$1:R$166="teilsaniert",Q$1:Q$166))) / 2,
                (MIN(IF(R$1:R$166="saniert",Q$1:Q$166)) + MAX(IF(R$1:R$166="saniert",Q$1:Q$166))) / 2
            )
        )),
        0,
        P92
    )
)</f>
        <v>0</v>
      </c>
      <c r="W92" s="174">
        <f t="shared" si="18"/>
        <v>-0.36756155584311079</v>
      </c>
      <c r="X92" s="173">
        <f t="shared" si="3"/>
        <v>3.2233612783947126E-70</v>
      </c>
      <c r="Y92" s="174" t="str">
        <f t="shared" si="4"/>
        <v>saniert</v>
      </c>
      <c r="Z92" s="174" cm="1">
        <f t="array" ref="Z92">IF(
    X92 &gt; (IF(
        Y92 = "unsaniert",
        (MIN(IF(Y$1:Y$166="unsaniert",X$1:X$166)) + MAX(IF(Y$1:Y$166="unsaniert",X$1:X$166))) / 2,
        IF(
            Y92 = "teilsaniert",
            (MIN(IF(Y$1:Y$166="teilsaniert",X$1:X$166)) + MAX(IF(Y$1:Y$166="teilsaniert",X$1:X$166))) / 2,
            (MIN(IF(Y$1:Y$166="saniert",X$1:X$166)) + MAX(IF(Y$1:Y$166="saniert",X$1:X$166))) / 2
        )
    )),
    0,
    IF(
        X91 &lt; (IF(
            Y92 = "unsaniert",
            (MIN(IF(Y$1:Y$166="unsaniert",X$1:X$166)) + MAX(IF(Y$1:Y$166="unsaniert",X$1:X$166))) / 2,
            IF(
                Y92 = "teilsaniert",
                (MIN(IF(Y$1:Y$166="teilsaniert",X$1:X$166)) + MAX(IF(Y$1:Y$166="teilsaniert",X$1:X$166))) / 2,
                (MIN(IF(Y$1:Y$166="saniert",X$1:X$166)) + MAX(IF(Y$1:Y$166="saniert",X$1:X$166))) / 2
            )
        )),
        0,
        W92
    )
)</f>
        <v>0</v>
      </c>
      <c r="AD92" s="174">
        <f t="shared" si="19"/>
        <v>-0.85741193471466604</v>
      </c>
      <c r="AE92" s="173">
        <f t="shared" si="5"/>
        <v>9.8213809418578574E-33</v>
      </c>
      <c r="AF92" s="174" t="str">
        <f t="shared" si="6"/>
        <v>saniert</v>
      </c>
      <c r="AG92" s="174" cm="1">
        <f t="array" ref="AG92">IF(
    AE92 &gt; (IF(
        AF92 = "unsaniert",
        (MIN(IF(AF$1:AF$166="unsaniert",AE$1:AE$166)) + MAX(IF(AF$1:AF$166="unsaniert",AE$1:AE$166))) / 2,
        IF(
            AF92 = "teilsaniert",
            (MIN(IF(AF$1:AF$166="teilsaniert",AE$1:AE$166)) + MAX(IF(AF$1:AF$166="teilsaniert",AE$1:AE$166))) / 2,
            (MIN(IF(AF$1:AF$166="saniert",AE$1:AE$166)) + MAX(IF(AF$1:AF$166="saniert",AE$1:AE$166))) / 2
        )
    )),
    0,
    IF(
        AE91 &lt; (IF(
            AF92 = "unsaniert",
            (MIN(IF(AF$1:AF$166="unsaniert",AE$1:AE$166)) + MAX(IF(AF$1:AF$166="unsaniert",AE$1:AE$166))) / 2,
            IF(
                AF92 = "teilsaniert",
                (MIN(IF(AF$1:AF$166="teilsaniert",AE$1:AE$166)) + MAX(IF(AF$1:AF$166="teilsaniert",AE$1:AE$166))) / 2,
                (MIN(IF(AF$1:AF$166="saniert",AE$1:AE$166)) + MAX(IF(AF$1:AF$166="saniert",AE$1:AE$166))) / 2
            )
        )),
        0,
        AD92
    )
)</f>
        <v>0</v>
      </c>
      <c r="AK92" s="174">
        <f t="shared" si="20"/>
        <v>-1.301424565271464</v>
      </c>
      <c r="AL92" s="173">
        <f t="shared" si="7"/>
        <v>5.0476155373735307E-138</v>
      </c>
      <c r="AM92" s="174" t="str">
        <f t="shared" si="8"/>
        <v>saniert</v>
      </c>
      <c r="AN92" s="174" cm="1">
        <f t="array" ref="AN92">IF(
    AL92 &gt; (IF(
        AM92 = "unsaniert",
        (MIN(IF(AM$1:AM$166="unsaniert",AL$1:AL$166)) + MAX(IF(AM$1:AM$166="unsaniert",AL$1:AL$166))) / 2,
        IF(
            AM92 = "teilsaniert",
            (MIN(IF(AM$1:AM$166="teilsaniert",AL$1:AL$166)) + MAX(IF(AM$1:AM$166="teilsaniert",AL$1:AL$166))) / 2,
            (MIN(IF(AM$1:AM$166="saniert",AL$1:AL$166)) + MAX(IF(AM$1:AM$166="saniert",AL$1:AL$166))) / 2
        )
    )),
    0,
    IF(
        AL91 &lt; (IF(
            AM92 = "unsaniert",
            (MIN(IF(AM$1:AM$166="unsaniert",AL$1:AL$166)) + MAX(IF(AM$1:AM$166="unsaniert",AL$1:AL$166))) / 2,
            IF(
                AM92 = "teilsaniert",
                (MIN(IF(AM$1:AM$166="teilsaniert",AL$1:AL$166)) + MAX(IF(AM$1:AM$166="teilsaniert",AL$1:AL$166))) / 2,
                (MIN(IF(AM$1:AM$166="saniert",AL$1:AL$166)) + MAX(IF(AM$1:AM$166="saniert",AL$1:AL$166))) / 2
            )
        )),
        0,
        AK92
    )
)</f>
        <v>0</v>
      </c>
      <c r="AR92" s="174">
        <f t="shared" si="21"/>
        <v>-0.30720670571951303</v>
      </c>
      <c r="AS92" s="173">
        <f t="shared" si="9"/>
        <v>3.2465793674013956E-70</v>
      </c>
      <c r="AT92" s="174" t="str">
        <f t="shared" si="10"/>
        <v>saniert</v>
      </c>
      <c r="AU92" s="174" cm="1">
        <f t="array" ref="AU92">IF(
    AS92 &gt; (IF(
        AT92 = "unsaniert",
        (MIN(IF(AT$1:AT$166="unsaniert",AS$1:AS$166)) + MAX(IF(AT$1:AT$166="unsaniert",AS$1:AS$166))) / 2,
        IF(
            AT92 = "teilsaniert",
            (MIN(IF(AT$1:AT$166="teilsaniert",AS$1:AS$166)) + MAX(IF(AT$1:AT$166="teilsaniert",AS$1:AS$166))) / 2,
            (MIN(IF(AT$1:AT$166="saniert",AS$1:AS$166)) + MAX(IF(AT$1:AT$166="saniert",AS$1:AS$166))) / 2
        )
    )),
    0,
    IF(
        AS91 &lt; (IF(
            AT92 = "unsaniert",
            (MIN(IF(AT$1:AT$166="unsaniert",AS$1:AS$166)) + MAX(IF(AT$1:AT$166="unsaniert",AS$1:AS$166))) / 2,
            IF(
                AT92 = "teilsaniert",
                (MIN(IF(AT$1:AT$166="teilsaniert",AS$1:AS$166)) + MAX(IF(AT$1:AT$166="teilsaniert",AS$1:AS$166))) / 2,
                (MIN(IF(AT$1:AT$166="saniert",AS$1:AS$166)) + MAX(IF(AT$1:AT$166="saniert",AS$1:AS$166))) / 2
            )
        )),
        0,
        AR92
    )
)</f>
        <v>0</v>
      </c>
      <c r="AY92" s="174">
        <f t="shared" si="22"/>
        <v>-0.98314928583828942</v>
      </c>
      <c r="AZ92" s="173">
        <f t="shared" si="11"/>
        <v>5.3905236924506415E-57</v>
      </c>
      <c r="BA92" s="174" t="str">
        <f t="shared" si="12"/>
        <v>saniert</v>
      </c>
      <c r="BB92" s="174" cm="1">
        <f t="array" ref="BB92">IF(
    AZ92 &gt; (IF(
        BA92 = "unsaniert",
        (MIN(IF(BA$1:BA$166="unsaniert",AZ$1:AZ$166)) + MAX(IF(BA$1:BA$166="unsaniert",AZ$1:AZ$166))) / 2,
        IF(
            BA92 = "teilsaniert",
            (MIN(IF(BA$1:BA$166="teilsaniert",AZ$1:AZ$166)) + MAX(IF(BA$1:BA$166="teilsaniert",AZ$1:AZ$166))) / 2,
            (MIN(IF(BA$1:BA$166="saniert",AZ$1:AZ$166)) + MAX(IF(BA$1:BA$166="saniert",AZ$1:AZ$166))) / 2
        )
    )),
    0,
    IF(
        AZ91 &lt; (IF(
            BA92 = "unsaniert",
            (MIN(IF(BA$1:BA$166="unsaniert",AZ$1:AZ$166)) + MAX(IF(BA$1:BA$166="unsaniert",AZ$1:AZ$166))) / 2,
            IF(
                BA92 = "teilsaniert",
                (MIN(IF(BA$1:BA$166="teilsaniert",AZ$1:AZ$166)) + MAX(IF(BA$1:BA$166="teilsaniert",AZ$1:AZ$166))) / 2,
                (MIN(IF(BA$1:BA$166="saniert",AZ$1:AZ$166)) + MAX(IF(BA$1:BA$166="saniert",AZ$1:AZ$166))) / 2
            )
        )),
        0,
        AY92
    )
)</f>
        <v>0</v>
      </c>
      <c r="BF92" s="174">
        <f t="shared" si="23"/>
        <v>-1.3269827399458363</v>
      </c>
      <c r="BG92" s="173">
        <f t="shared" si="13"/>
        <v>5.4074000496971483E-295</v>
      </c>
      <c r="BH92" s="174" t="str">
        <f t="shared" si="14"/>
        <v>saniert</v>
      </c>
      <c r="BI92" s="174" cm="1">
        <f t="array" ref="BI92">IF(
    BG92 &gt; (IF(
        BH92 = "unsaniert",
        (MIN(IF(BH$1:BH$166="unsaniert",BG$1:BG$166)) + MAX(IF(BH$1:BH$166="unsaniert",BG$1:BG$166))) / 2,
        IF(
            BH92 = "teilsaniert",
            (MIN(IF(BH$1:BH$166="teilsaniert",BG$1:BG$166)) + MAX(IF(BH$1:BH$166="teilsaniert",BG$1:BG$166))) / 2,
            (MIN(IF(BH$1:BH$166="saniert",BG$1:BG$166)) + MAX(IF(BH$1:BH$166="saniert",BG$1:BG$166))) / 2
        )
    )),
    0,
    IF(
        BG91 &lt; (IF(
            BH92 = "unsaniert",
            (MIN(IF(BH$1:BH$166="unsaniert",BG$1:BG$166)) + MAX(IF(BH$1:BH$166="unsaniert",BG$1:BG$166))) / 2,
            IF(
                BH92 = "teilsaniert",
                (MIN(IF(BH$1:BH$166="teilsaniert",BG$1:BG$166)) + MAX(IF(BH$1:BH$166="teilsaniert",BG$1:BG$166))) / 2,
                (MIN(IF(BH$1:BH$166="saniert",BG$1:BG$166)) + MAX(IF(BH$1:BH$166="saniert",BG$1:BG$166))) / 2
            )
        )),
        0,
        BF92
    )
)</f>
        <v>0</v>
      </c>
    </row>
    <row r="93" spans="2:61">
      <c r="B93" s="174">
        <f t="shared" si="15"/>
        <v>0.38717801505481075</v>
      </c>
      <c r="C93" s="173">
        <f>_xlfn.NORM.DIST(B93, B5,C5, TRUE)</f>
        <v>5.4092176144831812E-4</v>
      </c>
      <c r="D93" s="174" t="str">
        <f t="shared" si="0"/>
        <v>saniert</v>
      </c>
      <c r="E93" s="174" cm="1">
        <f t="array" ref="E93">IF(
    C93 &gt; (IF(
        D93 = "unsaniert",
        (MIN(IF(D$1:D$166="unsaniert",C$1:C$166)) + MAX(IF(D$1:D$166="unsaniert",C$1:C$166))) / 2,
        IF(
            D93 = "teilsaniert",
            (MIN(IF(D$1:D$166="teilsaniert",C$1:C$166)) + MAX(IF(D$1:D$166="teilsaniert",C$1:C$166))) / 2,
            (MIN(IF(D$1:D$166="saniert",C$1:C$166)) + MAX(IF(D$1:D$166="saniert",C$1:C$166))) / 2
        )
    )),
    0,
    IF(
        C92 &lt; (IF(
            D93 = "unsaniert",
            (MIN(IF(D$1:D$166="unsaniert",C$1:C$166)) + MAX(IF(D$1:D$166="unsaniert",C$1:C$166))) / 2,
            IF(
                D93 = "teilsaniert",
                (MIN(IF(D$1:D$166="teilsaniert",C$1:C$166)) + MAX(IF(D$1:D$166="teilsaniert",C$1:C$166))) / 2,
                (MIN(IF(D$1:D$166="saniert",C$1:C$166)) + MAX(IF(D$1:D$166="saniert",C$1:C$166))) / 2
            )
        )),
        0,
        B93
    )
)</f>
        <v>0</v>
      </c>
      <c r="I93" s="174">
        <f t="shared" si="16"/>
        <v>-0.89003095567550561</v>
      </c>
      <c r="J93" s="173">
        <f>_xlfn.NORM.DIST(I93, I5,J5, TRUE)</f>
        <v>1.4472198567586249E-28</v>
      </c>
      <c r="K93" s="174" t="str">
        <f t="shared" si="1"/>
        <v>saniert</v>
      </c>
      <c r="L93" s="174" cm="1">
        <f t="array" ref="L93">IF(
    J93 &gt; (IF(
        K93 = "unsaniert",
        (MIN(IF(K$1:K$166="unsaniert",J$1:J$166)) + MAX(IF(K$1:K$166="unsaniert",J$1:J$166))) / 2,
        IF(
            K93 = "teilsaniert",
            (MIN(IF(K$1:K$166="teilsaniert",J$1:J$166)) + MAX(IF(K$1:K$166="teilsaniert",J$1:J$166))) / 2,
            (MIN(IF(K$1:K$166="saniert",J$1:J$166)) + MAX(IF(K$1:K$166="saniert",J$1:J$166))) / 2
        )
    )),
    0,
    IF(
        J92 &lt; (IF(
            K93 = "unsaniert",
            (MIN(IF(K$1:K$166="unsaniert",J$1:J$166)) + MAX(IF(K$1:K$166="unsaniert",J$1:J$166))) / 2,
            IF(
                K93 = "teilsaniert",
                (MIN(IF(K$1:K$166="teilsaniert",J$1:J$166)) + MAX(IF(K$1:K$166="teilsaniert",J$1:J$166))) / 2,
                (MIN(IF(K$1:K$166="saniert",J$1:J$166)) + MAX(IF(K$1:K$166="saniert",J$1:J$166))) / 2
            )
        )),
        0,
        I93
    )
)</f>
        <v>0</v>
      </c>
      <c r="P93" s="174">
        <f t="shared" si="17"/>
        <v>-1.4877078562056416</v>
      </c>
      <c r="Q93" s="173">
        <f>_xlfn.NORM.DIST(P93, P5,Q5, TRUE)</f>
        <v>0</v>
      </c>
      <c r="R93" s="174" t="str">
        <f t="shared" si="2"/>
        <v>saniert</v>
      </c>
      <c r="S93" s="174" cm="1">
        <f t="array" ref="S93">IF(
    Q93 &gt; (IF(
        R93 = "unsaniert",
        (MIN(IF(R$1:R$166="unsaniert",Q$1:Q$166)) + MAX(IF(R$1:R$166="unsaniert",Q$1:Q$166))) / 2,
        IF(
            R93 = "teilsaniert",
            (MIN(IF(R$1:R$166="teilsaniert",Q$1:Q$166)) + MAX(IF(R$1:R$166="teilsaniert",Q$1:Q$166))) / 2,
            (MIN(IF(R$1:R$166="saniert",Q$1:Q$166)) + MAX(IF(R$1:R$166="saniert",Q$1:Q$166))) / 2
        )
    )),
    0,
    IF(
        Q92 &lt; (IF(
            R93 = "unsaniert",
            (MIN(IF(R$1:R$166="unsaniert",Q$1:Q$166)) + MAX(IF(R$1:R$166="unsaniert",Q$1:Q$166))) / 2,
            IF(
                R93 = "teilsaniert",
                (MIN(IF(R$1:R$166="teilsaniert",Q$1:Q$166)) + MAX(IF(R$1:R$166="teilsaniert",Q$1:Q$166))) / 2,
                (MIN(IF(R$1:R$166="saniert",Q$1:Q$166)) + MAX(IF(R$1:R$166="saniert",Q$1:Q$166))) / 2
            )
        )),
        0,
        P93
    )
)</f>
        <v>0</v>
      </c>
      <c r="W93" s="174">
        <f t="shared" si="18"/>
        <v>-0.39756155584311081</v>
      </c>
      <c r="X93" s="173">
        <f t="shared" si="3"/>
        <v>4.8580160270692545E-73</v>
      </c>
      <c r="Y93" s="174" t="str">
        <f t="shared" si="4"/>
        <v>saniert</v>
      </c>
      <c r="Z93" s="174" cm="1">
        <f t="array" ref="Z93">IF(
    X93 &gt; (IF(
        Y93 = "unsaniert",
        (MIN(IF(Y$1:Y$166="unsaniert",X$1:X$166)) + MAX(IF(Y$1:Y$166="unsaniert",X$1:X$166))) / 2,
        IF(
            Y93 = "teilsaniert",
            (MIN(IF(Y$1:Y$166="teilsaniert",X$1:X$166)) + MAX(IF(Y$1:Y$166="teilsaniert",X$1:X$166))) / 2,
            (MIN(IF(Y$1:Y$166="saniert",X$1:X$166)) + MAX(IF(Y$1:Y$166="saniert",X$1:X$166))) / 2
        )
    )),
    0,
    IF(
        X92 &lt; (IF(
            Y93 = "unsaniert",
            (MIN(IF(Y$1:Y$166="unsaniert",X$1:X$166)) + MAX(IF(Y$1:Y$166="unsaniert",X$1:X$166))) / 2,
            IF(
                Y93 = "teilsaniert",
                (MIN(IF(Y$1:Y$166="teilsaniert",X$1:X$166)) + MAX(IF(Y$1:Y$166="teilsaniert",X$1:X$166))) / 2,
                (MIN(IF(Y$1:Y$166="saniert",X$1:X$166)) + MAX(IF(Y$1:Y$166="saniert",X$1:X$166))) / 2
            )
        )),
        0,
        W93
    )
)</f>
        <v>0</v>
      </c>
      <c r="AD93" s="174">
        <f t="shared" si="19"/>
        <v>-0.88741193471466606</v>
      </c>
      <c r="AE93" s="173">
        <f t="shared" si="5"/>
        <v>4.2245186968715781E-34</v>
      </c>
      <c r="AF93" s="174" t="str">
        <f t="shared" si="6"/>
        <v>saniert</v>
      </c>
      <c r="AG93" s="174" cm="1">
        <f t="array" ref="AG93">IF(
    AE93 &gt; (IF(
        AF93 = "unsaniert",
        (MIN(IF(AF$1:AF$166="unsaniert",AE$1:AE$166)) + MAX(IF(AF$1:AF$166="unsaniert",AE$1:AE$166))) / 2,
        IF(
            AF93 = "teilsaniert",
            (MIN(IF(AF$1:AF$166="teilsaniert",AE$1:AE$166)) + MAX(IF(AF$1:AF$166="teilsaniert",AE$1:AE$166))) / 2,
            (MIN(IF(AF$1:AF$166="saniert",AE$1:AE$166)) + MAX(IF(AF$1:AF$166="saniert",AE$1:AE$166))) / 2
        )
    )),
    0,
    IF(
        AE92 &lt; (IF(
            AF93 = "unsaniert",
            (MIN(IF(AF$1:AF$166="unsaniert",AE$1:AE$166)) + MAX(IF(AF$1:AF$166="unsaniert",AE$1:AE$166))) / 2,
            IF(
                AF93 = "teilsaniert",
                (MIN(IF(AF$1:AF$166="teilsaniert",AE$1:AE$166)) + MAX(IF(AF$1:AF$166="teilsaniert",AE$1:AE$166))) / 2,
                (MIN(IF(AF$1:AF$166="saniert",AE$1:AE$166)) + MAX(IF(AF$1:AF$166="saniert",AE$1:AE$166))) / 2
            )
        )),
        0,
        AD93
    )
)</f>
        <v>0</v>
      </c>
      <c r="AK93" s="174">
        <f t="shared" si="20"/>
        <v>-1.331424565271464</v>
      </c>
      <c r="AL93" s="173">
        <f t="shared" si="7"/>
        <v>2.0748446091971065E-143</v>
      </c>
      <c r="AM93" s="174" t="str">
        <f t="shared" si="8"/>
        <v>saniert</v>
      </c>
      <c r="AN93" s="174" cm="1">
        <f t="array" ref="AN93">IF(
    AL93 &gt; (IF(
        AM93 = "unsaniert",
        (MIN(IF(AM$1:AM$166="unsaniert",AL$1:AL$166)) + MAX(IF(AM$1:AM$166="unsaniert",AL$1:AL$166))) / 2,
        IF(
            AM93 = "teilsaniert",
            (MIN(IF(AM$1:AM$166="teilsaniert",AL$1:AL$166)) + MAX(IF(AM$1:AM$166="teilsaniert",AL$1:AL$166))) / 2,
            (MIN(IF(AM$1:AM$166="saniert",AL$1:AL$166)) + MAX(IF(AM$1:AM$166="saniert",AL$1:AL$166))) / 2
        )
    )),
    0,
    IF(
        AL92 &lt; (IF(
            AM93 = "unsaniert",
            (MIN(IF(AM$1:AM$166="unsaniert",AL$1:AL$166)) + MAX(IF(AM$1:AM$166="unsaniert",AL$1:AL$166))) / 2,
            IF(
                AM93 = "teilsaniert",
                (MIN(IF(AM$1:AM$166="teilsaniert",AL$1:AL$166)) + MAX(IF(AM$1:AM$166="teilsaniert",AL$1:AL$166))) / 2,
                (MIN(IF(AM$1:AM$166="saniert",AL$1:AL$166)) + MAX(IF(AM$1:AM$166="saniert",AL$1:AL$166))) / 2
            )
        )),
        0,
        AK93
    )
)</f>
        <v>0</v>
      </c>
      <c r="AR93" s="174">
        <f t="shared" si="21"/>
        <v>-0.33720670571951306</v>
      </c>
      <c r="AS93" s="173">
        <f t="shared" si="9"/>
        <v>4.8943536899638671E-73</v>
      </c>
      <c r="AT93" s="174" t="str">
        <f t="shared" si="10"/>
        <v>saniert</v>
      </c>
      <c r="AU93" s="174" cm="1">
        <f t="array" ref="AU93">IF(
    AS93 &gt; (IF(
        AT93 = "unsaniert",
        (MIN(IF(AT$1:AT$166="unsaniert",AS$1:AS$166)) + MAX(IF(AT$1:AT$166="unsaniert",AS$1:AS$166))) / 2,
        IF(
            AT93 = "teilsaniert",
            (MIN(IF(AT$1:AT$166="teilsaniert",AS$1:AS$166)) + MAX(IF(AT$1:AT$166="teilsaniert",AS$1:AS$166))) / 2,
            (MIN(IF(AT$1:AT$166="saniert",AS$1:AS$166)) + MAX(IF(AT$1:AT$166="saniert",AS$1:AS$166))) / 2
        )
    )),
    0,
    IF(
        AS92 &lt; (IF(
            AT93 = "unsaniert",
            (MIN(IF(AT$1:AT$166="unsaniert",AS$1:AS$166)) + MAX(IF(AT$1:AT$166="unsaniert",AS$1:AS$166))) / 2,
            IF(
                AT93 = "teilsaniert",
                (MIN(IF(AT$1:AT$166="teilsaniert",AS$1:AS$166)) + MAX(IF(AT$1:AT$166="teilsaniert",AS$1:AS$166))) / 2,
                (MIN(IF(AT$1:AT$166="saniert",AS$1:AS$166)) + MAX(IF(AT$1:AT$166="saniert",AS$1:AS$166))) / 2
            )
        )),
        0,
        AR93
    )
)</f>
        <v>0</v>
      </c>
      <c r="AY93" s="174">
        <f t="shared" si="22"/>
        <v>-1.0131492858382893</v>
      </c>
      <c r="AZ93" s="173">
        <f t="shared" si="11"/>
        <v>2.618938947214056E-59</v>
      </c>
      <c r="BA93" s="174" t="str">
        <f t="shared" si="12"/>
        <v>saniert</v>
      </c>
      <c r="BB93" s="174" cm="1">
        <f t="array" ref="BB93">IF(
    AZ93 &gt; (IF(
        BA93 = "unsaniert",
        (MIN(IF(BA$1:BA$166="unsaniert",AZ$1:AZ$166)) + MAX(IF(BA$1:BA$166="unsaniert",AZ$1:AZ$166))) / 2,
        IF(
            BA93 = "teilsaniert",
            (MIN(IF(BA$1:BA$166="teilsaniert",AZ$1:AZ$166)) + MAX(IF(BA$1:BA$166="teilsaniert",AZ$1:AZ$166))) / 2,
            (MIN(IF(BA$1:BA$166="saniert",AZ$1:AZ$166)) + MAX(IF(BA$1:BA$166="saniert",AZ$1:AZ$166))) / 2
        )
    )),
    0,
    IF(
        AZ92 &lt; (IF(
            BA93 = "unsaniert",
            (MIN(IF(BA$1:BA$166="unsaniert",AZ$1:AZ$166)) + MAX(IF(BA$1:BA$166="unsaniert",AZ$1:AZ$166))) / 2,
            IF(
                BA93 = "teilsaniert",
                (MIN(IF(BA$1:BA$166="teilsaniert",AZ$1:AZ$166)) + MAX(IF(BA$1:BA$166="teilsaniert",AZ$1:AZ$166))) / 2,
                (MIN(IF(BA$1:BA$166="saniert",AZ$1:AZ$166)) + MAX(IF(BA$1:BA$166="saniert",AZ$1:AZ$166))) / 2
            )
        )),
        0,
        AY93
    )
)</f>
        <v>0</v>
      </c>
      <c r="BF93" s="174">
        <f t="shared" si="23"/>
        <v>-1.3569827399458363</v>
      </c>
      <c r="BG93" s="173">
        <f t="shared" si="13"/>
        <v>3.3471608397584479E-306</v>
      </c>
      <c r="BH93" s="174" t="str">
        <f t="shared" si="14"/>
        <v>saniert</v>
      </c>
      <c r="BI93" s="174" cm="1">
        <f t="array" ref="BI93">IF(
    BG93 &gt; (IF(
        BH93 = "unsaniert",
        (MIN(IF(BH$1:BH$166="unsaniert",BG$1:BG$166)) + MAX(IF(BH$1:BH$166="unsaniert",BG$1:BG$166))) / 2,
        IF(
            BH93 = "teilsaniert",
            (MIN(IF(BH$1:BH$166="teilsaniert",BG$1:BG$166)) + MAX(IF(BH$1:BH$166="teilsaniert",BG$1:BG$166))) / 2,
            (MIN(IF(BH$1:BH$166="saniert",BG$1:BG$166)) + MAX(IF(BH$1:BH$166="saniert",BG$1:BG$166))) / 2
        )
    )),
    0,
    IF(
        BG92 &lt; (IF(
            BH93 = "unsaniert",
            (MIN(IF(BH$1:BH$166="unsaniert",BG$1:BG$166)) + MAX(IF(BH$1:BH$166="unsaniert",BG$1:BG$166))) / 2,
            IF(
                BH93 = "teilsaniert",
                (MIN(IF(BH$1:BH$166="teilsaniert",BG$1:BG$166)) + MAX(IF(BH$1:BH$166="teilsaniert",BG$1:BG$166))) / 2,
                (MIN(IF(BH$1:BH$166="saniert",BG$1:BG$166)) + MAX(IF(BH$1:BH$166="saniert",BG$1:BG$166))) / 2
            )
        )),
        0,
        BF93
    )
)</f>
        <v>0</v>
      </c>
    </row>
    <row r="94" spans="2:61">
      <c r="B94" s="174">
        <f t="shared" si="15"/>
        <v>0.35717801505481073</v>
      </c>
      <c r="C94" s="173">
        <f>_xlfn.NORM.DIST(B94, B5,C5, TRUE)</f>
        <v>3.671998348475256E-4</v>
      </c>
      <c r="D94" s="174" t="str">
        <f t="shared" si="0"/>
        <v>saniert</v>
      </c>
      <c r="E94" s="174" cm="1">
        <f t="array" ref="E94">IF(
    C94 &gt; (IF(
        D94 = "unsaniert",
        (MIN(IF(D$1:D$166="unsaniert",C$1:C$166)) + MAX(IF(D$1:D$166="unsaniert",C$1:C$166))) / 2,
        IF(
            D94 = "teilsaniert",
            (MIN(IF(D$1:D$166="teilsaniert",C$1:C$166)) + MAX(IF(D$1:D$166="teilsaniert",C$1:C$166))) / 2,
            (MIN(IF(D$1:D$166="saniert",C$1:C$166)) + MAX(IF(D$1:D$166="saniert",C$1:C$166))) / 2
        )
    )),
    0,
    IF(
        C93 &lt; (IF(
            D94 = "unsaniert",
            (MIN(IF(D$1:D$166="unsaniert",C$1:C$166)) + MAX(IF(D$1:D$166="unsaniert",C$1:C$166))) / 2,
            IF(
                D94 = "teilsaniert",
                (MIN(IF(D$1:D$166="teilsaniert",C$1:C$166)) + MAX(IF(D$1:D$166="teilsaniert",C$1:C$166))) / 2,
                (MIN(IF(D$1:D$166="saniert",C$1:C$166)) + MAX(IF(D$1:D$166="saniert",C$1:C$166))) / 2
            )
        )),
        0,
        B94
    )
)</f>
        <v>0</v>
      </c>
      <c r="I94" s="174">
        <f t="shared" si="16"/>
        <v>-0.92003095567550564</v>
      </c>
      <c r="J94" s="173">
        <f>_xlfn.NORM.DIST(I94, I5,J5, TRUE)</f>
        <v>9.5663287796475159E-30</v>
      </c>
      <c r="K94" s="174" t="str">
        <f t="shared" si="1"/>
        <v>saniert</v>
      </c>
      <c r="L94" s="174" cm="1">
        <f t="array" ref="L94">IF(
    J94 &gt; (IF(
        K94 = "unsaniert",
        (MIN(IF(K$1:K$166="unsaniert",J$1:J$166)) + MAX(IF(K$1:K$166="unsaniert",J$1:J$166))) / 2,
        IF(
            K94 = "teilsaniert",
            (MIN(IF(K$1:K$166="teilsaniert",J$1:J$166)) + MAX(IF(K$1:K$166="teilsaniert",J$1:J$166))) / 2,
            (MIN(IF(K$1:K$166="saniert",J$1:J$166)) + MAX(IF(K$1:K$166="saniert",J$1:J$166))) / 2
        )
    )),
    0,
    IF(
        J93 &lt; (IF(
            K94 = "unsaniert",
            (MIN(IF(K$1:K$166="unsaniert",J$1:J$166)) + MAX(IF(K$1:K$166="unsaniert",J$1:J$166))) / 2,
            IF(
                K94 = "teilsaniert",
                (MIN(IF(K$1:K$166="teilsaniert",J$1:J$166)) + MAX(IF(K$1:K$166="teilsaniert",J$1:J$166))) / 2,
                (MIN(IF(K$1:K$166="saniert",J$1:J$166)) + MAX(IF(K$1:K$166="saniert",J$1:J$166))) / 2
            )
        )),
        0,
        I94
    )
)</f>
        <v>0</v>
      </c>
      <c r="P94" s="174">
        <f t="shared" si="17"/>
        <v>-1.5177078562056416</v>
      </c>
      <c r="Q94" s="173">
        <f>_xlfn.NORM.DIST(P94, P5,Q5, TRUE)</f>
        <v>0</v>
      </c>
      <c r="R94" s="174" t="str">
        <f t="shared" si="2"/>
        <v>saniert</v>
      </c>
      <c r="S94" s="174" cm="1">
        <f t="array" ref="S94">IF(
    Q94 &gt; (IF(
        R94 = "unsaniert",
        (MIN(IF(R$1:R$166="unsaniert",Q$1:Q$166)) + MAX(IF(R$1:R$166="unsaniert",Q$1:Q$166))) / 2,
        IF(
            R94 = "teilsaniert",
            (MIN(IF(R$1:R$166="teilsaniert",Q$1:Q$166)) + MAX(IF(R$1:R$166="teilsaniert",Q$1:Q$166))) / 2,
            (MIN(IF(R$1:R$166="saniert",Q$1:Q$166)) + MAX(IF(R$1:R$166="saniert",Q$1:Q$166))) / 2
        )
    )),
    0,
    IF(
        Q93 &lt; (IF(
            R94 = "unsaniert",
            (MIN(IF(R$1:R$166="unsaniert",Q$1:Q$166)) + MAX(IF(R$1:R$166="unsaniert",Q$1:Q$166))) / 2,
            IF(
                R94 = "teilsaniert",
                (MIN(IF(R$1:R$166="teilsaniert",Q$1:Q$166)) + MAX(IF(R$1:R$166="teilsaniert",Q$1:Q$166))) / 2,
                (MIN(IF(R$1:R$166="saniert",Q$1:Q$166)) + MAX(IF(R$1:R$166="saniert",Q$1:Q$166))) / 2
            )
        )),
        0,
        P94
    )
)</f>
        <v>0</v>
      </c>
      <c r="W94" s="174">
        <f t="shared" si="18"/>
        <v>-0.42756155584311084</v>
      </c>
      <c r="X94" s="173">
        <f t="shared" si="3"/>
        <v>6.4215388996785774E-76</v>
      </c>
      <c r="Y94" s="174" t="str">
        <f t="shared" si="4"/>
        <v>saniert</v>
      </c>
      <c r="Z94" s="174" cm="1">
        <f t="array" ref="Z94">IF(
    X94 &gt; (IF(
        Y94 = "unsaniert",
        (MIN(IF(Y$1:Y$166="unsaniert",X$1:X$166)) + MAX(IF(Y$1:Y$166="unsaniert",X$1:X$166))) / 2,
        IF(
            Y94 = "teilsaniert",
            (MIN(IF(Y$1:Y$166="teilsaniert",X$1:X$166)) + MAX(IF(Y$1:Y$166="teilsaniert",X$1:X$166))) / 2,
            (MIN(IF(Y$1:Y$166="saniert",X$1:X$166)) + MAX(IF(Y$1:Y$166="saniert",X$1:X$166))) / 2
        )
    )),
    0,
    IF(
        X93 &lt; (IF(
            Y94 = "unsaniert",
            (MIN(IF(Y$1:Y$166="unsaniert",X$1:X$166)) + MAX(IF(Y$1:Y$166="unsaniert",X$1:X$166))) / 2,
            IF(
                Y94 = "teilsaniert",
                (MIN(IF(Y$1:Y$166="teilsaniert",X$1:X$166)) + MAX(IF(Y$1:Y$166="teilsaniert",X$1:X$166))) / 2,
                (MIN(IF(Y$1:Y$166="saniert",X$1:X$166)) + MAX(IF(Y$1:Y$166="saniert",X$1:X$166))) / 2
            )
        )),
        0,
        W94
    )
)</f>
        <v>0</v>
      </c>
      <c r="AD94" s="174">
        <f t="shared" si="19"/>
        <v>-0.91741193471466609</v>
      </c>
      <c r="AE94" s="173">
        <f t="shared" si="5"/>
        <v>1.6985075439892838E-35</v>
      </c>
      <c r="AF94" s="174" t="str">
        <f t="shared" si="6"/>
        <v>saniert</v>
      </c>
      <c r="AG94" s="174" cm="1">
        <f t="array" ref="AG94">IF(
    AE94 &gt; (IF(
        AF94 = "unsaniert",
        (MIN(IF(AF$1:AF$166="unsaniert",AE$1:AE$166)) + MAX(IF(AF$1:AF$166="unsaniert",AE$1:AE$166))) / 2,
        IF(
            AF94 = "teilsaniert",
            (MIN(IF(AF$1:AF$166="teilsaniert",AE$1:AE$166)) + MAX(IF(AF$1:AF$166="teilsaniert",AE$1:AE$166))) / 2,
            (MIN(IF(AF$1:AF$166="saniert",AE$1:AE$166)) + MAX(IF(AF$1:AF$166="saniert",AE$1:AE$166))) / 2
        )
    )),
    0,
    IF(
        AE93 &lt; (IF(
            AF94 = "unsaniert",
            (MIN(IF(AF$1:AF$166="unsaniert",AE$1:AE$166)) + MAX(IF(AF$1:AF$166="unsaniert",AE$1:AE$166))) / 2,
            IF(
                AF94 = "teilsaniert",
                (MIN(IF(AF$1:AF$166="teilsaniert",AE$1:AE$166)) + MAX(IF(AF$1:AF$166="teilsaniert",AE$1:AE$166))) / 2,
                (MIN(IF(AF$1:AF$166="saniert",AE$1:AE$166)) + MAX(IF(AF$1:AF$166="saniert",AE$1:AE$166))) / 2
            )
        )),
        0,
        AD94
    )
)</f>
        <v>0</v>
      </c>
      <c r="AK94" s="174">
        <f t="shared" si="20"/>
        <v>-1.361424565271464</v>
      </c>
      <c r="AL94" s="173">
        <f t="shared" si="7"/>
        <v>6.7049764677348371E-149</v>
      </c>
      <c r="AM94" s="174" t="str">
        <f t="shared" si="8"/>
        <v>saniert</v>
      </c>
      <c r="AN94" s="174" cm="1">
        <f t="array" ref="AN94">IF(
    AL94 &gt; (IF(
        AM94 = "unsaniert",
        (MIN(IF(AM$1:AM$166="unsaniert",AL$1:AL$166)) + MAX(IF(AM$1:AM$166="unsaniert",AL$1:AL$166))) / 2,
        IF(
            AM94 = "teilsaniert",
            (MIN(IF(AM$1:AM$166="teilsaniert",AL$1:AL$166)) + MAX(IF(AM$1:AM$166="teilsaniert",AL$1:AL$166))) / 2,
            (MIN(IF(AM$1:AM$166="saniert",AL$1:AL$166)) + MAX(IF(AM$1:AM$166="saniert",AL$1:AL$166))) / 2
        )
    )),
    0,
    IF(
        AL93 &lt; (IF(
            AM94 = "unsaniert",
            (MIN(IF(AM$1:AM$166="unsaniert",AL$1:AL$166)) + MAX(IF(AM$1:AM$166="unsaniert",AL$1:AL$166))) / 2,
            IF(
                AM94 = "teilsaniert",
                (MIN(IF(AM$1:AM$166="teilsaniert",AL$1:AL$166)) + MAX(IF(AM$1:AM$166="teilsaniert",AL$1:AL$166))) / 2,
                (MIN(IF(AM$1:AM$166="saniert",AL$1:AL$166)) + MAX(IF(AM$1:AM$166="saniert",AL$1:AL$166))) / 2
            )
        )),
        0,
        AK94
    )
)</f>
        <v>0</v>
      </c>
      <c r="AR94" s="174">
        <f t="shared" si="21"/>
        <v>-0.36720670571951308</v>
      </c>
      <c r="AS94" s="173">
        <f t="shared" si="9"/>
        <v>6.4713833994107291E-76</v>
      </c>
      <c r="AT94" s="174" t="str">
        <f t="shared" si="10"/>
        <v>saniert</v>
      </c>
      <c r="AU94" s="174" cm="1">
        <f t="array" ref="AU94">IF(
    AS94 &gt; (IF(
        AT94 = "unsaniert",
        (MIN(IF(AT$1:AT$166="unsaniert",AS$1:AS$166)) + MAX(IF(AT$1:AT$166="unsaniert",AS$1:AS$166))) / 2,
        IF(
            AT94 = "teilsaniert",
            (MIN(IF(AT$1:AT$166="teilsaniert",AS$1:AS$166)) + MAX(IF(AT$1:AT$166="teilsaniert",AS$1:AS$166))) / 2,
            (MIN(IF(AT$1:AT$166="saniert",AS$1:AS$166)) + MAX(IF(AT$1:AT$166="saniert",AS$1:AS$166))) / 2
        )
    )),
    0,
    IF(
        AS93 &lt; (IF(
            AT94 = "unsaniert",
            (MIN(IF(AT$1:AT$166="unsaniert",AS$1:AS$166)) + MAX(IF(AT$1:AT$166="unsaniert",AS$1:AS$166))) / 2,
            IF(
                AT94 = "teilsaniert",
                (MIN(IF(AT$1:AT$166="teilsaniert",AS$1:AS$166)) + MAX(IF(AT$1:AT$166="teilsaniert",AS$1:AS$166))) / 2,
                (MIN(IF(AT$1:AT$166="saniert",AS$1:AS$166)) + MAX(IF(AT$1:AT$166="saniert",AS$1:AS$166))) / 2
            )
        )),
        0,
        AR94
    )
)</f>
        <v>0</v>
      </c>
      <c r="AY94" s="174">
        <f t="shared" si="22"/>
        <v>-1.0431492858382894</v>
      </c>
      <c r="AZ94" s="173">
        <f t="shared" si="11"/>
        <v>1.140819877681428E-61</v>
      </c>
      <c r="BA94" s="174" t="str">
        <f t="shared" si="12"/>
        <v>saniert</v>
      </c>
      <c r="BB94" s="174" cm="1">
        <f t="array" ref="BB94">IF(
    AZ94 &gt; (IF(
        BA94 = "unsaniert",
        (MIN(IF(BA$1:BA$166="unsaniert",AZ$1:AZ$166)) + MAX(IF(BA$1:BA$166="unsaniert",AZ$1:AZ$166))) / 2,
        IF(
            BA94 = "teilsaniert",
            (MIN(IF(BA$1:BA$166="teilsaniert",AZ$1:AZ$166)) + MAX(IF(BA$1:BA$166="teilsaniert",AZ$1:AZ$166))) / 2,
            (MIN(IF(BA$1:BA$166="saniert",AZ$1:AZ$166)) + MAX(IF(BA$1:BA$166="saniert",AZ$1:AZ$166))) / 2
        )
    )),
    0,
    IF(
        AZ93 &lt; (IF(
            BA94 = "unsaniert",
            (MIN(IF(BA$1:BA$166="unsaniert",AZ$1:AZ$166)) + MAX(IF(BA$1:BA$166="unsaniert",AZ$1:AZ$166))) / 2,
            IF(
                BA94 = "teilsaniert",
                (MIN(IF(BA$1:BA$166="teilsaniert",AZ$1:AZ$166)) + MAX(IF(BA$1:BA$166="teilsaniert",AZ$1:AZ$166))) / 2,
                (MIN(IF(BA$1:BA$166="saniert",AZ$1:AZ$166)) + MAX(IF(BA$1:BA$166="saniert",AZ$1:AZ$166))) / 2
            )
        )),
        0,
        AY94
    )
)</f>
        <v>0</v>
      </c>
      <c r="BF94" s="174">
        <f t="shared" si="23"/>
        <v>-1.3869827399458363</v>
      </c>
      <c r="BG94" s="173">
        <f t="shared" si="13"/>
        <v>0</v>
      </c>
      <c r="BH94" s="174" t="str">
        <f t="shared" si="14"/>
        <v>saniert</v>
      </c>
      <c r="BI94" s="174" cm="1">
        <f t="array" ref="BI94">IF(
    BG94 &gt; (IF(
        BH94 = "unsaniert",
        (MIN(IF(BH$1:BH$166="unsaniert",BG$1:BG$166)) + MAX(IF(BH$1:BH$166="unsaniert",BG$1:BG$166))) / 2,
        IF(
            BH94 = "teilsaniert",
            (MIN(IF(BH$1:BH$166="teilsaniert",BG$1:BG$166)) + MAX(IF(BH$1:BH$166="teilsaniert",BG$1:BG$166))) / 2,
            (MIN(IF(BH$1:BH$166="saniert",BG$1:BG$166)) + MAX(IF(BH$1:BH$166="saniert",BG$1:BG$166))) / 2
        )
    )),
    0,
    IF(
        BG93 &lt; (IF(
            BH94 = "unsaniert",
            (MIN(IF(BH$1:BH$166="unsaniert",BG$1:BG$166)) + MAX(IF(BH$1:BH$166="unsaniert",BG$1:BG$166))) / 2,
            IF(
                BH94 = "teilsaniert",
                (MIN(IF(BH$1:BH$166="teilsaniert",BG$1:BG$166)) + MAX(IF(BH$1:BH$166="teilsaniert",BG$1:BG$166))) / 2,
                (MIN(IF(BH$1:BH$166="saniert",BG$1:BG$166)) + MAX(IF(BH$1:BH$166="saniert",BG$1:BG$166))) / 2
            )
        )),
        0,
        BF94
    )
)</f>
        <v>0</v>
      </c>
    </row>
    <row r="95" spans="2:61">
      <c r="B95" s="174">
        <f t="shared" si="15"/>
        <v>0.3271780150548107</v>
      </c>
      <c r="C95" s="173">
        <f>_xlfn.NORM.DIST(B95, B5,C5, TRUE)</f>
        <v>2.4654830486992984E-4</v>
      </c>
      <c r="D95" s="174" t="str">
        <f t="shared" si="0"/>
        <v>saniert</v>
      </c>
      <c r="E95" s="174" cm="1">
        <f t="array" ref="E95">IF(
    C95 &gt; (IF(
        D95 = "unsaniert",
        (MIN(IF(D$1:D$166="unsaniert",C$1:C$166)) + MAX(IF(D$1:D$166="unsaniert",C$1:C$166))) / 2,
        IF(
            D95 = "teilsaniert",
            (MIN(IF(D$1:D$166="teilsaniert",C$1:C$166)) + MAX(IF(D$1:D$166="teilsaniert",C$1:C$166))) / 2,
            (MIN(IF(D$1:D$166="saniert",C$1:C$166)) + MAX(IF(D$1:D$166="saniert",C$1:C$166))) / 2
        )
    )),
    0,
    IF(
        C94 &lt; (IF(
            D95 = "unsaniert",
            (MIN(IF(D$1:D$166="unsaniert",C$1:C$166)) + MAX(IF(D$1:D$166="unsaniert",C$1:C$166))) / 2,
            IF(
                D95 = "teilsaniert",
                (MIN(IF(D$1:D$166="teilsaniert",C$1:C$166)) + MAX(IF(D$1:D$166="teilsaniert",C$1:C$166))) / 2,
                (MIN(IF(D$1:D$166="saniert",C$1:C$166)) + MAX(IF(D$1:D$166="saniert",C$1:C$166))) / 2
            )
        )),
        0,
        B95
    )
)</f>
        <v>0</v>
      </c>
      <c r="I95" s="174">
        <f t="shared" si="16"/>
        <v>-0.95003095567550566</v>
      </c>
      <c r="J95" s="173">
        <f>_xlfn.NORM.DIST(I95, I5,J5, TRUE)</f>
        <v>5.9669588422885379E-31</v>
      </c>
      <c r="K95" s="174" t="str">
        <f t="shared" si="1"/>
        <v>saniert</v>
      </c>
      <c r="L95" s="174" cm="1">
        <f t="array" ref="L95">IF(
    J95 &gt; (IF(
        K95 = "unsaniert",
        (MIN(IF(K$1:K$166="unsaniert",J$1:J$166)) + MAX(IF(K$1:K$166="unsaniert",J$1:J$166))) / 2,
        IF(
            K95 = "teilsaniert",
            (MIN(IF(K$1:K$166="teilsaniert",J$1:J$166)) + MAX(IF(K$1:K$166="teilsaniert",J$1:J$166))) / 2,
            (MIN(IF(K$1:K$166="saniert",J$1:J$166)) + MAX(IF(K$1:K$166="saniert",J$1:J$166))) / 2
        )
    )),
    0,
    IF(
        J94 &lt; (IF(
            K95 = "unsaniert",
            (MIN(IF(K$1:K$166="unsaniert",J$1:J$166)) + MAX(IF(K$1:K$166="unsaniert",J$1:J$166))) / 2,
            IF(
                K95 = "teilsaniert",
                (MIN(IF(K$1:K$166="teilsaniert",J$1:J$166)) + MAX(IF(K$1:K$166="teilsaniert",J$1:J$166))) / 2,
                (MIN(IF(K$1:K$166="saniert",J$1:J$166)) + MAX(IF(K$1:K$166="saniert",J$1:J$166))) / 2
            )
        )),
        0,
        I95
    )
)</f>
        <v>0</v>
      </c>
      <c r="P95" s="174">
        <f t="shared" si="17"/>
        <v>-1.5477078562056417</v>
      </c>
      <c r="Q95" s="173">
        <f>_xlfn.NORM.DIST(P95, P5,Q5, TRUE)</f>
        <v>0</v>
      </c>
      <c r="R95" s="174" t="str">
        <f t="shared" si="2"/>
        <v>saniert</v>
      </c>
      <c r="S95" s="174" cm="1">
        <f t="array" ref="S95">IF(
    Q95 &gt; (IF(
        R95 = "unsaniert",
        (MIN(IF(R$1:R$166="unsaniert",Q$1:Q$166)) + MAX(IF(R$1:R$166="unsaniert",Q$1:Q$166))) / 2,
        IF(
            R95 = "teilsaniert",
            (MIN(IF(R$1:R$166="teilsaniert",Q$1:Q$166)) + MAX(IF(R$1:R$166="teilsaniert",Q$1:Q$166))) / 2,
            (MIN(IF(R$1:R$166="saniert",Q$1:Q$166)) + MAX(IF(R$1:R$166="saniert",Q$1:Q$166))) / 2
        )
    )),
    0,
    IF(
        Q94 &lt; (IF(
            R95 = "unsaniert",
            (MIN(IF(R$1:R$166="unsaniert",Q$1:Q$166)) + MAX(IF(R$1:R$166="unsaniert",Q$1:Q$166))) / 2,
            IF(
                R95 = "teilsaniert",
                (MIN(IF(R$1:R$166="teilsaniert",Q$1:Q$166)) + MAX(IF(R$1:R$166="teilsaniert",Q$1:Q$166))) / 2,
                (MIN(IF(R$1:R$166="saniert",Q$1:Q$166)) + MAX(IF(R$1:R$166="saniert",Q$1:Q$166))) / 2
            )
        )),
        0,
        P95
    )
)</f>
        <v>0</v>
      </c>
      <c r="W95" s="174">
        <f t="shared" si="18"/>
        <v>-0.45756155584311087</v>
      </c>
      <c r="X95" s="173">
        <f t="shared" si="3"/>
        <v>7.4446260741986419E-79</v>
      </c>
      <c r="Y95" s="174" t="str">
        <f t="shared" si="4"/>
        <v>saniert</v>
      </c>
      <c r="Z95" s="174" cm="1">
        <f t="array" ref="Z95">IF(
    X95 &gt; (IF(
        Y95 = "unsaniert",
        (MIN(IF(Y$1:Y$166="unsaniert",X$1:X$166)) + MAX(IF(Y$1:Y$166="unsaniert",X$1:X$166))) / 2,
        IF(
            Y95 = "teilsaniert",
            (MIN(IF(Y$1:Y$166="teilsaniert",X$1:X$166)) + MAX(IF(Y$1:Y$166="teilsaniert",X$1:X$166))) / 2,
            (MIN(IF(Y$1:Y$166="saniert",X$1:X$166)) + MAX(IF(Y$1:Y$166="saniert",X$1:X$166))) / 2
        )
    )),
    0,
    IF(
        X94 &lt; (IF(
            Y95 = "unsaniert",
            (MIN(IF(Y$1:Y$166="unsaniert",X$1:X$166)) + MAX(IF(Y$1:Y$166="unsaniert",X$1:X$166))) / 2,
            IF(
                Y95 = "teilsaniert",
                (MIN(IF(Y$1:Y$166="teilsaniert",X$1:X$166)) + MAX(IF(Y$1:Y$166="teilsaniert",X$1:X$166))) / 2,
                (MIN(IF(Y$1:Y$166="saniert",X$1:X$166)) + MAX(IF(Y$1:Y$166="saniert",X$1:X$166))) / 2
            )
        )),
        0,
        W95
    )
)</f>
        <v>0</v>
      </c>
      <c r="AD95" s="174">
        <f t="shared" si="19"/>
        <v>-0.94741193471466612</v>
      </c>
      <c r="AE95" s="173">
        <f t="shared" si="5"/>
        <v>6.3831570500998139E-37</v>
      </c>
      <c r="AF95" s="174" t="str">
        <f t="shared" si="6"/>
        <v>saniert</v>
      </c>
      <c r="AG95" s="174" cm="1">
        <f t="array" ref="AG95">IF(
    AE95 &gt; (IF(
        AF95 = "unsaniert",
        (MIN(IF(AF$1:AF$166="unsaniert",AE$1:AE$166)) + MAX(IF(AF$1:AF$166="unsaniert",AE$1:AE$166))) / 2,
        IF(
            AF95 = "teilsaniert",
            (MIN(IF(AF$1:AF$166="teilsaniert",AE$1:AE$166)) + MAX(IF(AF$1:AF$166="teilsaniert",AE$1:AE$166))) / 2,
            (MIN(IF(AF$1:AF$166="saniert",AE$1:AE$166)) + MAX(IF(AF$1:AF$166="saniert",AE$1:AE$166))) / 2
        )
    )),
    0,
    IF(
        AE94 &lt; (IF(
            AF95 = "unsaniert",
            (MIN(IF(AF$1:AF$166="unsaniert",AE$1:AE$166)) + MAX(IF(AF$1:AF$166="unsaniert",AE$1:AE$166))) / 2,
            IF(
                AF95 = "teilsaniert",
                (MIN(IF(AF$1:AF$166="teilsaniert",AE$1:AE$166)) + MAX(IF(AF$1:AF$166="teilsaniert",AE$1:AE$166))) / 2,
                (MIN(IF(AF$1:AF$166="saniert",AE$1:AE$166)) + MAX(IF(AF$1:AF$166="saniert",AE$1:AE$166))) / 2
            )
        )),
        0,
        AD95
    )
)</f>
        <v>0</v>
      </c>
      <c r="AK95" s="174">
        <f t="shared" si="20"/>
        <v>-1.3914245652714641</v>
      </c>
      <c r="AL95" s="173">
        <f t="shared" si="7"/>
        <v>1.7033950291806385E-154</v>
      </c>
      <c r="AM95" s="174" t="str">
        <f t="shared" si="8"/>
        <v>saniert</v>
      </c>
      <c r="AN95" s="174" cm="1">
        <f t="array" ref="AN95">IF(
    AL95 &gt; (IF(
        AM95 = "unsaniert",
        (MIN(IF(AM$1:AM$166="unsaniert",AL$1:AL$166)) + MAX(IF(AM$1:AM$166="unsaniert",AL$1:AL$166))) / 2,
        IF(
            AM95 = "teilsaniert",
            (MIN(IF(AM$1:AM$166="teilsaniert",AL$1:AL$166)) + MAX(IF(AM$1:AM$166="teilsaniert",AL$1:AL$166))) / 2,
            (MIN(IF(AM$1:AM$166="saniert",AL$1:AL$166)) + MAX(IF(AM$1:AM$166="saniert",AL$1:AL$166))) / 2
        )
    )),
    0,
    IF(
        AL94 &lt; (IF(
            AM95 = "unsaniert",
            (MIN(IF(AM$1:AM$166="unsaniert",AL$1:AL$166)) + MAX(IF(AM$1:AM$166="unsaniert",AL$1:AL$166))) / 2,
            IF(
                AM95 = "teilsaniert",
                (MIN(IF(AM$1:AM$166="teilsaniert",AL$1:AL$166)) + MAX(IF(AM$1:AM$166="teilsaniert",AL$1:AL$166))) / 2,
                (MIN(IF(AM$1:AM$166="saniert",AL$1:AL$166)) + MAX(IF(AM$1:AM$166="saniert",AL$1:AL$166))) / 2
            )
        )),
        0,
        AK95
    )
)</f>
        <v>0</v>
      </c>
      <c r="AR95" s="174">
        <f t="shared" si="21"/>
        <v>-0.39720670571951311</v>
      </c>
      <c r="AS95" s="173">
        <f t="shared" si="9"/>
        <v>7.5045515598049183E-79</v>
      </c>
      <c r="AT95" s="174" t="str">
        <f t="shared" si="10"/>
        <v>saniert</v>
      </c>
      <c r="AU95" s="174" cm="1">
        <f t="array" ref="AU95">IF(
    AS95 &gt; (IF(
        AT95 = "unsaniert",
        (MIN(IF(AT$1:AT$166="unsaniert",AS$1:AS$166)) + MAX(IF(AT$1:AT$166="unsaniert",AS$1:AS$166))) / 2,
        IF(
            AT95 = "teilsaniert",
            (MIN(IF(AT$1:AT$166="teilsaniert",AS$1:AS$166)) + MAX(IF(AT$1:AT$166="teilsaniert",AS$1:AS$166))) / 2,
            (MIN(IF(AT$1:AT$166="saniert",AS$1:AS$166)) + MAX(IF(AT$1:AT$166="saniert",AS$1:AS$166))) / 2
        )
    )),
    0,
    IF(
        AS94 &lt; (IF(
            AT95 = "unsaniert",
            (MIN(IF(AT$1:AT$166="unsaniert",AS$1:AS$166)) + MAX(IF(AT$1:AT$166="unsaniert",AS$1:AS$166))) / 2,
            IF(
                AT95 = "teilsaniert",
                (MIN(IF(AT$1:AT$166="teilsaniert",AS$1:AS$166)) + MAX(IF(AT$1:AT$166="teilsaniert",AS$1:AS$166))) / 2,
                (MIN(IF(AT$1:AT$166="saniert",AS$1:AS$166)) + MAX(IF(AT$1:AT$166="saniert",AS$1:AS$166))) / 2
            )
        )),
        0,
        AR95
    )
)</f>
        <v>0</v>
      </c>
      <c r="AY95" s="174">
        <f t="shared" si="22"/>
        <v>-1.0731492858382894</v>
      </c>
      <c r="AZ95" s="173">
        <f t="shared" si="11"/>
        <v>4.4555281354627169E-64</v>
      </c>
      <c r="BA95" s="174" t="str">
        <f t="shared" si="12"/>
        <v>saniert</v>
      </c>
      <c r="BB95" s="174" cm="1">
        <f t="array" ref="BB95">IF(
    AZ95 &gt; (IF(
        BA95 = "unsaniert",
        (MIN(IF(BA$1:BA$166="unsaniert",AZ$1:AZ$166)) + MAX(IF(BA$1:BA$166="unsaniert",AZ$1:AZ$166))) / 2,
        IF(
            BA95 = "teilsaniert",
            (MIN(IF(BA$1:BA$166="teilsaniert",AZ$1:AZ$166)) + MAX(IF(BA$1:BA$166="teilsaniert",AZ$1:AZ$166))) / 2,
            (MIN(IF(BA$1:BA$166="saniert",AZ$1:AZ$166)) + MAX(IF(BA$1:BA$166="saniert",AZ$1:AZ$166))) / 2
        )
    )),
    0,
    IF(
        AZ94 &lt; (IF(
            BA95 = "unsaniert",
            (MIN(IF(BA$1:BA$166="unsaniert",AZ$1:AZ$166)) + MAX(IF(BA$1:BA$166="unsaniert",AZ$1:AZ$166))) / 2,
            IF(
                BA95 = "teilsaniert",
                (MIN(IF(BA$1:BA$166="teilsaniert",AZ$1:AZ$166)) + MAX(IF(BA$1:BA$166="teilsaniert",AZ$1:AZ$166))) / 2,
                (MIN(IF(BA$1:BA$166="saniert",AZ$1:AZ$166)) + MAX(IF(BA$1:BA$166="saniert",AZ$1:AZ$166))) / 2
            )
        )),
        0,
        AY95
    )
)</f>
        <v>0</v>
      </c>
      <c r="BF95" s="174">
        <f t="shared" si="23"/>
        <v>-1.4169827399458363</v>
      </c>
      <c r="BG95" s="173">
        <f t="shared" si="13"/>
        <v>0</v>
      </c>
      <c r="BH95" s="174" t="str">
        <f t="shared" si="14"/>
        <v>saniert</v>
      </c>
      <c r="BI95" s="174" cm="1">
        <f t="array" ref="BI95">IF(
    BG95 &gt; (IF(
        BH95 = "unsaniert",
        (MIN(IF(BH$1:BH$166="unsaniert",BG$1:BG$166)) + MAX(IF(BH$1:BH$166="unsaniert",BG$1:BG$166))) / 2,
        IF(
            BH95 = "teilsaniert",
            (MIN(IF(BH$1:BH$166="teilsaniert",BG$1:BG$166)) + MAX(IF(BH$1:BH$166="teilsaniert",BG$1:BG$166))) / 2,
            (MIN(IF(BH$1:BH$166="saniert",BG$1:BG$166)) + MAX(IF(BH$1:BH$166="saniert",BG$1:BG$166))) / 2
        )
    )),
    0,
    IF(
        BG94 &lt; (IF(
            BH95 = "unsaniert",
            (MIN(IF(BH$1:BH$166="unsaniert",BG$1:BG$166)) + MAX(IF(BH$1:BH$166="unsaniert",BG$1:BG$166))) / 2,
            IF(
                BH95 = "teilsaniert",
                (MIN(IF(BH$1:BH$166="teilsaniert",BG$1:BG$166)) + MAX(IF(BH$1:BH$166="teilsaniert",BG$1:BG$166))) / 2,
                (MIN(IF(BH$1:BH$166="saniert",BG$1:BG$166)) + MAX(IF(BH$1:BH$166="saniert",BG$1:BG$166))) / 2
            )
        )),
        0,
        BF95
    )
)</f>
        <v>0</v>
      </c>
    </row>
    <row r="96" spans="2:61">
      <c r="B96" s="174">
        <f t="shared" si="15"/>
        <v>0.29717801505481067</v>
      </c>
      <c r="C96" s="173">
        <f>_xlfn.NORM.DIST(B96, B5,C5, TRUE)</f>
        <v>1.6372676209434124E-4</v>
      </c>
      <c r="D96" s="174" t="str">
        <f t="shared" si="0"/>
        <v>saniert</v>
      </c>
      <c r="E96" s="174" cm="1">
        <f t="array" ref="E96">IF(
    C96 &gt; (IF(
        D96 = "unsaniert",
        (MIN(IF(D$1:D$166="unsaniert",C$1:C$166)) + MAX(IF(D$1:D$166="unsaniert",C$1:C$166))) / 2,
        IF(
            D96 = "teilsaniert",
            (MIN(IF(D$1:D$166="teilsaniert",C$1:C$166)) + MAX(IF(D$1:D$166="teilsaniert",C$1:C$166))) / 2,
            (MIN(IF(D$1:D$166="saniert",C$1:C$166)) + MAX(IF(D$1:D$166="saniert",C$1:C$166))) / 2
        )
    )),
    0,
    IF(
        C95 &lt; (IF(
            D96 = "unsaniert",
            (MIN(IF(D$1:D$166="unsaniert",C$1:C$166)) + MAX(IF(D$1:D$166="unsaniert",C$1:C$166))) / 2,
            IF(
                D96 = "teilsaniert",
                (MIN(IF(D$1:D$166="teilsaniert",C$1:C$166)) + MAX(IF(D$1:D$166="teilsaniert",C$1:C$166))) / 2,
                (MIN(IF(D$1:D$166="saniert",C$1:C$166)) + MAX(IF(D$1:D$166="saniert",C$1:C$166))) / 2
            )
        )),
        0,
        B96
    )
)</f>
        <v>0</v>
      </c>
      <c r="I96" s="174">
        <f t="shared" si="16"/>
        <v>-0.98003095567550569</v>
      </c>
      <c r="J96" s="173">
        <f>_xlfn.NORM.DIST(I96, I5,J5, TRUE)</f>
        <v>3.5119644629438082E-32</v>
      </c>
      <c r="K96" s="174" t="str">
        <f t="shared" si="1"/>
        <v>saniert</v>
      </c>
      <c r="L96" s="174" cm="1">
        <f t="array" ref="L96">IF(
    J96 &gt; (IF(
        K96 = "unsaniert",
        (MIN(IF(K$1:K$166="unsaniert",J$1:J$166)) + MAX(IF(K$1:K$166="unsaniert",J$1:J$166))) / 2,
        IF(
            K96 = "teilsaniert",
            (MIN(IF(K$1:K$166="teilsaniert",J$1:J$166)) + MAX(IF(K$1:K$166="teilsaniert",J$1:J$166))) / 2,
            (MIN(IF(K$1:K$166="saniert",J$1:J$166)) + MAX(IF(K$1:K$166="saniert",J$1:J$166))) / 2
        )
    )),
    0,
    IF(
        J95 &lt; (IF(
            K96 = "unsaniert",
            (MIN(IF(K$1:K$166="unsaniert",J$1:J$166)) + MAX(IF(K$1:K$166="unsaniert",J$1:J$166))) / 2,
            IF(
                K96 = "teilsaniert",
                (MIN(IF(K$1:K$166="teilsaniert",J$1:J$166)) + MAX(IF(K$1:K$166="teilsaniert",J$1:J$166))) / 2,
                (MIN(IF(K$1:K$166="saniert",J$1:J$166)) + MAX(IF(K$1:K$166="saniert",J$1:J$166))) / 2
            )
        )),
        0,
        I96
    )
)</f>
        <v>0</v>
      </c>
      <c r="P96" s="174">
        <f t="shared" si="17"/>
        <v>-1.5777078562056417</v>
      </c>
      <c r="Q96" s="173">
        <f>_xlfn.NORM.DIST(P96, P5,Q5, TRUE)</f>
        <v>0</v>
      </c>
      <c r="R96" s="174" t="str">
        <f t="shared" si="2"/>
        <v>saniert</v>
      </c>
      <c r="S96" s="174" cm="1">
        <f t="array" ref="S96">IF(
    Q96 &gt; (IF(
        R96 = "unsaniert",
        (MIN(IF(R$1:R$166="unsaniert",Q$1:Q$166)) + MAX(IF(R$1:R$166="unsaniert",Q$1:Q$166))) / 2,
        IF(
            R96 = "teilsaniert",
            (MIN(IF(R$1:R$166="teilsaniert",Q$1:Q$166)) + MAX(IF(R$1:R$166="teilsaniert",Q$1:Q$166))) / 2,
            (MIN(IF(R$1:R$166="saniert",Q$1:Q$166)) + MAX(IF(R$1:R$166="saniert",Q$1:Q$166))) / 2
        )
    )),
    0,
    IF(
        Q95 &lt; (IF(
            R96 = "unsaniert",
            (MIN(IF(R$1:R$166="unsaniert",Q$1:Q$166)) + MAX(IF(R$1:R$166="unsaniert",Q$1:Q$166))) / 2,
            IF(
                R96 = "teilsaniert",
                (MIN(IF(R$1:R$166="teilsaniert",Q$1:Q$166)) + MAX(IF(R$1:R$166="teilsaniert",Q$1:Q$166))) / 2,
                (MIN(IF(R$1:R$166="saniert",Q$1:Q$166)) + MAX(IF(R$1:R$166="saniert",Q$1:Q$166))) / 2
            )
        )),
        0,
        P96
    )
)</f>
        <v>0</v>
      </c>
      <c r="W96" s="174">
        <f t="shared" si="18"/>
        <v>-0.48756155584311089</v>
      </c>
      <c r="X96" s="173">
        <f t="shared" si="3"/>
        <v>7.5694445209127275E-82</v>
      </c>
      <c r="Y96" s="174" t="str">
        <f t="shared" si="4"/>
        <v>saniert</v>
      </c>
      <c r="Z96" s="174" cm="1">
        <f t="array" ref="Z96">IF(
    X96 &gt; (IF(
        Y96 = "unsaniert",
        (MIN(IF(Y$1:Y$166="unsaniert",X$1:X$166)) + MAX(IF(Y$1:Y$166="unsaniert",X$1:X$166))) / 2,
        IF(
            Y96 = "teilsaniert",
            (MIN(IF(Y$1:Y$166="teilsaniert",X$1:X$166)) + MAX(IF(Y$1:Y$166="teilsaniert",X$1:X$166))) / 2,
            (MIN(IF(Y$1:Y$166="saniert",X$1:X$166)) + MAX(IF(Y$1:Y$166="saniert",X$1:X$166))) / 2
        )
    )),
    0,
    IF(
        X95 &lt; (IF(
            Y96 = "unsaniert",
            (MIN(IF(Y$1:Y$166="unsaniert",X$1:X$166)) + MAX(IF(Y$1:Y$166="unsaniert",X$1:X$166))) / 2,
            IF(
                Y96 = "teilsaniert",
                (MIN(IF(Y$1:Y$166="teilsaniert",X$1:X$166)) + MAX(IF(Y$1:Y$166="teilsaniert",X$1:X$166))) / 2,
                (MIN(IF(Y$1:Y$166="saniert",X$1:X$166)) + MAX(IF(Y$1:Y$166="saniert",X$1:X$166))) / 2
            )
        )),
        0,
        W96
    )
)</f>
        <v>0</v>
      </c>
      <c r="AD96" s="174">
        <f t="shared" si="19"/>
        <v>-0.97741193471466614</v>
      </c>
      <c r="AE96" s="173">
        <f t="shared" si="5"/>
        <v>2.2421986218354525E-38</v>
      </c>
      <c r="AF96" s="174" t="str">
        <f t="shared" si="6"/>
        <v>saniert</v>
      </c>
      <c r="AG96" s="174" cm="1">
        <f t="array" ref="AG96">IF(
    AE96 &gt; (IF(
        AF96 = "unsaniert",
        (MIN(IF(AF$1:AF$166="unsaniert",AE$1:AE$166)) + MAX(IF(AF$1:AF$166="unsaniert",AE$1:AE$166))) / 2,
        IF(
            AF96 = "teilsaniert",
            (MIN(IF(AF$1:AF$166="teilsaniert",AE$1:AE$166)) + MAX(IF(AF$1:AF$166="teilsaniert",AE$1:AE$166))) / 2,
            (MIN(IF(AF$1:AF$166="saniert",AE$1:AE$166)) + MAX(IF(AF$1:AF$166="saniert",AE$1:AE$166))) / 2
        )
    )),
    0,
    IF(
        AE95 &lt; (IF(
            AF96 = "unsaniert",
            (MIN(IF(AF$1:AF$166="unsaniert",AE$1:AE$166)) + MAX(IF(AF$1:AF$166="unsaniert",AE$1:AE$166))) / 2,
            IF(
                AF96 = "teilsaniert",
                (MIN(IF(AF$1:AF$166="teilsaniert",AE$1:AE$166)) + MAX(IF(AF$1:AF$166="teilsaniert",AE$1:AE$166))) / 2,
                (MIN(IF(AF$1:AF$166="saniert",AE$1:AE$166)) + MAX(IF(AF$1:AF$166="saniert",AE$1:AE$166))) / 2
            )
        )),
        0,
        AD96
    )
)</f>
        <v>0</v>
      </c>
      <c r="AK96" s="174">
        <f t="shared" si="20"/>
        <v>-1.4214245652714641</v>
      </c>
      <c r="AL96" s="173">
        <f t="shared" si="7"/>
        <v>3.4020000589086344E-160</v>
      </c>
      <c r="AM96" s="174" t="str">
        <f t="shared" si="8"/>
        <v>saniert</v>
      </c>
      <c r="AN96" s="174" cm="1">
        <f t="array" ref="AN96">IF(
    AL96 &gt; (IF(
        AM96 = "unsaniert",
        (MIN(IF(AM$1:AM$166="unsaniert",AL$1:AL$166)) + MAX(IF(AM$1:AM$166="unsaniert",AL$1:AL$166))) / 2,
        IF(
            AM96 = "teilsaniert",
            (MIN(IF(AM$1:AM$166="teilsaniert",AL$1:AL$166)) + MAX(IF(AM$1:AM$166="teilsaniert",AL$1:AL$166))) / 2,
            (MIN(IF(AM$1:AM$166="saniert",AL$1:AL$166)) + MAX(IF(AM$1:AM$166="saniert",AL$1:AL$166))) / 2
        )
    )),
    0,
    IF(
        AL95 &lt; (IF(
            AM96 = "unsaniert",
            (MIN(IF(AM$1:AM$166="unsaniert",AL$1:AL$166)) + MAX(IF(AM$1:AM$166="unsaniert",AL$1:AL$166))) / 2,
            IF(
                AM96 = "teilsaniert",
                (MIN(IF(AM$1:AM$166="teilsaniert",AL$1:AL$166)) + MAX(IF(AM$1:AM$166="teilsaniert",AL$1:AL$166))) / 2,
                (MIN(IF(AM$1:AM$166="saniert",AL$1:AL$166)) + MAX(IF(AM$1:AM$166="saniert",AL$1:AL$166))) / 2
            )
        )),
        0,
        AK96
    )
)</f>
        <v>0</v>
      </c>
      <c r="AR96" s="174">
        <f t="shared" si="21"/>
        <v>-0.42720670571951314</v>
      </c>
      <c r="AS96" s="173">
        <f t="shared" si="9"/>
        <v>7.6325902640303447E-82</v>
      </c>
      <c r="AT96" s="174" t="str">
        <f t="shared" si="10"/>
        <v>saniert</v>
      </c>
      <c r="AU96" s="174" cm="1">
        <f t="array" ref="AU96">IF(
    AS96 &gt; (IF(
        AT96 = "unsaniert",
        (MIN(IF(AT$1:AT$166="unsaniert",AS$1:AS$166)) + MAX(IF(AT$1:AT$166="unsaniert",AS$1:AS$166))) / 2,
        IF(
            AT96 = "teilsaniert",
            (MIN(IF(AT$1:AT$166="teilsaniert",AS$1:AS$166)) + MAX(IF(AT$1:AT$166="teilsaniert",AS$1:AS$166))) / 2,
            (MIN(IF(AT$1:AT$166="saniert",AS$1:AS$166)) + MAX(IF(AT$1:AT$166="saniert",AS$1:AS$166))) / 2
        )
    )),
    0,
    IF(
        AS95 &lt; (IF(
            AT96 = "unsaniert",
            (MIN(IF(AT$1:AT$166="unsaniert",AS$1:AS$166)) + MAX(IF(AT$1:AT$166="unsaniert",AS$1:AS$166))) / 2,
            IF(
                AT96 = "teilsaniert",
                (MIN(IF(AT$1:AT$166="teilsaniert",AS$1:AS$166)) + MAX(IF(AT$1:AT$166="teilsaniert",AS$1:AS$166))) / 2,
                (MIN(IF(AT$1:AT$166="saniert",AS$1:AS$166)) + MAX(IF(AT$1:AT$166="saniert",AS$1:AS$166))) / 2
            )
        )),
        0,
        AR96
    )
)</f>
        <v>0</v>
      </c>
      <c r="AY96" s="174">
        <f t="shared" si="22"/>
        <v>-1.1031492858382894</v>
      </c>
      <c r="AZ96" s="173">
        <f t="shared" si="11"/>
        <v>1.5601458923369404E-66</v>
      </c>
      <c r="BA96" s="174" t="str">
        <f t="shared" si="12"/>
        <v>saniert</v>
      </c>
      <c r="BB96" s="174" cm="1">
        <f t="array" ref="BB96">IF(
    AZ96 &gt; (IF(
        BA96 = "unsaniert",
        (MIN(IF(BA$1:BA$166="unsaniert",AZ$1:AZ$166)) + MAX(IF(BA$1:BA$166="unsaniert",AZ$1:AZ$166))) / 2,
        IF(
            BA96 = "teilsaniert",
            (MIN(IF(BA$1:BA$166="teilsaniert",AZ$1:AZ$166)) + MAX(IF(BA$1:BA$166="teilsaniert",AZ$1:AZ$166))) / 2,
            (MIN(IF(BA$1:BA$166="saniert",AZ$1:AZ$166)) + MAX(IF(BA$1:BA$166="saniert",AZ$1:AZ$166))) / 2
        )
    )),
    0,
    IF(
        AZ95 &lt; (IF(
            BA96 = "unsaniert",
            (MIN(IF(BA$1:BA$166="unsaniert",AZ$1:AZ$166)) + MAX(IF(BA$1:BA$166="unsaniert",AZ$1:AZ$166))) / 2,
            IF(
                BA96 = "teilsaniert",
                (MIN(IF(BA$1:BA$166="teilsaniert",AZ$1:AZ$166)) + MAX(IF(BA$1:BA$166="teilsaniert",AZ$1:AZ$166))) / 2,
                (MIN(IF(BA$1:BA$166="saniert",AZ$1:AZ$166)) + MAX(IF(BA$1:BA$166="saniert",AZ$1:AZ$166))) / 2
            )
        )),
        0,
        AY96
    )
)</f>
        <v>0</v>
      </c>
      <c r="BF96" s="174">
        <f t="shared" si="23"/>
        <v>-1.4469827399458364</v>
      </c>
      <c r="BG96" s="173">
        <f t="shared" si="13"/>
        <v>0</v>
      </c>
      <c r="BH96" s="174" t="str">
        <f t="shared" si="14"/>
        <v>saniert</v>
      </c>
      <c r="BI96" s="174" cm="1">
        <f t="array" ref="BI96">IF(
    BG96 &gt; (IF(
        BH96 = "unsaniert",
        (MIN(IF(BH$1:BH$166="unsaniert",BG$1:BG$166)) + MAX(IF(BH$1:BH$166="unsaniert",BG$1:BG$166))) / 2,
        IF(
            BH96 = "teilsaniert",
            (MIN(IF(BH$1:BH$166="teilsaniert",BG$1:BG$166)) + MAX(IF(BH$1:BH$166="teilsaniert",BG$1:BG$166))) / 2,
            (MIN(IF(BH$1:BH$166="saniert",BG$1:BG$166)) + MAX(IF(BH$1:BH$166="saniert",BG$1:BG$166))) / 2
        )
    )),
    0,
    IF(
        BG95 &lt; (IF(
            BH96 = "unsaniert",
            (MIN(IF(BH$1:BH$166="unsaniert",BG$1:BG$166)) + MAX(IF(BH$1:BH$166="unsaniert",BG$1:BG$166))) / 2,
            IF(
                BH96 = "teilsaniert",
                (MIN(IF(BH$1:BH$166="teilsaniert",BG$1:BG$166)) + MAX(IF(BH$1:BH$166="teilsaniert",BG$1:BG$166))) / 2,
                (MIN(IF(BH$1:BH$166="saniert",BG$1:BG$166)) + MAX(IF(BH$1:BH$166="saniert",BG$1:BG$166))) / 2
            )
        )),
        0,
        BF96
    )
)</f>
        <v>0</v>
      </c>
    </row>
    <row r="97" spans="2:61">
      <c r="B97" s="174">
        <f t="shared" si="15"/>
        <v>0.26717801505481065</v>
      </c>
      <c r="C97" s="173">
        <f>_xlfn.NORM.DIST(B97, B5,C5, TRUE)</f>
        <v>1.075332621090173E-4</v>
      </c>
      <c r="D97" s="174" t="str">
        <f t="shared" si="0"/>
        <v>saniert</v>
      </c>
      <c r="E97" s="174" cm="1">
        <f t="array" ref="E97">IF(
    C97 &gt; (IF(
        D97 = "unsaniert",
        (MIN(IF(D$1:D$166="unsaniert",C$1:C$166)) + MAX(IF(D$1:D$166="unsaniert",C$1:C$166))) / 2,
        IF(
            D97 = "teilsaniert",
            (MIN(IF(D$1:D$166="teilsaniert",C$1:C$166)) + MAX(IF(D$1:D$166="teilsaniert",C$1:C$166))) / 2,
            (MIN(IF(D$1:D$166="saniert",C$1:C$166)) + MAX(IF(D$1:D$166="saniert",C$1:C$166))) / 2
        )
    )),
    0,
    IF(
        C96 &lt; (IF(
            D97 = "unsaniert",
            (MIN(IF(D$1:D$166="unsaniert",C$1:C$166)) + MAX(IF(D$1:D$166="unsaniert",C$1:C$166))) / 2,
            IF(
                D97 = "teilsaniert",
                (MIN(IF(D$1:D$166="teilsaniert",C$1:C$166)) + MAX(IF(D$1:D$166="teilsaniert",C$1:C$166))) / 2,
                (MIN(IF(D$1:D$166="saniert",C$1:C$166)) + MAX(IF(D$1:D$166="saniert",C$1:C$166))) / 2
            )
        )),
        0,
        B97
    )
)</f>
        <v>0</v>
      </c>
      <c r="I97" s="174">
        <f t="shared" si="16"/>
        <v>-1.0100309556755056</v>
      </c>
      <c r="J97" s="173">
        <f>_xlfn.NORM.DIST(I97, I5,J5, TRUE)</f>
        <v>1.9504253657441032E-33</v>
      </c>
      <c r="K97" s="174" t="str">
        <f t="shared" si="1"/>
        <v>saniert</v>
      </c>
      <c r="L97" s="174" cm="1">
        <f t="array" ref="L97">IF(
    J97 &gt; (IF(
        K97 = "unsaniert",
        (MIN(IF(K$1:K$166="unsaniert",J$1:J$166)) + MAX(IF(K$1:K$166="unsaniert",J$1:J$166))) / 2,
        IF(
            K97 = "teilsaniert",
            (MIN(IF(K$1:K$166="teilsaniert",J$1:J$166)) + MAX(IF(K$1:K$166="teilsaniert",J$1:J$166))) / 2,
            (MIN(IF(K$1:K$166="saniert",J$1:J$166)) + MAX(IF(K$1:K$166="saniert",J$1:J$166))) / 2
        )
    )),
    0,
    IF(
        J96 &lt; (IF(
            K97 = "unsaniert",
            (MIN(IF(K$1:K$166="unsaniert",J$1:J$166)) + MAX(IF(K$1:K$166="unsaniert",J$1:J$166))) / 2,
            IF(
                K97 = "teilsaniert",
                (MIN(IF(K$1:K$166="teilsaniert",J$1:J$166)) + MAX(IF(K$1:K$166="teilsaniert",J$1:J$166))) / 2,
                (MIN(IF(K$1:K$166="saniert",J$1:J$166)) + MAX(IF(K$1:K$166="saniert",J$1:J$166))) / 2
            )
        )),
        0,
        I97
    )
)</f>
        <v>0</v>
      </c>
      <c r="P97" s="174">
        <f t="shared" si="17"/>
        <v>-1.6077078562056417</v>
      </c>
      <c r="Q97" s="173">
        <f>_xlfn.NORM.DIST(P97, P5,Q5, TRUE)</f>
        <v>0</v>
      </c>
      <c r="R97" s="174" t="str">
        <f t="shared" si="2"/>
        <v>saniert</v>
      </c>
      <c r="S97" s="174" cm="1">
        <f t="array" ref="S97">IF(
    Q97 &gt; (IF(
        R97 = "unsaniert",
        (MIN(IF(R$1:R$166="unsaniert",Q$1:Q$166)) + MAX(IF(R$1:R$166="unsaniert",Q$1:Q$166))) / 2,
        IF(
            R97 = "teilsaniert",
            (MIN(IF(R$1:R$166="teilsaniert",Q$1:Q$166)) + MAX(IF(R$1:R$166="teilsaniert",Q$1:Q$166))) / 2,
            (MIN(IF(R$1:R$166="saniert",Q$1:Q$166)) + MAX(IF(R$1:R$166="saniert",Q$1:Q$166))) / 2
        )
    )),
    0,
    IF(
        Q96 &lt; (IF(
            R97 = "unsaniert",
            (MIN(IF(R$1:R$166="unsaniert",Q$1:Q$166)) + MAX(IF(R$1:R$166="unsaniert",Q$1:Q$166))) / 2,
            IF(
                R97 = "teilsaniert",
                (MIN(IF(R$1:R$166="teilsaniert",Q$1:Q$166)) + MAX(IF(R$1:R$166="teilsaniert",Q$1:Q$166))) / 2,
                (MIN(IF(R$1:R$166="saniert",Q$1:Q$166)) + MAX(IF(R$1:R$166="saniert",Q$1:Q$166))) / 2
            )
        )),
        0,
        P97
    )
)</f>
        <v>0</v>
      </c>
      <c r="W97" s="174">
        <f t="shared" si="18"/>
        <v>-0.51756155584311092</v>
      </c>
      <c r="X97" s="173">
        <f t="shared" si="3"/>
        <v>6.7498881881041291E-85</v>
      </c>
      <c r="Y97" s="174" t="str">
        <f t="shared" si="4"/>
        <v>saniert</v>
      </c>
      <c r="Z97" s="174" cm="1">
        <f t="array" ref="Z97">IF(
    X97 &gt; (IF(
        Y97 = "unsaniert",
        (MIN(IF(Y$1:Y$166="unsaniert",X$1:X$166)) + MAX(IF(Y$1:Y$166="unsaniert",X$1:X$166))) / 2,
        IF(
            Y97 = "teilsaniert",
            (MIN(IF(Y$1:Y$166="teilsaniert",X$1:X$166)) + MAX(IF(Y$1:Y$166="teilsaniert",X$1:X$166))) / 2,
            (MIN(IF(Y$1:Y$166="saniert",X$1:X$166)) + MAX(IF(Y$1:Y$166="saniert",X$1:X$166))) / 2
        )
    )),
    0,
    IF(
        X96 &lt; (IF(
            Y97 = "unsaniert",
            (MIN(IF(Y$1:Y$166="unsaniert",X$1:X$166)) + MAX(IF(Y$1:Y$166="unsaniert",X$1:X$166))) / 2,
            IF(
                Y97 = "teilsaniert",
                (MIN(IF(Y$1:Y$166="teilsaniert",X$1:X$166)) + MAX(IF(Y$1:Y$166="teilsaniert",X$1:X$166))) / 2,
                (MIN(IF(Y$1:Y$166="saniert",X$1:X$166)) + MAX(IF(Y$1:Y$166="saniert",X$1:X$166))) / 2
            )
        )),
        0,
        W97
    )
)</f>
        <v>0</v>
      </c>
      <c r="AD97" s="174">
        <f t="shared" si="19"/>
        <v>-1.0074119347146662</v>
      </c>
      <c r="AE97" s="173">
        <f t="shared" si="5"/>
        <v>7.3616683578872134E-40</v>
      </c>
      <c r="AF97" s="174" t="str">
        <f t="shared" si="6"/>
        <v>saniert</v>
      </c>
      <c r="AG97" s="174" cm="1">
        <f t="array" ref="AG97">IF(
    AE97 &gt; (IF(
        AF97 = "unsaniert",
        (MIN(IF(AF$1:AF$166="unsaniert",AE$1:AE$166)) + MAX(IF(AF$1:AF$166="unsaniert",AE$1:AE$166))) / 2,
        IF(
            AF97 = "teilsaniert",
            (MIN(IF(AF$1:AF$166="teilsaniert",AE$1:AE$166)) + MAX(IF(AF$1:AF$166="teilsaniert",AE$1:AE$166))) / 2,
            (MIN(IF(AF$1:AF$166="saniert",AE$1:AE$166)) + MAX(IF(AF$1:AF$166="saniert",AE$1:AE$166))) / 2
        )
    )),
    0,
    IF(
        AE96 &lt; (IF(
            AF97 = "unsaniert",
            (MIN(IF(AF$1:AF$166="unsaniert",AE$1:AE$166)) + MAX(IF(AF$1:AF$166="unsaniert",AE$1:AE$166))) / 2,
            IF(
                AF97 = "teilsaniert",
                (MIN(IF(AF$1:AF$166="teilsaniert",AE$1:AE$166)) + MAX(IF(AF$1:AF$166="teilsaniert",AE$1:AE$166))) / 2,
                (MIN(IF(AF$1:AF$166="saniert",AE$1:AE$166)) + MAX(IF(AF$1:AF$166="saniert",AE$1:AE$166))) / 2
            )
        )),
        0,
        AD97
    )
)</f>
        <v>0</v>
      </c>
      <c r="AK97" s="174">
        <f t="shared" si="20"/>
        <v>-1.4514245652714641</v>
      </c>
      <c r="AL97" s="173">
        <f t="shared" si="7"/>
        <v>5.3413221173669863E-166</v>
      </c>
      <c r="AM97" s="174" t="str">
        <f t="shared" si="8"/>
        <v>saniert</v>
      </c>
      <c r="AN97" s="174" cm="1">
        <f t="array" ref="AN97">IF(
    AL97 &gt; (IF(
        AM97 = "unsaniert",
        (MIN(IF(AM$1:AM$166="unsaniert",AL$1:AL$166)) + MAX(IF(AM$1:AM$166="unsaniert",AL$1:AL$166))) / 2,
        IF(
            AM97 = "teilsaniert",
            (MIN(IF(AM$1:AM$166="teilsaniert",AL$1:AL$166)) + MAX(IF(AM$1:AM$166="teilsaniert",AL$1:AL$166))) / 2,
            (MIN(IF(AM$1:AM$166="saniert",AL$1:AL$166)) + MAX(IF(AM$1:AM$166="saniert",AL$1:AL$166))) / 2
        )
    )),
    0,
    IF(
        AL96 &lt; (IF(
            AM97 = "unsaniert",
            (MIN(IF(AM$1:AM$166="unsaniert",AL$1:AL$166)) + MAX(IF(AM$1:AM$166="unsaniert",AL$1:AL$166))) / 2,
            IF(
                AM97 = "teilsaniert",
                (MIN(IF(AM$1:AM$166="teilsaniert",AL$1:AL$166)) + MAX(IF(AM$1:AM$166="teilsaniert",AL$1:AL$166))) / 2,
                (MIN(IF(AM$1:AM$166="saniert",AL$1:AL$166)) + MAX(IF(AM$1:AM$166="saniert",AL$1:AL$166))) / 2
            )
        )),
        0,
        AK97
    )
)</f>
        <v>0</v>
      </c>
      <c r="AR97" s="174">
        <f t="shared" si="21"/>
        <v>-0.45720670571951316</v>
      </c>
      <c r="AS97" s="173">
        <f t="shared" si="9"/>
        <v>6.8082083492259764E-85</v>
      </c>
      <c r="AT97" s="174" t="str">
        <f t="shared" si="10"/>
        <v>saniert</v>
      </c>
      <c r="AU97" s="174" cm="1">
        <f t="array" ref="AU97">IF(
    AS97 &gt; (IF(
        AT97 = "unsaniert",
        (MIN(IF(AT$1:AT$166="unsaniert",AS$1:AS$166)) + MAX(IF(AT$1:AT$166="unsaniert",AS$1:AS$166))) / 2,
        IF(
            AT97 = "teilsaniert",
            (MIN(IF(AT$1:AT$166="teilsaniert",AS$1:AS$166)) + MAX(IF(AT$1:AT$166="teilsaniert",AS$1:AS$166))) / 2,
            (MIN(IF(AT$1:AT$166="saniert",AS$1:AS$166)) + MAX(IF(AT$1:AT$166="saniert",AS$1:AS$166))) / 2
        )
    )),
    0,
    IF(
        AS96 &lt; (IF(
            AT97 = "unsaniert",
            (MIN(IF(AT$1:AT$166="unsaniert",AS$1:AS$166)) + MAX(IF(AT$1:AT$166="unsaniert",AS$1:AS$166))) / 2,
            IF(
                AT97 = "teilsaniert",
                (MIN(IF(AT$1:AT$166="teilsaniert",AS$1:AS$166)) + MAX(IF(AT$1:AT$166="teilsaniert",AS$1:AS$166))) / 2,
                (MIN(IF(AT$1:AT$166="saniert",AS$1:AS$166)) + MAX(IF(AT$1:AT$166="saniert",AS$1:AS$166))) / 2
            )
        )),
        0,
        AR97
    )
)</f>
        <v>0</v>
      </c>
      <c r="AY97" s="174">
        <f t="shared" si="22"/>
        <v>-1.1331492858382894</v>
      </c>
      <c r="AZ97" s="173">
        <f t="shared" si="11"/>
        <v>4.8978898251665019E-69</v>
      </c>
      <c r="BA97" s="174" t="str">
        <f t="shared" si="12"/>
        <v>saniert</v>
      </c>
      <c r="BB97" s="174" cm="1">
        <f t="array" ref="BB97">IF(
    AZ97 &gt; (IF(
        BA97 = "unsaniert",
        (MIN(IF(BA$1:BA$166="unsaniert",AZ$1:AZ$166)) + MAX(IF(BA$1:BA$166="unsaniert",AZ$1:AZ$166))) / 2,
        IF(
            BA97 = "teilsaniert",
            (MIN(IF(BA$1:BA$166="teilsaniert",AZ$1:AZ$166)) + MAX(IF(BA$1:BA$166="teilsaniert",AZ$1:AZ$166))) / 2,
            (MIN(IF(BA$1:BA$166="saniert",AZ$1:AZ$166)) + MAX(IF(BA$1:BA$166="saniert",AZ$1:AZ$166))) / 2
        )
    )),
    0,
    IF(
        AZ96 &lt; (IF(
            BA97 = "unsaniert",
            (MIN(IF(BA$1:BA$166="unsaniert",AZ$1:AZ$166)) + MAX(IF(BA$1:BA$166="unsaniert",AZ$1:AZ$166))) / 2,
            IF(
                BA97 = "teilsaniert",
                (MIN(IF(BA$1:BA$166="teilsaniert",AZ$1:AZ$166)) + MAX(IF(BA$1:BA$166="teilsaniert",AZ$1:AZ$166))) / 2,
                (MIN(IF(BA$1:BA$166="saniert",AZ$1:AZ$166)) + MAX(IF(BA$1:BA$166="saniert",AZ$1:AZ$166))) / 2
            )
        )),
        0,
        AY97
    )
)</f>
        <v>0</v>
      </c>
      <c r="BF97" s="174">
        <f t="shared" si="23"/>
        <v>-1.4769827399458364</v>
      </c>
      <c r="BG97" s="173">
        <f t="shared" si="13"/>
        <v>0</v>
      </c>
      <c r="BH97" s="174" t="str">
        <f t="shared" si="14"/>
        <v>saniert</v>
      </c>
      <c r="BI97" s="174" cm="1">
        <f t="array" ref="BI97">IF(
    BG97 &gt; (IF(
        BH97 = "unsaniert",
        (MIN(IF(BH$1:BH$166="unsaniert",BG$1:BG$166)) + MAX(IF(BH$1:BH$166="unsaniert",BG$1:BG$166))) / 2,
        IF(
            BH97 = "teilsaniert",
            (MIN(IF(BH$1:BH$166="teilsaniert",BG$1:BG$166)) + MAX(IF(BH$1:BH$166="teilsaniert",BG$1:BG$166))) / 2,
            (MIN(IF(BH$1:BH$166="saniert",BG$1:BG$166)) + MAX(IF(BH$1:BH$166="saniert",BG$1:BG$166))) / 2
        )
    )),
    0,
    IF(
        BG96 &lt; (IF(
            BH97 = "unsaniert",
            (MIN(IF(BH$1:BH$166="unsaniert",BG$1:BG$166)) + MAX(IF(BH$1:BH$166="unsaniert",BG$1:BG$166))) / 2,
            IF(
                BH97 = "teilsaniert",
                (MIN(IF(BH$1:BH$166="teilsaniert",BG$1:BG$166)) + MAX(IF(BH$1:BH$166="teilsaniert",BG$1:BG$166))) / 2,
                (MIN(IF(BH$1:BH$166="saniert",BG$1:BG$166)) + MAX(IF(BH$1:BH$166="saniert",BG$1:BG$166))) / 2
            )
        )),
        0,
        BF97
    )
)</f>
        <v>0</v>
      </c>
    </row>
    <row r="98" spans="2:61">
      <c r="B98" s="174">
        <f t="shared" si="15"/>
        <v>0.23717801505481065</v>
      </c>
      <c r="C98" s="173">
        <f>_xlfn.NORM.DIST(B98, B5,C5, TRUE)</f>
        <v>6.9848903219987463E-5</v>
      </c>
      <c r="D98" s="174" t="str">
        <f t="shared" si="0"/>
        <v>saniert</v>
      </c>
      <c r="E98" s="174" cm="1">
        <f t="array" ref="E98">IF(
    C98 &gt; (IF(
        D98 = "unsaniert",
        (MIN(IF(D$1:D$166="unsaniert",C$1:C$166)) + MAX(IF(D$1:D$166="unsaniert",C$1:C$166))) / 2,
        IF(
            D98 = "teilsaniert",
            (MIN(IF(D$1:D$166="teilsaniert",C$1:C$166)) + MAX(IF(D$1:D$166="teilsaniert",C$1:C$166))) / 2,
            (MIN(IF(D$1:D$166="saniert",C$1:C$166)) + MAX(IF(D$1:D$166="saniert",C$1:C$166))) / 2
        )
    )),
    0,
    IF(
        C97 &lt; (IF(
            D98 = "unsaniert",
            (MIN(IF(D$1:D$166="unsaniert",C$1:C$166)) + MAX(IF(D$1:D$166="unsaniert",C$1:C$166))) / 2,
            IF(
                D98 = "teilsaniert",
                (MIN(IF(D$1:D$166="teilsaniert",C$1:C$166)) + MAX(IF(D$1:D$166="teilsaniert",C$1:C$166))) / 2,
                (MIN(IF(D$1:D$166="saniert",C$1:C$166)) + MAX(IF(D$1:D$166="saniert",C$1:C$166))) / 2
            )
        )),
        0,
        B98
    )
)</f>
        <v>0</v>
      </c>
      <c r="I98" s="174">
        <f t="shared" si="16"/>
        <v>-1.0400309556755056</v>
      </c>
      <c r="J98" s="173">
        <f>_xlfn.NORM.DIST(I98, I5,J5, TRUE)</f>
        <v>1.0220777721327314E-34</v>
      </c>
      <c r="K98" s="174" t="str">
        <f t="shared" si="1"/>
        <v>saniert</v>
      </c>
      <c r="L98" s="174" cm="1">
        <f t="array" ref="L98">IF(
    J98 &gt; (IF(
        K98 = "unsaniert",
        (MIN(IF(K$1:K$166="unsaniert",J$1:J$166)) + MAX(IF(K$1:K$166="unsaniert",J$1:J$166))) / 2,
        IF(
            K98 = "teilsaniert",
            (MIN(IF(K$1:K$166="teilsaniert",J$1:J$166)) + MAX(IF(K$1:K$166="teilsaniert",J$1:J$166))) / 2,
            (MIN(IF(K$1:K$166="saniert",J$1:J$166)) + MAX(IF(K$1:K$166="saniert",J$1:J$166))) / 2
        )
    )),
    0,
    IF(
        J97 &lt; (IF(
            K98 = "unsaniert",
            (MIN(IF(K$1:K$166="unsaniert",J$1:J$166)) + MAX(IF(K$1:K$166="unsaniert",J$1:J$166))) / 2,
            IF(
                K98 = "teilsaniert",
                (MIN(IF(K$1:K$166="teilsaniert",J$1:J$166)) + MAX(IF(K$1:K$166="teilsaniert",J$1:J$166))) / 2,
                (MIN(IF(K$1:K$166="saniert",J$1:J$166)) + MAX(IF(K$1:K$166="saniert",J$1:J$166))) / 2
            )
        )),
        0,
        I98
    )
)</f>
        <v>0</v>
      </c>
      <c r="P98" s="174">
        <f t="shared" si="17"/>
        <v>-1.6377078562056417</v>
      </c>
      <c r="Q98" s="173">
        <f>_xlfn.NORM.DIST(P98, P5,Q5, TRUE)</f>
        <v>0</v>
      </c>
      <c r="R98" s="174" t="str">
        <f t="shared" si="2"/>
        <v>saniert</v>
      </c>
      <c r="S98" s="174" cm="1">
        <f t="array" ref="S98">IF(
    Q98 &gt; (IF(
        R98 = "unsaniert",
        (MIN(IF(R$1:R$166="unsaniert",Q$1:Q$166)) + MAX(IF(R$1:R$166="unsaniert",Q$1:Q$166))) / 2,
        IF(
            R98 = "teilsaniert",
            (MIN(IF(R$1:R$166="teilsaniert",Q$1:Q$166)) + MAX(IF(R$1:R$166="teilsaniert",Q$1:Q$166))) / 2,
            (MIN(IF(R$1:R$166="saniert",Q$1:Q$166)) + MAX(IF(R$1:R$166="saniert",Q$1:Q$166))) / 2
        )
    )),
    0,
    IF(
        Q97 &lt; (IF(
            R98 = "unsaniert",
            (MIN(IF(R$1:R$166="unsaniert",Q$1:Q$166)) + MAX(IF(R$1:R$166="unsaniert",Q$1:Q$166))) / 2,
            IF(
                R98 = "teilsaniert",
                (MIN(IF(R$1:R$166="teilsaniert",Q$1:Q$166)) + MAX(IF(R$1:R$166="teilsaniert",Q$1:Q$166))) / 2,
                (MIN(IF(R$1:R$166="saniert",Q$1:Q$166)) + MAX(IF(R$1:R$166="saniert",Q$1:Q$166))) / 2
            )
        )),
        0,
        P98
    )
)</f>
        <v>0</v>
      </c>
      <c r="W98" s="174">
        <f t="shared" si="18"/>
        <v>-0.54756155584311095</v>
      </c>
      <c r="X98" s="173">
        <f t="shared" si="3"/>
        <v>5.2787976195895474E-88</v>
      </c>
      <c r="Y98" s="174" t="str">
        <f t="shared" si="4"/>
        <v>saniert</v>
      </c>
      <c r="Z98" s="174" cm="1">
        <f t="array" ref="Z98">IF(
    X98 &gt; (IF(
        Y98 = "unsaniert",
        (MIN(IF(Y$1:Y$166="unsaniert",X$1:X$166)) + MAX(IF(Y$1:Y$166="unsaniert",X$1:X$166))) / 2,
        IF(
            Y98 = "teilsaniert",
            (MIN(IF(Y$1:Y$166="teilsaniert",X$1:X$166)) + MAX(IF(Y$1:Y$166="teilsaniert",X$1:X$166))) / 2,
            (MIN(IF(Y$1:Y$166="saniert",X$1:X$166)) + MAX(IF(Y$1:Y$166="saniert",X$1:X$166))) / 2
        )
    )),
    0,
    IF(
        X97 &lt; (IF(
            Y98 = "unsaniert",
            (MIN(IF(Y$1:Y$166="unsaniert",X$1:X$166)) + MAX(IF(Y$1:Y$166="unsaniert",X$1:X$166))) / 2,
            IF(
                Y98 = "teilsaniert",
                (MIN(IF(Y$1:Y$166="teilsaniert",X$1:X$166)) + MAX(IF(Y$1:Y$166="teilsaniert",X$1:X$166))) / 2,
                (MIN(IF(Y$1:Y$166="saniert",X$1:X$166)) + MAX(IF(Y$1:Y$166="saniert",X$1:X$166))) / 2
            )
        )),
        0,
        W98
    )
)</f>
        <v>0</v>
      </c>
      <c r="AD98" s="174">
        <f t="shared" si="19"/>
        <v>-1.0374119347146662</v>
      </c>
      <c r="AE98" s="173">
        <f t="shared" si="5"/>
        <v>2.2591004065116588E-41</v>
      </c>
      <c r="AF98" s="174" t="str">
        <f t="shared" si="6"/>
        <v>saniert</v>
      </c>
      <c r="AG98" s="174" cm="1">
        <f t="array" ref="AG98">IF(
    AE98 &gt; (IF(
        AF98 = "unsaniert",
        (MIN(IF(AF$1:AF$166="unsaniert",AE$1:AE$166)) + MAX(IF(AF$1:AF$166="unsaniert",AE$1:AE$166))) / 2,
        IF(
            AF98 = "teilsaniert",
            (MIN(IF(AF$1:AF$166="teilsaniert",AE$1:AE$166)) + MAX(IF(AF$1:AF$166="teilsaniert",AE$1:AE$166))) / 2,
            (MIN(IF(AF$1:AF$166="saniert",AE$1:AE$166)) + MAX(IF(AF$1:AF$166="saniert",AE$1:AE$166))) / 2
        )
    )),
    0,
    IF(
        AE97 &lt; (IF(
            AF98 = "unsaniert",
            (MIN(IF(AF$1:AF$166="unsaniert",AE$1:AE$166)) + MAX(IF(AF$1:AF$166="unsaniert",AE$1:AE$166))) / 2,
            IF(
                AF98 = "teilsaniert",
                (MIN(IF(AF$1:AF$166="teilsaniert",AE$1:AE$166)) + MAX(IF(AF$1:AF$166="teilsaniert",AE$1:AE$166))) / 2,
                (MIN(IF(AF$1:AF$166="saniert",AE$1:AE$166)) + MAX(IF(AF$1:AF$166="saniert",AE$1:AE$166))) / 2
            )
        )),
        0,
        AD98
    )
)</f>
        <v>0</v>
      </c>
      <c r="AK98" s="174">
        <f t="shared" si="20"/>
        <v>-1.4814245652714642</v>
      </c>
      <c r="AL98" s="173">
        <f t="shared" si="7"/>
        <v>6.5925540881845865E-172</v>
      </c>
      <c r="AM98" s="174" t="str">
        <f t="shared" si="8"/>
        <v>saniert</v>
      </c>
      <c r="AN98" s="174" cm="1">
        <f t="array" ref="AN98">IF(
    AL98 &gt; (IF(
        AM98 = "unsaniert",
        (MIN(IF(AM$1:AM$166="unsaniert",AL$1:AL$166)) + MAX(IF(AM$1:AM$166="unsaniert",AL$1:AL$166))) / 2,
        IF(
            AM98 = "teilsaniert",
            (MIN(IF(AM$1:AM$166="teilsaniert",AL$1:AL$166)) + MAX(IF(AM$1:AM$166="teilsaniert",AL$1:AL$166))) / 2,
            (MIN(IF(AM$1:AM$166="saniert",AL$1:AL$166)) + MAX(IF(AM$1:AM$166="saniert",AL$1:AL$166))) / 2
        )
    )),
    0,
    IF(
        AL97 &lt; (IF(
            AM98 = "unsaniert",
            (MIN(IF(AM$1:AM$166="unsaniert",AL$1:AL$166)) + MAX(IF(AM$1:AM$166="unsaniert",AL$1:AL$166))) / 2,
            IF(
                AM98 = "teilsaniert",
                (MIN(IF(AM$1:AM$166="teilsaniert",AL$1:AL$166)) + MAX(IF(AM$1:AM$166="teilsaniert",AL$1:AL$166))) / 2,
                (MIN(IF(AM$1:AM$166="saniert",AL$1:AL$166)) + MAX(IF(AM$1:AM$166="saniert",AL$1:AL$166))) / 2
            )
        )),
        0,
        AK98
    )
)</f>
        <v>0</v>
      </c>
      <c r="AR98" s="174">
        <f t="shared" si="21"/>
        <v>-0.48720670571951319</v>
      </c>
      <c r="AS98" s="173">
        <f t="shared" si="9"/>
        <v>5.3260081856465179E-88</v>
      </c>
      <c r="AT98" s="174" t="str">
        <f t="shared" si="10"/>
        <v>saniert</v>
      </c>
      <c r="AU98" s="174" cm="1">
        <f t="array" ref="AU98">IF(
    AS98 &gt; (IF(
        AT98 = "unsaniert",
        (MIN(IF(AT$1:AT$166="unsaniert",AS$1:AS$166)) + MAX(IF(AT$1:AT$166="unsaniert",AS$1:AS$166))) / 2,
        IF(
            AT98 = "teilsaniert",
            (MIN(IF(AT$1:AT$166="teilsaniert",AS$1:AS$166)) + MAX(IF(AT$1:AT$166="teilsaniert",AS$1:AS$166))) / 2,
            (MIN(IF(AT$1:AT$166="saniert",AS$1:AS$166)) + MAX(IF(AT$1:AT$166="saniert",AS$1:AS$166))) / 2
        )
    )),
    0,
    IF(
        AS97 &lt; (IF(
            AT98 = "unsaniert",
            (MIN(IF(AT$1:AT$166="unsaniert",AS$1:AS$166)) + MAX(IF(AT$1:AT$166="unsaniert",AS$1:AS$166))) / 2,
            IF(
                AT98 = "teilsaniert",
                (MIN(IF(AT$1:AT$166="teilsaniert",AS$1:AS$166)) + MAX(IF(AT$1:AT$166="teilsaniert",AS$1:AS$166))) / 2,
                (MIN(IF(AT$1:AT$166="saniert",AS$1:AS$166)) + MAX(IF(AT$1:AT$166="saniert",AS$1:AS$166))) / 2
            )
        )),
        0,
        AR98
    )
)</f>
        <v>0</v>
      </c>
      <c r="AY98" s="174">
        <f t="shared" si="22"/>
        <v>-1.1631492858382895</v>
      </c>
      <c r="AZ98" s="173">
        <f t="shared" si="11"/>
        <v>1.3785572059642507E-71</v>
      </c>
      <c r="BA98" s="174" t="str">
        <f t="shared" si="12"/>
        <v>saniert</v>
      </c>
      <c r="BB98" s="174" cm="1">
        <f t="array" ref="BB98">IF(
    AZ98 &gt; (IF(
        BA98 = "unsaniert",
        (MIN(IF(BA$1:BA$166="unsaniert",AZ$1:AZ$166)) + MAX(IF(BA$1:BA$166="unsaniert",AZ$1:AZ$166))) / 2,
        IF(
            BA98 = "teilsaniert",
            (MIN(IF(BA$1:BA$166="teilsaniert",AZ$1:AZ$166)) + MAX(IF(BA$1:BA$166="teilsaniert",AZ$1:AZ$166))) / 2,
            (MIN(IF(BA$1:BA$166="saniert",AZ$1:AZ$166)) + MAX(IF(BA$1:BA$166="saniert",AZ$1:AZ$166))) / 2
        )
    )),
    0,
    IF(
        AZ97 &lt; (IF(
            BA98 = "unsaniert",
            (MIN(IF(BA$1:BA$166="unsaniert",AZ$1:AZ$166)) + MAX(IF(BA$1:BA$166="unsaniert",AZ$1:AZ$166))) / 2,
            IF(
                BA98 = "teilsaniert",
                (MIN(IF(BA$1:BA$166="teilsaniert",AZ$1:AZ$166)) + MAX(IF(BA$1:BA$166="teilsaniert",AZ$1:AZ$166))) / 2,
                (MIN(IF(BA$1:BA$166="saniert",AZ$1:AZ$166)) + MAX(IF(BA$1:BA$166="saniert",AZ$1:AZ$166))) / 2
            )
        )),
        0,
        AY98
    )
)</f>
        <v>0</v>
      </c>
      <c r="BF98" s="174">
        <f t="shared" si="23"/>
        <v>-1.5069827399458364</v>
      </c>
      <c r="BG98" s="173">
        <f t="shared" si="13"/>
        <v>0</v>
      </c>
      <c r="BH98" s="174" t="str">
        <f t="shared" si="14"/>
        <v>saniert</v>
      </c>
      <c r="BI98" s="174" cm="1">
        <f t="array" ref="BI98">IF(
    BG98 &gt; (IF(
        BH98 = "unsaniert",
        (MIN(IF(BH$1:BH$166="unsaniert",BG$1:BG$166)) + MAX(IF(BH$1:BH$166="unsaniert",BG$1:BG$166))) / 2,
        IF(
            BH98 = "teilsaniert",
            (MIN(IF(BH$1:BH$166="teilsaniert",BG$1:BG$166)) + MAX(IF(BH$1:BH$166="teilsaniert",BG$1:BG$166))) / 2,
            (MIN(IF(BH$1:BH$166="saniert",BG$1:BG$166)) + MAX(IF(BH$1:BH$166="saniert",BG$1:BG$166))) / 2
        )
    )),
    0,
    IF(
        BG97 &lt; (IF(
            BH98 = "unsaniert",
            (MIN(IF(BH$1:BH$166="unsaniert",BG$1:BG$166)) + MAX(IF(BH$1:BH$166="unsaniert",BG$1:BG$166))) / 2,
            IF(
                BH98 = "teilsaniert",
                (MIN(IF(BH$1:BH$166="teilsaniert",BG$1:BG$166)) + MAX(IF(BH$1:BH$166="teilsaniert",BG$1:BG$166))) / 2,
                (MIN(IF(BH$1:BH$166="saniert",BG$1:BG$166)) + MAX(IF(BH$1:BH$166="saniert",BG$1:BG$166))) / 2
            )
        )),
        0,
        BF98
    )
)</f>
        <v>0</v>
      </c>
    </row>
    <row r="99" spans="2:61">
      <c r="B99" s="174">
        <f t="shared" si="15"/>
        <v>0.20717801505481065</v>
      </c>
      <c r="C99" s="173">
        <f>_xlfn.NORM.DIST(B99, B5,C5, TRUE)</f>
        <v>4.4870282186283098E-5</v>
      </c>
      <c r="D99" s="174" t="str">
        <f t="shared" ref="D99:D162" si="24">IF(C99&gt;($C$30+$D$30)/100,"unsaniert",IF(C99&gt;($D$30)/100,"teilsaniert","saniert"))</f>
        <v>saniert</v>
      </c>
      <c r="E99" s="174" cm="1">
        <f t="array" ref="E99">IF(
    C99 &gt; (IF(
        D99 = "unsaniert",
        (MIN(IF(D$1:D$166="unsaniert",C$1:C$166)) + MAX(IF(D$1:D$166="unsaniert",C$1:C$166))) / 2,
        IF(
            D99 = "teilsaniert",
            (MIN(IF(D$1:D$166="teilsaniert",C$1:C$166)) + MAX(IF(D$1:D$166="teilsaniert",C$1:C$166))) / 2,
            (MIN(IF(D$1:D$166="saniert",C$1:C$166)) + MAX(IF(D$1:D$166="saniert",C$1:C$166))) / 2
        )
    )),
    0,
    IF(
        C98 &lt; (IF(
            D99 = "unsaniert",
            (MIN(IF(D$1:D$166="unsaniert",C$1:C$166)) + MAX(IF(D$1:D$166="unsaniert",C$1:C$166))) / 2,
            IF(
                D99 = "teilsaniert",
                (MIN(IF(D$1:D$166="teilsaniert",C$1:C$166)) + MAX(IF(D$1:D$166="teilsaniert",C$1:C$166))) / 2,
                (MIN(IF(D$1:D$166="saniert",C$1:C$166)) + MAX(IF(D$1:D$166="saniert",C$1:C$166))) / 2
            )
        )),
        0,
        B99
    )
)</f>
        <v>0</v>
      </c>
      <c r="I99" s="174">
        <f t="shared" si="16"/>
        <v>-1.0700309556755057</v>
      </c>
      <c r="J99" s="173">
        <f>_xlfn.NORM.DIST(I99, I5,J5, TRUE)</f>
        <v>5.0536777060477625E-36</v>
      </c>
      <c r="K99" s="174" t="str">
        <f t="shared" ref="K99:K162" si="25">IF(J99&gt;($C$30+$D$30)/100,"unsaniert",IF(J99&gt;($D$30)/100,"teilsaniert","saniert"))</f>
        <v>saniert</v>
      </c>
      <c r="L99" s="174" cm="1">
        <f t="array" ref="L99">IF(
    J99 &gt; (IF(
        K99 = "unsaniert",
        (MIN(IF(K$1:K$166="unsaniert",J$1:J$166)) + MAX(IF(K$1:K$166="unsaniert",J$1:J$166))) / 2,
        IF(
            K99 = "teilsaniert",
            (MIN(IF(K$1:K$166="teilsaniert",J$1:J$166)) + MAX(IF(K$1:K$166="teilsaniert",J$1:J$166))) / 2,
            (MIN(IF(K$1:K$166="saniert",J$1:J$166)) + MAX(IF(K$1:K$166="saniert",J$1:J$166))) / 2
        )
    )),
    0,
    IF(
        J98 &lt; (IF(
            K99 = "unsaniert",
            (MIN(IF(K$1:K$166="unsaniert",J$1:J$166)) + MAX(IF(K$1:K$166="unsaniert",J$1:J$166))) / 2,
            IF(
                K99 = "teilsaniert",
                (MIN(IF(K$1:K$166="teilsaniert",J$1:J$166)) + MAX(IF(K$1:K$166="teilsaniert",J$1:J$166))) / 2,
                (MIN(IF(K$1:K$166="saniert",J$1:J$166)) + MAX(IF(K$1:K$166="saniert",J$1:J$166))) / 2
            )
        )),
        0,
        I99
    )
)</f>
        <v>0</v>
      </c>
      <c r="P99" s="174">
        <f t="shared" si="17"/>
        <v>-1.6677078562056418</v>
      </c>
      <c r="Q99" s="173">
        <f>_xlfn.NORM.DIST(P99, P5,Q5, TRUE)</f>
        <v>0</v>
      </c>
      <c r="R99" s="174" t="str">
        <f t="shared" ref="R99:R162" si="26">IF(Q99&gt;($C$30+$D$30)/100,"unsaniert",IF(Q99&gt;($D$30)/100,"teilsaniert","saniert"))</f>
        <v>saniert</v>
      </c>
      <c r="S99" s="174" cm="1">
        <f t="array" ref="S99">IF(
    Q99 &gt; (IF(
        R99 = "unsaniert",
        (MIN(IF(R$1:R$166="unsaniert",Q$1:Q$166)) + MAX(IF(R$1:R$166="unsaniert",Q$1:Q$166))) / 2,
        IF(
            R99 = "teilsaniert",
            (MIN(IF(R$1:R$166="teilsaniert",Q$1:Q$166)) + MAX(IF(R$1:R$166="teilsaniert",Q$1:Q$166))) / 2,
            (MIN(IF(R$1:R$166="saniert",Q$1:Q$166)) + MAX(IF(R$1:R$166="saniert",Q$1:Q$166))) / 2
        )
    )),
    0,
    IF(
        Q98 &lt; (IF(
            R99 = "unsaniert",
            (MIN(IF(R$1:R$166="unsaniert",Q$1:Q$166)) + MAX(IF(R$1:R$166="unsaniert",Q$1:Q$166))) / 2,
            IF(
                R99 = "teilsaniert",
                (MIN(IF(R$1:R$166="teilsaniert",Q$1:Q$166)) + MAX(IF(R$1:R$166="teilsaniert",Q$1:Q$166))) / 2,
                (MIN(IF(R$1:R$166="saniert",Q$1:Q$166)) + MAX(IF(R$1:R$166="saniert",Q$1:Q$166))) / 2
            )
        )),
        0,
        P99
    )
)</f>
        <v>0</v>
      </c>
      <c r="W99" s="174">
        <f t="shared" si="18"/>
        <v>-0.57756155584311097</v>
      </c>
      <c r="X99" s="173">
        <f t="shared" si="3"/>
        <v>3.6205456279406603E-91</v>
      </c>
      <c r="Y99" s="174" t="str">
        <f t="shared" si="4"/>
        <v>saniert</v>
      </c>
      <c r="Z99" s="174" cm="1">
        <f t="array" ref="Z99">IF(
    X99 &gt; (IF(
        Y99 = "unsaniert",
        (MIN(IF(Y$1:Y$166="unsaniert",X$1:X$166)) + MAX(IF(Y$1:Y$166="unsaniert",X$1:X$166))) / 2,
        IF(
            Y99 = "teilsaniert",
            (MIN(IF(Y$1:Y$166="teilsaniert",X$1:X$166)) + MAX(IF(Y$1:Y$166="teilsaniert",X$1:X$166))) / 2,
            (MIN(IF(Y$1:Y$166="saniert",X$1:X$166)) + MAX(IF(Y$1:Y$166="saniert",X$1:X$166))) / 2
        )
    )),
    0,
    IF(
        X98 &lt; (IF(
            Y99 = "unsaniert",
            (MIN(IF(Y$1:Y$166="unsaniert",X$1:X$166)) + MAX(IF(Y$1:Y$166="unsaniert",X$1:X$166))) / 2,
            IF(
                Y99 = "teilsaniert",
                (MIN(IF(Y$1:Y$166="teilsaniert",X$1:X$166)) + MAX(IF(Y$1:Y$166="teilsaniert",X$1:X$166))) / 2,
                (MIN(IF(Y$1:Y$166="saniert",X$1:X$166)) + MAX(IF(Y$1:Y$166="saniert",X$1:X$166))) / 2
            )
        )),
        0,
        W99
    )
)</f>
        <v>0</v>
      </c>
      <c r="AD99" s="174">
        <f t="shared" si="19"/>
        <v>-1.0674119347146662</v>
      </c>
      <c r="AE99" s="173">
        <f t="shared" si="5"/>
        <v>6.4795642056777884E-43</v>
      </c>
      <c r="AF99" s="174" t="str">
        <f t="shared" si="6"/>
        <v>saniert</v>
      </c>
      <c r="AG99" s="174" cm="1">
        <f t="array" ref="AG99">IF(
    AE99 &gt; (IF(
        AF99 = "unsaniert",
        (MIN(IF(AF$1:AF$166="unsaniert",AE$1:AE$166)) + MAX(IF(AF$1:AF$166="unsaniert",AE$1:AE$166))) / 2,
        IF(
            AF99 = "teilsaniert",
            (MIN(IF(AF$1:AF$166="teilsaniert",AE$1:AE$166)) + MAX(IF(AF$1:AF$166="teilsaniert",AE$1:AE$166))) / 2,
            (MIN(IF(AF$1:AF$166="saniert",AE$1:AE$166)) + MAX(IF(AF$1:AF$166="saniert",AE$1:AE$166))) / 2
        )
    )),
    0,
    IF(
        AE98 &lt; (IF(
            AF99 = "unsaniert",
            (MIN(IF(AF$1:AF$166="unsaniert",AE$1:AE$166)) + MAX(IF(AF$1:AF$166="unsaniert",AE$1:AE$166))) / 2,
            IF(
                AF99 = "teilsaniert",
                (MIN(IF(AF$1:AF$166="teilsaniert",AE$1:AE$166)) + MAX(IF(AF$1:AF$166="teilsaniert",AE$1:AE$166))) / 2,
                (MIN(IF(AF$1:AF$166="saniert",AE$1:AE$166)) + MAX(IF(AF$1:AF$166="saniert",AE$1:AE$166))) / 2
            )
        )),
        0,
        AD99
    )
)</f>
        <v>0</v>
      </c>
      <c r="AK99" s="174">
        <f t="shared" si="20"/>
        <v>-1.5114245652714642</v>
      </c>
      <c r="AL99" s="173">
        <f t="shared" si="7"/>
        <v>6.3965285235396513E-178</v>
      </c>
      <c r="AM99" s="174" t="str">
        <f t="shared" si="8"/>
        <v>saniert</v>
      </c>
      <c r="AN99" s="174" cm="1">
        <f t="array" ref="AN99">IF(
    AL99 &gt; (IF(
        AM99 = "unsaniert",
        (MIN(IF(AM$1:AM$166="unsaniert",AL$1:AL$166)) + MAX(IF(AM$1:AM$166="unsaniert",AL$1:AL$166))) / 2,
        IF(
            AM99 = "teilsaniert",
            (MIN(IF(AM$1:AM$166="teilsaniert",AL$1:AL$166)) + MAX(IF(AM$1:AM$166="teilsaniert",AL$1:AL$166))) / 2,
            (MIN(IF(AM$1:AM$166="saniert",AL$1:AL$166)) + MAX(IF(AM$1:AM$166="saniert",AL$1:AL$166))) / 2
        )
    )),
    0,
    IF(
        AL98 &lt; (IF(
            AM99 = "unsaniert",
            (MIN(IF(AM$1:AM$166="unsaniert",AL$1:AL$166)) + MAX(IF(AM$1:AM$166="unsaniert",AL$1:AL$166))) / 2,
            IF(
                AM99 = "teilsaniert",
                (MIN(IF(AM$1:AM$166="teilsaniert",AL$1:AL$166)) + MAX(IF(AM$1:AM$166="teilsaniert",AL$1:AL$166))) / 2,
                (MIN(IF(AM$1:AM$166="saniert",AL$1:AL$166)) + MAX(IF(AM$1:AM$166="saniert",AL$1:AL$166))) / 2
            )
        )),
        0,
        AK99
    )
)</f>
        <v>0</v>
      </c>
      <c r="AR99" s="174">
        <f t="shared" si="21"/>
        <v>-0.51720670571951322</v>
      </c>
      <c r="AS99" s="173">
        <f t="shared" si="9"/>
        <v>3.6540428749204946E-91</v>
      </c>
      <c r="AT99" s="174" t="str">
        <f t="shared" si="10"/>
        <v>saniert</v>
      </c>
      <c r="AU99" s="174" cm="1">
        <f t="array" ref="AU99">IF(
    AS99 &gt; (IF(
        AT99 = "unsaniert",
        (MIN(IF(AT$1:AT$166="unsaniert",AS$1:AS$166)) + MAX(IF(AT$1:AT$166="unsaniert",AS$1:AS$166))) / 2,
        IF(
            AT99 = "teilsaniert",
            (MIN(IF(AT$1:AT$166="teilsaniert",AS$1:AS$166)) + MAX(IF(AT$1:AT$166="teilsaniert",AS$1:AS$166))) / 2,
            (MIN(IF(AT$1:AT$166="saniert",AS$1:AS$166)) + MAX(IF(AT$1:AT$166="saniert",AS$1:AS$166))) / 2
        )
    )),
    0,
    IF(
        AS98 &lt; (IF(
            AT99 = "unsaniert",
            (MIN(IF(AT$1:AT$166="unsaniert",AS$1:AS$166)) + MAX(IF(AT$1:AT$166="unsaniert",AS$1:AS$166))) / 2,
            IF(
                AT99 = "teilsaniert",
                (MIN(IF(AT$1:AT$166="teilsaniert",AS$1:AS$166)) + MAX(IF(AT$1:AT$166="teilsaniert",AS$1:AS$166))) / 2,
                (MIN(IF(AT$1:AT$166="saniert",AS$1:AS$166)) + MAX(IF(AT$1:AT$166="saniert",AS$1:AS$166))) / 2
            )
        )),
        0,
        AR99
    )
)</f>
        <v>0</v>
      </c>
      <c r="AY99" s="174">
        <f t="shared" si="22"/>
        <v>-1.1931492858382895</v>
      </c>
      <c r="AZ99" s="173">
        <f t="shared" si="11"/>
        <v>3.478620642395441E-74</v>
      </c>
      <c r="BA99" s="174" t="str">
        <f t="shared" si="12"/>
        <v>saniert</v>
      </c>
      <c r="BB99" s="174" cm="1">
        <f t="array" ref="BB99">IF(
    AZ99 &gt; (IF(
        BA99 = "unsaniert",
        (MIN(IF(BA$1:BA$166="unsaniert",AZ$1:AZ$166)) + MAX(IF(BA$1:BA$166="unsaniert",AZ$1:AZ$166))) / 2,
        IF(
            BA99 = "teilsaniert",
            (MIN(IF(BA$1:BA$166="teilsaniert",AZ$1:AZ$166)) + MAX(IF(BA$1:BA$166="teilsaniert",AZ$1:AZ$166))) / 2,
            (MIN(IF(BA$1:BA$166="saniert",AZ$1:AZ$166)) + MAX(IF(BA$1:BA$166="saniert",AZ$1:AZ$166))) / 2
        )
    )),
    0,
    IF(
        AZ98 &lt; (IF(
            BA99 = "unsaniert",
            (MIN(IF(BA$1:BA$166="unsaniert",AZ$1:AZ$166)) + MAX(IF(BA$1:BA$166="unsaniert",AZ$1:AZ$166))) / 2,
            IF(
                BA99 = "teilsaniert",
                (MIN(IF(BA$1:BA$166="teilsaniert",AZ$1:AZ$166)) + MAX(IF(BA$1:BA$166="teilsaniert",AZ$1:AZ$166))) / 2,
                (MIN(IF(BA$1:BA$166="saniert",AZ$1:AZ$166)) + MAX(IF(BA$1:BA$166="saniert",AZ$1:AZ$166))) / 2
            )
        )),
        0,
        AY99
    )
)</f>
        <v>0</v>
      </c>
      <c r="BF99" s="174">
        <f t="shared" si="23"/>
        <v>-1.5369827399458365</v>
      </c>
      <c r="BG99" s="173">
        <f t="shared" si="13"/>
        <v>0</v>
      </c>
      <c r="BH99" s="174" t="str">
        <f t="shared" si="14"/>
        <v>saniert</v>
      </c>
      <c r="BI99" s="174" cm="1">
        <f t="array" ref="BI99">IF(
    BG99 &gt; (IF(
        BH99 = "unsaniert",
        (MIN(IF(BH$1:BH$166="unsaniert",BG$1:BG$166)) + MAX(IF(BH$1:BH$166="unsaniert",BG$1:BG$166))) / 2,
        IF(
            BH99 = "teilsaniert",
            (MIN(IF(BH$1:BH$166="teilsaniert",BG$1:BG$166)) + MAX(IF(BH$1:BH$166="teilsaniert",BG$1:BG$166))) / 2,
            (MIN(IF(BH$1:BH$166="saniert",BG$1:BG$166)) + MAX(IF(BH$1:BH$166="saniert",BG$1:BG$166))) / 2
        )
    )),
    0,
    IF(
        BG98 &lt; (IF(
            BH99 = "unsaniert",
            (MIN(IF(BH$1:BH$166="unsaniert",BG$1:BG$166)) + MAX(IF(BH$1:BH$166="unsaniert",BG$1:BG$166))) / 2,
            IF(
                BH99 = "teilsaniert",
                (MIN(IF(BH$1:BH$166="teilsaniert",BG$1:BG$166)) + MAX(IF(BH$1:BH$166="teilsaniert",BG$1:BG$166))) / 2,
                (MIN(IF(BH$1:BH$166="saniert",BG$1:BG$166)) + MAX(IF(BH$1:BH$166="saniert",BG$1:BG$166))) / 2
            )
        )),
        0,
        BF99
    )
)</f>
        <v>0</v>
      </c>
    </row>
    <row r="100" spans="2:61">
      <c r="B100" s="174">
        <f t="shared" si="15"/>
        <v>0.17717801505481065</v>
      </c>
      <c r="C100" s="173">
        <f>_xlfn.NORM.DIST(B100, B5,C5, TRUE)</f>
        <v>2.8505581581749145E-5</v>
      </c>
      <c r="D100" s="174" t="str">
        <f t="shared" si="24"/>
        <v>saniert</v>
      </c>
      <c r="E100" s="174" cm="1">
        <f t="array" ref="E100">IF(
    C100 &gt; (IF(
        D100 = "unsaniert",
        (MIN(IF(D$1:D$166="unsaniert",C$1:C$166)) + MAX(IF(D$1:D$166="unsaniert",C$1:C$166))) / 2,
        IF(
            D100 = "teilsaniert",
            (MIN(IF(D$1:D$166="teilsaniert",C$1:C$166)) + MAX(IF(D$1:D$166="teilsaniert",C$1:C$166))) / 2,
            (MIN(IF(D$1:D$166="saniert",C$1:C$166)) + MAX(IF(D$1:D$166="saniert",C$1:C$166))) / 2
        )
    )),
    0,
    IF(
        C99 &lt; (IF(
            D100 = "unsaniert",
            (MIN(IF(D$1:D$166="unsaniert",C$1:C$166)) + MAX(IF(D$1:D$166="unsaniert",C$1:C$166))) / 2,
            IF(
                D100 = "teilsaniert",
                (MIN(IF(D$1:D$166="teilsaniert",C$1:C$166)) + MAX(IF(D$1:D$166="teilsaniert",C$1:C$166))) / 2,
                (MIN(IF(D$1:D$166="saniert",C$1:C$166)) + MAX(IF(D$1:D$166="saniert",C$1:C$166))) / 2
            )
        )),
        0,
        B100
    )
)</f>
        <v>0</v>
      </c>
      <c r="I100" s="174">
        <f t="shared" si="16"/>
        <v>-1.1000309556755057</v>
      </c>
      <c r="J100" s="173">
        <f>_xlfn.NORM.DIST(I100, I5,J5, TRUE)</f>
        <v>2.3577301082374426E-37</v>
      </c>
      <c r="K100" s="174" t="str">
        <f t="shared" si="25"/>
        <v>saniert</v>
      </c>
      <c r="L100" s="174" cm="1">
        <f t="array" ref="L100">IF(
    J100 &gt; (IF(
        K100 = "unsaniert",
        (MIN(IF(K$1:K$166="unsaniert",J$1:J$166)) + MAX(IF(K$1:K$166="unsaniert",J$1:J$166))) / 2,
        IF(
            K100 = "teilsaniert",
            (MIN(IF(K$1:K$166="teilsaniert",J$1:J$166)) + MAX(IF(K$1:K$166="teilsaniert",J$1:J$166))) / 2,
            (MIN(IF(K$1:K$166="saniert",J$1:J$166)) + MAX(IF(K$1:K$166="saniert",J$1:J$166))) / 2
        )
    )),
    0,
    IF(
        J99 &lt; (IF(
            K100 = "unsaniert",
            (MIN(IF(K$1:K$166="unsaniert",J$1:J$166)) + MAX(IF(K$1:K$166="unsaniert",J$1:J$166))) / 2,
            IF(
                K100 = "teilsaniert",
                (MIN(IF(K$1:K$166="teilsaniert",J$1:J$166)) + MAX(IF(K$1:K$166="teilsaniert",J$1:J$166))) / 2,
                (MIN(IF(K$1:K$166="saniert",J$1:J$166)) + MAX(IF(K$1:K$166="saniert",J$1:J$166))) / 2
            )
        )),
        0,
        I100
    )
)</f>
        <v>0</v>
      </c>
      <c r="P100" s="174">
        <f t="shared" si="17"/>
        <v>-1.6977078562056418</v>
      </c>
      <c r="Q100" s="173">
        <f>_xlfn.NORM.DIST(P100, P5,Q5, TRUE)</f>
        <v>0</v>
      </c>
      <c r="R100" s="174" t="str">
        <f t="shared" si="26"/>
        <v>saniert</v>
      </c>
      <c r="S100" s="174" cm="1">
        <f t="array" ref="S100">IF(
    Q100 &gt; (IF(
        R100 = "unsaniert",
        (MIN(IF(R$1:R$166="unsaniert",Q$1:Q$166)) + MAX(IF(R$1:R$166="unsaniert",Q$1:Q$166))) / 2,
        IF(
            R100 = "teilsaniert",
            (MIN(IF(R$1:R$166="teilsaniert",Q$1:Q$166)) + MAX(IF(R$1:R$166="teilsaniert",Q$1:Q$166))) / 2,
            (MIN(IF(R$1:R$166="saniert",Q$1:Q$166)) + MAX(IF(R$1:R$166="saniert",Q$1:Q$166))) / 2
        )
    )),
    0,
    IF(
        Q99 &lt; (IF(
            R100 = "unsaniert",
            (MIN(IF(R$1:R$166="unsaniert",Q$1:Q$166)) + MAX(IF(R$1:R$166="unsaniert",Q$1:Q$166))) / 2,
            IF(
                R100 = "teilsaniert",
                (MIN(IF(R$1:R$166="teilsaniert",Q$1:Q$166)) + MAX(IF(R$1:R$166="teilsaniert",Q$1:Q$166))) / 2,
                (MIN(IF(R$1:R$166="saniert",Q$1:Q$166)) + MAX(IF(R$1:R$166="saniert",Q$1:Q$166))) / 2
            )
        )),
        0,
        P100
    )
)</f>
        <v>0</v>
      </c>
      <c r="W100" s="174">
        <f t="shared" si="18"/>
        <v>-0.607561555843111</v>
      </c>
      <c r="X100" s="173">
        <f t="shared" ref="X100:X163" si="27">_xlfn.NORM.DIST(W100, $B$8,$C$8, TRUE)</f>
        <v>2.1777529398253438E-94</v>
      </c>
      <c r="Y100" s="174" t="str">
        <f t="shared" ref="Y100:Y163" si="28">IF(X100&gt;($C$30+$D$30)/100,"unsaniert",IF(X100&gt;($D$30)/100,"teilsaniert","saniert"))</f>
        <v>saniert</v>
      </c>
      <c r="Z100" s="174" cm="1">
        <f t="array" ref="Z100">IF(
    X100 &gt; (IF(
        Y100 = "unsaniert",
        (MIN(IF(Y$1:Y$166="unsaniert",X$1:X$166)) + MAX(IF(Y$1:Y$166="unsaniert",X$1:X$166))) / 2,
        IF(
            Y100 = "teilsaniert",
            (MIN(IF(Y$1:Y$166="teilsaniert",X$1:X$166)) + MAX(IF(Y$1:Y$166="teilsaniert",X$1:X$166))) / 2,
            (MIN(IF(Y$1:Y$166="saniert",X$1:X$166)) + MAX(IF(Y$1:Y$166="saniert",X$1:X$166))) / 2
        )
    )),
    0,
    IF(
        X99 &lt; (IF(
            Y100 = "unsaniert",
            (MIN(IF(Y$1:Y$166="unsaniert",X$1:X$166)) + MAX(IF(Y$1:Y$166="unsaniert",X$1:X$166))) / 2,
            IF(
                Y100 = "teilsaniert",
                (MIN(IF(Y$1:Y$166="teilsaniert",X$1:X$166)) + MAX(IF(Y$1:Y$166="teilsaniert",X$1:X$166))) / 2,
                (MIN(IF(Y$1:Y$166="saniert",X$1:X$166)) + MAX(IF(Y$1:Y$166="saniert",X$1:X$166))) / 2
            )
        )),
        0,
        W100
    )
)</f>
        <v>0</v>
      </c>
      <c r="AD100" s="174">
        <f t="shared" si="19"/>
        <v>-1.0974119347146662</v>
      </c>
      <c r="AE100" s="173">
        <f t="shared" ref="AE100:AE163" si="29">_xlfn.NORM.DIST(AD100, $I$8,$J$8, TRUE)</f>
        <v>1.7370056657320521E-44</v>
      </c>
      <c r="AF100" s="174" t="str">
        <f t="shared" ref="AF100:AF163" si="30">IF(AE100&gt;($C$30+$D$30)/100,"unsaniert",IF(AE100&gt;($D$30)/100,"teilsaniert","saniert"))</f>
        <v>saniert</v>
      </c>
      <c r="AG100" s="174" cm="1">
        <f t="array" ref="AG100">IF(
    AE100 &gt; (IF(
        AF100 = "unsaniert",
        (MIN(IF(AF$1:AF$166="unsaniert",AE$1:AE$166)) + MAX(IF(AF$1:AF$166="unsaniert",AE$1:AE$166))) / 2,
        IF(
            AF100 = "teilsaniert",
            (MIN(IF(AF$1:AF$166="teilsaniert",AE$1:AE$166)) + MAX(IF(AF$1:AF$166="teilsaniert",AE$1:AE$166))) / 2,
            (MIN(IF(AF$1:AF$166="saniert",AE$1:AE$166)) + MAX(IF(AF$1:AF$166="saniert",AE$1:AE$166))) / 2
        )
    )),
    0,
    IF(
        AE99 &lt; (IF(
            AF100 = "unsaniert",
            (MIN(IF(AF$1:AF$166="unsaniert",AE$1:AE$166)) + MAX(IF(AF$1:AF$166="unsaniert",AE$1:AE$166))) / 2,
            IF(
                AF100 = "teilsaniert",
                (MIN(IF(AF$1:AF$166="teilsaniert",AE$1:AE$166)) + MAX(IF(AF$1:AF$166="teilsaniert",AE$1:AE$166))) / 2,
                (MIN(IF(AF$1:AF$166="saniert",AE$1:AE$166)) + MAX(IF(AF$1:AF$166="saniert",AE$1:AE$166))) / 2
            )
        )),
        0,
        AD100
    )
)</f>
        <v>0</v>
      </c>
      <c r="AK100" s="174">
        <f t="shared" si="20"/>
        <v>-1.5414245652714642</v>
      </c>
      <c r="AL100" s="173">
        <f t="shared" ref="AL100:AL163" si="31">_xlfn.NORM.DIST(AK100, $P$8,$Q$8, TRUE)</f>
        <v>4.8788353076030721E-184</v>
      </c>
      <c r="AM100" s="174" t="str">
        <f t="shared" ref="AM100:AM163" si="32">IF(AL100&gt;($C$30+$D$30)/100,"unsaniert",IF(AL100&gt;($D$30)/100,"teilsaniert","saniert"))</f>
        <v>saniert</v>
      </c>
      <c r="AN100" s="174" cm="1">
        <f t="array" ref="AN100">IF(
    AL100 &gt; (IF(
        AM100 = "unsaniert",
        (MIN(IF(AM$1:AM$166="unsaniert",AL$1:AL$166)) + MAX(IF(AM$1:AM$166="unsaniert",AL$1:AL$166))) / 2,
        IF(
            AM100 = "teilsaniert",
            (MIN(IF(AM$1:AM$166="teilsaniert",AL$1:AL$166)) + MAX(IF(AM$1:AM$166="teilsaniert",AL$1:AL$166))) / 2,
            (MIN(IF(AM$1:AM$166="saniert",AL$1:AL$166)) + MAX(IF(AM$1:AM$166="saniert",AL$1:AL$166))) / 2
        )
    )),
    0,
    IF(
        AL99 &lt; (IF(
            AM100 = "unsaniert",
            (MIN(IF(AM$1:AM$166="unsaniert",AL$1:AL$166)) + MAX(IF(AM$1:AM$166="unsaniert",AL$1:AL$166))) / 2,
            IF(
                AM100 = "teilsaniert",
                (MIN(IF(AM$1:AM$166="teilsaniert",AL$1:AL$166)) + MAX(IF(AM$1:AM$166="teilsaniert",AL$1:AL$166))) / 2,
                (MIN(IF(AM$1:AM$166="saniert",AL$1:AL$166)) + MAX(IF(AM$1:AM$166="saniert",AL$1:AL$166))) / 2
            )
        )),
        0,
        AK100
    )
)</f>
        <v>0</v>
      </c>
      <c r="AR100" s="174">
        <f t="shared" si="21"/>
        <v>-0.54720670571951324</v>
      </c>
      <c r="AS100" s="173">
        <f t="shared" ref="AS100:AS163" si="33">_xlfn.NORM.DIST(AR100, $B$13,$C$13, TRUE)</f>
        <v>2.1985849813224129E-94</v>
      </c>
      <c r="AT100" s="174" t="str">
        <f t="shared" ref="AT100:AT163" si="34">IF(AS100&gt;($C$30+$D$30)/100,"unsaniert",IF(AS100&gt;($D$30)/100,"teilsaniert","saniert"))</f>
        <v>saniert</v>
      </c>
      <c r="AU100" s="174" cm="1">
        <f t="array" ref="AU100">IF(
    AS100 &gt; (IF(
        AT100 = "unsaniert",
        (MIN(IF(AT$1:AT$166="unsaniert",AS$1:AS$166)) + MAX(IF(AT$1:AT$166="unsaniert",AS$1:AS$166))) / 2,
        IF(
            AT100 = "teilsaniert",
            (MIN(IF(AT$1:AT$166="teilsaniert",AS$1:AS$166)) + MAX(IF(AT$1:AT$166="teilsaniert",AS$1:AS$166))) / 2,
            (MIN(IF(AT$1:AT$166="saniert",AS$1:AS$166)) + MAX(IF(AT$1:AT$166="saniert",AS$1:AS$166))) / 2
        )
    )),
    0,
    IF(
        AS99 &lt; (IF(
            AT100 = "unsaniert",
            (MIN(IF(AT$1:AT$166="unsaniert",AS$1:AS$166)) + MAX(IF(AT$1:AT$166="unsaniert",AS$1:AS$166))) / 2,
            IF(
                AT100 = "teilsaniert",
                (MIN(IF(AT$1:AT$166="teilsaniert",AS$1:AS$166)) + MAX(IF(AT$1:AT$166="teilsaniert",AS$1:AS$166))) / 2,
                (MIN(IF(AT$1:AT$166="saniert",AS$1:AS$166)) + MAX(IF(AT$1:AT$166="saniert",AS$1:AS$166))) / 2
            )
        )),
        0,
        AR100
    )
)</f>
        <v>0</v>
      </c>
      <c r="AY100" s="174">
        <f t="shared" si="22"/>
        <v>-1.2231492858382895</v>
      </c>
      <c r="AZ100" s="173">
        <f t="shared" ref="AZ100:AZ163" si="35">_xlfn.NORM.DIST(AY100, $I$13,$J$13, TRUE)</f>
        <v>7.869563562400973E-77</v>
      </c>
      <c r="BA100" s="174" t="str">
        <f t="shared" ref="BA100:BA163" si="36">IF(AZ100&gt;($C$30+$D$30)/100,"unsaniert",IF(AZ100&gt;($D$30)/100,"teilsaniert","saniert"))</f>
        <v>saniert</v>
      </c>
      <c r="BB100" s="174" cm="1">
        <f t="array" ref="BB100">IF(
    AZ100 &gt; (IF(
        BA100 = "unsaniert",
        (MIN(IF(BA$1:BA$166="unsaniert",AZ$1:AZ$166)) + MAX(IF(BA$1:BA$166="unsaniert",AZ$1:AZ$166))) / 2,
        IF(
            BA100 = "teilsaniert",
            (MIN(IF(BA$1:BA$166="teilsaniert",AZ$1:AZ$166)) + MAX(IF(BA$1:BA$166="teilsaniert",AZ$1:AZ$166))) / 2,
            (MIN(IF(BA$1:BA$166="saniert",AZ$1:AZ$166)) + MAX(IF(BA$1:BA$166="saniert",AZ$1:AZ$166))) / 2
        )
    )),
    0,
    IF(
        AZ99 &lt; (IF(
            BA100 = "unsaniert",
            (MIN(IF(BA$1:BA$166="unsaniert",AZ$1:AZ$166)) + MAX(IF(BA$1:BA$166="unsaniert",AZ$1:AZ$166))) / 2,
            IF(
                BA100 = "teilsaniert",
                (MIN(IF(BA$1:BA$166="teilsaniert",AZ$1:AZ$166)) + MAX(IF(BA$1:BA$166="teilsaniert",AZ$1:AZ$166))) / 2,
                (MIN(IF(BA$1:BA$166="saniert",AZ$1:AZ$166)) + MAX(IF(BA$1:BA$166="saniert",AZ$1:AZ$166))) / 2
            )
        )),
        0,
        AY100
    )
)</f>
        <v>0</v>
      </c>
      <c r="BF100" s="174">
        <f t="shared" si="23"/>
        <v>-1.5669827399458365</v>
      </c>
      <c r="BG100" s="173">
        <f t="shared" ref="BG100:BG163" si="37">_xlfn.NORM.DIST(BF100, $P$13,$Q$13, TRUE)</f>
        <v>0</v>
      </c>
      <c r="BH100" s="174" t="str">
        <f t="shared" ref="BH100:BH163" si="38">IF(BG100&gt;($C$30+$D$30)/100,"unsaniert",IF(BG100&gt;($D$30)/100,"teilsaniert","saniert"))</f>
        <v>saniert</v>
      </c>
      <c r="BI100" s="174" cm="1">
        <f t="array" ref="BI100">IF(
    BG100 &gt; (IF(
        BH100 = "unsaniert",
        (MIN(IF(BH$1:BH$166="unsaniert",BG$1:BG$166)) + MAX(IF(BH$1:BH$166="unsaniert",BG$1:BG$166))) / 2,
        IF(
            BH100 = "teilsaniert",
            (MIN(IF(BH$1:BH$166="teilsaniert",BG$1:BG$166)) + MAX(IF(BH$1:BH$166="teilsaniert",BG$1:BG$166))) / 2,
            (MIN(IF(BH$1:BH$166="saniert",BG$1:BG$166)) + MAX(IF(BH$1:BH$166="saniert",BG$1:BG$166))) / 2
        )
    )),
    0,
    IF(
        BG99 &lt; (IF(
            BH100 = "unsaniert",
            (MIN(IF(BH$1:BH$166="unsaniert",BG$1:BG$166)) + MAX(IF(BH$1:BH$166="unsaniert",BG$1:BG$166))) / 2,
            IF(
                BH100 = "teilsaniert",
                (MIN(IF(BH$1:BH$166="teilsaniert",BG$1:BG$166)) + MAX(IF(BH$1:BH$166="teilsaniert",BG$1:BG$166))) / 2,
                (MIN(IF(BH$1:BH$166="saniert",BG$1:BG$166)) + MAX(IF(BH$1:BH$166="saniert",BG$1:BG$166))) / 2
            )
        )),
        0,
        BF100
    )
)</f>
        <v>0</v>
      </c>
    </row>
    <row r="101" spans="2:61">
      <c r="B101" s="174">
        <f t="shared" ref="B101:B164" si="39">B100-0.03</f>
        <v>0.14717801505481065</v>
      </c>
      <c r="C101" s="173">
        <f>_xlfn.NORM.DIST(B101, B5,C5, TRUE)</f>
        <v>1.7908654544588135E-5</v>
      </c>
      <c r="D101" s="174" t="str">
        <f t="shared" si="24"/>
        <v>saniert</v>
      </c>
      <c r="E101" s="174" cm="1">
        <f t="array" ref="E101">IF(
    C101 &gt; (IF(
        D101 = "unsaniert",
        (MIN(IF(D$1:D$166="unsaniert",C$1:C$166)) + MAX(IF(D$1:D$166="unsaniert",C$1:C$166))) / 2,
        IF(
            D101 = "teilsaniert",
            (MIN(IF(D$1:D$166="teilsaniert",C$1:C$166)) + MAX(IF(D$1:D$166="teilsaniert",C$1:C$166))) / 2,
            (MIN(IF(D$1:D$166="saniert",C$1:C$166)) + MAX(IF(D$1:D$166="saniert",C$1:C$166))) / 2
        )
    )),
    0,
    IF(
        C100 &lt; (IF(
            D101 = "unsaniert",
            (MIN(IF(D$1:D$166="unsaniert",C$1:C$166)) + MAX(IF(D$1:D$166="unsaniert",C$1:C$166))) / 2,
            IF(
                D101 = "teilsaniert",
                (MIN(IF(D$1:D$166="teilsaniert",C$1:C$166)) + MAX(IF(D$1:D$166="teilsaniert",C$1:C$166))) / 2,
                (MIN(IF(D$1:D$166="saniert",C$1:C$166)) + MAX(IF(D$1:D$166="saniert",C$1:C$166))) / 2
            )
        )),
        0,
        B101
    )
)</f>
        <v>0</v>
      </c>
      <c r="I101" s="174">
        <f t="shared" ref="I101:I164" si="40">I100-0.03</f>
        <v>-1.1300309556755057</v>
      </c>
      <c r="J101" s="173">
        <f>_xlfn.NORM.DIST(I101, I5,J5, TRUE)</f>
        <v>1.0378578409454344E-38</v>
      </c>
      <c r="K101" s="174" t="str">
        <f t="shared" si="25"/>
        <v>saniert</v>
      </c>
      <c r="L101" s="174" cm="1">
        <f t="array" ref="L101">IF(
    J101 &gt; (IF(
        K101 = "unsaniert",
        (MIN(IF(K$1:K$166="unsaniert",J$1:J$166)) + MAX(IF(K$1:K$166="unsaniert",J$1:J$166))) / 2,
        IF(
            K101 = "teilsaniert",
            (MIN(IF(K$1:K$166="teilsaniert",J$1:J$166)) + MAX(IF(K$1:K$166="teilsaniert",J$1:J$166))) / 2,
            (MIN(IF(K$1:K$166="saniert",J$1:J$166)) + MAX(IF(K$1:K$166="saniert",J$1:J$166))) / 2
        )
    )),
    0,
    IF(
        J100 &lt; (IF(
            K101 = "unsaniert",
            (MIN(IF(K$1:K$166="unsaniert",J$1:J$166)) + MAX(IF(K$1:K$166="unsaniert",J$1:J$166))) / 2,
            IF(
                K101 = "teilsaniert",
                (MIN(IF(K$1:K$166="teilsaniert",J$1:J$166)) + MAX(IF(K$1:K$166="teilsaniert",J$1:J$166))) / 2,
                (MIN(IF(K$1:K$166="saniert",J$1:J$166)) + MAX(IF(K$1:K$166="saniert",J$1:J$166))) / 2
            )
        )),
        0,
        I101
    )
)</f>
        <v>0</v>
      </c>
      <c r="P101" s="174">
        <f t="shared" ref="P101:P164" si="41">P100-0.03</f>
        <v>-1.7277078562056418</v>
      </c>
      <c r="Q101" s="173">
        <f>_xlfn.NORM.DIST(P101, P5,Q5, TRUE)</f>
        <v>0</v>
      </c>
      <c r="R101" s="174" t="str">
        <f t="shared" si="26"/>
        <v>saniert</v>
      </c>
      <c r="S101" s="174" cm="1">
        <f t="array" ref="S101">IF(
    Q101 &gt; (IF(
        R101 = "unsaniert",
        (MIN(IF(R$1:R$166="unsaniert",Q$1:Q$166)) + MAX(IF(R$1:R$166="unsaniert",Q$1:Q$166))) / 2,
        IF(
            R101 = "teilsaniert",
            (MIN(IF(R$1:R$166="teilsaniert",Q$1:Q$166)) + MAX(IF(R$1:R$166="teilsaniert",Q$1:Q$166))) / 2,
            (MIN(IF(R$1:R$166="saniert",Q$1:Q$166)) + MAX(IF(R$1:R$166="saniert",Q$1:Q$166))) / 2
        )
    )),
    0,
    IF(
        Q100 &lt; (IF(
            R101 = "unsaniert",
            (MIN(IF(R$1:R$166="unsaniert",Q$1:Q$166)) + MAX(IF(R$1:R$166="unsaniert",Q$1:Q$166))) / 2,
            IF(
                R101 = "teilsaniert",
                (MIN(IF(R$1:R$166="teilsaniert",Q$1:Q$166)) + MAX(IF(R$1:R$166="teilsaniert",Q$1:Q$166))) / 2,
                (MIN(IF(R$1:R$166="saniert",Q$1:Q$166)) + MAX(IF(R$1:R$166="saniert",Q$1:Q$166))) / 2
            )
        )),
        0,
        P101
    )
)</f>
        <v>0</v>
      </c>
      <c r="W101" s="174">
        <f t="shared" ref="W101:W164" si="42">W100-0.03</f>
        <v>-0.63756155584311103</v>
      </c>
      <c r="X101" s="173">
        <f t="shared" si="27"/>
        <v>1.1487724509922598E-97</v>
      </c>
      <c r="Y101" s="174" t="str">
        <f t="shared" si="28"/>
        <v>saniert</v>
      </c>
      <c r="Z101" s="174" cm="1">
        <f t="array" ref="Z101">IF(
    X101 &gt; (IF(
        Y101 = "unsaniert",
        (MIN(IF(Y$1:Y$166="unsaniert",X$1:X$166)) + MAX(IF(Y$1:Y$166="unsaniert",X$1:X$166))) / 2,
        IF(
            Y101 = "teilsaniert",
            (MIN(IF(Y$1:Y$166="teilsaniert",X$1:X$166)) + MAX(IF(Y$1:Y$166="teilsaniert",X$1:X$166))) / 2,
            (MIN(IF(Y$1:Y$166="saniert",X$1:X$166)) + MAX(IF(Y$1:Y$166="saniert",X$1:X$166))) / 2
        )
    )),
    0,
    IF(
        X100 &lt; (IF(
            Y101 = "unsaniert",
            (MIN(IF(Y$1:Y$166="unsaniert",X$1:X$166)) + MAX(IF(Y$1:Y$166="unsaniert",X$1:X$166))) / 2,
            IF(
                Y101 = "teilsaniert",
                (MIN(IF(Y$1:Y$166="teilsaniert",X$1:X$166)) + MAX(IF(Y$1:Y$166="teilsaniert",X$1:X$166))) / 2,
                (MIN(IF(Y$1:Y$166="saniert",X$1:X$166)) + MAX(IF(Y$1:Y$166="saniert",X$1:X$166))) / 2
            )
        )),
        0,
        W101
    )
)</f>
        <v>0</v>
      </c>
      <c r="AD101" s="174">
        <f t="shared" ref="AD101:AD164" si="43">AD100-0.03</f>
        <v>-1.1274119347146663</v>
      </c>
      <c r="AE101" s="173">
        <f t="shared" si="29"/>
        <v>4.3520747955648072E-46</v>
      </c>
      <c r="AF101" s="174" t="str">
        <f t="shared" si="30"/>
        <v>saniert</v>
      </c>
      <c r="AG101" s="174" cm="1">
        <f t="array" ref="AG101">IF(
    AE101 &gt; (IF(
        AF101 = "unsaniert",
        (MIN(IF(AF$1:AF$166="unsaniert",AE$1:AE$166)) + MAX(IF(AF$1:AF$166="unsaniert",AE$1:AE$166))) / 2,
        IF(
            AF101 = "teilsaniert",
            (MIN(IF(AF$1:AF$166="teilsaniert",AE$1:AE$166)) + MAX(IF(AF$1:AF$166="teilsaniert",AE$1:AE$166))) / 2,
            (MIN(IF(AF$1:AF$166="saniert",AE$1:AE$166)) + MAX(IF(AF$1:AF$166="saniert",AE$1:AE$166))) / 2
        )
    )),
    0,
    IF(
        AE100 &lt; (IF(
            AF101 = "unsaniert",
            (MIN(IF(AF$1:AF$166="unsaniert",AE$1:AE$166)) + MAX(IF(AF$1:AF$166="unsaniert",AE$1:AE$166))) / 2,
            IF(
                AF101 = "teilsaniert",
                (MIN(IF(AF$1:AF$166="teilsaniert",AE$1:AE$166)) + MAX(IF(AF$1:AF$166="teilsaniert",AE$1:AE$166))) / 2,
                (MIN(IF(AF$1:AF$166="saniert",AE$1:AE$166)) + MAX(IF(AF$1:AF$166="saniert",AE$1:AE$166))) / 2
            )
        )),
        0,
        AD101
    )
)</f>
        <v>0</v>
      </c>
      <c r="AK101" s="174">
        <f t="shared" ref="AK101:AK164" si="44">AK100-0.03</f>
        <v>-1.5714245652714642</v>
      </c>
      <c r="AL101" s="173">
        <f t="shared" si="31"/>
        <v>2.9252625473602966E-190</v>
      </c>
      <c r="AM101" s="174" t="str">
        <f t="shared" si="32"/>
        <v>saniert</v>
      </c>
      <c r="AN101" s="174" cm="1">
        <f t="array" ref="AN101">IF(
    AL101 &gt; (IF(
        AM101 = "unsaniert",
        (MIN(IF(AM$1:AM$166="unsaniert",AL$1:AL$166)) + MAX(IF(AM$1:AM$166="unsaniert",AL$1:AL$166))) / 2,
        IF(
            AM101 = "teilsaniert",
            (MIN(IF(AM$1:AM$166="teilsaniert",AL$1:AL$166)) + MAX(IF(AM$1:AM$166="teilsaniert",AL$1:AL$166))) / 2,
            (MIN(IF(AM$1:AM$166="saniert",AL$1:AL$166)) + MAX(IF(AM$1:AM$166="saniert",AL$1:AL$166))) / 2
        )
    )),
    0,
    IF(
        AL100 &lt; (IF(
            AM101 = "unsaniert",
            (MIN(IF(AM$1:AM$166="unsaniert",AL$1:AL$166)) + MAX(IF(AM$1:AM$166="unsaniert",AL$1:AL$166))) / 2,
            IF(
                AM101 = "teilsaniert",
                (MIN(IF(AM$1:AM$166="teilsaniert",AL$1:AL$166)) + MAX(IF(AM$1:AM$166="teilsaniert",AL$1:AL$166))) / 2,
                (MIN(IF(AM$1:AM$166="saniert",AL$1:AL$166)) + MAX(IF(AM$1:AM$166="saniert",AL$1:AL$166))) / 2
            )
        )),
        0,
        AK101
    )
)</f>
        <v>0</v>
      </c>
      <c r="AR101" s="174">
        <f t="shared" ref="AR101:AR164" si="45">AR100-0.03</f>
        <v>-0.57720670571951327</v>
      </c>
      <c r="AS101" s="173">
        <f t="shared" si="33"/>
        <v>1.1601280643183735E-97</v>
      </c>
      <c r="AT101" s="174" t="str">
        <f t="shared" si="34"/>
        <v>saniert</v>
      </c>
      <c r="AU101" s="174" cm="1">
        <f t="array" ref="AU101">IF(
    AS101 &gt; (IF(
        AT101 = "unsaniert",
        (MIN(IF(AT$1:AT$166="unsaniert",AS$1:AS$166)) + MAX(IF(AT$1:AT$166="unsaniert",AS$1:AS$166))) / 2,
        IF(
            AT101 = "teilsaniert",
            (MIN(IF(AT$1:AT$166="teilsaniert",AS$1:AS$166)) + MAX(IF(AT$1:AT$166="teilsaniert",AS$1:AS$166))) / 2,
            (MIN(IF(AT$1:AT$166="saniert",AS$1:AS$166)) + MAX(IF(AT$1:AT$166="saniert",AS$1:AS$166))) / 2
        )
    )),
    0,
    IF(
        AS100 &lt; (IF(
            AT101 = "unsaniert",
            (MIN(IF(AT$1:AT$166="unsaniert",AS$1:AS$166)) + MAX(IF(AT$1:AT$166="unsaniert",AS$1:AS$166))) / 2,
            IF(
                AT101 = "teilsaniert",
                (MIN(IF(AT$1:AT$166="teilsaniert",AS$1:AS$166)) + MAX(IF(AT$1:AT$166="teilsaniert",AS$1:AS$166))) / 2,
                (MIN(IF(AT$1:AT$166="saniert",AS$1:AS$166)) + MAX(IF(AT$1:AT$166="saniert",AS$1:AS$166))) / 2
            )
        )),
        0,
        AR101
    )
)</f>
        <v>0</v>
      </c>
      <c r="AY101" s="174">
        <f t="shared" ref="AY101:AY164" si="46">AY100-0.03</f>
        <v>-1.2531492858382896</v>
      </c>
      <c r="AZ101" s="173">
        <f t="shared" si="35"/>
        <v>1.5960650973815498E-79</v>
      </c>
      <c r="BA101" s="174" t="str">
        <f t="shared" si="36"/>
        <v>saniert</v>
      </c>
      <c r="BB101" s="174" cm="1">
        <f t="array" ref="BB101">IF(
    AZ101 &gt; (IF(
        BA101 = "unsaniert",
        (MIN(IF(BA$1:BA$166="unsaniert",AZ$1:AZ$166)) + MAX(IF(BA$1:BA$166="unsaniert",AZ$1:AZ$166))) / 2,
        IF(
            BA101 = "teilsaniert",
            (MIN(IF(BA$1:BA$166="teilsaniert",AZ$1:AZ$166)) + MAX(IF(BA$1:BA$166="teilsaniert",AZ$1:AZ$166))) / 2,
            (MIN(IF(BA$1:BA$166="saniert",AZ$1:AZ$166)) + MAX(IF(BA$1:BA$166="saniert",AZ$1:AZ$166))) / 2
        )
    )),
    0,
    IF(
        AZ100 &lt; (IF(
            BA101 = "unsaniert",
            (MIN(IF(BA$1:BA$166="unsaniert",AZ$1:AZ$166)) + MAX(IF(BA$1:BA$166="unsaniert",AZ$1:AZ$166))) / 2,
            IF(
                BA101 = "teilsaniert",
                (MIN(IF(BA$1:BA$166="teilsaniert",AZ$1:AZ$166)) + MAX(IF(BA$1:BA$166="teilsaniert",AZ$1:AZ$166))) / 2,
                (MIN(IF(BA$1:BA$166="saniert",AZ$1:AZ$166)) + MAX(IF(BA$1:BA$166="saniert",AZ$1:AZ$166))) / 2
            )
        )),
        0,
        AY101
    )
)</f>
        <v>0</v>
      </c>
      <c r="BF101" s="174">
        <f t="shared" ref="BF101:BF164" si="47">BF100-0.03</f>
        <v>-1.5969827399458365</v>
      </c>
      <c r="BG101" s="173">
        <f t="shared" si="37"/>
        <v>0</v>
      </c>
      <c r="BH101" s="174" t="str">
        <f t="shared" si="38"/>
        <v>saniert</v>
      </c>
      <c r="BI101" s="174" cm="1">
        <f t="array" ref="BI101">IF(
    BG101 &gt; (IF(
        BH101 = "unsaniert",
        (MIN(IF(BH$1:BH$166="unsaniert",BG$1:BG$166)) + MAX(IF(BH$1:BH$166="unsaniert",BG$1:BG$166))) / 2,
        IF(
            BH101 = "teilsaniert",
            (MIN(IF(BH$1:BH$166="teilsaniert",BG$1:BG$166)) + MAX(IF(BH$1:BH$166="teilsaniert",BG$1:BG$166))) / 2,
            (MIN(IF(BH$1:BH$166="saniert",BG$1:BG$166)) + MAX(IF(BH$1:BH$166="saniert",BG$1:BG$166))) / 2
        )
    )),
    0,
    IF(
        BG100 &lt; (IF(
            BH101 = "unsaniert",
            (MIN(IF(BH$1:BH$166="unsaniert",BG$1:BG$166)) + MAX(IF(BH$1:BH$166="unsaniert",BG$1:BG$166))) / 2,
            IF(
                BH101 = "teilsaniert",
                (MIN(IF(BH$1:BH$166="teilsaniert",BG$1:BG$166)) + MAX(IF(BH$1:BH$166="teilsaniert",BG$1:BG$166))) / 2,
                (MIN(IF(BH$1:BH$166="saniert",BG$1:BG$166)) + MAX(IF(BH$1:BH$166="saniert",BG$1:BG$166))) / 2
            )
        )),
        0,
        BF101
    )
)</f>
        <v>0</v>
      </c>
    </row>
    <row r="102" spans="2:61">
      <c r="B102" s="174">
        <f t="shared" si="39"/>
        <v>0.11717801505481065</v>
      </c>
      <c r="C102" s="173">
        <f>_xlfn.NORM.DIST(B102, B5,C5, TRUE)</f>
        <v>1.1126243658161965E-5</v>
      </c>
      <c r="D102" s="174" t="str">
        <f t="shared" si="24"/>
        <v>saniert</v>
      </c>
      <c r="E102" s="174" cm="1">
        <f t="array" ref="E102">IF(
    C102 &gt; (IF(
        D102 = "unsaniert",
        (MIN(IF(D$1:D$166="unsaniert",C$1:C$166)) + MAX(IF(D$1:D$166="unsaniert",C$1:C$166))) / 2,
        IF(
            D102 = "teilsaniert",
            (MIN(IF(D$1:D$166="teilsaniert",C$1:C$166)) + MAX(IF(D$1:D$166="teilsaniert",C$1:C$166))) / 2,
            (MIN(IF(D$1:D$166="saniert",C$1:C$166)) + MAX(IF(D$1:D$166="saniert",C$1:C$166))) / 2
        )
    )),
    0,
    IF(
        C101 &lt; (IF(
            D102 = "unsaniert",
            (MIN(IF(D$1:D$166="unsaniert",C$1:C$166)) + MAX(IF(D$1:D$166="unsaniert",C$1:C$166))) / 2,
            IF(
                D102 = "teilsaniert",
                (MIN(IF(D$1:D$166="teilsaniert",C$1:C$166)) + MAX(IF(D$1:D$166="teilsaniert",C$1:C$166))) / 2,
                (MIN(IF(D$1:D$166="saniert",C$1:C$166)) + MAX(IF(D$1:D$166="saniert",C$1:C$166))) / 2
            )
        )),
        0,
        B102
    )
)</f>
        <v>0</v>
      </c>
      <c r="I102" s="174">
        <f t="shared" si="40"/>
        <v>-1.1600309556755057</v>
      </c>
      <c r="J102" s="173">
        <f>_xlfn.NORM.DIST(I102, I5,J5, TRUE)</f>
        <v>4.3105577946544985E-40</v>
      </c>
      <c r="K102" s="174" t="str">
        <f t="shared" si="25"/>
        <v>saniert</v>
      </c>
      <c r="L102" s="174" cm="1">
        <f t="array" ref="L102">IF(
    J102 &gt; (IF(
        K102 = "unsaniert",
        (MIN(IF(K$1:K$166="unsaniert",J$1:J$166)) + MAX(IF(K$1:K$166="unsaniert",J$1:J$166))) / 2,
        IF(
            K102 = "teilsaniert",
            (MIN(IF(K$1:K$166="teilsaniert",J$1:J$166)) + MAX(IF(K$1:K$166="teilsaniert",J$1:J$166))) / 2,
            (MIN(IF(K$1:K$166="saniert",J$1:J$166)) + MAX(IF(K$1:K$166="saniert",J$1:J$166))) / 2
        )
    )),
    0,
    IF(
        J101 &lt; (IF(
            K102 = "unsaniert",
            (MIN(IF(K$1:K$166="unsaniert",J$1:J$166)) + MAX(IF(K$1:K$166="unsaniert",J$1:J$166))) / 2,
            IF(
                K102 = "teilsaniert",
                (MIN(IF(K$1:K$166="teilsaniert",J$1:J$166)) + MAX(IF(K$1:K$166="teilsaniert",J$1:J$166))) / 2,
                (MIN(IF(K$1:K$166="saniert",J$1:J$166)) + MAX(IF(K$1:K$166="saniert",J$1:J$166))) / 2
            )
        )),
        0,
        I102
    )
)</f>
        <v>0</v>
      </c>
      <c r="P102" s="174">
        <f t="shared" si="41"/>
        <v>-1.7577078562056418</v>
      </c>
      <c r="Q102" s="173">
        <f>_xlfn.NORM.DIST(P102, P5,Q5, TRUE)</f>
        <v>0</v>
      </c>
      <c r="R102" s="174" t="str">
        <f t="shared" si="26"/>
        <v>saniert</v>
      </c>
      <c r="S102" s="174" cm="1">
        <f t="array" ref="S102">IF(
    Q102 &gt; (IF(
        R102 = "unsaniert",
        (MIN(IF(R$1:R$166="unsaniert",Q$1:Q$166)) + MAX(IF(R$1:R$166="unsaniert",Q$1:Q$166))) / 2,
        IF(
            R102 = "teilsaniert",
            (MIN(IF(R$1:R$166="teilsaniert",Q$1:Q$166)) + MAX(IF(R$1:R$166="teilsaniert",Q$1:Q$166))) / 2,
            (MIN(IF(R$1:R$166="saniert",Q$1:Q$166)) + MAX(IF(R$1:R$166="saniert",Q$1:Q$166))) / 2
        )
    )),
    0,
    IF(
        Q101 &lt; (IF(
            R102 = "unsaniert",
            (MIN(IF(R$1:R$166="unsaniert",Q$1:Q$166)) + MAX(IF(R$1:R$166="unsaniert",Q$1:Q$166))) / 2,
            IF(
                R102 = "teilsaniert",
                (MIN(IF(R$1:R$166="teilsaniert",Q$1:Q$166)) + MAX(IF(R$1:R$166="teilsaniert",Q$1:Q$166))) / 2,
                (MIN(IF(R$1:R$166="saniert",Q$1:Q$166)) + MAX(IF(R$1:R$166="saniert",Q$1:Q$166))) / 2
            )
        )),
        0,
        P102
    )
)</f>
        <v>0</v>
      </c>
      <c r="W102" s="174">
        <f t="shared" si="42"/>
        <v>-0.66756155584311105</v>
      </c>
      <c r="X102" s="173">
        <f t="shared" si="27"/>
        <v>5.3142958077376363E-101</v>
      </c>
      <c r="Y102" s="174" t="str">
        <f t="shared" si="28"/>
        <v>saniert</v>
      </c>
      <c r="Z102" s="174" cm="1">
        <f t="array" ref="Z102">IF(
    X102 &gt; (IF(
        Y102 = "unsaniert",
        (MIN(IF(Y$1:Y$166="unsaniert",X$1:X$166)) + MAX(IF(Y$1:Y$166="unsaniert",X$1:X$166))) / 2,
        IF(
            Y102 = "teilsaniert",
            (MIN(IF(Y$1:Y$166="teilsaniert",X$1:X$166)) + MAX(IF(Y$1:Y$166="teilsaniert",X$1:X$166))) / 2,
            (MIN(IF(Y$1:Y$166="saniert",X$1:X$166)) + MAX(IF(Y$1:Y$166="saniert",X$1:X$166))) / 2
        )
    )),
    0,
    IF(
        X101 &lt; (IF(
            Y102 = "unsaniert",
            (MIN(IF(Y$1:Y$166="unsaniert",X$1:X$166)) + MAX(IF(Y$1:Y$166="unsaniert",X$1:X$166))) / 2,
            IF(
                Y102 = "teilsaniert",
                (MIN(IF(Y$1:Y$166="teilsaniert",X$1:X$166)) + MAX(IF(Y$1:Y$166="teilsaniert",X$1:X$166))) / 2,
                (MIN(IF(Y$1:Y$166="saniert",X$1:X$166)) + MAX(IF(Y$1:Y$166="saniert",X$1:X$166))) / 2
            )
        )),
        0,
        W102
    )
)</f>
        <v>0</v>
      </c>
      <c r="AD102" s="174">
        <f t="shared" si="43"/>
        <v>-1.1574119347146663</v>
      </c>
      <c r="AE102" s="173">
        <f t="shared" si="29"/>
        <v>1.0191214386195136E-47</v>
      </c>
      <c r="AF102" s="174" t="str">
        <f t="shared" si="30"/>
        <v>saniert</v>
      </c>
      <c r="AG102" s="174" cm="1">
        <f t="array" ref="AG102">IF(
    AE102 &gt; (IF(
        AF102 = "unsaniert",
        (MIN(IF(AF$1:AF$166="unsaniert",AE$1:AE$166)) + MAX(IF(AF$1:AF$166="unsaniert",AE$1:AE$166))) / 2,
        IF(
            AF102 = "teilsaniert",
            (MIN(IF(AF$1:AF$166="teilsaniert",AE$1:AE$166)) + MAX(IF(AF$1:AF$166="teilsaniert",AE$1:AE$166))) / 2,
            (MIN(IF(AF$1:AF$166="saniert",AE$1:AE$166)) + MAX(IF(AF$1:AF$166="saniert",AE$1:AE$166))) / 2
        )
    )),
    0,
    IF(
        AE101 &lt; (IF(
            AF102 = "unsaniert",
            (MIN(IF(AF$1:AF$166="unsaniert",AE$1:AE$166)) + MAX(IF(AF$1:AF$166="unsaniert",AE$1:AE$166))) / 2,
            IF(
                AF102 = "teilsaniert",
                (MIN(IF(AF$1:AF$166="teilsaniert",AE$1:AE$166)) + MAX(IF(AF$1:AF$166="teilsaniert",AE$1:AE$166))) / 2,
                (MIN(IF(AF$1:AF$166="saniert",AE$1:AE$166)) + MAX(IF(AF$1:AF$166="saniert",AE$1:AE$166))) / 2
            )
        )),
        0,
        AD102
    )
)</f>
        <v>0</v>
      </c>
      <c r="AK102" s="174">
        <f t="shared" si="44"/>
        <v>-1.6014245652714643</v>
      </c>
      <c r="AL102" s="173">
        <f t="shared" si="31"/>
        <v>1.378752548931014E-196</v>
      </c>
      <c r="AM102" s="174" t="str">
        <f t="shared" si="32"/>
        <v>saniert</v>
      </c>
      <c r="AN102" s="174" cm="1">
        <f t="array" ref="AN102">IF(
    AL102 &gt; (IF(
        AM102 = "unsaniert",
        (MIN(IF(AM$1:AM$166="unsaniert",AL$1:AL$166)) + MAX(IF(AM$1:AM$166="unsaniert",AL$1:AL$166))) / 2,
        IF(
            AM102 = "teilsaniert",
            (MIN(IF(AM$1:AM$166="teilsaniert",AL$1:AL$166)) + MAX(IF(AM$1:AM$166="teilsaniert",AL$1:AL$166))) / 2,
            (MIN(IF(AM$1:AM$166="saniert",AL$1:AL$166)) + MAX(IF(AM$1:AM$166="saniert",AL$1:AL$166))) / 2
        )
    )),
    0,
    IF(
        AL101 &lt; (IF(
            AM102 = "unsaniert",
            (MIN(IF(AM$1:AM$166="unsaniert",AL$1:AL$166)) + MAX(IF(AM$1:AM$166="unsaniert",AL$1:AL$166))) / 2,
            IF(
                AM102 = "teilsaniert",
                (MIN(IF(AM$1:AM$166="teilsaniert",AL$1:AL$166)) + MAX(IF(AM$1:AM$166="teilsaniert",AL$1:AL$166))) / 2,
                (MIN(IF(AM$1:AM$166="saniert",AL$1:AL$166)) + MAX(IF(AM$1:AM$166="saniert",AL$1:AL$166))) / 2
            )
        )),
        0,
        AK102
    )
)</f>
        <v>0</v>
      </c>
      <c r="AR102" s="174">
        <f t="shared" si="45"/>
        <v>-0.6072067057195133</v>
      </c>
      <c r="AS102" s="173">
        <f t="shared" si="33"/>
        <v>5.3685518985044656E-101</v>
      </c>
      <c r="AT102" s="174" t="str">
        <f t="shared" si="34"/>
        <v>saniert</v>
      </c>
      <c r="AU102" s="174" cm="1">
        <f t="array" ref="AU102">IF(
    AS102 &gt; (IF(
        AT102 = "unsaniert",
        (MIN(IF(AT$1:AT$166="unsaniert",AS$1:AS$166)) + MAX(IF(AT$1:AT$166="unsaniert",AS$1:AS$166))) / 2,
        IF(
            AT102 = "teilsaniert",
            (MIN(IF(AT$1:AT$166="teilsaniert",AS$1:AS$166)) + MAX(IF(AT$1:AT$166="teilsaniert",AS$1:AS$166))) / 2,
            (MIN(IF(AT$1:AT$166="saniert",AS$1:AS$166)) + MAX(IF(AT$1:AT$166="saniert",AS$1:AS$166))) / 2
        )
    )),
    0,
    IF(
        AS101 &lt; (IF(
            AT102 = "unsaniert",
            (MIN(IF(AT$1:AT$166="unsaniert",AS$1:AS$166)) + MAX(IF(AT$1:AT$166="unsaniert",AS$1:AS$166))) / 2,
            IF(
                AT102 = "teilsaniert",
                (MIN(IF(AT$1:AT$166="teilsaniert",AS$1:AS$166)) + MAX(IF(AT$1:AT$166="teilsaniert",AS$1:AS$166))) / 2,
                (MIN(IF(AT$1:AT$166="saniert",AS$1:AS$166)) + MAX(IF(AT$1:AT$166="saniert",AS$1:AS$166))) / 2
            )
        )),
        0,
        AR102
    )
)</f>
        <v>0</v>
      </c>
      <c r="AY102" s="174">
        <f t="shared" si="46"/>
        <v>-1.2831492858382896</v>
      </c>
      <c r="AZ102" s="173">
        <f t="shared" si="35"/>
        <v>2.9020323890512246E-82</v>
      </c>
      <c r="BA102" s="174" t="str">
        <f t="shared" si="36"/>
        <v>saniert</v>
      </c>
      <c r="BB102" s="174" cm="1">
        <f t="array" ref="BB102">IF(
    AZ102 &gt; (IF(
        BA102 = "unsaniert",
        (MIN(IF(BA$1:BA$166="unsaniert",AZ$1:AZ$166)) + MAX(IF(BA$1:BA$166="unsaniert",AZ$1:AZ$166))) / 2,
        IF(
            BA102 = "teilsaniert",
            (MIN(IF(BA$1:BA$166="teilsaniert",AZ$1:AZ$166)) + MAX(IF(BA$1:BA$166="teilsaniert",AZ$1:AZ$166))) / 2,
            (MIN(IF(BA$1:BA$166="saniert",AZ$1:AZ$166)) + MAX(IF(BA$1:BA$166="saniert",AZ$1:AZ$166))) / 2
        )
    )),
    0,
    IF(
        AZ101 &lt; (IF(
            BA102 = "unsaniert",
            (MIN(IF(BA$1:BA$166="unsaniert",AZ$1:AZ$166)) + MAX(IF(BA$1:BA$166="unsaniert",AZ$1:AZ$166))) / 2,
            IF(
                BA102 = "teilsaniert",
                (MIN(IF(BA$1:BA$166="teilsaniert",AZ$1:AZ$166)) + MAX(IF(BA$1:BA$166="teilsaniert",AZ$1:AZ$166))) / 2,
                (MIN(IF(BA$1:BA$166="saniert",AZ$1:AZ$166)) + MAX(IF(BA$1:BA$166="saniert",AZ$1:AZ$166))) / 2
            )
        )),
        0,
        AY102
    )
)</f>
        <v>0</v>
      </c>
      <c r="BF102" s="174">
        <f t="shared" si="47"/>
        <v>-1.6269827399458365</v>
      </c>
      <c r="BG102" s="173">
        <f t="shared" si="37"/>
        <v>0</v>
      </c>
      <c r="BH102" s="174" t="str">
        <f t="shared" si="38"/>
        <v>saniert</v>
      </c>
      <c r="BI102" s="174" cm="1">
        <f t="array" ref="BI102">IF(
    BG102 &gt; (IF(
        BH102 = "unsaniert",
        (MIN(IF(BH$1:BH$166="unsaniert",BG$1:BG$166)) + MAX(IF(BH$1:BH$166="unsaniert",BG$1:BG$166))) / 2,
        IF(
            BH102 = "teilsaniert",
            (MIN(IF(BH$1:BH$166="teilsaniert",BG$1:BG$166)) + MAX(IF(BH$1:BH$166="teilsaniert",BG$1:BG$166))) / 2,
            (MIN(IF(BH$1:BH$166="saniert",BG$1:BG$166)) + MAX(IF(BH$1:BH$166="saniert",BG$1:BG$166))) / 2
        )
    )),
    0,
    IF(
        BG101 &lt; (IF(
            BH102 = "unsaniert",
            (MIN(IF(BH$1:BH$166="unsaniert",BG$1:BG$166)) + MAX(IF(BH$1:BH$166="unsaniert",BG$1:BG$166))) / 2,
            IF(
                BH102 = "teilsaniert",
                (MIN(IF(BH$1:BH$166="teilsaniert",BG$1:BG$166)) + MAX(IF(BH$1:BH$166="teilsaniert",BG$1:BG$166))) / 2,
                (MIN(IF(BH$1:BH$166="saniert",BG$1:BG$166)) + MAX(IF(BH$1:BH$166="saniert",BG$1:BG$166))) / 2
            )
        )),
        0,
        BF102
    )
)</f>
        <v>0</v>
      </c>
    </row>
    <row r="103" spans="2:61">
      <c r="B103" s="174">
        <f t="shared" si="39"/>
        <v>8.7178015054810654E-2</v>
      </c>
      <c r="C103" s="173">
        <f>_xlfn.NORM.DIST(B103, B5,C5, TRUE)</f>
        <v>6.8356190595203324E-6</v>
      </c>
      <c r="D103" s="174" t="str">
        <f t="shared" si="24"/>
        <v>saniert</v>
      </c>
      <c r="E103" s="174" cm="1">
        <f t="array" ref="E103">IF(
    C103 &gt; (IF(
        D103 = "unsaniert",
        (MIN(IF(D$1:D$166="unsaniert",C$1:C$166)) + MAX(IF(D$1:D$166="unsaniert",C$1:C$166))) / 2,
        IF(
            D103 = "teilsaniert",
            (MIN(IF(D$1:D$166="teilsaniert",C$1:C$166)) + MAX(IF(D$1:D$166="teilsaniert",C$1:C$166))) / 2,
            (MIN(IF(D$1:D$166="saniert",C$1:C$166)) + MAX(IF(D$1:D$166="saniert",C$1:C$166))) / 2
        )
    )),
    0,
    IF(
        C102 &lt; (IF(
            D103 = "unsaniert",
            (MIN(IF(D$1:D$166="unsaniert",C$1:C$166)) + MAX(IF(D$1:D$166="unsaniert",C$1:C$166))) / 2,
            IF(
                D103 = "teilsaniert",
                (MIN(IF(D$1:D$166="teilsaniert",C$1:C$166)) + MAX(IF(D$1:D$166="teilsaniert",C$1:C$166))) / 2,
                (MIN(IF(D$1:D$166="saniert",C$1:C$166)) + MAX(IF(D$1:D$166="saniert",C$1:C$166))) / 2
            )
        )),
        0,
        B103
    )
)</f>
        <v>0</v>
      </c>
      <c r="I103" s="174">
        <f t="shared" si="40"/>
        <v>-1.1900309556755058</v>
      </c>
      <c r="J103" s="173">
        <f>_xlfn.NORM.DIST(I103, I5,J5, TRUE)</f>
        <v>1.6891793487326205E-41</v>
      </c>
      <c r="K103" s="174" t="str">
        <f t="shared" si="25"/>
        <v>saniert</v>
      </c>
      <c r="L103" s="174" cm="1">
        <f t="array" ref="L103">IF(
    J103 &gt; (IF(
        K103 = "unsaniert",
        (MIN(IF(K$1:K$166="unsaniert",J$1:J$166)) + MAX(IF(K$1:K$166="unsaniert",J$1:J$166))) / 2,
        IF(
            K103 = "teilsaniert",
            (MIN(IF(K$1:K$166="teilsaniert",J$1:J$166)) + MAX(IF(K$1:K$166="teilsaniert",J$1:J$166))) / 2,
            (MIN(IF(K$1:K$166="saniert",J$1:J$166)) + MAX(IF(K$1:K$166="saniert",J$1:J$166))) / 2
        )
    )),
    0,
    IF(
        J102 &lt; (IF(
            K103 = "unsaniert",
            (MIN(IF(K$1:K$166="unsaniert",J$1:J$166)) + MAX(IF(K$1:K$166="unsaniert",J$1:J$166))) / 2,
            IF(
                K103 = "teilsaniert",
                (MIN(IF(K$1:K$166="teilsaniert",J$1:J$166)) + MAX(IF(K$1:K$166="teilsaniert",J$1:J$166))) / 2,
                (MIN(IF(K$1:K$166="saniert",J$1:J$166)) + MAX(IF(K$1:K$166="saniert",J$1:J$166))) / 2
            )
        )),
        0,
        I103
    )
)</f>
        <v>0</v>
      </c>
      <c r="P103" s="174">
        <f t="shared" si="41"/>
        <v>-1.7877078562056419</v>
      </c>
      <c r="Q103" s="173">
        <f>_xlfn.NORM.DIST(P103, P5,Q5, TRUE)</f>
        <v>0</v>
      </c>
      <c r="R103" s="174" t="str">
        <f t="shared" si="26"/>
        <v>saniert</v>
      </c>
      <c r="S103" s="174" cm="1">
        <f t="array" ref="S103">IF(
    Q103 &gt; (IF(
        R103 = "unsaniert",
        (MIN(IF(R$1:R$166="unsaniert",Q$1:Q$166)) + MAX(IF(R$1:R$166="unsaniert",Q$1:Q$166))) / 2,
        IF(
            R103 = "teilsaniert",
            (MIN(IF(R$1:R$166="teilsaniert",Q$1:Q$166)) + MAX(IF(R$1:R$166="teilsaniert",Q$1:Q$166))) / 2,
            (MIN(IF(R$1:R$166="saniert",Q$1:Q$166)) + MAX(IF(R$1:R$166="saniert",Q$1:Q$166))) / 2
        )
    )),
    0,
    IF(
        Q102 &lt; (IF(
            R103 = "unsaniert",
            (MIN(IF(R$1:R$166="unsaniert",Q$1:Q$166)) + MAX(IF(R$1:R$166="unsaniert",Q$1:Q$166))) / 2,
            IF(
                R103 = "teilsaniert",
                (MIN(IF(R$1:R$166="teilsaniert",Q$1:Q$166)) + MAX(IF(R$1:R$166="teilsaniert",Q$1:Q$166))) / 2,
                (MIN(IF(R$1:R$166="saniert",Q$1:Q$166)) + MAX(IF(R$1:R$166="saniert",Q$1:Q$166))) / 2
            )
        )),
        0,
        P103
    )
)</f>
        <v>0</v>
      </c>
      <c r="W103" s="174">
        <f t="shared" si="42"/>
        <v>-0.69756155584311108</v>
      </c>
      <c r="X103" s="173">
        <f t="shared" si="27"/>
        <v>2.1559538517841274E-104</v>
      </c>
      <c r="Y103" s="174" t="str">
        <f t="shared" si="28"/>
        <v>saniert</v>
      </c>
      <c r="Z103" s="174" cm="1">
        <f t="array" ref="Z103">IF(
    X103 &gt; (IF(
        Y103 = "unsaniert",
        (MIN(IF(Y$1:Y$166="unsaniert",X$1:X$166)) + MAX(IF(Y$1:Y$166="unsaniert",X$1:X$166))) / 2,
        IF(
            Y103 = "teilsaniert",
            (MIN(IF(Y$1:Y$166="teilsaniert",X$1:X$166)) + MAX(IF(Y$1:Y$166="teilsaniert",X$1:X$166))) / 2,
            (MIN(IF(Y$1:Y$166="saniert",X$1:X$166)) + MAX(IF(Y$1:Y$166="saniert",X$1:X$166))) / 2
        )
    )),
    0,
    IF(
        X102 &lt; (IF(
            Y103 = "unsaniert",
            (MIN(IF(Y$1:Y$166="unsaniert",X$1:X$166)) + MAX(IF(Y$1:Y$166="unsaniert",X$1:X$166))) / 2,
            IF(
                Y103 = "teilsaniert",
                (MIN(IF(Y$1:Y$166="teilsaniert",X$1:X$166)) + MAX(IF(Y$1:Y$166="teilsaniert",X$1:X$166))) / 2,
                (MIN(IF(Y$1:Y$166="saniert",X$1:X$166)) + MAX(IF(Y$1:Y$166="saniert",X$1:X$166))) / 2
            )
        )),
        0,
        W103
    )
)</f>
        <v>0</v>
      </c>
      <c r="AD103" s="174">
        <f t="shared" si="43"/>
        <v>-1.1874119347146663</v>
      </c>
      <c r="AE103" s="173">
        <f t="shared" si="29"/>
        <v>2.2304118216845468E-49</v>
      </c>
      <c r="AF103" s="174" t="str">
        <f t="shared" si="30"/>
        <v>saniert</v>
      </c>
      <c r="AG103" s="174" cm="1">
        <f t="array" ref="AG103">IF(
    AE103 &gt; (IF(
        AF103 = "unsaniert",
        (MIN(IF(AF$1:AF$166="unsaniert",AE$1:AE$166)) + MAX(IF(AF$1:AF$166="unsaniert",AE$1:AE$166))) / 2,
        IF(
            AF103 = "teilsaniert",
            (MIN(IF(AF$1:AF$166="teilsaniert",AE$1:AE$166)) + MAX(IF(AF$1:AF$166="teilsaniert",AE$1:AE$166))) / 2,
            (MIN(IF(AF$1:AF$166="saniert",AE$1:AE$166)) + MAX(IF(AF$1:AF$166="saniert",AE$1:AE$166))) / 2
        )
    )),
    0,
    IF(
        AE102 &lt; (IF(
            AF103 = "unsaniert",
            (MIN(IF(AF$1:AF$166="unsaniert",AE$1:AE$166)) + MAX(IF(AF$1:AF$166="unsaniert",AE$1:AE$166))) / 2,
            IF(
                AF103 = "teilsaniert",
                (MIN(IF(AF$1:AF$166="teilsaniert",AE$1:AE$166)) + MAX(IF(AF$1:AF$166="teilsaniert",AE$1:AE$166))) / 2,
                (MIN(IF(AF$1:AF$166="saniert",AE$1:AE$166)) + MAX(IF(AF$1:AF$166="saniert",AE$1:AE$166))) / 2
            )
        )),
        0,
        AD103
    )
)</f>
        <v>0</v>
      </c>
      <c r="AK103" s="174">
        <f t="shared" si="44"/>
        <v>-1.6314245652714643</v>
      </c>
      <c r="AL103" s="173">
        <f t="shared" si="31"/>
        <v>5.1083035688188775E-203</v>
      </c>
      <c r="AM103" s="174" t="str">
        <f t="shared" si="32"/>
        <v>saniert</v>
      </c>
      <c r="AN103" s="174" cm="1">
        <f t="array" ref="AN103">IF(
    AL103 &gt; (IF(
        AM103 = "unsaniert",
        (MIN(IF(AM$1:AM$166="unsaniert",AL$1:AL$166)) + MAX(IF(AM$1:AM$166="unsaniert",AL$1:AL$166))) / 2,
        IF(
            AM103 = "teilsaniert",
            (MIN(IF(AM$1:AM$166="teilsaniert",AL$1:AL$166)) + MAX(IF(AM$1:AM$166="teilsaniert",AL$1:AL$166))) / 2,
            (MIN(IF(AM$1:AM$166="saniert",AL$1:AL$166)) + MAX(IF(AM$1:AM$166="saniert",AL$1:AL$166))) / 2
        )
    )),
    0,
    IF(
        AL102 &lt; (IF(
            AM103 = "unsaniert",
            (MIN(IF(AM$1:AM$166="unsaniert",AL$1:AL$166)) + MAX(IF(AM$1:AM$166="unsaniert",AL$1:AL$166))) / 2,
            IF(
                AM103 = "teilsaniert",
                (MIN(IF(AM$1:AM$166="teilsaniert",AL$1:AL$166)) + MAX(IF(AM$1:AM$166="teilsaniert",AL$1:AL$166))) / 2,
                (MIN(IF(AM$1:AM$166="saniert",AL$1:AL$166)) + MAX(IF(AM$1:AM$166="saniert",AL$1:AL$166))) / 2
            )
        )),
        0,
        AK103
    )
)</f>
        <v>0</v>
      </c>
      <c r="AR103" s="174">
        <f t="shared" si="45"/>
        <v>-0.63720670571951332</v>
      </c>
      <c r="AS103" s="173">
        <f t="shared" si="33"/>
        <v>2.1786759533268106E-104</v>
      </c>
      <c r="AT103" s="174" t="str">
        <f t="shared" si="34"/>
        <v>saniert</v>
      </c>
      <c r="AU103" s="174" cm="1">
        <f t="array" ref="AU103">IF(
    AS103 &gt; (IF(
        AT103 = "unsaniert",
        (MIN(IF(AT$1:AT$166="unsaniert",AS$1:AS$166)) + MAX(IF(AT$1:AT$166="unsaniert",AS$1:AS$166))) / 2,
        IF(
            AT103 = "teilsaniert",
            (MIN(IF(AT$1:AT$166="teilsaniert",AS$1:AS$166)) + MAX(IF(AT$1:AT$166="teilsaniert",AS$1:AS$166))) / 2,
            (MIN(IF(AT$1:AT$166="saniert",AS$1:AS$166)) + MAX(IF(AT$1:AT$166="saniert",AS$1:AS$166))) / 2
        )
    )),
    0,
    IF(
        AS102 &lt; (IF(
            AT103 = "unsaniert",
            (MIN(IF(AT$1:AT$166="unsaniert",AS$1:AS$166)) + MAX(IF(AT$1:AT$166="unsaniert",AS$1:AS$166))) / 2,
            IF(
                AT103 = "teilsaniert",
                (MIN(IF(AT$1:AT$166="teilsaniert",AS$1:AS$166)) + MAX(IF(AT$1:AT$166="teilsaniert",AS$1:AS$166))) / 2,
                (MIN(IF(AT$1:AT$166="saniert",AS$1:AS$166)) + MAX(IF(AT$1:AT$166="saniert",AS$1:AS$166))) / 2
            )
        )),
        0,
        AR103
    )
)</f>
        <v>0</v>
      </c>
      <c r="AY103" s="174">
        <f t="shared" si="46"/>
        <v>-1.3131492858382896</v>
      </c>
      <c r="AZ103" s="173">
        <f t="shared" si="35"/>
        <v>4.7304360153080967E-85</v>
      </c>
      <c r="BA103" s="174" t="str">
        <f t="shared" si="36"/>
        <v>saniert</v>
      </c>
      <c r="BB103" s="174" cm="1">
        <f t="array" ref="BB103">IF(
    AZ103 &gt; (IF(
        BA103 = "unsaniert",
        (MIN(IF(BA$1:BA$166="unsaniert",AZ$1:AZ$166)) + MAX(IF(BA$1:BA$166="unsaniert",AZ$1:AZ$166))) / 2,
        IF(
            BA103 = "teilsaniert",
            (MIN(IF(BA$1:BA$166="teilsaniert",AZ$1:AZ$166)) + MAX(IF(BA$1:BA$166="teilsaniert",AZ$1:AZ$166))) / 2,
            (MIN(IF(BA$1:BA$166="saniert",AZ$1:AZ$166)) + MAX(IF(BA$1:BA$166="saniert",AZ$1:AZ$166))) / 2
        )
    )),
    0,
    IF(
        AZ102 &lt; (IF(
            BA103 = "unsaniert",
            (MIN(IF(BA$1:BA$166="unsaniert",AZ$1:AZ$166)) + MAX(IF(BA$1:BA$166="unsaniert",AZ$1:AZ$166))) / 2,
            IF(
                BA103 = "teilsaniert",
                (MIN(IF(BA$1:BA$166="teilsaniert",AZ$1:AZ$166)) + MAX(IF(BA$1:BA$166="teilsaniert",AZ$1:AZ$166))) / 2,
                (MIN(IF(BA$1:BA$166="saniert",AZ$1:AZ$166)) + MAX(IF(BA$1:BA$166="saniert",AZ$1:AZ$166))) / 2
            )
        )),
        0,
        AY103
    )
)</f>
        <v>0</v>
      </c>
      <c r="BF103" s="174">
        <f t="shared" si="47"/>
        <v>-1.6569827399458366</v>
      </c>
      <c r="BG103" s="173">
        <f t="shared" si="37"/>
        <v>0</v>
      </c>
      <c r="BH103" s="174" t="str">
        <f t="shared" si="38"/>
        <v>saniert</v>
      </c>
      <c r="BI103" s="174" cm="1">
        <f t="array" ref="BI103">IF(
    BG103 &gt; (IF(
        BH103 = "unsaniert",
        (MIN(IF(BH$1:BH$166="unsaniert",BG$1:BG$166)) + MAX(IF(BH$1:BH$166="unsaniert",BG$1:BG$166))) / 2,
        IF(
            BH103 = "teilsaniert",
            (MIN(IF(BH$1:BH$166="teilsaniert",BG$1:BG$166)) + MAX(IF(BH$1:BH$166="teilsaniert",BG$1:BG$166))) / 2,
            (MIN(IF(BH$1:BH$166="saniert",BG$1:BG$166)) + MAX(IF(BH$1:BH$166="saniert",BG$1:BG$166))) / 2
        )
    )),
    0,
    IF(
        BG102 &lt; (IF(
            BH103 = "unsaniert",
            (MIN(IF(BH$1:BH$166="unsaniert",BG$1:BG$166)) + MAX(IF(BH$1:BH$166="unsaniert",BG$1:BG$166))) / 2,
            IF(
                BH103 = "teilsaniert",
                (MIN(IF(BH$1:BH$166="teilsaniert",BG$1:BG$166)) + MAX(IF(BH$1:BH$166="teilsaniert",BG$1:BG$166))) / 2,
                (MIN(IF(BH$1:BH$166="saniert",BG$1:BG$166)) + MAX(IF(BH$1:BH$166="saniert",BG$1:BG$166))) / 2
            )
        )),
        0,
        BF103
    )
)</f>
        <v>0</v>
      </c>
    </row>
    <row r="104" spans="2:61">
      <c r="B104" s="174">
        <f t="shared" si="39"/>
        <v>5.7178015054810655E-2</v>
      </c>
      <c r="C104" s="173">
        <f>_xlfn.NORM.DIST(B104, B5,C5, TRUE)</f>
        <v>4.1528134394210673E-6</v>
      </c>
      <c r="D104" s="174" t="str">
        <f t="shared" si="24"/>
        <v>saniert</v>
      </c>
      <c r="E104" s="174" cm="1">
        <f t="array" ref="E104">IF(
    C104 &gt; (IF(
        D104 = "unsaniert",
        (MIN(IF(D$1:D$166="unsaniert",C$1:C$166)) + MAX(IF(D$1:D$166="unsaniert",C$1:C$166))) / 2,
        IF(
            D104 = "teilsaniert",
            (MIN(IF(D$1:D$166="teilsaniert",C$1:C$166)) + MAX(IF(D$1:D$166="teilsaniert",C$1:C$166))) / 2,
            (MIN(IF(D$1:D$166="saniert",C$1:C$166)) + MAX(IF(D$1:D$166="saniert",C$1:C$166))) / 2
        )
    )),
    0,
    IF(
        C103 &lt; (IF(
            D104 = "unsaniert",
            (MIN(IF(D$1:D$166="unsaniert",C$1:C$166)) + MAX(IF(D$1:D$166="unsaniert",C$1:C$166))) / 2,
            IF(
                D104 = "teilsaniert",
                (MIN(IF(D$1:D$166="teilsaniert",C$1:C$166)) + MAX(IF(D$1:D$166="teilsaniert",C$1:C$166))) / 2,
                (MIN(IF(D$1:D$166="saniert",C$1:C$166)) + MAX(IF(D$1:D$166="saniert",C$1:C$166))) / 2
            )
        )),
        0,
        B104
    )
)</f>
        <v>0</v>
      </c>
      <c r="I104" s="174">
        <f t="shared" si="40"/>
        <v>-1.2200309556755058</v>
      </c>
      <c r="J104" s="173">
        <f>_xlfn.NORM.DIST(I104, I5,J5, TRUE)</f>
        <v>6.2453944847370561E-43</v>
      </c>
      <c r="K104" s="174" t="str">
        <f t="shared" si="25"/>
        <v>saniert</v>
      </c>
      <c r="L104" s="174" cm="1">
        <f t="array" ref="L104">IF(
    J104 &gt; (IF(
        K104 = "unsaniert",
        (MIN(IF(K$1:K$166="unsaniert",J$1:J$166)) + MAX(IF(K$1:K$166="unsaniert",J$1:J$166))) / 2,
        IF(
            K104 = "teilsaniert",
            (MIN(IF(K$1:K$166="teilsaniert",J$1:J$166)) + MAX(IF(K$1:K$166="teilsaniert",J$1:J$166))) / 2,
            (MIN(IF(K$1:K$166="saniert",J$1:J$166)) + MAX(IF(K$1:K$166="saniert",J$1:J$166))) / 2
        )
    )),
    0,
    IF(
        J103 &lt; (IF(
            K104 = "unsaniert",
            (MIN(IF(K$1:K$166="unsaniert",J$1:J$166)) + MAX(IF(K$1:K$166="unsaniert",J$1:J$166))) / 2,
            IF(
                K104 = "teilsaniert",
                (MIN(IF(K$1:K$166="teilsaniert",J$1:J$166)) + MAX(IF(K$1:K$166="teilsaniert",J$1:J$166))) / 2,
                (MIN(IF(K$1:K$166="saniert",J$1:J$166)) + MAX(IF(K$1:K$166="saniert",J$1:J$166))) / 2
            )
        )),
        0,
        I104
    )
)</f>
        <v>0</v>
      </c>
      <c r="P104" s="174">
        <f t="shared" si="41"/>
        <v>-1.8177078562056419</v>
      </c>
      <c r="Q104" s="173">
        <f>_xlfn.NORM.DIST(P104, P5,Q5, TRUE)</f>
        <v>0</v>
      </c>
      <c r="R104" s="174" t="str">
        <f t="shared" si="26"/>
        <v>saniert</v>
      </c>
      <c r="S104" s="174" cm="1">
        <f t="array" ref="S104">IF(
    Q104 &gt; (IF(
        R104 = "unsaniert",
        (MIN(IF(R$1:R$166="unsaniert",Q$1:Q$166)) + MAX(IF(R$1:R$166="unsaniert",Q$1:Q$166))) / 2,
        IF(
            R104 = "teilsaniert",
            (MIN(IF(R$1:R$166="teilsaniert",Q$1:Q$166)) + MAX(IF(R$1:R$166="teilsaniert",Q$1:Q$166))) / 2,
            (MIN(IF(R$1:R$166="saniert",Q$1:Q$166)) + MAX(IF(R$1:R$166="saniert",Q$1:Q$166))) / 2
        )
    )),
    0,
    IF(
        Q103 &lt; (IF(
            R104 = "unsaniert",
            (MIN(IF(R$1:R$166="unsaniert",Q$1:Q$166)) + MAX(IF(R$1:R$166="unsaniert",Q$1:Q$166))) / 2,
            IF(
                R104 = "teilsaniert",
                (MIN(IF(R$1:R$166="teilsaniert",Q$1:Q$166)) + MAX(IF(R$1:R$166="teilsaniert",Q$1:Q$166))) / 2,
                (MIN(IF(R$1:R$166="saniert",Q$1:Q$166)) + MAX(IF(R$1:R$166="saniert",Q$1:Q$166))) / 2
            )
        )),
        0,
        P104
    )
)</f>
        <v>0</v>
      </c>
      <c r="W104" s="174">
        <f t="shared" si="42"/>
        <v>-0.72756155584311111</v>
      </c>
      <c r="X104" s="173">
        <f t="shared" si="27"/>
        <v>7.6702786837419249E-108</v>
      </c>
      <c r="Y104" s="174" t="str">
        <f t="shared" si="28"/>
        <v>saniert</v>
      </c>
      <c r="Z104" s="174" cm="1">
        <f t="array" ref="Z104">IF(
    X104 &gt; (IF(
        Y104 = "unsaniert",
        (MIN(IF(Y$1:Y$166="unsaniert",X$1:X$166)) + MAX(IF(Y$1:Y$166="unsaniert",X$1:X$166))) / 2,
        IF(
            Y104 = "teilsaniert",
            (MIN(IF(Y$1:Y$166="teilsaniert",X$1:X$166)) + MAX(IF(Y$1:Y$166="teilsaniert",X$1:X$166))) / 2,
            (MIN(IF(Y$1:Y$166="saniert",X$1:X$166)) + MAX(IF(Y$1:Y$166="saniert",X$1:X$166))) / 2
        )
    )),
    0,
    IF(
        X103 &lt; (IF(
            Y104 = "unsaniert",
            (MIN(IF(Y$1:Y$166="unsaniert",X$1:X$166)) + MAX(IF(Y$1:Y$166="unsaniert",X$1:X$166))) / 2,
            IF(
                Y104 = "teilsaniert",
                (MIN(IF(Y$1:Y$166="teilsaniert",X$1:X$166)) + MAX(IF(Y$1:Y$166="teilsaniert",X$1:X$166))) / 2,
                (MIN(IF(Y$1:Y$166="saniert",X$1:X$166)) + MAX(IF(Y$1:Y$166="saniert",X$1:X$166))) / 2
            )
        )),
        0,
        W104
    )
)</f>
        <v>0</v>
      </c>
      <c r="AD104" s="174">
        <f t="shared" si="43"/>
        <v>-1.2174119347146664</v>
      </c>
      <c r="AE104" s="173">
        <f t="shared" si="29"/>
        <v>4.5621443795717375E-51</v>
      </c>
      <c r="AF104" s="174" t="str">
        <f t="shared" si="30"/>
        <v>saniert</v>
      </c>
      <c r="AG104" s="174" cm="1">
        <f t="array" ref="AG104">IF(
    AE104 &gt; (IF(
        AF104 = "unsaniert",
        (MIN(IF(AF$1:AF$166="unsaniert",AE$1:AE$166)) + MAX(IF(AF$1:AF$166="unsaniert",AE$1:AE$166))) / 2,
        IF(
            AF104 = "teilsaniert",
            (MIN(IF(AF$1:AF$166="teilsaniert",AE$1:AE$166)) + MAX(IF(AF$1:AF$166="teilsaniert",AE$1:AE$166))) / 2,
            (MIN(IF(AF$1:AF$166="saniert",AE$1:AE$166)) + MAX(IF(AF$1:AF$166="saniert",AE$1:AE$166))) / 2
        )
    )),
    0,
    IF(
        AE103 &lt; (IF(
            AF104 = "unsaniert",
            (MIN(IF(AF$1:AF$166="unsaniert",AE$1:AE$166)) + MAX(IF(AF$1:AF$166="unsaniert",AE$1:AE$166))) / 2,
            IF(
                AF104 = "teilsaniert",
                (MIN(IF(AF$1:AF$166="teilsaniert",AE$1:AE$166)) + MAX(IF(AF$1:AF$166="teilsaniert",AE$1:AE$166))) / 2,
                (MIN(IF(AF$1:AF$166="saniert",AE$1:AE$166)) + MAX(IF(AF$1:AF$166="saniert",AE$1:AE$166))) / 2
            )
        )),
        0,
        AD104
    )
)</f>
        <v>0</v>
      </c>
      <c r="AK104" s="174">
        <f t="shared" si="44"/>
        <v>-1.6614245652714643</v>
      </c>
      <c r="AL104" s="173">
        <f t="shared" si="31"/>
        <v>1.4877578578550843E-209</v>
      </c>
      <c r="AM104" s="174" t="str">
        <f t="shared" si="32"/>
        <v>saniert</v>
      </c>
      <c r="AN104" s="174" cm="1">
        <f t="array" ref="AN104">IF(
    AL104 &gt; (IF(
        AM104 = "unsaniert",
        (MIN(IF(AM$1:AM$166="unsaniert",AL$1:AL$166)) + MAX(IF(AM$1:AM$166="unsaniert",AL$1:AL$166))) / 2,
        IF(
            AM104 = "teilsaniert",
            (MIN(IF(AM$1:AM$166="teilsaniert",AL$1:AL$166)) + MAX(IF(AM$1:AM$166="teilsaniert",AL$1:AL$166))) / 2,
            (MIN(IF(AM$1:AM$166="saniert",AL$1:AL$166)) + MAX(IF(AM$1:AM$166="saniert",AL$1:AL$166))) / 2
        )
    )),
    0,
    IF(
        AL103 &lt; (IF(
            AM104 = "unsaniert",
            (MIN(IF(AM$1:AM$166="unsaniert",AL$1:AL$166)) + MAX(IF(AM$1:AM$166="unsaniert",AL$1:AL$166))) / 2,
            IF(
                AM104 = "teilsaniert",
                (MIN(IF(AM$1:AM$166="teilsaniert",AL$1:AL$166)) + MAX(IF(AM$1:AM$166="teilsaniert",AL$1:AL$166))) / 2,
                (MIN(IF(AM$1:AM$166="saniert",AL$1:AL$166)) + MAX(IF(AM$1:AM$166="saniert",AL$1:AL$166))) / 2
            )
        )),
        0,
        AK104
    )
)</f>
        <v>0</v>
      </c>
      <c r="AR104" s="174">
        <f t="shared" si="45"/>
        <v>-0.66720670571951335</v>
      </c>
      <c r="AS104" s="173">
        <f t="shared" si="33"/>
        <v>7.7536877795313575E-108</v>
      </c>
      <c r="AT104" s="174" t="str">
        <f t="shared" si="34"/>
        <v>saniert</v>
      </c>
      <c r="AU104" s="174" cm="1">
        <f t="array" ref="AU104">IF(
    AS104 &gt; (IF(
        AT104 = "unsaniert",
        (MIN(IF(AT$1:AT$166="unsaniert",AS$1:AS$166)) + MAX(IF(AT$1:AT$166="unsaniert",AS$1:AS$166))) / 2,
        IF(
            AT104 = "teilsaniert",
            (MIN(IF(AT$1:AT$166="teilsaniert",AS$1:AS$166)) + MAX(IF(AT$1:AT$166="teilsaniert",AS$1:AS$166))) / 2,
            (MIN(IF(AT$1:AT$166="saniert",AS$1:AS$166)) + MAX(IF(AT$1:AT$166="saniert",AS$1:AS$166))) / 2
        )
    )),
    0,
    IF(
        AS103 &lt; (IF(
            AT104 = "unsaniert",
            (MIN(IF(AT$1:AT$166="unsaniert",AS$1:AS$166)) + MAX(IF(AT$1:AT$166="unsaniert",AS$1:AS$166))) / 2,
            IF(
                AT104 = "teilsaniert",
                (MIN(IF(AT$1:AT$166="teilsaniert",AS$1:AS$166)) + MAX(IF(AT$1:AT$166="teilsaniert",AS$1:AS$166))) / 2,
                (MIN(IF(AT$1:AT$166="saniert",AS$1:AS$166)) + MAX(IF(AT$1:AT$166="saniert",AS$1:AS$166))) / 2
            )
        )),
        0,
        AR104
    )
)</f>
        <v>0</v>
      </c>
      <c r="AY104" s="174">
        <f t="shared" si="46"/>
        <v>-1.3431492858382896</v>
      </c>
      <c r="AZ104" s="173">
        <f t="shared" si="35"/>
        <v>6.9126271556831077E-88</v>
      </c>
      <c r="BA104" s="174" t="str">
        <f t="shared" si="36"/>
        <v>saniert</v>
      </c>
      <c r="BB104" s="174" cm="1">
        <f t="array" ref="BB104">IF(
    AZ104 &gt; (IF(
        BA104 = "unsaniert",
        (MIN(IF(BA$1:BA$166="unsaniert",AZ$1:AZ$166)) + MAX(IF(BA$1:BA$166="unsaniert",AZ$1:AZ$166))) / 2,
        IF(
            BA104 = "teilsaniert",
            (MIN(IF(BA$1:BA$166="teilsaniert",AZ$1:AZ$166)) + MAX(IF(BA$1:BA$166="teilsaniert",AZ$1:AZ$166))) / 2,
            (MIN(IF(BA$1:BA$166="saniert",AZ$1:AZ$166)) + MAX(IF(BA$1:BA$166="saniert",AZ$1:AZ$166))) / 2
        )
    )),
    0,
    IF(
        AZ103 &lt; (IF(
            BA104 = "unsaniert",
            (MIN(IF(BA$1:BA$166="unsaniert",AZ$1:AZ$166)) + MAX(IF(BA$1:BA$166="unsaniert",AZ$1:AZ$166))) / 2,
            IF(
                BA104 = "teilsaniert",
                (MIN(IF(BA$1:BA$166="teilsaniert",AZ$1:AZ$166)) + MAX(IF(BA$1:BA$166="teilsaniert",AZ$1:AZ$166))) / 2,
                (MIN(IF(BA$1:BA$166="saniert",AZ$1:AZ$166)) + MAX(IF(BA$1:BA$166="saniert",AZ$1:AZ$166))) / 2
            )
        )),
        0,
        AY104
    )
)</f>
        <v>0</v>
      </c>
      <c r="BF104" s="174">
        <f t="shared" si="47"/>
        <v>-1.6869827399458366</v>
      </c>
      <c r="BG104" s="173">
        <f t="shared" si="37"/>
        <v>0</v>
      </c>
      <c r="BH104" s="174" t="str">
        <f t="shared" si="38"/>
        <v>saniert</v>
      </c>
      <c r="BI104" s="174" cm="1">
        <f t="array" ref="BI104">IF(
    BG104 &gt; (IF(
        BH104 = "unsaniert",
        (MIN(IF(BH$1:BH$166="unsaniert",BG$1:BG$166)) + MAX(IF(BH$1:BH$166="unsaniert",BG$1:BG$166))) / 2,
        IF(
            BH104 = "teilsaniert",
            (MIN(IF(BH$1:BH$166="teilsaniert",BG$1:BG$166)) + MAX(IF(BH$1:BH$166="teilsaniert",BG$1:BG$166))) / 2,
            (MIN(IF(BH$1:BH$166="saniert",BG$1:BG$166)) + MAX(IF(BH$1:BH$166="saniert",BG$1:BG$166))) / 2
        )
    )),
    0,
    IF(
        BG103 &lt; (IF(
            BH104 = "unsaniert",
            (MIN(IF(BH$1:BH$166="unsaniert",BG$1:BG$166)) + MAX(IF(BH$1:BH$166="unsaniert",BG$1:BG$166))) / 2,
            IF(
                BH104 = "teilsaniert",
                (MIN(IF(BH$1:BH$166="teilsaniert",BG$1:BG$166)) + MAX(IF(BH$1:BH$166="teilsaniert",BG$1:BG$166))) / 2,
                (MIN(IF(BH$1:BH$166="saniert",BG$1:BG$166)) + MAX(IF(BH$1:BH$166="saniert",BG$1:BG$166))) / 2
            )
        )),
        0,
        BF104
    )
)</f>
        <v>0</v>
      </c>
    </row>
    <row r="105" spans="2:61">
      <c r="B105" s="174">
        <f t="shared" si="39"/>
        <v>2.7178015054810656E-2</v>
      </c>
      <c r="C105" s="173">
        <f>_xlfn.NORM.DIST(B105,B5,C5, TRUE)</f>
        <v>2.4947919269052719E-6</v>
      </c>
      <c r="D105" s="174" t="str">
        <f t="shared" si="24"/>
        <v>saniert</v>
      </c>
      <c r="E105" s="174" cm="1">
        <f t="array" ref="E105">IF(
    C105 &gt; (IF(
        D105 = "unsaniert",
        (MIN(IF(D$1:D$166="unsaniert",C$1:C$166)) + MAX(IF(D$1:D$166="unsaniert",C$1:C$166))) / 2,
        IF(
            D105 = "teilsaniert",
            (MIN(IF(D$1:D$166="teilsaniert",C$1:C$166)) + MAX(IF(D$1:D$166="teilsaniert",C$1:C$166))) / 2,
            (MIN(IF(D$1:D$166="saniert",C$1:C$166)) + MAX(IF(D$1:D$166="saniert",C$1:C$166))) / 2
        )
    )),
    0,
    IF(
        C104 &lt; (IF(
            D105 = "unsaniert",
            (MIN(IF(D$1:D$166="unsaniert",C$1:C$166)) + MAX(IF(D$1:D$166="unsaniert",C$1:C$166))) / 2,
            IF(
                D105 = "teilsaniert",
                (MIN(IF(D$1:D$166="teilsaniert",C$1:C$166)) + MAX(IF(D$1:D$166="teilsaniert",C$1:C$166))) / 2,
                (MIN(IF(D$1:D$166="saniert",C$1:C$166)) + MAX(IF(D$1:D$166="saniert",C$1:C$166))) / 2
            )
        )),
        0,
        B105
    )
)</f>
        <v>0</v>
      </c>
      <c r="I105" s="174">
        <f t="shared" si="40"/>
        <v>-1.2500309556755058</v>
      </c>
      <c r="J105" s="173">
        <f>_xlfn.NORM.DIST(I105,I5,J5, TRUE)</f>
        <v>2.1786184950723373E-44</v>
      </c>
      <c r="K105" s="174" t="str">
        <f t="shared" si="25"/>
        <v>saniert</v>
      </c>
      <c r="L105" s="174" cm="1">
        <f t="array" ref="L105">IF(
    J105 &gt; (IF(
        K105 = "unsaniert",
        (MIN(IF(K$1:K$166="unsaniert",J$1:J$166)) + MAX(IF(K$1:K$166="unsaniert",J$1:J$166))) / 2,
        IF(
            K105 = "teilsaniert",
            (MIN(IF(K$1:K$166="teilsaniert",J$1:J$166)) + MAX(IF(K$1:K$166="teilsaniert",J$1:J$166))) / 2,
            (MIN(IF(K$1:K$166="saniert",J$1:J$166)) + MAX(IF(K$1:K$166="saniert",J$1:J$166))) / 2
        )
    )),
    0,
    IF(
        J104 &lt; (IF(
            K105 = "unsaniert",
            (MIN(IF(K$1:K$166="unsaniert",J$1:J$166)) + MAX(IF(K$1:K$166="unsaniert",J$1:J$166))) / 2,
            IF(
                K105 = "teilsaniert",
                (MIN(IF(K$1:K$166="teilsaniert",J$1:J$166)) + MAX(IF(K$1:K$166="teilsaniert",J$1:J$166))) / 2,
                (MIN(IF(K$1:K$166="saniert",J$1:J$166)) + MAX(IF(K$1:K$166="saniert",J$1:J$166))) / 2
            )
        )),
        0,
        I105
    )
)</f>
        <v>0</v>
      </c>
      <c r="P105" s="174">
        <f t="shared" si="41"/>
        <v>-1.8477078562056419</v>
      </c>
      <c r="Q105" s="173">
        <f>_xlfn.NORM.DIST(P105,P5,Q5, TRUE)</f>
        <v>0</v>
      </c>
      <c r="R105" s="174" t="str">
        <f t="shared" si="26"/>
        <v>saniert</v>
      </c>
      <c r="S105" s="174" cm="1">
        <f t="array" ref="S105">IF(
    Q105 &gt; (IF(
        R105 = "unsaniert",
        (MIN(IF(R$1:R$166="unsaniert",Q$1:Q$166)) + MAX(IF(R$1:R$166="unsaniert",Q$1:Q$166))) / 2,
        IF(
            R105 = "teilsaniert",
            (MIN(IF(R$1:R$166="teilsaniert",Q$1:Q$166)) + MAX(IF(R$1:R$166="teilsaniert",Q$1:Q$166))) / 2,
            (MIN(IF(R$1:R$166="saniert",Q$1:Q$166)) + MAX(IF(R$1:R$166="saniert",Q$1:Q$166))) / 2
        )
    )),
    0,
    IF(
        Q104 &lt; (IF(
            R105 = "unsaniert",
            (MIN(IF(R$1:R$166="unsaniert",Q$1:Q$166)) + MAX(IF(R$1:R$166="unsaniert",Q$1:Q$166))) / 2,
            IF(
                R105 = "teilsaniert",
                (MIN(IF(R$1:R$166="teilsaniert",Q$1:Q$166)) + MAX(IF(R$1:R$166="teilsaniert",Q$1:Q$166))) / 2,
                (MIN(IF(R$1:R$166="saniert",Q$1:Q$166)) + MAX(IF(R$1:R$166="saniert",Q$1:Q$166))) / 2
            )
        )),
        0,
        P105
    )
)</f>
        <v>0</v>
      </c>
      <c r="W105" s="174">
        <f t="shared" si="42"/>
        <v>-0.75756155584311113</v>
      </c>
      <c r="X105" s="173">
        <f t="shared" si="27"/>
        <v>2.393078217976952E-111</v>
      </c>
      <c r="Y105" s="174" t="str">
        <f t="shared" si="28"/>
        <v>saniert</v>
      </c>
      <c r="Z105" s="174" cm="1">
        <f t="array" ref="Z105">IF(
    X105 &gt; (IF(
        Y105 = "unsaniert",
        (MIN(IF(Y$1:Y$166="unsaniert",X$1:X$166)) + MAX(IF(Y$1:Y$166="unsaniert",X$1:X$166))) / 2,
        IF(
            Y105 = "teilsaniert",
            (MIN(IF(Y$1:Y$166="teilsaniert",X$1:X$166)) + MAX(IF(Y$1:Y$166="teilsaniert",X$1:X$166))) / 2,
            (MIN(IF(Y$1:Y$166="saniert",X$1:X$166)) + MAX(IF(Y$1:Y$166="saniert",X$1:X$166))) / 2
        )
    )),
    0,
    IF(
        X104 &lt; (IF(
            Y105 = "unsaniert",
            (MIN(IF(Y$1:Y$166="unsaniert",X$1:X$166)) + MAX(IF(Y$1:Y$166="unsaniert",X$1:X$166))) / 2,
            IF(
                Y105 = "teilsaniert",
                (MIN(IF(Y$1:Y$166="teilsaniert",X$1:X$166)) + MAX(IF(Y$1:Y$166="teilsaniert",X$1:X$166))) / 2,
                (MIN(IF(Y$1:Y$166="saniert",X$1:X$166)) + MAX(IF(Y$1:Y$166="saniert",X$1:X$166))) / 2
            )
        )),
        0,
        W105
    )
)</f>
        <v>0</v>
      </c>
      <c r="AD105" s="174">
        <f t="shared" si="43"/>
        <v>-1.2474119347146664</v>
      </c>
      <c r="AE105" s="173">
        <f t="shared" si="29"/>
        <v>8.7211425701114147E-53</v>
      </c>
      <c r="AF105" s="174" t="str">
        <f t="shared" si="30"/>
        <v>saniert</v>
      </c>
      <c r="AG105" s="174" cm="1">
        <f t="array" ref="AG105">IF(
    AE105 &gt; (IF(
        AF105 = "unsaniert",
        (MIN(IF(AF$1:AF$166="unsaniert",AE$1:AE$166)) + MAX(IF(AF$1:AF$166="unsaniert",AE$1:AE$166))) / 2,
        IF(
            AF105 = "teilsaniert",
            (MIN(IF(AF$1:AF$166="teilsaniert",AE$1:AE$166)) + MAX(IF(AF$1:AF$166="teilsaniert",AE$1:AE$166))) / 2,
            (MIN(IF(AF$1:AF$166="saniert",AE$1:AE$166)) + MAX(IF(AF$1:AF$166="saniert",AE$1:AE$166))) / 2
        )
    )),
    0,
    IF(
        AE104 &lt; (IF(
            AF105 = "unsaniert",
            (MIN(IF(AF$1:AF$166="unsaniert",AE$1:AE$166)) + MAX(IF(AF$1:AF$166="unsaniert",AE$1:AE$166))) / 2,
            IF(
                AF105 = "teilsaniert",
                (MIN(IF(AF$1:AF$166="teilsaniert",AE$1:AE$166)) + MAX(IF(AF$1:AF$166="teilsaniert",AE$1:AE$166))) / 2,
                (MIN(IF(AF$1:AF$166="saniert",AE$1:AE$166)) + MAX(IF(AF$1:AF$166="saniert",AE$1:AE$166))) / 2
            )
        )),
        0,
        AD105
    )
)</f>
        <v>0</v>
      </c>
      <c r="AK105" s="174">
        <f t="shared" si="44"/>
        <v>-1.6914245652714643</v>
      </c>
      <c r="AL105" s="173">
        <f t="shared" si="31"/>
        <v>3.4060377701262769E-216</v>
      </c>
      <c r="AM105" s="174" t="str">
        <f t="shared" si="32"/>
        <v>saniert</v>
      </c>
      <c r="AN105" s="174" cm="1">
        <f t="array" ref="AN105">IF(
    AL105 &gt; (IF(
        AM105 = "unsaniert",
        (MIN(IF(AM$1:AM$166="unsaniert",AL$1:AL$166)) + MAX(IF(AM$1:AM$166="unsaniert",AL$1:AL$166))) / 2,
        IF(
            AM105 = "teilsaniert",
            (MIN(IF(AM$1:AM$166="teilsaniert",AL$1:AL$166)) + MAX(IF(AM$1:AM$166="teilsaniert",AL$1:AL$166))) / 2,
            (MIN(IF(AM$1:AM$166="saniert",AL$1:AL$166)) + MAX(IF(AM$1:AM$166="saniert",AL$1:AL$166))) / 2
        )
    )),
    0,
    IF(
        AL104 &lt; (IF(
            AM105 = "unsaniert",
            (MIN(IF(AM$1:AM$166="unsaniert",AL$1:AL$166)) + MAX(IF(AM$1:AM$166="unsaniert",AL$1:AL$166))) / 2,
            IF(
                AM105 = "teilsaniert",
                (MIN(IF(AM$1:AM$166="teilsaniert",AL$1:AL$166)) + MAX(IF(AM$1:AM$166="teilsaniert",AL$1:AL$166))) / 2,
                (MIN(IF(AM$1:AM$166="saniert",AL$1:AL$166)) + MAX(IF(AM$1:AM$166="saniert",AL$1:AL$166))) / 2
            )
        )),
        0,
        AK105
    )
)</f>
        <v>0</v>
      </c>
      <c r="AR105" s="174">
        <f t="shared" si="45"/>
        <v>-0.69720670571951338</v>
      </c>
      <c r="AS105" s="173">
        <f t="shared" si="33"/>
        <v>2.4199159587033053E-111</v>
      </c>
      <c r="AT105" s="174" t="str">
        <f t="shared" si="34"/>
        <v>saniert</v>
      </c>
      <c r="AU105" s="174" cm="1">
        <f t="array" ref="AU105">IF(
    AS105 &gt; (IF(
        AT105 = "unsaniert",
        (MIN(IF(AT$1:AT$166="unsaniert",AS$1:AS$166)) + MAX(IF(AT$1:AT$166="unsaniert",AS$1:AS$166))) / 2,
        IF(
            AT105 = "teilsaniert",
            (MIN(IF(AT$1:AT$166="teilsaniert",AS$1:AS$166)) + MAX(IF(AT$1:AT$166="teilsaniert",AS$1:AS$166))) / 2,
            (MIN(IF(AT$1:AT$166="saniert",AS$1:AS$166)) + MAX(IF(AT$1:AT$166="saniert",AS$1:AS$166))) / 2
        )
    )),
    0,
    IF(
        AS104 &lt; (IF(
            AT105 = "unsaniert",
            (MIN(IF(AT$1:AT$166="unsaniert",AS$1:AS$166)) + MAX(IF(AT$1:AT$166="unsaniert",AS$1:AS$166))) / 2,
            IF(
                AT105 = "teilsaniert",
                (MIN(IF(AT$1:AT$166="teilsaniert",AS$1:AS$166)) + MAX(IF(AT$1:AT$166="teilsaniert",AS$1:AS$166))) / 2,
                (MIN(IF(AT$1:AT$166="saniert",AS$1:AS$166)) + MAX(IF(AT$1:AT$166="saniert",AS$1:AS$166))) / 2
            )
        )),
        0,
        AR105
    )
)</f>
        <v>0</v>
      </c>
      <c r="AY105" s="174">
        <f t="shared" si="46"/>
        <v>-1.3731492858382897</v>
      </c>
      <c r="AZ105" s="173">
        <f t="shared" si="35"/>
        <v>9.0557437096114384E-91</v>
      </c>
      <c r="BA105" s="174" t="str">
        <f t="shared" si="36"/>
        <v>saniert</v>
      </c>
      <c r="BB105" s="174" cm="1">
        <f t="array" ref="BB105">IF(
    AZ105 &gt; (IF(
        BA105 = "unsaniert",
        (MIN(IF(BA$1:BA$166="unsaniert",AZ$1:AZ$166)) + MAX(IF(BA$1:BA$166="unsaniert",AZ$1:AZ$166))) / 2,
        IF(
            BA105 = "teilsaniert",
            (MIN(IF(BA$1:BA$166="teilsaniert",AZ$1:AZ$166)) + MAX(IF(BA$1:BA$166="teilsaniert",AZ$1:AZ$166))) / 2,
            (MIN(IF(BA$1:BA$166="saniert",AZ$1:AZ$166)) + MAX(IF(BA$1:BA$166="saniert",AZ$1:AZ$166))) / 2
        )
    )),
    0,
    IF(
        AZ104 &lt; (IF(
            BA105 = "unsaniert",
            (MIN(IF(BA$1:BA$166="unsaniert",AZ$1:AZ$166)) + MAX(IF(BA$1:BA$166="unsaniert",AZ$1:AZ$166))) / 2,
            IF(
                BA105 = "teilsaniert",
                (MIN(IF(BA$1:BA$166="teilsaniert",AZ$1:AZ$166)) + MAX(IF(BA$1:BA$166="teilsaniert",AZ$1:AZ$166))) / 2,
                (MIN(IF(BA$1:BA$166="saniert",AZ$1:AZ$166)) + MAX(IF(BA$1:BA$166="saniert",AZ$1:AZ$166))) / 2
            )
        )),
        0,
        AY105
    )
)</f>
        <v>0</v>
      </c>
      <c r="BF105" s="174">
        <f t="shared" si="47"/>
        <v>-1.7169827399458366</v>
      </c>
      <c r="BG105" s="173">
        <f t="shared" si="37"/>
        <v>0</v>
      </c>
      <c r="BH105" s="174" t="str">
        <f t="shared" si="38"/>
        <v>saniert</v>
      </c>
      <c r="BI105" s="174" cm="1">
        <f t="array" ref="BI105">IF(
    BG105 &gt; (IF(
        BH105 = "unsaniert",
        (MIN(IF(BH$1:BH$166="unsaniert",BG$1:BG$166)) + MAX(IF(BH$1:BH$166="unsaniert",BG$1:BG$166))) / 2,
        IF(
            BH105 = "teilsaniert",
            (MIN(IF(BH$1:BH$166="teilsaniert",BG$1:BG$166)) + MAX(IF(BH$1:BH$166="teilsaniert",BG$1:BG$166))) / 2,
            (MIN(IF(BH$1:BH$166="saniert",BG$1:BG$166)) + MAX(IF(BH$1:BH$166="saniert",BG$1:BG$166))) / 2
        )
    )),
    0,
    IF(
        BG104 &lt; (IF(
            BH105 = "unsaniert",
            (MIN(IF(BH$1:BH$166="unsaniert",BG$1:BG$166)) + MAX(IF(BH$1:BH$166="unsaniert",BG$1:BG$166))) / 2,
            IF(
                BH105 = "teilsaniert",
                (MIN(IF(BH$1:BH$166="teilsaniert",BG$1:BG$166)) + MAX(IF(BH$1:BH$166="teilsaniert",BG$1:BG$166))) / 2,
                (MIN(IF(BH$1:BH$166="saniert",BG$1:BG$166)) + MAX(IF(BH$1:BH$166="saniert",BG$1:BG$166))) / 2
            )
        )),
        0,
        BF105
    )
)</f>
        <v>0</v>
      </c>
    </row>
    <row r="106" spans="2:61">
      <c r="B106" s="174">
        <f t="shared" si="39"/>
        <v>-2.8219849451893431E-3</v>
      </c>
      <c r="C106" s="173">
        <f>_xlfn.NORM.DIST(B106, B5,C5, TRUE)</f>
        <v>1.4819926639586422E-6</v>
      </c>
      <c r="D106" s="174" t="str">
        <f t="shared" si="24"/>
        <v>saniert</v>
      </c>
      <c r="E106" s="174" cm="1">
        <f t="array" ref="E106">IF(
    C106 &gt; (IF(
        D106 = "unsaniert",
        (MIN(IF(D$1:D$166="unsaniert",C$1:C$166)) + MAX(IF(D$1:D$166="unsaniert",C$1:C$166))) / 2,
        IF(
            D106 = "teilsaniert",
            (MIN(IF(D$1:D$166="teilsaniert",C$1:C$166)) + MAX(IF(D$1:D$166="teilsaniert",C$1:C$166))) / 2,
            (MIN(IF(D$1:D$166="saniert",C$1:C$166)) + MAX(IF(D$1:D$166="saniert",C$1:C$166))) / 2
        )
    )),
    0,
    IF(
        C105 &lt; (IF(
            D106 = "unsaniert",
            (MIN(IF(D$1:D$166="unsaniert",C$1:C$166)) + MAX(IF(D$1:D$166="unsaniert",C$1:C$166))) / 2,
            IF(
                D106 = "teilsaniert",
                (MIN(IF(D$1:D$166="teilsaniert",C$1:C$166)) + MAX(IF(D$1:D$166="teilsaniert",C$1:C$166))) / 2,
                (MIN(IF(D$1:D$166="saniert",C$1:C$166)) + MAX(IF(D$1:D$166="saniert",C$1:C$166))) / 2
            )
        )),
        0,
        B106
    )
)</f>
        <v>0</v>
      </c>
      <c r="I106" s="174">
        <f t="shared" si="40"/>
        <v>-1.2800309556755058</v>
      </c>
      <c r="J106" s="173">
        <f>_xlfn.NORM.DIST(I106, I5,J5, TRUE)</f>
        <v>7.170266581875672E-46</v>
      </c>
      <c r="K106" s="174" t="str">
        <f t="shared" si="25"/>
        <v>saniert</v>
      </c>
      <c r="L106" s="174" cm="1">
        <f t="array" ref="L106">IF(
    J106 &gt; (IF(
        K106 = "unsaniert",
        (MIN(IF(K$1:K$166="unsaniert",J$1:J$166)) + MAX(IF(K$1:K$166="unsaniert",J$1:J$166))) / 2,
        IF(
            K106 = "teilsaniert",
            (MIN(IF(K$1:K$166="teilsaniert",J$1:J$166)) + MAX(IF(K$1:K$166="teilsaniert",J$1:J$166))) / 2,
            (MIN(IF(K$1:K$166="saniert",J$1:J$166)) + MAX(IF(K$1:K$166="saniert",J$1:J$166))) / 2
        )
    )),
    0,
    IF(
        J105 &lt; (IF(
            K106 = "unsaniert",
            (MIN(IF(K$1:K$166="unsaniert",J$1:J$166)) + MAX(IF(K$1:K$166="unsaniert",J$1:J$166))) / 2,
            IF(
                K106 = "teilsaniert",
                (MIN(IF(K$1:K$166="teilsaniert",J$1:J$166)) + MAX(IF(K$1:K$166="teilsaniert",J$1:J$166))) / 2,
                (MIN(IF(K$1:K$166="saniert",J$1:J$166)) + MAX(IF(K$1:K$166="saniert",J$1:J$166))) / 2
            )
        )),
        0,
        I106
    )
)</f>
        <v>0</v>
      </c>
      <c r="P106" s="174">
        <f t="shared" si="41"/>
        <v>-1.877707856205642</v>
      </c>
      <c r="Q106" s="173">
        <f>_xlfn.NORM.DIST(P106, P5,Q5, TRUE)</f>
        <v>0</v>
      </c>
      <c r="R106" s="174" t="str">
        <f t="shared" si="26"/>
        <v>saniert</v>
      </c>
      <c r="S106" s="174" cm="1">
        <f t="array" ref="S106">IF(
    Q106 &gt; (IF(
        R106 = "unsaniert",
        (MIN(IF(R$1:R$166="unsaniert",Q$1:Q$166)) + MAX(IF(R$1:R$166="unsaniert",Q$1:Q$166))) / 2,
        IF(
            R106 = "teilsaniert",
            (MIN(IF(R$1:R$166="teilsaniert",Q$1:Q$166)) + MAX(IF(R$1:R$166="teilsaniert",Q$1:Q$166))) / 2,
            (MIN(IF(R$1:R$166="saniert",Q$1:Q$166)) + MAX(IF(R$1:R$166="saniert",Q$1:Q$166))) / 2
        )
    )),
    0,
    IF(
        Q105 &lt; (IF(
            R106 = "unsaniert",
            (MIN(IF(R$1:R$166="unsaniert",Q$1:Q$166)) + MAX(IF(R$1:R$166="unsaniert",Q$1:Q$166))) / 2,
            IF(
                R106 = "teilsaniert",
                (MIN(IF(R$1:R$166="teilsaniert",Q$1:Q$166)) + MAX(IF(R$1:R$166="teilsaniert",Q$1:Q$166))) / 2,
                (MIN(IF(R$1:R$166="saniert",Q$1:Q$166)) + MAX(IF(R$1:R$166="saniert",Q$1:Q$166))) / 2
            )
        )),
        0,
        P106
    )
)</f>
        <v>0</v>
      </c>
      <c r="W106" s="174">
        <f t="shared" si="42"/>
        <v>-0.78756155584311116</v>
      </c>
      <c r="X106" s="173">
        <f t="shared" si="27"/>
        <v>6.5474624462395995E-115</v>
      </c>
      <c r="Y106" s="174" t="str">
        <f t="shared" si="28"/>
        <v>saniert</v>
      </c>
      <c r="Z106" s="174" cm="1">
        <f t="array" ref="Z106">IF(
    X106 &gt; (IF(
        Y106 = "unsaniert",
        (MIN(IF(Y$1:Y$166="unsaniert",X$1:X$166)) + MAX(IF(Y$1:Y$166="unsaniert",X$1:X$166))) / 2,
        IF(
            Y106 = "teilsaniert",
            (MIN(IF(Y$1:Y$166="teilsaniert",X$1:X$166)) + MAX(IF(Y$1:Y$166="teilsaniert",X$1:X$166))) / 2,
            (MIN(IF(Y$1:Y$166="saniert",X$1:X$166)) + MAX(IF(Y$1:Y$166="saniert",X$1:X$166))) / 2
        )
    )),
    0,
    IF(
        X105 &lt; (IF(
            Y106 = "unsaniert",
            (MIN(IF(Y$1:Y$166="unsaniert",X$1:X$166)) + MAX(IF(Y$1:Y$166="unsaniert",X$1:X$166))) / 2,
            IF(
                Y106 = "teilsaniert",
                (MIN(IF(Y$1:Y$166="teilsaniert",X$1:X$166)) + MAX(IF(Y$1:Y$166="teilsaniert",X$1:X$166))) / 2,
                (MIN(IF(Y$1:Y$166="saniert",X$1:X$166)) + MAX(IF(Y$1:Y$166="saniert",X$1:X$166))) / 2
            )
        )),
        0,
        W106
    )
)</f>
        <v>0</v>
      </c>
      <c r="AD106" s="174">
        <f t="shared" si="43"/>
        <v>-1.2774119347146664</v>
      </c>
      <c r="AE106" s="173">
        <f t="shared" si="29"/>
        <v>1.5580949034665721E-54</v>
      </c>
      <c r="AF106" s="174" t="str">
        <f t="shared" si="30"/>
        <v>saniert</v>
      </c>
      <c r="AG106" s="174" cm="1">
        <f t="array" ref="AG106">IF(
    AE106 &gt; (IF(
        AF106 = "unsaniert",
        (MIN(IF(AF$1:AF$166="unsaniert",AE$1:AE$166)) + MAX(IF(AF$1:AF$166="unsaniert",AE$1:AE$166))) / 2,
        IF(
            AF106 = "teilsaniert",
            (MIN(IF(AF$1:AF$166="teilsaniert",AE$1:AE$166)) + MAX(IF(AF$1:AF$166="teilsaniert",AE$1:AE$166))) / 2,
            (MIN(IF(AF$1:AF$166="saniert",AE$1:AE$166)) + MAX(IF(AF$1:AF$166="saniert",AE$1:AE$166))) / 2
        )
    )),
    0,
    IF(
        AE105 &lt; (IF(
            AF106 = "unsaniert",
            (MIN(IF(AF$1:AF$166="unsaniert",AE$1:AE$166)) + MAX(IF(AF$1:AF$166="unsaniert",AE$1:AE$166))) / 2,
            IF(
                AF106 = "teilsaniert",
                (MIN(IF(AF$1:AF$166="teilsaniert",AE$1:AE$166)) + MAX(IF(AF$1:AF$166="teilsaniert",AE$1:AE$166))) / 2,
                (MIN(IF(AF$1:AF$166="saniert",AE$1:AE$166)) + MAX(IF(AF$1:AF$166="saniert",AE$1:AE$166))) / 2
            )
        )),
        0,
        AD106
    )
)</f>
        <v>0</v>
      </c>
      <c r="AK106" s="174">
        <f t="shared" si="44"/>
        <v>-1.7214245652714644</v>
      </c>
      <c r="AL106" s="173">
        <f t="shared" si="31"/>
        <v>6.1294985813115499E-223</v>
      </c>
      <c r="AM106" s="174" t="str">
        <f t="shared" si="32"/>
        <v>saniert</v>
      </c>
      <c r="AN106" s="174" cm="1">
        <f t="array" ref="AN106">IF(
    AL106 &gt; (IF(
        AM106 = "unsaniert",
        (MIN(IF(AM$1:AM$166="unsaniert",AL$1:AL$166)) + MAX(IF(AM$1:AM$166="unsaniert",AL$1:AL$166))) / 2,
        IF(
            AM106 = "teilsaniert",
            (MIN(IF(AM$1:AM$166="teilsaniert",AL$1:AL$166)) + MAX(IF(AM$1:AM$166="teilsaniert",AL$1:AL$166))) / 2,
            (MIN(IF(AM$1:AM$166="saniert",AL$1:AL$166)) + MAX(IF(AM$1:AM$166="saniert",AL$1:AL$166))) / 2
        )
    )),
    0,
    IF(
        AL105 &lt; (IF(
            AM106 = "unsaniert",
            (MIN(IF(AM$1:AM$166="unsaniert",AL$1:AL$166)) + MAX(IF(AM$1:AM$166="unsaniert",AL$1:AL$166))) / 2,
            IF(
                AM106 = "teilsaniert",
                (MIN(IF(AM$1:AM$166="teilsaniert",AL$1:AL$166)) + MAX(IF(AM$1:AM$166="teilsaniert",AL$1:AL$166))) / 2,
                (MIN(IF(AM$1:AM$166="saniert",AL$1:AL$166)) + MAX(IF(AM$1:AM$166="saniert",AL$1:AL$166))) / 2
            )
        )),
        0,
        AK106
    )
)</f>
        <v>0</v>
      </c>
      <c r="AR106" s="174">
        <f t="shared" si="45"/>
        <v>-0.7272067057195134</v>
      </c>
      <c r="AS106" s="173">
        <f t="shared" si="33"/>
        <v>6.6231542237319604E-115</v>
      </c>
      <c r="AT106" s="174" t="str">
        <f t="shared" si="34"/>
        <v>saniert</v>
      </c>
      <c r="AU106" s="174" cm="1">
        <f t="array" ref="AU106">IF(
    AS106 &gt; (IF(
        AT106 = "unsaniert",
        (MIN(IF(AT$1:AT$166="unsaniert",AS$1:AS$166)) + MAX(IF(AT$1:AT$166="unsaniert",AS$1:AS$166))) / 2,
        IF(
            AT106 = "teilsaniert",
            (MIN(IF(AT$1:AT$166="teilsaniert",AS$1:AS$166)) + MAX(IF(AT$1:AT$166="teilsaniert",AS$1:AS$166))) / 2,
            (MIN(IF(AT$1:AT$166="saniert",AS$1:AS$166)) + MAX(IF(AT$1:AT$166="saniert",AS$1:AS$166))) / 2
        )
    )),
    0,
    IF(
        AS105 &lt; (IF(
            AT106 = "unsaniert",
            (MIN(IF(AT$1:AT$166="unsaniert",AS$1:AS$166)) + MAX(IF(AT$1:AT$166="unsaniert",AS$1:AS$166))) / 2,
            IF(
                AT106 = "teilsaniert",
                (MIN(IF(AT$1:AT$166="teilsaniert",AS$1:AS$166)) + MAX(IF(AT$1:AT$166="teilsaniert",AS$1:AS$166))) / 2,
                (MIN(IF(AT$1:AT$166="saniert",AS$1:AS$166)) + MAX(IF(AT$1:AT$166="saniert",AS$1:AS$166))) / 2
            )
        )),
        0,
        AR106
    )
)</f>
        <v>0</v>
      </c>
      <c r="AY106" s="174">
        <f t="shared" si="46"/>
        <v>-1.4031492858382897</v>
      </c>
      <c r="AZ106" s="173">
        <f t="shared" si="35"/>
        <v>1.0635069197030884E-93</v>
      </c>
      <c r="BA106" s="174" t="str">
        <f t="shared" si="36"/>
        <v>saniert</v>
      </c>
      <c r="BB106" s="174" cm="1">
        <f t="array" ref="BB106">IF(
    AZ106 &gt; (IF(
        BA106 = "unsaniert",
        (MIN(IF(BA$1:BA$166="unsaniert",AZ$1:AZ$166)) + MAX(IF(BA$1:BA$166="unsaniert",AZ$1:AZ$166))) / 2,
        IF(
            BA106 = "teilsaniert",
            (MIN(IF(BA$1:BA$166="teilsaniert",AZ$1:AZ$166)) + MAX(IF(BA$1:BA$166="teilsaniert",AZ$1:AZ$166))) / 2,
            (MIN(IF(BA$1:BA$166="saniert",AZ$1:AZ$166)) + MAX(IF(BA$1:BA$166="saniert",AZ$1:AZ$166))) / 2
        )
    )),
    0,
    IF(
        AZ105 &lt; (IF(
            BA106 = "unsaniert",
            (MIN(IF(BA$1:BA$166="unsaniert",AZ$1:AZ$166)) + MAX(IF(BA$1:BA$166="unsaniert",AZ$1:AZ$166))) / 2,
            IF(
                BA106 = "teilsaniert",
                (MIN(IF(BA$1:BA$166="teilsaniert",AZ$1:AZ$166)) + MAX(IF(BA$1:BA$166="teilsaniert",AZ$1:AZ$166))) / 2,
                (MIN(IF(BA$1:BA$166="saniert",AZ$1:AZ$166)) + MAX(IF(BA$1:BA$166="saniert",AZ$1:AZ$166))) / 2
            )
        )),
        0,
        AY106
    )
)</f>
        <v>0</v>
      </c>
      <c r="BF106" s="174">
        <f t="shared" si="47"/>
        <v>-1.7469827399458366</v>
      </c>
      <c r="BG106" s="173">
        <f t="shared" si="37"/>
        <v>0</v>
      </c>
      <c r="BH106" s="174" t="str">
        <f t="shared" si="38"/>
        <v>saniert</v>
      </c>
      <c r="BI106" s="174" cm="1">
        <f t="array" ref="BI106">IF(
    BG106 &gt; (IF(
        BH106 = "unsaniert",
        (MIN(IF(BH$1:BH$166="unsaniert",BG$1:BG$166)) + MAX(IF(BH$1:BH$166="unsaniert",BG$1:BG$166))) / 2,
        IF(
            BH106 = "teilsaniert",
            (MIN(IF(BH$1:BH$166="teilsaniert",BG$1:BG$166)) + MAX(IF(BH$1:BH$166="teilsaniert",BG$1:BG$166))) / 2,
            (MIN(IF(BH$1:BH$166="saniert",BG$1:BG$166)) + MAX(IF(BH$1:BH$166="saniert",BG$1:BG$166))) / 2
        )
    )),
    0,
    IF(
        BG105 &lt; (IF(
            BH106 = "unsaniert",
            (MIN(IF(BH$1:BH$166="unsaniert",BG$1:BG$166)) + MAX(IF(BH$1:BH$166="unsaniert",BG$1:BG$166))) / 2,
            IF(
                BH106 = "teilsaniert",
                (MIN(IF(BH$1:BH$166="teilsaniert",BG$1:BG$166)) + MAX(IF(BH$1:BH$166="teilsaniert",BG$1:BG$166))) / 2,
                (MIN(IF(BH$1:BH$166="saniert",BG$1:BG$166)) + MAX(IF(BH$1:BH$166="saniert",BG$1:BG$166))) / 2
            )
        )),
        0,
        BF106
    )
)</f>
        <v>0</v>
      </c>
    </row>
    <row r="107" spans="2:61">
      <c r="B107" s="174">
        <f t="shared" si="39"/>
        <v>-3.2821984945189342E-2</v>
      </c>
      <c r="C107" s="173">
        <f>_xlfn.NORM.DIST(B107, B5,C5, TRUE)</f>
        <v>8.705033793488799E-7</v>
      </c>
      <c r="D107" s="174" t="str">
        <f t="shared" si="24"/>
        <v>saniert</v>
      </c>
      <c r="E107" s="174" cm="1">
        <f t="array" ref="E107">IF(
    C107 &gt; (IF(
        D107 = "unsaniert",
        (MIN(IF(D$1:D$166="unsaniert",C$1:C$166)) + MAX(IF(D$1:D$166="unsaniert",C$1:C$166))) / 2,
        IF(
            D107 = "teilsaniert",
            (MIN(IF(D$1:D$166="teilsaniert",C$1:C$166)) + MAX(IF(D$1:D$166="teilsaniert",C$1:C$166))) / 2,
            (MIN(IF(D$1:D$166="saniert",C$1:C$166)) + MAX(IF(D$1:D$166="saniert",C$1:C$166))) / 2
        )
    )),
    0,
    IF(
        C106 &lt; (IF(
            D107 = "unsaniert",
            (MIN(IF(D$1:D$166="unsaniert",C$1:C$166)) + MAX(IF(D$1:D$166="unsaniert",C$1:C$166))) / 2,
            IF(
                D107 = "teilsaniert",
                (MIN(IF(D$1:D$166="teilsaniert",C$1:C$166)) + MAX(IF(D$1:D$166="teilsaniert",C$1:C$166))) / 2,
                (MIN(IF(D$1:D$166="saniert",C$1:C$166)) + MAX(IF(D$1:D$166="saniert",C$1:C$166))) / 2
            )
        )),
        0,
        B107
    )
)</f>
        <v>0</v>
      </c>
      <c r="I107" s="174">
        <f t="shared" si="40"/>
        <v>-1.3100309556755059</v>
      </c>
      <c r="J107" s="173">
        <f>_xlfn.NORM.DIST(I107, I5,J5, TRUE)</f>
        <v>2.22647614235965E-47</v>
      </c>
      <c r="K107" s="174" t="str">
        <f t="shared" si="25"/>
        <v>saniert</v>
      </c>
      <c r="L107" s="174" cm="1">
        <f t="array" ref="L107">IF(
    J107 &gt; (IF(
        K107 = "unsaniert",
        (MIN(IF(K$1:K$166="unsaniert",J$1:J$166)) + MAX(IF(K$1:K$166="unsaniert",J$1:J$166))) / 2,
        IF(
            K107 = "teilsaniert",
            (MIN(IF(K$1:K$166="teilsaniert",J$1:J$166)) + MAX(IF(K$1:K$166="teilsaniert",J$1:J$166))) / 2,
            (MIN(IF(K$1:K$166="saniert",J$1:J$166)) + MAX(IF(K$1:K$166="saniert",J$1:J$166))) / 2
        )
    )),
    0,
    IF(
        J106 &lt; (IF(
            K107 = "unsaniert",
            (MIN(IF(K$1:K$166="unsaniert",J$1:J$166)) + MAX(IF(K$1:K$166="unsaniert",J$1:J$166))) / 2,
            IF(
                K107 = "teilsaniert",
                (MIN(IF(K$1:K$166="teilsaniert",J$1:J$166)) + MAX(IF(K$1:K$166="teilsaniert",J$1:J$166))) / 2,
                (MIN(IF(K$1:K$166="saniert",J$1:J$166)) + MAX(IF(K$1:K$166="saniert",J$1:J$166))) / 2
            )
        )),
        0,
        I107
    )
)</f>
        <v>0</v>
      </c>
      <c r="P107" s="174">
        <f t="shared" si="41"/>
        <v>-1.907707856205642</v>
      </c>
      <c r="Q107" s="173">
        <f>_xlfn.NORM.DIST(P107, P5,Q5, TRUE)</f>
        <v>0</v>
      </c>
      <c r="R107" s="174" t="str">
        <f t="shared" si="26"/>
        <v>saniert</v>
      </c>
      <c r="S107" s="174" cm="1">
        <f t="array" ref="S107">IF(
    Q107 &gt; (IF(
        R107 = "unsaniert",
        (MIN(IF(R$1:R$166="unsaniert",Q$1:Q$166)) + MAX(IF(R$1:R$166="unsaniert",Q$1:Q$166))) / 2,
        IF(
            R107 = "teilsaniert",
            (MIN(IF(R$1:R$166="teilsaniert",Q$1:Q$166)) + MAX(IF(R$1:R$166="teilsaniert",Q$1:Q$166))) / 2,
            (MIN(IF(R$1:R$166="saniert",Q$1:Q$166)) + MAX(IF(R$1:R$166="saniert",Q$1:Q$166))) / 2
        )
    )),
    0,
    IF(
        Q106 &lt; (IF(
            R107 = "unsaniert",
            (MIN(IF(R$1:R$166="unsaniert",Q$1:Q$166)) + MAX(IF(R$1:R$166="unsaniert",Q$1:Q$166))) / 2,
            IF(
                R107 = "teilsaniert",
                (MIN(IF(R$1:R$166="teilsaniert",Q$1:Q$166)) + MAX(IF(R$1:R$166="teilsaniert",Q$1:Q$166))) / 2,
                (MIN(IF(R$1:R$166="saniert",Q$1:Q$166)) + MAX(IF(R$1:R$166="saniert",Q$1:Q$166))) / 2
            )
        )),
        0,
        P107
    )
)</f>
        <v>0</v>
      </c>
      <c r="W107" s="174">
        <f t="shared" si="42"/>
        <v>-0.81756155584311119</v>
      </c>
      <c r="X107" s="173">
        <f t="shared" si="27"/>
        <v>1.5709269406019354E-118</v>
      </c>
      <c r="Y107" s="174" t="str">
        <f t="shared" si="28"/>
        <v>saniert</v>
      </c>
      <c r="Z107" s="174" cm="1">
        <f t="array" ref="Z107">IF(
    X107 &gt; (IF(
        Y107 = "unsaniert",
        (MIN(IF(Y$1:Y$166="unsaniert",X$1:X$166)) + MAX(IF(Y$1:Y$166="unsaniert",X$1:X$166))) / 2,
        IF(
            Y107 = "teilsaniert",
            (MIN(IF(Y$1:Y$166="teilsaniert",X$1:X$166)) + MAX(IF(Y$1:Y$166="teilsaniert",X$1:X$166))) / 2,
            (MIN(IF(Y$1:Y$166="saniert",X$1:X$166)) + MAX(IF(Y$1:Y$166="saniert",X$1:X$166))) / 2
        )
    )),
    0,
    IF(
        X106 &lt; (IF(
            Y107 = "unsaniert",
            (MIN(IF(Y$1:Y$166="unsaniert",X$1:X$166)) + MAX(IF(Y$1:Y$166="unsaniert",X$1:X$166))) / 2,
            IF(
                Y107 = "teilsaniert",
                (MIN(IF(Y$1:Y$166="teilsaniert",X$1:X$166)) + MAX(IF(Y$1:Y$166="teilsaniert",X$1:X$166))) / 2,
                (MIN(IF(Y$1:Y$166="saniert",X$1:X$166)) + MAX(IF(Y$1:Y$166="saniert",X$1:X$166))) / 2
            )
        )),
        0,
        W107
    )
)</f>
        <v>0</v>
      </c>
      <c r="AD107" s="174">
        <f t="shared" si="43"/>
        <v>-1.3074119347146664</v>
      </c>
      <c r="AE107" s="173">
        <f t="shared" si="29"/>
        <v>2.6015163451733923E-56</v>
      </c>
      <c r="AF107" s="174" t="str">
        <f t="shared" si="30"/>
        <v>saniert</v>
      </c>
      <c r="AG107" s="174" cm="1">
        <f t="array" ref="AG107">IF(
    AE107 &gt; (IF(
        AF107 = "unsaniert",
        (MIN(IF(AF$1:AF$166="unsaniert",AE$1:AE$166)) + MAX(IF(AF$1:AF$166="unsaniert",AE$1:AE$166))) / 2,
        IF(
            AF107 = "teilsaniert",
            (MIN(IF(AF$1:AF$166="teilsaniert",AE$1:AE$166)) + MAX(IF(AF$1:AF$166="teilsaniert",AE$1:AE$166))) / 2,
            (MIN(IF(AF$1:AF$166="saniert",AE$1:AE$166)) + MAX(IF(AF$1:AF$166="saniert",AE$1:AE$166))) / 2
        )
    )),
    0,
    IF(
        AE106 &lt; (IF(
            AF107 = "unsaniert",
            (MIN(IF(AF$1:AF$166="unsaniert",AE$1:AE$166)) + MAX(IF(AF$1:AF$166="unsaniert",AE$1:AE$166))) / 2,
            IF(
                AF107 = "teilsaniert",
                (MIN(IF(AF$1:AF$166="teilsaniert",AE$1:AE$166)) + MAX(IF(AF$1:AF$166="teilsaniert",AE$1:AE$166))) / 2,
                (MIN(IF(AF$1:AF$166="saniert",AE$1:AE$166)) + MAX(IF(AF$1:AF$166="saniert",AE$1:AE$166))) / 2
            )
        )),
        0,
        AD107
    )
)</f>
        <v>0</v>
      </c>
      <c r="AK107" s="174">
        <f t="shared" si="44"/>
        <v>-1.7514245652714644</v>
      </c>
      <c r="AL107" s="173">
        <f t="shared" si="31"/>
        <v>8.6707268318123792E-230</v>
      </c>
      <c r="AM107" s="174" t="str">
        <f t="shared" si="32"/>
        <v>saniert</v>
      </c>
      <c r="AN107" s="174" cm="1">
        <f t="array" ref="AN107">IF(
    AL107 &gt; (IF(
        AM107 = "unsaniert",
        (MIN(IF(AM$1:AM$166="unsaniert",AL$1:AL$166)) + MAX(IF(AM$1:AM$166="unsaniert",AL$1:AL$166))) / 2,
        IF(
            AM107 = "teilsaniert",
            (MIN(IF(AM$1:AM$166="teilsaniert",AL$1:AL$166)) + MAX(IF(AM$1:AM$166="teilsaniert",AL$1:AL$166))) / 2,
            (MIN(IF(AM$1:AM$166="saniert",AL$1:AL$166)) + MAX(IF(AM$1:AM$166="saniert",AL$1:AL$166))) / 2
        )
    )),
    0,
    IF(
        AL106 &lt; (IF(
            AM107 = "unsaniert",
            (MIN(IF(AM$1:AM$166="unsaniert",AL$1:AL$166)) + MAX(IF(AM$1:AM$166="unsaniert",AL$1:AL$166))) / 2,
            IF(
                AM107 = "teilsaniert",
                (MIN(IF(AM$1:AM$166="teilsaniert",AL$1:AL$166)) + MAX(IF(AM$1:AM$166="teilsaniert",AL$1:AL$166))) / 2,
                (MIN(IF(AM$1:AM$166="saniert",AL$1:AL$166)) + MAX(IF(AM$1:AM$166="saniert",AL$1:AL$166))) / 2
            )
        )),
        0,
        AK107
    )
)</f>
        <v>0</v>
      </c>
      <c r="AR107" s="174">
        <f t="shared" si="45"/>
        <v>-0.75720670571951343</v>
      </c>
      <c r="AS107" s="173">
        <f t="shared" si="33"/>
        <v>1.5896391102469591E-118</v>
      </c>
      <c r="AT107" s="174" t="str">
        <f t="shared" si="34"/>
        <v>saniert</v>
      </c>
      <c r="AU107" s="174" cm="1">
        <f t="array" ref="AU107">IF(
    AS107 &gt; (IF(
        AT107 = "unsaniert",
        (MIN(IF(AT$1:AT$166="unsaniert",AS$1:AS$166)) + MAX(IF(AT$1:AT$166="unsaniert",AS$1:AS$166))) / 2,
        IF(
            AT107 = "teilsaniert",
            (MIN(IF(AT$1:AT$166="teilsaniert",AS$1:AS$166)) + MAX(IF(AT$1:AT$166="teilsaniert",AS$1:AS$166))) / 2,
            (MIN(IF(AT$1:AT$166="saniert",AS$1:AS$166)) + MAX(IF(AT$1:AT$166="saniert",AS$1:AS$166))) / 2
        )
    )),
    0,
    IF(
        AS106 &lt; (IF(
            AT107 = "unsaniert",
            (MIN(IF(AT$1:AT$166="unsaniert",AS$1:AS$166)) + MAX(IF(AT$1:AT$166="unsaniert",AS$1:AS$166))) / 2,
            IF(
                AT107 = "teilsaniert",
                (MIN(IF(AT$1:AT$166="teilsaniert",AS$1:AS$166)) + MAX(IF(AT$1:AT$166="teilsaniert",AS$1:AS$166))) / 2,
                (MIN(IF(AT$1:AT$166="saniert",AS$1:AS$166)) + MAX(IF(AT$1:AT$166="saniert",AS$1:AS$166))) / 2
            )
        )),
        0,
        AR107
    )
)</f>
        <v>0</v>
      </c>
      <c r="AY107" s="174">
        <f t="shared" si="46"/>
        <v>-1.4331492858382897</v>
      </c>
      <c r="AZ107" s="173">
        <f t="shared" si="35"/>
        <v>1.119664948914517E-96</v>
      </c>
      <c r="BA107" s="174" t="str">
        <f t="shared" si="36"/>
        <v>saniert</v>
      </c>
      <c r="BB107" s="174" cm="1">
        <f t="array" ref="BB107">IF(
    AZ107 &gt; (IF(
        BA107 = "unsaniert",
        (MIN(IF(BA$1:BA$166="unsaniert",AZ$1:AZ$166)) + MAX(IF(BA$1:BA$166="unsaniert",AZ$1:AZ$166))) / 2,
        IF(
            BA107 = "teilsaniert",
            (MIN(IF(BA$1:BA$166="teilsaniert",AZ$1:AZ$166)) + MAX(IF(BA$1:BA$166="teilsaniert",AZ$1:AZ$166))) / 2,
            (MIN(IF(BA$1:BA$166="saniert",AZ$1:AZ$166)) + MAX(IF(BA$1:BA$166="saniert",AZ$1:AZ$166))) / 2
        )
    )),
    0,
    IF(
        AZ106 &lt; (IF(
            BA107 = "unsaniert",
            (MIN(IF(BA$1:BA$166="unsaniert",AZ$1:AZ$166)) + MAX(IF(BA$1:BA$166="unsaniert",AZ$1:AZ$166))) / 2,
            IF(
                BA107 = "teilsaniert",
                (MIN(IF(BA$1:BA$166="teilsaniert",AZ$1:AZ$166)) + MAX(IF(BA$1:BA$166="teilsaniert",AZ$1:AZ$166))) / 2,
                (MIN(IF(BA$1:BA$166="saniert",AZ$1:AZ$166)) + MAX(IF(BA$1:BA$166="saniert",AZ$1:AZ$166))) / 2
            )
        )),
        0,
        AY107
    )
)</f>
        <v>0</v>
      </c>
      <c r="BF107" s="174">
        <f t="shared" si="47"/>
        <v>-1.7769827399458367</v>
      </c>
      <c r="BG107" s="173">
        <f t="shared" si="37"/>
        <v>0</v>
      </c>
      <c r="BH107" s="174" t="str">
        <f t="shared" si="38"/>
        <v>saniert</v>
      </c>
      <c r="BI107" s="174" cm="1">
        <f t="array" ref="BI107">IF(
    BG107 &gt; (IF(
        BH107 = "unsaniert",
        (MIN(IF(BH$1:BH$166="unsaniert",BG$1:BG$166)) + MAX(IF(BH$1:BH$166="unsaniert",BG$1:BG$166))) / 2,
        IF(
            BH107 = "teilsaniert",
            (MIN(IF(BH$1:BH$166="teilsaniert",BG$1:BG$166)) + MAX(IF(BH$1:BH$166="teilsaniert",BG$1:BG$166))) / 2,
            (MIN(IF(BH$1:BH$166="saniert",BG$1:BG$166)) + MAX(IF(BH$1:BH$166="saniert",BG$1:BG$166))) / 2
        )
    )),
    0,
    IF(
        BG106 &lt; (IF(
            BH107 = "unsaniert",
            (MIN(IF(BH$1:BH$166="unsaniert",BG$1:BG$166)) + MAX(IF(BH$1:BH$166="unsaniert",BG$1:BG$166))) / 2,
            IF(
                BH107 = "teilsaniert",
                (MIN(IF(BH$1:BH$166="teilsaniert",BG$1:BG$166)) + MAX(IF(BH$1:BH$166="teilsaniert",BG$1:BG$166))) / 2,
                (MIN(IF(BH$1:BH$166="saniert",BG$1:BG$166)) + MAX(IF(BH$1:BH$166="saniert",BG$1:BG$166))) / 2
            )
        )),
        0,
        BF107
    )
)</f>
        <v>0</v>
      </c>
    </row>
    <row r="108" spans="2:61">
      <c r="B108" s="174">
        <f t="shared" si="39"/>
        <v>-6.2821984945189341E-2</v>
      </c>
      <c r="C108" s="173">
        <f>_xlfn.NORM.DIST(B108, B5,C5, TRUE)</f>
        <v>5.0559269303091802E-7</v>
      </c>
      <c r="D108" s="174" t="str">
        <f t="shared" si="24"/>
        <v>saniert</v>
      </c>
      <c r="E108" s="174" cm="1">
        <f t="array" ref="E108">IF(
    C108 &gt; (IF(
        D108 = "unsaniert",
        (MIN(IF(D$1:D$166="unsaniert",C$1:C$166)) + MAX(IF(D$1:D$166="unsaniert",C$1:C$166))) / 2,
        IF(
            D108 = "teilsaniert",
            (MIN(IF(D$1:D$166="teilsaniert",C$1:C$166)) + MAX(IF(D$1:D$166="teilsaniert",C$1:C$166))) / 2,
            (MIN(IF(D$1:D$166="saniert",C$1:C$166)) + MAX(IF(D$1:D$166="saniert",C$1:C$166))) / 2
        )
    )),
    0,
    IF(
        C107 &lt; (IF(
            D108 = "unsaniert",
            (MIN(IF(D$1:D$166="unsaniert",C$1:C$166)) + MAX(IF(D$1:D$166="unsaniert",C$1:C$166))) / 2,
            IF(
                D108 = "teilsaniert",
                (MIN(IF(D$1:D$166="teilsaniert",C$1:C$166)) + MAX(IF(D$1:D$166="teilsaniert",C$1:C$166))) / 2,
                (MIN(IF(D$1:D$166="saniert",C$1:C$166)) + MAX(IF(D$1:D$166="saniert",C$1:C$166))) / 2
            )
        )),
        0,
        B108
    )
)</f>
        <v>0</v>
      </c>
      <c r="I108" s="174">
        <f t="shared" si="40"/>
        <v>-1.3400309556755059</v>
      </c>
      <c r="J108" s="173">
        <f>_xlfn.NORM.DIST(I108, I5,J5, TRUE)</f>
        <v>6.5226704766366503E-49</v>
      </c>
      <c r="K108" s="174" t="str">
        <f t="shared" si="25"/>
        <v>saniert</v>
      </c>
      <c r="L108" s="174" cm="1">
        <f t="array" ref="L108">IF(
    J108 &gt; (IF(
        K108 = "unsaniert",
        (MIN(IF(K$1:K$166="unsaniert",J$1:J$166)) + MAX(IF(K$1:K$166="unsaniert",J$1:J$166))) / 2,
        IF(
            K108 = "teilsaniert",
            (MIN(IF(K$1:K$166="teilsaniert",J$1:J$166)) + MAX(IF(K$1:K$166="teilsaniert",J$1:J$166))) / 2,
            (MIN(IF(K$1:K$166="saniert",J$1:J$166)) + MAX(IF(K$1:K$166="saniert",J$1:J$166))) / 2
        )
    )),
    0,
    IF(
        J107 &lt; (IF(
            K108 = "unsaniert",
            (MIN(IF(K$1:K$166="unsaniert",J$1:J$166)) + MAX(IF(K$1:K$166="unsaniert",J$1:J$166))) / 2,
            IF(
                K108 = "teilsaniert",
                (MIN(IF(K$1:K$166="teilsaniert",J$1:J$166)) + MAX(IF(K$1:K$166="teilsaniert",J$1:J$166))) / 2,
                (MIN(IF(K$1:K$166="saniert",J$1:J$166)) + MAX(IF(K$1:K$166="saniert",J$1:J$166))) / 2
            )
        )),
        0,
        I108
    )
)</f>
        <v>0</v>
      </c>
      <c r="P108" s="174">
        <f t="shared" si="41"/>
        <v>-1.937707856205642</v>
      </c>
      <c r="Q108" s="173">
        <f>_xlfn.NORM.DIST(P108, P5,Q5, TRUE)</f>
        <v>0</v>
      </c>
      <c r="R108" s="174" t="str">
        <f t="shared" si="26"/>
        <v>saniert</v>
      </c>
      <c r="S108" s="174" cm="1">
        <f t="array" ref="S108">IF(
    Q108 &gt; (IF(
        R108 = "unsaniert",
        (MIN(IF(R$1:R$166="unsaniert",Q$1:Q$166)) + MAX(IF(R$1:R$166="unsaniert",Q$1:Q$166))) / 2,
        IF(
            R108 = "teilsaniert",
            (MIN(IF(R$1:R$166="teilsaniert",Q$1:Q$166)) + MAX(IF(R$1:R$166="teilsaniert",Q$1:Q$166))) / 2,
            (MIN(IF(R$1:R$166="saniert",Q$1:Q$166)) + MAX(IF(R$1:R$166="saniert",Q$1:Q$166))) / 2
        )
    )),
    0,
    IF(
        Q107 &lt; (IF(
            R108 = "unsaniert",
            (MIN(IF(R$1:R$166="unsaniert",Q$1:Q$166)) + MAX(IF(R$1:R$166="unsaniert",Q$1:Q$166))) / 2,
            IF(
                R108 = "teilsaniert",
                (MIN(IF(R$1:R$166="teilsaniert",Q$1:Q$166)) + MAX(IF(R$1:R$166="teilsaniert",Q$1:Q$166))) / 2,
                (MIN(IF(R$1:R$166="saniert",Q$1:Q$166)) + MAX(IF(R$1:R$166="saniert",Q$1:Q$166))) / 2
            )
        )),
        0,
        P108
    )
)</f>
        <v>0</v>
      </c>
      <c r="W108" s="174">
        <f t="shared" si="42"/>
        <v>-0.84756155584311121</v>
      </c>
      <c r="X108" s="173">
        <f t="shared" si="27"/>
        <v>3.3052357973643911E-122</v>
      </c>
      <c r="Y108" s="174" t="str">
        <f t="shared" si="28"/>
        <v>saniert</v>
      </c>
      <c r="Z108" s="174" cm="1">
        <f t="array" ref="Z108">IF(
    X108 &gt; (IF(
        Y108 = "unsaniert",
        (MIN(IF(Y$1:Y$166="unsaniert",X$1:X$166)) + MAX(IF(Y$1:Y$166="unsaniert",X$1:X$166))) / 2,
        IF(
            Y108 = "teilsaniert",
            (MIN(IF(Y$1:Y$166="teilsaniert",X$1:X$166)) + MAX(IF(Y$1:Y$166="teilsaniert",X$1:X$166))) / 2,
            (MIN(IF(Y$1:Y$166="saniert",X$1:X$166)) + MAX(IF(Y$1:Y$166="saniert",X$1:X$166))) / 2
        )
    )),
    0,
    IF(
        X107 &lt; (IF(
            Y108 = "unsaniert",
            (MIN(IF(Y$1:Y$166="unsaniert",X$1:X$166)) + MAX(IF(Y$1:Y$166="unsaniert",X$1:X$166))) / 2,
            IF(
                Y108 = "teilsaniert",
                (MIN(IF(Y$1:Y$166="teilsaniert",X$1:X$166)) + MAX(IF(Y$1:Y$166="teilsaniert",X$1:X$166))) / 2,
                (MIN(IF(Y$1:Y$166="saniert",X$1:X$166)) + MAX(IF(Y$1:Y$166="saniert",X$1:X$166))) / 2
            )
        )),
        0,
        W108
    )
)</f>
        <v>0</v>
      </c>
      <c r="AD108" s="174">
        <f t="shared" si="43"/>
        <v>-1.3374119347146665</v>
      </c>
      <c r="AE108" s="173">
        <f t="shared" si="29"/>
        <v>4.0594528846811486E-58</v>
      </c>
      <c r="AF108" s="174" t="str">
        <f t="shared" si="30"/>
        <v>saniert</v>
      </c>
      <c r="AG108" s="174" cm="1">
        <f t="array" ref="AG108">IF(
    AE108 &gt; (IF(
        AF108 = "unsaniert",
        (MIN(IF(AF$1:AF$166="unsaniert",AE$1:AE$166)) + MAX(IF(AF$1:AF$166="unsaniert",AE$1:AE$166))) / 2,
        IF(
            AF108 = "teilsaniert",
            (MIN(IF(AF$1:AF$166="teilsaniert",AE$1:AE$166)) + MAX(IF(AF$1:AF$166="teilsaniert",AE$1:AE$166))) / 2,
            (MIN(IF(AF$1:AF$166="saniert",AE$1:AE$166)) + MAX(IF(AF$1:AF$166="saniert",AE$1:AE$166))) / 2
        )
    )),
    0,
    IF(
        AE107 &lt; (IF(
            AF108 = "unsaniert",
            (MIN(IF(AF$1:AF$166="unsaniert",AE$1:AE$166)) + MAX(IF(AF$1:AF$166="unsaniert",AE$1:AE$166))) / 2,
            IF(
                AF108 = "teilsaniert",
                (MIN(IF(AF$1:AF$166="teilsaniert",AE$1:AE$166)) + MAX(IF(AF$1:AF$166="teilsaniert",AE$1:AE$166))) / 2,
                (MIN(IF(AF$1:AF$166="saniert",AE$1:AE$166)) + MAX(IF(AF$1:AF$166="saniert",AE$1:AE$166))) / 2
            )
        )),
        0,
        AD108
    )
)</f>
        <v>0</v>
      </c>
      <c r="AK108" s="174">
        <f t="shared" si="44"/>
        <v>-1.7814245652714644</v>
      </c>
      <c r="AL108" s="173">
        <f t="shared" si="31"/>
        <v>9.6413545396432667E-237</v>
      </c>
      <c r="AM108" s="174" t="str">
        <f t="shared" si="32"/>
        <v>saniert</v>
      </c>
      <c r="AN108" s="174" cm="1">
        <f t="array" ref="AN108">IF(
    AL108 &gt; (IF(
        AM108 = "unsaniert",
        (MIN(IF(AM$1:AM$166="unsaniert",AL$1:AL$166)) + MAX(IF(AM$1:AM$166="unsaniert",AL$1:AL$166))) / 2,
        IF(
            AM108 = "teilsaniert",
            (MIN(IF(AM$1:AM$166="teilsaniert",AL$1:AL$166)) + MAX(IF(AM$1:AM$166="teilsaniert",AL$1:AL$166))) / 2,
            (MIN(IF(AM$1:AM$166="saniert",AL$1:AL$166)) + MAX(IF(AM$1:AM$166="saniert",AL$1:AL$166))) / 2
        )
    )),
    0,
    IF(
        AL107 &lt; (IF(
            AM108 = "unsaniert",
            (MIN(IF(AM$1:AM$166="unsaniert",AL$1:AL$166)) + MAX(IF(AM$1:AM$166="unsaniert",AL$1:AL$166))) / 2,
            IF(
                AM108 = "teilsaniert",
                (MIN(IF(AM$1:AM$166="teilsaniert",AL$1:AL$166)) + MAX(IF(AM$1:AM$166="teilsaniert",AL$1:AL$166))) / 2,
                (MIN(IF(AM$1:AM$166="saniert",AL$1:AL$166)) + MAX(IF(AM$1:AM$166="saniert",AL$1:AL$166))) / 2
            )
        )),
        0,
        AK108
    )
)</f>
        <v>0</v>
      </c>
      <c r="AR108" s="174">
        <f t="shared" si="45"/>
        <v>-0.78720670571951346</v>
      </c>
      <c r="AS108" s="173">
        <f t="shared" si="33"/>
        <v>3.3457842846102732E-122</v>
      </c>
      <c r="AT108" s="174" t="str">
        <f t="shared" si="34"/>
        <v>saniert</v>
      </c>
      <c r="AU108" s="174" cm="1">
        <f t="array" ref="AU108">IF(
    AS108 &gt; (IF(
        AT108 = "unsaniert",
        (MIN(IF(AT$1:AT$166="unsaniert",AS$1:AS$166)) + MAX(IF(AT$1:AT$166="unsaniert",AS$1:AS$166))) / 2,
        IF(
            AT108 = "teilsaniert",
            (MIN(IF(AT$1:AT$166="teilsaniert",AS$1:AS$166)) + MAX(IF(AT$1:AT$166="teilsaniert",AS$1:AS$166))) / 2,
            (MIN(IF(AT$1:AT$166="saniert",AS$1:AS$166)) + MAX(IF(AT$1:AT$166="saniert",AS$1:AS$166))) / 2
        )
    )),
    0,
    IF(
        AS107 &lt; (IF(
            AT108 = "unsaniert",
            (MIN(IF(AT$1:AT$166="unsaniert",AS$1:AS$166)) + MAX(IF(AT$1:AT$166="unsaniert",AS$1:AS$166))) / 2,
            IF(
                AT108 = "teilsaniert",
                (MIN(IF(AT$1:AT$166="teilsaniert",AS$1:AS$166)) + MAX(IF(AT$1:AT$166="teilsaniert",AS$1:AS$166))) / 2,
                (MIN(IF(AT$1:AT$166="saniert",AS$1:AS$166)) + MAX(IF(AT$1:AT$166="saniert",AS$1:AS$166))) / 2
            )
        )),
        0,
        AR108
    )
)</f>
        <v>0</v>
      </c>
      <c r="AY108" s="174">
        <f t="shared" si="46"/>
        <v>-1.4631492858382897</v>
      </c>
      <c r="AZ108" s="173">
        <f t="shared" si="35"/>
        <v>1.0567297614962021E-99</v>
      </c>
      <c r="BA108" s="174" t="str">
        <f t="shared" si="36"/>
        <v>saniert</v>
      </c>
      <c r="BB108" s="174" cm="1">
        <f t="array" ref="BB108">IF(
    AZ108 &gt; (IF(
        BA108 = "unsaniert",
        (MIN(IF(BA$1:BA$166="unsaniert",AZ$1:AZ$166)) + MAX(IF(BA$1:BA$166="unsaniert",AZ$1:AZ$166))) / 2,
        IF(
            BA108 = "teilsaniert",
            (MIN(IF(BA$1:BA$166="teilsaniert",AZ$1:AZ$166)) + MAX(IF(BA$1:BA$166="teilsaniert",AZ$1:AZ$166))) / 2,
            (MIN(IF(BA$1:BA$166="saniert",AZ$1:AZ$166)) + MAX(IF(BA$1:BA$166="saniert",AZ$1:AZ$166))) / 2
        )
    )),
    0,
    IF(
        AZ107 &lt; (IF(
            BA108 = "unsaniert",
            (MIN(IF(BA$1:BA$166="unsaniert",AZ$1:AZ$166)) + MAX(IF(BA$1:BA$166="unsaniert",AZ$1:AZ$166))) / 2,
            IF(
                BA108 = "teilsaniert",
                (MIN(IF(BA$1:BA$166="teilsaniert",AZ$1:AZ$166)) + MAX(IF(BA$1:BA$166="teilsaniert",AZ$1:AZ$166))) / 2,
                (MIN(IF(BA$1:BA$166="saniert",AZ$1:AZ$166)) + MAX(IF(BA$1:BA$166="saniert",AZ$1:AZ$166))) / 2
            )
        )),
        0,
        AY108
    )
)</f>
        <v>0</v>
      </c>
      <c r="BF108" s="174">
        <f t="shared" si="47"/>
        <v>-1.8069827399458367</v>
      </c>
      <c r="BG108" s="173">
        <f t="shared" si="37"/>
        <v>0</v>
      </c>
      <c r="BH108" s="174" t="str">
        <f t="shared" si="38"/>
        <v>saniert</v>
      </c>
      <c r="BI108" s="174" cm="1">
        <f t="array" ref="BI108">IF(
    BG108 &gt; (IF(
        BH108 = "unsaniert",
        (MIN(IF(BH$1:BH$166="unsaniert",BG$1:BG$166)) + MAX(IF(BH$1:BH$166="unsaniert",BG$1:BG$166))) / 2,
        IF(
            BH108 = "teilsaniert",
            (MIN(IF(BH$1:BH$166="teilsaniert",BG$1:BG$166)) + MAX(IF(BH$1:BH$166="teilsaniert",BG$1:BG$166))) / 2,
            (MIN(IF(BH$1:BH$166="saniert",BG$1:BG$166)) + MAX(IF(BH$1:BH$166="saniert",BG$1:BG$166))) / 2
        )
    )),
    0,
    IF(
        BG107 &lt; (IF(
            BH108 = "unsaniert",
            (MIN(IF(BH$1:BH$166="unsaniert",BG$1:BG$166)) + MAX(IF(BH$1:BH$166="unsaniert",BG$1:BG$166))) / 2,
            IF(
                BH108 = "teilsaniert",
                (MIN(IF(BH$1:BH$166="teilsaniert",BG$1:BG$166)) + MAX(IF(BH$1:BH$166="teilsaniert",BG$1:BG$166))) / 2,
                (MIN(IF(BH$1:BH$166="saniert",BG$1:BG$166)) + MAX(IF(BH$1:BH$166="saniert",BG$1:BG$166))) / 2
            )
        )),
        0,
        BF108
    )
)</f>
        <v>0</v>
      </c>
    </row>
    <row r="109" spans="2:61">
      <c r="B109" s="174">
        <f t="shared" si="39"/>
        <v>-9.282198494518934E-2</v>
      </c>
      <c r="C109" s="173">
        <f>_xlfn.NORM.DIST(B109,B5,C5, TRUE)</f>
        <v>2.903558736882838E-7</v>
      </c>
      <c r="D109" s="174" t="str">
        <f t="shared" si="24"/>
        <v>saniert</v>
      </c>
      <c r="E109" s="174" cm="1">
        <f t="array" ref="E109">IF(
    C109 &gt; (IF(
        D109 = "unsaniert",
        (MIN(IF(D$1:D$166="unsaniert",C$1:C$166)) + MAX(IF(D$1:D$166="unsaniert",C$1:C$166))) / 2,
        IF(
            D109 = "teilsaniert",
            (MIN(IF(D$1:D$166="teilsaniert",C$1:C$166)) + MAX(IF(D$1:D$166="teilsaniert",C$1:C$166))) / 2,
            (MIN(IF(D$1:D$166="saniert",C$1:C$166)) + MAX(IF(D$1:D$166="saniert",C$1:C$166))) / 2
        )
    )),
    0,
    IF(
        C108 &lt; (IF(
            D109 = "unsaniert",
            (MIN(IF(D$1:D$166="unsaniert",C$1:C$166)) + MAX(IF(D$1:D$166="unsaniert",C$1:C$166))) / 2,
            IF(
                D109 = "teilsaniert",
                (MIN(IF(D$1:D$166="teilsaniert",C$1:C$166)) + MAX(IF(D$1:D$166="teilsaniert",C$1:C$166))) / 2,
                (MIN(IF(D$1:D$166="saniert",C$1:C$166)) + MAX(IF(D$1:D$166="saniert",C$1:C$166))) / 2
            )
        )),
        0,
        B109
    )
)</f>
        <v>0</v>
      </c>
      <c r="I109" s="174">
        <f t="shared" si="40"/>
        <v>-1.3700309556755059</v>
      </c>
      <c r="J109" s="173">
        <f>_xlfn.NORM.DIST(I109,I5,J5, TRUE)</f>
        <v>1.8028254979763426E-50</v>
      </c>
      <c r="K109" s="174" t="str">
        <f t="shared" si="25"/>
        <v>saniert</v>
      </c>
      <c r="L109" s="174" cm="1">
        <f t="array" ref="L109">IF(
    J109 &gt; (IF(
        K109 = "unsaniert",
        (MIN(IF(K$1:K$166="unsaniert",J$1:J$166)) + MAX(IF(K$1:K$166="unsaniert",J$1:J$166))) / 2,
        IF(
            K109 = "teilsaniert",
            (MIN(IF(K$1:K$166="teilsaniert",J$1:J$166)) + MAX(IF(K$1:K$166="teilsaniert",J$1:J$166))) / 2,
            (MIN(IF(K$1:K$166="saniert",J$1:J$166)) + MAX(IF(K$1:K$166="saniert",J$1:J$166))) / 2
        )
    )),
    0,
    IF(
        J108 &lt; (IF(
            K109 = "unsaniert",
            (MIN(IF(K$1:K$166="unsaniert",J$1:J$166)) + MAX(IF(K$1:K$166="unsaniert",J$1:J$166))) / 2,
            IF(
                K109 = "teilsaniert",
                (MIN(IF(K$1:K$166="teilsaniert",J$1:J$166)) + MAX(IF(K$1:K$166="teilsaniert",J$1:J$166))) / 2,
                (MIN(IF(K$1:K$166="saniert",J$1:J$166)) + MAX(IF(K$1:K$166="saniert",J$1:J$166))) / 2
            )
        )),
        0,
        I109
    )
)</f>
        <v>0</v>
      </c>
      <c r="P109" s="174">
        <f t="shared" si="41"/>
        <v>-1.967707856205642</v>
      </c>
      <c r="Q109" s="173">
        <f>_xlfn.NORM.DIST(P109,P5,Q5, TRUE)</f>
        <v>0</v>
      </c>
      <c r="R109" s="174" t="str">
        <f t="shared" si="26"/>
        <v>saniert</v>
      </c>
      <c r="S109" s="174" cm="1">
        <f t="array" ref="S109">IF(
    Q109 &gt; (IF(
        R109 = "unsaniert",
        (MIN(IF(R$1:R$166="unsaniert",Q$1:Q$166)) + MAX(IF(R$1:R$166="unsaniert",Q$1:Q$166))) / 2,
        IF(
            R109 = "teilsaniert",
            (MIN(IF(R$1:R$166="teilsaniert",Q$1:Q$166)) + MAX(IF(R$1:R$166="teilsaniert",Q$1:Q$166))) / 2,
            (MIN(IF(R$1:R$166="saniert",Q$1:Q$166)) + MAX(IF(R$1:R$166="saniert",Q$1:Q$166))) / 2
        )
    )),
    0,
    IF(
        Q108 &lt; (IF(
            R109 = "unsaniert",
            (MIN(IF(R$1:R$166="unsaniert",Q$1:Q$166)) + MAX(IF(R$1:R$166="unsaniert",Q$1:Q$166))) / 2,
            IF(
                R109 = "teilsaniert",
                (MIN(IF(R$1:R$166="teilsaniert",Q$1:Q$166)) + MAX(IF(R$1:R$166="teilsaniert",Q$1:Q$166))) / 2,
                (MIN(IF(R$1:R$166="saniert",Q$1:Q$166)) + MAX(IF(R$1:R$166="saniert",Q$1:Q$166))) / 2
            )
        )),
        0,
        P109
    )
)</f>
        <v>0</v>
      </c>
      <c r="W109" s="174">
        <f t="shared" si="42"/>
        <v>-0.87756155584311124</v>
      </c>
      <c r="X109" s="173">
        <f t="shared" si="27"/>
        <v>6.0983056549965265E-126</v>
      </c>
      <c r="Y109" s="174" t="str">
        <f t="shared" si="28"/>
        <v>saniert</v>
      </c>
      <c r="Z109" s="174" cm="1">
        <f t="array" ref="Z109">IF(
    X109 &gt; (IF(
        Y109 = "unsaniert",
        (MIN(IF(Y$1:Y$166="unsaniert",X$1:X$166)) + MAX(IF(Y$1:Y$166="unsaniert",X$1:X$166))) / 2,
        IF(
            Y109 = "teilsaniert",
            (MIN(IF(Y$1:Y$166="teilsaniert",X$1:X$166)) + MAX(IF(Y$1:Y$166="teilsaniert",X$1:X$166))) / 2,
            (MIN(IF(Y$1:Y$166="saniert",X$1:X$166)) + MAX(IF(Y$1:Y$166="saniert",X$1:X$166))) / 2
        )
    )),
    0,
    IF(
        X108 &lt; (IF(
            Y109 = "unsaniert",
            (MIN(IF(Y$1:Y$166="unsaniert",X$1:X$166)) + MAX(IF(Y$1:Y$166="unsaniert",X$1:X$166))) / 2,
            IF(
                Y109 = "teilsaniert",
                (MIN(IF(Y$1:Y$166="teilsaniert",X$1:X$166)) + MAX(IF(Y$1:Y$166="teilsaniert",X$1:X$166))) / 2,
                (MIN(IF(Y$1:Y$166="saniert",X$1:X$166)) + MAX(IF(Y$1:Y$166="saniert",X$1:X$166))) / 2
            )
        )),
        0,
        W109
    )
)</f>
        <v>0</v>
      </c>
      <c r="AD109" s="174">
        <f t="shared" si="43"/>
        <v>-1.3674119347146665</v>
      </c>
      <c r="AE109" s="173">
        <f t="shared" si="29"/>
        <v>5.9198825356204883E-60</v>
      </c>
      <c r="AF109" s="174" t="str">
        <f t="shared" si="30"/>
        <v>saniert</v>
      </c>
      <c r="AG109" s="174" cm="1">
        <f t="array" ref="AG109">IF(
    AE109 &gt; (IF(
        AF109 = "unsaniert",
        (MIN(IF(AF$1:AF$166="unsaniert",AE$1:AE$166)) + MAX(IF(AF$1:AF$166="unsaniert",AE$1:AE$166))) / 2,
        IF(
            AF109 = "teilsaniert",
            (MIN(IF(AF$1:AF$166="teilsaniert",AE$1:AE$166)) + MAX(IF(AF$1:AF$166="teilsaniert",AE$1:AE$166))) / 2,
            (MIN(IF(AF$1:AF$166="saniert",AE$1:AE$166)) + MAX(IF(AF$1:AF$166="saniert",AE$1:AE$166))) / 2
        )
    )),
    0,
    IF(
        AE108 &lt; (IF(
            AF109 = "unsaniert",
            (MIN(IF(AF$1:AF$166="unsaniert",AE$1:AE$166)) + MAX(IF(AF$1:AF$166="unsaniert",AE$1:AE$166))) / 2,
            IF(
                AF109 = "teilsaniert",
                (MIN(IF(AF$1:AF$166="teilsaniert",AE$1:AE$166)) + MAX(IF(AF$1:AF$166="teilsaniert",AE$1:AE$166))) / 2,
                (MIN(IF(AF$1:AF$166="saniert",AE$1:AE$166)) + MAX(IF(AF$1:AF$166="saniert",AE$1:AE$166))) / 2
            )
        )),
        0,
        AD109
    )
)</f>
        <v>0</v>
      </c>
      <c r="AK109" s="174">
        <f t="shared" si="44"/>
        <v>-1.8114245652714644</v>
      </c>
      <c r="AL109" s="173">
        <f t="shared" si="31"/>
        <v>8.4269353140010136E-244</v>
      </c>
      <c r="AM109" s="174" t="str">
        <f t="shared" si="32"/>
        <v>saniert</v>
      </c>
      <c r="AN109" s="174" cm="1">
        <f t="array" ref="AN109">IF(
    AL109 &gt; (IF(
        AM109 = "unsaniert",
        (MIN(IF(AM$1:AM$166="unsaniert",AL$1:AL$166)) + MAX(IF(AM$1:AM$166="unsaniert",AL$1:AL$166))) / 2,
        IF(
            AM109 = "teilsaniert",
            (MIN(IF(AM$1:AM$166="teilsaniert",AL$1:AL$166)) + MAX(IF(AM$1:AM$166="teilsaniert",AL$1:AL$166))) / 2,
            (MIN(IF(AM$1:AM$166="saniert",AL$1:AL$166)) + MAX(IF(AM$1:AM$166="saniert",AL$1:AL$166))) / 2
        )
    )),
    0,
    IF(
        AL108 &lt; (IF(
            AM109 = "unsaniert",
            (MIN(IF(AM$1:AM$166="unsaniert",AL$1:AL$166)) + MAX(IF(AM$1:AM$166="unsaniert",AL$1:AL$166))) / 2,
            IF(
                AM109 = "teilsaniert",
                (MIN(IF(AM$1:AM$166="teilsaniert",AL$1:AL$166)) + MAX(IF(AM$1:AM$166="teilsaniert",AL$1:AL$166))) / 2,
                (MIN(IF(AM$1:AM$166="saniert",AL$1:AL$166)) + MAX(IF(AM$1:AM$166="saniert",AL$1:AL$166))) / 2
            )
        )),
        0,
        AK109
    )
)</f>
        <v>0</v>
      </c>
      <c r="AR109" s="174">
        <f t="shared" si="45"/>
        <v>-0.81720670571951348</v>
      </c>
      <c r="AS109" s="173">
        <f t="shared" si="33"/>
        <v>6.1753254778168234E-126</v>
      </c>
      <c r="AT109" s="174" t="str">
        <f t="shared" si="34"/>
        <v>saniert</v>
      </c>
      <c r="AU109" s="174" cm="1">
        <f t="array" ref="AU109">IF(
    AS109 &gt; (IF(
        AT109 = "unsaniert",
        (MIN(IF(AT$1:AT$166="unsaniert",AS$1:AS$166)) + MAX(IF(AT$1:AT$166="unsaniert",AS$1:AS$166))) / 2,
        IF(
            AT109 = "teilsaniert",
            (MIN(IF(AT$1:AT$166="teilsaniert",AS$1:AS$166)) + MAX(IF(AT$1:AT$166="teilsaniert",AS$1:AS$166))) / 2,
            (MIN(IF(AT$1:AT$166="saniert",AS$1:AS$166)) + MAX(IF(AT$1:AT$166="saniert",AS$1:AS$166))) / 2
        )
    )),
    0,
    IF(
        AS108 &lt; (IF(
            AT109 = "unsaniert",
            (MIN(IF(AT$1:AT$166="unsaniert",AS$1:AS$166)) + MAX(IF(AT$1:AT$166="unsaniert",AS$1:AS$166))) / 2,
            IF(
                AT109 = "teilsaniert",
                (MIN(IF(AT$1:AT$166="teilsaniert",AS$1:AS$166)) + MAX(IF(AT$1:AT$166="teilsaniert",AS$1:AS$166))) / 2,
                (MIN(IF(AT$1:AT$166="saniert",AS$1:AS$166)) + MAX(IF(AT$1:AT$166="saniert",AS$1:AS$166))) / 2
            )
        )),
        0,
        AR109
    )
)</f>
        <v>0</v>
      </c>
      <c r="AY109" s="174">
        <f t="shared" si="46"/>
        <v>-1.4931492858382898</v>
      </c>
      <c r="AZ109" s="173">
        <f t="shared" si="35"/>
        <v>8.9405569666984738E-103</v>
      </c>
      <c r="BA109" s="174" t="str">
        <f t="shared" si="36"/>
        <v>saniert</v>
      </c>
      <c r="BB109" s="174" cm="1">
        <f t="array" ref="BB109">IF(
    AZ109 &gt; (IF(
        BA109 = "unsaniert",
        (MIN(IF(BA$1:BA$166="unsaniert",AZ$1:AZ$166)) + MAX(IF(BA$1:BA$166="unsaniert",AZ$1:AZ$166))) / 2,
        IF(
            BA109 = "teilsaniert",
            (MIN(IF(BA$1:BA$166="teilsaniert",AZ$1:AZ$166)) + MAX(IF(BA$1:BA$166="teilsaniert",AZ$1:AZ$166))) / 2,
            (MIN(IF(BA$1:BA$166="saniert",AZ$1:AZ$166)) + MAX(IF(BA$1:BA$166="saniert",AZ$1:AZ$166))) / 2
        )
    )),
    0,
    IF(
        AZ108 &lt; (IF(
            BA109 = "unsaniert",
            (MIN(IF(BA$1:BA$166="unsaniert",AZ$1:AZ$166)) + MAX(IF(BA$1:BA$166="unsaniert",AZ$1:AZ$166))) / 2,
            IF(
                BA109 = "teilsaniert",
                (MIN(IF(BA$1:BA$166="teilsaniert",AZ$1:AZ$166)) + MAX(IF(BA$1:BA$166="teilsaniert",AZ$1:AZ$166))) / 2,
                (MIN(IF(BA$1:BA$166="saniert",AZ$1:AZ$166)) + MAX(IF(BA$1:BA$166="saniert",AZ$1:AZ$166))) / 2
            )
        )),
        0,
        AY109
    )
)</f>
        <v>0</v>
      </c>
      <c r="BF109" s="174">
        <f t="shared" si="47"/>
        <v>-1.8369827399458367</v>
      </c>
      <c r="BG109" s="173">
        <f t="shared" si="37"/>
        <v>0</v>
      </c>
      <c r="BH109" s="174" t="str">
        <f t="shared" si="38"/>
        <v>saniert</v>
      </c>
      <c r="BI109" s="174" cm="1">
        <f t="array" ref="BI109">IF(
    BG109 &gt; (IF(
        BH109 = "unsaniert",
        (MIN(IF(BH$1:BH$166="unsaniert",BG$1:BG$166)) + MAX(IF(BH$1:BH$166="unsaniert",BG$1:BG$166))) / 2,
        IF(
            BH109 = "teilsaniert",
            (MIN(IF(BH$1:BH$166="teilsaniert",BG$1:BG$166)) + MAX(IF(BH$1:BH$166="teilsaniert",BG$1:BG$166))) / 2,
            (MIN(IF(BH$1:BH$166="saniert",BG$1:BG$166)) + MAX(IF(BH$1:BH$166="saniert",BG$1:BG$166))) / 2
        )
    )),
    0,
    IF(
        BG108 &lt; (IF(
            BH109 = "unsaniert",
            (MIN(IF(BH$1:BH$166="unsaniert",BG$1:BG$166)) + MAX(IF(BH$1:BH$166="unsaniert",BG$1:BG$166))) / 2,
            IF(
                BH109 = "teilsaniert",
                (MIN(IF(BH$1:BH$166="teilsaniert",BG$1:BG$166)) + MAX(IF(BH$1:BH$166="teilsaniert",BG$1:BG$166))) / 2,
                (MIN(IF(BH$1:BH$166="saniert",BG$1:BG$166)) + MAX(IF(BH$1:BH$166="saniert",BG$1:BG$166))) / 2
            )
        )),
        0,
        BF109
    )
)</f>
        <v>0</v>
      </c>
    </row>
    <row r="110" spans="2:61">
      <c r="B110" s="174">
        <f t="shared" si="39"/>
        <v>-0.12282198494518934</v>
      </c>
      <c r="C110" s="173">
        <f>_xlfn.NORM.DIST(B110, B5,C5, TRUE)</f>
        <v>1.6487463424506561E-7</v>
      </c>
      <c r="D110" s="174" t="str">
        <f t="shared" si="24"/>
        <v>saniert</v>
      </c>
      <c r="E110" s="174" cm="1">
        <f t="array" ref="E110">IF(
    C110 &gt; (IF(
        D110 = "unsaniert",
        (MIN(IF(D$1:D$166="unsaniert",C$1:C$166)) + MAX(IF(D$1:D$166="unsaniert",C$1:C$166))) / 2,
        IF(
            D110 = "teilsaniert",
            (MIN(IF(D$1:D$166="teilsaniert",C$1:C$166)) + MAX(IF(D$1:D$166="teilsaniert",C$1:C$166))) / 2,
            (MIN(IF(D$1:D$166="saniert",C$1:C$166)) + MAX(IF(D$1:D$166="saniert",C$1:C$166))) / 2
        )
    )),
    0,
    IF(
        C109 &lt; (IF(
            D110 = "unsaniert",
            (MIN(IF(D$1:D$166="unsaniert",C$1:C$166)) + MAX(IF(D$1:D$166="unsaniert",C$1:C$166))) / 2,
            IF(
                D110 = "teilsaniert",
                (MIN(IF(D$1:D$166="teilsaniert",C$1:C$166)) + MAX(IF(D$1:D$166="teilsaniert",C$1:C$166))) / 2,
                (MIN(IF(D$1:D$166="saniert",C$1:C$166)) + MAX(IF(D$1:D$166="saniert",C$1:C$166))) / 2
            )
        )),
        0,
        B110
    )
)</f>
        <v>0</v>
      </c>
      <c r="I110" s="174">
        <f t="shared" si="40"/>
        <v>-1.400030955675506</v>
      </c>
      <c r="J110" s="173">
        <f>_xlfn.NORM.DIST(I110, I5,J5, TRUE)</f>
        <v>4.7010967914366107E-52</v>
      </c>
      <c r="K110" s="174" t="str">
        <f t="shared" si="25"/>
        <v>saniert</v>
      </c>
      <c r="L110" s="174" cm="1">
        <f t="array" ref="L110">IF(
    J110 &gt; (IF(
        K110 = "unsaniert",
        (MIN(IF(K$1:K$166="unsaniert",J$1:J$166)) + MAX(IF(K$1:K$166="unsaniert",J$1:J$166))) / 2,
        IF(
            K110 = "teilsaniert",
            (MIN(IF(K$1:K$166="teilsaniert",J$1:J$166)) + MAX(IF(K$1:K$166="teilsaniert",J$1:J$166))) / 2,
            (MIN(IF(K$1:K$166="saniert",J$1:J$166)) + MAX(IF(K$1:K$166="saniert",J$1:J$166))) / 2
        )
    )),
    0,
    IF(
        J109 &lt; (IF(
            K110 = "unsaniert",
            (MIN(IF(K$1:K$166="unsaniert",J$1:J$166)) + MAX(IF(K$1:K$166="unsaniert",J$1:J$166))) / 2,
            IF(
                K110 = "teilsaniert",
                (MIN(IF(K$1:K$166="teilsaniert",J$1:J$166)) + MAX(IF(K$1:K$166="teilsaniert",J$1:J$166))) / 2,
                (MIN(IF(K$1:K$166="saniert",J$1:J$166)) + MAX(IF(K$1:K$166="saniert",J$1:J$166))) / 2
            )
        )),
        0,
        I110
    )
)</f>
        <v>0</v>
      </c>
      <c r="P110" s="174">
        <f t="shared" si="41"/>
        <v>-1.9977078562056421</v>
      </c>
      <c r="Q110" s="173">
        <f>_xlfn.NORM.DIST(P110, P5,Q5, TRUE)</f>
        <v>0</v>
      </c>
      <c r="R110" s="174" t="str">
        <f t="shared" si="26"/>
        <v>saniert</v>
      </c>
      <c r="S110" s="174" cm="1">
        <f t="array" ref="S110">IF(
    Q110 &gt; (IF(
        R110 = "unsaniert",
        (MIN(IF(R$1:R$166="unsaniert",Q$1:Q$166)) + MAX(IF(R$1:R$166="unsaniert",Q$1:Q$166))) / 2,
        IF(
            R110 = "teilsaniert",
            (MIN(IF(R$1:R$166="teilsaniert",Q$1:Q$166)) + MAX(IF(R$1:R$166="teilsaniert",Q$1:Q$166))) / 2,
            (MIN(IF(R$1:R$166="saniert",Q$1:Q$166)) + MAX(IF(R$1:R$166="saniert",Q$1:Q$166))) / 2
        )
    )),
    0,
    IF(
        Q109 &lt; (IF(
            R110 = "unsaniert",
            (MIN(IF(R$1:R$166="unsaniert",Q$1:Q$166)) + MAX(IF(R$1:R$166="unsaniert",Q$1:Q$166))) / 2,
            IF(
                R110 = "teilsaniert",
                (MIN(IF(R$1:R$166="teilsaniert",Q$1:Q$166)) + MAX(IF(R$1:R$166="teilsaniert",Q$1:Q$166))) / 2,
                (MIN(IF(R$1:R$166="saniert",Q$1:Q$166)) + MAX(IF(R$1:R$166="saniert",Q$1:Q$166))) / 2
            )
        )),
        0,
        P110
    )
)</f>
        <v>0</v>
      </c>
      <c r="W110" s="174">
        <f t="shared" si="42"/>
        <v>-0.90756155584311127</v>
      </c>
      <c r="X110" s="173">
        <f t="shared" si="27"/>
        <v>9.8667277144155158E-130</v>
      </c>
      <c r="Y110" s="174" t="str">
        <f t="shared" si="28"/>
        <v>saniert</v>
      </c>
      <c r="Z110" s="174" cm="1">
        <f t="array" ref="Z110">IF(
    X110 &gt; (IF(
        Y110 = "unsaniert",
        (MIN(IF(Y$1:Y$166="unsaniert",X$1:X$166)) + MAX(IF(Y$1:Y$166="unsaniert",X$1:X$166))) / 2,
        IF(
            Y110 = "teilsaniert",
            (MIN(IF(Y$1:Y$166="teilsaniert",X$1:X$166)) + MAX(IF(Y$1:Y$166="teilsaniert",X$1:X$166))) / 2,
            (MIN(IF(Y$1:Y$166="saniert",X$1:X$166)) + MAX(IF(Y$1:Y$166="saniert",X$1:X$166))) / 2
        )
    )),
    0,
    IF(
        X109 &lt; (IF(
            Y110 = "unsaniert",
            (MIN(IF(Y$1:Y$166="unsaniert",X$1:X$166)) + MAX(IF(Y$1:Y$166="unsaniert",X$1:X$166))) / 2,
            IF(
                Y110 = "teilsaniert",
                (MIN(IF(Y$1:Y$166="teilsaniert",X$1:X$166)) + MAX(IF(Y$1:Y$166="teilsaniert",X$1:X$166))) / 2,
                (MIN(IF(Y$1:Y$166="saniert",X$1:X$166)) + MAX(IF(Y$1:Y$166="saniert",X$1:X$166))) / 2
            )
        )),
        0,
        W110
    )
)</f>
        <v>0</v>
      </c>
      <c r="AD110" s="174">
        <f t="shared" si="43"/>
        <v>-1.3974119347146665</v>
      </c>
      <c r="AE110" s="173">
        <f t="shared" si="29"/>
        <v>8.0678873189038405E-62</v>
      </c>
      <c r="AF110" s="174" t="str">
        <f t="shared" si="30"/>
        <v>saniert</v>
      </c>
      <c r="AG110" s="174" cm="1">
        <f t="array" ref="AG110">IF(
    AE110 &gt; (IF(
        AF110 = "unsaniert",
        (MIN(IF(AF$1:AF$166="unsaniert",AE$1:AE$166)) + MAX(IF(AF$1:AF$166="unsaniert",AE$1:AE$166))) / 2,
        IF(
            AF110 = "teilsaniert",
            (MIN(IF(AF$1:AF$166="teilsaniert",AE$1:AE$166)) + MAX(IF(AF$1:AF$166="teilsaniert",AE$1:AE$166))) / 2,
            (MIN(IF(AF$1:AF$166="saniert",AE$1:AE$166)) + MAX(IF(AF$1:AF$166="saniert",AE$1:AE$166))) / 2
        )
    )),
    0,
    IF(
        AE109 &lt; (IF(
            AF110 = "unsaniert",
            (MIN(IF(AF$1:AF$166="unsaniert",AE$1:AE$166)) + MAX(IF(AF$1:AF$166="unsaniert",AE$1:AE$166))) / 2,
            IF(
                AF110 = "teilsaniert",
                (MIN(IF(AF$1:AF$166="teilsaniert",AE$1:AE$166)) + MAX(IF(AF$1:AF$166="teilsaniert",AE$1:AE$166))) / 2,
                (MIN(IF(AF$1:AF$166="saniert",AE$1:AE$166)) + MAX(IF(AF$1:AF$166="saniert",AE$1:AE$166))) / 2
            )
        )),
        0,
        AD110
    )
)</f>
        <v>0</v>
      </c>
      <c r="AK110" s="174">
        <f t="shared" si="44"/>
        <v>-1.8414245652714645</v>
      </c>
      <c r="AL110" s="173">
        <f t="shared" si="31"/>
        <v>5.7895860916241475E-251</v>
      </c>
      <c r="AM110" s="174" t="str">
        <f t="shared" si="32"/>
        <v>saniert</v>
      </c>
      <c r="AN110" s="174" cm="1">
        <f t="array" ref="AN110">IF(
    AL110 &gt; (IF(
        AM110 = "unsaniert",
        (MIN(IF(AM$1:AM$166="unsaniert",AL$1:AL$166)) + MAX(IF(AM$1:AM$166="unsaniert",AL$1:AL$166))) / 2,
        IF(
            AM110 = "teilsaniert",
            (MIN(IF(AM$1:AM$166="teilsaniert",AL$1:AL$166)) + MAX(IF(AM$1:AM$166="teilsaniert",AL$1:AL$166))) / 2,
            (MIN(IF(AM$1:AM$166="saniert",AL$1:AL$166)) + MAX(IF(AM$1:AM$166="saniert",AL$1:AL$166))) / 2
        )
    )),
    0,
    IF(
        AL109 &lt; (IF(
            AM110 = "unsaniert",
            (MIN(IF(AM$1:AM$166="unsaniert",AL$1:AL$166)) + MAX(IF(AM$1:AM$166="unsaniert",AL$1:AL$166))) / 2,
            IF(
                AM110 = "teilsaniert",
                (MIN(IF(AM$1:AM$166="teilsaniert",AL$1:AL$166)) + MAX(IF(AM$1:AM$166="teilsaniert",AL$1:AL$166))) / 2,
                (MIN(IF(AM$1:AM$166="saniert",AL$1:AL$166)) + MAX(IF(AM$1:AM$166="saniert",AL$1:AL$166))) / 2
            )
        )),
        0,
        AK110
    )
)</f>
        <v>0</v>
      </c>
      <c r="AR110" s="174">
        <f t="shared" si="45"/>
        <v>-0.84720670571951351</v>
      </c>
      <c r="AS110" s="173">
        <f t="shared" si="33"/>
        <v>9.9949636990017851E-130</v>
      </c>
      <c r="AT110" s="174" t="str">
        <f t="shared" si="34"/>
        <v>saniert</v>
      </c>
      <c r="AU110" s="174" cm="1">
        <f t="array" ref="AU110">IF(
    AS110 &gt; (IF(
        AT110 = "unsaniert",
        (MIN(IF(AT$1:AT$166="unsaniert",AS$1:AS$166)) + MAX(IF(AT$1:AT$166="unsaniert",AS$1:AS$166))) / 2,
        IF(
            AT110 = "teilsaniert",
            (MIN(IF(AT$1:AT$166="teilsaniert",AS$1:AS$166)) + MAX(IF(AT$1:AT$166="teilsaniert",AS$1:AS$166))) / 2,
            (MIN(IF(AT$1:AT$166="saniert",AS$1:AS$166)) + MAX(IF(AT$1:AT$166="saniert",AS$1:AS$166))) / 2
        )
    )),
    0,
    IF(
        AS109 &lt; (IF(
            AT110 = "unsaniert",
            (MIN(IF(AT$1:AT$166="unsaniert",AS$1:AS$166)) + MAX(IF(AT$1:AT$166="unsaniert",AS$1:AS$166))) / 2,
            IF(
                AT110 = "teilsaniert",
                (MIN(IF(AT$1:AT$166="teilsaniert",AS$1:AS$166)) + MAX(IF(AT$1:AT$166="teilsaniert",AS$1:AS$166))) / 2,
                (MIN(IF(AT$1:AT$166="saniert",AS$1:AS$166)) + MAX(IF(AT$1:AT$166="saniert",AS$1:AS$166))) / 2
            )
        )),
        0,
        AR110
    )
)</f>
        <v>0</v>
      </c>
      <c r="AY110" s="174">
        <f t="shared" si="46"/>
        <v>-1.5231492858382898</v>
      </c>
      <c r="AZ110" s="173">
        <f t="shared" si="35"/>
        <v>6.7808919761250676E-106</v>
      </c>
      <c r="BA110" s="174" t="str">
        <f t="shared" si="36"/>
        <v>saniert</v>
      </c>
      <c r="BB110" s="174" cm="1">
        <f t="array" ref="BB110">IF(
    AZ110 &gt; (IF(
        BA110 = "unsaniert",
        (MIN(IF(BA$1:BA$166="unsaniert",AZ$1:AZ$166)) + MAX(IF(BA$1:BA$166="unsaniert",AZ$1:AZ$166))) / 2,
        IF(
            BA110 = "teilsaniert",
            (MIN(IF(BA$1:BA$166="teilsaniert",AZ$1:AZ$166)) + MAX(IF(BA$1:BA$166="teilsaniert",AZ$1:AZ$166))) / 2,
            (MIN(IF(BA$1:BA$166="saniert",AZ$1:AZ$166)) + MAX(IF(BA$1:BA$166="saniert",AZ$1:AZ$166))) / 2
        )
    )),
    0,
    IF(
        AZ109 &lt; (IF(
            BA110 = "unsaniert",
            (MIN(IF(BA$1:BA$166="unsaniert",AZ$1:AZ$166)) + MAX(IF(BA$1:BA$166="unsaniert",AZ$1:AZ$166))) / 2,
            IF(
                BA110 = "teilsaniert",
                (MIN(IF(BA$1:BA$166="teilsaniert",AZ$1:AZ$166)) + MAX(IF(BA$1:BA$166="teilsaniert",AZ$1:AZ$166))) / 2,
                (MIN(IF(BA$1:BA$166="saniert",AZ$1:AZ$166)) + MAX(IF(BA$1:BA$166="saniert",AZ$1:AZ$166))) / 2
            )
        )),
        0,
        AY110
    )
)</f>
        <v>0</v>
      </c>
      <c r="BF110" s="174">
        <f t="shared" si="47"/>
        <v>-1.8669827399458367</v>
      </c>
      <c r="BG110" s="173">
        <f t="shared" si="37"/>
        <v>0</v>
      </c>
      <c r="BH110" s="174" t="str">
        <f t="shared" si="38"/>
        <v>saniert</v>
      </c>
      <c r="BI110" s="174" cm="1">
        <f t="array" ref="BI110">IF(
    BG110 &gt; (IF(
        BH110 = "unsaniert",
        (MIN(IF(BH$1:BH$166="unsaniert",BG$1:BG$166)) + MAX(IF(BH$1:BH$166="unsaniert",BG$1:BG$166))) / 2,
        IF(
            BH110 = "teilsaniert",
            (MIN(IF(BH$1:BH$166="teilsaniert",BG$1:BG$166)) + MAX(IF(BH$1:BH$166="teilsaniert",BG$1:BG$166))) / 2,
            (MIN(IF(BH$1:BH$166="saniert",BG$1:BG$166)) + MAX(IF(BH$1:BH$166="saniert",BG$1:BG$166))) / 2
        )
    )),
    0,
    IF(
        BG109 &lt; (IF(
            BH110 = "unsaniert",
            (MIN(IF(BH$1:BH$166="unsaniert",BG$1:BG$166)) + MAX(IF(BH$1:BH$166="unsaniert",BG$1:BG$166))) / 2,
            IF(
                BH110 = "teilsaniert",
                (MIN(IF(BH$1:BH$166="teilsaniert",BG$1:BG$166)) + MAX(IF(BH$1:BH$166="teilsaniert",BG$1:BG$166))) / 2,
                (MIN(IF(BH$1:BH$166="saniert",BG$1:BG$166)) + MAX(IF(BH$1:BH$166="saniert",BG$1:BG$166))) / 2
            )
        )),
        0,
        BF110
    )
)</f>
        <v>0</v>
      </c>
    </row>
    <row r="111" spans="2:61">
      <c r="B111" s="174">
        <f t="shared" si="39"/>
        <v>-0.15282198494518934</v>
      </c>
      <c r="C111" s="173">
        <f>_xlfn.NORM.DIST(B111, B5,C5, TRUE)</f>
        <v>9.2568810002117211E-8</v>
      </c>
      <c r="D111" s="174" t="str">
        <f t="shared" si="24"/>
        <v>saniert</v>
      </c>
      <c r="E111" s="174" cm="1">
        <f t="array" ref="E111">IF(
    C111 &gt; (IF(
        D111 = "unsaniert",
        (MIN(IF(D$1:D$166="unsaniert",C$1:C$166)) + MAX(IF(D$1:D$166="unsaniert",C$1:C$166))) / 2,
        IF(
            D111 = "teilsaniert",
            (MIN(IF(D$1:D$166="teilsaniert",C$1:C$166)) + MAX(IF(D$1:D$166="teilsaniert",C$1:C$166))) / 2,
            (MIN(IF(D$1:D$166="saniert",C$1:C$166)) + MAX(IF(D$1:D$166="saniert",C$1:C$166))) / 2
        )
    )),
    0,
    IF(
        C110 &lt; (IF(
            D111 = "unsaniert",
            (MIN(IF(D$1:D$166="unsaniert",C$1:C$166)) + MAX(IF(D$1:D$166="unsaniert",C$1:C$166))) / 2,
            IF(
                D111 = "teilsaniert",
                (MIN(IF(D$1:D$166="teilsaniert",C$1:C$166)) + MAX(IF(D$1:D$166="teilsaniert",C$1:C$166))) / 2,
                (MIN(IF(D$1:D$166="saniert",C$1:C$166)) + MAX(IF(D$1:D$166="saniert",C$1:C$166))) / 2
            )
        )),
        0,
        B111
    )
)</f>
        <v>0</v>
      </c>
      <c r="I111" s="174">
        <f t="shared" si="40"/>
        <v>-1.430030955675506</v>
      </c>
      <c r="J111" s="173">
        <f>_xlfn.NORM.DIST(I111, I5,J5, TRUE)</f>
        <v>1.1565342429182143E-53</v>
      </c>
      <c r="K111" s="174" t="str">
        <f t="shared" si="25"/>
        <v>saniert</v>
      </c>
      <c r="L111" s="174" cm="1">
        <f t="array" ref="L111">IF(
    J111 &gt; (IF(
        K111 = "unsaniert",
        (MIN(IF(K$1:K$166="unsaniert",J$1:J$166)) + MAX(IF(K$1:K$166="unsaniert",J$1:J$166))) / 2,
        IF(
            K111 = "teilsaniert",
            (MIN(IF(K$1:K$166="teilsaniert",J$1:J$166)) + MAX(IF(K$1:K$166="teilsaniert",J$1:J$166))) / 2,
            (MIN(IF(K$1:K$166="saniert",J$1:J$166)) + MAX(IF(K$1:K$166="saniert",J$1:J$166))) / 2
        )
    )),
    0,
    IF(
        J110 &lt; (IF(
            K111 = "unsaniert",
            (MIN(IF(K$1:K$166="unsaniert",J$1:J$166)) + MAX(IF(K$1:K$166="unsaniert",J$1:J$166))) / 2,
            IF(
                K111 = "teilsaniert",
                (MIN(IF(K$1:K$166="teilsaniert",J$1:J$166)) + MAX(IF(K$1:K$166="teilsaniert",J$1:J$166))) / 2,
                (MIN(IF(K$1:K$166="saniert",J$1:J$166)) + MAX(IF(K$1:K$166="saniert",J$1:J$166))) / 2
            )
        )),
        0,
        I111
    )
)</f>
        <v>0</v>
      </c>
      <c r="P111" s="174">
        <f t="shared" si="41"/>
        <v>-2.0277078562056419</v>
      </c>
      <c r="Q111" s="173">
        <f>_xlfn.NORM.DIST(P111, P5,Q5, TRUE)</f>
        <v>0</v>
      </c>
      <c r="R111" s="174" t="str">
        <f t="shared" si="26"/>
        <v>saniert</v>
      </c>
      <c r="S111" s="174" cm="1">
        <f t="array" ref="S111">IF(
    Q111 &gt; (IF(
        R111 = "unsaniert",
        (MIN(IF(R$1:R$166="unsaniert",Q$1:Q$166)) + MAX(IF(R$1:R$166="unsaniert",Q$1:Q$166))) / 2,
        IF(
            R111 = "teilsaniert",
            (MIN(IF(R$1:R$166="teilsaniert",Q$1:Q$166)) + MAX(IF(R$1:R$166="teilsaniert",Q$1:Q$166))) / 2,
            (MIN(IF(R$1:R$166="saniert",Q$1:Q$166)) + MAX(IF(R$1:R$166="saniert",Q$1:Q$166))) / 2
        )
    )),
    0,
    IF(
        Q110 &lt; (IF(
            R111 = "unsaniert",
            (MIN(IF(R$1:R$166="unsaniert",Q$1:Q$166)) + MAX(IF(R$1:R$166="unsaniert",Q$1:Q$166))) / 2,
            IF(
                R111 = "teilsaniert",
                (MIN(IF(R$1:R$166="teilsaniert",Q$1:Q$166)) + MAX(IF(R$1:R$166="teilsaniert",Q$1:Q$166))) / 2,
                (MIN(IF(R$1:R$166="saniert",Q$1:Q$166)) + MAX(IF(R$1:R$166="saniert",Q$1:Q$166))) / 2
            )
        )),
        0,
        P111
    )
)</f>
        <v>0</v>
      </c>
      <c r="W111" s="174">
        <f t="shared" si="42"/>
        <v>-0.93756155584311129</v>
      </c>
      <c r="X111" s="173">
        <f t="shared" si="27"/>
        <v>1.3998818540682171E-133</v>
      </c>
      <c r="Y111" s="174" t="str">
        <f t="shared" si="28"/>
        <v>saniert</v>
      </c>
      <c r="Z111" s="174" cm="1">
        <f t="array" ref="Z111">IF(
    X111 &gt; (IF(
        Y111 = "unsaniert",
        (MIN(IF(Y$1:Y$166="unsaniert",X$1:X$166)) + MAX(IF(Y$1:Y$166="unsaniert",X$1:X$166))) / 2,
        IF(
            Y111 = "teilsaniert",
            (MIN(IF(Y$1:Y$166="teilsaniert",X$1:X$166)) + MAX(IF(Y$1:Y$166="teilsaniert",X$1:X$166))) / 2,
            (MIN(IF(Y$1:Y$166="saniert",X$1:X$166)) + MAX(IF(Y$1:Y$166="saniert",X$1:X$166))) / 2
        )
    )),
    0,
    IF(
        X110 &lt; (IF(
            Y111 = "unsaniert",
            (MIN(IF(Y$1:Y$166="unsaniert",X$1:X$166)) + MAX(IF(Y$1:Y$166="unsaniert",X$1:X$166))) / 2,
            IF(
                Y111 = "teilsaniert",
                (MIN(IF(Y$1:Y$166="teilsaniert",X$1:X$166)) + MAX(IF(Y$1:Y$166="teilsaniert",X$1:X$166))) / 2,
                (MIN(IF(Y$1:Y$166="saniert",X$1:X$166)) + MAX(IF(Y$1:Y$166="saniert",X$1:X$166))) / 2
            )
        )),
        0,
        W111
    )
)</f>
        <v>0</v>
      </c>
      <c r="AD111" s="174">
        <f t="shared" si="43"/>
        <v>-1.4274119347146665</v>
      </c>
      <c r="AE111" s="173">
        <f t="shared" si="29"/>
        <v>1.0275533521779985E-63</v>
      </c>
      <c r="AF111" s="174" t="str">
        <f t="shared" si="30"/>
        <v>saniert</v>
      </c>
      <c r="AG111" s="174" cm="1">
        <f t="array" ref="AG111">IF(
    AE111 &gt; (IF(
        AF111 = "unsaniert",
        (MIN(IF(AF$1:AF$166="unsaniert",AE$1:AE$166)) + MAX(IF(AF$1:AF$166="unsaniert",AE$1:AE$166))) / 2,
        IF(
            AF111 = "teilsaniert",
            (MIN(IF(AF$1:AF$166="teilsaniert",AE$1:AE$166)) + MAX(IF(AF$1:AF$166="teilsaniert",AE$1:AE$166))) / 2,
            (MIN(IF(AF$1:AF$166="saniert",AE$1:AE$166)) + MAX(IF(AF$1:AF$166="saniert",AE$1:AE$166))) / 2
        )
    )),
    0,
    IF(
        AE110 &lt; (IF(
            AF111 = "unsaniert",
            (MIN(IF(AF$1:AF$166="unsaniert",AE$1:AE$166)) + MAX(IF(AF$1:AF$166="unsaniert",AE$1:AE$166))) / 2,
            IF(
                AF111 = "teilsaniert",
                (MIN(IF(AF$1:AF$166="teilsaniert",AE$1:AE$166)) + MAX(IF(AF$1:AF$166="teilsaniert",AE$1:AE$166))) / 2,
                (MIN(IF(AF$1:AF$166="saniert",AE$1:AE$166)) + MAX(IF(AF$1:AF$166="saniert",AE$1:AE$166))) / 2
            )
        )),
        0,
        AD111
    )
)</f>
        <v>0</v>
      </c>
      <c r="AK111" s="174">
        <f t="shared" si="44"/>
        <v>-1.8714245652714645</v>
      </c>
      <c r="AL111" s="173">
        <f t="shared" si="31"/>
        <v>3.1265755958477667E-258</v>
      </c>
      <c r="AM111" s="174" t="str">
        <f t="shared" si="32"/>
        <v>saniert</v>
      </c>
      <c r="AN111" s="174" cm="1">
        <f t="array" ref="AN111">IF(
    AL111 &gt; (IF(
        AM111 = "unsaniert",
        (MIN(IF(AM$1:AM$166="unsaniert",AL$1:AL$166)) + MAX(IF(AM$1:AM$166="unsaniert",AL$1:AL$166))) / 2,
        IF(
            AM111 = "teilsaniert",
            (MIN(IF(AM$1:AM$166="teilsaniert",AL$1:AL$166)) + MAX(IF(AM$1:AM$166="teilsaniert",AL$1:AL$166))) / 2,
            (MIN(IF(AM$1:AM$166="saniert",AL$1:AL$166)) + MAX(IF(AM$1:AM$166="saniert",AL$1:AL$166))) / 2
        )
    )),
    0,
    IF(
        AL110 &lt; (IF(
            AM111 = "unsaniert",
            (MIN(IF(AM$1:AM$166="unsaniert",AL$1:AL$166)) + MAX(IF(AM$1:AM$166="unsaniert",AL$1:AL$166))) / 2,
            IF(
                AM111 = "teilsaniert",
                (MIN(IF(AM$1:AM$166="teilsaniert",AL$1:AL$166)) + MAX(IF(AM$1:AM$166="teilsaniert",AL$1:AL$166))) / 2,
                (MIN(IF(AM$1:AM$166="saniert",AL$1:AL$166)) + MAX(IF(AM$1:AM$166="saniert",AL$1:AL$166))) / 2
            )
        )),
        0,
        AK111
    )
)</f>
        <v>0</v>
      </c>
      <c r="AR111" s="174">
        <f t="shared" si="45"/>
        <v>-0.87720670571951354</v>
      </c>
      <c r="AS111" s="173">
        <f t="shared" si="33"/>
        <v>1.4185972467634566E-133</v>
      </c>
      <c r="AT111" s="174" t="str">
        <f t="shared" si="34"/>
        <v>saniert</v>
      </c>
      <c r="AU111" s="174" cm="1">
        <f t="array" ref="AU111">IF(
    AS111 &gt; (IF(
        AT111 = "unsaniert",
        (MIN(IF(AT$1:AT$166="unsaniert",AS$1:AS$166)) + MAX(IF(AT$1:AT$166="unsaniert",AS$1:AS$166))) / 2,
        IF(
            AT111 = "teilsaniert",
            (MIN(IF(AT$1:AT$166="teilsaniert",AS$1:AS$166)) + MAX(IF(AT$1:AT$166="teilsaniert",AS$1:AS$166))) / 2,
            (MIN(IF(AT$1:AT$166="saniert",AS$1:AS$166)) + MAX(IF(AT$1:AT$166="saniert",AS$1:AS$166))) / 2
        )
    )),
    0,
    IF(
        AS110 &lt; (IF(
            AT111 = "unsaniert",
            (MIN(IF(AT$1:AT$166="unsaniert",AS$1:AS$166)) + MAX(IF(AT$1:AT$166="unsaniert",AS$1:AS$166))) / 2,
            IF(
                AT111 = "teilsaniert",
                (MIN(IF(AT$1:AT$166="teilsaniert",AS$1:AS$166)) + MAX(IF(AT$1:AT$166="teilsaniert",AS$1:AS$166))) / 2,
                (MIN(IF(AT$1:AT$166="saniert",AS$1:AS$166)) + MAX(IF(AT$1:AT$166="saniert",AS$1:AS$166))) / 2
            )
        )),
        0,
        AR111
    )
)</f>
        <v>0</v>
      </c>
      <c r="AY111" s="174">
        <f t="shared" si="46"/>
        <v>-1.5531492858382898</v>
      </c>
      <c r="AZ111" s="173">
        <f t="shared" si="35"/>
        <v>4.6102838856106057E-109</v>
      </c>
      <c r="BA111" s="174" t="str">
        <f t="shared" si="36"/>
        <v>saniert</v>
      </c>
      <c r="BB111" s="174" cm="1">
        <f t="array" ref="BB111">IF(
    AZ111 &gt; (IF(
        BA111 = "unsaniert",
        (MIN(IF(BA$1:BA$166="unsaniert",AZ$1:AZ$166)) + MAX(IF(BA$1:BA$166="unsaniert",AZ$1:AZ$166))) / 2,
        IF(
            BA111 = "teilsaniert",
            (MIN(IF(BA$1:BA$166="teilsaniert",AZ$1:AZ$166)) + MAX(IF(BA$1:BA$166="teilsaniert",AZ$1:AZ$166))) / 2,
            (MIN(IF(BA$1:BA$166="saniert",AZ$1:AZ$166)) + MAX(IF(BA$1:BA$166="saniert",AZ$1:AZ$166))) / 2
        )
    )),
    0,
    IF(
        AZ110 &lt; (IF(
            BA111 = "unsaniert",
            (MIN(IF(BA$1:BA$166="unsaniert",AZ$1:AZ$166)) + MAX(IF(BA$1:BA$166="unsaniert",AZ$1:AZ$166))) / 2,
            IF(
                BA111 = "teilsaniert",
                (MIN(IF(BA$1:BA$166="teilsaniert",AZ$1:AZ$166)) + MAX(IF(BA$1:BA$166="teilsaniert",AZ$1:AZ$166))) / 2,
                (MIN(IF(BA$1:BA$166="saniert",AZ$1:AZ$166)) + MAX(IF(BA$1:BA$166="saniert",AZ$1:AZ$166))) / 2
            )
        )),
        0,
        AY111
    )
)</f>
        <v>0</v>
      </c>
      <c r="BF111" s="174">
        <f t="shared" si="47"/>
        <v>-1.8969827399458368</v>
      </c>
      <c r="BG111" s="173">
        <f t="shared" si="37"/>
        <v>0</v>
      </c>
      <c r="BH111" s="174" t="str">
        <f t="shared" si="38"/>
        <v>saniert</v>
      </c>
      <c r="BI111" s="174" cm="1">
        <f t="array" ref="BI111">IF(
    BG111 &gt; (IF(
        BH111 = "unsaniert",
        (MIN(IF(BH$1:BH$166="unsaniert",BG$1:BG$166)) + MAX(IF(BH$1:BH$166="unsaniert",BG$1:BG$166))) / 2,
        IF(
            BH111 = "teilsaniert",
            (MIN(IF(BH$1:BH$166="teilsaniert",BG$1:BG$166)) + MAX(IF(BH$1:BH$166="teilsaniert",BG$1:BG$166))) / 2,
            (MIN(IF(BH$1:BH$166="saniert",BG$1:BG$166)) + MAX(IF(BH$1:BH$166="saniert",BG$1:BG$166))) / 2
        )
    )),
    0,
    IF(
        BG110 &lt; (IF(
            BH111 = "unsaniert",
            (MIN(IF(BH$1:BH$166="unsaniert",BG$1:BG$166)) + MAX(IF(BH$1:BH$166="unsaniert",BG$1:BG$166))) / 2,
            IF(
                BH111 = "teilsaniert",
                (MIN(IF(BH$1:BH$166="teilsaniert",BG$1:BG$166)) + MAX(IF(BH$1:BH$166="teilsaniert",BG$1:BG$166))) / 2,
                (MIN(IF(BH$1:BH$166="saniert",BG$1:BG$166)) + MAX(IF(BH$1:BH$166="saniert",BG$1:BG$166))) / 2
            )
        )),
        0,
        BF111
    )
)</f>
        <v>0</v>
      </c>
    </row>
    <row r="112" spans="2:61">
      <c r="B112" s="174">
        <f t="shared" si="39"/>
        <v>-0.18282198494518934</v>
      </c>
      <c r="C112" s="173">
        <f>_xlfn.NORM.DIST(B112, B5,C5, TRUE)</f>
        <v>5.1387514317599696E-8</v>
      </c>
      <c r="D112" s="174" t="str">
        <f t="shared" si="24"/>
        <v>saniert</v>
      </c>
      <c r="E112" s="174" cm="1">
        <f t="array" ref="E112">IF(
    C112 &gt; (IF(
        D112 = "unsaniert",
        (MIN(IF(D$1:D$166="unsaniert",C$1:C$166)) + MAX(IF(D$1:D$166="unsaniert",C$1:C$166))) / 2,
        IF(
            D112 = "teilsaniert",
            (MIN(IF(D$1:D$166="teilsaniert",C$1:C$166)) + MAX(IF(D$1:D$166="teilsaniert",C$1:C$166))) / 2,
            (MIN(IF(D$1:D$166="saniert",C$1:C$166)) + MAX(IF(D$1:D$166="saniert",C$1:C$166))) / 2
        )
    )),
    0,
    IF(
        C111 &lt; (IF(
            D112 = "unsaniert",
            (MIN(IF(D$1:D$166="unsaniert",C$1:C$166)) + MAX(IF(D$1:D$166="unsaniert",C$1:C$166))) / 2,
            IF(
                D112 = "teilsaniert",
                (MIN(IF(D$1:D$166="teilsaniert",C$1:C$166)) + MAX(IF(D$1:D$166="teilsaniert",C$1:C$166))) / 2,
                (MIN(IF(D$1:D$166="saniert",C$1:C$166)) + MAX(IF(D$1:D$166="saniert",C$1:C$166))) / 2
            )
        )),
        0,
        B112
    )
)</f>
        <v>0</v>
      </c>
      <c r="I112" s="174">
        <f t="shared" si="40"/>
        <v>-1.460030955675506</v>
      </c>
      <c r="J112" s="173">
        <f>_xlfn.NORM.DIST(I112, I5,J5, TRUE)</f>
        <v>2.6842830593048802E-55</v>
      </c>
      <c r="K112" s="174" t="str">
        <f t="shared" si="25"/>
        <v>saniert</v>
      </c>
      <c r="L112" s="174" cm="1">
        <f t="array" ref="L112">IF(
    J112 &gt; (IF(
        K112 = "unsaniert",
        (MIN(IF(K$1:K$166="unsaniert",J$1:J$166)) + MAX(IF(K$1:K$166="unsaniert",J$1:J$166))) / 2,
        IF(
            K112 = "teilsaniert",
            (MIN(IF(K$1:K$166="teilsaniert",J$1:J$166)) + MAX(IF(K$1:K$166="teilsaniert",J$1:J$166))) / 2,
            (MIN(IF(K$1:K$166="saniert",J$1:J$166)) + MAX(IF(K$1:K$166="saniert",J$1:J$166))) / 2
        )
    )),
    0,
    IF(
        J111 &lt; (IF(
            K112 = "unsaniert",
            (MIN(IF(K$1:K$166="unsaniert",J$1:J$166)) + MAX(IF(K$1:K$166="unsaniert",J$1:J$166))) / 2,
            IF(
                K112 = "teilsaniert",
                (MIN(IF(K$1:K$166="teilsaniert",J$1:J$166)) + MAX(IF(K$1:K$166="teilsaniert",J$1:J$166))) / 2,
                (MIN(IF(K$1:K$166="saniert",J$1:J$166)) + MAX(IF(K$1:K$166="saniert",J$1:J$166))) / 2
            )
        )),
        0,
        I112
    )
)</f>
        <v>0</v>
      </c>
      <c r="P112" s="174">
        <f t="shared" si="41"/>
        <v>-2.0577078562056417</v>
      </c>
      <c r="Q112" s="173">
        <f>_xlfn.NORM.DIST(P112, P5,Q5, TRUE)</f>
        <v>0</v>
      </c>
      <c r="R112" s="174" t="str">
        <f t="shared" si="26"/>
        <v>saniert</v>
      </c>
      <c r="S112" s="174" cm="1">
        <f t="array" ref="S112">IF(
    Q112 &gt; (IF(
        R112 = "unsaniert",
        (MIN(IF(R$1:R$166="unsaniert",Q$1:Q$166)) + MAX(IF(R$1:R$166="unsaniert",Q$1:Q$166))) / 2,
        IF(
            R112 = "teilsaniert",
            (MIN(IF(R$1:R$166="teilsaniert",Q$1:Q$166)) + MAX(IF(R$1:R$166="teilsaniert",Q$1:Q$166))) / 2,
            (MIN(IF(R$1:R$166="saniert",Q$1:Q$166)) + MAX(IF(R$1:R$166="saniert",Q$1:Q$166))) / 2
        )
    )),
    0,
    IF(
        Q111 &lt; (IF(
            R112 = "unsaniert",
            (MIN(IF(R$1:R$166="unsaniert",Q$1:Q$166)) + MAX(IF(R$1:R$166="unsaniert",Q$1:Q$166))) / 2,
            IF(
                R112 = "teilsaniert",
                (MIN(IF(R$1:R$166="teilsaniert",Q$1:Q$166)) + MAX(IF(R$1:R$166="teilsaniert",Q$1:Q$166))) / 2,
                (MIN(IF(R$1:R$166="saniert",Q$1:Q$166)) + MAX(IF(R$1:R$166="saniert",Q$1:Q$166))) / 2
            )
        )),
        0,
        P112
    )
)</f>
        <v>0</v>
      </c>
      <c r="W112" s="174">
        <f t="shared" si="42"/>
        <v>-0.96756155584311132</v>
      </c>
      <c r="X112" s="173">
        <f t="shared" si="27"/>
        <v>1.741650893528766E-137</v>
      </c>
      <c r="Y112" s="174" t="str">
        <f t="shared" si="28"/>
        <v>saniert</v>
      </c>
      <c r="Z112" s="174" cm="1">
        <f t="array" ref="Z112">IF(
    X112 &gt; (IF(
        Y112 = "unsaniert",
        (MIN(IF(Y$1:Y$166="unsaniert",X$1:X$166)) + MAX(IF(Y$1:Y$166="unsaniert",X$1:X$166))) / 2,
        IF(
            Y112 = "teilsaniert",
            (MIN(IF(Y$1:Y$166="teilsaniert",X$1:X$166)) + MAX(IF(Y$1:Y$166="teilsaniert",X$1:X$166))) / 2,
            (MIN(IF(Y$1:Y$166="saniert",X$1:X$166)) + MAX(IF(Y$1:Y$166="saniert",X$1:X$166))) / 2
        )
    )),
    0,
    IF(
        X111 &lt; (IF(
            Y112 = "unsaniert",
            (MIN(IF(Y$1:Y$166="unsaniert",X$1:X$166)) + MAX(IF(Y$1:Y$166="unsaniert",X$1:X$166))) / 2,
            IF(
                Y112 = "teilsaniert",
                (MIN(IF(Y$1:Y$166="teilsaniert",X$1:X$166)) + MAX(IF(Y$1:Y$166="teilsaniert",X$1:X$166))) / 2,
                (MIN(IF(Y$1:Y$166="saniert",X$1:X$166)) + MAX(IF(Y$1:Y$166="saniert",X$1:X$166))) / 2
            )
        )),
        0,
        W112
    )
)</f>
        <v>0</v>
      </c>
      <c r="AD112" s="174">
        <f t="shared" si="43"/>
        <v>-1.4574119347146666</v>
      </c>
      <c r="AE112" s="173">
        <f t="shared" si="29"/>
        <v>1.2230482190890281E-65</v>
      </c>
      <c r="AF112" s="174" t="str">
        <f t="shared" si="30"/>
        <v>saniert</v>
      </c>
      <c r="AG112" s="174" cm="1">
        <f t="array" ref="AG112">IF(
    AE112 &gt; (IF(
        AF112 = "unsaniert",
        (MIN(IF(AF$1:AF$166="unsaniert",AE$1:AE$166)) + MAX(IF(AF$1:AF$166="unsaniert",AE$1:AE$166))) / 2,
        IF(
            AF112 = "teilsaniert",
            (MIN(IF(AF$1:AF$166="teilsaniert",AE$1:AE$166)) + MAX(IF(AF$1:AF$166="teilsaniert",AE$1:AE$166))) / 2,
            (MIN(IF(AF$1:AF$166="saniert",AE$1:AE$166)) + MAX(IF(AF$1:AF$166="saniert",AE$1:AE$166))) / 2
        )
    )),
    0,
    IF(
        AE111 &lt; (IF(
            AF112 = "unsaniert",
            (MIN(IF(AF$1:AF$166="unsaniert",AE$1:AE$166)) + MAX(IF(AF$1:AF$166="unsaniert",AE$1:AE$166))) / 2,
            IF(
                AF112 = "teilsaniert",
                (MIN(IF(AF$1:AF$166="teilsaniert",AE$1:AE$166)) + MAX(IF(AF$1:AF$166="teilsaniert",AE$1:AE$166))) / 2,
                (MIN(IF(AF$1:AF$166="saniert",AE$1:AE$166)) + MAX(IF(AF$1:AF$166="saniert",AE$1:AE$166))) / 2
            )
        )),
        0,
        AD112
    )
)</f>
        <v>0</v>
      </c>
      <c r="AK112" s="174">
        <f t="shared" si="44"/>
        <v>-1.9014245652714645</v>
      </c>
      <c r="AL112" s="173">
        <f t="shared" si="31"/>
        <v>1.3271846144475654E-265</v>
      </c>
      <c r="AM112" s="174" t="str">
        <f t="shared" si="32"/>
        <v>saniert</v>
      </c>
      <c r="AN112" s="174" cm="1">
        <f t="array" ref="AN112">IF(
    AL112 &gt; (IF(
        AM112 = "unsaniert",
        (MIN(IF(AM$1:AM$166="unsaniert",AL$1:AL$166)) + MAX(IF(AM$1:AM$166="unsaniert",AL$1:AL$166))) / 2,
        IF(
            AM112 = "teilsaniert",
            (MIN(IF(AM$1:AM$166="teilsaniert",AL$1:AL$166)) + MAX(IF(AM$1:AM$166="teilsaniert",AL$1:AL$166))) / 2,
            (MIN(IF(AM$1:AM$166="saniert",AL$1:AL$166)) + MAX(IF(AM$1:AM$166="saniert",AL$1:AL$166))) / 2
        )
    )),
    0,
    IF(
        AL111 &lt; (IF(
            AM112 = "unsaniert",
            (MIN(IF(AM$1:AM$166="unsaniert",AL$1:AL$166)) + MAX(IF(AM$1:AM$166="unsaniert",AL$1:AL$166))) / 2,
            IF(
                AM112 = "teilsaniert",
                (MIN(IF(AM$1:AM$166="teilsaniert",AL$1:AL$166)) + MAX(IF(AM$1:AM$166="teilsaniert",AL$1:AL$166))) / 2,
                (MIN(IF(AM$1:AM$166="saniert",AL$1:AL$166)) + MAX(IF(AM$1:AM$166="saniert",AL$1:AL$166))) / 2
            )
        )),
        0,
        AK112
    )
)</f>
        <v>0</v>
      </c>
      <c r="AR112" s="174">
        <f t="shared" si="45"/>
        <v>-0.90720670571951356</v>
      </c>
      <c r="AS112" s="173">
        <f t="shared" si="33"/>
        <v>1.7655935114275386E-137</v>
      </c>
      <c r="AT112" s="174" t="str">
        <f t="shared" si="34"/>
        <v>saniert</v>
      </c>
      <c r="AU112" s="174" cm="1">
        <f t="array" ref="AU112">IF(
    AS112 &gt; (IF(
        AT112 = "unsaniert",
        (MIN(IF(AT$1:AT$166="unsaniert",AS$1:AS$166)) + MAX(IF(AT$1:AT$166="unsaniert",AS$1:AS$166))) / 2,
        IF(
            AT112 = "teilsaniert",
            (MIN(IF(AT$1:AT$166="teilsaniert",AS$1:AS$166)) + MAX(IF(AT$1:AT$166="teilsaniert",AS$1:AS$166))) / 2,
            (MIN(IF(AT$1:AT$166="saniert",AS$1:AS$166)) + MAX(IF(AT$1:AT$166="saniert",AS$1:AS$166))) / 2
        )
    )),
    0,
    IF(
        AS111 &lt; (IF(
            AT112 = "unsaniert",
            (MIN(IF(AT$1:AT$166="unsaniert",AS$1:AS$166)) + MAX(IF(AT$1:AT$166="unsaniert",AS$1:AS$166))) / 2,
            IF(
                AT112 = "teilsaniert",
                (MIN(IF(AT$1:AT$166="teilsaniert",AS$1:AS$166)) + MAX(IF(AT$1:AT$166="teilsaniert",AS$1:AS$166))) / 2,
                (MIN(IF(AT$1:AT$166="saniert",AS$1:AS$166)) + MAX(IF(AT$1:AT$166="saniert",AS$1:AS$166))) / 2
            )
        )),
        0,
        AR112
    )
)</f>
        <v>0</v>
      </c>
      <c r="AY112" s="174">
        <f t="shared" si="46"/>
        <v>-1.5831492858382898</v>
      </c>
      <c r="AZ112" s="173">
        <f t="shared" si="35"/>
        <v>2.8098569570245234E-112</v>
      </c>
      <c r="BA112" s="174" t="str">
        <f t="shared" si="36"/>
        <v>saniert</v>
      </c>
      <c r="BB112" s="174" cm="1">
        <f t="array" ref="BB112">IF(
    AZ112 &gt; (IF(
        BA112 = "unsaniert",
        (MIN(IF(BA$1:BA$166="unsaniert",AZ$1:AZ$166)) + MAX(IF(BA$1:BA$166="unsaniert",AZ$1:AZ$166))) / 2,
        IF(
            BA112 = "teilsaniert",
            (MIN(IF(BA$1:BA$166="teilsaniert",AZ$1:AZ$166)) + MAX(IF(BA$1:BA$166="teilsaniert",AZ$1:AZ$166))) / 2,
            (MIN(IF(BA$1:BA$166="saniert",AZ$1:AZ$166)) + MAX(IF(BA$1:BA$166="saniert",AZ$1:AZ$166))) / 2
        )
    )),
    0,
    IF(
        AZ111 &lt; (IF(
            BA112 = "unsaniert",
            (MIN(IF(BA$1:BA$166="unsaniert",AZ$1:AZ$166)) + MAX(IF(BA$1:BA$166="unsaniert",AZ$1:AZ$166))) / 2,
            IF(
                BA112 = "teilsaniert",
                (MIN(IF(BA$1:BA$166="teilsaniert",AZ$1:AZ$166)) + MAX(IF(BA$1:BA$166="teilsaniert",AZ$1:AZ$166))) / 2,
                (MIN(IF(BA$1:BA$166="saniert",AZ$1:AZ$166)) + MAX(IF(BA$1:BA$166="saniert",AZ$1:AZ$166))) / 2
            )
        )),
        0,
        AY112
    )
)</f>
        <v>0</v>
      </c>
      <c r="BF112" s="174">
        <f t="shared" si="47"/>
        <v>-1.9269827399458368</v>
      </c>
      <c r="BG112" s="173">
        <f t="shared" si="37"/>
        <v>0</v>
      </c>
      <c r="BH112" s="174" t="str">
        <f t="shared" si="38"/>
        <v>saniert</v>
      </c>
      <c r="BI112" s="174" cm="1">
        <f t="array" ref="BI112">IF(
    BG112 &gt; (IF(
        BH112 = "unsaniert",
        (MIN(IF(BH$1:BH$166="unsaniert",BG$1:BG$166)) + MAX(IF(BH$1:BH$166="unsaniert",BG$1:BG$166))) / 2,
        IF(
            BH112 = "teilsaniert",
            (MIN(IF(BH$1:BH$166="teilsaniert",BG$1:BG$166)) + MAX(IF(BH$1:BH$166="teilsaniert",BG$1:BG$166))) / 2,
            (MIN(IF(BH$1:BH$166="saniert",BG$1:BG$166)) + MAX(IF(BH$1:BH$166="saniert",BG$1:BG$166))) / 2
        )
    )),
    0,
    IF(
        BG111 &lt; (IF(
            BH112 = "unsaniert",
            (MIN(IF(BH$1:BH$166="unsaniert",BG$1:BG$166)) + MAX(IF(BH$1:BH$166="unsaniert",BG$1:BG$166))) / 2,
            IF(
                BH112 = "teilsaniert",
                (MIN(IF(BH$1:BH$166="teilsaniert",BG$1:BG$166)) + MAX(IF(BH$1:BH$166="teilsaniert",BG$1:BG$166))) / 2,
                (MIN(IF(BH$1:BH$166="saniert",BG$1:BG$166)) + MAX(IF(BH$1:BH$166="saniert",BG$1:BG$166))) / 2
            )
        )),
        0,
        BF112
    )
)</f>
        <v>0</v>
      </c>
    </row>
    <row r="113" spans="2:61">
      <c r="B113" s="174">
        <f t="shared" si="39"/>
        <v>-0.21282198494518934</v>
      </c>
      <c r="C113" s="173">
        <f>_xlfn.NORM.DIST(B113, B5,C5, TRUE)</f>
        <v>2.8205083461361704E-8</v>
      </c>
      <c r="D113" s="174" t="str">
        <f t="shared" si="24"/>
        <v>saniert</v>
      </c>
      <c r="E113" s="174" cm="1">
        <f t="array" ref="E113">IF(
    C113 &gt; (IF(
        D113 = "unsaniert",
        (MIN(IF(D$1:D$166="unsaniert",C$1:C$166)) + MAX(IF(D$1:D$166="unsaniert",C$1:C$166))) / 2,
        IF(
            D113 = "teilsaniert",
            (MIN(IF(D$1:D$166="teilsaniert",C$1:C$166)) + MAX(IF(D$1:D$166="teilsaniert",C$1:C$166))) / 2,
            (MIN(IF(D$1:D$166="saniert",C$1:C$166)) + MAX(IF(D$1:D$166="saniert",C$1:C$166))) / 2
        )
    )),
    0,
    IF(
        C112 &lt; (IF(
            D113 = "unsaniert",
            (MIN(IF(D$1:D$166="unsaniert",C$1:C$166)) + MAX(IF(D$1:D$166="unsaniert",C$1:C$166))) / 2,
            IF(
                D113 = "teilsaniert",
                (MIN(IF(D$1:D$166="teilsaniert",C$1:C$166)) + MAX(IF(D$1:D$166="teilsaniert",C$1:C$166))) / 2,
                (MIN(IF(D$1:D$166="saniert",C$1:C$166)) + MAX(IF(D$1:D$166="saniert",C$1:C$166))) / 2
            )
        )),
        0,
        B113
    )
)</f>
        <v>0</v>
      </c>
      <c r="I113" s="174">
        <f t="shared" si="40"/>
        <v>-1.490030955675506</v>
      </c>
      <c r="J113" s="173">
        <f>_xlfn.NORM.DIST(I113, I5,J5, TRUE)</f>
        <v>5.8776739829851457E-57</v>
      </c>
      <c r="K113" s="174" t="str">
        <f t="shared" si="25"/>
        <v>saniert</v>
      </c>
      <c r="L113" s="174" cm="1">
        <f t="array" ref="L113">IF(
    J113 &gt; (IF(
        K113 = "unsaniert",
        (MIN(IF(K$1:K$166="unsaniert",J$1:J$166)) + MAX(IF(K$1:K$166="unsaniert",J$1:J$166))) / 2,
        IF(
            K113 = "teilsaniert",
            (MIN(IF(K$1:K$166="teilsaniert",J$1:J$166)) + MAX(IF(K$1:K$166="teilsaniert",J$1:J$166))) / 2,
            (MIN(IF(K$1:K$166="saniert",J$1:J$166)) + MAX(IF(K$1:K$166="saniert",J$1:J$166))) / 2
        )
    )),
    0,
    IF(
        J112 &lt; (IF(
            K113 = "unsaniert",
            (MIN(IF(K$1:K$166="unsaniert",J$1:J$166)) + MAX(IF(K$1:K$166="unsaniert",J$1:J$166))) / 2,
            IF(
                K113 = "teilsaniert",
                (MIN(IF(K$1:K$166="teilsaniert",J$1:J$166)) + MAX(IF(K$1:K$166="teilsaniert",J$1:J$166))) / 2,
                (MIN(IF(K$1:K$166="saniert",J$1:J$166)) + MAX(IF(K$1:K$166="saniert",J$1:J$166))) / 2
            )
        )),
        0,
        I113
    )
)</f>
        <v>0</v>
      </c>
      <c r="P113" s="174">
        <f t="shared" si="41"/>
        <v>-2.0877078562056415</v>
      </c>
      <c r="Q113" s="173">
        <f>_xlfn.NORM.DIST(P113, P5,Q5, TRUE)</f>
        <v>0</v>
      </c>
      <c r="R113" s="174" t="str">
        <f t="shared" si="26"/>
        <v>saniert</v>
      </c>
      <c r="S113" s="174" cm="1">
        <f t="array" ref="S113">IF(
    Q113 &gt; (IF(
        R113 = "unsaniert",
        (MIN(IF(R$1:R$166="unsaniert",Q$1:Q$166)) + MAX(IF(R$1:R$166="unsaniert",Q$1:Q$166))) / 2,
        IF(
            R113 = "teilsaniert",
            (MIN(IF(R$1:R$166="teilsaniert",Q$1:Q$166)) + MAX(IF(R$1:R$166="teilsaniert",Q$1:Q$166))) / 2,
            (MIN(IF(R$1:R$166="saniert",Q$1:Q$166)) + MAX(IF(R$1:R$166="saniert",Q$1:Q$166))) / 2
        )
    )),
    0,
    IF(
        Q112 &lt; (IF(
            R113 = "unsaniert",
            (MIN(IF(R$1:R$166="unsaniert",Q$1:Q$166)) + MAX(IF(R$1:R$166="unsaniert",Q$1:Q$166))) / 2,
            IF(
                R113 = "teilsaniert",
                (MIN(IF(R$1:R$166="teilsaniert",Q$1:Q$166)) + MAX(IF(R$1:R$166="teilsaniert",Q$1:Q$166))) / 2,
                (MIN(IF(R$1:R$166="saniert",Q$1:Q$166)) + MAX(IF(R$1:R$166="saniert",Q$1:Q$166))) / 2
            )
        )),
        0,
        P113
    )
)</f>
        <v>0</v>
      </c>
      <c r="W113" s="174">
        <f t="shared" si="42"/>
        <v>-0.99756155584311135</v>
      </c>
      <c r="X113" s="173">
        <f t="shared" si="27"/>
        <v>1.9001138743062188E-141</v>
      </c>
      <c r="Y113" s="174" t="str">
        <f t="shared" si="28"/>
        <v>saniert</v>
      </c>
      <c r="Z113" s="174" cm="1">
        <f t="array" ref="Z113">IF(
    X113 &gt; (IF(
        Y113 = "unsaniert",
        (MIN(IF(Y$1:Y$166="unsaniert",X$1:X$166)) + MAX(IF(Y$1:Y$166="unsaniert",X$1:X$166))) / 2,
        IF(
            Y113 = "teilsaniert",
            (MIN(IF(Y$1:Y$166="teilsaniert",X$1:X$166)) + MAX(IF(Y$1:Y$166="teilsaniert",X$1:X$166))) / 2,
            (MIN(IF(Y$1:Y$166="saniert",X$1:X$166)) + MAX(IF(Y$1:Y$166="saniert",X$1:X$166))) / 2
        )
    )),
    0,
    IF(
        X112 &lt; (IF(
            Y113 = "unsaniert",
            (MIN(IF(Y$1:Y$166="unsaniert",X$1:X$166)) + MAX(IF(Y$1:Y$166="unsaniert",X$1:X$166))) / 2,
            IF(
                Y113 = "teilsaniert",
                (MIN(IF(Y$1:Y$166="teilsaniert",X$1:X$166)) + MAX(IF(Y$1:Y$166="teilsaniert",X$1:X$166))) / 2,
                (MIN(IF(Y$1:Y$166="saniert",X$1:X$166)) + MAX(IF(Y$1:Y$166="saniert",X$1:X$166))) / 2
            )
        )),
        0,
        W113
    )
)</f>
        <v>0</v>
      </c>
      <c r="AD113" s="174">
        <f t="shared" si="43"/>
        <v>-1.4874119347146666</v>
      </c>
      <c r="AE113" s="173">
        <f t="shared" si="29"/>
        <v>1.3604243076709415E-67</v>
      </c>
      <c r="AF113" s="174" t="str">
        <f t="shared" si="30"/>
        <v>saniert</v>
      </c>
      <c r="AG113" s="174" cm="1">
        <f t="array" ref="AG113">IF(
    AE113 &gt; (IF(
        AF113 = "unsaniert",
        (MIN(IF(AF$1:AF$166="unsaniert",AE$1:AE$166)) + MAX(IF(AF$1:AF$166="unsaniert",AE$1:AE$166))) / 2,
        IF(
            AF113 = "teilsaniert",
            (MIN(IF(AF$1:AF$166="teilsaniert",AE$1:AE$166)) + MAX(IF(AF$1:AF$166="teilsaniert",AE$1:AE$166))) / 2,
            (MIN(IF(AF$1:AF$166="saniert",AE$1:AE$166)) + MAX(IF(AF$1:AF$166="saniert",AE$1:AE$166))) / 2
        )
    )),
    0,
    IF(
        AE112 &lt; (IF(
            AF113 = "unsaniert",
            (MIN(IF(AF$1:AF$166="unsaniert",AE$1:AE$166)) + MAX(IF(AF$1:AF$166="unsaniert",AE$1:AE$166))) / 2,
            IF(
                AF113 = "teilsaniert",
                (MIN(IF(AF$1:AF$166="teilsaniert",AE$1:AE$166)) + MAX(IF(AF$1:AF$166="teilsaniert",AE$1:AE$166))) / 2,
                (MIN(IF(AF$1:AF$166="saniert",AE$1:AE$166)) + MAX(IF(AF$1:AF$166="saniert",AE$1:AE$166))) / 2
            )
        )),
        0,
        AD113
    )
)</f>
        <v>0</v>
      </c>
      <c r="AK113" s="174">
        <f t="shared" si="44"/>
        <v>-1.9314245652714646</v>
      </c>
      <c r="AL113" s="173">
        <f t="shared" si="31"/>
        <v>4.4282513514415953E-273</v>
      </c>
      <c r="AM113" s="174" t="str">
        <f t="shared" si="32"/>
        <v>saniert</v>
      </c>
      <c r="AN113" s="174" cm="1">
        <f t="array" ref="AN113">IF(
    AL113 &gt; (IF(
        AM113 = "unsaniert",
        (MIN(IF(AM$1:AM$166="unsaniert",AL$1:AL$166)) + MAX(IF(AM$1:AM$166="unsaniert",AL$1:AL$166))) / 2,
        IF(
            AM113 = "teilsaniert",
            (MIN(IF(AM$1:AM$166="teilsaniert",AL$1:AL$166)) + MAX(IF(AM$1:AM$166="teilsaniert",AL$1:AL$166))) / 2,
            (MIN(IF(AM$1:AM$166="saniert",AL$1:AL$166)) + MAX(IF(AM$1:AM$166="saniert",AL$1:AL$166))) / 2
        )
    )),
    0,
    IF(
        AL112 &lt; (IF(
            AM113 = "unsaniert",
            (MIN(IF(AM$1:AM$166="unsaniert",AL$1:AL$166)) + MAX(IF(AM$1:AM$166="unsaniert",AL$1:AL$166))) / 2,
            IF(
                AM113 = "teilsaniert",
                (MIN(IF(AM$1:AM$166="teilsaniert",AL$1:AL$166)) + MAX(IF(AM$1:AM$166="teilsaniert",AL$1:AL$166))) / 2,
                (MIN(IF(AM$1:AM$166="saniert",AL$1:AL$166)) + MAX(IF(AM$1:AM$166="saniert",AL$1:AL$166))) / 2
            )
        )),
        0,
        AK113
    )
)</f>
        <v>0</v>
      </c>
      <c r="AR113" s="174">
        <f t="shared" si="45"/>
        <v>-0.93720670571951359</v>
      </c>
      <c r="AS113" s="173">
        <f t="shared" si="33"/>
        <v>1.9269629860930739E-141</v>
      </c>
      <c r="AT113" s="174" t="str">
        <f t="shared" si="34"/>
        <v>saniert</v>
      </c>
      <c r="AU113" s="174" cm="1">
        <f t="array" ref="AU113">IF(
    AS113 &gt; (IF(
        AT113 = "unsaniert",
        (MIN(IF(AT$1:AT$166="unsaniert",AS$1:AS$166)) + MAX(IF(AT$1:AT$166="unsaniert",AS$1:AS$166))) / 2,
        IF(
            AT113 = "teilsaniert",
            (MIN(IF(AT$1:AT$166="teilsaniert",AS$1:AS$166)) + MAX(IF(AT$1:AT$166="teilsaniert",AS$1:AS$166))) / 2,
            (MIN(IF(AT$1:AT$166="saniert",AS$1:AS$166)) + MAX(IF(AT$1:AT$166="saniert",AS$1:AS$166))) / 2
        )
    )),
    0,
    IF(
        AS112 &lt; (IF(
            AT113 = "unsaniert",
            (MIN(IF(AT$1:AT$166="unsaniert",AS$1:AS$166)) + MAX(IF(AT$1:AT$166="unsaniert",AS$1:AS$166))) / 2,
            IF(
                AT113 = "teilsaniert",
                (MIN(IF(AT$1:AT$166="teilsaniert",AS$1:AS$166)) + MAX(IF(AT$1:AT$166="teilsaniert",AS$1:AS$166))) / 2,
                (MIN(IF(AT$1:AT$166="saniert",AS$1:AS$166)) + MAX(IF(AT$1:AT$166="saniert",AS$1:AS$166))) / 2
            )
        )),
        0,
        AR113
    )
)</f>
        <v>0</v>
      </c>
      <c r="AY113" s="174">
        <f t="shared" si="46"/>
        <v>-1.6131492858382899</v>
      </c>
      <c r="AZ113" s="173">
        <f t="shared" si="35"/>
        <v>1.5351601496722796E-115</v>
      </c>
      <c r="BA113" s="174" t="str">
        <f t="shared" si="36"/>
        <v>saniert</v>
      </c>
      <c r="BB113" s="174" cm="1">
        <f t="array" ref="BB113">IF(
    AZ113 &gt; (IF(
        BA113 = "unsaniert",
        (MIN(IF(BA$1:BA$166="unsaniert",AZ$1:AZ$166)) + MAX(IF(BA$1:BA$166="unsaniert",AZ$1:AZ$166))) / 2,
        IF(
            BA113 = "teilsaniert",
            (MIN(IF(BA$1:BA$166="teilsaniert",AZ$1:AZ$166)) + MAX(IF(BA$1:BA$166="teilsaniert",AZ$1:AZ$166))) / 2,
            (MIN(IF(BA$1:BA$166="saniert",AZ$1:AZ$166)) + MAX(IF(BA$1:BA$166="saniert",AZ$1:AZ$166))) / 2
        )
    )),
    0,
    IF(
        AZ112 &lt; (IF(
            BA113 = "unsaniert",
            (MIN(IF(BA$1:BA$166="unsaniert",AZ$1:AZ$166)) + MAX(IF(BA$1:BA$166="unsaniert",AZ$1:AZ$166))) / 2,
            IF(
                BA113 = "teilsaniert",
                (MIN(IF(BA$1:BA$166="teilsaniert",AZ$1:AZ$166)) + MAX(IF(BA$1:BA$166="teilsaniert",AZ$1:AZ$166))) / 2,
                (MIN(IF(BA$1:BA$166="saniert",AZ$1:AZ$166)) + MAX(IF(BA$1:BA$166="saniert",AZ$1:AZ$166))) / 2
            )
        )),
        0,
        AY113
    )
)</f>
        <v>0</v>
      </c>
      <c r="BF113" s="174">
        <f t="shared" si="47"/>
        <v>-1.9569827399458368</v>
      </c>
      <c r="BG113" s="173">
        <f t="shared" si="37"/>
        <v>0</v>
      </c>
      <c r="BH113" s="174" t="str">
        <f t="shared" si="38"/>
        <v>saniert</v>
      </c>
      <c r="BI113" s="174" cm="1">
        <f t="array" ref="BI113">IF(
    BG113 &gt; (IF(
        BH113 = "unsaniert",
        (MIN(IF(BH$1:BH$166="unsaniert",BG$1:BG$166)) + MAX(IF(BH$1:BH$166="unsaniert",BG$1:BG$166))) / 2,
        IF(
            BH113 = "teilsaniert",
            (MIN(IF(BH$1:BH$166="teilsaniert",BG$1:BG$166)) + MAX(IF(BH$1:BH$166="teilsaniert",BG$1:BG$166))) / 2,
            (MIN(IF(BH$1:BH$166="saniert",BG$1:BG$166)) + MAX(IF(BH$1:BH$166="saniert",BG$1:BG$166))) / 2
        )
    )),
    0,
    IF(
        BG112 &lt; (IF(
            BH113 = "unsaniert",
            (MIN(IF(BH$1:BH$166="unsaniert",BG$1:BG$166)) + MAX(IF(BH$1:BH$166="unsaniert",BG$1:BG$166))) / 2,
            IF(
                BH113 = "teilsaniert",
                (MIN(IF(BH$1:BH$166="teilsaniert",BG$1:BG$166)) + MAX(IF(BH$1:BH$166="teilsaniert",BG$1:BG$166))) / 2,
                (MIN(IF(BH$1:BH$166="saniert",BG$1:BG$166)) + MAX(IF(BH$1:BH$166="saniert",BG$1:BG$166))) / 2
            )
        )),
        0,
        BF113
    )
)</f>
        <v>0</v>
      </c>
    </row>
    <row r="114" spans="2:61">
      <c r="B114" s="174">
        <f t="shared" si="39"/>
        <v>-0.24282198494518933</v>
      </c>
      <c r="C114" s="173">
        <f>_xlfn.NORM.DIST(B114,B5,C5, TRUE)</f>
        <v>1.5306257669811451E-8</v>
      </c>
      <c r="D114" s="174" t="str">
        <f t="shared" si="24"/>
        <v>saniert</v>
      </c>
      <c r="E114" s="174" cm="1">
        <f t="array" ref="E114">IF(
    C114 &gt; (IF(
        D114 = "unsaniert",
        (MIN(IF(D$1:D$166="unsaniert",C$1:C$166)) + MAX(IF(D$1:D$166="unsaniert",C$1:C$166))) / 2,
        IF(
            D114 = "teilsaniert",
            (MIN(IF(D$1:D$166="teilsaniert",C$1:C$166)) + MAX(IF(D$1:D$166="teilsaniert",C$1:C$166))) / 2,
            (MIN(IF(D$1:D$166="saniert",C$1:C$166)) + MAX(IF(D$1:D$166="saniert",C$1:C$166))) / 2
        )
    )),
    0,
    IF(
        C113 &lt; (IF(
            D114 = "unsaniert",
            (MIN(IF(D$1:D$166="unsaniert",C$1:C$166)) + MAX(IF(D$1:D$166="unsaniert",C$1:C$166))) / 2,
            IF(
                D114 = "teilsaniert",
                (MIN(IF(D$1:D$166="teilsaniert",C$1:C$166)) + MAX(IF(D$1:D$166="teilsaniert",C$1:C$166))) / 2,
                (MIN(IF(D$1:D$166="saniert",C$1:C$166)) + MAX(IF(D$1:D$166="saniert",C$1:C$166))) / 2
            )
        )),
        0,
        B114
    )
)</f>
        <v>0</v>
      </c>
      <c r="I114" s="174">
        <f t="shared" si="40"/>
        <v>-1.5200309556755061</v>
      </c>
      <c r="J114" s="173">
        <f>_xlfn.NORM.DIST(I114,I5,J5, TRUE)</f>
        <v>1.2141910844024461E-58</v>
      </c>
      <c r="K114" s="174" t="str">
        <f t="shared" si="25"/>
        <v>saniert</v>
      </c>
      <c r="L114" s="174" cm="1">
        <f t="array" ref="L114">IF(
    J114 &gt; (IF(
        K114 = "unsaniert",
        (MIN(IF(K$1:K$166="unsaniert",J$1:J$166)) + MAX(IF(K$1:K$166="unsaniert",J$1:J$166))) / 2,
        IF(
            K114 = "teilsaniert",
            (MIN(IF(K$1:K$166="teilsaniert",J$1:J$166)) + MAX(IF(K$1:K$166="teilsaniert",J$1:J$166))) / 2,
            (MIN(IF(K$1:K$166="saniert",J$1:J$166)) + MAX(IF(K$1:K$166="saniert",J$1:J$166))) / 2
        )
    )),
    0,
    IF(
        J113 &lt; (IF(
            K114 = "unsaniert",
            (MIN(IF(K$1:K$166="unsaniert",J$1:J$166)) + MAX(IF(K$1:K$166="unsaniert",J$1:J$166))) / 2,
            IF(
                K114 = "teilsaniert",
                (MIN(IF(K$1:K$166="teilsaniert",J$1:J$166)) + MAX(IF(K$1:K$166="teilsaniert",J$1:J$166))) / 2,
                (MIN(IF(K$1:K$166="saniert",J$1:J$166)) + MAX(IF(K$1:K$166="saniert",J$1:J$166))) / 2
            )
        )),
        0,
        I114
    )
)</f>
        <v>0</v>
      </c>
      <c r="P114" s="174">
        <f t="shared" si="41"/>
        <v>-2.1177078562056413</v>
      </c>
      <c r="Q114" s="173">
        <f>_xlfn.NORM.DIST(P114,P5,Q5, TRUE)</f>
        <v>0</v>
      </c>
      <c r="R114" s="174" t="str">
        <f t="shared" si="26"/>
        <v>saniert</v>
      </c>
      <c r="S114" s="174" cm="1">
        <f t="array" ref="S114">IF(
    Q114 &gt; (IF(
        R114 = "unsaniert",
        (MIN(IF(R$1:R$166="unsaniert",Q$1:Q$166)) + MAX(IF(R$1:R$166="unsaniert",Q$1:Q$166))) / 2,
        IF(
            R114 = "teilsaniert",
            (MIN(IF(R$1:R$166="teilsaniert",Q$1:Q$166)) + MAX(IF(R$1:R$166="teilsaniert",Q$1:Q$166))) / 2,
            (MIN(IF(R$1:R$166="saniert",Q$1:Q$166)) + MAX(IF(R$1:R$166="saniert",Q$1:Q$166))) / 2
        )
    )),
    0,
    IF(
        Q113 &lt; (IF(
            R114 = "unsaniert",
            (MIN(IF(R$1:R$166="unsaniert",Q$1:Q$166)) + MAX(IF(R$1:R$166="unsaniert",Q$1:Q$166))) / 2,
            IF(
                R114 = "teilsaniert",
                (MIN(IF(R$1:R$166="teilsaniert",Q$1:Q$166)) + MAX(IF(R$1:R$166="teilsaniert",Q$1:Q$166))) / 2,
                (MIN(IF(R$1:R$166="saniert",Q$1:Q$166)) + MAX(IF(R$1:R$166="saniert",Q$1:Q$166))) / 2
            )
        )),
        0,
        P114
    )
)</f>
        <v>0</v>
      </c>
      <c r="W114" s="174">
        <f t="shared" si="42"/>
        <v>-1.0275615558431113</v>
      </c>
      <c r="X114" s="173">
        <f t="shared" si="27"/>
        <v>1.8177928080462151E-145</v>
      </c>
      <c r="Y114" s="174" t="str">
        <f t="shared" si="28"/>
        <v>saniert</v>
      </c>
      <c r="Z114" s="174" cm="1">
        <f t="array" ref="Z114">IF(
    X114 &gt; (IF(
        Y114 = "unsaniert",
        (MIN(IF(Y$1:Y$166="unsaniert",X$1:X$166)) + MAX(IF(Y$1:Y$166="unsaniert",X$1:X$166))) / 2,
        IF(
            Y114 = "teilsaniert",
            (MIN(IF(Y$1:Y$166="teilsaniert",X$1:X$166)) + MAX(IF(Y$1:Y$166="teilsaniert",X$1:X$166))) / 2,
            (MIN(IF(Y$1:Y$166="saniert",X$1:X$166)) + MAX(IF(Y$1:Y$166="saniert",X$1:X$166))) / 2
        )
    )),
    0,
    IF(
        X113 &lt; (IF(
            Y114 = "unsaniert",
            (MIN(IF(Y$1:Y$166="unsaniert",X$1:X$166)) + MAX(IF(Y$1:Y$166="unsaniert",X$1:X$166))) / 2,
            IF(
                Y114 = "teilsaniert",
                (MIN(IF(Y$1:Y$166="teilsaniert",X$1:X$166)) + MAX(IF(Y$1:Y$166="teilsaniert",X$1:X$166))) / 2,
                (MIN(IF(Y$1:Y$166="saniert",X$1:X$166)) + MAX(IF(Y$1:Y$166="saniert",X$1:X$166))) / 2
            )
        )),
        0,
        W114
    )
)</f>
        <v>0</v>
      </c>
      <c r="AD114" s="174">
        <f t="shared" si="43"/>
        <v>-1.5174119347146666</v>
      </c>
      <c r="AE114" s="173">
        <f t="shared" si="29"/>
        <v>1.414144814574289E-69</v>
      </c>
      <c r="AF114" s="174" t="str">
        <f t="shared" si="30"/>
        <v>saniert</v>
      </c>
      <c r="AG114" s="174" cm="1">
        <f t="array" ref="AG114">IF(
    AE114 &gt; (IF(
        AF114 = "unsaniert",
        (MIN(IF(AF$1:AF$166="unsaniert",AE$1:AE$166)) + MAX(IF(AF$1:AF$166="unsaniert",AE$1:AE$166))) / 2,
        IF(
            AF114 = "teilsaniert",
            (MIN(IF(AF$1:AF$166="teilsaniert",AE$1:AE$166)) + MAX(IF(AF$1:AF$166="teilsaniert",AE$1:AE$166))) / 2,
            (MIN(IF(AF$1:AF$166="saniert",AE$1:AE$166)) + MAX(IF(AF$1:AF$166="saniert",AE$1:AE$166))) / 2
        )
    )),
    0,
    IF(
        AE113 &lt; (IF(
            AF114 = "unsaniert",
            (MIN(IF(AF$1:AF$166="unsaniert",AE$1:AE$166)) + MAX(IF(AF$1:AF$166="unsaniert",AE$1:AE$166))) / 2,
            IF(
                AF114 = "teilsaniert",
                (MIN(IF(AF$1:AF$166="teilsaniert",AE$1:AE$166)) + MAX(IF(AF$1:AF$166="teilsaniert",AE$1:AE$166))) / 2,
                (MIN(IF(AF$1:AF$166="saniert",AE$1:AE$166)) + MAX(IF(AF$1:AF$166="saniert",AE$1:AE$166))) / 2
            )
        )),
        0,
        AD114
    )
)</f>
        <v>0</v>
      </c>
      <c r="AK114" s="174">
        <f t="shared" si="44"/>
        <v>-1.9614245652714646</v>
      </c>
      <c r="AL114" s="173">
        <f t="shared" si="31"/>
        <v>1.1613666348534091E-280</v>
      </c>
      <c r="AM114" s="174" t="str">
        <f t="shared" si="32"/>
        <v>saniert</v>
      </c>
      <c r="AN114" s="174" cm="1">
        <f t="array" ref="AN114">IF(
    AL114 &gt; (IF(
        AM114 = "unsaniert",
        (MIN(IF(AM$1:AM$166="unsaniert",AL$1:AL$166)) + MAX(IF(AM$1:AM$166="unsaniert",AL$1:AL$166))) / 2,
        IF(
            AM114 = "teilsaniert",
            (MIN(IF(AM$1:AM$166="teilsaniert",AL$1:AL$166)) + MAX(IF(AM$1:AM$166="teilsaniert",AL$1:AL$166))) / 2,
            (MIN(IF(AM$1:AM$166="saniert",AL$1:AL$166)) + MAX(IF(AM$1:AM$166="saniert",AL$1:AL$166))) / 2
        )
    )),
    0,
    IF(
        AL113 &lt; (IF(
            AM114 = "unsaniert",
            (MIN(IF(AM$1:AM$166="unsaniert",AL$1:AL$166)) + MAX(IF(AM$1:AM$166="unsaniert",AL$1:AL$166))) / 2,
            IF(
                AM114 = "teilsaniert",
                (MIN(IF(AM$1:AM$166="teilsaniert",AL$1:AL$166)) + MAX(IF(AM$1:AM$166="teilsaniert",AL$1:AL$166))) / 2,
                (MIN(IF(AM$1:AM$166="saniert",AL$1:AL$166)) + MAX(IF(AM$1:AM$166="saniert",AL$1:AL$166))) / 2
            )
        )),
        0,
        AK114
    )
)</f>
        <v>0</v>
      </c>
      <c r="AR114" s="174">
        <f t="shared" si="45"/>
        <v>-0.96720670571951362</v>
      </c>
      <c r="AS114" s="173">
        <f t="shared" si="33"/>
        <v>1.8441850130564298E-145</v>
      </c>
      <c r="AT114" s="174" t="str">
        <f t="shared" si="34"/>
        <v>saniert</v>
      </c>
      <c r="AU114" s="174" cm="1">
        <f t="array" ref="AU114">IF(
    AS114 &gt; (IF(
        AT114 = "unsaniert",
        (MIN(IF(AT$1:AT$166="unsaniert",AS$1:AS$166)) + MAX(IF(AT$1:AT$166="unsaniert",AS$1:AS$166))) / 2,
        IF(
            AT114 = "teilsaniert",
            (MIN(IF(AT$1:AT$166="teilsaniert",AS$1:AS$166)) + MAX(IF(AT$1:AT$166="teilsaniert",AS$1:AS$166))) / 2,
            (MIN(IF(AT$1:AT$166="saniert",AS$1:AS$166)) + MAX(IF(AT$1:AT$166="saniert",AS$1:AS$166))) / 2
        )
    )),
    0,
    IF(
        AS113 &lt; (IF(
            AT114 = "unsaniert",
            (MIN(IF(AT$1:AT$166="unsaniert",AS$1:AS$166)) + MAX(IF(AT$1:AT$166="unsaniert",AS$1:AS$166))) / 2,
            IF(
                AT114 = "teilsaniert",
                (MIN(IF(AT$1:AT$166="teilsaniert",AS$1:AS$166)) + MAX(IF(AT$1:AT$166="teilsaniert",AS$1:AS$166))) / 2,
                (MIN(IF(AT$1:AT$166="saniert",AS$1:AS$166)) + MAX(IF(AT$1:AT$166="saniert",AS$1:AS$166))) / 2
            )
        )),
        0,
        AR114
    )
)</f>
        <v>0</v>
      </c>
      <c r="AY114" s="174">
        <f t="shared" si="46"/>
        <v>-1.6431492858382899</v>
      </c>
      <c r="AZ114" s="173">
        <f t="shared" si="35"/>
        <v>7.5185388781897153E-119</v>
      </c>
      <c r="BA114" s="174" t="str">
        <f t="shared" si="36"/>
        <v>saniert</v>
      </c>
      <c r="BB114" s="174" cm="1">
        <f t="array" ref="BB114">IF(
    AZ114 &gt; (IF(
        BA114 = "unsaniert",
        (MIN(IF(BA$1:BA$166="unsaniert",AZ$1:AZ$166)) + MAX(IF(BA$1:BA$166="unsaniert",AZ$1:AZ$166))) / 2,
        IF(
            BA114 = "teilsaniert",
            (MIN(IF(BA$1:BA$166="teilsaniert",AZ$1:AZ$166)) + MAX(IF(BA$1:BA$166="teilsaniert",AZ$1:AZ$166))) / 2,
            (MIN(IF(BA$1:BA$166="saniert",AZ$1:AZ$166)) + MAX(IF(BA$1:BA$166="saniert",AZ$1:AZ$166))) / 2
        )
    )),
    0,
    IF(
        AZ113 &lt; (IF(
            BA114 = "unsaniert",
            (MIN(IF(BA$1:BA$166="unsaniert",AZ$1:AZ$166)) + MAX(IF(BA$1:BA$166="unsaniert",AZ$1:AZ$166))) / 2,
            IF(
                BA114 = "teilsaniert",
                (MIN(IF(BA$1:BA$166="teilsaniert",AZ$1:AZ$166)) + MAX(IF(BA$1:BA$166="teilsaniert",AZ$1:AZ$166))) / 2,
                (MIN(IF(BA$1:BA$166="saniert",AZ$1:AZ$166)) + MAX(IF(BA$1:BA$166="saniert",AZ$1:AZ$166))) / 2
            )
        )),
        0,
        AY114
    )
)</f>
        <v>0</v>
      </c>
      <c r="BF114" s="174">
        <f t="shared" si="47"/>
        <v>-1.9869827399458369</v>
      </c>
      <c r="BG114" s="173">
        <f t="shared" si="37"/>
        <v>0</v>
      </c>
      <c r="BH114" s="174" t="str">
        <f t="shared" si="38"/>
        <v>saniert</v>
      </c>
      <c r="BI114" s="174" cm="1">
        <f t="array" ref="BI114">IF(
    BG114 &gt; (IF(
        BH114 = "unsaniert",
        (MIN(IF(BH$1:BH$166="unsaniert",BG$1:BG$166)) + MAX(IF(BH$1:BH$166="unsaniert",BG$1:BG$166))) / 2,
        IF(
            BH114 = "teilsaniert",
            (MIN(IF(BH$1:BH$166="teilsaniert",BG$1:BG$166)) + MAX(IF(BH$1:BH$166="teilsaniert",BG$1:BG$166))) / 2,
            (MIN(IF(BH$1:BH$166="saniert",BG$1:BG$166)) + MAX(IF(BH$1:BH$166="saniert",BG$1:BG$166))) / 2
        )
    )),
    0,
    IF(
        BG113 &lt; (IF(
            BH114 = "unsaniert",
            (MIN(IF(BH$1:BH$166="unsaniert",BG$1:BG$166)) + MAX(IF(BH$1:BH$166="unsaniert",BG$1:BG$166))) / 2,
            IF(
                BH114 = "teilsaniert",
                (MIN(IF(BH$1:BH$166="teilsaniert",BG$1:BG$166)) + MAX(IF(BH$1:BH$166="teilsaniert",BG$1:BG$166))) / 2,
                (MIN(IF(BH$1:BH$166="saniert",BG$1:BG$166)) + MAX(IF(BH$1:BH$166="saniert",BG$1:BG$166))) / 2
            )
        )),
        0,
        BF114
    )
)</f>
        <v>0</v>
      </c>
    </row>
    <row r="115" spans="2:61">
      <c r="B115" s="174">
        <f t="shared" si="39"/>
        <v>-0.27282198494518933</v>
      </c>
      <c r="C115" s="173">
        <f>_xlfn.NORM.DIST(B115, B5,C5, TRUE)</f>
        <v>8.2125446323627062E-9</v>
      </c>
      <c r="D115" s="174" t="str">
        <f t="shared" si="24"/>
        <v>saniert</v>
      </c>
      <c r="E115" s="174" cm="1">
        <f t="array" ref="E115">IF(
    C115 &gt; (IF(
        D115 = "unsaniert",
        (MIN(IF(D$1:D$166="unsaniert",C$1:C$166)) + MAX(IF(D$1:D$166="unsaniert",C$1:C$166))) / 2,
        IF(
            D115 = "teilsaniert",
            (MIN(IF(D$1:D$166="teilsaniert",C$1:C$166)) + MAX(IF(D$1:D$166="teilsaniert",C$1:C$166))) / 2,
            (MIN(IF(D$1:D$166="saniert",C$1:C$166)) + MAX(IF(D$1:D$166="saniert",C$1:C$166))) / 2
        )
    )),
    0,
    IF(
        C114 &lt; (IF(
            D115 = "unsaniert",
            (MIN(IF(D$1:D$166="unsaniert",C$1:C$166)) + MAX(IF(D$1:D$166="unsaniert",C$1:C$166))) / 2,
            IF(
                D115 = "teilsaniert",
                (MIN(IF(D$1:D$166="teilsaniert",C$1:C$166)) + MAX(IF(D$1:D$166="teilsaniert",C$1:C$166))) / 2,
                (MIN(IF(D$1:D$166="saniert",C$1:C$166)) + MAX(IF(D$1:D$166="saniert",C$1:C$166))) / 2
            )
        )),
        0,
        B115
    )
)</f>
        <v>0</v>
      </c>
      <c r="I115" s="174">
        <f t="shared" si="40"/>
        <v>-1.5500309556755061</v>
      </c>
      <c r="J115" s="173">
        <f>_xlfn.NORM.DIST(I115, I5,J5, TRUE)</f>
        <v>2.3663014759506157E-60</v>
      </c>
      <c r="K115" s="174" t="str">
        <f t="shared" si="25"/>
        <v>saniert</v>
      </c>
      <c r="L115" s="174" cm="1">
        <f t="array" ref="L115">IF(
    J115 &gt; (IF(
        K115 = "unsaniert",
        (MIN(IF(K$1:K$166="unsaniert",J$1:J$166)) + MAX(IF(K$1:K$166="unsaniert",J$1:J$166))) / 2,
        IF(
            K115 = "teilsaniert",
            (MIN(IF(K$1:K$166="teilsaniert",J$1:J$166)) + MAX(IF(K$1:K$166="teilsaniert",J$1:J$166))) / 2,
            (MIN(IF(K$1:K$166="saniert",J$1:J$166)) + MAX(IF(K$1:K$166="saniert",J$1:J$166))) / 2
        )
    )),
    0,
    IF(
        J114 &lt; (IF(
            K115 = "unsaniert",
            (MIN(IF(K$1:K$166="unsaniert",J$1:J$166)) + MAX(IF(K$1:K$166="unsaniert",J$1:J$166))) / 2,
            IF(
                K115 = "teilsaniert",
                (MIN(IF(K$1:K$166="teilsaniert",J$1:J$166)) + MAX(IF(K$1:K$166="teilsaniert",J$1:J$166))) / 2,
                (MIN(IF(K$1:K$166="saniert",J$1:J$166)) + MAX(IF(K$1:K$166="saniert",J$1:J$166))) / 2
            )
        )),
        0,
        I115
    )
)</f>
        <v>0</v>
      </c>
      <c r="P115" s="174">
        <f t="shared" si="41"/>
        <v>-2.1477078562056411</v>
      </c>
      <c r="Q115" s="173">
        <f>_xlfn.NORM.DIST(P115, P5,Q5, TRUE)</f>
        <v>0</v>
      </c>
      <c r="R115" s="174" t="str">
        <f t="shared" si="26"/>
        <v>saniert</v>
      </c>
      <c r="S115" s="174" cm="1">
        <f t="array" ref="S115">IF(
    Q115 &gt; (IF(
        R115 = "unsaniert",
        (MIN(IF(R$1:R$166="unsaniert",Q$1:Q$166)) + MAX(IF(R$1:R$166="unsaniert",Q$1:Q$166))) / 2,
        IF(
            R115 = "teilsaniert",
            (MIN(IF(R$1:R$166="teilsaniert",Q$1:Q$166)) + MAX(IF(R$1:R$166="teilsaniert",Q$1:Q$166))) / 2,
            (MIN(IF(R$1:R$166="saniert",Q$1:Q$166)) + MAX(IF(R$1:R$166="saniert",Q$1:Q$166))) / 2
        )
    )),
    0,
    IF(
        Q114 &lt; (IF(
            R115 = "unsaniert",
            (MIN(IF(R$1:R$166="unsaniert",Q$1:Q$166)) + MAX(IF(R$1:R$166="unsaniert",Q$1:Q$166))) / 2,
            IF(
                R115 = "teilsaniert",
                (MIN(IF(R$1:R$166="teilsaniert",Q$1:Q$166)) + MAX(IF(R$1:R$166="teilsaniert",Q$1:Q$166))) / 2,
                (MIN(IF(R$1:R$166="saniert",Q$1:Q$166)) + MAX(IF(R$1:R$166="saniert",Q$1:Q$166))) / 2
            )
        )),
        0,
        P115
    )
)</f>
        <v>0</v>
      </c>
      <c r="W115" s="174">
        <f t="shared" si="42"/>
        <v>-1.0575615558431113</v>
      </c>
      <c r="X115" s="173">
        <f t="shared" si="27"/>
        <v>1.5249405018728678E-149</v>
      </c>
      <c r="Y115" s="174" t="str">
        <f t="shared" si="28"/>
        <v>saniert</v>
      </c>
      <c r="Z115" s="174" cm="1">
        <f t="array" ref="Z115">IF(
    X115 &gt; (IF(
        Y115 = "unsaniert",
        (MIN(IF(Y$1:Y$166="unsaniert",X$1:X$166)) + MAX(IF(Y$1:Y$166="unsaniert",X$1:X$166))) / 2,
        IF(
            Y115 = "teilsaniert",
            (MIN(IF(Y$1:Y$166="teilsaniert",X$1:X$166)) + MAX(IF(Y$1:Y$166="teilsaniert",X$1:X$166))) / 2,
            (MIN(IF(Y$1:Y$166="saniert",X$1:X$166)) + MAX(IF(Y$1:Y$166="saniert",X$1:X$166))) / 2
        )
    )),
    0,
    IF(
        X114 &lt; (IF(
            Y115 = "unsaniert",
            (MIN(IF(Y$1:Y$166="unsaniert",X$1:X$166)) + MAX(IF(Y$1:Y$166="unsaniert",X$1:X$166))) / 2,
            IF(
                Y115 = "teilsaniert",
                (MIN(IF(Y$1:Y$166="teilsaniert",X$1:X$166)) + MAX(IF(Y$1:Y$166="teilsaniert",X$1:X$166))) / 2,
                (MIN(IF(Y$1:Y$166="saniert",X$1:X$166)) + MAX(IF(Y$1:Y$166="saniert",X$1:X$166))) / 2
            )
        )),
        0,
        W115
    )
)</f>
        <v>0</v>
      </c>
      <c r="AD115" s="174">
        <f t="shared" si="43"/>
        <v>-1.5474119347146666</v>
      </c>
      <c r="AE115" s="173">
        <f t="shared" si="29"/>
        <v>1.3737234294887738E-71</v>
      </c>
      <c r="AF115" s="174" t="str">
        <f t="shared" si="30"/>
        <v>saniert</v>
      </c>
      <c r="AG115" s="174" cm="1">
        <f t="array" ref="AG115">IF(
    AE115 &gt; (IF(
        AF115 = "unsaniert",
        (MIN(IF(AF$1:AF$166="unsaniert",AE$1:AE$166)) + MAX(IF(AF$1:AF$166="unsaniert",AE$1:AE$166))) / 2,
        IF(
            AF115 = "teilsaniert",
            (MIN(IF(AF$1:AF$166="teilsaniert",AE$1:AE$166)) + MAX(IF(AF$1:AF$166="teilsaniert",AE$1:AE$166))) / 2,
            (MIN(IF(AF$1:AF$166="saniert",AE$1:AE$166)) + MAX(IF(AF$1:AF$166="saniert",AE$1:AE$166))) / 2
        )
    )),
    0,
    IF(
        AE114 &lt; (IF(
            AF115 = "unsaniert",
            (MIN(IF(AF$1:AF$166="unsaniert",AE$1:AE$166)) + MAX(IF(AF$1:AF$166="unsaniert",AE$1:AE$166))) / 2,
            IF(
                AF115 = "teilsaniert",
                (MIN(IF(AF$1:AF$166="teilsaniert",AE$1:AE$166)) + MAX(IF(AF$1:AF$166="teilsaniert",AE$1:AE$166))) / 2,
                (MIN(IF(AF$1:AF$166="saniert",AE$1:AE$166)) + MAX(IF(AF$1:AF$166="saniert",AE$1:AE$166))) / 2
            )
        )),
        0,
        AD115
    )
)</f>
        <v>0</v>
      </c>
      <c r="AK115" s="174">
        <f t="shared" si="44"/>
        <v>-1.9914245652714646</v>
      </c>
      <c r="AL115" s="173">
        <f t="shared" si="31"/>
        <v>2.3940891188721364E-288</v>
      </c>
      <c r="AM115" s="174" t="str">
        <f t="shared" si="32"/>
        <v>saniert</v>
      </c>
      <c r="AN115" s="174" cm="1">
        <f t="array" ref="AN115">IF(
    AL115 &gt; (IF(
        AM115 = "unsaniert",
        (MIN(IF(AM$1:AM$166="unsaniert",AL$1:AL$166)) + MAX(IF(AM$1:AM$166="unsaniert",AL$1:AL$166))) / 2,
        IF(
            AM115 = "teilsaniert",
            (MIN(IF(AM$1:AM$166="teilsaniert",AL$1:AL$166)) + MAX(IF(AM$1:AM$166="teilsaniert",AL$1:AL$166))) / 2,
            (MIN(IF(AM$1:AM$166="saniert",AL$1:AL$166)) + MAX(IF(AM$1:AM$166="saniert",AL$1:AL$166))) / 2
        )
    )),
    0,
    IF(
        AL114 &lt; (IF(
            AM115 = "unsaniert",
            (MIN(IF(AM$1:AM$166="unsaniert",AL$1:AL$166)) + MAX(IF(AM$1:AM$166="unsaniert",AL$1:AL$166))) / 2,
            IF(
                AM115 = "teilsaniert",
                (MIN(IF(AM$1:AM$166="teilsaniert",AL$1:AL$166)) + MAX(IF(AM$1:AM$166="teilsaniert",AL$1:AL$166))) / 2,
                (MIN(IF(AM$1:AM$166="saniert",AL$1:AL$166)) + MAX(IF(AM$1:AM$166="saniert",AL$1:AL$166))) / 2
            )
        )),
        0,
        AK115
    )
)</f>
        <v>0</v>
      </c>
      <c r="AR115" s="174">
        <f t="shared" si="45"/>
        <v>-0.99720670571951364</v>
      </c>
      <c r="AS115" s="173">
        <f t="shared" si="33"/>
        <v>1.5476815611302229E-149</v>
      </c>
      <c r="AT115" s="174" t="str">
        <f t="shared" si="34"/>
        <v>saniert</v>
      </c>
      <c r="AU115" s="174" cm="1">
        <f t="array" ref="AU115">IF(
    AS115 &gt; (IF(
        AT115 = "unsaniert",
        (MIN(IF(AT$1:AT$166="unsaniert",AS$1:AS$166)) + MAX(IF(AT$1:AT$166="unsaniert",AS$1:AS$166))) / 2,
        IF(
            AT115 = "teilsaniert",
            (MIN(IF(AT$1:AT$166="teilsaniert",AS$1:AS$166)) + MAX(IF(AT$1:AT$166="teilsaniert",AS$1:AS$166))) / 2,
            (MIN(IF(AT$1:AT$166="saniert",AS$1:AS$166)) + MAX(IF(AT$1:AT$166="saniert",AS$1:AS$166))) / 2
        )
    )),
    0,
    IF(
        AS114 &lt; (IF(
            AT115 = "unsaniert",
            (MIN(IF(AT$1:AT$166="unsaniert",AS$1:AS$166)) + MAX(IF(AT$1:AT$166="unsaniert",AS$1:AS$166))) / 2,
            IF(
                AT115 = "teilsaniert",
                (MIN(IF(AT$1:AT$166="teilsaniert",AS$1:AS$166)) + MAX(IF(AT$1:AT$166="teilsaniert",AS$1:AS$166))) / 2,
                (MIN(IF(AT$1:AT$166="saniert",AS$1:AS$166)) + MAX(IF(AT$1:AT$166="saniert",AS$1:AS$166))) / 2
            )
        )),
        0,
        AR115
    )
)</f>
        <v>0</v>
      </c>
      <c r="AY115" s="174">
        <f t="shared" si="46"/>
        <v>-1.6731492858382899</v>
      </c>
      <c r="AZ115" s="173">
        <f t="shared" si="35"/>
        <v>3.3008132842819922E-122</v>
      </c>
      <c r="BA115" s="174" t="str">
        <f t="shared" si="36"/>
        <v>saniert</v>
      </c>
      <c r="BB115" s="174" cm="1">
        <f t="array" ref="BB115">IF(
    AZ115 &gt; (IF(
        BA115 = "unsaniert",
        (MIN(IF(BA$1:BA$166="unsaniert",AZ$1:AZ$166)) + MAX(IF(BA$1:BA$166="unsaniert",AZ$1:AZ$166))) / 2,
        IF(
            BA115 = "teilsaniert",
            (MIN(IF(BA$1:BA$166="teilsaniert",AZ$1:AZ$166)) + MAX(IF(BA$1:BA$166="teilsaniert",AZ$1:AZ$166))) / 2,
            (MIN(IF(BA$1:BA$166="saniert",AZ$1:AZ$166)) + MAX(IF(BA$1:BA$166="saniert",AZ$1:AZ$166))) / 2
        )
    )),
    0,
    IF(
        AZ114 &lt; (IF(
            BA115 = "unsaniert",
            (MIN(IF(BA$1:BA$166="unsaniert",AZ$1:AZ$166)) + MAX(IF(BA$1:BA$166="unsaniert",AZ$1:AZ$166))) / 2,
            IF(
                BA115 = "teilsaniert",
                (MIN(IF(BA$1:BA$166="teilsaniert",AZ$1:AZ$166)) + MAX(IF(BA$1:BA$166="teilsaniert",AZ$1:AZ$166))) / 2,
                (MIN(IF(BA$1:BA$166="saniert",AZ$1:AZ$166)) + MAX(IF(BA$1:BA$166="saniert",AZ$1:AZ$166))) / 2
            )
        )),
        0,
        AY115
    )
)</f>
        <v>0</v>
      </c>
      <c r="BF115" s="174">
        <f t="shared" si="47"/>
        <v>-2.0169827399458367</v>
      </c>
      <c r="BG115" s="173">
        <f t="shared" si="37"/>
        <v>0</v>
      </c>
      <c r="BH115" s="174" t="str">
        <f t="shared" si="38"/>
        <v>saniert</v>
      </c>
      <c r="BI115" s="174" cm="1">
        <f t="array" ref="BI115">IF(
    BG115 &gt; (IF(
        BH115 = "unsaniert",
        (MIN(IF(BH$1:BH$166="unsaniert",BG$1:BG$166)) + MAX(IF(BH$1:BH$166="unsaniert",BG$1:BG$166))) / 2,
        IF(
            BH115 = "teilsaniert",
            (MIN(IF(BH$1:BH$166="teilsaniert",BG$1:BG$166)) + MAX(IF(BH$1:BH$166="teilsaniert",BG$1:BG$166))) / 2,
            (MIN(IF(BH$1:BH$166="saniert",BG$1:BG$166)) + MAX(IF(BH$1:BH$166="saniert",BG$1:BG$166))) / 2
        )
    )),
    0,
    IF(
        BG114 &lt; (IF(
            BH115 = "unsaniert",
            (MIN(IF(BH$1:BH$166="unsaniert",BG$1:BG$166)) + MAX(IF(BH$1:BH$166="unsaniert",BG$1:BG$166))) / 2,
            IF(
                BH115 = "teilsaniert",
                (MIN(IF(BH$1:BH$166="teilsaniert",BG$1:BG$166)) + MAX(IF(BH$1:BH$166="teilsaniert",BG$1:BG$166))) / 2,
                (MIN(IF(BH$1:BH$166="saniert",BG$1:BG$166)) + MAX(IF(BH$1:BH$166="saniert",BG$1:BG$166))) / 2
            )
        )),
        0,
        BF115
    )
)</f>
        <v>0</v>
      </c>
    </row>
    <row r="116" spans="2:61">
      <c r="B116" s="174">
        <f t="shared" si="39"/>
        <v>-0.3028219849451893</v>
      </c>
      <c r="C116" s="173">
        <f>_xlfn.NORM.DIST(B116, B5,C5, TRUE)</f>
        <v>4.3566133496773546E-9</v>
      </c>
      <c r="D116" s="174" t="str">
        <f t="shared" si="24"/>
        <v>saniert</v>
      </c>
      <c r="E116" s="174" cm="1">
        <f t="array" ref="E116">IF(
    C116 &gt; (IF(
        D116 = "unsaniert",
        (MIN(IF(D$1:D$166="unsaniert",C$1:C$166)) + MAX(IF(D$1:D$166="unsaniert",C$1:C$166))) / 2,
        IF(
            D116 = "teilsaniert",
            (MIN(IF(D$1:D$166="teilsaniert",C$1:C$166)) + MAX(IF(D$1:D$166="teilsaniert",C$1:C$166))) / 2,
            (MIN(IF(D$1:D$166="saniert",C$1:C$166)) + MAX(IF(D$1:D$166="saniert",C$1:C$166))) / 2
        )
    )),
    0,
    IF(
        C115 &lt; (IF(
            D116 = "unsaniert",
            (MIN(IF(D$1:D$166="unsaniert",C$1:C$166)) + MAX(IF(D$1:D$166="unsaniert",C$1:C$166))) / 2,
            IF(
                D116 = "teilsaniert",
                (MIN(IF(D$1:D$166="teilsaniert",C$1:C$166)) + MAX(IF(D$1:D$166="teilsaniert",C$1:C$166))) / 2,
                (MIN(IF(D$1:D$166="saniert",C$1:C$166)) + MAX(IF(D$1:D$166="saniert",C$1:C$166))) / 2
            )
        )),
        0,
        B116
    )
)</f>
        <v>0</v>
      </c>
      <c r="I116" s="174">
        <f t="shared" si="40"/>
        <v>-1.5800309556755061</v>
      </c>
      <c r="J116" s="173">
        <f>_xlfn.NORM.DIST(I116, I5,J5, TRUE)</f>
        <v>4.3506269612253784E-62</v>
      </c>
      <c r="K116" s="174" t="str">
        <f t="shared" si="25"/>
        <v>saniert</v>
      </c>
      <c r="L116" s="174" cm="1">
        <f t="array" ref="L116">IF(
    J116 &gt; (IF(
        K116 = "unsaniert",
        (MIN(IF(K$1:K$166="unsaniert",J$1:J$166)) + MAX(IF(K$1:K$166="unsaniert",J$1:J$166))) / 2,
        IF(
            K116 = "teilsaniert",
            (MIN(IF(K$1:K$166="teilsaniert",J$1:J$166)) + MAX(IF(K$1:K$166="teilsaniert",J$1:J$166))) / 2,
            (MIN(IF(K$1:K$166="saniert",J$1:J$166)) + MAX(IF(K$1:K$166="saniert",J$1:J$166))) / 2
        )
    )),
    0,
    IF(
        J115 &lt; (IF(
            K116 = "unsaniert",
            (MIN(IF(K$1:K$166="unsaniert",J$1:J$166)) + MAX(IF(K$1:K$166="unsaniert",J$1:J$166))) / 2,
            IF(
                K116 = "teilsaniert",
                (MIN(IF(K$1:K$166="teilsaniert",J$1:J$166)) + MAX(IF(K$1:K$166="teilsaniert",J$1:J$166))) / 2,
                (MIN(IF(K$1:K$166="saniert",J$1:J$166)) + MAX(IF(K$1:K$166="saniert",J$1:J$166))) / 2
            )
        )),
        0,
        I116
    )
)</f>
        <v>0</v>
      </c>
      <c r="P116" s="174">
        <f t="shared" si="41"/>
        <v>-2.1777078562056409</v>
      </c>
      <c r="Q116" s="173">
        <f>_xlfn.NORM.DIST(P116, P5,Q5, TRUE)</f>
        <v>0</v>
      </c>
      <c r="R116" s="174" t="str">
        <f t="shared" si="26"/>
        <v>saniert</v>
      </c>
      <c r="S116" s="174" cm="1">
        <f t="array" ref="S116">IF(
    Q116 &gt; (IF(
        R116 = "unsaniert",
        (MIN(IF(R$1:R$166="unsaniert",Q$1:Q$166)) + MAX(IF(R$1:R$166="unsaniert",Q$1:Q$166))) / 2,
        IF(
            R116 = "teilsaniert",
            (MIN(IF(R$1:R$166="teilsaniert",Q$1:Q$166)) + MAX(IF(R$1:R$166="teilsaniert",Q$1:Q$166))) / 2,
            (MIN(IF(R$1:R$166="saniert",Q$1:Q$166)) + MAX(IF(R$1:R$166="saniert",Q$1:Q$166))) / 2
        )
    )),
    0,
    IF(
        Q115 &lt; (IF(
            R116 = "unsaniert",
            (MIN(IF(R$1:R$166="unsaniert",Q$1:Q$166)) + MAX(IF(R$1:R$166="unsaniert",Q$1:Q$166))) / 2,
            IF(
                R116 = "teilsaniert",
                (MIN(IF(R$1:R$166="teilsaniert",Q$1:Q$166)) + MAX(IF(R$1:R$166="teilsaniert",Q$1:Q$166))) / 2,
                (MIN(IF(R$1:R$166="saniert",Q$1:Q$166)) + MAX(IF(R$1:R$166="saniert",Q$1:Q$166))) / 2
            )
        )),
        0,
        P116
    )
)</f>
        <v>0</v>
      </c>
      <c r="W116" s="174">
        <f t="shared" si="42"/>
        <v>-1.0875615558431113</v>
      </c>
      <c r="X116" s="173">
        <f t="shared" si="27"/>
        <v>1.121767420704553E-153</v>
      </c>
      <c r="Y116" s="174" t="str">
        <f t="shared" si="28"/>
        <v>saniert</v>
      </c>
      <c r="Z116" s="174" cm="1">
        <f t="array" ref="Z116">IF(
    X116 &gt; (IF(
        Y116 = "unsaniert",
        (MIN(IF(Y$1:Y$166="unsaniert",X$1:X$166)) + MAX(IF(Y$1:Y$166="unsaniert",X$1:X$166))) / 2,
        IF(
            Y116 = "teilsaniert",
            (MIN(IF(Y$1:Y$166="teilsaniert",X$1:X$166)) + MAX(IF(Y$1:Y$166="teilsaniert",X$1:X$166))) / 2,
            (MIN(IF(Y$1:Y$166="saniert",X$1:X$166)) + MAX(IF(Y$1:Y$166="saniert",X$1:X$166))) / 2
        )
    )),
    0,
    IF(
        X115 &lt; (IF(
            Y116 = "unsaniert",
            (MIN(IF(Y$1:Y$166="unsaniert",X$1:X$166)) + MAX(IF(Y$1:Y$166="unsaniert",X$1:X$166))) / 2,
            IF(
                Y116 = "teilsaniert",
                (MIN(IF(Y$1:Y$166="teilsaniert",X$1:X$166)) + MAX(IF(Y$1:Y$166="teilsaniert",X$1:X$166))) / 2,
                (MIN(IF(Y$1:Y$166="saniert",X$1:X$166)) + MAX(IF(Y$1:Y$166="saniert",X$1:X$166))) / 2
            )
        )),
        0,
        W116
    )
)</f>
        <v>0</v>
      </c>
      <c r="AD116" s="174">
        <f t="shared" si="43"/>
        <v>-1.5774119347146667</v>
      </c>
      <c r="AE116" s="173">
        <f t="shared" si="29"/>
        <v>1.2470618124578976E-73</v>
      </c>
      <c r="AF116" s="174" t="str">
        <f t="shared" si="30"/>
        <v>saniert</v>
      </c>
      <c r="AG116" s="174" cm="1">
        <f t="array" ref="AG116">IF(
    AE116 &gt; (IF(
        AF116 = "unsaniert",
        (MIN(IF(AF$1:AF$166="unsaniert",AE$1:AE$166)) + MAX(IF(AF$1:AF$166="unsaniert",AE$1:AE$166))) / 2,
        IF(
            AF116 = "teilsaniert",
            (MIN(IF(AF$1:AF$166="teilsaniert",AE$1:AE$166)) + MAX(IF(AF$1:AF$166="teilsaniert",AE$1:AE$166))) / 2,
            (MIN(IF(AF$1:AF$166="saniert",AE$1:AE$166)) + MAX(IF(AF$1:AF$166="saniert",AE$1:AE$166))) / 2
        )
    )),
    0,
    IF(
        AE115 &lt; (IF(
            AF116 = "unsaniert",
            (MIN(IF(AF$1:AF$166="unsaniert",AE$1:AE$166)) + MAX(IF(AF$1:AF$166="unsaniert",AE$1:AE$166))) / 2,
            IF(
                AF116 = "teilsaniert",
                (MIN(IF(AF$1:AF$166="teilsaniert",AE$1:AE$166)) + MAX(IF(AF$1:AF$166="teilsaniert",AE$1:AE$166))) / 2,
                (MIN(IF(AF$1:AF$166="saniert",AE$1:AE$166)) + MAX(IF(AF$1:AF$166="saniert",AE$1:AE$166))) / 2
            )
        )),
        0,
        AD116
    )
)</f>
        <v>0</v>
      </c>
      <c r="AK116" s="174">
        <f t="shared" si="44"/>
        <v>-2.0214245652714644</v>
      </c>
      <c r="AL116" s="173">
        <f t="shared" si="31"/>
        <v>3.8792073091474834E-296</v>
      </c>
      <c r="AM116" s="174" t="str">
        <f t="shared" si="32"/>
        <v>saniert</v>
      </c>
      <c r="AN116" s="174" cm="1">
        <f t="array" ref="AN116">IF(
    AL116 &gt; (IF(
        AM116 = "unsaniert",
        (MIN(IF(AM$1:AM$166="unsaniert",AL$1:AL$166)) + MAX(IF(AM$1:AM$166="unsaniert",AL$1:AL$166))) / 2,
        IF(
            AM116 = "teilsaniert",
            (MIN(IF(AM$1:AM$166="teilsaniert",AL$1:AL$166)) + MAX(IF(AM$1:AM$166="teilsaniert",AL$1:AL$166))) / 2,
            (MIN(IF(AM$1:AM$166="saniert",AL$1:AL$166)) + MAX(IF(AM$1:AM$166="saniert",AL$1:AL$166))) / 2
        )
    )),
    0,
    IF(
        AL115 &lt; (IF(
            AM116 = "unsaniert",
            (MIN(IF(AM$1:AM$166="unsaniert",AL$1:AL$166)) + MAX(IF(AM$1:AM$166="unsaniert",AL$1:AL$166))) / 2,
            IF(
                AM116 = "teilsaniert",
                (MIN(IF(AM$1:AM$166="teilsaniert",AL$1:AL$166)) + MAX(IF(AM$1:AM$166="teilsaniert",AL$1:AL$166))) / 2,
                (MIN(IF(AM$1:AM$166="saniert",AL$1:AL$166)) + MAX(IF(AM$1:AM$166="saniert",AL$1:AL$166))) / 2
            )
        )),
        0,
        AK116
    )
)</f>
        <v>0</v>
      </c>
      <c r="AR116" s="174">
        <f t="shared" si="45"/>
        <v>-1.0272067057195136</v>
      </c>
      <c r="AS116" s="173">
        <f t="shared" si="33"/>
        <v>1.1389440005962889E-153</v>
      </c>
      <c r="AT116" s="174" t="str">
        <f t="shared" si="34"/>
        <v>saniert</v>
      </c>
      <c r="AU116" s="174" cm="1">
        <f t="array" ref="AU116">IF(
    AS116 &gt; (IF(
        AT116 = "unsaniert",
        (MIN(IF(AT$1:AT$166="unsaniert",AS$1:AS$166)) + MAX(IF(AT$1:AT$166="unsaniert",AS$1:AS$166))) / 2,
        IF(
            AT116 = "teilsaniert",
            (MIN(IF(AT$1:AT$166="teilsaniert",AS$1:AS$166)) + MAX(IF(AT$1:AT$166="teilsaniert",AS$1:AS$166))) / 2,
            (MIN(IF(AT$1:AT$166="saniert",AS$1:AS$166)) + MAX(IF(AT$1:AT$166="saniert",AS$1:AS$166))) / 2
        )
    )),
    0,
    IF(
        AS115 &lt; (IF(
            AT116 = "unsaniert",
            (MIN(IF(AT$1:AT$166="unsaniert",AS$1:AS$166)) + MAX(IF(AT$1:AT$166="unsaniert",AS$1:AS$166))) / 2,
            IF(
                AT116 = "teilsaniert",
                (MIN(IF(AT$1:AT$166="teilsaniert",AS$1:AS$166)) + MAX(IF(AT$1:AT$166="teilsaniert",AS$1:AS$166))) / 2,
                (MIN(IF(AT$1:AT$166="saniert",AS$1:AS$166)) + MAX(IF(AT$1:AT$166="saniert",AS$1:AS$166))) / 2
            )
        )),
        0,
        AR116
    )
)</f>
        <v>0</v>
      </c>
      <c r="AY116" s="174">
        <f t="shared" si="46"/>
        <v>-1.70314928583829</v>
      </c>
      <c r="AZ116" s="173">
        <f t="shared" si="35"/>
        <v>1.2990138505090526E-125</v>
      </c>
      <c r="BA116" s="174" t="str">
        <f t="shared" si="36"/>
        <v>saniert</v>
      </c>
      <c r="BB116" s="174" cm="1">
        <f t="array" ref="BB116">IF(
    AZ116 &gt; (IF(
        BA116 = "unsaniert",
        (MIN(IF(BA$1:BA$166="unsaniert",AZ$1:AZ$166)) + MAX(IF(BA$1:BA$166="unsaniert",AZ$1:AZ$166))) / 2,
        IF(
            BA116 = "teilsaniert",
            (MIN(IF(BA$1:BA$166="teilsaniert",AZ$1:AZ$166)) + MAX(IF(BA$1:BA$166="teilsaniert",AZ$1:AZ$166))) / 2,
            (MIN(IF(BA$1:BA$166="saniert",AZ$1:AZ$166)) + MAX(IF(BA$1:BA$166="saniert",AZ$1:AZ$166))) / 2
        )
    )),
    0,
    IF(
        AZ115 &lt; (IF(
            BA116 = "unsaniert",
            (MIN(IF(BA$1:BA$166="unsaniert",AZ$1:AZ$166)) + MAX(IF(BA$1:BA$166="unsaniert",AZ$1:AZ$166))) / 2,
            IF(
                BA116 = "teilsaniert",
                (MIN(IF(BA$1:BA$166="teilsaniert",AZ$1:AZ$166)) + MAX(IF(BA$1:BA$166="teilsaniert",AZ$1:AZ$166))) / 2,
                (MIN(IF(BA$1:BA$166="saniert",AZ$1:AZ$166)) + MAX(IF(BA$1:BA$166="saniert",AZ$1:AZ$166))) / 2
            )
        )),
        0,
        AY116
    )
)</f>
        <v>0</v>
      </c>
      <c r="BF116" s="174">
        <f t="shared" si="47"/>
        <v>-2.0469827399458365</v>
      </c>
      <c r="BG116" s="173">
        <f t="shared" si="37"/>
        <v>0</v>
      </c>
      <c r="BH116" s="174" t="str">
        <f t="shared" si="38"/>
        <v>saniert</v>
      </c>
      <c r="BI116" s="174" cm="1">
        <f t="array" ref="BI116">IF(
    BG116 &gt; (IF(
        BH116 = "unsaniert",
        (MIN(IF(BH$1:BH$166="unsaniert",BG$1:BG$166)) + MAX(IF(BH$1:BH$166="unsaniert",BG$1:BG$166))) / 2,
        IF(
            BH116 = "teilsaniert",
            (MIN(IF(BH$1:BH$166="teilsaniert",BG$1:BG$166)) + MAX(IF(BH$1:BH$166="teilsaniert",BG$1:BG$166))) / 2,
            (MIN(IF(BH$1:BH$166="saniert",BG$1:BG$166)) + MAX(IF(BH$1:BH$166="saniert",BG$1:BG$166))) / 2
        )
    )),
    0,
    IF(
        BG115 &lt; (IF(
            BH116 = "unsaniert",
            (MIN(IF(BH$1:BH$166="unsaniert",BG$1:BG$166)) + MAX(IF(BH$1:BH$166="unsaniert",BG$1:BG$166))) / 2,
            IF(
                BH116 = "teilsaniert",
                (MIN(IF(BH$1:BH$166="teilsaniert",BG$1:BG$166)) + MAX(IF(BH$1:BH$166="teilsaniert",BG$1:BG$166))) / 2,
                (MIN(IF(BH$1:BH$166="saniert",BG$1:BG$166)) + MAX(IF(BH$1:BH$166="saniert",BG$1:BG$166))) / 2
            )
        )),
        0,
        BF116
    )
)</f>
        <v>0</v>
      </c>
    </row>
    <row r="117" spans="2:61">
      <c r="B117" s="174">
        <f t="shared" si="39"/>
        <v>-0.33282198494518933</v>
      </c>
      <c r="C117" s="173">
        <f>_xlfn.NORM.DIST(B117,B5,C5, TRUE)</f>
        <v>2.2849595396862127E-9</v>
      </c>
      <c r="D117" s="174" t="str">
        <f t="shared" si="24"/>
        <v>saniert</v>
      </c>
      <c r="E117" s="174" cm="1">
        <f t="array" ref="E117">IF(
    C117 &gt; (IF(
        D117 = "unsaniert",
        (MIN(IF(D$1:D$166="unsaniert",C$1:C$166)) + MAX(IF(D$1:D$166="unsaniert",C$1:C$166))) / 2,
        IF(
            D117 = "teilsaniert",
            (MIN(IF(D$1:D$166="teilsaniert",C$1:C$166)) + MAX(IF(D$1:D$166="teilsaniert",C$1:C$166))) / 2,
            (MIN(IF(D$1:D$166="saniert",C$1:C$166)) + MAX(IF(D$1:D$166="saniert",C$1:C$166))) / 2
        )
    )),
    0,
    IF(
        C116 &lt; (IF(
            D117 = "unsaniert",
            (MIN(IF(D$1:D$166="unsaniert",C$1:C$166)) + MAX(IF(D$1:D$166="unsaniert",C$1:C$166))) / 2,
            IF(
                D117 = "teilsaniert",
                (MIN(IF(D$1:D$166="teilsaniert",C$1:C$166)) + MAX(IF(D$1:D$166="teilsaniert",C$1:C$166))) / 2,
                (MIN(IF(D$1:D$166="saniert",C$1:C$166)) + MAX(IF(D$1:D$166="saniert",C$1:C$166))) / 2
            )
        )),
        0,
        B117
    )
)</f>
        <v>0</v>
      </c>
      <c r="I117" s="174">
        <f t="shared" si="40"/>
        <v>-1.6100309556755061</v>
      </c>
      <c r="J117" s="173">
        <f>_xlfn.NORM.DIST(I117,I5,J5, TRUE)</f>
        <v>7.5462244945816659E-64</v>
      </c>
      <c r="K117" s="174" t="str">
        <f t="shared" si="25"/>
        <v>saniert</v>
      </c>
      <c r="L117" s="174" cm="1">
        <f t="array" ref="L117">IF(
    J117 &gt; (IF(
        K117 = "unsaniert",
        (MIN(IF(K$1:K$166="unsaniert",J$1:J$166)) + MAX(IF(K$1:K$166="unsaniert",J$1:J$166))) / 2,
        IF(
            K117 = "teilsaniert",
            (MIN(IF(K$1:K$166="teilsaniert",J$1:J$166)) + MAX(IF(K$1:K$166="teilsaniert",J$1:J$166))) / 2,
            (MIN(IF(K$1:K$166="saniert",J$1:J$166)) + MAX(IF(K$1:K$166="saniert",J$1:J$166))) / 2
        )
    )),
    0,
    IF(
        J116 &lt; (IF(
            K117 = "unsaniert",
            (MIN(IF(K$1:K$166="unsaniert",J$1:J$166)) + MAX(IF(K$1:K$166="unsaniert",J$1:J$166))) / 2,
            IF(
                K117 = "teilsaniert",
                (MIN(IF(K$1:K$166="teilsaniert",J$1:J$166)) + MAX(IF(K$1:K$166="teilsaniert",J$1:J$166))) / 2,
                (MIN(IF(K$1:K$166="saniert",J$1:J$166)) + MAX(IF(K$1:K$166="saniert",J$1:J$166))) / 2
            )
        )),
        0,
        I117
    )
)</f>
        <v>0</v>
      </c>
      <c r="P117" s="174">
        <f t="shared" si="41"/>
        <v>-2.2077078562056407</v>
      </c>
      <c r="Q117" s="173">
        <f>_xlfn.NORM.DIST(P117,P5,Q5, TRUE)</f>
        <v>0</v>
      </c>
      <c r="R117" s="174" t="str">
        <f t="shared" si="26"/>
        <v>saniert</v>
      </c>
      <c r="S117" s="174" cm="1">
        <f t="array" ref="S117">IF(
    Q117 &gt; (IF(
        R117 = "unsaniert",
        (MIN(IF(R$1:R$166="unsaniert",Q$1:Q$166)) + MAX(IF(R$1:R$166="unsaniert",Q$1:Q$166))) / 2,
        IF(
            R117 = "teilsaniert",
            (MIN(IF(R$1:R$166="teilsaniert",Q$1:Q$166)) + MAX(IF(R$1:R$166="teilsaniert",Q$1:Q$166))) / 2,
            (MIN(IF(R$1:R$166="saniert",Q$1:Q$166)) + MAX(IF(R$1:R$166="saniert",Q$1:Q$166))) / 2
        )
    )),
    0,
    IF(
        Q116 &lt; (IF(
            R117 = "unsaniert",
            (MIN(IF(R$1:R$166="unsaniert",Q$1:Q$166)) + MAX(IF(R$1:R$166="unsaniert",Q$1:Q$166))) / 2,
            IF(
                R117 = "teilsaniert",
                (MIN(IF(R$1:R$166="teilsaniert",Q$1:Q$166)) + MAX(IF(R$1:R$166="teilsaniert",Q$1:Q$166))) / 2,
                (MIN(IF(R$1:R$166="saniert",Q$1:Q$166)) + MAX(IF(R$1:R$166="saniert",Q$1:Q$166))) / 2
            )
        )),
        0,
        P117
    )
)</f>
        <v>0</v>
      </c>
      <c r="W117" s="174">
        <f t="shared" si="42"/>
        <v>-1.1175615558431113</v>
      </c>
      <c r="X117" s="173">
        <f t="shared" si="27"/>
        <v>7.2358888169322783E-158</v>
      </c>
      <c r="Y117" s="174" t="str">
        <f t="shared" si="28"/>
        <v>saniert</v>
      </c>
      <c r="Z117" s="174" cm="1">
        <f t="array" ref="Z117">IF(
    X117 &gt; (IF(
        Y117 = "unsaniert",
        (MIN(IF(Y$1:Y$166="unsaniert",X$1:X$166)) + MAX(IF(Y$1:Y$166="unsaniert",X$1:X$166))) / 2,
        IF(
            Y117 = "teilsaniert",
            (MIN(IF(Y$1:Y$166="teilsaniert",X$1:X$166)) + MAX(IF(Y$1:Y$166="teilsaniert",X$1:X$166))) / 2,
            (MIN(IF(Y$1:Y$166="saniert",X$1:X$166)) + MAX(IF(Y$1:Y$166="saniert",X$1:X$166))) / 2
        )
    )),
    0,
    IF(
        X116 &lt; (IF(
            Y117 = "unsaniert",
            (MIN(IF(Y$1:Y$166="unsaniert",X$1:X$166)) + MAX(IF(Y$1:Y$166="unsaniert",X$1:X$166))) / 2,
            IF(
                Y117 = "teilsaniert",
                (MIN(IF(Y$1:Y$166="teilsaniert",X$1:X$166)) + MAX(IF(Y$1:Y$166="teilsaniert",X$1:X$166))) / 2,
                (MIN(IF(Y$1:Y$166="saniert",X$1:X$166)) + MAX(IF(Y$1:Y$166="saniert",X$1:X$166))) / 2
            )
        )),
        0,
        W117
    )
)</f>
        <v>0</v>
      </c>
      <c r="AD117" s="174">
        <f t="shared" si="43"/>
        <v>-1.6074119347146667</v>
      </c>
      <c r="AE117" s="173">
        <f t="shared" si="29"/>
        <v>1.0579310389177712E-75</v>
      </c>
      <c r="AF117" s="174" t="str">
        <f t="shared" si="30"/>
        <v>saniert</v>
      </c>
      <c r="AG117" s="174" cm="1">
        <f t="array" ref="AG117">IF(
    AE117 &gt; (IF(
        AF117 = "unsaniert",
        (MIN(IF(AF$1:AF$166="unsaniert",AE$1:AE$166)) + MAX(IF(AF$1:AF$166="unsaniert",AE$1:AE$166))) / 2,
        IF(
            AF117 = "teilsaniert",
            (MIN(IF(AF$1:AF$166="teilsaniert",AE$1:AE$166)) + MAX(IF(AF$1:AF$166="teilsaniert",AE$1:AE$166))) / 2,
            (MIN(IF(AF$1:AF$166="saniert",AE$1:AE$166)) + MAX(IF(AF$1:AF$166="saniert",AE$1:AE$166))) / 2
        )
    )),
    0,
    IF(
        AE116 &lt; (IF(
            AF117 = "unsaniert",
            (MIN(IF(AF$1:AF$166="unsaniert",AE$1:AE$166)) + MAX(IF(AF$1:AF$166="unsaniert",AE$1:AE$166))) / 2,
            IF(
                AF117 = "teilsaniert",
                (MIN(IF(AF$1:AF$166="teilsaniert",AE$1:AE$166)) + MAX(IF(AF$1:AF$166="teilsaniert",AE$1:AE$166))) / 2,
                (MIN(IF(AF$1:AF$166="saniert",AE$1:AE$166)) + MAX(IF(AF$1:AF$166="saniert",AE$1:AE$166))) / 2
            )
        )),
        0,
        AD117
    )
)</f>
        <v>0</v>
      </c>
      <c r="AK117" s="174">
        <f t="shared" si="44"/>
        <v>-2.0514245652714642</v>
      </c>
      <c r="AL117" s="173">
        <f t="shared" si="31"/>
        <v>4.9405498192328828E-304</v>
      </c>
      <c r="AM117" s="174" t="str">
        <f t="shared" si="32"/>
        <v>saniert</v>
      </c>
      <c r="AN117" s="174" cm="1">
        <f t="array" ref="AN117">IF(
    AL117 &gt; (IF(
        AM117 = "unsaniert",
        (MIN(IF(AM$1:AM$166="unsaniert",AL$1:AL$166)) + MAX(IF(AM$1:AM$166="unsaniert",AL$1:AL$166))) / 2,
        IF(
            AM117 = "teilsaniert",
            (MIN(IF(AM$1:AM$166="teilsaniert",AL$1:AL$166)) + MAX(IF(AM$1:AM$166="teilsaniert",AL$1:AL$166))) / 2,
            (MIN(IF(AM$1:AM$166="saniert",AL$1:AL$166)) + MAX(IF(AM$1:AM$166="saniert",AL$1:AL$166))) / 2
        )
    )),
    0,
    IF(
        AL116 &lt; (IF(
            AM117 = "unsaniert",
            (MIN(IF(AM$1:AM$166="unsaniert",AL$1:AL$166)) + MAX(IF(AM$1:AM$166="unsaniert",AL$1:AL$166))) / 2,
            IF(
                AM117 = "teilsaniert",
                (MIN(IF(AM$1:AM$166="teilsaniert",AL$1:AL$166)) + MAX(IF(AM$1:AM$166="teilsaniert",AL$1:AL$166))) / 2,
                (MIN(IF(AM$1:AM$166="saniert",AL$1:AL$166)) + MAX(IF(AM$1:AM$166="saniert",AL$1:AL$166))) / 2
            )
        )),
        0,
        AK117
    )
)</f>
        <v>0</v>
      </c>
      <c r="AR117" s="174">
        <f t="shared" si="45"/>
        <v>-1.0572067057195136</v>
      </c>
      <c r="AS117" s="173">
        <f t="shared" si="33"/>
        <v>7.3496136618646037E-158</v>
      </c>
      <c r="AT117" s="174" t="str">
        <f t="shared" si="34"/>
        <v>saniert</v>
      </c>
      <c r="AU117" s="174" cm="1">
        <f t="array" ref="AU117">IF(
    AS117 &gt; (IF(
        AT117 = "unsaniert",
        (MIN(IF(AT$1:AT$166="unsaniert",AS$1:AS$166)) + MAX(IF(AT$1:AT$166="unsaniert",AS$1:AS$166))) / 2,
        IF(
            AT117 = "teilsaniert",
            (MIN(IF(AT$1:AT$166="teilsaniert",AS$1:AS$166)) + MAX(IF(AT$1:AT$166="teilsaniert",AS$1:AS$166))) / 2,
            (MIN(IF(AT$1:AT$166="saniert",AS$1:AS$166)) + MAX(IF(AT$1:AT$166="saniert",AS$1:AS$166))) / 2
        )
    )),
    0,
    IF(
        AS116 &lt; (IF(
            AT117 = "unsaniert",
            (MIN(IF(AT$1:AT$166="unsaniert",AS$1:AS$166)) + MAX(IF(AT$1:AT$166="unsaniert",AS$1:AS$166))) / 2,
            IF(
                AT117 = "teilsaniert",
                (MIN(IF(AT$1:AT$166="teilsaniert",AS$1:AS$166)) + MAX(IF(AT$1:AT$166="teilsaniert",AS$1:AS$166))) / 2,
                (MIN(IF(AT$1:AT$166="saniert",AS$1:AS$166)) + MAX(IF(AT$1:AT$166="saniert",AS$1:AS$166))) / 2
            )
        )),
        0,
        AR117
    )
)</f>
        <v>0</v>
      </c>
      <c r="AY117" s="174">
        <f t="shared" si="46"/>
        <v>-1.73314928583829</v>
      </c>
      <c r="AZ117" s="173">
        <f t="shared" si="35"/>
        <v>4.582575049272463E-129</v>
      </c>
      <c r="BA117" s="174" t="str">
        <f t="shared" si="36"/>
        <v>saniert</v>
      </c>
      <c r="BB117" s="174" cm="1">
        <f t="array" ref="BB117">IF(
    AZ117 &gt; (IF(
        BA117 = "unsaniert",
        (MIN(IF(BA$1:BA$166="unsaniert",AZ$1:AZ$166)) + MAX(IF(BA$1:BA$166="unsaniert",AZ$1:AZ$166))) / 2,
        IF(
            BA117 = "teilsaniert",
            (MIN(IF(BA$1:BA$166="teilsaniert",AZ$1:AZ$166)) + MAX(IF(BA$1:BA$166="teilsaniert",AZ$1:AZ$166))) / 2,
            (MIN(IF(BA$1:BA$166="saniert",AZ$1:AZ$166)) + MAX(IF(BA$1:BA$166="saniert",AZ$1:AZ$166))) / 2
        )
    )),
    0,
    IF(
        AZ116 &lt; (IF(
            BA117 = "unsaniert",
            (MIN(IF(BA$1:BA$166="unsaniert",AZ$1:AZ$166)) + MAX(IF(BA$1:BA$166="unsaniert",AZ$1:AZ$166))) / 2,
            IF(
                BA117 = "teilsaniert",
                (MIN(IF(BA$1:BA$166="teilsaniert",AZ$1:AZ$166)) + MAX(IF(BA$1:BA$166="teilsaniert",AZ$1:AZ$166))) / 2,
                (MIN(IF(BA$1:BA$166="saniert",AZ$1:AZ$166)) + MAX(IF(BA$1:BA$166="saniert",AZ$1:AZ$166))) / 2
            )
        )),
        0,
        AY117
    )
)</f>
        <v>0</v>
      </c>
      <c r="BF117" s="174">
        <f t="shared" si="47"/>
        <v>-2.0769827399458363</v>
      </c>
      <c r="BG117" s="173">
        <f t="shared" si="37"/>
        <v>0</v>
      </c>
      <c r="BH117" s="174" t="str">
        <f t="shared" si="38"/>
        <v>saniert</v>
      </c>
      <c r="BI117" s="174" cm="1">
        <f t="array" ref="BI117">IF(
    BG117 &gt; (IF(
        BH117 = "unsaniert",
        (MIN(IF(BH$1:BH$166="unsaniert",BG$1:BG$166)) + MAX(IF(BH$1:BH$166="unsaniert",BG$1:BG$166))) / 2,
        IF(
            BH117 = "teilsaniert",
            (MIN(IF(BH$1:BH$166="teilsaniert",BG$1:BG$166)) + MAX(IF(BH$1:BH$166="teilsaniert",BG$1:BG$166))) / 2,
            (MIN(IF(BH$1:BH$166="saniert",BG$1:BG$166)) + MAX(IF(BH$1:BH$166="saniert",BG$1:BG$166))) / 2
        )
    )),
    0,
    IF(
        BG116 &lt; (IF(
            BH117 = "unsaniert",
            (MIN(IF(BH$1:BH$166="unsaniert",BG$1:BG$166)) + MAX(IF(BH$1:BH$166="unsaniert",BG$1:BG$166))) / 2,
            IF(
                BH117 = "teilsaniert",
                (MIN(IF(BH$1:BH$166="teilsaniert",BG$1:BG$166)) + MAX(IF(BH$1:BH$166="teilsaniert",BG$1:BG$166))) / 2,
                (MIN(IF(BH$1:BH$166="saniert",BG$1:BG$166)) + MAX(IF(BH$1:BH$166="saniert",BG$1:BG$166))) / 2
            )
        )),
        0,
        BF117
    )
)</f>
        <v>0</v>
      </c>
    </row>
    <row r="118" spans="2:61">
      <c r="B118" s="174">
        <f t="shared" si="39"/>
        <v>-0.36282198494518936</v>
      </c>
      <c r="C118" s="173">
        <f>_xlfn.NORM.DIST(B118,B5,C5, TRUE)</f>
        <v>1.1848465197606233E-9</v>
      </c>
      <c r="D118" s="174" t="str">
        <f t="shared" si="24"/>
        <v>saniert</v>
      </c>
      <c r="E118" s="174" cm="1">
        <f t="array" ref="E118">IF(
    C118 &gt; (IF(
        D118 = "unsaniert",
        (MIN(IF(D$1:D$166="unsaniert",C$1:C$166)) + MAX(IF(D$1:D$166="unsaniert",C$1:C$166))) / 2,
        IF(
            D118 = "teilsaniert",
            (MIN(IF(D$1:D$166="teilsaniert",C$1:C$166)) + MAX(IF(D$1:D$166="teilsaniert",C$1:C$166))) / 2,
            (MIN(IF(D$1:D$166="saniert",C$1:C$166)) + MAX(IF(D$1:D$166="saniert",C$1:C$166))) / 2
        )
    )),
    0,
    IF(
        C117 &lt; (IF(
            D118 = "unsaniert",
            (MIN(IF(D$1:D$166="unsaniert",C$1:C$166)) + MAX(IF(D$1:D$166="unsaniert",C$1:C$166))) / 2,
            IF(
                D118 = "teilsaniert",
                (MIN(IF(D$1:D$166="teilsaniert",C$1:C$166)) + MAX(IF(D$1:D$166="teilsaniert",C$1:C$166))) / 2,
                (MIN(IF(D$1:D$166="saniert",C$1:C$166)) + MAX(IF(D$1:D$166="saniert",C$1:C$166))) / 2
            )
        )),
        0,
        B118
    )
)</f>
        <v>0</v>
      </c>
      <c r="I118" s="174">
        <f t="shared" si="40"/>
        <v>-1.6400309556755062</v>
      </c>
      <c r="J118" s="173">
        <f>_xlfn.NORM.DIST(I118,I5,J5, TRUE)</f>
        <v>1.2348129381063245E-65</v>
      </c>
      <c r="K118" s="174" t="str">
        <f t="shared" si="25"/>
        <v>saniert</v>
      </c>
      <c r="L118" s="174" cm="1">
        <f t="array" ref="L118">IF(
    J118 &gt; (IF(
        K118 = "unsaniert",
        (MIN(IF(K$1:K$166="unsaniert",J$1:J$166)) + MAX(IF(K$1:K$166="unsaniert",J$1:J$166))) / 2,
        IF(
            K118 = "teilsaniert",
            (MIN(IF(K$1:K$166="teilsaniert",J$1:J$166)) + MAX(IF(K$1:K$166="teilsaniert",J$1:J$166))) / 2,
            (MIN(IF(K$1:K$166="saniert",J$1:J$166)) + MAX(IF(K$1:K$166="saniert",J$1:J$166))) / 2
        )
    )),
    0,
    IF(
        J117 &lt; (IF(
            K118 = "unsaniert",
            (MIN(IF(K$1:K$166="unsaniert",J$1:J$166)) + MAX(IF(K$1:K$166="unsaniert",J$1:J$166))) / 2,
            IF(
                K118 = "teilsaniert",
                (MIN(IF(K$1:K$166="teilsaniert",J$1:J$166)) + MAX(IF(K$1:K$166="teilsaniert",J$1:J$166))) / 2,
                (MIN(IF(K$1:K$166="saniert",J$1:J$166)) + MAX(IF(K$1:K$166="saniert",J$1:J$166))) / 2
            )
        )),
        0,
        I118
    )
)</f>
        <v>0</v>
      </c>
      <c r="P118" s="174">
        <f t="shared" si="41"/>
        <v>-2.2377078562056405</v>
      </c>
      <c r="Q118" s="173">
        <f>_xlfn.NORM.DIST(P118,P5,Q5, TRUE)</f>
        <v>0</v>
      </c>
      <c r="R118" s="174" t="str">
        <f t="shared" si="26"/>
        <v>saniert</v>
      </c>
      <c r="S118" s="174" cm="1">
        <f t="array" ref="S118">IF(
    Q118 &gt; (IF(
        R118 = "unsaniert",
        (MIN(IF(R$1:R$166="unsaniert",Q$1:Q$166)) + MAX(IF(R$1:R$166="unsaniert",Q$1:Q$166))) / 2,
        IF(
            R118 = "teilsaniert",
            (MIN(IF(R$1:R$166="teilsaniert",Q$1:Q$166)) + MAX(IF(R$1:R$166="teilsaniert",Q$1:Q$166))) / 2,
            (MIN(IF(R$1:R$166="saniert",Q$1:Q$166)) + MAX(IF(R$1:R$166="saniert",Q$1:Q$166))) / 2
        )
    )),
    0,
    IF(
        Q117 &lt; (IF(
            R118 = "unsaniert",
            (MIN(IF(R$1:R$166="unsaniert",Q$1:Q$166)) + MAX(IF(R$1:R$166="unsaniert",Q$1:Q$166))) / 2,
            IF(
                R118 = "teilsaniert",
                (MIN(IF(R$1:R$166="teilsaniert",Q$1:Q$166)) + MAX(IF(R$1:R$166="teilsaniert",Q$1:Q$166))) / 2,
                (MIN(IF(R$1:R$166="saniert",Q$1:Q$166)) + MAX(IF(R$1:R$166="saniert",Q$1:Q$166))) / 2
            )
        )),
        0,
        P118
    )
)</f>
        <v>0</v>
      </c>
      <c r="W118" s="174">
        <f t="shared" si="42"/>
        <v>-1.1475615558431114</v>
      </c>
      <c r="X118" s="173">
        <f t="shared" si="27"/>
        <v>4.0927753854855124E-162</v>
      </c>
      <c r="Y118" s="174" t="str">
        <f t="shared" si="28"/>
        <v>saniert</v>
      </c>
      <c r="Z118" s="174" cm="1">
        <f t="array" ref="Z118">IF(
    X118 &gt; (IF(
        Y118 = "unsaniert",
        (MIN(IF(Y$1:Y$166="unsaniert",X$1:X$166)) + MAX(IF(Y$1:Y$166="unsaniert",X$1:X$166))) / 2,
        IF(
            Y118 = "teilsaniert",
            (MIN(IF(Y$1:Y$166="teilsaniert",X$1:X$166)) + MAX(IF(Y$1:Y$166="teilsaniert",X$1:X$166))) / 2,
            (MIN(IF(Y$1:Y$166="saniert",X$1:X$166)) + MAX(IF(Y$1:Y$166="saniert",X$1:X$166))) / 2
        )
    )),
    0,
    IF(
        X117 &lt; (IF(
            Y118 = "unsaniert",
            (MIN(IF(Y$1:Y$166="unsaniert",X$1:X$166)) + MAX(IF(Y$1:Y$166="unsaniert",X$1:X$166))) / 2,
            IF(
                Y118 = "teilsaniert",
                (MIN(IF(Y$1:Y$166="teilsaniert",X$1:X$166)) + MAX(IF(Y$1:Y$166="teilsaniert",X$1:X$166))) / 2,
                (MIN(IF(Y$1:Y$166="saniert",X$1:X$166)) + MAX(IF(Y$1:Y$166="saniert",X$1:X$166))) / 2
            )
        )),
        0,
        W118
    )
)</f>
        <v>0</v>
      </c>
      <c r="AD118" s="174">
        <f t="shared" si="43"/>
        <v>-1.6374119347146667</v>
      </c>
      <c r="AE118" s="173">
        <f t="shared" si="29"/>
        <v>8.3869681859611019E-78</v>
      </c>
      <c r="AF118" s="174" t="str">
        <f t="shared" si="30"/>
        <v>saniert</v>
      </c>
      <c r="AG118" s="174" cm="1">
        <f t="array" ref="AG118">IF(
    AE118 &gt; (IF(
        AF118 = "unsaniert",
        (MIN(IF(AF$1:AF$166="unsaniert",AE$1:AE$166)) + MAX(IF(AF$1:AF$166="unsaniert",AE$1:AE$166))) / 2,
        IF(
            AF118 = "teilsaniert",
            (MIN(IF(AF$1:AF$166="teilsaniert",AE$1:AE$166)) + MAX(IF(AF$1:AF$166="teilsaniert",AE$1:AE$166))) / 2,
            (MIN(IF(AF$1:AF$166="saniert",AE$1:AE$166)) + MAX(IF(AF$1:AF$166="saniert",AE$1:AE$166))) / 2
        )
    )),
    0,
    IF(
        AE117 &lt; (IF(
            AF118 = "unsaniert",
            (MIN(IF(AF$1:AF$166="unsaniert",AE$1:AE$166)) + MAX(IF(AF$1:AF$166="unsaniert",AE$1:AE$166))) / 2,
            IF(
                AF118 = "teilsaniert",
                (MIN(IF(AF$1:AF$166="teilsaniert",AE$1:AE$166)) + MAX(IF(AF$1:AF$166="teilsaniert",AE$1:AE$166))) / 2,
                (MIN(IF(AF$1:AF$166="saniert",AE$1:AE$166)) + MAX(IF(AF$1:AF$166="saniert",AE$1:AE$166))) / 2
            )
        )),
        0,
        AD118
    )
)</f>
        <v>0</v>
      </c>
      <c r="AK118" s="174">
        <f t="shared" si="44"/>
        <v>-2.081424565271464</v>
      </c>
      <c r="AL118" s="173">
        <f t="shared" si="31"/>
        <v>0</v>
      </c>
      <c r="AM118" s="174" t="str">
        <f t="shared" si="32"/>
        <v>saniert</v>
      </c>
      <c r="AN118" s="174" cm="1">
        <f t="array" ref="AN118">IF(
    AL118 &gt; (IF(
        AM118 = "unsaniert",
        (MIN(IF(AM$1:AM$166="unsaniert",AL$1:AL$166)) + MAX(IF(AM$1:AM$166="unsaniert",AL$1:AL$166))) / 2,
        IF(
            AM118 = "teilsaniert",
            (MIN(IF(AM$1:AM$166="teilsaniert",AL$1:AL$166)) + MAX(IF(AM$1:AM$166="teilsaniert",AL$1:AL$166))) / 2,
            (MIN(IF(AM$1:AM$166="saniert",AL$1:AL$166)) + MAX(IF(AM$1:AM$166="saniert",AL$1:AL$166))) / 2
        )
    )),
    0,
    IF(
        AL117 &lt; (IF(
            AM118 = "unsaniert",
            (MIN(IF(AM$1:AM$166="unsaniert",AL$1:AL$166)) + MAX(IF(AM$1:AM$166="unsaniert",AL$1:AL$166))) / 2,
            IF(
                AM118 = "teilsaniert",
                (MIN(IF(AM$1:AM$166="teilsaniert",AL$1:AL$166)) + MAX(IF(AM$1:AM$166="teilsaniert",AL$1:AL$166))) / 2,
                (MIN(IF(AM$1:AM$166="saniert",AL$1:AL$166)) + MAX(IF(AM$1:AM$166="saniert",AL$1:AL$166))) / 2
            )
        )),
        0,
        AK118
    )
)</f>
        <v>0</v>
      </c>
      <c r="AR118" s="174">
        <f t="shared" si="45"/>
        <v>-1.0872067057195136</v>
      </c>
      <c r="AS118" s="173">
        <f t="shared" si="33"/>
        <v>4.1587790842843267E-162</v>
      </c>
      <c r="AT118" s="174" t="str">
        <f t="shared" si="34"/>
        <v>saniert</v>
      </c>
      <c r="AU118" s="174" cm="1">
        <f t="array" ref="AU118">IF(
    AS118 &gt; (IF(
        AT118 = "unsaniert",
        (MIN(IF(AT$1:AT$166="unsaniert",AS$1:AS$166)) + MAX(IF(AT$1:AT$166="unsaniert",AS$1:AS$166))) / 2,
        IF(
            AT118 = "teilsaniert",
            (MIN(IF(AT$1:AT$166="teilsaniert",AS$1:AS$166)) + MAX(IF(AT$1:AT$166="teilsaniert",AS$1:AS$166))) / 2,
            (MIN(IF(AT$1:AT$166="saniert",AS$1:AS$166)) + MAX(IF(AT$1:AT$166="saniert",AS$1:AS$166))) / 2
        )
    )),
    0,
    IF(
        AS117 &lt; (IF(
            AT118 = "unsaniert",
            (MIN(IF(AT$1:AT$166="unsaniert",AS$1:AS$166)) + MAX(IF(AT$1:AT$166="unsaniert",AS$1:AS$166))) / 2,
            IF(
                AT118 = "teilsaniert",
                (MIN(IF(AT$1:AT$166="teilsaniert",AS$1:AS$166)) + MAX(IF(AT$1:AT$166="teilsaniert",AS$1:AS$166))) / 2,
                (MIN(IF(AT$1:AT$166="saniert",AS$1:AS$166)) + MAX(IF(AT$1:AT$166="saniert",AS$1:AS$166))) / 2
            )
        )),
        0,
        AR118
    )
)</f>
        <v>0</v>
      </c>
      <c r="AY118" s="174">
        <f t="shared" si="46"/>
        <v>-1.76314928583829</v>
      </c>
      <c r="AZ118" s="173">
        <f t="shared" si="35"/>
        <v>1.4491259470714602E-132</v>
      </c>
      <c r="BA118" s="174" t="str">
        <f t="shared" si="36"/>
        <v>saniert</v>
      </c>
      <c r="BB118" s="174" cm="1">
        <f t="array" ref="BB118">IF(
    AZ118 &gt; (IF(
        BA118 = "unsaniert",
        (MIN(IF(BA$1:BA$166="unsaniert",AZ$1:AZ$166)) + MAX(IF(BA$1:BA$166="unsaniert",AZ$1:AZ$166))) / 2,
        IF(
            BA118 = "teilsaniert",
            (MIN(IF(BA$1:BA$166="teilsaniert",AZ$1:AZ$166)) + MAX(IF(BA$1:BA$166="teilsaniert",AZ$1:AZ$166))) / 2,
            (MIN(IF(BA$1:BA$166="saniert",AZ$1:AZ$166)) + MAX(IF(BA$1:BA$166="saniert",AZ$1:AZ$166))) / 2
        )
    )),
    0,
    IF(
        AZ117 &lt; (IF(
            BA118 = "unsaniert",
            (MIN(IF(BA$1:BA$166="unsaniert",AZ$1:AZ$166)) + MAX(IF(BA$1:BA$166="unsaniert",AZ$1:AZ$166))) / 2,
            IF(
                BA118 = "teilsaniert",
                (MIN(IF(BA$1:BA$166="teilsaniert",AZ$1:AZ$166)) + MAX(IF(BA$1:BA$166="teilsaniert",AZ$1:AZ$166))) / 2,
                (MIN(IF(BA$1:BA$166="saniert",AZ$1:AZ$166)) + MAX(IF(BA$1:BA$166="saniert",AZ$1:AZ$166))) / 2
            )
        )),
        0,
        AY118
    )
)</f>
        <v>0</v>
      </c>
      <c r="BF118" s="174">
        <f t="shared" si="47"/>
        <v>-2.1069827399458361</v>
      </c>
      <c r="BG118" s="173">
        <f t="shared" si="37"/>
        <v>0</v>
      </c>
      <c r="BH118" s="174" t="str">
        <f t="shared" si="38"/>
        <v>saniert</v>
      </c>
      <c r="BI118" s="174" cm="1">
        <f t="array" ref="BI118">IF(
    BG118 &gt; (IF(
        BH118 = "unsaniert",
        (MIN(IF(BH$1:BH$166="unsaniert",BG$1:BG$166)) + MAX(IF(BH$1:BH$166="unsaniert",BG$1:BG$166))) / 2,
        IF(
            BH118 = "teilsaniert",
            (MIN(IF(BH$1:BH$166="teilsaniert",BG$1:BG$166)) + MAX(IF(BH$1:BH$166="teilsaniert",BG$1:BG$166))) / 2,
            (MIN(IF(BH$1:BH$166="saniert",BG$1:BG$166)) + MAX(IF(BH$1:BH$166="saniert",BG$1:BG$166))) / 2
        )
    )),
    0,
    IF(
        BG117 &lt; (IF(
            BH118 = "unsaniert",
            (MIN(IF(BH$1:BH$166="unsaniert",BG$1:BG$166)) + MAX(IF(BH$1:BH$166="unsaniert",BG$1:BG$166))) / 2,
            IF(
                BH118 = "teilsaniert",
                (MIN(IF(BH$1:BH$166="teilsaniert",BG$1:BG$166)) + MAX(IF(BH$1:BH$166="teilsaniert",BG$1:BG$166))) / 2,
                (MIN(IF(BH$1:BH$166="saniert",BG$1:BG$166)) + MAX(IF(BH$1:BH$166="saniert",BG$1:BG$166))) / 2
            )
        )),
        0,
        BF118
    )
)</f>
        <v>0</v>
      </c>
    </row>
    <row r="119" spans="2:61">
      <c r="B119" s="174">
        <f t="shared" si="39"/>
        <v>-0.39282198494518938</v>
      </c>
      <c r="C119" s="173">
        <f>_xlfn.NORM.DIST(B119, B5,C5, TRUE)</f>
        <v>6.0742941223774617E-10</v>
      </c>
      <c r="D119" s="174" t="str">
        <f t="shared" si="24"/>
        <v>saniert</v>
      </c>
      <c r="E119" s="174" cm="1">
        <f t="array" ref="E119">IF(
    C119 &gt; (IF(
        D119 = "unsaniert",
        (MIN(IF(D$1:D$166="unsaniert",C$1:C$166)) + MAX(IF(D$1:D$166="unsaniert",C$1:C$166))) / 2,
        IF(
            D119 = "teilsaniert",
            (MIN(IF(D$1:D$166="teilsaniert",C$1:C$166)) + MAX(IF(D$1:D$166="teilsaniert",C$1:C$166))) / 2,
            (MIN(IF(D$1:D$166="saniert",C$1:C$166)) + MAX(IF(D$1:D$166="saniert",C$1:C$166))) / 2
        )
    )),
    0,
    IF(
        C118 &lt; (IF(
            D119 = "unsaniert",
            (MIN(IF(D$1:D$166="unsaniert",C$1:C$166)) + MAX(IF(D$1:D$166="unsaniert",C$1:C$166))) / 2,
            IF(
                D119 = "teilsaniert",
                (MIN(IF(D$1:D$166="teilsaniert",C$1:C$166)) + MAX(IF(D$1:D$166="teilsaniert",C$1:C$166))) / 2,
                (MIN(IF(D$1:D$166="saniert",C$1:C$166)) + MAX(IF(D$1:D$166="saniert",C$1:C$166))) / 2
            )
        )),
        0,
        B119
    )
)</f>
        <v>0</v>
      </c>
      <c r="I119" s="174">
        <f t="shared" si="40"/>
        <v>-1.6700309556755062</v>
      </c>
      <c r="J119" s="173">
        <f>_xlfn.NORM.DIST(I119, I5,J5, TRUE)</f>
        <v>1.9061794174749966E-67</v>
      </c>
      <c r="K119" s="174" t="str">
        <f t="shared" si="25"/>
        <v>saniert</v>
      </c>
      <c r="L119" s="174" cm="1">
        <f t="array" ref="L119">IF(
    J119 &gt; (IF(
        K119 = "unsaniert",
        (MIN(IF(K$1:K$166="unsaniert",J$1:J$166)) + MAX(IF(K$1:K$166="unsaniert",J$1:J$166))) / 2,
        IF(
            K119 = "teilsaniert",
            (MIN(IF(K$1:K$166="teilsaniert",J$1:J$166)) + MAX(IF(K$1:K$166="teilsaniert",J$1:J$166))) / 2,
            (MIN(IF(K$1:K$166="saniert",J$1:J$166)) + MAX(IF(K$1:K$166="saniert",J$1:J$166))) / 2
        )
    )),
    0,
    IF(
        J118 &lt; (IF(
            K119 = "unsaniert",
            (MIN(IF(K$1:K$166="unsaniert",J$1:J$166)) + MAX(IF(K$1:K$166="unsaniert",J$1:J$166))) / 2,
            IF(
                K119 = "teilsaniert",
                (MIN(IF(K$1:K$166="teilsaniert",J$1:J$166)) + MAX(IF(K$1:K$166="teilsaniert",J$1:J$166))) / 2,
                (MIN(IF(K$1:K$166="saniert",J$1:J$166)) + MAX(IF(K$1:K$166="saniert",J$1:J$166))) / 2
            )
        )),
        0,
        I119
    )
)</f>
        <v>0</v>
      </c>
      <c r="P119" s="174">
        <f t="shared" si="41"/>
        <v>-2.2677078562056403</v>
      </c>
      <c r="Q119" s="173">
        <f>_xlfn.NORM.DIST(P119, P5,Q5, TRUE)</f>
        <v>0</v>
      </c>
      <c r="R119" s="174" t="str">
        <f t="shared" si="26"/>
        <v>saniert</v>
      </c>
      <c r="S119" s="174" cm="1">
        <f t="array" ref="S119">IF(
    Q119 &gt; (IF(
        R119 = "unsaniert",
        (MIN(IF(R$1:R$166="unsaniert",Q$1:Q$166)) + MAX(IF(R$1:R$166="unsaniert",Q$1:Q$166))) / 2,
        IF(
            R119 = "teilsaniert",
            (MIN(IF(R$1:R$166="teilsaniert",Q$1:Q$166)) + MAX(IF(R$1:R$166="teilsaniert",Q$1:Q$166))) / 2,
            (MIN(IF(R$1:R$166="saniert",Q$1:Q$166)) + MAX(IF(R$1:R$166="saniert",Q$1:Q$166))) / 2
        )
    )),
    0,
    IF(
        Q118 &lt; (IF(
            R119 = "unsaniert",
            (MIN(IF(R$1:R$166="unsaniert",Q$1:Q$166)) + MAX(IF(R$1:R$166="unsaniert",Q$1:Q$166))) / 2,
            IF(
                R119 = "teilsaniert",
                (MIN(IF(R$1:R$166="teilsaniert",Q$1:Q$166)) + MAX(IF(R$1:R$166="teilsaniert",Q$1:Q$166))) / 2,
                (MIN(IF(R$1:R$166="saniert",Q$1:Q$166)) + MAX(IF(R$1:R$166="saniert",Q$1:Q$166))) / 2
            )
        )),
        0,
        P119
    )
)</f>
        <v>0</v>
      </c>
      <c r="W119" s="174">
        <f t="shared" si="42"/>
        <v>-1.1775615558431114</v>
      </c>
      <c r="X119" s="173">
        <f t="shared" si="27"/>
        <v>2.029919476383985E-166</v>
      </c>
      <c r="Y119" s="174" t="str">
        <f t="shared" si="28"/>
        <v>saniert</v>
      </c>
      <c r="Z119" s="174" cm="1">
        <f t="array" ref="Z119">IF(
    X119 &gt; (IF(
        Y119 = "unsaniert",
        (MIN(IF(Y$1:Y$166="unsaniert",X$1:X$166)) + MAX(IF(Y$1:Y$166="unsaniert",X$1:X$166))) / 2,
        IF(
            Y119 = "teilsaniert",
            (MIN(IF(Y$1:Y$166="teilsaniert",X$1:X$166)) + MAX(IF(Y$1:Y$166="teilsaniert",X$1:X$166))) / 2,
            (MIN(IF(Y$1:Y$166="saniert",X$1:X$166)) + MAX(IF(Y$1:Y$166="saniert",X$1:X$166))) / 2
        )
    )),
    0,
    IF(
        X118 &lt; (IF(
            Y119 = "unsaniert",
            (MIN(IF(Y$1:Y$166="unsaniert",X$1:X$166)) + MAX(IF(Y$1:Y$166="unsaniert",X$1:X$166))) / 2,
            IF(
                Y119 = "teilsaniert",
                (MIN(IF(Y$1:Y$166="teilsaniert",X$1:X$166)) + MAX(IF(Y$1:Y$166="teilsaniert",X$1:X$166))) / 2,
                (MIN(IF(Y$1:Y$166="saniert",X$1:X$166)) + MAX(IF(Y$1:Y$166="saniert",X$1:X$166))) / 2
            )
        )),
        0,
        W119
    )
)</f>
        <v>0</v>
      </c>
      <c r="AD119" s="174">
        <f t="shared" si="43"/>
        <v>-1.6674119347146668</v>
      </c>
      <c r="AE119" s="173">
        <f t="shared" si="29"/>
        <v>6.2133889880883275E-80</v>
      </c>
      <c r="AF119" s="174" t="str">
        <f t="shared" si="30"/>
        <v>saniert</v>
      </c>
      <c r="AG119" s="174" cm="1">
        <f t="array" ref="AG119">IF(
    AE119 &gt; (IF(
        AF119 = "unsaniert",
        (MIN(IF(AF$1:AF$166="unsaniert",AE$1:AE$166)) + MAX(IF(AF$1:AF$166="unsaniert",AE$1:AE$166))) / 2,
        IF(
            AF119 = "teilsaniert",
            (MIN(IF(AF$1:AF$166="teilsaniert",AE$1:AE$166)) + MAX(IF(AF$1:AF$166="teilsaniert",AE$1:AE$166))) / 2,
            (MIN(IF(AF$1:AF$166="saniert",AE$1:AE$166)) + MAX(IF(AF$1:AF$166="saniert",AE$1:AE$166))) / 2
        )
    )),
    0,
    IF(
        AE118 &lt; (IF(
            AF119 = "unsaniert",
            (MIN(IF(AF$1:AF$166="unsaniert",AE$1:AE$166)) + MAX(IF(AF$1:AF$166="unsaniert",AE$1:AE$166))) / 2,
            IF(
                AF119 = "teilsaniert",
                (MIN(IF(AF$1:AF$166="teilsaniert",AE$1:AE$166)) + MAX(IF(AF$1:AF$166="teilsaniert",AE$1:AE$166))) / 2,
                (MIN(IF(AF$1:AF$166="saniert",AE$1:AE$166)) + MAX(IF(AF$1:AF$166="saniert",AE$1:AE$166))) / 2
            )
        )),
        0,
        AD119
    )
)</f>
        <v>0</v>
      </c>
      <c r="AK119" s="174">
        <f t="shared" si="44"/>
        <v>-2.1114245652714638</v>
      </c>
      <c r="AL119" s="173">
        <f t="shared" si="31"/>
        <v>0</v>
      </c>
      <c r="AM119" s="174" t="str">
        <f t="shared" si="32"/>
        <v>saniert</v>
      </c>
      <c r="AN119" s="174" cm="1">
        <f t="array" ref="AN119">IF(
    AL119 &gt; (IF(
        AM119 = "unsaniert",
        (MIN(IF(AM$1:AM$166="unsaniert",AL$1:AL$166)) + MAX(IF(AM$1:AM$166="unsaniert",AL$1:AL$166))) / 2,
        IF(
            AM119 = "teilsaniert",
            (MIN(IF(AM$1:AM$166="teilsaniert",AL$1:AL$166)) + MAX(IF(AM$1:AM$166="teilsaniert",AL$1:AL$166))) / 2,
            (MIN(IF(AM$1:AM$166="saniert",AL$1:AL$166)) + MAX(IF(AM$1:AM$166="saniert",AL$1:AL$166))) / 2
        )
    )),
    0,
    IF(
        AL118 &lt; (IF(
            AM119 = "unsaniert",
            (MIN(IF(AM$1:AM$166="unsaniert",AL$1:AL$166)) + MAX(IF(AM$1:AM$166="unsaniert",AL$1:AL$166))) / 2,
            IF(
                AM119 = "teilsaniert",
                (MIN(IF(AM$1:AM$166="teilsaniert",AL$1:AL$166)) + MAX(IF(AM$1:AM$166="teilsaniert",AL$1:AL$166))) / 2,
                (MIN(IF(AM$1:AM$166="saniert",AL$1:AL$166)) + MAX(IF(AM$1:AM$166="saniert",AL$1:AL$166))) / 2
            )
        )),
        0,
        AK119
    )
)</f>
        <v>0</v>
      </c>
      <c r="AR119" s="174">
        <f t="shared" si="45"/>
        <v>-1.1172067057195136</v>
      </c>
      <c r="AS119" s="173">
        <f t="shared" si="33"/>
        <v>2.0634991911234876E-166</v>
      </c>
      <c r="AT119" s="174" t="str">
        <f t="shared" si="34"/>
        <v>saniert</v>
      </c>
      <c r="AU119" s="174" cm="1">
        <f t="array" ref="AU119">IF(
    AS119 &gt; (IF(
        AT119 = "unsaniert",
        (MIN(IF(AT$1:AT$166="unsaniert",AS$1:AS$166)) + MAX(IF(AT$1:AT$166="unsaniert",AS$1:AS$166))) / 2,
        IF(
            AT119 = "teilsaniert",
            (MIN(IF(AT$1:AT$166="teilsaniert",AS$1:AS$166)) + MAX(IF(AT$1:AT$166="teilsaniert",AS$1:AS$166))) / 2,
            (MIN(IF(AT$1:AT$166="saniert",AS$1:AS$166)) + MAX(IF(AT$1:AT$166="saniert",AS$1:AS$166))) / 2
        )
    )),
    0,
    IF(
        AS118 &lt; (IF(
            AT119 = "unsaniert",
            (MIN(IF(AT$1:AT$166="unsaniert",AS$1:AS$166)) + MAX(IF(AT$1:AT$166="unsaniert",AS$1:AS$166))) / 2,
            IF(
                AT119 = "teilsaniert",
                (MIN(IF(AT$1:AT$166="teilsaniert",AS$1:AS$166)) + MAX(IF(AT$1:AT$166="teilsaniert",AS$1:AS$166))) / 2,
                (MIN(IF(AT$1:AT$166="saniert",AS$1:AS$166)) + MAX(IF(AT$1:AT$166="saniert",AS$1:AS$166))) / 2
            )
        )),
        0,
        AR119
    )
)</f>
        <v>0</v>
      </c>
      <c r="AY119" s="174">
        <f t="shared" si="46"/>
        <v>-1.79314928583829</v>
      </c>
      <c r="AZ119" s="173">
        <f t="shared" si="35"/>
        <v>4.1077241481554836E-136</v>
      </c>
      <c r="BA119" s="174" t="str">
        <f t="shared" si="36"/>
        <v>saniert</v>
      </c>
      <c r="BB119" s="174" cm="1">
        <f t="array" ref="BB119">IF(
    AZ119 &gt; (IF(
        BA119 = "unsaniert",
        (MIN(IF(BA$1:BA$166="unsaniert",AZ$1:AZ$166)) + MAX(IF(BA$1:BA$166="unsaniert",AZ$1:AZ$166))) / 2,
        IF(
            BA119 = "teilsaniert",
            (MIN(IF(BA$1:BA$166="teilsaniert",AZ$1:AZ$166)) + MAX(IF(BA$1:BA$166="teilsaniert",AZ$1:AZ$166))) / 2,
            (MIN(IF(BA$1:BA$166="saniert",AZ$1:AZ$166)) + MAX(IF(BA$1:BA$166="saniert",AZ$1:AZ$166))) / 2
        )
    )),
    0,
    IF(
        AZ118 &lt; (IF(
            BA119 = "unsaniert",
            (MIN(IF(BA$1:BA$166="unsaniert",AZ$1:AZ$166)) + MAX(IF(BA$1:BA$166="unsaniert",AZ$1:AZ$166))) / 2,
            IF(
                BA119 = "teilsaniert",
                (MIN(IF(BA$1:BA$166="teilsaniert",AZ$1:AZ$166)) + MAX(IF(BA$1:BA$166="teilsaniert",AZ$1:AZ$166))) / 2,
                (MIN(IF(BA$1:BA$166="saniert",AZ$1:AZ$166)) + MAX(IF(BA$1:BA$166="saniert",AZ$1:AZ$166))) / 2
            )
        )),
        0,
        AY119
    )
)</f>
        <v>0</v>
      </c>
      <c r="BF119" s="174">
        <f t="shared" si="47"/>
        <v>-2.1369827399458359</v>
      </c>
      <c r="BG119" s="173">
        <f t="shared" si="37"/>
        <v>0</v>
      </c>
      <c r="BH119" s="174" t="str">
        <f t="shared" si="38"/>
        <v>saniert</v>
      </c>
      <c r="BI119" s="174" cm="1">
        <f t="array" ref="BI119">IF(
    BG119 &gt; (IF(
        BH119 = "unsaniert",
        (MIN(IF(BH$1:BH$166="unsaniert",BG$1:BG$166)) + MAX(IF(BH$1:BH$166="unsaniert",BG$1:BG$166))) / 2,
        IF(
            BH119 = "teilsaniert",
            (MIN(IF(BH$1:BH$166="teilsaniert",BG$1:BG$166)) + MAX(IF(BH$1:BH$166="teilsaniert",BG$1:BG$166))) / 2,
            (MIN(IF(BH$1:BH$166="saniert",BG$1:BG$166)) + MAX(IF(BH$1:BH$166="saniert",BG$1:BG$166))) / 2
        )
    )),
    0,
    IF(
        BG118 &lt; (IF(
            BH119 = "unsaniert",
            (MIN(IF(BH$1:BH$166="unsaniert",BG$1:BG$166)) + MAX(IF(BH$1:BH$166="unsaniert",BG$1:BG$166))) / 2,
            IF(
                BH119 = "teilsaniert",
                (MIN(IF(BH$1:BH$166="teilsaniert",BG$1:BG$166)) + MAX(IF(BH$1:BH$166="teilsaniert",BG$1:BG$166))) / 2,
                (MIN(IF(BH$1:BH$166="saniert",BG$1:BG$166)) + MAX(IF(BH$1:BH$166="saniert",BG$1:BG$166))) / 2
            )
        )),
        0,
        BF119
    )
)</f>
        <v>0</v>
      </c>
    </row>
    <row r="120" spans="2:61">
      <c r="B120" s="174">
        <f t="shared" si="39"/>
        <v>-0.42282198494518941</v>
      </c>
      <c r="C120" s="173">
        <f>_xlfn.NORM.DIST(B120, B5,C5, TRUE)</f>
        <v>3.0787604473407471E-10</v>
      </c>
      <c r="D120" s="174" t="str">
        <f t="shared" si="24"/>
        <v>saniert</v>
      </c>
      <c r="E120" s="174" cm="1">
        <f t="array" ref="E120">IF(
    C120 &gt; (IF(
        D120 = "unsaniert",
        (MIN(IF(D$1:D$166="unsaniert",C$1:C$166)) + MAX(IF(D$1:D$166="unsaniert",C$1:C$166))) / 2,
        IF(
            D120 = "teilsaniert",
            (MIN(IF(D$1:D$166="teilsaniert",C$1:C$166)) + MAX(IF(D$1:D$166="teilsaniert",C$1:C$166))) / 2,
            (MIN(IF(D$1:D$166="saniert",C$1:C$166)) + MAX(IF(D$1:D$166="saniert",C$1:C$166))) / 2
        )
    )),
    0,
    IF(
        C119 &lt; (IF(
            D120 = "unsaniert",
            (MIN(IF(D$1:D$166="unsaniert",C$1:C$166)) + MAX(IF(D$1:D$166="unsaniert",C$1:C$166))) / 2,
            IF(
                D120 = "teilsaniert",
                (MIN(IF(D$1:D$166="teilsaniert",C$1:C$166)) + MAX(IF(D$1:D$166="teilsaniert",C$1:C$166))) / 2,
                (MIN(IF(D$1:D$166="saniert",C$1:C$166)) + MAX(IF(D$1:D$166="saniert",C$1:C$166))) / 2
            )
        )),
        0,
        B120
    )
)</f>
        <v>0</v>
      </c>
      <c r="I120" s="174">
        <f t="shared" si="40"/>
        <v>-1.7000309556755062</v>
      </c>
      <c r="J120" s="173">
        <f>_xlfn.NORM.DIST(I120, I5,J5, TRUE)</f>
        <v>2.7759728284835362E-69</v>
      </c>
      <c r="K120" s="174" t="str">
        <f t="shared" si="25"/>
        <v>saniert</v>
      </c>
      <c r="L120" s="174" cm="1">
        <f t="array" ref="L120">IF(
    J120 &gt; (IF(
        K120 = "unsaniert",
        (MIN(IF(K$1:K$166="unsaniert",J$1:J$166)) + MAX(IF(K$1:K$166="unsaniert",J$1:J$166))) / 2,
        IF(
            K120 = "teilsaniert",
            (MIN(IF(K$1:K$166="teilsaniert",J$1:J$166)) + MAX(IF(K$1:K$166="teilsaniert",J$1:J$166))) / 2,
            (MIN(IF(K$1:K$166="saniert",J$1:J$166)) + MAX(IF(K$1:K$166="saniert",J$1:J$166))) / 2
        )
    )),
    0,
    IF(
        J119 &lt; (IF(
            K120 = "unsaniert",
            (MIN(IF(K$1:K$166="unsaniert",J$1:J$166)) + MAX(IF(K$1:K$166="unsaniert",J$1:J$166))) / 2,
            IF(
                K120 = "teilsaniert",
                (MIN(IF(K$1:K$166="teilsaniert",J$1:J$166)) + MAX(IF(K$1:K$166="teilsaniert",J$1:J$166))) / 2,
                (MIN(IF(K$1:K$166="saniert",J$1:J$166)) + MAX(IF(K$1:K$166="saniert",J$1:J$166))) / 2
            )
        )),
        0,
        I120
    )
)</f>
        <v>0</v>
      </c>
      <c r="P120" s="174">
        <f t="shared" si="41"/>
        <v>-2.2977078562056401</v>
      </c>
      <c r="Q120" s="173">
        <f>_xlfn.NORM.DIST(P120, P5,Q5, TRUE)</f>
        <v>0</v>
      </c>
      <c r="R120" s="174" t="str">
        <f t="shared" si="26"/>
        <v>saniert</v>
      </c>
      <c r="S120" s="174" cm="1">
        <f t="array" ref="S120">IF(
    Q120 &gt; (IF(
        R120 = "unsaniert",
        (MIN(IF(R$1:R$166="unsaniert",Q$1:Q$166)) + MAX(IF(R$1:R$166="unsaniert",Q$1:Q$166))) / 2,
        IF(
            R120 = "teilsaniert",
            (MIN(IF(R$1:R$166="teilsaniert",Q$1:Q$166)) + MAX(IF(R$1:R$166="teilsaniert",Q$1:Q$166))) / 2,
            (MIN(IF(R$1:R$166="saniert",Q$1:Q$166)) + MAX(IF(R$1:R$166="saniert",Q$1:Q$166))) / 2
        )
    )),
    0,
    IF(
        Q119 &lt; (IF(
            R120 = "unsaniert",
            (MIN(IF(R$1:R$166="unsaniert",Q$1:Q$166)) + MAX(IF(R$1:R$166="unsaniert",Q$1:Q$166))) / 2,
            IF(
                R120 = "teilsaniert",
                (MIN(IF(R$1:R$166="teilsaniert",Q$1:Q$166)) + MAX(IF(R$1:R$166="teilsaniert",Q$1:Q$166))) / 2,
                (MIN(IF(R$1:R$166="saniert",Q$1:Q$166)) + MAX(IF(R$1:R$166="saniert",Q$1:Q$166))) / 2
            )
        )),
        0,
        P120
    )
)</f>
        <v>0</v>
      </c>
      <c r="W120" s="174">
        <f t="shared" si="42"/>
        <v>-1.2075615558431114</v>
      </c>
      <c r="X120" s="173">
        <f t="shared" si="27"/>
        <v>8.8282083789467268E-171</v>
      </c>
      <c r="Y120" s="174" t="str">
        <f t="shared" si="28"/>
        <v>saniert</v>
      </c>
      <c r="Z120" s="174" cm="1">
        <f t="array" ref="Z120">IF(
    X120 &gt; (IF(
        Y120 = "unsaniert",
        (MIN(IF(Y$1:Y$166="unsaniert",X$1:X$166)) + MAX(IF(Y$1:Y$166="unsaniert",X$1:X$166))) / 2,
        IF(
            Y120 = "teilsaniert",
            (MIN(IF(Y$1:Y$166="teilsaniert",X$1:X$166)) + MAX(IF(Y$1:Y$166="teilsaniert",X$1:X$166))) / 2,
            (MIN(IF(Y$1:Y$166="saniert",X$1:X$166)) + MAX(IF(Y$1:Y$166="saniert",X$1:X$166))) / 2
        )
    )),
    0,
    IF(
        X119 &lt; (IF(
            Y120 = "unsaniert",
            (MIN(IF(Y$1:Y$166="unsaniert",X$1:X$166)) + MAX(IF(Y$1:Y$166="unsaniert",X$1:X$166))) / 2,
            IF(
                Y120 = "teilsaniert",
                (MIN(IF(Y$1:Y$166="teilsaniert",X$1:X$166)) + MAX(IF(Y$1:Y$166="teilsaniert",X$1:X$166))) / 2,
                (MIN(IF(Y$1:Y$166="saniert",X$1:X$166)) + MAX(IF(Y$1:Y$166="saniert",X$1:X$166))) / 2
            )
        )),
        0,
        W120
    )
)</f>
        <v>0</v>
      </c>
      <c r="AD120" s="174">
        <f t="shared" si="43"/>
        <v>-1.6974119347146668</v>
      </c>
      <c r="AE120" s="173">
        <f t="shared" si="29"/>
        <v>4.3015576772986222E-82</v>
      </c>
      <c r="AF120" s="174" t="str">
        <f t="shared" si="30"/>
        <v>saniert</v>
      </c>
      <c r="AG120" s="174" cm="1">
        <f t="array" ref="AG120">IF(
    AE120 &gt; (IF(
        AF120 = "unsaniert",
        (MIN(IF(AF$1:AF$166="unsaniert",AE$1:AE$166)) + MAX(IF(AF$1:AF$166="unsaniert",AE$1:AE$166))) / 2,
        IF(
            AF120 = "teilsaniert",
            (MIN(IF(AF$1:AF$166="teilsaniert",AE$1:AE$166)) + MAX(IF(AF$1:AF$166="teilsaniert",AE$1:AE$166))) / 2,
            (MIN(IF(AF$1:AF$166="saniert",AE$1:AE$166)) + MAX(IF(AF$1:AF$166="saniert",AE$1:AE$166))) / 2
        )
    )),
    0,
    IF(
        AE119 &lt; (IF(
            AF120 = "unsaniert",
            (MIN(IF(AF$1:AF$166="unsaniert",AE$1:AE$166)) + MAX(IF(AF$1:AF$166="unsaniert",AE$1:AE$166))) / 2,
            IF(
                AF120 = "teilsaniert",
                (MIN(IF(AF$1:AF$166="teilsaniert",AE$1:AE$166)) + MAX(IF(AF$1:AF$166="teilsaniert",AE$1:AE$166))) / 2,
                (MIN(IF(AF$1:AF$166="saniert",AE$1:AE$166)) + MAX(IF(AF$1:AF$166="saniert",AE$1:AE$166))) / 2
            )
        )),
        0,
        AD120
    )
)</f>
        <v>0</v>
      </c>
      <c r="AK120" s="174">
        <f t="shared" si="44"/>
        <v>-2.1414245652714636</v>
      </c>
      <c r="AL120" s="173">
        <f t="shared" si="31"/>
        <v>0</v>
      </c>
      <c r="AM120" s="174" t="str">
        <f t="shared" si="32"/>
        <v>saniert</v>
      </c>
      <c r="AN120" s="174" cm="1">
        <f t="array" ref="AN120">IF(
    AL120 &gt; (IF(
        AM120 = "unsaniert",
        (MIN(IF(AM$1:AM$166="unsaniert",AL$1:AL$166)) + MAX(IF(AM$1:AM$166="unsaniert",AL$1:AL$166))) / 2,
        IF(
            AM120 = "teilsaniert",
            (MIN(IF(AM$1:AM$166="teilsaniert",AL$1:AL$166)) + MAX(IF(AM$1:AM$166="teilsaniert",AL$1:AL$166))) / 2,
            (MIN(IF(AM$1:AM$166="saniert",AL$1:AL$166)) + MAX(IF(AM$1:AM$166="saniert",AL$1:AL$166))) / 2
        )
    )),
    0,
    IF(
        AL119 &lt; (IF(
            AM120 = "unsaniert",
            (MIN(IF(AM$1:AM$166="unsaniert",AL$1:AL$166)) + MAX(IF(AM$1:AM$166="unsaniert",AL$1:AL$166))) / 2,
            IF(
                AM120 = "teilsaniert",
                (MIN(IF(AM$1:AM$166="teilsaniert",AL$1:AL$166)) + MAX(IF(AM$1:AM$166="teilsaniert",AL$1:AL$166))) / 2,
                (MIN(IF(AM$1:AM$166="saniert",AL$1:AL$166)) + MAX(IF(AM$1:AM$166="saniert",AL$1:AL$166))) / 2
            )
        )),
        0,
        AK120
    )
)</f>
        <v>0</v>
      </c>
      <c r="AR120" s="174">
        <f t="shared" si="45"/>
        <v>-1.1472067057195137</v>
      </c>
      <c r="AS120" s="173">
        <f t="shared" si="33"/>
        <v>8.9779639653154349E-171</v>
      </c>
      <c r="AT120" s="174" t="str">
        <f t="shared" si="34"/>
        <v>saniert</v>
      </c>
      <c r="AU120" s="174" cm="1">
        <f t="array" ref="AU120">IF(
    AS120 &gt; (IF(
        AT120 = "unsaniert",
        (MIN(IF(AT$1:AT$166="unsaniert",AS$1:AS$166)) + MAX(IF(AT$1:AT$166="unsaniert",AS$1:AS$166))) / 2,
        IF(
            AT120 = "teilsaniert",
            (MIN(IF(AT$1:AT$166="teilsaniert",AS$1:AS$166)) + MAX(IF(AT$1:AT$166="teilsaniert",AS$1:AS$166))) / 2,
            (MIN(IF(AT$1:AT$166="saniert",AS$1:AS$166)) + MAX(IF(AT$1:AT$166="saniert",AS$1:AS$166))) / 2
        )
    )),
    0,
    IF(
        AS119 &lt; (IF(
            AT120 = "unsaniert",
            (MIN(IF(AT$1:AT$166="unsaniert",AS$1:AS$166)) + MAX(IF(AT$1:AT$166="unsaniert",AS$1:AS$166))) / 2,
            IF(
                AT120 = "teilsaniert",
                (MIN(IF(AT$1:AT$166="teilsaniert",AS$1:AS$166)) + MAX(IF(AT$1:AT$166="teilsaniert",AS$1:AS$166))) / 2,
                (MIN(IF(AT$1:AT$166="saniert",AS$1:AS$166)) + MAX(IF(AT$1:AT$166="saniert",AS$1:AS$166))) / 2
            )
        )),
        0,
        AR120
    )
)</f>
        <v>0</v>
      </c>
      <c r="AY120" s="174">
        <f t="shared" si="46"/>
        <v>-1.8231492858382901</v>
      </c>
      <c r="AZ120" s="173">
        <f t="shared" si="35"/>
        <v>1.0437414613846142E-139</v>
      </c>
      <c r="BA120" s="174" t="str">
        <f t="shared" si="36"/>
        <v>saniert</v>
      </c>
      <c r="BB120" s="174" cm="1">
        <f t="array" ref="BB120">IF(
    AZ120 &gt; (IF(
        BA120 = "unsaniert",
        (MIN(IF(BA$1:BA$166="unsaniert",AZ$1:AZ$166)) + MAX(IF(BA$1:BA$166="unsaniert",AZ$1:AZ$166))) / 2,
        IF(
            BA120 = "teilsaniert",
            (MIN(IF(BA$1:BA$166="teilsaniert",AZ$1:AZ$166)) + MAX(IF(BA$1:BA$166="teilsaniert",AZ$1:AZ$166))) / 2,
            (MIN(IF(BA$1:BA$166="saniert",AZ$1:AZ$166)) + MAX(IF(BA$1:BA$166="saniert",AZ$1:AZ$166))) / 2
        )
    )),
    0,
    IF(
        AZ119 &lt; (IF(
            BA120 = "unsaniert",
            (MIN(IF(BA$1:BA$166="unsaniert",AZ$1:AZ$166)) + MAX(IF(BA$1:BA$166="unsaniert",AZ$1:AZ$166))) / 2,
            IF(
                BA120 = "teilsaniert",
                (MIN(IF(BA$1:BA$166="teilsaniert",AZ$1:AZ$166)) + MAX(IF(BA$1:BA$166="teilsaniert",AZ$1:AZ$166))) / 2,
                (MIN(IF(BA$1:BA$166="saniert",AZ$1:AZ$166)) + MAX(IF(BA$1:BA$166="saniert",AZ$1:AZ$166))) / 2
            )
        )),
        0,
        AY120
    )
)</f>
        <v>0</v>
      </c>
      <c r="BF120" s="174">
        <f t="shared" si="47"/>
        <v>-2.1669827399458357</v>
      </c>
      <c r="BG120" s="173">
        <f t="shared" si="37"/>
        <v>0</v>
      </c>
      <c r="BH120" s="174" t="str">
        <f t="shared" si="38"/>
        <v>saniert</v>
      </c>
      <c r="BI120" s="174" cm="1">
        <f t="array" ref="BI120">IF(
    BG120 &gt; (IF(
        BH120 = "unsaniert",
        (MIN(IF(BH$1:BH$166="unsaniert",BG$1:BG$166)) + MAX(IF(BH$1:BH$166="unsaniert",BG$1:BG$166))) / 2,
        IF(
            BH120 = "teilsaniert",
            (MIN(IF(BH$1:BH$166="teilsaniert",BG$1:BG$166)) + MAX(IF(BH$1:BH$166="teilsaniert",BG$1:BG$166))) / 2,
            (MIN(IF(BH$1:BH$166="saniert",BG$1:BG$166)) + MAX(IF(BH$1:BH$166="saniert",BG$1:BG$166))) / 2
        )
    )),
    0,
    IF(
        BG119 &lt; (IF(
            BH120 = "unsaniert",
            (MIN(IF(BH$1:BH$166="unsaniert",BG$1:BG$166)) + MAX(IF(BH$1:BH$166="unsaniert",BG$1:BG$166))) / 2,
            IF(
                BH120 = "teilsaniert",
                (MIN(IF(BH$1:BH$166="teilsaniert",BG$1:BG$166)) + MAX(IF(BH$1:BH$166="teilsaniert",BG$1:BG$166))) / 2,
                (MIN(IF(BH$1:BH$166="saniert",BG$1:BG$166)) + MAX(IF(BH$1:BH$166="saniert",BG$1:BG$166))) / 2
            )
        )),
        0,
        BF120
    )
)</f>
        <v>0</v>
      </c>
    </row>
    <row r="121" spans="2:61">
      <c r="B121" s="174">
        <f t="shared" si="39"/>
        <v>-0.45282198494518944</v>
      </c>
      <c r="C121" s="173">
        <f>_xlfn.NORM.DIST(B121, B5,C5, TRUE)</f>
        <v>1.542761284805203E-10</v>
      </c>
      <c r="D121" s="174" t="str">
        <f t="shared" si="24"/>
        <v>saniert</v>
      </c>
      <c r="E121" s="174" cm="1">
        <f t="array" ref="E121">IF(
    C121 &gt; (IF(
        D121 = "unsaniert",
        (MIN(IF(D$1:D$166="unsaniert",C$1:C$166)) + MAX(IF(D$1:D$166="unsaniert",C$1:C$166))) / 2,
        IF(
            D121 = "teilsaniert",
            (MIN(IF(D$1:D$166="teilsaniert",C$1:C$166)) + MAX(IF(D$1:D$166="teilsaniert",C$1:C$166))) / 2,
            (MIN(IF(D$1:D$166="saniert",C$1:C$166)) + MAX(IF(D$1:D$166="saniert",C$1:C$166))) / 2
        )
    )),
    0,
    IF(
        C120 &lt; (IF(
            D121 = "unsaniert",
            (MIN(IF(D$1:D$166="unsaniert",C$1:C$166)) + MAX(IF(D$1:D$166="unsaniert",C$1:C$166))) / 2,
            IF(
                D121 = "teilsaniert",
                (MIN(IF(D$1:D$166="teilsaniert",C$1:C$166)) + MAX(IF(D$1:D$166="teilsaniert",C$1:C$166))) / 2,
                (MIN(IF(D$1:D$166="saniert",C$1:C$166)) + MAX(IF(D$1:D$166="saniert",C$1:C$166))) / 2
            )
        )),
        0,
        B121
    )
)</f>
        <v>0</v>
      </c>
      <c r="I121" s="174">
        <f t="shared" si="40"/>
        <v>-1.7300309556755062</v>
      </c>
      <c r="J121" s="173">
        <f>_xlfn.NORM.DIST(I121, I5,J5, TRUE)</f>
        <v>3.8137590018572832E-71</v>
      </c>
      <c r="K121" s="174" t="str">
        <f t="shared" si="25"/>
        <v>saniert</v>
      </c>
      <c r="L121" s="174" cm="1">
        <f t="array" ref="L121">IF(
    J121 &gt; (IF(
        K121 = "unsaniert",
        (MIN(IF(K$1:K$166="unsaniert",J$1:J$166)) + MAX(IF(K$1:K$166="unsaniert",J$1:J$166))) / 2,
        IF(
            K121 = "teilsaniert",
            (MIN(IF(K$1:K$166="teilsaniert",J$1:J$166)) + MAX(IF(K$1:K$166="teilsaniert",J$1:J$166))) / 2,
            (MIN(IF(K$1:K$166="saniert",J$1:J$166)) + MAX(IF(K$1:K$166="saniert",J$1:J$166))) / 2
        )
    )),
    0,
    IF(
        J120 &lt; (IF(
            K121 = "unsaniert",
            (MIN(IF(K$1:K$166="unsaniert",J$1:J$166)) + MAX(IF(K$1:K$166="unsaniert",J$1:J$166))) / 2,
            IF(
                K121 = "teilsaniert",
                (MIN(IF(K$1:K$166="teilsaniert",J$1:J$166)) + MAX(IF(K$1:K$166="teilsaniert",J$1:J$166))) / 2,
                (MIN(IF(K$1:K$166="saniert",J$1:J$166)) + MAX(IF(K$1:K$166="saniert",J$1:J$166))) / 2
            )
        )),
        0,
        I121
    )
)</f>
        <v>0</v>
      </c>
      <c r="P121" s="174">
        <f t="shared" si="41"/>
        <v>-2.3277078562056399</v>
      </c>
      <c r="Q121" s="173">
        <f>_xlfn.NORM.DIST(P121, P5,Q5, TRUE)</f>
        <v>0</v>
      </c>
      <c r="R121" s="174" t="str">
        <f t="shared" si="26"/>
        <v>saniert</v>
      </c>
      <c r="S121" s="174" cm="1">
        <f t="array" ref="S121">IF(
    Q121 &gt; (IF(
        R121 = "unsaniert",
        (MIN(IF(R$1:R$166="unsaniert",Q$1:Q$166)) + MAX(IF(R$1:R$166="unsaniert",Q$1:Q$166))) / 2,
        IF(
            R121 = "teilsaniert",
            (MIN(IF(R$1:R$166="teilsaniert",Q$1:Q$166)) + MAX(IF(R$1:R$166="teilsaniert",Q$1:Q$166))) / 2,
            (MIN(IF(R$1:R$166="saniert",Q$1:Q$166)) + MAX(IF(R$1:R$166="saniert",Q$1:Q$166))) / 2
        )
    )),
    0,
    IF(
        Q120 &lt; (IF(
            R121 = "unsaniert",
            (MIN(IF(R$1:R$166="unsaniert",Q$1:Q$166)) + MAX(IF(R$1:R$166="unsaniert",Q$1:Q$166))) / 2,
            IF(
                R121 = "teilsaniert",
                (MIN(IF(R$1:R$166="teilsaniert",Q$1:Q$166)) + MAX(IF(R$1:R$166="teilsaniert",Q$1:Q$166))) / 2,
                (MIN(IF(R$1:R$166="saniert",Q$1:Q$166)) + MAX(IF(R$1:R$166="saniert",Q$1:Q$166))) / 2
            )
        )),
        0,
        P121
    )
)</f>
        <v>0</v>
      </c>
      <c r="W121" s="174">
        <f t="shared" si="42"/>
        <v>-1.2375615558431114</v>
      </c>
      <c r="X121" s="173">
        <f t="shared" si="27"/>
        <v>3.366644620482119E-175</v>
      </c>
      <c r="Y121" s="174" t="str">
        <f t="shared" si="28"/>
        <v>saniert</v>
      </c>
      <c r="Z121" s="174" cm="1">
        <f t="array" ref="Z121">IF(
    X121 &gt; (IF(
        Y121 = "unsaniert",
        (MIN(IF(Y$1:Y$166="unsaniert",X$1:X$166)) + MAX(IF(Y$1:Y$166="unsaniert",X$1:X$166))) / 2,
        IF(
            Y121 = "teilsaniert",
            (MIN(IF(Y$1:Y$166="teilsaniert",X$1:X$166)) + MAX(IF(Y$1:Y$166="teilsaniert",X$1:X$166))) / 2,
            (MIN(IF(Y$1:Y$166="saniert",X$1:X$166)) + MAX(IF(Y$1:Y$166="saniert",X$1:X$166))) / 2
        )
    )),
    0,
    IF(
        X120 &lt; (IF(
            Y121 = "unsaniert",
            (MIN(IF(Y$1:Y$166="unsaniert",X$1:X$166)) + MAX(IF(Y$1:Y$166="unsaniert",X$1:X$166))) / 2,
            IF(
                Y121 = "teilsaniert",
                (MIN(IF(Y$1:Y$166="teilsaniert",X$1:X$166)) + MAX(IF(Y$1:Y$166="teilsaniert",X$1:X$166))) / 2,
                (MIN(IF(Y$1:Y$166="saniert",X$1:X$166)) + MAX(IF(Y$1:Y$166="saniert",X$1:X$166))) / 2
            )
        )),
        0,
        W121
    )
)</f>
        <v>0</v>
      </c>
      <c r="AD121" s="174">
        <f t="shared" si="43"/>
        <v>-1.7274119347146668</v>
      </c>
      <c r="AE121" s="173">
        <f t="shared" si="29"/>
        <v>2.7828798379574069E-84</v>
      </c>
      <c r="AF121" s="174" t="str">
        <f t="shared" si="30"/>
        <v>saniert</v>
      </c>
      <c r="AG121" s="174" cm="1">
        <f t="array" ref="AG121">IF(
    AE121 &gt; (IF(
        AF121 = "unsaniert",
        (MIN(IF(AF$1:AF$166="unsaniert",AE$1:AE$166)) + MAX(IF(AF$1:AF$166="unsaniert",AE$1:AE$166))) / 2,
        IF(
            AF121 = "teilsaniert",
            (MIN(IF(AF$1:AF$166="teilsaniert",AE$1:AE$166)) + MAX(IF(AF$1:AF$166="teilsaniert",AE$1:AE$166))) / 2,
            (MIN(IF(AF$1:AF$166="saniert",AE$1:AE$166)) + MAX(IF(AF$1:AF$166="saniert",AE$1:AE$166))) / 2
        )
    )),
    0,
    IF(
        AE120 &lt; (IF(
            AF121 = "unsaniert",
            (MIN(IF(AF$1:AF$166="unsaniert",AE$1:AE$166)) + MAX(IF(AF$1:AF$166="unsaniert",AE$1:AE$166))) / 2,
            IF(
                AF121 = "teilsaniert",
                (MIN(IF(AF$1:AF$166="teilsaniert",AE$1:AE$166)) + MAX(IF(AF$1:AF$166="teilsaniert",AE$1:AE$166))) / 2,
                (MIN(IF(AF$1:AF$166="saniert",AE$1:AE$166)) + MAX(IF(AF$1:AF$166="saniert",AE$1:AE$166))) / 2
            )
        )),
        0,
        AD121
    )
)</f>
        <v>0</v>
      </c>
      <c r="AK121" s="174">
        <f t="shared" si="44"/>
        <v>-2.1714245652714634</v>
      </c>
      <c r="AL121" s="173">
        <f t="shared" si="31"/>
        <v>0</v>
      </c>
      <c r="AM121" s="174" t="str">
        <f t="shared" si="32"/>
        <v>saniert</v>
      </c>
      <c r="AN121" s="174" cm="1">
        <f t="array" ref="AN121">IF(
    AL121 &gt; (IF(
        AM121 = "unsaniert",
        (MIN(IF(AM$1:AM$166="unsaniert",AL$1:AL$166)) + MAX(IF(AM$1:AM$166="unsaniert",AL$1:AL$166))) / 2,
        IF(
            AM121 = "teilsaniert",
            (MIN(IF(AM$1:AM$166="teilsaniert",AL$1:AL$166)) + MAX(IF(AM$1:AM$166="teilsaniert",AL$1:AL$166))) / 2,
            (MIN(IF(AM$1:AM$166="saniert",AL$1:AL$166)) + MAX(IF(AM$1:AM$166="saniert",AL$1:AL$166))) / 2
        )
    )),
    0,
    IF(
        AL120 &lt; (IF(
            AM121 = "unsaniert",
            (MIN(IF(AM$1:AM$166="unsaniert",AL$1:AL$166)) + MAX(IF(AM$1:AM$166="unsaniert",AL$1:AL$166))) / 2,
            IF(
                AM121 = "teilsaniert",
                (MIN(IF(AM$1:AM$166="teilsaniert",AL$1:AL$166)) + MAX(IF(AM$1:AM$166="teilsaniert",AL$1:AL$166))) / 2,
                (MIN(IF(AM$1:AM$166="saniert",AL$1:AL$166)) + MAX(IF(AM$1:AM$166="saniert",AL$1:AL$166))) / 2
            )
        )),
        0,
        AK121
    )
)</f>
        <v>0</v>
      </c>
      <c r="AR121" s="174">
        <f t="shared" si="45"/>
        <v>-1.1772067057195137</v>
      </c>
      <c r="AS121" s="173">
        <f t="shared" si="33"/>
        <v>3.4251893497948091E-175</v>
      </c>
      <c r="AT121" s="174" t="str">
        <f t="shared" si="34"/>
        <v>saniert</v>
      </c>
      <c r="AU121" s="174" cm="1">
        <f t="array" ref="AU121">IF(
    AS121 &gt; (IF(
        AT121 = "unsaniert",
        (MIN(IF(AT$1:AT$166="unsaniert",AS$1:AS$166)) + MAX(IF(AT$1:AT$166="unsaniert",AS$1:AS$166))) / 2,
        IF(
            AT121 = "teilsaniert",
            (MIN(IF(AT$1:AT$166="teilsaniert",AS$1:AS$166)) + MAX(IF(AT$1:AT$166="teilsaniert",AS$1:AS$166))) / 2,
            (MIN(IF(AT$1:AT$166="saniert",AS$1:AS$166)) + MAX(IF(AT$1:AT$166="saniert",AS$1:AS$166))) / 2
        )
    )),
    0,
    IF(
        AS120 &lt; (IF(
            AT121 = "unsaniert",
            (MIN(IF(AT$1:AT$166="unsaniert",AS$1:AS$166)) + MAX(IF(AT$1:AT$166="unsaniert",AS$1:AS$166))) / 2,
            IF(
                AT121 = "teilsaniert",
                (MIN(IF(AT$1:AT$166="teilsaniert",AS$1:AS$166)) + MAX(IF(AT$1:AT$166="teilsaniert",AS$1:AS$166))) / 2,
                (MIN(IF(AT$1:AT$166="saniert",AS$1:AS$166)) + MAX(IF(AT$1:AT$166="saniert",AS$1:AS$166))) / 2
            )
        )),
        0,
        AR121
    )
)</f>
        <v>0</v>
      </c>
      <c r="AY121" s="174">
        <f t="shared" si="46"/>
        <v>-1.8531492858382901</v>
      </c>
      <c r="AZ121" s="173">
        <f t="shared" si="35"/>
        <v>2.3772734529571269E-143</v>
      </c>
      <c r="BA121" s="174" t="str">
        <f t="shared" si="36"/>
        <v>saniert</v>
      </c>
      <c r="BB121" s="174" cm="1">
        <f t="array" ref="BB121">IF(
    AZ121 &gt; (IF(
        BA121 = "unsaniert",
        (MIN(IF(BA$1:BA$166="unsaniert",AZ$1:AZ$166)) + MAX(IF(BA$1:BA$166="unsaniert",AZ$1:AZ$166))) / 2,
        IF(
            BA121 = "teilsaniert",
            (MIN(IF(BA$1:BA$166="teilsaniert",AZ$1:AZ$166)) + MAX(IF(BA$1:BA$166="teilsaniert",AZ$1:AZ$166))) / 2,
            (MIN(IF(BA$1:BA$166="saniert",AZ$1:AZ$166)) + MAX(IF(BA$1:BA$166="saniert",AZ$1:AZ$166))) / 2
        )
    )),
    0,
    IF(
        AZ120 &lt; (IF(
            BA121 = "unsaniert",
            (MIN(IF(BA$1:BA$166="unsaniert",AZ$1:AZ$166)) + MAX(IF(BA$1:BA$166="unsaniert",AZ$1:AZ$166))) / 2,
            IF(
                BA121 = "teilsaniert",
                (MIN(IF(BA$1:BA$166="teilsaniert",AZ$1:AZ$166)) + MAX(IF(BA$1:BA$166="teilsaniert",AZ$1:AZ$166))) / 2,
                (MIN(IF(BA$1:BA$166="saniert",AZ$1:AZ$166)) + MAX(IF(BA$1:BA$166="saniert",AZ$1:AZ$166))) / 2
            )
        )),
        0,
        AY121
    )
)</f>
        <v>0</v>
      </c>
      <c r="BF121" s="174">
        <f t="shared" si="47"/>
        <v>-2.1969827399458355</v>
      </c>
      <c r="BG121" s="173">
        <f t="shared" si="37"/>
        <v>0</v>
      </c>
      <c r="BH121" s="174" t="str">
        <f t="shared" si="38"/>
        <v>saniert</v>
      </c>
      <c r="BI121" s="174" cm="1">
        <f t="array" ref="BI121">IF(
    BG121 &gt; (IF(
        BH121 = "unsaniert",
        (MIN(IF(BH$1:BH$166="unsaniert",BG$1:BG$166)) + MAX(IF(BH$1:BH$166="unsaniert",BG$1:BG$166))) / 2,
        IF(
            BH121 = "teilsaniert",
            (MIN(IF(BH$1:BH$166="teilsaniert",BG$1:BG$166)) + MAX(IF(BH$1:BH$166="teilsaniert",BG$1:BG$166))) / 2,
            (MIN(IF(BH$1:BH$166="saniert",BG$1:BG$166)) + MAX(IF(BH$1:BH$166="saniert",BG$1:BG$166))) / 2
        )
    )),
    0,
    IF(
        BG120 &lt; (IF(
            BH121 = "unsaniert",
            (MIN(IF(BH$1:BH$166="unsaniert",BG$1:BG$166)) + MAX(IF(BH$1:BH$166="unsaniert",BG$1:BG$166))) / 2,
            IF(
                BH121 = "teilsaniert",
                (MIN(IF(BH$1:BH$166="teilsaniert",BG$1:BG$166)) + MAX(IF(BH$1:BH$166="teilsaniert",BG$1:BG$166))) / 2,
                (MIN(IF(BH$1:BH$166="saniert",BG$1:BG$166)) + MAX(IF(BH$1:BH$166="saniert",BG$1:BG$166))) / 2
            )
        )),
        0,
        BF121
    )
)</f>
        <v>0</v>
      </c>
    </row>
    <row r="122" spans="2:61">
      <c r="B122" s="174">
        <f t="shared" si="39"/>
        <v>-0.48282198494518946</v>
      </c>
      <c r="C122" s="173">
        <f>_xlfn.NORM.DIST(B122, B5,C5, TRUE)</f>
        <v>7.6429472538131983E-11</v>
      </c>
      <c r="D122" s="174" t="str">
        <f t="shared" si="24"/>
        <v>saniert</v>
      </c>
      <c r="E122" s="174" cm="1">
        <f t="array" ref="E122">IF(
    C122 &gt; (IF(
        D122 = "unsaniert",
        (MIN(IF(D$1:D$166="unsaniert",C$1:C$166)) + MAX(IF(D$1:D$166="unsaniert",C$1:C$166))) / 2,
        IF(
            D122 = "teilsaniert",
            (MIN(IF(D$1:D$166="teilsaniert",C$1:C$166)) + MAX(IF(D$1:D$166="teilsaniert",C$1:C$166))) / 2,
            (MIN(IF(D$1:D$166="saniert",C$1:C$166)) + MAX(IF(D$1:D$166="saniert",C$1:C$166))) / 2
        )
    )),
    0,
    IF(
        C121 &lt; (IF(
            D122 = "unsaniert",
            (MIN(IF(D$1:D$166="unsaniert",C$1:C$166)) + MAX(IF(D$1:D$166="unsaniert",C$1:C$166))) / 2,
            IF(
                D122 = "teilsaniert",
                (MIN(IF(D$1:D$166="teilsaniert",C$1:C$166)) + MAX(IF(D$1:D$166="teilsaniert",C$1:C$166))) / 2,
                (MIN(IF(D$1:D$166="saniert",C$1:C$166)) + MAX(IF(D$1:D$166="saniert",C$1:C$166))) / 2
            )
        )),
        0,
        B122
    )
)</f>
        <v>0</v>
      </c>
      <c r="I122" s="174">
        <f t="shared" si="40"/>
        <v>-1.7600309556755063</v>
      </c>
      <c r="J122" s="173">
        <f>_xlfn.NORM.DIST(I122, I5,J5, TRUE)</f>
        <v>4.9428307268502907E-73</v>
      </c>
      <c r="K122" s="174" t="str">
        <f t="shared" si="25"/>
        <v>saniert</v>
      </c>
      <c r="L122" s="174" cm="1">
        <f t="array" ref="L122">IF(
    J122 &gt; (IF(
        K122 = "unsaniert",
        (MIN(IF(K$1:K$166="unsaniert",J$1:J$166)) + MAX(IF(K$1:K$166="unsaniert",J$1:J$166))) / 2,
        IF(
            K122 = "teilsaniert",
            (MIN(IF(K$1:K$166="teilsaniert",J$1:J$166)) + MAX(IF(K$1:K$166="teilsaniert",J$1:J$166))) / 2,
            (MIN(IF(K$1:K$166="saniert",J$1:J$166)) + MAX(IF(K$1:K$166="saniert",J$1:J$166))) / 2
        )
    )),
    0,
    IF(
        J121 &lt; (IF(
            K122 = "unsaniert",
            (MIN(IF(K$1:K$166="unsaniert",J$1:J$166)) + MAX(IF(K$1:K$166="unsaniert",J$1:J$166))) / 2,
            IF(
                K122 = "teilsaniert",
                (MIN(IF(K$1:K$166="teilsaniert",J$1:J$166)) + MAX(IF(K$1:K$166="teilsaniert",J$1:J$166))) / 2,
                (MIN(IF(K$1:K$166="saniert",J$1:J$166)) + MAX(IF(K$1:K$166="saniert",J$1:J$166))) / 2
            )
        )),
        0,
        I122
    )
)</f>
        <v>0</v>
      </c>
      <c r="P122" s="174">
        <f t="shared" si="41"/>
        <v>-2.3577078562056397</v>
      </c>
      <c r="Q122" s="173">
        <f>_xlfn.NORM.DIST(P122, P5,Q5, TRUE)</f>
        <v>0</v>
      </c>
      <c r="R122" s="174" t="str">
        <f t="shared" si="26"/>
        <v>saniert</v>
      </c>
      <c r="S122" s="174" cm="1">
        <f t="array" ref="S122">IF(
    Q122 &gt; (IF(
        R122 = "unsaniert",
        (MIN(IF(R$1:R$166="unsaniert",Q$1:Q$166)) + MAX(IF(R$1:R$166="unsaniert",Q$1:Q$166))) / 2,
        IF(
            R122 = "teilsaniert",
            (MIN(IF(R$1:R$166="teilsaniert",Q$1:Q$166)) + MAX(IF(R$1:R$166="teilsaniert",Q$1:Q$166))) / 2,
            (MIN(IF(R$1:R$166="saniert",Q$1:Q$166)) + MAX(IF(R$1:R$166="saniert",Q$1:Q$166))) / 2
        )
    )),
    0,
    IF(
        Q121 &lt; (IF(
            R122 = "unsaniert",
            (MIN(IF(R$1:R$166="unsaniert",Q$1:Q$166)) + MAX(IF(R$1:R$166="unsaniert",Q$1:Q$166))) / 2,
            IF(
                R122 = "teilsaniert",
                (MIN(IF(R$1:R$166="teilsaniert",Q$1:Q$166)) + MAX(IF(R$1:R$166="teilsaniert",Q$1:Q$166))) / 2,
                (MIN(IF(R$1:R$166="saniert",Q$1:Q$166)) + MAX(IF(R$1:R$166="saniert",Q$1:Q$166))) / 2
            )
        )),
        0,
        P122
    )
)</f>
        <v>0</v>
      </c>
      <c r="W122" s="174">
        <f t="shared" si="42"/>
        <v>-1.2675615558431115</v>
      </c>
      <c r="X122" s="173">
        <f t="shared" si="27"/>
        <v>1.1257735776062525E-179</v>
      </c>
      <c r="Y122" s="174" t="str">
        <f t="shared" si="28"/>
        <v>saniert</v>
      </c>
      <c r="Z122" s="174" cm="1">
        <f t="array" ref="Z122">IF(
    X122 &gt; (IF(
        Y122 = "unsaniert",
        (MIN(IF(Y$1:Y$166="unsaniert",X$1:X$166)) + MAX(IF(Y$1:Y$166="unsaniert",X$1:X$166))) / 2,
        IF(
            Y122 = "teilsaniert",
            (MIN(IF(Y$1:Y$166="teilsaniert",X$1:X$166)) + MAX(IF(Y$1:Y$166="teilsaniert",X$1:X$166))) / 2,
            (MIN(IF(Y$1:Y$166="saniert",X$1:X$166)) + MAX(IF(Y$1:Y$166="saniert",X$1:X$166))) / 2
        )
    )),
    0,
    IF(
        X121 &lt; (IF(
            Y122 = "unsaniert",
            (MIN(IF(Y$1:Y$166="unsaniert",X$1:X$166)) + MAX(IF(Y$1:Y$166="unsaniert",X$1:X$166))) / 2,
            IF(
                Y122 = "teilsaniert",
                (MIN(IF(Y$1:Y$166="teilsaniert",X$1:X$166)) + MAX(IF(Y$1:Y$166="teilsaniert",X$1:X$166))) / 2,
                (MIN(IF(Y$1:Y$166="saniert",X$1:X$166)) + MAX(IF(Y$1:Y$166="saniert",X$1:X$166))) / 2
            )
        )),
        0,
        W122
    )
)</f>
        <v>0</v>
      </c>
      <c r="AD122" s="174">
        <f t="shared" si="43"/>
        <v>-1.7574119347146668</v>
      </c>
      <c r="AE122" s="173">
        <f t="shared" si="29"/>
        <v>1.6824128508474793E-86</v>
      </c>
      <c r="AF122" s="174" t="str">
        <f t="shared" si="30"/>
        <v>saniert</v>
      </c>
      <c r="AG122" s="174" cm="1">
        <f t="array" ref="AG122">IF(
    AE122 &gt; (IF(
        AF122 = "unsaniert",
        (MIN(IF(AF$1:AF$166="unsaniert",AE$1:AE$166)) + MAX(IF(AF$1:AF$166="unsaniert",AE$1:AE$166))) / 2,
        IF(
            AF122 = "teilsaniert",
            (MIN(IF(AF$1:AF$166="teilsaniert",AE$1:AE$166)) + MAX(IF(AF$1:AF$166="teilsaniert",AE$1:AE$166))) / 2,
            (MIN(IF(AF$1:AF$166="saniert",AE$1:AE$166)) + MAX(IF(AF$1:AF$166="saniert",AE$1:AE$166))) / 2
        )
    )),
    0,
    IF(
        AE121 &lt; (IF(
            AF122 = "unsaniert",
            (MIN(IF(AF$1:AF$166="unsaniert",AE$1:AE$166)) + MAX(IF(AF$1:AF$166="unsaniert",AE$1:AE$166))) / 2,
            IF(
                AF122 = "teilsaniert",
                (MIN(IF(AF$1:AF$166="teilsaniert",AE$1:AE$166)) + MAX(IF(AF$1:AF$166="teilsaniert",AE$1:AE$166))) / 2,
                (MIN(IF(AF$1:AF$166="saniert",AE$1:AE$166)) + MAX(IF(AF$1:AF$166="saniert",AE$1:AE$166))) / 2
            )
        )),
        0,
        AD122
    )
)</f>
        <v>0</v>
      </c>
      <c r="AK122" s="174">
        <f t="shared" si="44"/>
        <v>-2.2014245652714632</v>
      </c>
      <c r="AL122" s="173">
        <f t="shared" si="31"/>
        <v>0</v>
      </c>
      <c r="AM122" s="174" t="str">
        <f t="shared" si="32"/>
        <v>saniert</v>
      </c>
      <c r="AN122" s="174" cm="1">
        <f t="array" ref="AN122">IF(
    AL122 &gt; (IF(
        AM122 = "unsaniert",
        (MIN(IF(AM$1:AM$166="unsaniert",AL$1:AL$166)) + MAX(IF(AM$1:AM$166="unsaniert",AL$1:AL$166))) / 2,
        IF(
            AM122 = "teilsaniert",
            (MIN(IF(AM$1:AM$166="teilsaniert",AL$1:AL$166)) + MAX(IF(AM$1:AM$166="teilsaniert",AL$1:AL$166))) / 2,
            (MIN(IF(AM$1:AM$166="saniert",AL$1:AL$166)) + MAX(IF(AM$1:AM$166="saniert",AL$1:AL$166))) / 2
        )
    )),
    0,
    IF(
        AL121 &lt; (IF(
            AM122 = "unsaniert",
            (MIN(IF(AM$1:AM$166="unsaniert",AL$1:AL$166)) + MAX(IF(AM$1:AM$166="unsaniert",AL$1:AL$166))) / 2,
            IF(
                AM122 = "teilsaniert",
                (MIN(IF(AM$1:AM$166="teilsaniert",AL$1:AL$166)) + MAX(IF(AM$1:AM$166="teilsaniert",AL$1:AL$166))) / 2,
                (MIN(IF(AM$1:AM$166="saniert",AL$1:AL$166)) + MAX(IF(AM$1:AM$166="saniert",AL$1:AL$166))) / 2
            )
        )),
        0,
        AK122
    )
)</f>
        <v>0</v>
      </c>
      <c r="AR122" s="174">
        <f t="shared" si="45"/>
        <v>-1.2072067057195137</v>
      </c>
      <c r="AS122" s="173">
        <f t="shared" si="33"/>
        <v>1.1458364311947388E-179</v>
      </c>
      <c r="AT122" s="174" t="str">
        <f t="shared" si="34"/>
        <v>saniert</v>
      </c>
      <c r="AU122" s="174" cm="1">
        <f t="array" ref="AU122">IF(
    AS122 &gt; (IF(
        AT122 = "unsaniert",
        (MIN(IF(AT$1:AT$166="unsaniert",AS$1:AS$166)) + MAX(IF(AT$1:AT$166="unsaniert",AS$1:AS$166))) / 2,
        IF(
            AT122 = "teilsaniert",
            (MIN(IF(AT$1:AT$166="teilsaniert",AS$1:AS$166)) + MAX(IF(AT$1:AT$166="teilsaniert",AS$1:AS$166))) / 2,
            (MIN(IF(AT$1:AT$166="saniert",AS$1:AS$166)) + MAX(IF(AT$1:AT$166="saniert",AS$1:AS$166))) / 2
        )
    )),
    0,
    IF(
        AS121 &lt; (IF(
            AT122 = "unsaniert",
            (MIN(IF(AT$1:AT$166="unsaniert",AS$1:AS$166)) + MAX(IF(AT$1:AT$166="unsaniert",AS$1:AS$166))) / 2,
            IF(
                AT122 = "teilsaniert",
                (MIN(IF(AT$1:AT$166="teilsaniert",AS$1:AS$166)) + MAX(IF(AT$1:AT$166="teilsaniert",AS$1:AS$166))) / 2,
                (MIN(IF(AT$1:AT$166="saniert",AS$1:AS$166)) + MAX(IF(AT$1:AT$166="saniert",AS$1:AS$166))) / 2
            )
        )),
        0,
        AR122
    )
)</f>
        <v>0</v>
      </c>
      <c r="AY122" s="174">
        <f t="shared" si="46"/>
        <v>-1.8831492858382901</v>
      </c>
      <c r="AZ122" s="173">
        <f t="shared" si="35"/>
        <v>4.8535328831481236E-147</v>
      </c>
      <c r="BA122" s="174" t="str">
        <f t="shared" si="36"/>
        <v>saniert</v>
      </c>
      <c r="BB122" s="174" cm="1">
        <f t="array" ref="BB122">IF(
    AZ122 &gt; (IF(
        BA122 = "unsaniert",
        (MIN(IF(BA$1:BA$166="unsaniert",AZ$1:AZ$166)) + MAX(IF(BA$1:BA$166="unsaniert",AZ$1:AZ$166))) / 2,
        IF(
            BA122 = "teilsaniert",
            (MIN(IF(BA$1:BA$166="teilsaniert",AZ$1:AZ$166)) + MAX(IF(BA$1:BA$166="teilsaniert",AZ$1:AZ$166))) / 2,
            (MIN(IF(BA$1:BA$166="saniert",AZ$1:AZ$166)) + MAX(IF(BA$1:BA$166="saniert",AZ$1:AZ$166))) / 2
        )
    )),
    0,
    IF(
        AZ121 &lt; (IF(
            BA122 = "unsaniert",
            (MIN(IF(BA$1:BA$166="unsaniert",AZ$1:AZ$166)) + MAX(IF(BA$1:BA$166="unsaniert",AZ$1:AZ$166))) / 2,
            IF(
                BA122 = "teilsaniert",
                (MIN(IF(BA$1:BA$166="teilsaniert",AZ$1:AZ$166)) + MAX(IF(BA$1:BA$166="teilsaniert",AZ$1:AZ$166))) / 2,
                (MIN(IF(BA$1:BA$166="saniert",AZ$1:AZ$166)) + MAX(IF(BA$1:BA$166="saniert",AZ$1:AZ$166))) / 2
            )
        )),
        0,
        AY122
    )
)</f>
        <v>0</v>
      </c>
      <c r="BF122" s="174">
        <f t="shared" si="47"/>
        <v>-2.2269827399458353</v>
      </c>
      <c r="BG122" s="173">
        <f t="shared" si="37"/>
        <v>0</v>
      </c>
      <c r="BH122" s="174" t="str">
        <f t="shared" si="38"/>
        <v>saniert</v>
      </c>
      <c r="BI122" s="174" cm="1">
        <f t="array" ref="BI122">IF(
    BG122 &gt; (IF(
        BH122 = "unsaniert",
        (MIN(IF(BH$1:BH$166="unsaniert",BG$1:BG$166)) + MAX(IF(BH$1:BH$166="unsaniert",BG$1:BG$166))) / 2,
        IF(
            BH122 = "teilsaniert",
            (MIN(IF(BH$1:BH$166="teilsaniert",BG$1:BG$166)) + MAX(IF(BH$1:BH$166="teilsaniert",BG$1:BG$166))) / 2,
            (MIN(IF(BH$1:BH$166="saniert",BG$1:BG$166)) + MAX(IF(BH$1:BH$166="saniert",BG$1:BG$166))) / 2
        )
    )),
    0,
    IF(
        BG121 &lt; (IF(
            BH122 = "unsaniert",
            (MIN(IF(BH$1:BH$166="unsaniert",BG$1:BG$166)) + MAX(IF(BH$1:BH$166="unsaniert",BG$1:BG$166))) / 2,
            IF(
                BH122 = "teilsaniert",
                (MIN(IF(BH$1:BH$166="teilsaniert",BG$1:BG$166)) + MAX(IF(BH$1:BH$166="teilsaniert",BG$1:BG$166))) / 2,
                (MIN(IF(BH$1:BH$166="saniert",BG$1:BG$166)) + MAX(IF(BH$1:BH$166="saniert",BG$1:BG$166))) / 2
            )
        )),
        0,
        BF122
    )
)</f>
        <v>0</v>
      </c>
    </row>
    <row r="123" spans="2:61">
      <c r="B123" s="174">
        <f t="shared" si="39"/>
        <v>-0.51282198494518949</v>
      </c>
      <c r="C123" s="173">
        <f>_xlfn.NORM.DIST(B123, B5,C5, TRUE)</f>
        <v>3.743337485064959E-11</v>
      </c>
      <c r="D123" s="174" t="str">
        <f t="shared" si="24"/>
        <v>saniert</v>
      </c>
      <c r="E123" s="174" cm="1">
        <f t="array" ref="E123">IF(
    C123 &gt; (IF(
        D123 = "unsaniert",
        (MIN(IF(D$1:D$166="unsaniert",C$1:C$166)) + MAX(IF(D$1:D$166="unsaniert",C$1:C$166))) / 2,
        IF(
            D123 = "teilsaniert",
            (MIN(IF(D$1:D$166="teilsaniert",C$1:C$166)) + MAX(IF(D$1:D$166="teilsaniert",C$1:C$166))) / 2,
            (MIN(IF(D$1:D$166="saniert",C$1:C$166)) + MAX(IF(D$1:D$166="saniert",C$1:C$166))) / 2
        )
    )),
    0,
    IF(
        C122 &lt; (IF(
            D123 = "unsaniert",
            (MIN(IF(D$1:D$166="unsaniert",C$1:C$166)) + MAX(IF(D$1:D$166="unsaniert",C$1:C$166))) / 2,
            IF(
                D123 = "teilsaniert",
                (MIN(IF(D$1:D$166="teilsaniert",C$1:C$166)) + MAX(IF(D$1:D$166="teilsaniert",C$1:C$166))) / 2,
                (MIN(IF(D$1:D$166="saniert",C$1:C$166)) + MAX(IF(D$1:D$166="saniert",C$1:C$166))) / 2
            )
        )),
        0,
        B123
    )
)</f>
        <v>0</v>
      </c>
      <c r="I123" s="174">
        <f t="shared" si="40"/>
        <v>-1.7900309556755063</v>
      </c>
      <c r="J123" s="173">
        <f>_xlfn.NORM.DIST(I123, I5,J5, TRUE)</f>
        <v>6.0433900880109287E-75</v>
      </c>
      <c r="K123" s="174" t="str">
        <f t="shared" si="25"/>
        <v>saniert</v>
      </c>
      <c r="L123" s="174" cm="1">
        <f t="array" ref="L123">IF(
    J123 &gt; (IF(
        K123 = "unsaniert",
        (MIN(IF(K$1:K$166="unsaniert",J$1:J$166)) + MAX(IF(K$1:K$166="unsaniert",J$1:J$166))) / 2,
        IF(
            K123 = "teilsaniert",
            (MIN(IF(K$1:K$166="teilsaniert",J$1:J$166)) + MAX(IF(K$1:K$166="teilsaniert",J$1:J$166))) / 2,
            (MIN(IF(K$1:K$166="saniert",J$1:J$166)) + MAX(IF(K$1:K$166="saniert",J$1:J$166))) / 2
        )
    )),
    0,
    IF(
        J122 &lt; (IF(
            K123 = "unsaniert",
            (MIN(IF(K$1:K$166="unsaniert",J$1:J$166)) + MAX(IF(K$1:K$166="unsaniert",J$1:J$166))) / 2,
            IF(
                K123 = "teilsaniert",
                (MIN(IF(K$1:K$166="teilsaniert",J$1:J$166)) + MAX(IF(K$1:K$166="teilsaniert",J$1:J$166))) / 2,
                (MIN(IF(K$1:K$166="saniert",J$1:J$166)) + MAX(IF(K$1:K$166="saniert",J$1:J$166))) / 2
            )
        )),
        0,
        I123
    )
)</f>
        <v>0</v>
      </c>
      <c r="P123" s="174">
        <f t="shared" si="41"/>
        <v>-2.3877078562056395</v>
      </c>
      <c r="Q123" s="173">
        <f>_xlfn.NORM.DIST(P123, P5,Q5, TRUE)</f>
        <v>0</v>
      </c>
      <c r="R123" s="174" t="str">
        <f t="shared" si="26"/>
        <v>saniert</v>
      </c>
      <c r="S123" s="174" cm="1">
        <f t="array" ref="S123">IF(
    Q123 &gt; (IF(
        R123 = "unsaniert",
        (MIN(IF(R$1:R$166="unsaniert",Q$1:Q$166)) + MAX(IF(R$1:R$166="unsaniert",Q$1:Q$166))) / 2,
        IF(
            R123 = "teilsaniert",
            (MIN(IF(R$1:R$166="teilsaniert",Q$1:Q$166)) + MAX(IF(R$1:R$166="teilsaniert",Q$1:Q$166))) / 2,
            (MIN(IF(R$1:R$166="saniert",Q$1:Q$166)) + MAX(IF(R$1:R$166="saniert",Q$1:Q$166))) / 2
        )
    )),
    0,
    IF(
        Q122 &lt; (IF(
            R123 = "unsaniert",
            (MIN(IF(R$1:R$166="unsaniert",Q$1:Q$166)) + MAX(IF(R$1:R$166="unsaniert",Q$1:Q$166))) / 2,
            IF(
                R123 = "teilsaniert",
                (MIN(IF(R$1:R$166="teilsaniert",Q$1:Q$166)) + MAX(IF(R$1:R$166="teilsaniert",Q$1:Q$166))) / 2,
                (MIN(IF(R$1:R$166="saniert",Q$1:Q$166)) + MAX(IF(R$1:R$166="saniert",Q$1:Q$166))) / 2
            )
        )),
        0,
        P123
    )
)</f>
        <v>0</v>
      </c>
      <c r="W123" s="174">
        <f t="shared" si="42"/>
        <v>-1.2975615558431115</v>
      </c>
      <c r="X123" s="173">
        <f t="shared" si="27"/>
        <v>3.3008980886909809E-184</v>
      </c>
      <c r="Y123" s="174" t="str">
        <f t="shared" si="28"/>
        <v>saniert</v>
      </c>
      <c r="Z123" s="174" cm="1">
        <f t="array" ref="Z123">IF(
    X123 &gt; (IF(
        Y123 = "unsaniert",
        (MIN(IF(Y$1:Y$166="unsaniert",X$1:X$166)) + MAX(IF(Y$1:Y$166="unsaniert",X$1:X$166))) / 2,
        IF(
            Y123 = "teilsaniert",
            (MIN(IF(Y$1:Y$166="teilsaniert",X$1:X$166)) + MAX(IF(Y$1:Y$166="teilsaniert",X$1:X$166))) / 2,
            (MIN(IF(Y$1:Y$166="saniert",X$1:X$166)) + MAX(IF(Y$1:Y$166="saniert",X$1:X$166))) / 2
        )
    )),
    0,
    IF(
        X122 &lt; (IF(
            Y123 = "unsaniert",
            (MIN(IF(Y$1:Y$166="unsaniert",X$1:X$166)) + MAX(IF(Y$1:Y$166="unsaniert",X$1:X$166))) / 2,
            IF(
                Y123 = "teilsaniert",
                (MIN(IF(Y$1:Y$166="teilsaniert",X$1:X$166)) + MAX(IF(Y$1:Y$166="teilsaniert",X$1:X$166))) / 2,
                (MIN(IF(Y$1:Y$166="saniert",X$1:X$166)) + MAX(IF(Y$1:Y$166="saniert",X$1:X$166))) / 2
            )
        )),
        0,
        W123
    )
)</f>
        <v>0</v>
      </c>
      <c r="AD123" s="174">
        <f t="shared" si="43"/>
        <v>-1.7874119347146669</v>
      </c>
      <c r="AE123" s="173">
        <f t="shared" si="29"/>
        <v>9.5046935947065575E-89</v>
      </c>
      <c r="AF123" s="174" t="str">
        <f t="shared" si="30"/>
        <v>saniert</v>
      </c>
      <c r="AG123" s="174" cm="1">
        <f t="array" ref="AG123">IF(
    AE123 &gt; (IF(
        AF123 = "unsaniert",
        (MIN(IF(AF$1:AF$166="unsaniert",AE$1:AE$166)) + MAX(IF(AF$1:AF$166="unsaniert",AE$1:AE$166))) / 2,
        IF(
            AF123 = "teilsaniert",
            (MIN(IF(AF$1:AF$166="teilsaniert",AE$1:AE$166)) + MAX(IF(AF$1:AF$166="teilsaniert",AE$1:AE$166))) / 2,
            (MIN(IF(AF$1:AF$166="saniert",AE$1:AE$166)) + MAX(IF(AF$1:AF$166="saniert",AE$1:AE$166))) / 2
        )
    )),
    0,
    IF(
        AE122 &lt; (IF(
            AF123 = "unsaniert",
            (MIN(IF(AF$1:AF$166="unsaniert",AE$1:AE$166)) + MAX(IF(AF$1:AF$166="unsaniert",AE$1:AE$166))) / 2,
            IF(
                AF123 = "teilsaniert",
                (MIN(IF(AF$1:AF$166="teilsaniert",AE$1:AE$166)) + MAX(IF(AF$1:AF$166="teilsaniert",AE$1:AE$166))) / 2,
                (MIN(IF(AF$1:AF$166="saniert",AE$1:AE$166)) + MAX(IF(AF$1:AF$166="saniert",AE$1:AE$166))) / 2
            )
        )),
        0,
        AD123
    )
)</f>
        <v>0</v>
      </c>
      <c r="AK123" s="174">
        <f t="shared" si="44"/>
        <v>-2.231424565271463</v>
      </c>
      <c r="AL123" s="173">
        <f t="shared" si="31"/>
        <v>0</v>
      </c>
      <c r="AM123" s="174" t="str">
        <f t="shared" si="32"/>
        <v>saniert</v>
      </c>
      <c r="AN123" s="174" cm="1">
        <f t="array" ref="AN123">IF(
    AL123 &gt; (IF(
        AM123 = "unsaniert",
        (MIN(IF(AM$1:AM$166="unsaniert",AL$1:AL$166)) + MAX(IF(AM$1:AM$166="unsaniert",AL$1:AL$166))) / 2,
        IF(
            AM123 = "teilsaniert",
            (MIN(IF(AM$1:AM$166="teilsaniert",AL$1:AL$166)) + MAX(IF(AM$1:AM$166="teilsaniert",AL$1:AL$166))) / 2,
            (MIN(IF(AM$1:AM$166="saniert",AL$1:AL$166)) + MAX(IF(AM$1:AM$166="saniert",AL$1:AL$166))) / 2
        )
    )),
    0,
    IF(
        AL122 &lt; (IF(
            AM123 = "unsaniert",
            (MIN(IF(AM$1:AM$166="unsaniert",AL$1:AL$166)) + MAX(IF(AM$1:AM$166="unsaniert",AL$1:AL$166))) / 2,
            IF(
                AM123 = "teilsaniert",
                (MIN(IF(AM$1:AM$166="teilsaniert",AL$1:AL$166)) + MAX(IF(AM$1:AM$166="teilsaniert",AL$1:AL$166))) / 2,
                (MIN(IF(AM$1:AM$166="saniert",AL$1:AL$166)) + MAX(IF(AM$1:AM$166="saniert",AL$1:AL$166))) / 2
            )
        )),
        0,
        AK123
    )
)</f>
        <v>0</v>
      </c>
      <c r="AR123" s="174">
        <f t="shared" si="45"/>
        <v>-1.2372067057195137</v>
      </c>
      <c r="AS123" s="173">
        <f t="shared" si="33"/>
        <v>3.361167795531264E-184</v>
      </c>
      <c r="AT123" s="174" t="str">
        <f t="shared" si="34"/>
        <v>saniert</v>
      </c>
      <c r="AU123" s="174" cm="1">
        <f t="array" ref="AU123">IF(
    AS123 &gt; (IF(
        AT123 = "unsaniert",
        (MIN(IF(AT$1:AT$166="unsaniert",AS$1:AS$166)) + MAX(IF(AT$1:AT$166="unsaniert",AS$1:AS$166))) / 2,
        IF(
            AT123 = "teilsaniert",
            (MIN(IF(AT$1:AT$166="teilsaniert",AS$1:AS$166)) + MAX(IF(AT$1:AT$166="teilsaniert",AS$1:AS$166))) / 2,
            (MIN(IF(AT$1:AT$166="saniert",AS$1:AS$166)) + MAX(IF(AT$1:AT$166="saniert",AS$1:AS$166))) / 2
        )
    )),
    0,
    IF(
        AS122 &lt; (IF(
            AT123 = "unsaniert",
            (MIN(IF(AT$1:AT$166="unsaniert",AS$1:AS$166)) + MAX(IF(AT$1:AT$166="unsaniert",AS$1:AS$166))) / 2,
            IF(
                AT123 = "teilsaniert",
                (MIN(IF(AT$1:AT$166="teilsaniert",AS$1:AS$166)) + MAX(IF(AT$1:AT$166="teilsaniert",AS$1:AS$166))) / 2,
                (MIN(IF(AT$1:AT$166="saniert",AS$1:AS$166)) + MAX(IF(AT$1:AT$166="saniert",AS$1:AS$166))) / 2
            )
        )),
        0,
        AR123
    )
)</f>
        <v>0</v>
      </c>
      <c r="AY123" s="174">
        <f t="shared" si="46"/>
        <v>-1.9131492858382901</v>
      </c>
      <c r="AZ123" s="173">
        <f t="shared" si="35"/>
        <v>8.8823443396539805E-151</v>
      </c>
      <c r="BA123" s="174" t="str">
        <f t="shared" si="36"/>
        <v>saniert</v>
      </c>
      <c r="BB123" s="174" cm="1">
        <f t="array" ref="BB123">IF(
    AZ123 &gt; (IF(
        BA123 = "unsaniert",
        (MIN(IF(BA$1:BA$166="unsaniert",AZ$1:AZ$166)) + MAX(IF(BA$1:BA$166="unsaniert",AZ$1:AZ$166))) / 2,
        IF(
            BA123 = "teilsaniert",
            (MIN(IF(BA$1:BA$166="teilsaniert",AZ$1:AZ$166)) + MAX(IF(BA$1:BA$166="teilsaniert",AZ$1:AZ$166))) / 2,
            (MIN(IF(BA$1:BA$166="saniert",AZ$1:AZ$166)) + MAX(IF(BA$1:BA$166="saniert",AZ$1:AZ$166))) / 2
        )
    )),
    0,
    IF(
        AZ122 &lt; (IF(
            BA123 = "unsaniert",
            (MIN(IF(BA$1:BA$166="unsaniert",AZ$1:AZ$166)) + MAX(IF(BA$1:BA$166="unsaniert",AZ$1:AZ$166))) / 2,
            IF(
                BA123 = "teilsaniert",
                (MIN(IF(BA$1:BA$166="teilsaniert",AZ$1:AZ$166)) + MAX(IF(BA$1:BA$166="teilsaniert",AZ$1:AZ$166))) / 2,
                (MIN(IF(BA$1:BA$166="saniert",AZ$1:AZ$166)) + MAX(IF(BA$1:BA$166="saniert",AZ$1:AZ$166))) / 2
            )
        )),
        0,
        AY123
    )
)</f>
        <v>0</v>
      </c>
      <c r="BF123" s="174">
        <f t="shared" si="47"/>
        <v>-2.2569827399458351</v>
      </c>
      <c r="BG123" s="173">
        <f t="shared" si="37"/>
        <v>0</v>
      </c>
      <c r="BH123" s="174" t="str">
        <f t="shared" si="38"/>
        <v>saniert</v>
      </c>
      <c r="BI123" s="174" cm="1">
        <f t="array" ref="BI123">IF(
    BG123 &gt; (IF(
        BH123 = "unsaniert",
        (MIN(IF(BH$1:BH$166="unsaniert",BG$1:BG$166)) + MAX(IF(BH$1:BH$166="unsaniert",BG$1:BG$166))) / 2,
        IF(
            BH123 = "teilsaniert",
            (MIN(IF(BH$1:BH$166="teilsaniert",BG$1:BG$166)) + MAX(IF(BH$1:BH$166="teilsaniert",BG$1:BG$166))) / 2,
            (MIN(IF(BH$1:BH$166="saniert",BG$1:BG$166)) + MAX(IF(BH$1:BH$166="saniert",BG$1:BG$166))) / 2
        )
    )),
    0,
    IF(
        BG122 &lt; (IF(
            BH123 = "unsaniert",
            (MIN(IF(BH$1:BH$166="unsaniert",BG$1:BG$166)) + MAX(IF(BH$1:BH$166="unsaniert",BG$1:BG$166))) / 2,
            IF(
                BH123 = "teilsaniert",
                (MIN(IF(BH$1:BH$166="teilsaniert",BG$1:BG$166)) + MAX(IF(BH$1:BH$166="teilsaniert",BG$1:BG$166))) / 2,
                (MIN(IF(BH$1:BH$166="saniert",BG$1:BG$166)) + MAX(IF(BH$1:BH$166="saniert",BG$1:BG$166))) / 2
            )
        )),
        0,
        BF123
    )
)</f>
        <v>0</v>
      </c>
    </row>
    <row r="124" spans="2:61">
      <c r="B124" s="174">
        <f t="shared" si="39"/>
        <v>-0.54282198494518952</v>
      </c>
      <c r="C124" s="173">
        <f>_xlfn.NORM.DIST(B124, B5,C5, TRUE)</f>
        <v>1.812549711462944E-11</v>
      </c>
      <c r="D124" s="174" t="str">
        <f t="shared" si="24"/>
        <v>saniert</v>
      </c>
      <c r="E124" s="174" cm="1">
        <f t="array" ref="E124">IF(
    C124 &gt; (IF(
        D124 = "unsaniert",
        (MIN(IF(D$1:D$166="unsaniert",C$1:C$166)) + MAX(IF(D$1:D$166="unsaniert",C$1:C$166))) / 2,
        IF(
            D124 = "teilsaniert",
            (MIN(IF(D$1:D$166="teilsaniert",C$1:C$166)) + MAX(IF(D$1:D$166="teilsaniert",C$1:C$166))) / 2,
            (MIN(IF(D$1:D$166="saniert",C$1:C$166)) + MAX(IF(D$1:D$166="saniert",C$1:C$166))) / 2
        )
    )),
    0,
    IF(
        C123 &lt; (IF(
            D124 = "unsaniert",
            (MIN(IF(D$1:D$166="unsaniert",C$1:C$166)) + MAX(IF(D$1:D$166="unsaniert",C$1:C$166))) / 2,
            IF(
                D124 = "teilsaniert",
                (MIN(IF(D$1:D$166="teilsaniert",C$1:C$166)) + MAX(IF(D$1:D$166="teilsaniert",C$1:C$166))) / 2,
                (MIN(IF(D$1:D$166="saniert",C$1:C$166)) + MAX(IF(D$1:D$166="saniert",C$1:C$166))) / 2
            )
        )),
        0,
        B124
    )
)</f>
        <v>0</v>
      </c>
      <c r="I124" s="174">
        <f t="shared" si="40"/>
        <v>-1.8200309556755063</v>
      </c>
      <c r="J124" s="173">
        <f>_xlfn.NORM.DIST(I124, I5,J5, TRUE)</f>
        <v>6.9705321796004593E-77</v>
      </c>
      <c r="K124" s="174" t="str">
        <f t="shared" si="25"/>
        <v>saniert</v>
      </c>
      <c r="L124" s="174" cm="1">
        <f t="array" ref="L124">IF(
    J124 &gt; (IF(
        K124 = "unsaniert",
        (MIN(IF(K$1:K$166="unsaniert",J$1:J$166)) + MAX(IF(K$1:K$166="unsaniert",J$1:J$166))) / 2,
        IF(
            K124 = "teilsaniert",
            (MIN(IF(K$1:K$166="teilsaniert",J$1:J$166)) + MAX(IF(K$1:K$166="teilsaniert",J$1:J$166))) / 2,
            (MIN(IF(K$1:K$166="saniert",J$1:J$166)) + MAX(IF(K$1:K$166="saniert",J$1:J$166))) / 2
        )
    )),
    0,
    IF(
        J123 &lt; (IF(
            K124 = "unsaniert",
            (MIN(IF(K$1:K$166="unsaniert",J$1:J$166)) + MAX(IF(K$1:K$166="unsaniert",J$1:J$166))) / 2,
            IF(
                K124 = "teilsaniert",
                (MIN(IF(K$1:K$166="teilsaniert",J$1:J$166)) + MAX(IF(K$1:K$166="teilsaniert",J$1:J$166))) / 2,
                (MIN(IF(K$1:K$166="saniert",J$1:J$166)) + MAX(IF(K$1:K$166="saniert",J$1:J$166))) / 2
            )
        )),
        0,
        I124
    )
)</f>
        <v>0</v>
      </c>
      <c r="P124" s="174">
        <f t="shared" si="41"/>
        <v>-2.4177078562056393</v>
      </c>
      <c r="Q124" s="173">
        <f>_xlfn.NORM.DIST(P124, P5,Q5, TRUE)</f>
        <v>0</v>
      </c>
      <c r="R124" s="174" t="str">
        <f t="shared" si="26"/>
        <v>saniert</v>
      </c>
      <c r="S124" s="174" cm="1">
        <f t="array" ref="S124">IF(
    Q124 &gt; (IF(
        R124 = "unsaniert",
        (MIN(IF(R$1:R$166="unsaniert",Q$1:Q$166)) + MAX(IF(R$1:R$166="unsaniert",Q$1:Q$166))) / 2,
        IF(
            R124 = "teilsaniert",
            (MIN(IF(R$1:R$166="teilsaniert",Q$1:Q$166)) + MAX(IF(R$1:R$166="teilsaniert",Q$1:Q$166))) / 2,
            (MIN(IF(R$1:R$166="saniert",Q$1:Q$166)) + MAX(IF(R$1:R$166="saniert",Q$1:Q$166))) / 2
        )
    )),
    0,
    IF(
        Q123 &lt; (IF(
            R124 = "unsaniert",
            (MIN(IF(R$1:R$166="unsaniert",Q$1:Q$166)) + MAX(IF(R$1:R$166="unsaniert",Q$1:Q$166))) / 2,
            IF(
                R124 = "teilsaniert",
                (MIN(IF(R$1:R$166="teilsaniert",Q$1:Q$166)) + MAX(IF(R$1:R$166="teilsaniert",Q$1:Q$166))) / 2,
                (MIN(IF(R$1:R$166="saniert",Q$1:Q$166)) + MAX(IF(R$1:R$166="saniert",Q$1:Q$166))) / 2
            )
        )),
        0,
        P124
    )
)</f>
        <v>0</v>
      </c>
      <c r="W124" s="174">
        <f t="shared" si="42"/>
        <v>-1.3275615558431115</v>
      </c>
      <c r="X124" s="173">
        <f t="shared" si="27"/>
        <v>8.4866979957741916E-189</v>
      </c>
      <c r="Y124" s="174" t="str">
        <f t="shared" si="28"/>
        <v>saniert</v>
      </c>
      <c r="Z124" s="174" cm="1">
        <f t="array" ref="Z124">IF(
    X124 &gt; (IF(
        Y124 = "unsaniert",
        (MIN(IF(Y$1:Y$166="unsaniert",X$1:X$166)) + MAX(IF(Y$1:Y$166="unsaniert",X$1:X$166))) / 2,
        IF(
            Y124 = "teilsaniert",
            (MIN(IF(Y$1:Y$166="teilsaniert",X$1:X$166)) + MAX(IF(Y$1:Y$166="teilsaniert",X$1:X$166))) / 2,
            (MIN(IF(Y$1:Y$166="saniert",X$1:X$166)) + MAX(IF(Y$1:Y$166="saniert",X$1:X$166))) / 2
        )
    )),
    0,
    IF(
        X123 &lt; (IF(
            Y124 = "unsaniert",
            (MIN(IF(Y$1:Y$166="unsaniert",X$1:X$166)) + MAX(IF(Y$1:Y$166="unsaniert",X$1:X$166))) / 2,
            IF(
                Y124 = "teilsaniert",
                (MIN(IF(Y$1:Y$166="teilsaniert",X$1:X$166)) + MAX(IF(Y$1:Y$166="teilsaniert",X$1:X$166))) / 2,
                (MIN(IF(Y$1:Y$166="saniert",X$1:X$166)) + MAX(IF(Y$1:Y$166="saniert",X$1:X$166))) / 2
            )
        )),
        0,
        W124
    )
)</f>
        <v>0</v>
      </c>
      <c r="AD124" s="174">
        <f t="shared" si="43"/>
        <v>-1.8174119347146669</v>
      </c>
      <c r="AE124" s="173">
        <f t="shared" si="29"/>
        <v>5.0177516807083125E-91</v>
      </c>
      <c r="AF124" s="174" t="str">
        <f t="shared" si="30"/>
        <v>saniert</v>
      </c>
      <c r="AG124" s="174" cm="1">
        <f t="array" ref="AG124">IF(
    AE124 &gt; (IF(
        AF124 = "unsaniert",
        (MIN(IF(AF$1:AF$166="unsaniert",AE$1:AE$166)) + MAX(IF(AF$1:AF$166="unsaniert",AE$1:AE$166))) / 2,
        IF(
            AF124 = "teilsaniert",
            (MIN(IF(AF$1:AF$166="teilsaniert",AE$1:AE$166)) + MAX(IF(AF$1:AF$166="teilsaniert",AE$1:AE$166))) / 2,
            (MIN(IF(AF$1:AF$166="saniert",AE$1:AE$166)) + MAX(IF(AF$1:AF$166="saniert",AE$1:AE$166))) / 2
        )
    )),
    0,
    IF(
        AE123 &lt; (IF(
            AF124 = "unsaniert",
            (MIN(IF(AF$1:AF$166="unsaniert",AE$1:AE$166)) + MAX(IF(AF$1:AF$166="unsaniert",AE$1:AE$166))) / 2,
            IF(
                AF124 = "teilsaniert",
                (MIN(IF(AF$1:AF$166="teilsaniert",AE$1:AE$166)) + MAX(IF(AF$1:AF$166="teilsaniert",AE$1:AE$166))) / 2,
                (MIN(IF(AF$1:AF$166="saniert",AE$1:AE$166)) + MAX(IF(AF$1:AF$166="saniert",AE$1:AE$166))) / 2
            )
        )),
        0,
        AD124
    )
)</f>
        <v>0</v>
      </c>
      <c r="AK124" s="174">
        <f t="shared" si="44"/>
        <v>-2.2614245652714628</v>
      </c>
      <c r="AL124" s="173">
        <f t="shared" si="31"/>
        <v>0</v>
      </c>
      <c r="AM124" s="174" t="str">
        <f t="shared" si="32"/>
        <v>saniert</v>
      </c>
      <c r="AN124" s="174" cm="1">
        <f t="array" ref="AN124">IF(
    AL124 &gt; (IF(
        AM124 = "unsaniert",
        (MIN(IF(AM$1:AM$166="unsaniert",AL$1:AL$166)) + MAX(IF(AM$1:AM$166="unsaniert",AL$1:AL$166))) / 2,
        IF(
            AM124 = "teilsaniert",
            (MIN(IF(AM$1:AM$166="teilsaniert",AL$1:AL$166)) + MAX(IF(AM$1:AM$166="teilsaniert",AL$1:AL$166))) / 2,
            (MIN(IF(AM$1:AM$166="saniert",AL$1:AL$166)) + MAX(IF(AM$1:AM$166="saniert",AL$1:AL$166))) / 2
        )
    )),
    0,
    IF(
        AL123 &lt; (IF(
            AM124 = "unsaniert",
            (MIN(IF(AM$1:AM$166="unsaniert",AL$1:AL$166)) + MAX(IF(AM$1:AM$166="unsaniert",AL$1:AL$166))) / 2,
            IF(
                AM124 = "teilsaniert",
                (MIN(IF(AM$1:AM$166="teilsaniert",AL$1:AL$166)) + MAX(IF(AM$1:AM$166="teilsaniert",AL$1:AL$166))) / 2,
                (MIN(IF(AM$1:AM$166="saniert",AL$1:AL$166)) + MAX(IF(AM$1:AM$166="saniert",AL$1:AL$166))) / 2
            )
        )),
        0,
        AK124
    )
)</f>
        <v>0</v>
      </c>
      <c r="AR124" s="174">
        <f t="shared" si="45"/>
        <v>-1.2672067057195138</v>
      </c>
      <c r="AS124" s="173">
        <f t="shared" si="33"/>
        <v>8.6454094331554021E-189</v>
      </c>
      <c r="AT124" s="174" t="str">
        <f t="shared" si="34"/>
        <v>saniert</v>
      </c>
      <c r="AU124" s="174" cm="1">
        <f t="array" ref="AU124">IF(
    AS124 &gt; (IF(
        AT124 = "unsaniert",
        (MIN(IF(AT$1:AT$166="unsaniert",AS$1:AS$166)) + MAX(IF(AT$1:AT$166="unsaniert",AS$1:AS$166))) / 2,
        IF(
            AT124 = "teilsaniert",
            (MIN(IF(AT$1:AT$166="teilsaniert",AS$1:AS$166)) + MAX(IF(AT$1:AT$166="teilsaniert",AS$1:AS$166))) / 2,
            (MIN(IF(AT$1:AT$166="saniert",AS$1:AS$166)) + MAX(IF(AT$1:AT$166="saniert",AS$1:AS$166))) / 2
        )
    )),
    0,
    IF(
        AS123 &lt; (IF(
            AT124 = "unsaniert",
            (MIN(IF(AT$1:AT$166="unsaniert",AS$1:AS$166)) + MAX(IF(AT$1:AT$166="unsaniert",AS$1:AS$166))) / 2,
            IF(
                AT124 = "teilsaniert",
                (MIN(IF(AT$1:AT$166="teilsaniert",AS$1:AS$166)) + MAX(IF(AT$1:AT$166="teilsaniert",AS$1:AS$166))) / 2,
                (MIN(IF(AT$1:AT$166="saniert",AS$1:AS$166)) + MAX(IF(AT$1:AT$166="saniert",AS$1:AS$166))) / 2
            )
        )),
        0,
        AR124
    )
)</f>
        <v>0</v>
      </c>
      <c r="AY124" s="174">
        <f t="shared" si="46"/>
        <v>-1.9431492858382902</v>
      </c>
      <c r="AZ124" s="173">
        <f t="shared" si="35"/>
        <v>1.4570896009062535E-154</v>
      </c>
      <c r="BA124" s="174" t="str">
        <f t="shared" si="36"/>
        <v>saniert</v>
      </c>
      <c r="BB124" s="174" cm="1">
        <f t="array" ref="BB124">IF(
    AZ124 &gt; (IF(
        BA124 = "unsaniert",
        (MIN(IF(BA$1:BA$166="unsaniert",AZ$1:AZ$166)) + MAX(IF(BA$1:BA$166="unsaniert",AZ$1:AZ$166))) / 2,
        IF(
            BA124 = "teilsaniert",
            (MIN(IF(BA$1:BA$166="teilsaniert",AZ$1:AZ$166)) + MAX(IF(BA$1:BA$166="teilsaniert",AZ$1:AZ$166))) / 2,
            (MIN(IF(BA$1:BA$166="saniert",AZ$1:AZ$166)) + MAX(IF(BA$1:BA$166="saniert",AZ$1:AZ$166))) / 2
        )
    )),
    0,
    IF(
        AZ123 &lt; (IF(
            BA124 = "unsaniert",
            (MIN(IF(BA$1:BA$166="unsaniert",AZ$1:AZ$166)) + MAX(IF(BA$1:BA$166="unsaniert",AZ$1:AZ$166))) / 2,
            IF(
                BA124 = "teilsaniert",
                (MIN(IF(BA$1:BA$166="teilsaniert",AZ$1:AZ$166)) + MAX(IF(BA$1:BA$166="teilsaniert",AZ$1:AZ$166))) / 2,
                (MIN(IF(BA$1:BA$166="saniert",AZ$1:AZ$166)) + MAX(IF(BA$1:BA$166="saniert",AZ$1:AZ$166))) / 2
            )
        )),
        0,
        AY124
    )
)</f>
        <v>0</v>
      </c>
      <c r="BF124" s="174">
        <f t="shared" si="47"/>
        <v>-2.2869827399458349</v>
      </c>
      <c r="BG124" s="173">
        <f t="shared" si="37"/>
        <v>0</v>
      </c>
      <c r="BH124" s="174" t="str">
        <f t="shared" si="38"/>
        <v>saniert</v>
      </c>
      <c r="BI124" s="174" cm="1">
        <f t="array" ref="BI124">IF(
    BG124 &gt; (IF(
        BH124 = "unsaniert",
        (MIN(IF(BH$1:BH$166="unsaniert",BG$1:BG$166)) + MAX(IF(BH$1:BH$166="unsaniert",BG$1:BG$166))) / 2,
        IF(
            BH124 = "teilsaniert",
            (MIN(IF(BH$1:BH$166="teilsaniert",BG$1:BG$166)) + MAX(IF(BH$1:BH$166="teilsaniert",BG$1:BG$166))) / 2,
            (MIN(IF(BH$1:BH$166="saniert",BG$1:BG$166)) + MAX(IF(BH$1:BH$166="saniert",BG$1:BG$166))) / 2
        )
    )),
    0,
    IF(
        BG123 &lt; (IF(
            BH124 = "unsaniert",
            (MIN(IF(BH$1:BH$166="unsaniert",BG$1:BG$166)) + MAX(IF(BH$1:BH$166="unsaniert",BG$1:BG$166))) / 2,
            IF(
                BH124 = "teilsaniert",
                (MIN(IF(BH$1:BH$166="teilsaniert",BG$1:BG$166)) + MAX(IF(BH$1:BH$166="teilsaniert",BG$1:BG$166))) / 2,
                (MIN(IF(BH$1:BH$166="saniert",BG$1:BG$166)) + MAX(IF(BH$1:BH$166="saniert",BG$1:BG$166))) / 2
            )
        )),
        0,
        BF124
    )
)</f>
        <v>0</v>
      </c>
    </row>
    <row r="125" spans="2:61">
      <c r="B125" s="174">
        <f t="shared" si="39"/>
        <v>-0.57282198494518954</v>
      </c>
      <c r="C125" s="173">
        <f>_xlfn.NORM.DIST(B125, B5,C5, TRUE)</f>
        <v>8.6766215722336155E-12</v>
      </c>
      <c r="D125" s="174" t="str">
        <f t="shared" si="24"/>
        <v>saniert</v>
      </c>
      <c r="E125" s="174" cm="1">
        <f t="array" ref="E125">IF(
    C125 &gt; (IF(
        D125 = "unsaniert",
        (MIN(IF(D$1:D$166="unsaniert",C$1:C$166)) + MAX(IF(D$1:D$166="unsaniert",C$1:C$166))) / 2,
        IF(
            D125 = "teilsaniert",
            (MIN(IF(D$1:D$166="teilsaniert",C$1:C$166)) + MAX(IF(D$1:D$166="teilsaniert",C$1:C$166))) / 2,
            (MIN(IF(D$1:D$166="saniert",C$1:C$166)) + MAX(IF(D$1:D$166="saniert",C$1:C$166))) / 2
        )
    )),
    0,
    IF(
        C124 &lt; (IF(
            D125 = "unsaniert",
            (MIN(IF(D$1:D$166="unsaniert",C$1:C$166)) + MAX(IF(D$1:D$166="unsaniert",C$1:C$166))) / 2,
            IF(
                D125 = "teilsaniert",
                (MIN(IF(D$1:D$166="teilsaniert",C$1:C$166)) + MAX(IF(D$1:D$166="teilsaniert",C$1:C$166))) / 2,
                (MIN(IF(D$1:D$166="saniert",C$1:C$166)) + MAX(IF(D$1:D$166="saniert",C$1:C$166))) / 2
            )
        )),
        0,
        B125
    )
)</f>
        <v>0</v>
      </c>
      <c r="I125" s="174">
        <f t="shared" si="40"/>
        <v>-1.8500309556755064</v>
      </c>
      <c r="J125" s="173">
        <f>_xlfn.NORM.DIST(I125, I5,J5, TRUE)</f>
        <v>7.5845489558314553E-79</v>
      </c>
      <c r="K125" s="174" t="str">
        <f t="shared" si="25"/>
        <v>saniert</v>
      </c>
      <c r="L125" s="174" cm="1">
        <f t="array" ref="L125">IF(
    J125 &gt; (IF(
        K125 = "unsaniert",
        (MIN(IF(K$1:K$166="unsaniert",J$1:J$166)) + MAX(IF(K$1:K$166="unsaniert",J$1:J$166))) / 2,
        IF(
            K125 = "teilsaniert",
            (MIN(IF(K$1:K$166="teilsaniert",J$1:J$166)) + MAX(IF(K$1:K$166="teilsaniert",J$1:J$166))) / 2,
            (MIN(IF(K$1:K$166="saniert",J$1:J$166)) + MAX(IF(K$1:K$166="saniert",J$1:J$166))) / 2
        )
    )),
    0,
    IF(
        J124 &lt; (IF(
            K125 = "unsaniert",
            (MIN(IF(K$1:K$166="unsaniert",J$1:J$166)) + MAX(IF(K$1:K$166="unsaniert",J$1:J$166))) / 2,
            IF(
                K125 = "teilsaniert",
                (MIN(IF(K$1:K$166="teilsaniert",J$1:J$166)) + MAX(IF(K$1:K$166="teilsaniert",J$1:J$166))) / 2,
                (MIN(IF(K$1:K$166="saniert",J$1:J$166)) + MAX(IF(K$1:K$166="saniert",J$1:J$166))) / 2
            )
        )),
        0,
        I125
    )
)</f>
        <v>0</v>
      </c>
      <c r="P125" s="174">
        <f t="shared" si="41"/>
        <v>-2.4477078562056391</v>
      </c>
      <c r="Q125" s="173">
        <f>_xlfn.NORM.DIST(P125, P5,Q5, TRUE)</f>
        <v>0</v>
      </c>
      <c r="R125" s="174" t="str">
        <f t="shared" si="26"/>
        <v>saniert</v>
      </c>
      <c r="S125" s="174" cm="1">
        <f t="array" ref="S125">IF(
    Q125 &gt; (IF(
        R125 = "unsaniert",
        (MIN(IF(R$1:R$166="unsaniert",Q$1:Q$166)) + MAX(IF(R$1:R$166="unsaniert",Q$1:Q$166))) / 2,
        IF(
            R125 = "teilsaniert",
            (MIN(IF(R$1:R$166="teilsaniert",Q$1:Q$166)) + MAX(IF(R$1:R$166="teilsaniert",Q$1:Q$166))) / 2,
            (MIN(IF(R$1:R$166="saniert",Q$1:Q$166)) + MAX(IF(R$1:R$166="saniert",Q$1:Q$166))) / 2
        )
    )),
    0,
    IF(
        Q124 &lt; (IF(
            R125 = "unsaniert",
            (MIN(IF(R$1:R$166="unsaniert",Q$1:Q$166)) + MAX(IF(R$1:R$166="unsaniert",Q$1:Q$166))) / 2,
            IF(
                R125 = "teilsaniert",
                (MIN(IF(R$1:R$166="teilsaniert",Q$1:Q$166)) + MAX(IF(R$1:R$166="teilsaniert",Q$1:Q$166))) / 2,
                (MIN(IF(R$1:R$166="saniert",Q$1:Q$166)) + MAX(IF(R$1:R$166="saniert",Q$1:Q$166))) / 2
            )
        )),
        0,
        P125
    )
)</f>
        <v>0</v>
      </c>
      <c r="W125" s="174">
        <f t="shared" si="42"/>
        <v>-1.3575615558431116</v>
      </c>
      <c r="X125" s="173">
        <f t="shared" si="27"/>
        <v>1.9132392743973676E-193</v>
      </c>
      <c r="Y125" s="174" t="str">
        <f t="shared" si="28"/>
        <v>saniert</v>
      </c>
      <c r="Z125" s="174" cm="1">
        <f t="array" ref="Z125">IF(
    X125 &gt; (IF(
        Y125 = "unsaniert",
        (MIN(IF(Y$1:Y$166="unsaniert",X$1:X$166)) + MAX(IF(Y$1:Y$166="unsaniert",X$1:X$166))) / 2,
        IF(
            Y125 = "teilsaniert",
            (MIN(IF(Y$1:Y$166="teilsaniert",X$1:X$166)) + MAX(IF(Y$1:Y$166="teilsaniert",X$1:X$166))) / 2,
            (MIN(IF(Y$1:Y$166="saniert",X$1:X$166)) + MAX(IF(Y$1:Y$166="saniert",X$1:X$166))) / 2
        )
    )),
    0,
    IF(
        X124 &lt; (IF(
            Y125 = "unsaniert",
            (MIN(IF(Y$1:Y$166="unsaniert",X$1:X$166)) + MAX(IF(Y$1:Y$166="unsaniert",X$1:X$166))) / 2,
            IF(
                Y125 = "teilsaniert",
                (MIN(IF(Y$1:Y$166="teilsaniert",X$1:X$166)) + MAX(IF(Y$1:Y$166="teilsaniert",X$1:X$166))) / 2,
                (MIN(IF(Y$1:Y$166="saniert",X$1:X$166)) + MAX(IF(Y$1:Y$166="saniert",X$1:X$166))) / 2
            )
        )),
        0,
        W125
    )
)</f>
        <v>0</v>
      </c>
      <c r="AD125" s="174">
        <f t="shared" si="43"/>
        <v>-1.8474119347146669</v>
      </c>
      <c r="AE125" s="173">
        <f t="shared" si="29"/>
        <v>2.4753913021813164E-93</v>
      </c>
      <c r="AF125" s="174" t="str">
        <f t="shared" si="30"/>
        <v>saniert</v>
      </c>
      <c r="AG125" s="174" cm="1">
        <f t="array" ref="AG125">IF(
    AE125 &gt; (IF(
        AF125 = "unsaniert",
        (MIN(IF(AF$1:AF$166="unsaniert",AE$1:AE$166)) + MAX(IF(AF$1:AF$166="unsaniert",AE$1:AE$166))) / 2,
        IF(
            AF125 = "teilsaniert",
            (MIN(IF(AF$1:AF$166="teilsaniert",AE$1:AE$166)) + MAX(IF(AF$1:AF$166="teilsaniert",AE$1:AE$166))) / 2,
            (MIN(IF(AF$1:AF$166="saniert",AE$1:AE$166)) + MAX(IF(AF$1:AF$166="saniert",AE$1:AE$166))) / 2
        )
    )),
    0,
    IF(
        AE124 &lt; (IF(
            AF125 = "unsaniert",
            (MIN(IF(AF$1:AF$166="unsaniert",AE$1:AE$166)) + MAX(IF(AF$1:AF$166="unsaniert",AE$1:AE$166))) / 2,
            IF(
                AF125 = "teilsaniert",
                (MIN(IF(AF$1:AF$166="teilsaniert",AE$1:AE$166)) + MAX(IF(AF$1:AF$166="teilsaniert",AE$1:AE$166))) / 2,
                (MIN(IF(AF$1:AF$166="saniert",AE$1:AE$166)) + MAX(IF(AF$1:AF$166="saniert",AE$1:AE$166))) / 2
            )
        )),
        0,
        AD125
    )
)</f>
        <v>0</v>
      </c>
      <c r="AK125" s="174">
        <f t="shared" si="44"/>
        <v>-2.2914245652714627</v>
      </c>
      <c r="AL125" s="173">
        <f t="shared" si="31"/>
        <v>0</v>
      </c>
      <c r="AM125" s="174" t="str">
        <f t="shared" si="32"/>
        <v>saniert</v>
      </c>
      <c r="AN125" s="174" cm="1">
        <f t="array" ref="AN125">IF(
    AL125 &gt; (IF(
        AM125 = "unsaniert",
        (MIN(IF(AM$1:AM$166="unsaniert",AL$1:AL$166)) + MAX(IF(AM$1:AM$166="unsaniert",AL$1:AL$166))) / 2,
        IF(
            AM125 = "teilsaniert",
            (MIN(IF(AM$1:AM$166="teilsaniert",AL$1:AL$166)) + MAX(IF(AM$1:AM$166="teilsaniert",AL$1:AL$166))) / 2,
            (MIN(IF(AM$1:AM$166="saniert",AL$1:AL$166)) + MAX(IF(AM$1:AM$166="saniert",AL$1:AL$166))) / 2
        )
    )),
    0,
    IF(
        AL124 &lt; (IF(
            AM125 = "unsaniert",
            (MIN(IF(AM$1:AM$166="unsaniert",AL$1:AL$166)) + MAX(IF(AM$1:AM$166="unsaniert",AL$1:AL$166))) / 2,
            IF(
                AM125 = "teilsaniert",
                (MIN(IF(AM$1:AM$166="teilsaniert",AL$1:AL$166)) + MAX(IF(AM$1:AM$166="teilsaniert",AL$1:AL$166))) / 2,
                (MIN(IF(AM$1:AM$166="saniert",AL$1:AL$166)) + MAX(IF(AM$1:AM$166="saniert",AL$1:AL$166))) / 2
            )
        )),
        0,
        AK125
    )
)</f>
        <v>0</v>
      </c>
      <c r="AR125" s="174">
        <f t="shared" si="45"/>
        <v>-1.2972067057195138</v>
      </c>
      <c r="AS125" s="173">
        <f t="shared" si="33"/>
        <v>1.9498764001394809E-193</v>
      </c>
      <c r="AT125" s="174" t="str">
        <f t="shared" si="34"/>
        <v>saniert</v>
      </c>
      <c r="AU125" s="174" cm="1">
        <f t="array" ref="AU125">IF(
    AS125 &gt; (IF(
        AT125 = "unsaniert",
        (MIN(IF(AT$1:AT$166="unsaniert",AS$1:AS$166)) + MAX(IF(AT$1:AT$166="unsaniert",AS$1:AS$166))) / 2,
        IF(
            AT125 = "teilsaniert",
            (MIN(IF(AT$1:AT$166="teilsaniert",AS$1:AS$166)) + MAX(IF(AT$1:AT$166="teilsaniert",AS$1:AS$166))) / 2,
            (MIN(IF(AT$1:AT$166="saniert",AS$1:AS$166)) + MAX(IF(AT$1:AT$166="saniert",AS$1:AS$166))) / 2
        )
    )),
    0,
    IF(
        AS124 &lt; (IF(
            AT125 = "unsaniert",
            (MIN(IF(AT$1:AT$166="unsaniert",AS$1:AS$166)) + MAX(IF(AT$1:AT$166="unsaniert",AS$1:AS$166))) / 2,
            IF(
                AT125 = "teilsaniert",
                (MIN(IF(AT$1:AT$166="teilsaniert",AS$1:AS$166)) + MAX(IF(AT$1:AT$166="teilsaniert",AS$1:AS$166))) / 2,
                (MIN(IF(AT$1:AT$166="saniert",AS$1:AS$166)) + MAX(IF(AT$1:AT$166="saniert",AS$1:AS$166))) / 2
            )
        )),
        0,
        AR125
    )
)</f>
        <v>0</v>
      </c>
      <c r="AY125" s="174">
        <f t="shared" si="46"/>
        <v>-1.9731492858382902</v>
      </c>
      <c r="AZ125" s="173">
        <f t="shared" si="35"/>
        <v>2.1425562505879968E-158</v>
      </c>
      <c r="BA125" s="174" t="str">
        <f t="shared" si="36"/>
        <v>saniert</v>
      </c>
      <c r="BB125" s="174" cm="1">
        <f t="array" ref="BB125">IF(
    AZ125 &gt; (IF(
        BA125 = "unsaniert",
        (MIN(IF(BA$1:BA$166="unsaniert",AZ$1:AZ$166)) + MAX(IF(BA$1:BA$166="unsaniert",AZ$1:AZ$166))) / 2,
        IF(
            BA125 = "teilsaniert",
            (MIN(IF(BA$1:BA$166="teilsaniert",AZ$1:AZ$166)) + MAX(IF(BA$1:BA$166="teilsaniert",AZ$1:AZ$166))) / 2,
            (MIN(IF(BA$1:BA$166="saniert",AZ$1:AZ$166)) + MAX(IF(BA$1:BA$166="saniert",AZ$1:AZ$166))) / 2
        )
    )),
    0,
    IF(
        AZ124 &lt; (IF(
            BA125 = "unsaniert",
            (MIN(IF(BA$1:BA$166="unsaniert",AZ$1:AZ$166)) + MAX(IF(BA$1:BA$166="unsaniert",AZ$1:AZ$166))) / 2,
            IF(
                BA125 = "teilsaniert",
                (MIN(IF(BA$1:BA$166="teilsaniert",AZ$1:AZ$166)) + MAX(IF(BA$1:BA$166="teilsaniert",AZ$1:AZ$166))) / 2,
                (MIN(IF(BA$1:BA$166="saniert",AZ$1:AZ$166)) + MAX(IF(BA$1:BA$166="saniert",AZ$1:AZ$166))) / 2
            )
        )),
        0,
        AY125
    )
)</f>
        <v>0</v>
      </c>
      <c r="BF125" s="174">
        <f t="shared" si="47"/>
        <v>-2.3169827399458347</v>
      </c>
      <c r="BG125" s="173">
        <f t="shared" si="37"/>
        <v>0</v>
      </c>
      <c r="BH125" s="174" t="str">
        <f t="shared" si="38"/>
        <v>saniert</v>
      </c>
      <c r="BI125" s="174" cm="1">
        <f t="array" ref="BI125">IF(
    BG125 &gt; (IF(
        BH125 = "unsaniert",
        (MIN(IF(BH$1:BH$166="unsaniert",BG$1:BG$166)) + MAX(IF(BH$1:BH$166="unsaniert",BG$1:BG$166))) / 2,
        IF(
            BH125 = "teilsaniert",
            (MIN(IF(BH$1:BH$166="teilsaniert",BG$1:BG$166)) + MAX(IF(BH$1:BH$166="teilsaniert",BG$1:BG$166))) / 2,
            (MIN(IF(BH$1:BH$166="saniert",BG$1:BG$166)) + MAX(IF(BH$1:BH$166="saniert",BG$1:BG$166))) / 2
        )
    )),
    0,
    IF(
        BG124 &lt; (IF(
            BH125 = "unsaniert",
            (MIN(IF(BH$1:BH$166="unsaniert",BG$1:BG$166)) + MAX(IF(BH$1:BH$166="unsaniert",BG$1:BG$166))) / 2,
            IF(
                BH125 = "teilsaniert",
                (MIN(IF(BH$1:BH$166="teilsaniert",BG$1:BG$166)) + MAX(IF(BH$1:BH$166="teilsaniert",BG$1:BG$166))) / 2,
                (MIN(IF(BH$1:BH$166="saniert",BG$1:BG$166)) + MAX(IF(BH$1:BH$166="saniert",BG$1:BG$166))) / 2
            )
        )),
        0,
        BF125
    )
)</f>
        <v>0</v>
      </c>
    </row>
    <row r="126" spans="2:61">
      <c r="B126" s="174">
        <f t="shared" si="39"/>
        <v>-0.60282198494518957</v>
      </c>
      <c r="C126" s="173">
        <f>_xlfn.NORM.DIST(B126, B5,C5, TRUE)</f>
        <v>4.1061826301978366E-12</v>
      </c>
      <c r="D126" s="174" t="str">
        <f t="shared" si="24"/>
        <v>saniert</v>
      </c>
      <c r="E126" s="174" cm="1">
        <f t="array" ref="E126">IF(
    C126 &gt; (IF(
        D126 = "unsaniert",
        (MIN(IF(D$1:D$166="unsaniert",C$1:C$166)) + MAX(IF(D$1:D$166="unsaniert",C$1:C$166))) / 2,
        IF(
            D126 = "teilsaniert",
            (MIN(IF(D$1:D$166="teilsaniert",C$1:C$166)) + MAX(IF(D$1:D$166="teilsaniert",C$1:C$166))) / 2,
            (MIN(IF(D$1:D$166="saniert",C$1:C$166)) + MAX(IF(D$1:D$166="saniert",C$1:C$166))) / 2
        )
    )),
    0,
    IF(
        C125 &lt; (IF(
            D126 = "unsaniert",
            (MIN(IF(D$1:D$166="unsaniert",C$1:C$166)) + MAX(IF(D$1:D$166="unsaniert",C$1:C$166))) / 2,
            IF(
                D126 = "teilsaniert",
                (MIN(IF(D$1:D$166="teilsaniert",C$1:C$166)) + MAX(IF(D$1:D$166="teilsaniert",C$1:C$166))) / 2,
                (MIN(IF(D$1:D$166="saniert",C$1:C$166)) + MAX(IF(D$1:D$166="saniert",C$1:C$166))) / 2
            )
        )),
        0,
        B126
    )
)</f>
        <v>0</v>
      </c>
      <c r="I126" s="174">
        <f t="shared" si="40"/>
        <v>-1.8800309556755064</v>
      </c>
      <c r="J126" s="173">
        <f>_xlfn.NORM.DIST(I126, I5,J5, TRUE)</f>
        <v>7.7852087549679012E-81</v>
      </c>
      <c r="K126" s="174" t="str">
        <f t="shared" si="25"/>
        <v>saniert</v>
      </c>
      <c r="L126" s="174" cm="1">
        <f t="array" ref="L126">IF(
    J126 &gt; (IF(
        K126 = "unsaniert",
        (MIN(IF(K$1:K$166="unsaniert",J$1:J$166)) + MAX(IF(K$1:K$166="unsaniert",J$1:J$166))) / 2,
        IF(
            K126 = "teilsaniert",
            (MIN(IF(K$1:K$166="teilsaniert",J$1:J$166)) + MAX(IF(K$1:K$166="teilsaniert",J$1:J$166))) / 2,
            (MIN(IF(K$1:K$166="saniert",J$1:J$166)) + MAX(IF(K$1:K$166="saniert",J$1:J$166))) / 2
        )
    )),
    0,
    IF(
        J125 &lt; (IF(
            K126 = "unsaniert",
            (MIN(IF(K$1:K$166="unsaniert",J$1:J$166)) + MAX(IF(K$1:K$166="unsaniert",J$1:J$166))) / 2,
            IF(
                K126 = "teilsaniert",
                (MIN(IF(K$1:K$166="teilsaniert",J$1:J$166)) + MAX(IF(K$1:K$166="teilsaniert",J$1:J$166))) / 2,
                (MIN(IF(K$1:K$166="saniert",J$1:J$166)) + MAX(IF(K$1:K$166="saniert",J$1:J$166))) / 2
            )
        )),
        0,
        I126
    )
)</f>
        <v>0</v>
      </c>
      <c r="P126" s="174">
        <f t="shared" si="41"/>
        <v>-2.4777078562056389</v>
      </c>
      <c r="Q126" s="173">
        <f>_xlfn.NORM.DIST(P126, P5,Q5, TRUE)</f>
        <v>0</v>
      </c>
      <c r="R126" s="174" t="str">
        <f t="shared" si="26"/>
        <v>saniert</v>
      </c>
      <c r="S126" s="174" cm="1">
        <f t="array" ref="S126">IF(
    Q126 &gt; (IF(
        R126 = "unsaniert",
        (MIN(IF(R$1:R$166="unsaniert",Q$1:Q$166)) + MAX(IF(R$1:R$166="unsaniert",Q$1:Q$166))) / 2,
        IF(
            R126 = "teilsaniert",
            (MIN(IF(R$1:R$166="teilsaniert",Q$1:Q$166)) + MAX(IF(R$1:R$166="teilsaniert",Q$1:Q$166))) / 2,
            (MIN(IF(R$1:R$166="saniert",Q$1:Q$166)) + MAX(IF(R$1:R$166="saniert",Q$1:Q$166))) / 2
        )
    )),
    0,
    IF(
        Q125 &lt; (IF(
            R126 = "unsaniert",
            (MIN(IF(R$1:R$166="unsaniert",Q$1:Q$166)) + MAX(IF(R$1:R$166="unsaniert",Q$1:Q$166))) / 2,
            IF(
                R126 = "teilsaniert",
                (MIN(IF(R$1:R$166="teilsaniert",Q$1:Q$166)) + MAX(IF(R$1:R$166="teilsaniert",Q$1:Q$166))) / 2,
                (MIN(IF(R$1:R$166="saniert",Q$1:Q$166)) + MAX(IF(R$1:R$166="saniert",Q$1:Q$166))) / 2
            )
        )),
        0,
        P126
    )
)</f>
        <v>0</v>
      </c>
      <c r="W126" s="174">
        <f t="shared" si="42"/>
        <v>-1.3875615558431116</v>
      </c>
      <c r="X126" s="173">
        <f t="shared" si="27"/>
        <v>3.7820053246501711E-198</v>
      </c>
      <c r="Y126" s="174" t="str">
        <f t="shared" si="28"/>
        <v>saniert</v>
      </c>
      <c r="Z126" s="174" cm="1">
        <f t="array" ref="Z126">IF(
    X126 &gt; (IF(
        Y126 = "unsaniert",
        (MIN(IF(Y$1:Y$166="unsaniert",X$1:X$166)) + MAX(IF(Y$1:Y$166="unsaniert",X$1:X$166))) / 2,
        IF(
            Y126 = "teilsaniert",
            (MIN(IF(Y$1:Y$166="teilsaniert",X$1:X$166)) + MAX(IF(Y$1:Y$166="teilsaniert",X$1:X$166))) / 2,
            (MIN(IF(Y$1:Y$166="saniert",X$1:X$166)) + MAX(IF(Y$1:Y$166="saniert",X$1:X$166))) / 2
        )
    )),
    0,
    IF(
        X125 &lt; (IF(
            Y126 = "unsaniert",
            (MIN(IF(Y$1:Y$166="unsaniert",X$1:X$166)) + MAX(IF(Y$1:Y$166="unsaniert",X$1:X$166))) / 2,
            IF(
                Y126 = "teilsaniert",
                (MIN(IF(Y$1:Y$166="teilsaniert",X$1:X$166)) + MAX(IF(Y$1:Y$166="teilsaniert",X$1:X$166))) / 2,
                (MIN(IF(Y$1:Y$166="saniert",X$1:X$166)) + MAX(IF(Y$1:Y$166="saniert",X$1:X$166))) / 2
            )
        )),
        0,
        W126
    )
)</f>
        <v>0</v>
      </c>
      <c r="AD126" s="174">
        <f t="shared" si="43"/>
        <v>-1.8774119347146669</v>
      </c>
      <c r="AE126" s="173">
        <f t="shared" si="29"/>
        <v>1.1411439387011691E-95</v>
      </c>
      <c r="AF126" s="174" t="str">
        <f t="shared" si="30"/>
        <v>saniert</v>
      </c>
      <c r="AG126" s="174" cm="1">
        <f t="array" ref="AG126">IF(
    AE126 &gt; (IF(
        AF126 = "unsaniert",
        (MIN(IF(AF$1:AF$166="unsaniert",AE$1:AE$166)) + MAX(IF(AF$1:AF$166="unsaniert",AE$1:AE$166))) / 2,
        IF(
            AF126 = "teilsaniert",
            (MIN(IF(AF$1:AF$166="teilsaniert",AE$1:AE$166)) + MAX(IF(AF$1:AF$166="teilsaniert",AE$1:AE$166))) / 2,
            (MIN(IF(AF$1:AF$166="saniert",AE$1:AE$166)) + MAX(IF(AF$1:AF$166="saniert",AE$1:AE$166))) / 2
        )
    )),
    0,
    IF(
        AE125 &lt; (IF(
            AF126 = "unsaniert",
            (MIN(IF(AF$1:AF$166="unsaniert",AE$1:AE$166)) + MAX(IF(AF$1:AF$166="unsaniert",AE$1:AE$166))) / 2,
            IF(
                AF126 = "teilsaniert",
                (MIN(IF(AF$1:AF$166="teilsaniert",AE$1:AE$166)) + MAX(IF(AF$1:AF$166="teilsaniert",AE$1:AE$166))) / 2,
                (MIN(IF(AF$1:AF$166="saniert",AE$1:AE$166)) + MAX(IF(AF$1:AF$166="saniert",AE$1:AE$166))) / 2
            )
        )),
        0,
        AD126
    )
)</f>
        <v>0</v>
      </c>
      <c r="AK126" s="174">
        <f t="shared" si="44"/>
        <v>-2.3214245652714625</v>
      </c>
      <c r="AL126" s="173">
        <f t="shared" si="31"/>
        <v>0</v>
      </c>
      <c r="AM126" s="174" t="str">
        <f t="shared" si="32"/>
        <v>saniert</v>
      </c>
      <c r="AN126" s="174" cm="1">
        <f t="array" ref="AN126">IF(
    AL126 &gt; (IF(
        AM126 = "unsaniert",
        (MIN(IF(AM$1:AM$166="unsaniert",AL$1:AL$166)) + MAX(IF(AM$1:AM$166="unsaniert",AL$1:AL$166))) / 2,
        IF(
            AM126 = "teilsaniert",
            (MIN(IF(AM$1:AM$166="teilsaniert",AL$1:AL$166)) + MAX(IF(AM$1:AM$166="teilsaniert",AL$1:AL$166))) / 2,
            (MIN(IF(AM$1:AM$166="saniert",AL$1:AL$166)) + MAX(IF(AM$1:AM$166="saniert",AL$1:AL$166))) / 2
        )
    )),
    0,
    IF(
        AL125 &lt; (IF(
            AM126 = "unsaniert",
            (MIN(IF(AM$1:AM$166="unsaniert",AL$1:AL$166)) + MAX(IF(AM$1:AM$166="unsaniert",AL$1:AL$166))) / 2,
            IF(
                AM126 = "teilsaniert",
                (MIN(IF(AM$1:AM$166="teilsaniert",AL$1:AL$166)) + MAX(IF(AM$1:AM$166="teilsaniert",AL$1:AL$166))) / 2,
                (MIN(IF(AM$1:AM$166="saniert",AL$1:AL$166)) + MAX(IF(AM$1:AM$166="saniert",AL$1:AL$166))) / 2
            )
        )),
        0,
        AK126
    )
)</f>
        <v>0</v>
      </c>
      <c r="AR126" s="174">
        <f t="shared" si="45"/>
        <v>-1.3272067057195138</v>
      </c>
      <c r="AS126" s="173">
        <f t="shared" si="33"/>
        <v>3.8561431429310155E-198</v>
      </c>
      <c r="AT126" s="174" t="str">
        <f t="shared" si="34"/>
        <v>saniert</v>
      </c>
      <c r="AU126" s="174" cm="1">
        <f t="array" ref="AU126">IF(
    AS126 &gt; (IF(
        AT126 = "unsaniert",
        (MIN(IF(AT$1:AT$166="unsaniert",AS$1:AS$166)) + MAX(IF(AT$1:AT$166="unsaniert",AS$1:AS$166))) / 2,
        IF(
            AT126 = "teilsaniert",
            (MIN(IF(AT$1:AT$166="teilsaniert",AS$1:AS$166)) + MAX(IF(AT$1:AT$166="teilsaniert",AS$1:AS$166))) / 2,
            (MIN(IF(AT$1:AT$166="saniert",AS$1:AS$166)) + MAX(IF(AT$1:AT$166="saniert",AS$1:AS$166))) / 2
        )
    )),
    0,
    IF(
        AS125 &lt; (IF(
            AT126 = "unsaniert",
            (MIN(IF(AT$1:AT$166="unsaniert",AS$1:AS$166)) + MAX(IF(AT$1:AT$166="unsaniert",AS$1:AS$166))) / 2,
            IF(
                AT126 = "teilsaniert",
                (MIN(IF(AT$1:AT$166="teilsaniert",AS$1:AS$166)) + MAX(IF(AT$1:AT$166="teilsaniert",AS$1:AS$166))) / 2,
                (MIN(IF(AT$1:AT$166="saniert",AS$1:AS$166)) + MAX(IF(AT$1:AT$166="saniert",AS$1:AS$166))) / 2
            )
        )),
        0,
        AR126
    )
)</f>
        <v>0</v>
      </c>
      <c r="AY126" s="174">
        <f t="shared" si="46"/>
        <v>-2.00314928583829</v>
      </c>
      <c r="AZ126" s="173">
        <f t="shared" si="35"/>
        <v>2.823994754964283E-162</v>
      </c>
      <c r="BA126" s="174" t="str">
        <f t="shared" si="36"/>
        <v>saniert</v>
      </c>
      <c r="BB126" s="174" cm="1">
        <f t="array" ref="BB126">IF(
    AZ126 &gt; (IF(
        BA126 = "unsaniert",
        (MIN(IF(BA$1:BA$166="unsaniert",AZ$1:AZ$166)) + MAX(IF(BA$1:BA$166="unsaniert",AZ$1:AZ$166))) / 2,
        IF(
            BA126 = "teilsaniert",
            (MIN(IF(BA$1:BA$166="teilsaniert",AZ$1:AZ$166)) + MAX(IF(BA$1:BA$166="teilsaniert",AZ$1:AZ$166))) / 2,
            (MIN(IF(BA$1:BA$166="saniert",AZ$1:AZ$166)) + MAX(IF(BA$1:BA$166="saniert",AZ$1:AZ$166))) / 2
        )
    )),
    0,
    IF(
        AZ125 &lt; (IF(
            BA126 = "unsaniert",
            (MIN(IF(BA$1:BA$166="unsaniert",AZ$1:AZ$166)) + MAX(IF(BA$1:BA$166="unsaniert",AZ$1:AZ$166))) / 2,
            IF(
                BA126 = "teilsaniert",
                (MIN(IF(BA$1:BA$166="teilsaniert",AZ$1:AZ$166)) + MAX(IF(BA$1:BA$166="teilsaniert",AZ$1:AZ$166))) / 2,
                (MIN(IF(BA$1:BA$166="saniert",AZ$1:AZ$166)) + MAX(IF(BA$1:BA$166="saniert",AZ$1:AZ$166))) / 2
            )
        )),
        0,
        AY126
    )
)</f>
        <v>0</v>
      </c>
      <c r="BF126" s="174">
        <f t="shared" si="47"/>
        <v>-2.3469827399458345</v>
      </c>
      <c r="BG126" s="173">
        <f t="shared" si="37"/>
        <v>0</v>
      </c>
      <c r="BH126" s="174" t="str">
        <f t="shared" si="38"/>
        <v>saniert</v>
      </c>
      <c r="BI126" s="174" cm="1">
        <f t="array" ref="BI126">IF(
    BG126 &gt; (IF(
        BH126 = "unsaniert",
        (MIN(IF(BH$1:BH$166="unsaniert",BG$1:BG$166)) + MAX(IF(BH$1:BH$166="unsaniert",BG$1:BG$166))) / 2,
        IF(
            BH126 = "teilsaniert",
            (MIN(IF(BH$1:BH$166="teilsaniert",BG$1:BG$166)) + MAX(IF(BH$1:BH$166="teilsaniert",BG$1:BG$166))) / 2,
            (MIN(IF(BH$1:BH$166="saniert",BG$1:BG$166)) + MAX(IF(BH$1:BH$166="saniert",BG$1:BG$166))) / 2
        )
    )),
    0,
    IF(
        BG125 &lt; (IF(
            BH126 = "unsaniert",
            (MIN(IF(BH$1:BH$166="unsaniert",BG$1:BG$166)) + MAX(IF(BH$1:BH$166="unsaniert",BG$1:BG$166))) / 2,
            IF(
                BH126 = "teilsaniert",
                (MIN(IF(BH$1:BH$166="teilsaniert",BG$1:BG$166)) + MAX(IF(BH$1:BH$166="teilsaniert",BG$1:BG$166))) / 2,
                (MIN(IF(BH$1:BH$166="saniert",BG$1:BG$166)) + MAX(IF(BH$1:BH$166="saniert",BG$1:BG$166))) / 2
            )
        )),
        0,
        BF126
    )
)</f>
        <v>0</v>
      </c>
    </row>
    <row r="127" spans="2:61">
      <c r="B127" s="174">
        <f t="shared" si="39"/>
        <v>-0.6328219849451896</v>
      </c>
      <c r="C127" s="173">
        <f>_xlfn.NORM.DIST(B127, B5,C5, TRUE)</f>
        <v>1.921099900788669E-12</v>
      </c>
      <c r="D127" s="174" t="str">
        <f t="shared" si="24"/>
        <v>saniert</v>
      </c>
      <c r="E127" s="174" cm="1">
        <f t="array" ref="E127">IF(
    C127 &gt; (IF(
        D127 = "unsaniert",
        (MIN(IF(D$1:D$166="unsaniert",C$1:C$166)) + MAX(IF(D$1:D$166="unsaniert",C$1:C$166))) / 2,
        IF(
            D127 = "teilsaniert",
            (MIN(IF(D$1:D$166="teilsaniert",C$1:C$166)) + MAX(IF(D$1:D$166="teilsaniert",C$1:C$166))) / 2,
            (MIN(IF(D$1:D$166="saniert",C$1:C$166)) + MAX(IF(D$1:D$166="saniert",C$1:C$166))) / 2
        )
    )),
    0,
    IF(
        C126 &lt; (IF(
            D127 = "unsaniert",
            (MIN(IF(D$1:D$166="unsaniert",C$1:C$166)) + MAX(IF(D$1:D$166="unsaniert",C$1:C$166))) / 2,
            IF(
                D127 = "teilsaniert",
                (MIN(IF(D$1:D$166="teilsaniert",C$1:C$166)) + MAX(IF(D$1:D$166="teilsaniert",C$1:C$166))) / 2,
                (MIN(IF(D$1:D$166="saniert",C$1:C$166)) + MAX(IF(D$1:D$166="saniert",C$1:C$166))) / 2
            )
        )),
        0,
        B127
    )
)</f>
        <v>0</v>
      </c>
      <c r="I127" s="174">
        <f t="shared" si="40"/>
        <v>-1.9100309556755064</v>
      </c>
      <c r="J127" s="173">
        <f>_xlfn.NORM.DIST(I127, I5,J5, TRUE)</f>
        <v>7.5385128933810166E-83</v>
      </c>
      <c r="K127" s="174" t="str">
        <f t="shared" si="25"/>
        <v>saniert</v>
      </c>
      <c r="L127" s="174" cm="1">
        <f t="array" ref="L127">IF(
    J127 &gt; (IF(
        K127 = "unsaniert",
        (MIN(IF(K$1:K$166="unsaniert",J$1:J$166)) + MAX(IF(K$1:K$166="unsaniert",J$1:J$166))) / 2,
        IF(
            K127 = "teilsaniert",
            (MIN(IF(K$1:K$166="teilsaniert",J$1:J$166)) + MAX(IF(K$1:K$166="teilsaniert",J$1:J$166))) / 2,
            (MIN(IF(K$1:K$166="saniert",J$1:J$166)) + MAX(IF(K$1:K$166="saniert",J$1:J$166))) / 2
        )
    )),
    0,
    IF(
        J126 &lt; (IF(
            K127 = "unsaniert",
            (MIN(IF(K$1:K$166="unsaniert",J$1:J$166)) + MAX(IF(K$1:K$166="unsaniert",J$1:J$166))) / 2,
            IF(
                K127 = "teilsaniert",
                (MIN(IF(K$1:K$166="teilsaniert",J$1:J$166)) + MAX(IF(K$1:K$166="teilsaniert",J$1:J$166))) / 2,
                (MIN(IF(K$1:K$166="saniert",J$1:J$166)) + MAX(IF(K$1:K$166="saniert",J$1:J$166))) / 2
            )
        )),
        0,
        I127
    )
)</f>
        <v>0</v>
      </c>
      <c r="P127" s="174">
        <f t="shared" si="41"/>
        <v>-2.5077078562056387</v>
      </c>
      <c r="Q127" s="173">
        <f>_xlfn.NORM.DIST(P127, P5,Q5, TRUE)</f>
        <v>0</v>
      </c>
      <c r="R127" s="174" t="str">
        <f t="shared" si="26"/>
        <v>saniert</v>
      </c>
      <c r="S127" s="174" cm="1">
        <f t="array" ref="S127">IF(
    Q127 &gt; (IF(
        R127 = "unsaniert",
        (MIN(IF(R$1:R$166="unsaniert",Q$1:Q$166)) + MAX(IF(R$1:R$166="unsaniert",Q$1:Q$166))) / 2,
        IF(
            R127 = "teilsaniert",
            (MIN(IF(R$1:R$166="teilsaniert",Q$1:Q$166)) + MAX(IF(R$1:R$166="teilsaniert",Q$1:Q$166))) / 2,
            (MIN(IF(R$1:R$166="saniert",Q$1:Q$166)) + MAX(IF(R$1:R$166="saniert",Q$1:Q$166))) / 2
        )
    )),
    0,
    IF(
        Q126 &lt; (IF(
            R127 = "unsaniert",
            (MIN(IF(R$1:R$166="unsaniert",Q$1:Q$166)) + MAX(IF(R$1:R$166="unsaniert",Q$1:Q$166))) / 2,
            IF(
                R127 = "teilsaniert",
                (MIN(IF(R$1:R$166="teilsaniert",Q$1:Q$166)) + MAX(IF(R$1:R$166="teilsaniert",Q$1:Q$166))) / 2,
                (MIN(IF(R$1:R$166="saniert",Q$1:Q$166)) + MAX(IF(R$1:R$166="saniert",Q$1:Q$166))) / 2
            )
        )),
        0,
        P127
    )
)</f>
        <v>0</v>
      </c>
      <c r="W127" s="174">
        <f t="shared" si="42"/>
        <v>-1.4175615558431116</v>
      </c>
      <c r="X127" s="173">
        <f t="shared" si="27"/>
        <v>6.5553480011562869E-203</v>
      </c>
      <c r="Y127" s="174" t="str">
        <f t="shared" si="28"/>
        <v>saniert</v>
      </c>
      <c r="Z127" s="174" cm="1">
        <f t="array" ref="Z127">IF(
    X127 &gt; (IF(
        Y127 = "unsaniert",
        (MIN(IF(Y$1:Y$166="unsaniert",X$1:X$166)) + MAX(IF(Y$1:Y$166="unsaniert",X$1:X$166))) / 2,
        IF(
            Y127 = "teilsaniert",
            (MIN(IF(Y$1:Y$166="teilsaniert",X$1:X$166)) + MAX(IF(Y$1:Y$166="teilsaniert",X$1:X$166))) / 2,
            (MIN(IF(Y$1:Y$166="saniert",X$1:X$166)) + MAX(IF(Y$1:Y$166="saniert",X$1:X$166))) / 2
        )
    )),
    0,
    IF(
        X126 &lt; (IF(
            Y127 = "unsaniert",
            (MIN(IF(Y$1:Y$166="unsaniert",X$1:X$166)) + MAX(IF(Y$1:Y$166="unsaniert",X$1:X$166))) / 2,
            IF(
                Y127 = "teilsaniert",
                (MIN(IF(Y$1:Y$166="teilsaniert",X$1:X$166)) + MAX(IF(Y$1:Y$166="teilsaniert",X$1:X$166))) / 2,
                (MIN(IF(Y$1:Y$166="saniert",X$1:X$166)) + MAX(IF(Y$1:Y$166="saniert",X$1:X$166))) / 2
            )
        )),
        0,
        W127
    )
)</f>
        <v>0</v>
      </c>
      <c r="AD127" s="174">
        <f t="shared" si="43"/>
        <v>-1.907411934714667</v>
      </c>
      <c r="AE127" s="173">
        <f t="shared" si="29"/>
        <v>4.9158333586815341E-98</v>
      </c>
      <c r="AF127" s="174" t="str">
        <f t="shared" si="30"/>
        <v>saniert</v>
      </c>
      <c r="AG127" s="174" cm="1">
        <f t="array" ref="AG127">IF(
    AE127 &gt; (IF(
        AF127 = "unsaniert",
        (MIN(IF(AF$1:AF$166="unsaniert",AE$1:AE$166)) + MAX(IF(AF$1:AF$166="unsaniert",AE$1:AE$166))) / 2,
        IF(
            AF127 = "teilsaniert",
            (MIN(IF(AF$1:AF$166="teilsaniert",AE$1:AE$166)) + MAX(IF(AF$1:AF$166="teilsaniert",AE$1:AE$166))) / 2,
            (MIN(IF(AF$1:AF$166="saniert",AE$1:AE$166)) + MAX(IF(AF$1:AF$166="saniert",AE$1:AE$166))) / 2
        )
    )),
    0,
    IF(
        AE126 &lt; (IF(
            AF127 = "unsaniert",
            (MIN(IF(AF$1:AF$166="unsaniert",AE$1:AE$166)) + MAX(IF(AF$1:AF$166="unsaniert",AE$1:AE$166))) / 2,
            IF(
                AF127 = "teilsaniert",
                (MIN(IF(AF$1:AF$166="teilsaniert",AE$1:AE$166)) + MAX(IF(AF$1:AF$166="teilsaniert",AE$1:AE$166))) / 2,
                (MIN(IF(AF$1:AF$166="saniert",AE$1:AE$166)) + MAX(IF(AF$1:AF$166="saniert",AE$1:AE$166))) / 2
            )
        )),
        0,
        AD127
    )
)</f>
        <v>0</v>
      </c>
      <c r="AK127" s="174">
        <f t="shared" si="44"/>
        <v>-2.3514245652714623</v>
      </c>
      <c r="AL127" s="173">
        <f t="shared" si="31"/>
        <v>0</v>
      </c>
      <c r="AM127" s="174" t="str">
        <f t="shared" si="32"/>
        <v>saniert</v>
      </c>
      <c r="AN127" s="174" cm="1">
        <f t="array" ref="AN127">IF(
    AL127 &gt; (IF(
        AM127 = "unsaniert",
        (MIN(IF(AM$1:AM$166="unsaniert",AL$1:AL$166)) + MAX(IF(AM$1:AM$166="unsaniert",AL$1:AL$166))) / 2,
        IF(
            AM127 = "teilsaniert",
            (MIN(IF(AM$1:AM$166="teilsaniert",AL$1:AL$166)) + MAX(IF(AM$1:AM$166="teilsaniert",AL$1:AL$166))) / 2,
            (MIN(IF(AM$1:AM$166="saniert",AL$1:AL$166)) + MAX(IF(AM$1:AM$166="saniert",AL$1:AL$166))) / 2
        )
    )),
    0,
    IF(
        AL126 &lt; (IF(
            AM127 = "unsaniert",
            (MIN(IF(AM$1:AM$166="unsaniert",AL$1:AL$166)) + MAX(IF(AM$1:AM$166="unsaniert",AL$1:AL$166))) / 2,
            IF(
                AM127 = "teilsaniert",
                (MIN(IF(AM$1:AM$166="teilsaniert",AL$1:AL$166)) + MAX(IF(AM$1:AM$166="teilsaniert",AL$1:AL$166))) / 2,
                (MIN(IF(AM$1:AM$166="saniert",AL$1:AL$166)) + MAX(IF(AM$1:AM$166="saniert",AL$1:AL$166))) / 2
            )
        )),
        0,
        AK127
    )
)</f>
        <v>0</v>
      </c>
      <c r="AR127" s="174">
        <f t="shared" si="45"/>
        <v>-1.3572067057195139</v>
      </c>
      <c r="AS127" s="173">
        <f t="shared" si="33"/>
        <v>6.6868597692498083E-203</v>
      </c>
      <c r="AT127" s="174" t="str">
        <f t="shared" si="34"/>
        <v>saniert</v>
      </c>
      <c r="AU127" s="174" cm="1">
        <f t="array" ref="AU127">IF(
    AS127 &gt; (IF(
        AT127 = "unsaniert",
        (MIN(IF(AT$1:AT$166="unsaniert",AS$1:AS$166)) + MAX(IF(AT$1:AT$166="unsaniert",AS$1:AS$166))) / 2,
        IF(
            AT127 = "teilsaniert",
            (MIN(IF(AT$1:AT$166="teilsaniert",AS$1:AS$166)) + MAX(IF(AT$1:AT$166="teilsaniert",AS$1:AS$166))) / 2,
            (MIN(IF(AT$1:AT$166="saniert",AS$1:AS$166)) + MAX(IF(AT$1:AT$166="saniert",AS$1:AS$166))) / 2
        )
    )),
    0,
    IF(
        AS126 &lt; (IF(
            AT127 = "unsaniert",
            (MIN(IF(AT$1:AT$166="unsaniert",AS$1:AS$166)) + MAX(IF(AT$1:AT$166="unsaniert",AS$1:AS$166))) / 2,
            IF(
                AT127 = "teilsaniert",
                (MIN(IF(AT$1:AT$166="teilsaniert",AS$1:AS$166)) + MAX(IF(AT$1:AT$166="teilsaniert",AS$1:AS$166))) / 2,
                (MIN(IF(AT$1:AT$166="saniert",AS$1:AS$166)) + MAX(IF(AT$1:AT$166="saniert",AS$1:AS$166))) / 2
            )
        )),
        0,
        AR127
    )
)</f>
        <v>0</v>
      </c>
      <c r="AY127" s="174">
        <f t="shared" si="46"/>
        <v>-2.0331492858382898</v>
      </c>
      <c r="AZ127" s="173">
        <f t="shared" si="35"/>
        <v>3.3364116991504217E-166</v>
      </c>
      <c r="BA127" s="174" t="str">
        <f t="shared" si="36"/>
        <v>saniert</v>
      </c>
      <c r="BB127" s="174" cm="1">
        <f t="array" ref="BB127">IF(
    AZ127 &gt; (IF(
        BA127 = "unsaniert",
        (MIN(IF(BA$1:BA$166="unsaniert",AZ$1:AZ$166)) + MAX(IF(BA$1:BA$166="unsaniert",AZ$1:AZ$166))) / 2,
        IF(
            BA127 = "teilsaniert",
            (MIN(IF(BA$1:BA$166="teilsaniert",AZ$1:AZ$166)) + MAX(IF(BA$1:BA$166="teilsaniert",AZ$1:AZ$166))) / 2,
            (MIN(IF(BA$1:BA$166="saniert",AZ$1:AZ$166)) + MAX(IF(BA$1:BA$166="saniert",AZ$1:AZ$166))) / 2
        )
    )),
    0,
    IF(
        AZ126 &lt; (IF(
            BA127 = "unsaniert",
            (MIN(IF(BA$1:BA$166="unsaniert",AZ$1:AZ$166)) + MAX(IF(BA$1:BA$166="unsaniert",AZ$1:AZ$166))) / 2,
            IF(
                BA127 = "teilsaniert",
                (MIN(IF(BA$1:BA$166="teilsaniert",AZ$1:AZ$166)) + MAX(IF(BA$1:BA$166="teilsaniert",AZ$1:AZ$166))) / 2,
                (MIN(IF(BA$1:BA$166="saniert",AZ$1:AZ$166)) + MAX(IF(BA$1:BA$166="saniert",AZ$1:AZ$166))) / 2
            )
        )),
        0,
        AY127
    )
)</f>
        <v>0</v>
      </c>
      <c r="BF127" s="174">
        <f t="shared" si="47"/>
        <v>-2.3769827399458343</v>
      </c>
      <c r="BG127" s="173">
        <f t="shared" si="37"/>
        <v>0</v>
      </c>
      <c r="BH127" s="174" t="str">
        <f t="shared" si="38"/>
        <v>saniert</v>
      </c>
      <c r="BI127" s="174" cm="1">
        <f t="array" ref="BI127">IF(
    BG127 &gt; (IF(
        BH127 = "unsaniert",
        (MIN(IF(BH$1:BH$166="unsaniert",BG$1:BG$166)) + MAX(IF(BH$1:BH$166="unsaniert",BG$1:BG$166))) / 2,
        IF(
            BH127 = "teilsaniert",
            (MIN(IF(BH$1:BH$166="teilsaniert",BG$1:BG$166)) + MAX(IF(BH$1:BH$166="teilsaniert",BG$1:BG$166))) / 2,
            (MIN(IF(BH$1:BH$166="saniert",BG$1:BG$166)) + MAX(IF(BH$1:BH$166="saniert",BG$1:BG$166))) / 2
        )
    )),
    0,
    IF(
        BG126 &lt; (IF(
            BH127 = "unsaniert",
            (MIN(IF(BH$1:BH$166="unsaniert",BG$1:BG$166)) + MAX(IF(BH$1:BH$166="unsaniert",BG$1:BG$166))) / 2,
            IF(
                BH127 = "teilsaniert",
                (MIN(IF(BH$1:BH$166="teilsaniert",BG$1:BG$166)) + MAX(IF(BH$1:BH$166="teilsaniert",BG$1:BG$166))) / 2,
                (MIN(IF(BH$1:BH$166="saniert",BG$1:BG$166)) + MAX(IF(BH$1:BH$166="saniert",BG$1:BG$166))) / 2
            )
        )),
        0,
        BF127
    )
)</f>
        <v>0</v>
      </c>
    </row>
    <row r="128" spans="2:61">
      <c r="B128" s="174">
        <f t="shared" si="39"/>
        <v>-0.66282198494518962</v>
      </c>
      <c r="C128" s="173">
        <f>_xlfn.NORM.DIST(B128, B5,C5, TRUE)</f>
        <v>8.8855239116094089E-13</v>
      </c>
      <c r="D128" s="174" t="str">
        <f t="shared" si="24"/>
        <v>saniert</v>
      </c>
      <c r="E128" s="174" cm="1">
        <f t="array" ref="E128">IF(
    C128 &gt; (IF(
        D128 = "unsaniert",
        (MIN(IF(D$1:D$166="unsaniert",C$1:C$166)) + MAX(IF(D$1:D$166="unsaniert",C$1:C$166))) / 2,
        IF(
            D128 = "teilsaniert",
            (MIN(IF(D$1:D$166="teilsaniert",C$1:C$166)) + MAX(IF(D$1:D$166="teilsaniert",C$1:C$166))) / 2,
            (MIN(IF(D$1:D$166="saniert",C$1:C$166)) + MAX(IF(D$1:D$166="saniert",C$1:C$166))) / 2
        )
    )),
    0,
    IF(
        C127 &lt; (IF(
            D128 = "unsaniert",
            (MIN(IF(D$1:D$166="unsaniert",C$1:C$166)) + MAX(IF(D$1:D$166="unsaniert",C$1:C$166))) / 2,
            IF(
                D128 = "teilsaniert",
                (MIN(IF(D$1:D$166="teilsaniert",C$1:C$166)) + MAX(IF(D$1:D$166="teilsaniert",C$1:C$166))) / 2,
                (MIN(IF(D$1:D$166="saniert",C$1:C$166)) + MAX(IF(D$1:D$166="saniert",C$1:C$166))) / 2
            )
        )),
        0,
        B128
    )
)</f>
        <v>0</v>
      </c>
      <c r="I128" s="174">
        <f t="shared" si="40"/>
        <v>-1.9400309556755064</v>
      </c>
      <c r="J128" s="173">
        <f>_xlfn.NORM.DIST(I128, I5,J5, TRUE)</f>
        <v>6.8861157336372663E-85</v>
      </c>
      <c r="K128" s="174" t="str">
        <f t="shared" si="25"/>
        <v>saniert</v>
      </c>
      <c r="L128" s="174" cm="1">
        <f t="array" ref="L128">IF(
    J128 &gt; (IF(
        K128 = "unsaniert",
        (MIN(IF(K$1:K$166="unsaniert",J$1:J$166)) + MAX(IF(K$1:K$166="unsaniert",J$1:J$166))) / 2,
        IF(
            K128 = "teilsaniert",
            (MIN(IF(K$1:K$166="teilsaniert",J$1:J$166)) + MAX(IF(K$1:K$166="teilsaniert",J$1:J$166))) / 2,
            (MIN(IF(K$1:K$166="saniert",J$1:J$166)) + MAX(IF(K$1:K$166="saniert",J$1:J$166))) / 2
        )
    )),
    0,
    IF(
        J127 &lt; (IF(
            K128 = "unsaniert",
            (MIN(IF(K$1:K$166="unsaniert",J$1:J$166)) + MAX(IF(K$1:K$166="unsaniert",J$1:J$166))) / 2,
            IF(
                K128 = "teilsaniert",
                (MIN(IF(K$1:K$166="teilsaniert",J$1:J$166)) + MAX(IF(K$1:K$166="teilsaniert",J$1:J$166))) / 2,
                (MIN(IF(K$1:K$166="saniert",J$1:J$166)) + MAX(IF(K$1:K$166="saniert",J$1:J$166))) / 2
            )
        )),
        0,
        I128
    )
)</f>
        <v>0</v>
      </c>
      <c r="P128" s="174">
        <f t="shared" si="41"/>
        <v>-2.5377078562056385</v>
      </c>
      <c r="Q128" s="173">
        <f>_xlfn.NORM.DIST(P128, P5,Q5, TRUE)</f>
        <v>0</v>
      </c>
      <c r="R128" s="174" t="str">
        <f t="shared" si="26"/>
        <v>saniert</v>
      </c>
      <c r="S128" s="174" cm="1">
        <f t="array" ref="S128">IF(
    Q128 &gt; (IF(
        R128 = "unsaniert",
        (MIN(IF(R$1:R$166="unsaniert",Q$1:Q$166)) + MAX(IF(R$1:R$166="unsaniert",Q$1:Q$166))) / 2,
        IF(
            R128 = "teilsaniert",
            (MIN(IF(R$1:R$166="teilsaniert",Q$1:Q$166)) + MAX(IF(R$1:R$166="teilsaniert",Q$1:Q$166))) / 2,
            (MIN(IF(R$1:R$166="saniert",Q$1:Q$166)) + MAX(IF(R$1:R$166="saniert",Q$1:Q$166))) / 2
        )
    )),
    0,
    IF(
        Q127 &lt; (IF(
            R128 = "unsaniert",
            (MIN(IF(R$1:R$166="unsaniert",Q$1:Q$166)) + MAX(IF(R$1:R$166="unsaniert",Q$1:Q$166))) / 2,
            IF(
                R128 = "teilsaniert",
                (MIN(IF(R$1:R$166="teilsaniert",Q$1:Q$166)) + MAX(IF(R$1:R$166="teilsaniert",Q$1:Q$166))) / 2,
                (MIN(IF(R$1:R$166="saniert",Q$1:Q$166)) + MAX(IF(R$1:R$166="saniert",Q$1:Q$166))) / 2
            )
        )),
        0,
        P128
    )
)</f>
        <v>0</v>
      </c>
      <c r="W128" s="174">
        <f t="shared" si="42"/>
        <v>-1.4475615558431116</v>
      </c>
      <c r="X128" s="173">
        <f t="shared" si="27"/>
        <v>9.9629659897584504E-208</v>
      </c>
      <c r="Y128" s="174" t="str">
        <f t="shared" si="28"/>
        <v>saniert</v>
      </c>
      <c r="Z128" s="174" cm="1">
        <f t="array" ref="Z128">IF(
    X128 &gt; (IF(
        Y128 = "unsaniert",
        (MIN(IF(Y$1:Y$166="unsaniert",X$1:X$166)) + MAX(IF(Y$1:Y$166="unsaniert",X$1:X$166))) / 2,
        IF(
            Y128 = "teilsaniert",
            (MIN(IF(Y$1:Y$166="teilsaniert",X$1:X$166)) + MAX(IF(Y$1:Y$166="teilsaniert",X$1:X$166))) / 2,
            (MIN(IF(Y$1:Y$166="saniert",X$1:X$166)) + MAX(IF(Y$1:Y$166="saniert",X$1:X$166))) / 2
        )
    )),
    0,
    IF(
        X127 &lt; (IF(
            Y128 = "unsaniert",
            (MIN(IF(Y$1:Y$166="unsaniert",X$1:X$166)) + MAX(IF(Y$1:Y$166="unsaniert",X$1:X$166))) / 2,
            IF(
                Y128 = "teilsaniert",
                (MIN(IF(Y$1:Y$166="teilsaniert",X$1:X$166)) + MAX(IF(Y$1:Y$166="teilsaniert",X$1:X$166))) / 2,
                (MIN(IF(Y$1:Y$166="saniert",X$1:X$166)) + MAX(IF(Y$1:Y$166="saniert",X$1:X$166))) / 2
            )
        )),
        0,
        W128
    )
)</f>
        <v>0</v>
      </c>
      <c r="AD128" s="174">
        <f t="shared" si="43"/>
        <v>-1.937411934714667</v>
      </c>
      <c r="AE128" s="173">
        <f t="shared" si="29"/>
        <v>1.9788477544670524E-100</v>
      </c>
      <c r="AF128" s="174" t="str">
        <f t="shared" si="30"/>
        <v>saniert</v>
      </c>
      <c r="AG128" s="174" cm="1">
        <f t="array" ref="AG128">IF(
    AE128 &gt; (IF(
        AF128 = "unsaniert",
        (MIN(IF(AF$1:AF$166="unsaniert",AE$1:AE$166)) + MAX(IF(AF$1:AF$166="unsaniert",AE$1:AE$166))) / 2,
        IF(
            AF128 = "teilsaniert",
            (MIN(IF(AF$1:AF$166="teilsaniert",AE$1:AE$166)) + MAX(IF(AF$1:AF$166="teilsaniert",AE$1:AE$166))) / 2,
            (MIN(IF(AF$1:AF$166="saniert",AE$1:AE$166)) + MAX(IF(AF$1:AF$166="saniert",AE$1:AE$166))) / 2
        )
    )),
    0,
    IF(
        AE127 &lt; (IF(
            AF128 = "unsaniert",
            (MIN(IF(AF$1:AF$166="unsaniert",AE$1:AE$166)) + MAX(IF(AF$1:AF$166="unsaniert",AE$1:AE$166))) / 2,
            IF(
                AF128 = "teilsaniert",
                (MIN(IF(AF$1:AF$166="teilsaniert",AE$1:AE$166)) + MAX(IF(AF$1:AF$166="teilsaniert",AE$1:AE$166))) / 2,
                (MIN(IF(AF$1:AF$166="saniert",AE$1:AE$166)) + MAX(IF(AF$1:AF$166="saniert",AE$1:AE$166))) / 2
            )
        )),
        0,
        AD128
    )
)</f>
        <v>0</v>
      </c>
      <c r="AK128" s="174">
        <f t="shared" si="44"/>
        <v>-2.3814245652714621</v>
      </c>
      <c r="AL128" s="173">
        <f t="shared" si="31"/>
        <v>0</v>
      </c>
      <c r="AM128" s="174" t="str">
        <f t="shared" si="32"/>
        <v>saniert</v>
      </c>
      <c r="AN128" s="174" cm="1">
        <f t="array" ref="AN128">IF(
    AL128 &gt; (IF(
        AM128 = "unsaniert",
        (MIN(IF(AM$1:AM$166="unsaniert",AL$1:AL$166)) + MAX(IF(AM$1:AM$166="unsaniert",AL$1:AL$166))) / 2,
        IF(
            AM128 = "teilsaniert",
            (MIN(IF(AM$1:AM$166="teilsaniert",AL$1:AL$166)) + MAX(IF(AM$1:AM$166="teilsaniert",AL$1:AL$166))) / 2,
            (MIN(IF(AM$1:AM$166="saniert",AL$1:AL$166)) + MAX(IF(AM$1:AM$166="saniert",AL$1:AL$166))) / 2
        )
    )),
    0,
    IF(
        AL127 &lt; (IF(
            AM128 = "unsaniert",
            (MIN(IF(AM$1:AM$166="unsaniert",AL$1:AL$166)) + MAX(IF(AM$1:AM$166="unsaniert",AL$1:AL$166))) / 2,
            IF(
                AM128 = "teilsaniert",
                (MIN(IF(AM$1:AM$166="teilsaniert",AL$1:AL$166)) + MAX(IF(AM$1:AM$166="teilsaniert",AL$1:AL$166))) / 2,
                (MIN(IF(AM$1:AM$166="saniert",AL$1:AL$166)) + MAX(IF(AM$1:AM$166="saniert",AL$1:AL$166))) / 2
            )
        )),
        0,
        AK128
    )
)</f>
        <v>0</v>
      </c>
      <c r="AR128" s="174">
        <f t="shared" si="45"/>
        <v>-1.3872067057195139</v>
      </c>
      <c r="AS128" s="173">
        <f t="shared" si="33"/>
        <v>1.01674677142701E-207</v>
      </c>
      <c r="AT128" s="174" t="str">
        <f t="shared" si="34"/>
        <v>saniert</v>
      </c>
      <c r="AU128" s="174" cm="1">
        <f t="array" ref="AU128">IF(
    AS128 &gt; (IF(
        AT128 = "unsaniert",
        (MIN(IF(AT$1:AT$166="unsaniert",AS$1:AS$166)) + MAX(IF(AT$1:AT$166="unsaniert",AS$1:AS$166))) / 2,
        IF(
            AT128 = "teilsaniert",
            (MIN(IF(AT$1:AT$166="teilsaniert",AS$1:AS$166)) + MAX(IF(AT$1:AT$166="teilsaniert",AS$1:AS$166))) / 2,
            (MIN(IF(AT$1:AT$166="saniert",AS$1:AS$166)) + MAX(IF(AT$1:AT$166="saniert",AS$1:AS$166))) / 2
        )
    )),
    0,
    IF(
        AS127 &lt; (IF(
            AT128 = "unsaniert",
            (MIN(IF(AT$1:AT$166="unsaniert",AS$1:AS$166)) + MAX(IF(AT$1:AT$166="unsaniert",AS$1:AS$166))) / 2,
            IF(
                AT128 = "teilsaniert",
                (MIN(IF(AT$1:AT$166="teilsaniert",AS$1:AS$166)) + MAX(IF(AT$1:AT$166="teilsaniert",AS$1:AS$166))) / 2,
                (MIN(IF(AT$1:AT$166="saniert",AS$1:AS$166)) + MAX(IF(AT$1:AT$166="saniert",AS$1:AS$166))) / 2
            )
        )),
        0,
        AR128
    )
)</f>
        <v>0</v>
      </c>
      <c r="AY128" s="174">
        <f t="shared" si="46"/>
        <v>-2.0631492858382896</v>
      </c>
      <c r="AZ128" s="173">
        <f t="shared" si="35"/>
        <v>3.5332791884877585E-170</v>
      </c>
      <c r="BA128" s="174" t="str">
        <f t="shared" si="36"/>
        <v>saniert</v>
      </c>
      <c r="BB128" s="174" cm="1">
        <f t="array" ref="BB128">IF(
    AZ128 &gt; (IF(
        BA128 = "unsaniert",
        (MIN(IF(BA$1:BA$166="unsaniert",AZ$1:AZ$166)) + MAX(IF(BA$1:BA$166="unsaniert",AZ$1:AZ$166))) / 2,
        IF(
            BA128 = "teilsaniert",
            (MIN(IF(BA$1:BA$166="teilsaniert",AZ$1:AZ$166)) + MAX(IF(BA$1:BA$166="teilsaniert",AZ$1:AZ$166))) / 2,
            (MIN(IF(BA$1:BA$166="saniert",AZ$1:AZ$166)) + MAX(IF(BA$1:BA$166="saniert",AZ$1:AZ$166))) / 2
        )
    )),
    0,
    IF(
        AZ127 &lt; (IF(
            BA128 = "unsaniert",
            (MIN(IF(BA$1:BA$166="unsaniert",AZ$1:AZ$166)) + MAX(IF(BA$1:BA$166="unsaniert",AZ$1:AZ$166))) / 2,
            IF(
                BA128 = "teilsaniert",
                (MIN(IF(BA$1:BA$166="teilsaniert",AZ$1:AZ$166)) + MAX(IF(BA$1:BA$166="teilsaniert",AZ$1:AZ$166))) / 2,
                (MIN(IF(BA$1:BA$166="saniert",AZ$1:AZ$166)) + MAX(IF(BA$1:BA$166="saniert",AZ$1:AZ$166))) / 2
            )
        )),
        0,
        AY128
    )
)</f>
        <v>0</v>
      </c>
      <c r="BF128" s="174">
        <f t="shared" si="47"/>
        <v>-2.4069827399458341</v>
      </c>
      <c r="BG128" s="173">
        <f t="shared" si="37"/>
        <v>0</v>
      </c>
      <c r="BH128" s="174" t="str">
        <f t="shared" si="38"/>
        <v>saniert</v>
      </c>
      <c r="BI128" s="174" cm="1">
        <f t="array" ref="BI128">IF(
    BG128 &gt; (IF(
        BH128 = "unsaniert",
        (MIN(IF(BH$1:BH$166="unsaniert",BG$1:BG$166)) + MAX(IF(BH$1:BH$166="unsaniert",BG$1:BG$166))) / 2,
        IF(
            BH128 = "teilsaniert",
            (MIN(IF(BH$1:BH$166="teilsaniert",BG$1:BG$166)) + MAX(IF(BH$1:BH$166="teilsaniert",BG$1:BG$166))) / 2,
            (MIN(IF(BH$1:BH$166="saniert",BG$1:BG$166)) + MAX(IF(BH$1:BH$166="saniert",BG$1:BG$166))) / 2
        )
    )),
    0,
    IF(
        BG127 &lt; (IF(
            BH128 = "unsaniert",
            (MIN(IF(BH$1:BH$166="unsaniert",BG$1:BG$166)) + MAX(IF(BH$1:BH$166="unsaniert",BG$1:BG$166))) / 2,
            IF(
                BH128 = "teilsaniert",
                (MIN(IF(BH$1:BH$166="teilsaniert",BG$1:BG$166)) + MAX(IF(BH$1:BH$166="teilsaniert",BG$1:BG$166))) / 2,
                (MIN(IF(BH$1:BH$166="saniert",BG$1:BG$166)) + MAX(IF(BH$1:BH$166="saniert",BG$1:BG$166))) / 2
            )
        )),
        0,
        BF128
    )
)</f>
        <v>0</v>
      </c>
    </row>
    <row r="129" spans="2:61">
      <c r="B129" s="174">
        <f t="shared" si="39"/>
        <v>-0.69282198494518965</v>
      </c>
      <c r="C129" s="173">
        <f>_xlfn.NORM.DIST(B129,B5,C5, TRUE)</f>
        <v>4.0628890115805124E-13</v>
      </c>
      <c r="D129" s="174" t="str">
        <f t="shared" si="24"/>
        <v>saniert</v>
      </c>
      <c r="E129" s="174" cm="1">
        <f t="array" ref="E129">IF(
    C129 &gt; (IF(
        D129 = "unsaniert",
        (MIN(IF(D$1:D$166="unsaniert",C$1:C$166)) + MAX(IF(D$1:D$166="unsaniert",C$1:C$166))) / 2,
        IF(
            D129 = "teilsaniert",
            (MIN(IF(D$1:D$166="teilsaniert",C$1:C$166)) + MAX(IF(D$1:D$166="teilsaniert",C$1:C$166))) / 2,
            (MIN(IF(D$1:D$166="saniert",C$1:C$166)) + MAX(IF(D$1:D$166="saniert",C$1:C$166))) / 2
        )
    )),
    0,
    IF(
        C128 &lt; (IF(
            D129 = "unsaniert",
            (MIN(IF(D$1:D$166="unsaniert",C$1:C$166)) + MAX(IF(D$1:D$166="unsaniert",C$1:C$166))) / 2,
            IF(
                D129 = "teilsaniert",
                (MIN(IF(D$1:D$166="teilsaniert",C$1:C$166)) + MAX(IF(D$1:D$166="teilsaniert",C$1:C$166))) / 2,
                (MIN(IF(D$1:D$166="saniert",C$1:C$166)) + MAX(IF(D$1:D$166="saniert",C$1:C$166))) / 2
            )
        )),
        0,
        B129
    )
)</f>
        <v>0</v>
      </c>
      <c r="I129" s="174">
        <f t="shared" si="40"/>
        <v>-1.9700309556755065</v>
      </c>
      <c r="J129" s="173">
        <f>_xlfn.NORM.DIST(I129,I5,J5, TRUE)</f>
        <v>5.9338222204912596E-87</v>
      </c>
      <c r="K129" s="174" t="str">
        <f t="shared" si="25"/>
        <v>saniert</v>
      </c>
      <c r="L129" s="174" cm="1">
        <f t="array" ref="L129">IF(
    J129 &gt; (IF(
        K129 = "unsaniert",
        (MIN(IF(K$1:K$166="unsaniert",J$1:J$166)) + MAX(IF(K$1:K$166="unsaniert",J$1:J$166))) / 2,
        IF(
            K129 = "teilsaniert",
            (MIN(IF(K$1:K$166="teilsaniert",J$1:J$166)) + MAX(IF(K$1:K$166="teilsaniert",J$1:J$166))) / 2,
            (MIN(IF(K$1:K$166="saniert",J$1:J$166)) + MAX(IF(K$1:K$166="saniert",J$1:J$166))) / 2
        )
    )),
    0,
    IF(
        J128 &lt; (IF(
            K129 = "unsaniert",
            (MIN(IF(K$1:K$166="unsaniert",J$1:J$166)) + MAX(IF(K$1:K$166="unsaniert",J$1:J$166))) / 2,
            IF(
                K129 = "teilsaniert",
                (MIN(IF(K$1:K$166="teilsaniert",J$1:J$166)) + MAX(IF(K$1:K$166="teilsaniert",J$1:J$166))) / 2,
                (MIN(IF(K$1:K$166="saniert",J$1:J$166)) + MAX(IF(K$1:K$166="saniert",J$1:J$166))) / 2
            )
        )),
        0,
        I129
    )
)</f>
        <v>0</v>
      </c>
      <c r="P129" s="174">
        <f t="shared" si="41"/>
        <v>-2.5677078562056384</v>
      </c>
      <c r="Q129" s="173">
        <f>_xlfn.NORM.DIST(P129,P5,Q5, TRUE)</f>
        <v>0</v>
      </c>
      <c r="R129" s="174" t="str">
        <f t="shared" si="26"/>
        <v>saniert</v>
      </c>
      <c r="S129" s="174" cm="1">
        <f t="array" ref="S129">IF(
    Q129 &gt; (IF(
        R129 = "unsaniert",
        (MIN(IF(R$1:R$166="unsaniert",Q$1:Q$166)) + MAX(IF(R$1:R$166="unsaniert",Q$1:Q$166))) / 2,
        IF(
            R129 = "teilsaniert",
            (MIN(IF(R$1:R$166="teilsaniert",Q$1:Q$166)) + MAX(IF(R$1:R$166="teilsaniert",Q$1:Q$166))) / 2,
            (MIN(IF(R$1:R$166="saniert",Q$1:Q$166)) + MAX(IF(R$1:R$166="saniert",Q$1:Q$166))) / 2
        )
    )),
    0,
    IF(
        Q128 &lt; (IF(
            R129 = "unsaniert",
            (MIN(IF(R$1:R$166="unsaniert",Q$1:Q$166)) + MAX(IF(R$1:R$166="unsaniert",Q$1:Q$166))) / 2,
            IF(
                R129 = "teilsaniert",
                (MIN(IF(R$1:R$166="teilsaniert",Q$1:Q$166)) + MAX(IF(R$1:R$166="teilsaniert",Q$1:Q$166))) / 2,
                (MIN(IF(R$1:R$166="saniert",Q$1:Q$166)) + MAX(IF(R$1:R$166="saniert",Q$1:Q$166))) / 2
            )
        )),
        0,
        P129
    )
)</f>
        <v>0</v>
      </c>
      <c r="W129" s="174">
        <f t="shared" si="42"/>
        <v>-1.4775615558431117</v>
      </c>
      <c r="X129" s="173">
        <f t="shared" si="27"/>
        <v>1.3276982668804291E-212</v>
      </c>
      <c r="Y129" s="174" t="str">
        <f t="shared" si="28"/>
        <v>saniert</v>
      </c>
      <c r="Z129" s="174" cm="1">
        <f t="array" ref="Z129">IF(
    X129 &gt; (IF(
        Y129 = "unsaniert",
        (MIN(IF(Y$1:Y$166="unsaniert",X$1:X$166)) + MAX(IF(Y$1:Y$166="unsaniert",X$1:X$166))) / 2,
        IF(
            Y129 = "teilsaniert",
            (MIN(IF(Y$1:Y$166="teilsaniert",X$1:X$166)) + MAX(IF(Y$1:Y$166="teilsaniert",X$1:X$166))) / 2,
            (MIN(IF(Y$1:Y$166="saniert",X$1:X$166)) + MAX(IF(Y$1:Y$166="saniert",X$1:X$166))) / 2
        )
    )),
    0,
    IF(
        X128 &lt; (IF(
            Y129 = "unsaniert",
            (MIN(IF(Y$1:Y$166="unsaniert",X$1:X$166)) + MAX(IF(Y$1:Y$166="unsaniert",X$1:X$166))) / 2,
            IF(
                Y129 = "teilsaniert",
                (MIN(IF(Y$1:Y$166="teilsaniert",X$1:X$166)) + MAX(IF(Y$1:Y$166="teilsaniert",X$1:X$166))) / 2,
                (MIN(IF(Y$1:Y$166="saniert",X$1:X$166)) + MAX(IF(Y$1:Y$166="saniert",X$1:X$166))) / 2
            )
        )),
        0,
        W129
    )
)</f>
        <v>0</v>
      </c>
      <c r="AD129" s="174">
        <f t="shared" si="43"/>
        <v>-1.967411934714667</v>
      </c>
      <c r="AE129" s="173">
        <f t="shared" si="29"/>
        <v>7.4436256794886282E-103</v>
      </c>
      <c r="AF129" s="174" t="str">
        <f t="shared" si="30"/>
        <v>saniert</v>
      </c>
      <c r="AG129" s="174" cm="1">
        <f t="array" ref="AG129">IF(
    AE129 &gt; (IF(
        AF129 = "unsaniert",
        (MIN(IF(AF$1:AF$166="unsaniert",AE$1:AE$166)) + MAX(IF(AF$1:AF$166="unsaniert",AE$1:AE$166))) / 2,
        IF(
            AF129 = "teilsaniert",
            (MIN(IF(AF$1:AF$166="teilsaniert",AE$1:AE$166)) + MAX(IF(AF$1:AF$166="teilsaniert",AE$1:AE$166))) / 2,
            (MIN(IF(AF$1:AF$166="saniert",AE$1:AE$166)) + MAX(IF(AF$1:AF$166="saniert",AE$1:AE$166))) / 2
        )
    )),
    0,
    IF(
        AE128 &lt; (IF(
            AF129 = "unsaniert",
            (MIN(IF(AF$1:AF$166="unsaniert",AE$1:AE$166)) + MAX(IF(AF$1:AF$166="unsaniert",AE$1:AE$166))) / 2,
            IF(
                AF129 = "teilsaniert",
                (MIN(IF(AF$1:AF$166="teilsaniert",AE$1:AE$166)) + MAX(IF(AF$1:AF$166="teilsaniert",AE$1:AE$166))) / 2,
                (MIN(IF(AF$1:AF$166="saniert",AE$1:AE$166)) + MAX(IF(AF$1:AF$166="saniert",AE$1:AE$166))) / 2
            )
        )),
        0,
        AD129
    )
)</f>
        <v>0</v>
      </c>
      <c r="AK129" s="174">
        <f t="shared" si="44"/>
        <v>-2.4114245652714619</v>
      </c>
      <c r="AL129" s="173">
        <f t="shared" si="31"/>
        <v>0</v>
      </c>
      <c r="AM129" s="174" t="str">
        <f t="shared" si="32"/>
        <v>saniert</v>
      </c>
      <c r="AN129" s="174" cm="1">
        <f t="array" ref="AN129">IF(
    AL129 &gt; (IF(
        AM129 = "unsaniert",
        (MIN(IF(AM$1:AM$166="unsaniert",AL$1:AL$166)) + MAX(IF(AM$1:AM$166="unsaniert",AL$1:AL$166))) / 2,
        IF(
            AM129 = "teilsaniert",
            (MIN(IF(AM$1:AM$166="teilsaniert",AL$1:AL$166)) + MAX(IF(AM$1:AM$166="teilsaniert",AL$1:AL$166))) / 2,
            (MIN(IF(AM$1:AM$166="saniert",AL$1:AL$166)) + MAX(IF(AM$1:AM$166="saniert",AL$1:AL$166))) / 2
        )
    )),
    0,
    IF(
        AL128 &lt; (IF(
            AM129 = "unsaniert",
            (MIN(IF(AM$1:AM$166="unsaniert",AL$1:AL$166)) + MAX(IF(AM$1:AM$166="unsaniert",AL$1:AL$166))) / 2,
            IF(
                AM129 = "teilsaniert",
                (MIN(IF(AM$1:AM$166="teilsaniert",AL$1:AL$166)) + MAX(IF(AM$1:AM$166="teilsaniert",AL$1:AL$166))) / 2,
                (MIN(IF(AM$1:AM$166="saniert",AL$1:AL$166)) + MAX(IF(AM$1:AM$166="saniert",AL$1:AL$166))) / 2
            )
        )),
        0,
        AK129
    )
)</f>
        <v>0</v>
      </c>
      <c r="AR129" s="174">
        <f t="shared" si="45"/>
        <v>-1.4172067057195139</v>
      </c>
      <c r="AS129" s="173">
        <f t="shared" si="33"/>
        <v>1.3555747494192918E-212</v>
      </c>
      <c r="AT129" s="174" t="str">
        <f t="shared" si="34"/>
        <v>saniert</v>
      </c>
      <c r="AU129" s="174" cm="1">
        <f t="array" ref="AU129">IF(
    AS129 &gt; (IF(
        AT129 = "unsaniert",
        (MIN(IF(AT$1:AT$166="unsaniert",AS$1:AS$166)) + MAX(IF(AT$1:AT$166="unsaniert",AS$1:AS$166))) / 2,
        IF(
            AT129 = "teilsaniert",
            (MIN(IF(AT$1:AT$166="teilsaniert",AS$1:AS$166)) + MAX(IF(AT$1:AT$166="teilsaniert",AS$1:AS$166))) / 2,
            (MIN(IF(AT$1:AT$166="saniert",AS$1:AS$166)) + MAX(IF(AT$1:AT$166="saniert",AS$1:AS$166))) / 2
        )
    )),
    0,
    IF(
        AS128 &lt; (IF(
            AT129 = "unsaniert",
            (MIN(IF(AT$1:AT$166="unsaniert",AS$1:AS$166)) + MAX(IF(AT$1:AT$166="unsaniert",AS$1:AS$166))) / 2,
            IF(
                AT129 = "teilsaniert",
                (MIN(IF(AT$1:AT$166="teilsaniert",AS$1:AS$166)) + MAX(IF(AT$1:AT$166="teilsaniert",AS$1:AS$166))) / 2,
                (MIN(IF(AT$1:AT$166="saniert",AS$1:AS$166)) + MAX(IF(AT$1:AT$166="saniert",AS$1:AS$166))) / 2
            )
        )),
        0,
        AR129
    )
)</f>
        <v>0</v>
      </c>
      <c r="AY129" s="174">
        <f t="shared" si="46"/>
        <v>-2.0931492858382894</v>
      </c>
      <c r="AZ129" s="173">
        <f t="shared" si="35"/>
        <v>3.3539560949684254E-174</v>
      </c>
      <c r="BA129" s="174" t="str">
        <f t="shared" si="36"/>
        <v>saniert</v>
      </c>
      <c r="BB129" s="174" cm="1">
        <f t="array" ref="BB129">IF(
    AZ129 &gt; (IF(
        BA129 = "unsaniert",
        (MIN(IF(BA$1:BA$166="unsaniert",AZ$1:AZ$166)) + MAX(IF(BA$1:BA$166="unsaniert",AZ$1:AZ$166))) / 2,
        IF(
            BA129 = "teilsaniert",
            (MIN(IF(BA$1:BA$166="teilsaniert",AZ$1:AZ$166)) + MAX(IF(BA$1:BA$166="teilsaniert",AZ$1:AZ$166))) / 2,
            (MIN(IF(BA$1:BA$166="saniert",AZ$1:AZ$166)) + MAX(IF(BA$1:BA$166="saniert",AZ$1:AZ$166))) / 2
        )
    )),
    0,
    IF(
        AZ128 &lt; (IF(
            BA129 = "unsaniert",
            (MIN(IF(BA$1:BA$166="unsaniert",AZ$1:AZ$166)) + MAX(IF(BA$1:BA$166="unsaniert",AZ$1:AZ$166))) / 2,
            IF(
                BA129 = "teilsaniert",
                (MIN(IF(BA$1:BA$166="teilsaniert",AZ$1:AZ$166)) + MAX(IF(BA$1:BA$166="teilsaniert",AZ$1:AZ$166))) / 2,
                (MIN(IF(BA$1:BA$166="saniert",AZ$1:AZ$166)) + MAX(IF(BA$1:BA$166="saniert",AZ$1:AZ$166))) / 2
            )
        )),
        0,
        AY129
    )
)</f>
        <v>0</v>
      </c>
      <c r="BF129" s="174">
        <f t="shared" si="47"/>
        <v>-2.4369827399458339</v>
      </c>
      <c r="BG129" s="173">
        <f t="shared" si="37"/>
        <v>0</v>
      </c>
      <c r="BH129" s="174" t="str">
        <f t="shared" si="38"/>
        <v>saniert</v>
      </c>
      <c r="BI129" s="174" cm="1">
        <f t="array" ref="BI129">IF(
    BG129 &gt; (IF(
        BH129 = "unsaniert",
        (MIN(IF(BH$1:BH$166="unsaniert",BG$1:BG$166)) + MAX(IF(BH$1:BH$166="unsaniert",BG$1:BG$166))) / 2,
        IF(
            BH129 = "teilsaniert",
            (MIN(IF(BH$1:BH$166="teilsaniert",BG$1:BG$166)) + MAX(IF(BH$1:BH$166="teilsaniert",BG$1:BG$166))) / 2,
            (MIN(IF(BH$1:BH$166="saniert",BG$1:BG$166)) + MAX(IF(BH$1:BH$166="saniert",BG$1:BG$166))) / 2
        )
    )),
    0,
    IF(
        BG128 &lt; (IF(
            BH129 = "unsaniert",
            (MIN(IF(BH$1:BH$166="unsaniert",BG$1:BG$166)) + MAX(IF(BH$1:BH$166="unsaniert",BG$1:BG$166))) / 2,
            IF(
                BH129 = "teilsaniert",
                (MIN(IF(BH$1:BH$166="teilsaniert",BG$1:BG$166)) + MAX(IF(BH$1:BH$166="teilsaniert",BG$1:BG$166))) / 2,
                (MIN(IF(BH$1:BH$166="saniert",BG$1:BG$166)) + MAX(IF(BH$1:BH$166="saniert",BG$1:BG$166))) / 2
            )
        )),
        0,
        BF129
    )
)</f>
        <v>0</v>
      </c>
    </row>
    <row r="130" spans="2:61">
      <c r="B130" s="174">
        <f t="shared" si="39"/>
        <v>-0.72282198494518968</v>
      </c>
      <c r="C130" s="173">
        <f>_xlfn.NORM.DIST(B130, B5,C5, TRUE)</f>
        <v>1.836552013648902E-13</v>
      </c>
      <c r="D130" s="174" t="str">
        <f t="shared" si="24"/>
        <v>saniert</v>
      </c>
      <c r="E130" s="174" cm="1">
        <f t="array" ref="E130">IF(
    C130 &gt; (IF(
        D130 = "unsaniert",
        (MIN(IF(D$1:D$166="unsaniert",C$1:C$166)) + MAX(IF(D$1:D$166="unsaniert",C$1:C$166))) / 2,
        IF(
            D130 = "teilsaniert",
            (MIN(IF(D$1:D$166="teilsaniert",C$1:C$166)) + MAX(IF(D$1:D$166="teilsaniert",C$1:C$166))) / 2,
            (MIN(IF(D$1:D$166="saniert",C$1:C$166)) + MAX(IF(D$1:D$166="saniert",C$1:C$166))) / 2
        )
    )),
    0,
    IF(
        C129 &lt; (IF(
            D130 = "unsaniert",
            (MIN(IF(D$1:D$166="unsaniert",C$1:C$166)) + MAX(IF(D$1:D$166="unsaniert",C$1:C$166))) / 2,
            IF(
                D130 = "teilsaniert",
                (MIN(IF(D$1:D$166="teilsaniert",C$1:C$166)) + MAX(IF(D$1:D$166="teilsaniert",C$1:C$166))) / 2,
                (MIN(IF(D$1:D$166="saniert",C$1:C$166)) + MAX(IF(D$1:D$166="saniert",C$1:C$166))) / 2
            )
        )),
        0,
        B130
    )
)</f>
        <v>0</v>
      </c>
      <c r="I130" s="174">
        <f t="shared" si="40"/>
        <v>-2.0000309556755065</v>
      </c>
      <c r="J130" s="173">
        <f>_xlfn.NORM.DIST(I130, I5,J5, TRUE)</f>
        <v>4.8235273031188145E-89</v>
      </c>
      <c r="K130" s="174" t="str">
        <f t="shared" si="25"/>
        <v>saniert</v>
      </c>
      <c r="L130" s="174" cm="1">
        <f t="array" ref="L130">IF(
    J130 &gt; (IF(
        K130 = "unsaniert",
        (MIN(IF(K$1:K$166="unsaniert",J$1:J$166)) + MAX(IF(K$1:K$166="unsaniert",J$1:J$166))) / 2,
        IF(
            K130 = "teilsaniert",
            (MIN(IF(K$1:K$166="teilsaniert",J$1:J$166)) + MAX(IF(K$1:K$166="teilsaniert",J$1:J$166))) / 2,
            (MIN(IF(K$1:K$166="saniert",J$1:J$166)) + MAX(IF(K$1:K$166="saniert",J$1:J$166))) / 2
        )
    )),
    0,
    IF(
        J129 &lt; (IF(
            K130 = "unsaniert",
            (MIN(IF(K$1:K$166="unsaniert",J$1:J$166)) + MAX(IF(K$1:K$166="unsaniert",J$1:J$166))) / 2,
            IF(
                K130 = "teilsaniert",
                (MIN(IF(K$1:K$166="teilsaniert",J$1:J$166)) + MAX(IF(K$1:K$166="teilsaniert",J$1:J$166))) / 2,
                (MIN(IF(K$1:K$166="saniert",J$1:J$166)) + MAX(IF(K$1:K$166="saniert",J$1:J$166))) / 2
            )
        )),
        0,
        I130
    )
)</f>
        <v>0</v>
      </c>
      <c r="P130" s="174">
        <f t="shared" si="41"/>
        <v>-2.5977078562056382</v>
      </c>
      <c r="Q130" s="173">
        <f>_xlfn.NORM.DIST(P130, P5,Q5, TRUE)</f>
        <v>0</v>
      </c>
      <c r="R130" s="174" t="str">
        <f t="shared" si="26"/>
        <v>saniert</v>
      </c>
      <c r="S130" s="174" cm="1">
        <f t="array" ref="S130">IF(
    Q130 &gt; (IF(
        R130 = "unsaniert",
        (MIN(IF(R$1:R$166="unsaniert",Q$1:Q$166)) + MAX(IF(R$1:R$166="unsaniert",Q$1:Q$166))) / 2,
        IF(
            R130 = "teilsaniert",
            (MIN(IF(R$1:R$166="teilsaniert",Q$1:Q$166)) + MAX(IF(R$1:R$166="teilsaniert",Q$1:Q$166))) / 2,
            (MIN(IF(R$1:R$166="saniert",Q$1:Q$166)) + MAX(IF(R$1:R$166="saniert",Q$1:Q$166))) / 2
        )
    )),
    0,
    IF(
        Q129 &lt; (IF(
            R130 = "unsaniert",
            (MIN(IF(R$1:R$166="unsaniert",Q$1:Q$166)) + MAX(IF(R$1:R$166="unsaniert",Q$1:Q$166))) / 2,
            IF(
                R130 = "teilsaniert",
                (MIN(IF(R$1:R$166="teilsaniert",Q$1:Q$166)) + MAX(IF(R$1:R$166="teilsaniert",Q$1:Q$166))) / 2,
                (MIN(IF(R$1:R$166="saniert",Q$1:Q$166)) + MAX(IF(R$1:R$166="saniert",Q$1:Q$166))) / 2
            )
        )),
        0,
        P130
    )
)</f>
        <v>0</v>
      </c>
      <c r="W130" s="174">
        <f t="shared" si="42"/>
        <v>-1.5075615558431117</v>
      </c>
      <c r="X130" s="173">
        <f t="shared" si="27"/>
        <v>1.5514100043608954E-217</v>
      </c>
      <c r="Y130" s="174" t="str">
        <f t="shared" si="28"/>
        <v>saniert</v>
      </c>
      <c r="Z130" s="174" cm="1">
        <f t="array" ref="Z130">IF(
    X130 &gt; (IF(
        Y130 = "unsaniert",
        (MIN(IF(Y$1:Y$166="unsaniert",X$1:X$166)) + MAX(IF(Y$1:Y$166="unsaniert",X$1:X$166))) / 2,
        IF(
            Y130 = "teilsaniert",
            (MIN(IF(Y$1:Y$166="teilsaniert",X$1:X$166)) + MAX(IF(Y$1:Y$166="teilsaniert",X$1:X$166))) / 2,
            (MIN(IF(Y$1:Y$166="saniert",X$1:X$166)) + MAX(IF(Y$1:Y$166="saniert",X$1:X$166))) / 2
        )
    )),
    0,
    IF(
        X129 &lt; (IF(
            Y130 = "unsaniert",
            (MIN(IF(Y$1:Y$166="unsaniert",X$1:X$166)) + MAX(IF(Y$1:Y$166="unsaniert",X$1:X$166))) / 2,
            IF(
                Y130 = "teilsaniert",
                (MIN(IF(Y$1:Y$166="teilsaniert",X$1:X$166)) + MAX(IF(Y$1:Y$166="teilsaniert",X$1:X$166))) / 2,
                (MIN(IF(Y$1:Y$166="saniert",X$1:X$166)) + MAX(IF(Y$1:Y$166="saniert",X$1:X$166))) / 2
            )
        )),
        0,
        W130
    )
)</f>
        <v>0</v>
      </c>
      <c r="AD130" s="174">
        <f t="shared" si="43"/>
        <v>-1.997411934714667</v>
      </c>
      <c r="AE130" s="173">
        <f t="shared" si="29"/>
        <v>2.6164476250698006E-105</v>
      </c>
      <c r="AF130" s="174" t="str">
        <f t="shared" si="30"/>
        <v>saniert</v>
      </c>
      <c r="AG130" s="174" cm="1">
        <f t="array" ref="AG130">IF(
    AE130 &gt; (IF(
        AF130 = "unsaniert",
        (MIN(IF(AF$1:AF$166="unsaniert",AE$1:AE$166)) + MAX(IF(AF$1:AF$166="unsaniert",AE$1:AE$166))) / 2,
        IF(
            AF130 = "teilsaniert",
            (MIN(IF(AF$1:AF$166="teilsaniert",AE$1:AE$166)) + MAX(IF(AF$1:AF$166="teilsaniert",AE$1:AE$166))) / 2,
            (MIN(IF(AF$1:AF$166="saniert",AE$1:AE$166)) + MAX(IF(AF$1:AF$166="saniert",AE$1:AE$166))) / 2
        )
    )),
    0,
    IF(
        AE129 &lt; (IF(
            AF130 = "unsaniert",
            (MIN(IF(AF$1:AF$166="unsaniert",AE$1:AE$166)) + MAX(IF(AF$1:AF$166="unsaniert",AE$1:AE$166))) / 2,
            IF(
                AF130 = "teilsaniert",
                (MIN(IF(AF$1:AF$166="teilsaniert",AE$1:AE$166)) + MAX(IF(AF$1:AF$166="teilsaniert",AE$1:AE$166))) / 2,
                (MIN(IF(AF$1:AF$166="saniert",AE$1:AE$166)) + MAX(IF(AF$1:AF$166="saniert",AE$1:AE$166))) / 2
            )
        )),
        0,
        AD130
    )
)</f>
        <v>0</v>
      </c>
      <c r="AK130" s="174">
        <f t="shared" si="44"/>
        <v>-2.4414245652714617</v>
      </c>
      <c r="AL130" s="173">
        <f t="shared" si="31"/>
        <v>0</v>
      </c>
      <c r="AM130" s="174" t="str">
        <f t="shared" si="32"/>
        <v>saniert</v>
      </c>
      <c r="AN130" s="174" cm="1">
        <f t="array" ref="AN130">IF(
    AL130 &gt; (IF(
        AM130 = "unsaniert",
        (MIN(IF(AM$1:AM$166="unsaniert",AL$1:AL$166)) + MAX(IF(AM$1:AM$166="unsaniert",AL$1:AL$166))) / 2,
        IF(
            AM130 = "teilsaniert",
            (MIN(IF(AM$1:AM$166="teilsaniert",AL$1:AL$166)) + MAX(IF(AM$1:AM$166="teilsaniert",AL$1:AL$166))) / 2,
            (MIN(IF(AM$1:AM$166="saniert",AL$1:AL$166)) + MAX(IF(AM$1:AM$166="saniert",AL$1:AL$166))) / 2
        )
    )),
    0,
    IF(
        AL129 &lt; (IF(
            AM130 = "unsaniert",
            (MIN(IF(AM$1:AM$166="unsaniert",AL$1:AL$166)) + MAX(IF(AM$1:AM$166="unsaniert",AL$1:AL$166))) / 2,
            IF(
                AM130 = "teilsaniert",
                (MIN(IF(AM$1:AM$166="teilsaniert",AL$1:AL$166)) + MAX(IF(AM$1:AM$166="teilsaniert",AL$1:AL$166))) / 2,
                (MIN(IF(AM$1:AM$166="saniert",AL$1:AL$166)) + MAX(IF(AM$1:AM$166="saniert",AL$1:AL$166))) / 2
            )
        )),
        0,
        AK130
    )
)</f>
        <v>0</v>
      </c>
      <c r="AR130" s="174">
        <f t="shared" si="45"/>
        <v>-1.4472067057195139</v>
      </c>
      <c r="AS130" s="173">
        <f t="shared" si="33"/>
        <v>1.5847210815061376E-217</v>
      </c>
      <c r="AT130" s="174" t="str">
        <f t="shared" si="34"/>
        <v>saniert</v>
      </c>
      <c r="AU130" s="174" cm="1">
        <f t="array" ref="AU130">IF(
    AS130 &gt; (IF(
        AT130 = "unsaniert",
        (MIN(IF(AT$1:AT$166="unsaniert",AS$1:AS$166)) + MAX(IF(AT$1:AT$166="unsaniert",AS$1:AS$166))) / 2,
        IF(
            AT130 = "teilsaniert",
            (MIN(IF(AT$1:AT$166="teilsaniert",AS$1:AS$166)) + MAX(IF(AT$1:AT$166="teilsaniert",AS$1:AS$166))) / 2,
            (MIN(IF(AT$1:AT$166="saniert",AS$1:AS$166)) + MAX(IF(AT$1:AT$166="saniert",AS$1:AS$166))) / 2
        )
    )),
    0,
    IF(
        AS129 &lt; (IF(
            AT130 = "unsaniert",
            (MIN(IF(AT$1:AT$166="unsaniert",AS$1:AS$166)) + MAX(IF(AT$1:AT$166="unsaniert",AS$1:AS$166))) / 2,
            IF(
                AT130 = "teilsaniert",
                (MIN(IF(AT$1:AT$166="teilsaniert",AS$1:AS$166)) + MAX(IF(AT$1:AT$166="teilsaniert",AS$1:AS$166))) / 2,
                (MIN(IF(AT$1:AT$166="saniert",AS$1:AS$166)) + MAX(IF(AT$1:AT$166="saniert",AS$1:AS$166))) / 2
            )
        )),
        0,
        AR130
    )
)</f>
        <v>0</v>
      </c>
      <c r="AY130" s="174">
        <f t="shared" si="46"/>
        <v>-2.1231492858382892</v>
      </c>
      <c r="AZ130" s="173">
        <f t="shared" si="35"/>
        <v>2.8537535678306256E-178</v>
      </c>
      <c r="BA130" s="174" t="str">
        <f t="shared" si="36"/>
        <v>saniert</v>
      </c>
      <c r="BB130" s="174" cm="1">
        <f t="array" ref="BB130">IF(
    AZ130 &gt; (IF(
        BA130 = "unsaniert",
        (MIN(IF(BA$1:BA$166="unsaniert",AZ$1:AZ$166)) + MAX(IF(BA$1:BA$166="unsaniert",AZ$1:AZ$166))) / 2,
        IF(
            BA130 = "teilsaniert",
            (MIN(IF(BA$1:BA$166="teilsaniert",AZ$1:AZ$166)) + MAX(IF(BA$1:BA$166="teilsaniert",AZ$1:AZ$166))) / 2,
            (MIN(IF(BA$1:BA$166="saniert",AZ$1:AZ$166)) + MAX(IF(BA$1:BA$166="saniert",AZ$1:AZ$166))) / 2
        )
    )),
    0,
    IF(
        AZ129 &lt; (IF(
            BA130 = "unsaniert",
            (MIN(IF(BA$1:BA$166="unsaniert",AZ$1:AZ$166)) + MAX(IF(BA$1:BA$166="unsaniert",AZ$1:AZ$166))) / 2,
            IF(
                BA130 = "teilsaniert",
                (MIN(IF(BA$1:BA$166="teilsaniert",AZ$1:AZ$166)) + MAX(IF(BA$1:BA$166="teilsaniert",AZ$1:AZ$166))) / 2,
                (MIN(IF(BA$1:BA$166="saniert",AZ$1:AZ$166)) + MAX(IF(BA$1:BA$166="saniert",AZ$1:AZ$166))) / 2
            )
        )),
        0,
        AY130
    )
)</f>
        <v>0</v>
      </c>
      <c r="BF130" s="174">
        <f t="shared" si="47"/>
        <v>-2.4669827399458337</v>
      </c>
      <c r="BG130" s="173">
        <f t="shared" si="37"/>
        <v>0</v>
      </c>
      <c r="BH130" s="174" t="str">
        <f t="shared" si="38"/>
        <v>saniert</v>
      </c>
      <c r="BI130" s="174" cm="1">
        <f t="array" ref="BI130">IF(
    BG130 &gt; (IF(
        BH130 = "unsaniert",
        (MIN(IF(BH$1:BH$166="unsaniert",BG$1:BG$166)) + MAX(IF(BH$1:BH$166="unsaniert",BG$1:BG$166))) / 2,
        IF(
            BH130 = "teilsaniert",
            (MIN(IF(BH$1:BH$166="teilsaniert",BG$1:BG$166)) + MAX(IF(BH$1:BH$166="teilsaniert",BG$1:BG$166))) / 2,
            (MIN(IF(BH$1:BH$166="saniert",BG$1:BG$166)) + MAX(IF(BH$1:BH$166="saniert",BG$1:BG$166))) / 2
        )
    )),
    0,
    IF(
        BG129 &lt; (IF(
            BH130 = "unsaniert",
            (MIN(IF(BH$1:BH$166="unsaniert",BG$1:BG$166)) + MAX(IF(BH$1:BH$166="unsaniert",BG$1:BG$166))) / 2,
            IF(
                BH130 = "teilsaniert",
                (MIN(IF(BH$1:BH$166="teilsaniert",BG$1:BG$166)) + MAX(IF(BH$1:BH$166="teilsaniert",BG$1:BG$166))) / 2,
                (MIN(IF(BH$1:BH$166="saniert",BG$1:BG$166)) + MAX(IF(BH$1:BH$166="saniert",BG$1:BG$166))) / 2
            )
        )),
        0,
        BF130
    )
)</f>
        <v>0</v>
      </c>
    </row>
    <row r="131" spans="2:61">
      <c r="B131" s="174">
        <f t="shared" si="39"/>
        <v>-0.7528219849451897</v>
      </c>
      <c r="C131" s="173">
        <f>_xlfn.NORM.DIST(B131, B5,C5, TRUE)</f>
        <v>8.2070198761072693E-14</v>
      </c>
      <c r="D131" s="174" t="str">
        <f t="shared" si="24"/>
        <v>saniert</v>
      </c>
      <c r="E131" s="174" cm="1">
        <f t="array" ref="E131">IF(
    C131 &gt; (IF(
        D131 = "unsaniert",
        (MIN(IF(D$1:D$166="unsaniert",C$1:C$166)) + MAX(IF(D$1:D$166="unsaniert",C$1:C$166))) / 2,
        IF(
            D131 = "teilsaniert",
            (MIN(IF(D$1:D$166="teilsaniert",C$1:C$166)) + MAX(IF(D$1:D$166="teilsaniert",C$1:C$166))) / 2,
            (MIN(IF(D$1:D$166="saniert",C$1:C$166)) + MAX(IF(D$1:D$166="saniert",C$1:C$166))) / 2
        )
    )),
    0,
    IF(
        C130 &lt; (IF(
            D131 = "unsaniert",
            (MIN(IF(D$1:D$166="unsaniert",C$1:C$166)) + MAX(IF(D$1:D$166="unsaniert",C$1:C$166))) / 2,
            IF(
                D131 = "teilsaniert",
                (MIN(IF(D$1:D$166="teilsaniert",C$1:C$166)) + MAX(IF(D$1:D$166="teilsaniert",C$1:C$166))) / 2,
                (MIN(IF(D$1:D$166="saniert",C$1:C$166)) + MAX(IF(D$1:D$166="saniert",C$1:C$166))) / 2
            )
        )),
        0,
        B131
    )
)</f>
        <v>0</v>
      </c>
      <c r="I131" s="174">
        <f t="shared" si="40"/>
        <v>-2.0300309556755063</v>
      </c>
      <c r="J131" s="173">
        <f>_xlfn.NORM.DIST(I131, I5,J5, TRUE)</f>
        <v>3.6988219430657757E-91</v>
      </c>
      <c r="K131" s="174" t="str">
        <f t="shared" si="25"/>
        <v>saniert</v>
      </c>
      <c r="L131" s="174" cm="1">
        <f t="array" ref="L131">IF(
    J131 &gt; (IF(
        K131 = "unsaniert",
        (MIN(IF(K$1:K$166="unsaniert",J$1:J$166)) + MAX(IF(K$1:K$166="unsaniert",J$1:J$166))) / 2,
        IF(
            K131 = "teilsaniert",
            (MIN(IF(K$1:K$166="teilsaniert",J$1:J$166)) + MAX(IF(K$1:K$166="teilsaniert",J$1:J$166))) / 2,
            (MIN(IF(K$1:K$166="saniert",J$1:J$166)) + MAX(IF(K$1:K$166="saniert",J$1:J$166))) / 2
        )
    )),
    0,
    IF(
        J130 &lt; (IF(
            K131 = "unsaniert",
            (MIN(IF(K$1:K$166="unsaniert",J$1:J$166)) + MAX(IF(K$1:K$166="unsaniert",J$1:J$166))) / 2,
            IF(
                K131 = "teilsaniert",
                (MIN(IF(K$1:K$166="teilsaniert",J$1:J$166)) + MAX(IF(K$1:K$166="teilsaniert",J$1:J$166))) / 2,
                (MIN(IF(K$1:K$166="saniert",J$1:J$166)) + MAX(IF(K$1:K$166="saniert",J$1:J$166))) / 2
            )
        )),
        0,
        I131
    )
)</f>
        <v>0</v>
      </c>
      <c r="P131" s="174">
        <f t="shared" si="41"/>
        <v>-2.627707856205638</v>
      </c>
      <c r="Q131" s="173">
        <f>_xlfn.NORM.DIST(P131, P5,Q5, TRUE)</f>
        <v>0</v>
      </c>
      <c r="R131" s="174" t="str">
        <f t="shared" si="26"/>
        <v>saniert</v>
      </c>
      <c r="S131" s="174" cm="1">
        <f t="array" ref="S131">IF(
    Q131 &gt; (IF(
        R131 = "unsaniert",
        (MIN(IF(R$1:R$166="unsaniert",Q$1:Q$166)) + MAX(IF(R$1:R$166="unsaniert",Q$1:Q$166))) / 2,
        IF(
            R131 = "teilsaniert",
            (MIN(IF(R$1:R$166="teilsaniert",Q$1:Q$166)) + MAX(IF(R$1:R$166="teilsaniert",Q$1:Q$166))) / 2,
            (MIN(IF(R$1:R$166="saniert",Q$1:Q$166)) + MAX(IF(R$1:R$166="saniert",Q$1:Q$166))) / 2
        )
    )),
    0,
    IF(
        Q130 &lt; (IF(
            R131 = "unsaniert",
            (MIN(IF(R$1:R$166="unsaniert",Q$1:Q$166)) + MAX(IF(R$1:R$166="unsaniert",Q$1:Q$166))) / 2,
            IF(
                R131 = "teilsaniert",
                (MIN(IF(R$1:R$166="teilsaniert",Q$1:Q$166)) + MAX(IF(R$1:R$166="teilsaniert",Q$1:Q$166))) / 2,
                (MIN(IF(R$1:R$166="saniert",Q$1:Q$166)) + MAX(IF(R$1:R$166="saniert",Q$1:Q$166))) / 2
            )
        )),
        0,
        P131
    )
)</f>
        <v>0</v>
      </c>
      <c r="W131" s="174">
        <f t="shared" si="42"/>
        <v>-1.5375615558431117</v>
      </c>
      <c r="X131" s="173">
        <f t="shared" si="27"/>
        <v>1.5895306524348704E-222</v>
      </c>
      <c r="Y131" s="174" t="str">
        <f t="shared" si="28"/>
        <v>saniert</v>
      </c>
      <c r="Z131" s="174" cm="1">
        <f t="array" ref="Z131">IF(
    X131 &gt; (IF(
        Y131 = "unsaniert",
        (MIN(IF(Y$1:Y$166="unsaniert",X$1:X$166)) + MAX(IF(Y$1:Y$166="unsaniert",X$1:X$166))) / 2,
        IF(
            Y131 = "teilsaniert",
            (MIN(IF(Y$1:Y$166="teilsaniert",X$1:X$166)) + MAX(IF(Y$1:Y$166="teilsaniert",X$1:X$166))) / 2,
            (MIN(IF(Y$1:Y$166="saniert",X$1:X$166)) + MAX(IF(Y$1:Y$166="saniert",X$1:X$166))) / 2
        )
    )),
    0,
    IF(
        X130 &lt; (IF(
            Y131 = "unsaniert",
            (MIN(IF(Y$1:Y$166="unsaniert",X$1:X$166)) + MAX(IF(Y$1:Y$166="unsaniert",X$1:X$166))) / 2,
            IF(
                Y131 = "teilsaniert",
                (MIN(IF(Y$1:Y$166="teilsaniert",X$1:X$166)) + MAX(IF(Y$1:Y$166="teilsaniert",X$1:X$166))) / 2,
                (MIN(IF(Y$1:Y$166="saniert",X$1:X$166)) + MAX(IF(Y$1:Y$166="saniert",X$1:X$166))) / 2
            )
        )),
        0,
        W131
    )
)</f>
        <v>0</v>
      </c>
      <c r="AD131" s="174">
        <f t="shared" si="43"/>
        <v>-2.0274119347146669</v>
      </c>
      <c r="AE131" s="173">
        <f t="shared" si="29"/>
        <v>8.5939626323342127E-108</v>
      </c>
      <c r="AF131" s="174" t="str">
        <f t="shared" si="30"/>
        <v>saniert</v>
      </c>
      <c r="AG131" s="174" cm="1">
        <f t="array" ref="AG131">IF(
    AE131 &gt; (IF(
        AF131 = "unsaniert",
        (MIN(IF(AF$1:AF$166="unsaniert",AE$1:AE$166)) + MAX(IF(AF$1:AF$166="unsaniert",AE$1:AE$166))) / 2,
        IF(
            AF131 = "teilsaniert",
            (MIN(IF(AF$1:AF$166="teilsaniert",AE$1:AE$166)) + MAX(IF(AF$1:AF$166="teilsaniert",AE$1:AE$166))) / 2,
            (MIN(IF(AF$1:AF$166="saniert",AE$1:AE$166)) + MAX(IF(AF$1:AF$166="saniert",AE$1:AE$166))) / 2
        )
    )),
    0,
    IF(
        AE130 &lt; (IF(
            AF131 = "unsaniert",
            (MIN(IF(AF$1:AF$166="unsaniert",AE$1:AE$166)) + MAX(IF(AF$1:AF$166="unsaniert",AE$1:AE$166))) / 2,
            IF(
                AF131 = "teilsaniert",
                (MIN(IF(AF$1:AF$166="teilsaniert",AE$1:AE$166)) + MAX(IF(AF$1:AF$166="teilsaniert",AE$1:AE$166))) / 2,
                (MIN(IF(AF$1:AF$166="saniert",AE$1:AE$166)) + MAX(IF(AF$1:AF$166="saniert",AE$1:AE$166))) / 2
            )
        )),
        0,
        AD131
    )
)</f>
        <v>0</v>
      </c>
      <c r="AK131" s="174">
        <f t="shared" si="44"/>
        <v>-2.4714245652714615</v>
      </c>
      <c r="AL131" s="173">
        <f t="shared" si="31"/>
        <v>0</v>
      </c>
      <c r="AM131" s="174" t="str">
        <f t="shared" si="32"/>
        <v>saniert</v>
      </c>
      <c r="AN131" s="174" cm="1">
        <f t="array" ref="AN131">IF(
    AL131 &gt; (IF(
        AM131 = "unsaniert",
        (MIN(IF(AM$1:AM$166="unsaniert",AL$1:AL$166)) + MAX(IF(AM$1:AM$166="unsaniert",AL$1:AL$166))) / 2,
        IF(
            AM131 = "teilsaniert",
            (MIN(IF(AM$1:AM$166="teilsaniert",AL$1:AL$166)) + MAX(IF(AM$1:AM$166="teilsaniert",AL$1:AL$166))) / 2,
            (MIN(IF(AM$1:AM$166="saniert",AL$1:AL$166)) + MAX(IF(AM$1:AM$166="saniert",AL$1:AL$166))) / 2
        )
    )),
    0,
    IF(
        AL130 &lt; (IF(
            AM131 = "unsaniert",
            (MIN(IF(AM$1:AM$166="unsaniert",AL$1:AL$166)) + MAX(IF(AM$1:AM$166="unsaniert",AL$1:AL$166))) / 2,
            IF(
                AM131 = "teilsaniert",
                (MIN(IF(AM$1:AM$166="teilsaniert",AL$1:AL$166)) + MAX(IF(AM$1:AM$166="teilsaniert",AL$1:AL$166))) / 2,
                (MIN(IF(AM$1:AM$166="saniert",AL$1:AL$166)) + MAX(IF(AM$1:AM$166="saniert",AL$1:AL$166))) / 2
            )
        )),
        0,
        AK131
    )
)</f>
        <v>0</v>
      </c>
      <c r="AR131" s="174">
        <f t="shared" si="45"/>
        <v>-1.477206705719514</v>
      </c>
      <c r="AS131" s="173">
        <f t="shared" si="33"/>
        <v>1.6244246006779146E-222</v>
      </c>
      <c r="AT131" s="174" t="str">
        <f t="shared" si="34"/>
        <v>saniert</v>
      </c>
      <c r="AU131" s="174" cm="1">
        <f t="array" ref="AU131">IF(
    AS131 &gt; (IF(
        AT131 = "unsaniert",
        (MIN(IF(AT$1:AT$166="unsaniert",AS$1:AS$166)) + MAX(IF(AT$1:AT$166="unsaniert",AS$1:AS$166))) / 2,
        IF(
            AT131 = "teilsaniert",
            (MIN(IF(AT$1:AT$166="teilsaniert",AS$1:AS$166)) + MAX(IF(AT$1:AT$166="teilsaniert",AS$1:AS$166))) / 2,
            (MIN(IF(AT$1:AT$166="saniert",AS$1:AS$166)) + MAX(IF(AT$1:AT$166="saniert",AS$1:AS$166))) / 2
        )
    )),
    0,
    IF(
        AS130 &lt; (IF(
            AT131 = "unsaniert",
            (MIN(IF(AT$1:AT$166="unsaniert",AS$1:AS$166)) + MAX(IF(AT$1:AT$166="unsaniert",AS$1:AS$166))) / 2,
            IF(
                AT131 = "teilsaniert",
                (MIN(IF(AT$1:AT$166="teilsaniert",AS$1:AS$166)) + MAX(IF(AT$1:AT$166="teilsaniert",AS$1:AS$166))) / 2,
                (MIN(IF(AT$1:AT$166="saniert",AS$1:AS$166)) + MAX(IF(AT$1:AT$166="saniert",AS$1:AS$166))) / 2
            )
        )),
        0,
        AR131
    )
)</f>
        <v>0</v>
      </c>
      <c r="AY131" s="174">
        <f t="shared" si="46"/>
        <v>-2.153149285838289</v>
      </c>
      <c r="AZ131" s="173">
        <f t="shared" si="35"/>
        <v>2.1764759158629245E-182</v>
      </c>
      <c r="BA131" s="174" t="str">
        <f t="shared" si="36"/>
        <v>saniert</v>
      </c>
      <c r="BB131" s="174" cm="1">
        <f t="array" ref="BB131">IF(
    AZ131 &gt; (IF(
        BA131 = "unsaniert",
        (MIN(IF(BA$1:BA$166="unsaniert",AZ$1:AZ$166)) + MAX(IF(BA$1:BA$166="unsaniert",AZ$1:AZ$166))) / 2,
        IF(
            BA131 = "teilsaniert",
            (MIN(IF(BA$1:BA$166="teilsaniert",AZ$1:AZ$166)) + MAX(IF(BA$1:BA$166="teilsaniert",AZ$1:AZ$166))) / 2,
            (MIN(IF(BA$1:BA$166="saniert",AZ$1:AZ$166)) + MAX(IF(BA$1:BA$166="saniert",AZ$1:AZ$166))) / 2
        )
    )),
    0,
    IF(
        AZ130 &lt; (IF(
            BA131 = "unsaniert",
            (MIN(IF(BA$1:BA$166="unsaniert",AZ$1:AZ$166)) + MAX(IF(BA$1:BA$166="unsaniert",AZ$1:AZ$166))) / 2,
            IF(
                BA131 = "teilsaniert",
                (MIN(IF(BA$1:BA$166="teilsaniert",AZ$1:AZ$166)) + MAX(IF(BA$1:BA$166="teilsaniert",AZ$1:AZ$166))) / 2,
                (MIN(IF(BA$1:BA$166="saniert",AZ$1:AZ$166)) + MAX(IF(BA$1:BA$166="saniert",AZ$1:AZ$166))) / 2
            )
        )),
        0,
        AY131
    )
)</f>
        <v>0</v>
      </c>
      <c r="BF131" s="174">
        <f t="shared" si="47"/>
        <v>-2.4969827399458335</v>
      </c>
      <c r="BG131" s="173">
        <f t="shared" si="37"/>
        <v>0</v>
      </c>
      <c r="BH131" s="174" t="str">
        <f t="shared" si="38"/>
        <v>saniert</v>
      </c>
      <c r="BI131" s="174" cm="1">
        <f t="array" ref="BI131">IF(
    BG131 &gt; (IF(
        BH131 = "unsaniert",
        (MIN(IF(BH$1:BH$166="unsaniert",BG$1:BG$166)) + MAX(IF(BH$1:BH$166="unsaniert",BG$1:BG$166))) / 2,
        IF(
            BH131 = "teilsaniert",
            (MIN(IF(BH$1:BH$166="teilsaniert",BG$1:BG$166)) + MAX(IF(BH$1:BH$166="teilsaniert",BG$1:BG$166))) / 2,
            (MIN(IF(BH$1:BH$166="saniert",BG$1:BG$166)) + MAX(IF(BH$1:BH$166="saniert",BG$1:BG$166))) / 2
        )
    )),
    0,
    IF(
        BG130 &lt; (IF(
            BH131 = "unsaniert",
            (MIN(IF(BH$1:BH$166="unsaniert",BG$1:BG$166)) + MAX(IF(BH$1:BH$166="unsaniert",BG$1:BG$166))) / 2,
            IF(
                BH131 = "teilsaniert",
                (MIN(IF(BH$1:BH$166="teilsaniert",BG$1:BG$166)) + MAX(IF(BH$1:BH$166="teilsaniert",BG$1:BG$166))) / 2,
                (MIN(IF(BH$1:BH$166="saniert",BG$1:BG$166)) + MAX(IF(BH$1:BH$166="saniert",BG$1:BG$166))) / 2
            )
        )),
        0,
        BF131
    )
)</f>
        <v>0</v>
      </c>
    </row>
    <row r="132" spans="2:61">
      <c r="B132" s="174">
        <f t="shared" si="39"/>
        <v>-0.78282198494518973</v>
      </c>
      <c r="C132" s="173">
        <f>_xlfn.NORM.DIST(B132, B5,C5, TRUE)</f>
        <v>3.6255961799491446E-14</v>
      </c>
      <c r="D132" s="174" t="str">
        <f t="shared" si="24"/>
        <v>saniert</v>
      </c>
      <c r="E132" s="174" cm="1">
        <f t="array" ref="E132">IF(
    C132 &gt; (IF(
        D132 = "unsaniert",
        (MIN(IF(D$1:D$166="unsaniert",C$1:C$166)) + MAX(IF(D$1:D$166="unsaniert",C$1:C$166))) / 2,
        IF(
            D132 = "teilsaniert",
            (MIN(IF(D$1:D$166="teilsaniert",C$1:C$166)) + MAX(IF(D$1:D$166="teilsaniert",C$1:C$166))) / 2,
            (MIN(IF(D$1:D$166="saniert",C$1:C$166)) + MAX(IF(D$1:D$166="saniert",C$1:C$166))) / 2
        )
    )),
    0,
    IF(
        C131 &lt; (IF(
            D132 = "unsaniert",
            (MIN(IF(D$1:D$166="unsaniert",C$1:C$166)) + MAX(IF(D$1:D$166="unsaniert",C$1:C$166))) / 2,
            IF(
                D132 = "teilsaniert",
                (MIN(IF(D$1:D$166="teilsaniert",C$1:C$166)) + MAX(IF(D$1:D$166="teilsaniert",C$1:C$166))) / 2,
                (MIN(IF(D$1:D$166="saniert",C$1:C$166)) + MAX(IF(D$1:D$166="saniert",C$1:C$166))) / 2
            )
        )),
        0,
        B132
    )
)</f>
        <v>0</v>
      </c>
      <c r="I132" s="174">
        <f t="shared" si="40"/>
        <v>-2.0600309556755061</v>
      </c>
      <c r="J132" s="173">
        <f>_xlfn.NORM.DIST(I132, I5,J5, TRUE)</f>
        <v>2.675648827214266E-93</v>
      </c>
      <c r="K132" s="174" t="str">
        <f t="shared" si="25"/>
        <v>saniert</v>
      </c>
      <c r="L132" s="174" cm="1">
        <f t="array" ref="L132">IF(
    J132 &gt; (IF(
        K132 = "unsaniert",
        (MIN(IF(K$1:K$166="unsaniert",J$1:J$166)) + MAX(IF(K$1:K$166="unsaniert",J$1:J$166))) / 2,
        IF(
            K132 = "teilsaniert",
            (MIN(IF(K$1:K$166="teilsaniert",J$1:J$166)) + MAX(IF(K$1:K$166="teilsaniert",J$1:J$166))) / 2,
            (MIN(IF(K$1:K$166="saniert",J$1:J$166)) + MAX(IF(K$1:K$166="saniert",J$1:J$166))) / 2
        )
    )),
    0,
    IF(
        J131 &lt; (IF(
            K132 = "unsaniert",
            (MIN(IF(K$1:K$166="unsaniert",J$1:J$166)) + MAX(IF(K$1:K$166="unsaniert",J$1:J$166))) / 2,
            IF(
                K132 = "teilsaniert",
                (MIN(IF(K$1:K$166="teilsaniert",J$1:J$166)) + MAX(IF(K$1:K$166="teilsaniert",J$1:J$166))) / 2,
                (MIN(IF(K$1:K$166="saniert",J$1:J$166)) + MAX(IF(K$1:K$166="saniert",J$1:J$166))) / 2
            )
        )),
        0,
        I132
    )
)</f>
        <v>0</v>
      </c>
      <c r="P132" s="174">
        <f t="shared" si="41"/>
        <v>-2.6577078562056378</v>
      </c>
      <c r="Q132" s="173">
        <f>_xlfn.NORM.DIST(P132, P5,Q5, TRUE)</f>
        <v>0</v>
      </c>
      <c r="R132" s="174" t="str">
        <f t="shared" si="26"/>
        <v>saniert</v>
      </c>
      <c r="S132" s="174" cm="1">
        <f t="array" ref="S132">IF(
    Q132 &gt; (IF(
        R132 = "unsaniert",
        (MIN(IF(R$1:R$166="unsaniert",Q$1:Q$166)) + MAX(IF(R$1:R$166="unsaniert",Q$1:Q$166))) / 2,
        IF(
            R132 = "teilsaniert",
            (MIN(IF(R$1:R$166="teilsaniert",Q$1:Q$166)) + MAX(IF(R$1:R$166="teilsaniert",Q$1:Q$166))) / 2,
            (MIN(IF(R$1:R$166="saniert",Q$1:Q$166)) + MAX(IF(R$1:R$166="saniert",Q$1:Q$166))) / 2
        )
    )),
    0,
    IF(
        Q131 &lt; (IF(
            R132 = "unsaniert",
            (MIN(IF(R$1:R$166="unsaniert",Q$1:Q$166)) + MAX(IF(R$1:R$166="unsaniert",Q$1:Q$166))) / 2,
            IF(
                R132 = "teilsaniert",
                (MIN(IF(R$1:R$166="teilsaniert",Q$1:Q$166)) + MAX(IF(R$1:R$166="teilsaniert",Q$1:Q$166))) / 2,
                (MIN(IF(R$1:R$166="saniert",Q$1:Q$166)) + MAX(IF(R$1:R$166="saniert",Q$1:Q$166))) / 2
            )
        )),
        0,
        P132
    )
)</f>
        <v>0</v>
      </c>
      <c r="W132" s="174">
        <f t="shared" si="42"/>
        <v>-1.5675615558431117</v>
      </c>
      <c r="X132" s="173">
        <f t="shared" si="27"/>
        <v>1.4279896299185198E-227</v>
      </c>
      <c r="Y132" s="174" t="str">
        <f t="shared" si="28"/>
        <v>saniert</v>
      </c>
      <c r="Z132" s="174" cm="1">
        <f t="array" ref="Z132">IF(
    X132 &gt; (IF(
        Y132 = "unsaniert",
        (MIN(IF(Y$1:Y$166="unsaniert",X$1:X$166)) + MAX(IF(Y$1:Y$166="unsaniert",X$1:X$166))) / 2,
        IF(
            Y132 = "teilsaniert",
            (MIN(IF(Y$1:Y$166="teilsaniert",X$1:X$166)) + MAX(IF(Y$1:Y$166="teilsaniert",X$1:X$166))) / 2,
            (MIN(IF(Y$1:Y$166="saniert",X$1:X$166)) + MAX(IF(Y$1:Y$166="saniert",X$1:X$166))) / 2
        )
    )),
    0,
    IF(
        X131 &lt; (IF(
            Y132 = "unsaniert",
            (MIN(IF(Y$1:Y$166="unsaniert",X$1:X$166)) + MAX(IF(Y$1:Y$166="unsaniert",X$1:X$166))) / 2,
            IF(
                Y132 = "teilsaniert",
                (MIN(IF(Y$1:Y$166="teilsaniert",X$1:X$166)) + MAX(IF(Y$1:Y$166="teilsaniert",X$1:X$166))) / 2,
                (MIN(IF(Y$1:Y$166="saniert",X$1:X$166)) + MAX(IF(Y$1:Y$166="saniert",X$1:X$166))) / 2
            )
        )),
        0,
        W132
    )
)</f>
        <v>0</v>
      </c>
      <c r="AD132" s="174">
        <f t="shared" si="43"/>
        <v>-2.0574119347146667</v>
      </c>
      <c r="AE132" s="173">
        <f t="shared" si="29"/>
        <v>2.6377117928970448E-110</v>
      </c>
      <c r="AF132" s="174" t="str">
        <f t="shared" si="30"/>
        <v>saniert</v>
      </c>
      <c r="AG132" s="174" cm="1">
        <f t="array" ref="AG132">IF(
    AE132 &gt; (IF(
        AF132 = "unsaniert",
        (MIN(IF(AF$1:AF$166="unsaniert",AE$1:AE$166)) + MAX(IF(AF$1:AF$166="unsaniert",AE$1:AE$166))) / 2,
        IF(
            AF132 = "teilsaniert",
            (MIN(IF(AF$1:AF$166="teilsaniert",AE$1:AE$166)) + MAX(IF(AF$1:AF$166="teilsaniert",AE$1:AE$166))) / 2,
            (MIN(IF(AF$1:AF$166="saniert",AE$1:AE$166)) + MAX(IF(AF$1:AF$166="saniert",AE$1:AE$166))) / 2
        )
    )),
    0,
    IF(
        AE131 &lt; (IF(
            AF132 = "unsaniert",
            (MIN(IF(AF$1:AF$166="unsaniert",AE$1:AE$166)) + MAX(IF(AF$1:AF$166="unsaniert",AE$1:AE$166))) / 2,
            IF(
                AF132 = "teilsaniert",
                (MIN(IF(AF$1:AF$166="teilsaniert",AE$1:AE$166)) + MAX(IF(AF$1:AF$166="teilsaniert",AE$1:AE$166))) / 2,
                (MIN(IF(AF$1:AF$166="saniert",AE$1:AE$166)) + MAX(IF(AF$1:AF$166="saniert",AE$1:AE$166))) / 2
            )
        )),
        0,
        AD132
    )
)</f>
        <v>0</v>
      </c>
      <c r="AK132" s="174">
        <f t="shared" si="44"/>
        <v>-2.5014245652714613</v>
      </c>
      <c r="AL132" s="173">
        <f t="shared" si="31"/>
        <v>0</v>
      </c>
      <c r="AM132" s="174" t="str">
        <f t="shared" si="32"/>
        <v>saniert</v>
      </c>
      <c r="AN132" s="174" cm="1">
        <f t="array" ref="AN132">IF(
    AL132 &gt; (IF(
        AM132 = "unsaniert",
        (MIN(IF(AM$1:AM$166="unsaniert",AL$1:AL$166)) + MAX(IF(AM$1:AM$166="unsaniert",AL$1:AL$166))) / 2,
        IF(
            AM132 = "teilsaniert",
            (MIN(IF(AM$1:AM$166="teilsaniert",AL$1:AL$166)) + MAX(IF(AM$1:AM$166="teilsaniert",AL$1:AL$166))) / 2,
            (MIN(IF(AM$1:AM$166="saniert",AL$1:AL$166)) + MAX(IF(AM$1:AM$166="saniert",AL$1:AL$166))) / 2
        )
    )),
    0,
    IF(
        AL131 &lt; (IF(
            AM132 = "unsaniert",
            (MIN(IF(AM$1:AM$166="unsaniert",AL$1:AL$166)) + MAX(IF(AM$1:AM$166="unsaniert",AL$1:AL$166))) / 2,
            IF(
                AM132 = "teilsaniert",
                (MIN(IF(AM$1:AM$166="teilsaniert",AL$1:AL$166)) + MAX(IF(AM$1:AM$166="teilsaniert",AL$1:AL$166))) / 2,
                (MIN(IF(AM$1:AM$166="saniert",AL$1:AL$166)) + MAX(IF(AM$1:AM$166="saniert",AL$1:AL$166))) / 2
            )
        )),
        0,
        AK132
    )
)</f>
        <v>0</v>
      </c>
      <c r="AR132" s="174">
        <f t="shared" si="45"/>
        <v>-1.507206705719514</v>
      </c>
      <c r="AS132" s="173">
        <f t="shared" si="33"/>
        <v>1.4600319002500844E-227</v>
      </c>
      <c r="AT132" s="174" t="str">
        <f t="shared" si="34"/>
        <v>saniert</v>
      </c>
      <c r="AU132" s="174" cm="1">
        <f t="array" ref="AU132">IF(
    AS132 &gt; (IF(
        AT132 = "unsaniert",
        (MIN(IF(AT$1:AT$166="unsaniert",AS$1:AS$166)) + MAX(IF(AT$1:AT$166="unsaniert",AS$1:AS$166))) / 2,
        IF(
            AT132 = "teilsaniert",
            (MIN(IF(AT$1:AT$166="teilsaniert",AS$1:AS$166)) + MAX(IF(AT$1:AT$166="teilsaniert",AS$1:AS$166))) / 2,
            (MIN(IF(AT$1:AT$166="saniert",AS$1:AS$166)) + MAX(IF(AT$1:AT$166="saniert",AS$1:AS$166))) / 2
        )
    )),
    0,
    IF(
        AS131 &lt; (IF(
            AT132 = "unsaniert",
            (MIN(IF(AT$1:AT$166="unsaniert",AS$1:AS$166)) + MAX(IF(AT$1:AT$166="unsaniert",AS$1:AS$166))) / 2,
            IF(
                AT132 = "teilsaniert",
                (MIN(IF(AT$1:AT$166="teilsaniert",AS$1:AS$166)) + MAX(IF(AT$1:AT$166="teilsaniert",AS$1:AS$166))) / 2,
                (MIN(IF(AT$1:AT$166="saniert",AS$1:AS$166)) + MAX(IF(AT$1:AT$166="saniert",AS$1:AS$166))) / 2
            )
        )),
        0,
        AR132
    )
)</f>
        <v>0</v>
      </c>
      <c r="AY132" s="174">
        <f t="shared" si="46"/>
        <v>-2.1831492858382888</v>
      </c>
      <c r="AZ132" s="173">
        <f t="shared" si="35"/>
        <v>1.4878811517389649E-186</v>
      </c>
      <c r="BA132" s="174" t="str">
        <f t="shared" si="36"/>
        <v>saniert</v>
      </c>
      <c r="BB132" s="174" cm="1">
        <f t="array" ref="BB132">IF(
    AZ132 &gt; (IF(
        BA132 = "unsaniert",
        (MIN(IF(BA$1:BA$166="unsaniert",AZ$1:AZ$166)) + MAX(IF(BA$1:BA$166="unsaniert",AZ$1:AZ$166))) / 2,
        IF(
            BA132 = "teilsaniert",
            (MIN(IF(BA$1:BA$166="teilsaniert",AZ$1:AZ$166)) + MAX(IF(BA$1:BA$166="teilsaniert",AZ$1:AZ$166))) / 2,
            (MIN(IF(BA$1:BA$166="saniert",AZ$1:AZ$166)) + MAX(IF(BA$1:BA$166="saniert",AZ$1:AZ$166))) / 2
        )
    )),
    0,
    IF(
        AZ131 &lt; (IF(
            BA132 = "unsaniert",
            (MIN(IF(BA$1:BA$166="unsaniert",AZ$1:AZ$166)) + MAX(IF(BA$1:BA$166="unsaniert",AZ$1:AZ$166))) / 2,
            IF(
                BA132 = "teilsaniert",
                (MIN(IF(BA$1:BA$166="teilsaniert",AZ$1:AZ$166)) + MAX(IF(BA$1:BA$166="teilsaniert",AZ$1:AZ$166))) / 2,
                (MIN(IF(BA$1:BA$166="saniert",AZ$1:AZ$166)) + MAX(IF(BA$1:BA$166="saniert",AZ$1:AZ$166))) / 2
            )
        )),
        0,
        AY132
    )
)</f>
        <v>0</v>
      </c>
      <c r="BF132" s="174">
        <f t="shared" si="47"/>
        <v>-2.5269827399458333</v>
      </c>
      <c r="BG132" s="173">
        <f t="shared" si="37"/>
        <v>0</v>
      </c>
      <c r="BH132" s="174" t="str">
        <f t="shared" si="38"/>
        <v>saniert</v>
      </c>
      <c r="BI132" s="174" cm="1">
        <f t="array" ref="BI132">IF(
    BG132 &gt; (IF(
        BH132 = "unsaniert",
        (MIN(IF(BH$1:BH$166="unsaniert",BG$1:BG$166)) + MAX(IF(BH$1:BH$166="unsaniert",BG$1:BG$166))) / 2,
        IF(
            BH132 = "teilsaniert",
            (MIN(IF(BH$1:BH$166="teilsaniert",BG$1:BG$166)) + MAX(IF(BH$1:BH$166="teilsaniert",BG$1:BG$166))) / 2,
            (MIN(IF(BH$1:BH$166="saniert",BG$1:BG$166)) + MAX(IF(BH$1:BH$166="saniert",BG$1:BG$166))) / 2
        )
    )),
    0,
    IF(
        BG131 &lt; (IF(
            BH132 = "unsaniert",
            (MIN(IF(BH$1:BH$166="unsaniert",BG$1:BG$166)) + MAX(IF(BH$1:BH$166="unsaniert",BG$1:BG$166))) / 2,
            IF(
                BH132 = "teilsaniert",
                (MIN(IF(BH$1:BH$166="teilsaniert",BG$1:BG$166)) + MAX(IF(BH$1:BH$166="teilsaniert",BG$1:BG$166))) / 2,
                (MIN(IF(BH$1:BH$166="saniert",BG$1:BG$166)) + MAX(IF(BH$1:BH$166="saniert",BG$1:BG$166))) / 2
            )
        )),
        0,
        BF132
    )
)</f>
        <v>0</v>
      </c>
    </row>
    <row r="133" spans="2:61">
      <c r="B133" s="174">
        <f t="shared" si="39"/>
        <v>-0.81282198494518976</v>
      </c>
      <c r="C133" s="173">
        <f>_xlfn.NORM.DIST(B133, B5,C5, TRUE)</f>
        <v>1.5833716689737381E-14</v>
      </c>
      <c r="D133" s="174" t="str">
        <f t="shared" si="24"/>
        <v>saniert</v>
      </c>
      <c r="E133" s="174" cm="1">
        <f t="array" ref="E133">IF(
    C133 &gt; (IF(
        D133 = "unsaniert",
        (MIN(IF(D$1:D$166="unsaniert",C$1:C$166)) + MAX(IF(D$1:D$166="unsaniert",C$1:C$166))) / 2,
        IF(
            D133 = "teilsaniert",
            (MIN(IF(D$1:D$166="teilsaniert",C$1:C$166)) + MAX(IF(D$1:D$166="teilsaniert",C$1:C$166))) / 2,
            (MIN(IF(D$1:D$166="saniert",C$1:C$166)) + MAX(IF(D$1:D$166="saniert",C$1:C$166))) / 2
        )
    )),
    0,
    IF(
        C132 &lt; (IF(
            D133 = "unsaniert",
            (MIN(IF(D$1:D$166="unsaniert",C$1:C$166)) + MAX(IF(D$1:D$166="unsaniert",C$1:C$166))) / 2,
            IF(
                D133 = "teilsaniert",
                (MIN(IF(D$1:D$166="teilsaniert",C$1:C$166)) + MAX(IF(D$1:D$166="teilsaniert",C$1:C$166))) / 2,
                (MIN(IF(D$1:D$166="saniert",C$1:C$166)) + MAX(IF(D$1:D$166="saniert",C$1:C$166))) / 2
            )
        )),
        0,
        B133
    )
)</f>
        <v>0</v>
      </c>
      <c r="I133" s="174">
        <f t="shared" si="40"/>
        <v>-2.0900309556755059</v>
      </c>
      <c r="J133" s="173">
        <f>_xlfn.NORM.DIST(I133, I5,J5, TRUE)</f>
        <v>1.8258301876814076E-95</v>
      </c>
      <c r="K133" s="174" t="str">
        <f t="shared" si="25"/>
        <v>saniert</v>
      </c>
      <c r="L133" s="174" cm="1">
        <f t="array" ref="L133">IF(
    J133 &gt; (IF(
        K133 = "unsaniert",
        (MIN(IF(K$1:K$166="unsaniert",J$1:J$166)) + MAX(IF(K$1:K$166="unsaniert",J$1:J$166))) / 2,
        IF(
            K133 = "teilsaniert",
            (MIN(IF(K$1:K$166="teilsaniert",J$1:J$166)) + MAX(IF(K$1:K$166="teilsaniert",J$1:J$166))) / 2,
            (MIN(IF(K$1:K$166="saniert",J$1:J$166)) + MAX(IF(K$1:K$166="saniert",J$1:J$166))) / 2
        )
    )),
    0,
    IF(
        J132 &lt; (IF(
            K133 = "unsaniert",
            (MIN(IF(K$1:K$166="unsaniert",J$1:J$166)) + MAX(IF(K$1:K$166="unsaniert",J$1:J$166))) / 2,
            IF(
                K133 = "teilsaniert",
                (MIN(IF(K$1:K$166="teilsaniert",J$1:J$166)) + MAX(IF(K$1:K$166="teilsaniert",J$1:J$166))) / 2,
                (MIN(IF(K$1:K$166="saniert",J$1:J$166)) + MAX(IF(K$1:K$166="saniert",J$1:J$166))) / 2
            )
        )),
        0,
        I133
    )
)</f>
        <v>0</v>
      </c>
      <c r="P133" s="174">
        <f t="shared" si="41"/>
        <v>-2.6877078562056376</v>
      </c>
      <c r="Q133" s="173">
        <f>_xlfn.NORM.DIST(P133, P5,Q5, TRUE)</f>
        <v>0</v>
      </c>
      <c r="R133" s="174" t="str">
        <f t="shared" si="26"/>
        <v>saniert</v>
      </c>
      <c r="S133" s="174" cm="1">
        <f t="array" ref="S133">IF(
    Q133 &gt; (IF(
        R133 = "unsaniert",
        (MIN(IF(R$1:R$166="unsaniert",Q$1:Q$166)) + MAX(IF(R$1:R$166="unsaniert",Q$1:Q$166))) / 2,
        IF(
            R133 = "teilsaniert",
            (MIN(IF(R$1:R$166="teilsaniert",Q$1:Q$166)) + MAX(IF(R$1:R$166="teilsaniert",Q$1:Q$166))) / 2,
            (MIN(IF(R$1:R$166="saniert",Q$1:Q$166)) + MAX(IF(R$1:R$166="saniert",Q$1:Q$166))) / 2
        )
    )),
    0,
    IF(
        Q132 &lt; (IF(
            R133 = "unsaniert",
            (MIN(IF(R$1:R$166="unsaniert",Q$1:Q$166)) + MAX(IF(R$1:R$166="unsaniert",Q$1:Q$166))) / 2,
            IF(
                R133 = "teilsaniert",
                (MIN(IF(R$1:R$166="teilsaniert",Q$1:Q$166)) + MAX(IF(R$1:R$166="teilsaniert",Q$1:Q$166))) / 2,
                (MIN(IF(R$1:R$166="saniert",Q$1:Q$166)) + MAX(IF(R$1:R$166="saniert",Q$1:Q$166))) / 2
            )
        )),
        0,
        P133
    )
)</f>
        <v>0</v>
      </c>
      <c r="W133" s="174">
        <f t="shared" si="42"/>
        <v>-1.5975615558431118</v>
      </c>
      <c r="X133" s="173">
        <f t="shared" si="27"/>
        <v>1.124847834284051E-232</v>
      </c>
      <c r="Y133" s="174" t="str">
        <f t="shared" si="28"/>
        <v>saniert</v>
      </c>
      <c r="Z133" s="174" cm="1">
        <f t="array" ref="Z133">IF(
    X133 &gt; (IF(
        Y133 = "unsaniert",
        (MIN(IF(Y$1:Y$166="unsaniert",X$1:X$166)) + MAX(IF(Y$1:Y$166="unsaniert",X$1:X$166))) / 2,
        IF(
            Y133 = "teilsaniert",
            (MIN(IF(Y$1:Y$166="teilsaniert",X$1:X$166)) + MAX(IF(Y$1:Y$166="teilsaniert",X$1:X$166))) / 2,
            (MIN(IF(Y$1:Y$166="saniert",X$1:X$166)) + MAX(IF(Y$1:Y$166="saniert",X$1:X$166))) / 2
        )
    )),
    0,
    IF(
        X132 &lt; (IF(
            Y133 = "unsaniert",
            (MIN(IF(Y$1:Y$166="unsaniert",X$1:X$166)) + MAX(IF(Y$1:Y$166="unsaniert",X$1:X$166))) / 2,
            IF(
                Y133 = "teilsaniert",
                (MIN(IF(Y$1:Y$166="teilsaniert",X$1:X$166)) + MAX(IF(Y$1:Y$166="teilsaniert",X$1:X$166))) / 2,
                (MIN(IF(Y$1:Y$166="saniert",X$1:X$166)) + MAX(IF(Y$1:Y$166="saniert",X$1:X$166))) / 2
            )
        )),
        0,
        W133
    )
)</f>
        <v>0</v>
      </c>
      <c r="AD133" s="174">
        <f t="shared" si="43"/>
        <v>-2.0874119347146665</v>
      </c>
      <c r="AE133" s="173">
        <f t="shared" si="29"/>
        <v>7.565058738158723E-113</v>
      </c>
      <c r="AF133" s="174" t="str">
        <f t="shared" si="30"/>
        <v>saniert</v>
      </c>
      <c r="AG133" s="174" cm="1">
        <f t="array" ref="AG133">IF(
    AE133 &gt; (IF(
        AF133 = "unsaniert",
        (MIN(IF(AF$1:AF$166="unsaniert",AE$1:AE$166)) + MAX(IF(AF$1:AF$166="unsaniert",AE$1:AE$166))) / 2,
        IF(
            AF133 = "teilsaniert",
            (MIN(IF(AF$1:AF$166="teilsaniert",AE$1:AE$166)) + MAX(IF(AF$1:AF$166="teilsaniert",AE$1:AE$166))) / 2,
            (MIN(IF(AF$1:AF$166="saniert",AE$1:AE$166)) + MAX(IF(AF$1:AF$166="saniert",AE$1:AE$166))) / 2
        )
    )),
    0,
    IF(
        AE132 &lt; (IF(
            AF133 = "unsaniert",
            (MIN(IF(AF$1:AF$166="unsaniert",AE$1:AE$166)) + MAX(IF(AF$1:AF$166="unsaniert",AE$1:AE$166))) / 2,
            IF(
                AF133 = "teilsaniert",
                (MIN(IF(AF$1:AF$166="teilsaniert",AE$1:AE$166)) + MAX(IF(AF$1:AF$166="teilsaniert",AE$1:AE$166))) / 2,
                (MIN(IF(AF$1:AF$166="saniert",AE$1:AE$166)) + MAX(IF(AF$1:AF$166="saniert",AE$1:AE$166))) / 2
            )
        )),
        0,
        AD133
    )
)</f>
        <v>0</v>
      </c>
      <c r="AK133" s="174">
        <f t="shared" si="44"/>
        <v>-2.5314245652714611</v>
      </c>
      <c r="AL133" s="173">
        <f t="shared" si="31"/>
        <v>0</v>
      </c>
      <c r="AM133" s="174" t="str">
        <f t="shared" si="32"/>
        <v>saniert</v>
      </c>
      <c r="AN133" s="174" cm="1">
        <f t="array" ref="AN133">IF(
    AL133 &gt; (IF(
        AM133 = "unsaniert",
        (MIN(IF(AM$1:AM$166="unsaniert",AL$1:AL$166)) + MAX(IF(AM$1:AM$166="unsaniert",AL$1:AL$166))) / 2,
        IF(
            AM133 = "teilsaniert",
            (MIN(IF(AM$1:AM$166="teilsaniert",AL$1:AL$166)) + MAX(IF(AM$1:AM$166="teilsaniert",AL$1:AL$166))) / 2,
            (MIN(IF(AM$1:AM$166="saniert",AL$1:AL$166)) + MAX(IF(AM$1:AM$166="saniert",AL$1:AL$166))) / 2
        )
    )),
    0,
    IF(
        AL132 &lt; (IF(
            AM133 = "unsaniert",
            (MIN(IF(AM$1:AM$166="unsaniert",AL$1:AL$166)) + MAX(IF(AM$1:AM$166="unsaniert",AL$1:AL$166))) / 2,
            IF(
                AM133 = "teilsaniert",
                (MIN(IF(AM$1:AM$166="teilsaniert",AL$1:AL$166)) + MAX(IF(AM$1:AM$166="teilsaniert",AL$1:AL$166))) / 2,
                (MIN(IF(AM$1:AM$166="saniert",AL$1:AL$166)) + MAX(IF(AM$1:AM$166="saniert",AL$1:AL$166))) / 2
            )
        )),
        0,
        AK133
    )
)</f>
        <v>0</v>
      </c>
      <c r="AR133" s="174">
        <f t="shared" si="45"/>
        <v>-1.537206705719514</v>
      </c>
      <c r="AS133" s="173">
        <f t="shared" si="33"/>
        <v>1.1506412671125656E-232</v>
      </c>
      <c r="AT133" s="174" t="str">
        <f t="shared" si="34"/>
        <v>saniert</v>
      </c>
      <c r="AU133" s="174" cm="1">
        <f t="array" ref="AU133">IF(
    AS133 &gt; (IF(
        AT133 = "unsaniert",
        (MIN(IF(AT$1:AT$166="unsaniert",AS$1:AS$166)) + MAX(IF(AT$1:AT$166="unsaniert",AS$1:AS$166))) / 2,
        IF(
            AT133 = "teilsaniert",
            (MIN(IF(AT$1:AT$166="teilsaniert",AS$1:AS$166)) + MAX(IF(AT$1:AT$166="teilsaniert",AS$1:AS$166))) / 2,
            (MIN(IF(AT$1:AT$166="saniert",AS$1:AS$166)) + MAX(IF(AT$1:AT$166="saniert",AS$1:AS$166))) / 2
        )
    )),
    0,
    IF(
        AS132 &lt; (IF(
            AT133 = "unsaniert",
            (MIN(IF(AT$1:AT$166="unsaniert",AS$1:AS$166)) + MAX(IF(AT$1:AT$166="unsaniert",AS$1:AS$166))) / 2,
            IF(
                AT133 = "teilsaniert",
                (MIN(IF(AT$1:AT$166="teilsaniert",AS$1:AS$166)) + MAX(IF(AT$1:AT$166="teilsaniert",AS$1:AS$166))) / 2,
                (MIN(IF(AT$1:AT$166="saniert",AS$1:AS$166)) + MAX(IF(AT$1:AT$166="saniert",AS$1:AS$166))) / 2
            )
        )),
        0,
        AR133
    )
)</f>
        <v>0</v>
      </c>
      <c r="AY133" s="174">
        <f t="shared" si="46"/>
        <v>-2.2131492858382886</v>
      </c>
      <c r="AZ133" s="173">
        <f t="shared" si="35"/>
        <v>9.1171335303585017E-191</v>
      </c>
      <c r="BA133" s="174" t="str">
        <f t="shared" si="36"/>
        <v>saniert</v>
      </c>
      <c r="BB133" s="174" cm="1">
        <f t="array" ref="BB133">IF(
    AZ133 &gt; (IF(
        BA133 = "unsaniert",
        (MIN(IF(BA$1:BA$166="unsaniert",AZ$1:AZ$166)) + MAX(IF(BA$1:BA$166="unsaniert",AZ$1:AZ$166))) / 2,
        IF(
            BA133 = "teilsaniert",
            (MIN(IF(BA$1:BA$166="teilsaniert",AZ$1:AZ$166)) + MAX(IF(BA$1:BA$166="teilsaniert",AZ$1:AZ$166))) / 2,
            (MIN(IF(BA$1:BA$166="saniert",AZ$1:AZ$166)) + MAX(IF(BA$1:BA$166="saniert",AZ$1:AZ$166))) / 2
        )
    )),
    0,
    IF(
        AZ132 &lt; (IF(
            BA133 = "unsaniert",
            (MIN(IF(BA$1:BA$166="unsaniert",AZ$1:AZ$166)) + MAX(IF(BA$1:BA$166="unsaniert",AZ$1:AZ$166))) / 2,
            IF(
                BA133 = "teilsaniert",
                (MIN(IF(BA$1:BA$166="teilsaniert",AZ$1:AZ$166)) + MAX(IF(BA$1:BA$166="teilsaniert",AZ$1:AZ$166))) / 2,
                (MIN(IF(BA$1:BA$166="saniert",AZ$1:AZ$166)) + MAX(IF(BA$1:BA$166="saniert",AZ$1:AZ$166))) / 2
            )
        )),
        0,
        AY133
    )
)</f>
        <v>0</v>
      </c>
      <c r="BF133" s="174">
        <f t="shared" si="47"/>
        <v>-2.5569827399458331</v>
      </c>
      <c r="BG133" s="173">
        <f t="shared" si="37"/>
        <v>0</v>
      </c>
      <c r="BH133" s="174" t="str">
        <f t="shared" si="38"/>
        <v>saniert</v>
      </c>
      <c r="BI133" s="174" cm="1">
        <f t="array" ref="BI133">IF(
    BG133 &gt; (IF(
        BH133 = "unsaniert",
        (MIN(IF(BH$1:BH$166="unsaniert",BG$1:BG$166)) + MAX(IF(BH$1:BH$166="unsaniert",BG$1:BG$166))) / 2,
        IF(
            BH133 = "teilsaniert",
            (MIN(IF(BH$1:BH$166="teilsaniert",BG$1:BG$166)) + MAX(IF(BH$1:BH$166="teilsaniert",BG$1:BG$166))) / 2,
            (MIN(IF(BH$1:BH$166="saniert",BG$1:BG$166)) + MAX(IF(BH$1:BH$166="saniert",BG$1:BG$166))) / 2
        )
    )),
    0,
    IF(
        BG132 &lt; (IF(
            BH133 = "unsaniert",
            (MIN(IF(BH$1:BH$166="unsaniert",BG$1:BG$166)) + MAX(IF(BH$1:BH$166="unsaniert",BG$1:BG$166))) / 2,
            IF(
                BH133 = "teilsaniert",
                (MIN(IF(BH$1:BH$166="teilsaniert",BG$1:BG$166)) + MAX(IF(BH$1:BH$166="teilsaniert",BG$1:BG$166))) / 2,
                (MIN(IF(BH$1:BH$166="saniert",BG$1:BG$166)) + MAX(IF(BH$1:BH$166="saniert",BG$1:BG$166))) / 2
            )
        )),
        0,
        BF133
    )
)</f>
        <v>0</v>
      </c>
    </row>
    <row r="134" spans="2:61">
      <c r="B134" s="174">
        <f t="shared" si="39"/>
        <v>-0.84282198494518978</v>
      </c>
      <c r="C134" s="173">
        <f>_xlfn.NORM.DIST(B134, B5,C5, TRUE)</f>
        <v>6.8358682970076943E-15</v>
      </c>
      <c r="D134" s="174" t="str">
        <f t="shared" si="24"/>
        <v>saniert</v>
      </c>
      <c r="E134" s="174" cm="1">
        <f t="array" ref="E134">IF(
    C134 &gt; (IF(
        D134 = "unsaniert",
        (MIN(IF(D$1:D$166="unsaniert",C$1:C$166)) + MAX(IF(D$1:D$166="unsaniert",C$1:C$166))) / 2,
        IF(
            D134 = "teilsaniert",
            (MIN(IF(D$1:D$166="teilsaniert",C$1:C$166)) + MAX(IF(D$1:D$166="teilsaniert",C$1:C$166))) / 2,
            (MIN(IF(D$1:D$166="saniert",C$1:C$166)) + MAX(IF(D$1:D$166="saniert",C$1:C$166))) / 2
        )
    )),
    0,
    IF(
        C133 &lt; (IF(
            D134 = "unsaniert",
            (MIN(IF(D$1:D$166="unsaniert",C$1:C$166)) + MAX(IF(D$1:D$166="unsaniert",C$1:C$166))) / 2,
            IF(
                D134 = "teilsaniert",
                (MIN(IF(D$1:D$166="teilsaniert",C$1:C$166)) + MAX(IF(D$1:D$166="teilsaniert",C$1:C$166))) / 2,
                (MIN(IF(D$1:D$166="saniert",C$1:C$166)) + MAX(IF(D$1:D$166="saniert",C$1:C$166))) / 2
            )
        )),
        0,
        B134
    )
)</f>
        <v>0</v>
      </c>
      <c r="I134" s="174">
        <f t="shared" si="40"/>
        <v>-2.1200309556755057</v>
      </c>
      <c r="J134" s="173">
        <f>_xlfn.NORM.DIST(I134, I5,J5, TRUE)</f>
        <v>1.1753192953143658E-97</v>
      </c>
      <c r="K134" s="174" t="str">
        <f t="shared" si="25"/>
        <v>saniert</v>
      </c>
      <c r="L134" s="174" cm="1">
        <f t="array" ref="L134">IF(
    J134 &gt; (IF(
        K134 = "unsaniert",
        (MIN(IF(K$1:K$166="unsaniert",J$1:J$166)) + MAX(IF(K$1:K$166="unsaniert",J$1:J$166))) / 2,
        IF(
            K134 = "teilsaniert",
            (MIN(IF(K$1:K$166="teilsaniert",J$1:J$166)) + MAX(IF(K$1:K$166="teilsaniert",J$1:J$166))) / 2,
            (MIN(IF(K$1:K$166="saniert",J$1:J$166)) + MAX(IF(K$1:K$166="saniert",J$1:J$166))) / 2
        )
    )),
    0,
    IF(
        J133 &lt; (IF(
            K134 = "unsaniert",
            (MIN(IF(K$1:K$166="unsaniert",J$1:J$166)) + MAX(IF(K$1:K$166="unsaniert",J$1:J$166))) / 2,
            IF(
                K134 = "teilsaniert",
                (MIN(IF(K$1:K$166="teilsaniert",J$1:J$166)) + MAX(IF(K$1:K$166="teilsaniert",J$1:J$166))) / 2,
                (MIN(IF(K$1:K$166="saniert",J$1:J$166)) + MAX(IF(K$1:K$166="saniert",J$1:J$166))) / 2
            )
        )),
        0,
        I134
    )
)</f>
        <v>0</v>
      </c>
      <c r="P134" s="174">
        <f t="shared" si="41"/>
        <v>-2.7177078562056374</v>
      </c>
      <c r="Q134" s="173">
        <f>_xlfn.NORM.DIST(P134, P5,Q5, TRUE)</f>
        <v>0</v>
      </c>
      <c r="R134" s="174" t="str">
        <f t="shared" si="26"/>
        <v>saniert</v>
      </c>
      <c r="S134" s="174" cm="1">
        <f t="array" ref="S134">IF(
    Q134 &gt; (IF(
        R134 = "unsaniert",
        (MIN(IF(R$1:R$166="unsaniert",Q$1:Q$166)) + MAX(IF(R$1:R$166="unsaniert",Q$1:Q$166))) / 2,
        IF(
            R134 = "teilsaniert",
            (MIN(IF(R$1:R$166="teilsaniert",Q$1:Q$166)) + MAX(IF(R$1:R$166="teilsaniert",Q$1:Q$166))) / 2,
            (MIN(IF(R$1:R$166="saniert",Q$1:Q$166)) + MAX(IF(R$1:R$166="saniert",Q$1:Q$166))) / 2
        )
    )),
    0,
    IF(
        Q133 &lt; (IF(
            R134 = "unsaniert",
            (MIN(IF(R$1:R$166="unsaniert",Q$1:Q$166)) + MAX(IF(R$1:R$166="unsaniert",Q$1:Q$166))) / 2,
            IF(
                R134 = "teilsaniert",
                (MIN(IF(R$1:R$166="teilsaniert",Q$1:Q$166)) + MAX(IF(R$1:R$166="teilsaniert",Q$1:Q$166))) / 2,
                (MIN(IF(R$1:R$166="saniert",Q$1:Q$166)) + MAX(IF(R$1:R$166="saniert",Q$1:Q$166))) / 2
            )
        )),
        0,
        P134
    )
)</f>
        <v>0</v>
      </c>
      <c r="W134" s="174">
        <f t="shared" si="42"/>
        <v>-1.6275615558431118</v>
      </c>
      <c r="X134" s="173">
        <f t="shared" si="27"/>
        <v>7.7691564475205446E-238</v>
      </c>
      <c r="Y134" s="174" t="str">
        <f t="shared" si="28"/>
        <v>saniert</v>
      </c>
      <c r="Z134" s="174" cm="1">
        <f t="array" ref="Z134">IF(
    X134 &gt; (IF(
        Y134 = "unsaniert",
        (MIN(IF(Y$1:Y$166="unsaniert",X$1:X$166)) + MAX(IF(Y$1:Y$166="unsaniert",X$1:X$166))) / 2,
        IF(
            Y134 = "teilsaniert",
            (MIN(IF(Y$1:Y$166="teilsaniert",X$1:X$166)) + MAX(IF(Y$1:Y$166="teilsaniert",X$1:X$166))) / 2,
            (MIN(IF(Y$1:Y$166="saniert",X$1:X$166)) + MAX(IF(Y$1:Y$166="saniert",X$1:X$166))) / 2
        )
    )),
    0,
    IF(
        X133 &lt; (IF(
            Y134 = "unsaniert",
            (MIN(IF(Y$1:Y$166="unsaniert",X$1:X$166)) + MAX(IF(Y$1:Y$166="unsaniert",X$1:X$166))) / 2,
            IF(
                Y134 = "teilsaniert",
                (MIN(IF(Y$1:Y$166="teilsaniert",X$1:X$166)) + MAX(IF(Y$1:Y$166="teilsaniert",X$1:X$166))) / 2,
                (MIN(IF(Y$1:Y$166="saniert",X$1:X$166)) + MAX(IF(Y$1:Y$166="saniert",X$1:X$166))) / 2
            )
        )),
        0,
        W134
    )
)</f>
        <v>0</v>
      </c>
      <c r="AD134" s="174">
        <f t="shared" si="43"/>
        <v>-2.1174119347146663</v>
      </c>
      <c r="AE134" s="173">
        <f t="shared" si="29"/>
        <v>2.0274353602025882E-115</v>
      </c>
      <c r="AF134" s="174" t="str">
        <f t="shared" si="30"/>
        <v>saniert</v>
      </c>
      <c r="AG134" s="174" cm="1">
        <f t="array" ref="AG134">IF(
    AE134 &gt; (IF(
        AF134 = "unsaniert",
        (MIN(IF(AF$1:AF$166="unsaniert",AE$1:AE$166)) + MAX(IF(AF$1:AF$166="unsaniert",AE$1:AE$166))) / 2,
        IF(
            AF134 = "teilsaniert",
            (MIN(IF(AF$1:AF$166="teilsaniert",AE$1:AE$166)) + MAX(IF(AF$1:AF$166="teilsaniert",AE$1:AE$166))) / 2,
            (MIN(IF(AF$1:AF$166="saniert",AE$1:AE$166)) + MAX(IF(AF$1:AF$166="saniert",AE$1:AE$166))) / 2
        )
    )),
    0,
    IF(
        AE133 &lt; (IF(
            AF134 = "unsaniert",
            (MIN(IF(AF$1:AF$166="unsaniert",AE$1:AE$166)) + MAX(IF(AF$1:AF$166="unsaniert",AE$1:AE$166))) / 2,
            IF(
                AF134 = "teilsaniert",
                (MIN(IF(AF$1:AF$166="teilsaniert",AE$1:AE$166)) + MAX(IF(AF$1:AF$166="teilsaniert",AE$1:AE$166))) / 2,
                (MIN(IF(AF$1:AF$166="saniert",AE$1:AE$166)) + MAX(IF(AF$1:AF$166="saniert",AE$1:AE$166))) / 2
            )
        )),
        0,
        AD134
    )
)</f>
        <v>0</v>
      </c>
      <c r="AK134" s="174">
        <f t="shared" si="44"/>
        <v>-2.5614245652714609</v>
      </c>
      <c r="AL134" s="173">
        <f t="shared" si="31"/>
        <v>0</v>
      </c>
      <c r="AM134" s="174" t="str">
        <f t="shared" si="32"/>
        <v>saniert</v>
      </c>
      <c r="AN134" s="174" cm="1">
        <f t="array" ref="AN134">IF(
    AL134 &gt; (IF(
        AM134 = "unsaniert",
        (MIN(IF(AM$1:AM$166="unsaniert",AL$1:AL$166)) + MAX(IF(AM$1:AM$166="unsaniert",AL$1:AL$166))) / 2,
        IF(
            AM134 = "teilsaniert",
            (MIN(IF(AM$1:AM$166="teilsaniert",AL$1:AL$166)) + MAX(IF(AM$1:AM$166="teilsaniert",AL$1:AL$166))) / 2,
            (MIN(IF(AM$1:AM$166="saniert",AL$1:AL$166)) + MAX(IF(AM$1:AM$166="saniert",AL$1:AL$166))) / 2
        )
    )),
    0,
    IF(
        AL133 &lt; (IF(
            AM134 = "unsaniert",
            (MIN(IF(AM$1:AM$166="unsaniert",AL$1:AL$166)) + MAX(IF(AM$1:AM$166="unsaniert",AL$1:AL$166))) / 2,
            IF(
                AM134 = "teilsaniert",
                (MIN(IF(AM$1:AM$166="teilsaniert",AL$1:AL$166)) + MAX(IF(AM$1:AM$166="teilsaniert",AL$1:AL$166))) / 2,
                (MIN(IF(AM$1:AM$166="saniert",AL$1:AL$166)) + MAX(IF(AM$1:AM$166="saniert",AL$1:AL$166))) / 2
            )
        )),
        0,
        AK134
    )
)</f>
        <v>0</v>
      </c>
      <c r="AR134" s="174">
        <f t="shared" si="45"/>
        <v>-1.567206705719514</v>
      </c>
      <c r="AS134" s="173">
        <f t="shared" si="33"/>
        <v>7.9511720625484179E-238</v>
      </c>
      <c r="AT134" s="174" t="str">
        <f t="shared" si="34"/>
        <v>saniert</v>
      </c>
      <c r="AU134" s="174" cm="1">
        <f t="array" ref="AU134">IF(
    AS134 &gt; (IF(
        AT134 = "unsaniert",
        (MIN(IF(AT$1:AT$166="unsaniert",AS$1:AS$166)) + MAX(IF(AT$1:AT$166="unsaniert",AS$1:AS$166))) / 2,
        IF(
            AT134 = "teilsaniert",
            (MIN(IF(AT$1:AT$166="teilsaniert",AS$1:AS$166)) + MAX(IF(AT$1:AT$166="teilsaniert",AS$1:AS$166))) / 2,
            (MIN(IF(AT$1:AT$166="saniert",AS$1:AS$166)) + MAX(IF(AT$1:AT$166="saniert",AS$1:AS$166))) / 2
        )
    )),
    0,
    IF(
        AS133 &lt; (IF(
            AT134 = "unsaniert",
            (MIN(IF(AT$1:AT$166="unsaniert",AS$1:AS$166)) + MAX(IF(AT$1:AT$166="unsaniert",AS$1:AS$166))) / 2,
            IF(
                AT134 = "teilsaniert",
                (MIN(IF(AT$1:AT$166="teilsaniert",AS$1:AS$166)) + MAX(IF(AT$1:AT$166="teilsaniert",AS$1:AS$166))) / 2,
                (MIN(IF(AT$1:AT$166="saniert",AS$1:AS$166)) + MAX(IF(AT$1:AT$166="saniert",AS$1:AS$166))) / 2
            )
        )),
        0,
        AR134
    )
)</f>
        <v>0</v>
      </c>
      <c r="AY134" s="174">
        <f t="shared" si="46"/>
        <v>-2.2431492858382884</v>
      </c>
      <c r="AZ134" s="173">
        <f t="shared" si="35"/>
        <v>5.0075217817810916E-195</v>
      </c>
      <c r="BA134" s="174" t="str">
        <f t="shared" si="36"/>
        <v>saniert</v>
      </c>
      <c r="BB134" s="174" cm="1">
        <f t="array" ref="BB134">IF(
    AZ134 &gt; (IF(
        BA134 = "unsaniert",
        (MIN(IF(BA$1:BA$166="unsaniert",AZ$1:AZ$166)) + MAX(IF(BA$1:BA$166="unsaniert",AZ$1:AZ$166))) / 2,
        IF(
            BA134 = "teilsaniert",
            (MIN(IF(BA$1:BA$166="teilsaniert",AZ$1:AZ$166)) + MAX(IF(BA$1:BA$166="teilsaniert",AZ$1:AZ$166))) / 2,
            (MIN(IF(BA$1:BA$166="saniert",AZ$1:AZ$166)) + MAX(IF(BA$1:BA$166="saniert",AZ$1:AZ$166))) / 2
        )
    )),
    0,
    IF(
        AZ133 &lt; (IF(
            BA134 = "unsaniert",
            (MIN(IF(BA$1:BA$166="unsaniert",AZ$1:AZ$166)) + MAX(IF(BA$1:BA$166="unsaniert",AZ$1:AZ$166))) / 2,
            IF(
                BA134 = "teilsaniert",
                (MIN(IF(BA$1:BA$166="teilsaniert",AZ$1:AZ$166)) + MAX(IF(BA$1:BA$166="teilsaniert",AZ$1:AZ$166))) / 2,
                (MIN(IF(BA$1:BA$166="saniert",AZ$1:AZ$166)) + MAX(IF(BA$1:BA$166="saniert",AZ$1:AZ$166))) / 2
            )
        )),
        0,
        AY134
    )
)</f>
        <v>0</v>
      </c>
      <c r="BF134" s="174">
        <f t="shared" si="47"/>
        <v>-2.5869827399458329</v>
      </c>
      <c r="BG134" s="173">
        <f t="shared" si="37"/>
        <v>0</v>
      </c>
      <c r="BH134" s="174" t="str">
        <f t="shared" si="38"/>
        <v>saniert</v>
      </c>
      <c r="BI134" s="174" cm="1">
        <f t="array" ref="BI134">IF(
    BG134 &gt; (IF(
        BH134 = "unsaniert",
        (MIN(IF(BH$1:BH$166="unsaniert",BG$1:BG$166)) + MAX(IF(BH$1:BH$166="unsaniert",BG$1:BG$166))) / 2,
        IF(
            BH134 = "teilsaniert",
            (MIN(IF(BH$1:BH$166="teilsaniert",BG$1:BG$166)) + MAX(IF(BH$1:BH$166="teilsaniert",BG$1:BG$166))) / 2,
            (MIN(IF(BH$1:BH$166="saniert",BG$1:BG$166)) + MAX(IF(BH$1:BH$166="saniert",BG$1:BG$166))) / 2
        )
    )),
    0,
    IF(
        BG133 &lt; (IF(
            BH134 = "unsaniert",
            (MIN(IF(BH$1:BH$166="unsaniert",BG$1:BG$166)) + MAX(IF(BH$1:BH$166="unsaniert",BG$1:BG$166))) / 2,
            IF(
                BH134 = "teilsaniert",
                (MIN(IF(BH$1:BH$166="teilsaniert",BG$1:BG$166)) + MAX(IF(BH$1:BH$166="teilsaniert",BG$1:BG$166))) / 2,
                (MIN(IF(BH$1:BH$166="saniert",BG$1:BG$166)) + MAX(IF(BH$1:BH$166="saniert",BG$1:BG$166))) / 2
            )
        )),
        0,
        BF134
    )
)</f>
        <v>0</v>
      </c>
    </row>
    <row r="135" spans="2:61">
      <c r="B135" s="174">
        <f t="shared" si="39"/>
        <v>-0.87282198494518981</v>
      </c>
      <c r="C135" s="173">
        <f>_xlfn.NORM.DIST(B135, B5,C5, TRUE)</f>
        <v>2.9174931399569355E-15</v>
      </c>
      <c r="D135" s="174" t="str">
        <f t="shared" si="24"/>
        <v>saniert</v>
      </c>
      <c r="E135" s="174" cm="1">
        <f t="array" ref="E135">IF(
    C135 &gt; (IF(
        D135 = "unsaniert",
        (MIN(IF(D$1:D$166="unsaniert",C$1:C$166)) + MAX(IF(D$1:D$166="unsaniert",C$1:C$166))) / 2,
        IF(
            D135 = "teilsaniert",
            (MIN(IF(D$1:D$166="teilsaniert",C$1:C$166)) + MAX(IF(D$1:D$166="teilsaniert",C$1:C$166))) / 2,
            (MIN(IF(D$1:D$166="saniert",C$1:C$166)) + MAX(IF(D$1:D$166="saniert",C$1:C$166))) / 2
        )
    )),
    0,
    IF(
        C134 &lt; (IF(
            D135 = "unsaniert",
            (MIN(IF(D$1:D$166="unsaniert",C$1:C$166)) + MAX(IF(D$1:D$166="unsaniert",C$1:C$166))) / 2,
            IF(
                D135 = "teilsaniert",
                (MIN(IF(D$1:D$166="teilsaniert",C$1:C$166)) + MAX(IF(D$1:D$166="teilsaniert",C$1:C$166))) / 2,
                (MIN(IF(D$1:D$166="saniert",C$1:C$166)) + MAX(IF(D$1:D$166="saniert",C$1:C$166))) / 2
            )
        )),
        0,
        B135
    )
)</f>
        <v>0</v>
      </c>
      <c r="I135" s="174">
        <f t="shared" si="40"/>
        <v>-2.1500309556755055</v>
      </c>
      <c r="J135" s="173">
        <f>_xlfn.NORM.DIST(I135, I5,J5, TRUE)</f>
        <v>7.1369759986093783E-100</v>
      </c>
      <c r="K135" s="174" t="str">
        <f t="shared" si="25"/>
        <v>saniert</v>
      </c>
      <c r="L135" s="174" cm="1">
        <f t="array" ref="L135">IF(
    J135 &gt; (IF(
        K135 = "unsaniert",
        (MIN(IF(K$1:K$166="unsaniert",J$1:J$166)) + MAX(IF(K$1:K$166="unsaniert",J$1:J$166))) / 2,
        IF(
            K135 = "teilsaniert",
            (MIN(IF(K$1:K$166="teilsaniert",J$1:J$166)) + MAX(IF(K$1:K$166="teilsaniert",J$1:J$166))) / 2,
            (MIN(IF(K$1:K$166="saniert",J$1:J$166)) + MAX(IF(K$1:K$166="saniert",J$1:J$166))) / 2
        )
    )),
    0,
    IF(
        J134 &lt; (IF(
            K135 = "unsaniert",
            (MIN(IF(K$1:K$166="unsaniert",J$1:J$166)) + MAX(IF(K$1:K$166="unsaniert",J$1:J$166))) / 2,
            IF(
                K135 = "teilsaniert",
                (MIN(IF(K$1:K$166="teilsaniert",J$1:J$166)) + MAX(IF(K$1:K$166="teilsaniert",J$1:J$166))) / 2,
                (MIN(IF(K$1:K$166="saniert",J$1:J$166)) + MAX(IF(K$1:K$166="saniert",J$1:J$166))) / 2
            )
        )),
        0,
        I135
    )
)</f>
        <v>0</v>
      </c>
      <c r="P135" s="174">
        <f t="shared" si="41"/>
        <v>-2.7477078562056372</v>
      </c>
      <c r="Q135" s="173">
        <f>_xlfn.NORM.DIST(P135, P5,Q5, TRUE)</f>
        <v>0</v>
      </c>
      <c r="R135" s="174" t="str">
        <f t="shared" si="26"/>
        <v>saniert</v>
      </c>
      <c r="S135" s="174" cm="1">
        <f t="array" ref="S135">IF(
    Q135 &gt; (IF(
        R135 = "unsaniert",
        (MIN(IF(R$1:R$166="unsaniert",Q$1:Q$166)) + MAX(IF(R$1:R$166="unsaniert",Q$1:Q$166))) / 2,
        IF(
            R135 = "teilsaniert",
            (MIN(IF(R$1:R$166="teilsaniert",Q$1:Q$166)) + MAX(IF(R$1:R$166="teilsaniert",Q$1:Q$166))) / 2,
            (MIN(IF(R$1:R$166="saniert",Q$1:Q$166)) + MAX(IF(R$1:R$166="saniert",Q$1:Q$166))) / 2
        )
    )),
    0,
    IF(
        Q134 &lt; (IF(
            R135 = "unsaniert",
            (MIN(IF(R$1:R$166="unsaniert",Q$1:Q$166)) + MAX(IF(R$1:R$166="unsaniert",Q$1:Q$166))) / 2,
            IF(
                R135 = "teilsaniert",
                (MIN(IF(R$1:R$166="teilsaniert",Q$1:Q$166)) + MAX(IF(R$1:R$166="teilsaniert",Q$1:Q$166))) / 2,
                (MIN(IF(R$1:R$166="saniert",Q$1:Q$166)) + MAX(IF(R$1:R$166="saniert",Q$1:Q$166))) / 2
            )
        )),
        0,
        P135
    )
)</f>
        <v>0</v>
      </c>
      <c r="W135" s="174">
        <f t="shared" si="42"/>
        <v>-1.6575615558431118</v>
      </c>
      <c r="X135" s="173">
        <f t="shared" si="27"/>
        <v>4.7050490507919254E-243</v>
      </c>
      <c r="Y135" s="174" t="str">
        <f t="shared" si="28"/>
        <v>saniert</v>
      </c>
      <c r="Z135" s="174" cm="1">
        <f t="array" ref="Z135">IF(
    X135 &gt; (IF(
        Y135 = "unsaniert",
        (MIN(IF(Y$1:Y$166="unsaniert",X$1:X$166)) + MAX(IF(Y$1:Y$166="unsaniert",X$1:X$166))) / 2,
        IF(
            Y135 = "teilsaniert",
            (MIN(IF(Y$1:Y$166="teilsaniert",X$1:X$166)) + MAX(IF(Y$1:Y$166="teilsaniert",X$1:X$166))) / 2,
            (MIN(IF(Y$1:Y$166="saniert",X$1:X$166)) + MAX(IF(Y$1:Y$166="saniert",X$1:X$166))) / 2
        )
    )),
    0,
    IF(
        X134 &lt; (IF(
            Y135 = "unsaniert",
            (MIN(IF(Y$1:Y$166="unsaniert",X$1:X$166)) + MAX(IF(Y$1:Y$166="unsaniert",X$1:X$166))) / 2,
            IF(
                Y135 = "teilsaniert",
                (MIN(IF(Y$1:Y$166="teilsaniert",X$1:X$166)) + MAX(IF(Y$1:Y$166="teilsaniert",X$1:X$166))) / 2,
                (MIN(IF(Y$1:Y$166="saniert",X$1:X$166)) + MAX(IF(Y$1:Y$166="saniert",X$1:X$166))) / 2
            )
        )),
        0,
        W135
    )
)</f>
        <v>0</v>
      </c>
      <c r="AD135" s="174">
        <f t="shared" si="43"/>
        <v>-2.1474119347146661</v>
      </c>
      <c r="AE135" s="173">
        <f t="shared" si="29"/>
        <v>5.077269172533007E-118</v>
      </c>
      <c r="AF135" s="174" t="str">
        <f t="shared" si="30"/>
        <v>saniert</v>
      </c>
      <c r="AG135" s="174" cm="1">
        <f t="array" ref="AG135">IF(
    AE135 &gt; (IF(
        AF135 = "unsaniert",
        (MIN(IF(AF$1:AF$166="unsaniert",AE$1:AE$166)) + MAX(IF(AF$1:AF$166="unsaniert",AE$1:AE$166))) / 2,
        IF(
            AF135 = "teilsaniert",
            (MIN(IF(AF$1:AF$166="teilsaniert",AE$1:AE$166)) + MAX(IF(AF$1:AF$166="teilsaniert",AE$1:AE$166))) / 2,
            (MIN(IF(AF$1:AF$166="saniert",AE$1:AE$166)) + MAX(IF(AF$1:AF$166="saniert",AE$1:AE$166))) / 2
        )
    )),
    0,
    IF(
        AE134 &lt; (IF(
            AF135 = "unsaniert",
            (MIN(IF(AF$1:AF$166="unsaniert",AE$1:AE$166)) + MAX(IF(AF$1:AF$166="unsaniert",AE$1:AE$166))) / 2,
            IF(
                AF135 = "teilsaniert",
                (MIN(IF(AF$1:AF$166="teilsaniert",AE$1:AE$166)) + MAX(IF(AF$1:AF$166="teilsaniert",AE$1:AE$166))) / 2,
                (MIN(IF(AF$1:AF$166="saniert",AE$1:AE$166)) + MAX(IF(AF$1:AF$166="saniert",AE$1:AE$166))) / 2
            )
        )),
        0,
        AD135
    )
)</f>
        <v>0</v>
      </c>
      <c r="AK135" s="174">
        <f t="shared" si="44"/>
        <v>-2.5914245652714607</v>
      </c>
      <c r="AL135" s="173">
        <f t="shared" si="31"/>
        <v>0</v>
      </c>
      <c r="AM135" s="174" t="str">
        <f t="shared" si="32"/>
        <v>saniert</v>
      </c>
      <c r="AN135" s="174" cm="1">
        <f t="array" ref="AN135">IF(
    AL135 &gt; (IF(
        AM135 = "unsaniert",
        (MIN(IF(AM$1:AM$166="unsaniert",AL$1:AL$166)) + MAX(IF(AM$1:AM$166="unsaniert",AL$1:AL$166))) / 2,
        IF(
            AM135 = "teilsaniert",
            (MIN(IF(AM$1:AM$166="teilsaniert",AL$1:AL$166)) + MAX(IF(AM$1:AM$166="teilsaniert",AL$1:AL$166))) / 2,
            (MIN(IF(AM$1:AM$166="saniert",AL$1:AL$166)) + MAX(IF(AM$1:AM$166="saniert",AL$1:AL$166))) / 2
        )
    )),
    0,
    IF(
        AL134 &lt; (IF(
            AM135 = "unsaniert",
            (MIN(IF(AM$1:AM$166="unsaniert",AL$1:AL$166)) + MAX(IF(AM$1:AM$166="unsaniert",AL$1:AL$166))) / 2,
            IF(
                AM135 = "teilsaniert",
                (MIN(IF(AM$1:AM$166="teilsaniert",AL$1:AL$166)) + MAX(IF(AM$1:AM$166="teilsaniert",AL$1:AL$166))) / 2,
                (MIN(IF(AM$1:AM$166="saniert",AL$1:AL$166)) + MAX(IF(AM$1:AM$166="saniert",AL$1:AL$166))) / 2
            )
        )),
        0,
        AK135
    )
)</f>
        <v>0</v>
      </c>
      <c r="AR135" s="174">
        <f t="shared" si="45"/>
        <v>-1.5972067057195141</v>
      </c>
      <c r="AS135" s="173">
        <f t="shared" si="33"/>
        <v>4.8176449812511545E-243</v>
      </c>
      <c r="AT135" s="174" t="str">
        <f t="shared" si="34"/>
        <v>saniert</v>
      </c>
      <c r="AU135" s="174" cm="1">
        <f t="array" ref="AU135">IF(
    AS135 &gt; (IF(
        AT135 = "unsaniert",
        (MIN(IF(AT$1:AT$166="unsaniert",AS$1:AS$166)) + MAX(IF(AT$1:AT$166="unsaniert",AS$1:AS$166))) / 2,
        IF(
            AT135 = "teilsaniert",
            (MIN(IF(AT$1:AT$166="teilsaniert",AS$1:AS$166)) + MAX(IF(AT$1:AT$166="teilsaniert",AS$1:AS$166))) / 2,
            (MIN(IF(AT$1:AT$166="saniert",AS$1:AS$166)) + MAX(IF(AT$1:AT$166="saniert",AS$1:AS$166))) / 2
        )
    )),
    0,
    IF(
        AS134 &lt; (IF(
            AT135 = "unsaniert",
            (MIN(IF(AT$1:AT$166="unsaniert",AS$1:AS$166)) + MAX(IF(AT$1:AT$166="unsaniert",AS$1:AS$166))) / 2,
            IF(
                AT135 = "teilsaniert",
                (MIN(IF(AT$1:AT$166="teilsaniert",AS$1:AS$166)) + MAX(IF(AT$1:AT$166="teilsaniert",AS$1:AS$166))) / 2,
                (MIN(IF(AT$1:AT$166="saniert",AS$1:AS$166)) + MAX(IF(AT$1:AT$166="saniert",AS$1:AS$166))) / 2
            )
        )),
        0,
        AR135
    )
)</f>
        <v>0</v>
      </c>
      <c r="AY135" s="174">
        <f t="shared" si="46"/>
        <v>-2.2731492858382882</v>
      </c>
      <c r="AZ135" s="173">
        <f t="shared" si="35"/>
        <v>2.4652481341556513E-199</v>
      </c>
      <c r="BA135" s="174" t="str">
        <f t="shared" si="36"/>
        <v>saniert</v>
      </c>
      <c r="BB135" s="174" cm="1">
        <f t="array" ref="BB135">IF(
    AZ135 &gt; (IF(
        BA135 = "unsaniert",
        (MIN(IF(BA$1:BA$166="unsaniert",AZ$1:AZ$166)) + MAX(IF(BA$1:BA$166="unsaniert",AZ$1:AZ$166))) / 2,
        IF(
            BA135 = "teilsaniert",
            (MIN(IF(BA$1:BA$166="teilsaniert",AZ$1:AZ$166)) + MAX(IF(BA$1:BA$166="teilsaniert",AZ$1:AZ$166))) / 2,
            (MIN(IF(BA$1:BA$166="saniert",AZ$1:AZ$166)) + MAX(IF(BA$1:BA$166="saniert",AZ$1:AZ$166))) / 2
        )
    )),
    0,
    IF(
        AZ134 &lt; (IF(
            BA135 = "unsaniert",
            (MIN(IF(BA$1:BA$166="unsaniert",AZ$1:AZ$166)) + MAX(IF(BA$1:BA$166="unsaniert",AZ$1:AZ$166))) / 2,
            IF(
                BA135 = "teilsaniert",
                (MIN(IF(BA$1:BA$166="teilsaniert",AZ$1:AZ$166)) + MAX(IF(BA$1:BA$166="teilsaniert",AZ$1:AZ$166))) / 2,
                (MIN(IF(BA$1:BA$166="saniert",AZ$1:AZ$166)) + MAX(IF(BA$1:BA$166="saniert",AZ$1:AZ$166))) / 2
            )
        )),
        0,
        AY135
    )
)</f>
        <v>0</v>
      </c>
      <c r="BF135" s="174">
        <f t="shared" si="47"/>
        <v>-2.6169827399458327</v>
      </c>
      <c r="BG135" s="173">
        <f t="shared" si="37"/>
        <v>0</v>
      </c>
      <c r="BH135" s="174" t="str">
        <f t="shared" si="38"/>
        <v>saniert</v>
      </c>
      <c r="BI135" s="174" cm="1">
        <f t="array" ref="BI135">IF(
    BG135 &gt; (IF(
        BH135 = "unsaniert",
        (MIN(IF(BH$1:BH$166="unsaniert",BG$1:BG$166)) + MAX(IF(BH$1:BH$166="unsaniert",BG$1:BG$166))) / 2,
        IF(
            BH135 = "teilsaniert",
            (MIN(IF(BH$1:BH$166="teilsaniert",BG$1:BG$166)) + MAX(IF(BH$1:BH$166="teilsaniert",BG$1:BG$166))) / 2,
            (MIN(IF(BH$1:BH$166="saniert",BG$1:BG$166)) + MAX(IF(BH$1:BH$166="saniert",BG$1:BG$166))) / 2
        )
    )),
    0,
    IF(
        BG134 &lt; (IF(
            BH135 = "unsaniert",
            (MIN(IF(BH$1:BH$166="unsaniert",BG$1:BG$166)) + MAX(IF(BH$1:BH$166="unsaniert",BG$1:BG$166))) / 2,
            IF(
                BH135 = "teilsaniert",
                (MIN(IF(BH$1:BH$166="teilsaniert",BG$1:BG$166)) + MAX(IF(BH$1:BH$166="teilsaniert",BG$1:BG$166))) / 2,
                (MIN(IF(BH$1:BH$166="saniert",BG$1:BG$166)) + MAX(IF(BH$1:BH$166="saniert",BG$1:BG$166))) / 2
            )
        )),
        0,
        BF135
    )
)</f>
        <v>0</v>
      </c>
    </row>
    <row r="136" spans="2:61">
      <c r="B136" s="174">
        <f t="shared" si="39"/>
        <v>-0.90282198494518984</v>
      </c>
      <c r="C136" s="173">
        <f>_xlfn.NORM.DIST(B136, B5,C5, TRUE)</f>
        <v>1.2309187217543203E-15</v>
      </c>
      <c r="D136" s="174" t="str">
        <f t="shared" si="24"/>
        <v>saniert</v>
      </c>
      <c r="E136" s="174" cm="1">
        <f t="array" ref="E136">IF(
    C136 &gt; (IF(
        D136 = "unsaniert",
        (MIN(IF(D$1:D$166="unsaniert",C$1:C$166)) + MAX(IF(D$1:D$166="unsaniert",C$1:C$166))) / 2,
        IF(
            D136 = "teilsaniert",
            (MIN(IF(D$1:D$166="teilsaniert",C$1:C$166)) + MAX(IF(D$1:D$166="teilsaniert",C$1:C$166))) / 2,
            (MIN(IF(D$1:D$166="saniert",C$1:C$166)) + MAX(IF(D$1:D$166="saniert",C$1:C$166))) / 2
        )
    )),
    0,
    IF(
        C135 &lt; (IF(
            D136 = "unsaniert",
            (MIN(IF(D$1:D$166="unsaniert",C$1:C$166)) + MAX(IF(D$1:D$166="unsaniert",C$1:C$166))) / 2,
            IF(
                D136 = "teilsaniert",
                (MIN(IF(D$1:D$166="teilsaniert",C$1:C$166)) + MAX(IF(D$1:D$166="teilsaniert",C$1:C$166))) / 2,
                (MIN(IF(D$1:D$166="saniert",C$1:C$166)) + MAX(IF(D$1:D$166="saniert",C$1:C$166))) / 2
            )
        )),
        0,
        B136
    )
)</f>
        <v>0</v>
      </c>
      <c r="I136" s="174">
        <f t="shared" si="40"/>
        <v>-2.1800309556755053</v>
      </c>
      <c r="J136" s="173">
        <f>_xlfn.NORM.DIST(I136, I5,J5, TRUE)</f>
        <v>4.0882195753988466E-102</v>
      </c>
      <c r="K136" s="174" t="str">
        <f t="shared" si="25"/>
        <v>saniert</v>
      </c>
      <c r="L136" s="174" cm="1">
        <f t="array" ref="L136">IF(
    J136 &gt; (IF(
        K136 = "unsaniert",
        (MIN(IF(K$1:K$166="unsaniert",J$1:J$166)) + MAX(IF(K$1:K$166="unsaniert",J$1:J$166))) / 2,
        IF(
            K136 = "teilsaniert",
            (MIN(IF(K$1:K$166="teilsaniert",J$1:J$166)) + MAX(IF(K$1:K$166="teilsaniert",J$1:J$166))) / 2,
            (MIN(IF(K$1:K$166="saniert",J$1:J$166)) + MAX(IF(K$1:K$166="saniert",J$1:J$166))) / 2
        )
    )),
    0,
    IF(
        J135 &lt; (IF(
            K136 = "unsaniert",
            (MIN(IF(K$1:K$166="unsaniert",J$1:J$166)) + MAX(IF(K$1:K$166="unsaniert",J$1:J$166))) / 2,
            IF(
                K136 = "teilsaniert",
                (MIN(IF(K$1:K$166="teilsaniert",J$1:J$166)) + MAX(IF(K$1:K$166="teilsaniert",J$1:J$166))) / 2,
                (MIN(IF(K$1:K$166="saniert",J$1:J$166)) + MAX(IF(K$1:K$166="saniert",J$1:J$166))) / 2
            )
        )),
        0,
        I136
    )
)</f>
        <v>0</v>
      </c>
      <c r="P136" s="174">
        <f t="shared" si="41"/>
        <v>-2.777707856205637</v>
      </c>
      <c r="Q136" s="173">
        <f>_xlfn.NORM.DIST(P136, P5,Q5, TRUE)</f>
        <v>0</v>
      </c>
      <c r="R136" s="174" t="str">
        <f t="shared" si="26"/>
        <v>saniert</v>
      </c>
      <c r="S136" s="174" cm="1">
        <f t="array" ref="S136">IF(
    Q136 &gt; (IF(
        R136 = "unsaniert",
        (MIN(IF(R$1:R$166="unsaniert",Q$1:Q$166)) + MAX(IF(R$1:R$166="unsaniert",Q$1:Q$166))) / 2,
        IF(
            R136 = "teilsaniert",
            (MIN(IF(R$1:R$166="teilsaniert",Q$1:Q$166)) + MAX(IF(R$1:R$166="teilsaniert",Q$1:Q$166))) / 2,
            (MIN(IF(R$1:R$166="saniert",Q$1:Q$166)) + MAX(IF(R$1:R$166="saniert",Q$1:Q$166))) / 2
        )
    )),
    0,
    IF(
        Q135 &lt; (IF(
            R136 = "unsaniert",
            (MIN(IF(R$1:R$166="unsaniert",Q$1:Q$166)) + MAX(IF(R$1:R$166="unsaniert",Q$1:Q$166))) / 2,
            IF(
                R136 = "teilsaniert",
                (MIN(IF(R$1:R$166="teilsaniert",Q$1:Q$166)) + MAX(IF(R$1:R$166="teilsaniert",Q$1:Q$166))) / 2,
                (MIN(IF(R$1:R$166="saniert",Q$1:Q$166)) + MAX(IF(R$1:R$166="saniert",Q$1:Q$166))) / 2
            )
        )),
        0,
        P136
    )
)</f>
        <v>0</v>
      </c>
      <c r="W136" s="174">
        <f t="shared" si="42"/>
        <v>-1.6875615558431118</v>
      </c>
      <c r="X136" s="173">
        <f t="shared" si="27"/>
        <v>2.498408852587479E-248</v>
      </c>
      <c r="Y136" s="174" t="str">
        <f t="shared" si="28"/>
        <v>saniert</v>
      </c>
      <c r="Z136" s="174" cm="1">
        <f t="array" ref="Z136">IF(
    X136 &gt; (IF(
        Y136 = "unsaniert",
        (MIN(IF(Y$1:Y$166="unsaniert",X$1:X$166)) + MAX(IF(Y$1:Y$166="unsaniert",X$1:X$166))) / 2,
        IF(
            Y136 = "teilsaniert",
            (MIN(IF(Y$1:Y$166="teilsaniert",X$1:X$166)) + MAX(IF(Y$1:Y$166="teilsaniert",X$1:X$166))) / 2,
            (MIN(IF(Y$1:Y$166="saniert",X$1:X$166)) + MAX(IF(Y$1:Y$166="saniert",X$1:X$166))) / 2
        )
    )),
    0,
    IF(
        X135 &lt; (IF(
            Y136 = "unsaniert",
            (MIN(IF(Y$1:Y$166="unsaniert",X$1:X$166)) + MAX(IF(Y$1:Y$166="unsaniert",X$1:X$166))) / 2,
            IF(
                Y136 = "teilsaniert",
                (MIN(IF(Y$1:Y$166="teilsaniert",X$1:X$166)) + MAX(IF(Y$1:Y$166="teilsaniert",X$1:X$166))) / 2,
                (MIN(IF(Y$1:Y$166="saniert",X$1:X$166)) + MAX(IF(Y$1:Y$166="saniert",X$1:X$166))) / 2
            )
        )),
        0,
        W136
    )
)</f>
        <v>0</v>
      </c>
      <c r="AD136" s="174">
        <f t="shared" si="43"/>
        <v>-2.1774119347146659</v>
      </c>
      <c r="AE136" s="173">
        <f t="shared" si="29"/>
        <v>1.1881207268089218E-120</v>
      </c>
      <c r="AF136" s="174" t="str">
        <f t="shared" si="30"/>
        <v>saniert</v>
      </c>
      <c r="AG136" s="174" cm="1">
        <f t="array" ref="AG136">IF(
    AE136 &gt; (IF(
        AF136 = "unsaniert",
        (MIN(IF(AF$1:AF$166="unsaniert",AE$1:AE$166)) + MAX(IF(AF$1:AF$166="unsaniert",AE$1:AE$166))) / 2,
        IF(
            AF136 = "teilsaniert",
            (MIN(IF(AF$1:AF$166="teilsaniert",AE$1:AE$166)) + MAX(IF(AF$1:AF$166="teilsaniert",AE$1:AE$166))) / 2,
            (MIN(IF(AF$1:AF$166="saniert",AE$1:AE$166)) + MAX(IF(AF$1:AF$166="saniert",AE$1:AE$166))) / 2
        )
    )),
    0,
    IF(
        AE135 &lt; (IF(
            AF136 = "unsaniert",
            (MIN(IF(AF$1:AF$166="unsaniert",AE$1:AE$166)) + MAX(IF(AF$1:AF$166="unsaniert",AE$1:AE$166))) / 2,
            IF(
                AF136 = "teilsaniert",
                (MIN(IF(AF$1:AF$166="teilsaniert",AE$1:AE$166)) + MAX(IF(AF$1:AF$166="teilsaniert",AE$1:AE$166))) / 2,
                (MIN(IF(AF$1:AF$166="saniert",AE$1:AE$166)) + MAX(IF(AF$1:AF$166="saniert",AE$1:AE$166))) / 2
            )
        )),
        0,
        AD136
    )
)</f>
        <v>0</v>
      </c>
      <c r="AK136" s="174">
        <f t="shared" si="44"/>
        <v>-2.6214245652714605</v>
      </c>
      <c r="AL136" s="173">
        <f t="shared" si="31"/>
        <v>0</v>
      </c>
      <c r="AM136" s="174" t="str">
        <f t="shared" si="32"/>
        <v>saniert</v>
      </c>
      <c r="AN136" s="174" cm="1">
        <f t="array" ref="AN136">IF(
    AL136 &gt; (IF(
        AM136 = "unsaniert",
        (MIN(IF(AM$1:AM$166="unsaniert",AL$1:AL$166)) + MAX(IF(AM$1:AM$166="unsaniert",AL$1:AL$166))) / 2,
        IF(
            AM136 = "teilsaniert",
            (MIN(IF(AM$1:AM$166="teilsaniert",AL$1:AL$166)) + MAX(IF(AM$1:AM$166="teilsaniert",AL$1:AL$166))) / 2,
            (MIN(IF(AM$1:AM$166="saniert",AL$1:AL$166)) + MAX(IF(AM$1:AM$166="saniert",AL$1:AL$166))) / 2
        )
    )),
    0,
    IF(
        AL135 &lt; (IF(
            AM136 = "unsaniert",
            (MIN(IF(AM$1:AM$166="unsaniert",AL$1:AL$166)) + MAX(IF(AM$1:AM$166="unsaniert",AL$1:AL$166))) / 2,
            IF(
                AM136 = "teilsaniert",
                (MIN(IF(AM$1:AM$166="teilsaniert",AL$1:AL$166)) + MAX(IF(AM$1:AM$166="teilsaniert",AL$1:AL$166))) / 2,
                (MIN(IF(AM$1:AM$166="saniert",AL$1:AL$166)) + MAX(IF(AM$1:AM$166="saniert",AL$1:AL$166))) / 2
            )
        )),
        0,
        AK136
    )
)</f>
        <v>0</v>
      </c>
      <c r="AR136" s="174">
        <f t="shared" si="45"/>
        <v>-1.6272067057195141</v>
      </c>
      <c r="AS136" s="173">
        <f t="shared" si="33"/>
        <v>2.559468201361645E-248</v>
      </c>
      <c r="AT136" s="174" t="str">
        <f t="shared" si="34"/>
        <v>saniert</v>
      </c>
      <c r="AU136" s="174" cm="1">
        <f t="array" ref="AU136">IF(
    AS136 &gt; (IF(
        AT136 = "unsaniert",
        (MIN(IF(AT$1:AT$166="unsaniert",AS$1:AS$166)) + MAX(IF(AT$1:AT$166="unsaniert",AS$1:AS$166))) / 2,
        IF(
            AT136 = "teilsaniert",
            (MIN(IF(AT$1:AT$166="teilsaniert",AS$1:AS$166)) + MAX(IF(AT$1:AT$166="teilsaniert",AS$1:AS$166))) / 2,
            (MIN(IF(AT$1:AT$166="saniert",AS$1:AS$166)) + MAX(IF(AT$1:AT$166="saniert",AS$1:AS$166))) / 2
        )
    )),
    0,
    IF(
        AS135 &lt; (IF(
            AT136 = "unsaniert",
            (MIN(IF(AT$1:AT$166="unsaniert",AS$1:AS$166)) + MAX(IF(AT$1:AT$166="unsaniert",AS$1:AS$166))) / 2,
            IF(
                AT136 = "teilsaniert",
                (MIN(IF(AT$1:AT$166="teilsaniert",AS$1:AS$166)) + MAX(IF(AT$1:AT$166="teilsaniert",AS$1:AS$166))) / 2,
                (MIN(IF(AT$1:AT$166="saniert",AS$1:AS$166)) + MAX(IF(AT$1:AT$166="saniert",AS$1:AS$166))) / 2
            )
        )),
        0,
        AR136
    )
)</f>
        <v>0</v>
      </c>
      <c r="AY136" s="174">
        <f t="shared" si="46"/>
        <v>-2.303149285838288</v>
      </c>
      <c r="AZ136" s="173">
        <f t="shared" si="35"/>
        <v>1.0878537963518793E-203</v>
      </c>
      <c r="BA136" s="174" t="str">
        <f t="shared" si="36"/>
        <v>saniert</v>
      </c>
      <c r="BB136" s="174" cm="1">
        <f t="array" ref="BB136">IF(
    AZ136 &gt; (IF(
        BA136 = "unsaniert",
        (MIN(IF(BA$1:BA$166="unsaniert",AZ$1:AZ$166)) + MAX(IF(BA$1:BA$166="unsaniert",AZ$1:AZ$166))) / 2,
        IF(
            BA136 = "teilsaniert",
            (MIN(IF(BA$1:BA$166="teilsaniert",AZ$1:AZ$166)) + MAX(IF(BA$1:BA$166="teilsaniert",AZ$1:AZ$166))) / 2,
            (MIN(IF(BA$1:BA$166="saniert",AZ$1:AZ$166)) + MAX(IF(BA$1:BA$166="saniert",AZ$1:AZ$166))) / 2
        )
    )),
    0,
    IF(
        AZ135 &lt; (IF(
            BA136 = "unsaniert",
            (MIN(IF(BA$1:BA$166="unsaniert",AZ$1:AZ$166)) + MAX(IF(BA$1:BA$166="unsaniert",AZ$1:AZ$166))) / 2,
            IF(
                BA136 = "teilsaniert",
                (MIN(IF(BA$1:BA$166="teilsaniert",AZ$1:AZ$166)) + MAX(IF(BA$1:BA$166="teilsaniert",AZ$1:AZ$166))) / 2,
                (MIN(IF(BA$1:BA$166="saniert",AZ$1:AZ$166)) + MAX(IF(BA$1:BA$166="saniert",AZ$1:AZ$166))) / 2
            )
        )),
        0,
        AY136
    )
)</f>
        <v>0</v>
      </c>
      <c r="BF136" s="174">
        <f t="shared" si="47"/>
        <v>-2.6469827399458326</v>
      </c>
      <c r="BG136" s="173">
        <f t="shared" si="37"/>
        <v>0</v>
      </c>
      <c r="BH136" s="174" t="str">
        <f t="shared" si="38"/>
        <v>saniert</v>
      </c>
      <c r="BI136" s="174" cm="1">
        <f t="array" ref="BI136">IF(
    BG136 &gt; (IF(
        BH136 = "unsaniert",
        (MIN(IF(BH$1:BH$166="unsaniert",BG$1:BG$166)) + MAX(IF(BH$1:BH$166="unsaniert",BG$1:BG$166))) / 2,
        IF(
            BH136 = "teilsaniert",
            (MIN(IF(BH$1:BH$166="teilsaniert",BG$1:BG$166)) + MAX(IF(BH$1:BH$166="teilsaniert",BG$1:BG$166))) / 2,
            (MIN(IF(BH$1:BH$166="saniert",BG$1:BG$166)) + MAX(IF(BH$1:BH$166="saniert",BG$1:BG$166))) / 2
        )
    )),
    0,
    IF(
        BG135 &lt; (IF(
            BH136 = "unsaniert",
            (MIN(IF(BH$1:BH$166="unsaniert",BG$1:BG$166)) + MAX(IF(BH$1:BH$166="unsaniert",BG$1:BG$166))) / 2,
            IF(
                BH136 = "teilsaniert",
                (MIN(IF(BH$1:BH$166="teilsaniert",BG$1:BG$166)) + MAX(IF(BH$1:BH$166="teilsaniert",BG$1:BG$166))) / 2,
                (MIN(IF(BH$1:BH$166="saniert",BG$1:BG$166)) + MAX(IF(BH$1:BH$166="saniert",BG$1:BG$166))) / 2
            )
        )),
        0,
        BF136
    )
)</f>
        <v>0</v>
      </c>
    </row>
    <row r="137" spans="2:61">
      <c r="B137" s="174">
        <f t="shared" si="39"/>
        <v>-0.93282198494518986</v>
      </c>
      <c r="C137" s="173">
        <f>_xlfn.NORM.DIST(B137, B5,C5, TRUE)</f>
        <v>5.1339353577484719E-16</v>
      </c>
      <c r="D137" s="174" t="str">
        <f t="shared" si="24"/>
        <v>saniert</v>
      </c>
      <c r="E137" s="174" cm="1">
        <f t="array" ref="E137">IF(
    C137 &gt; (IF(
        D137 = "unsaniert",
        (MIN(IF(D$1:D$166="unsaniert",C$1:C$166)) + MAX(IF(D$1:D$166="unsaniert",C$1:C$166))) / 2,
        IF(
            D137 = "teilsaniert",
            (MIN(IF(D$1:D$166="teilsaniert",C$1:C$166)) + MAX(IF(D$1:D$166="teilsaniert",C$1:C$166))) / 2,
            (MIN(IF(D$1:D$166="saniert",C$1:C$166)) + MAX(IF(D$1:D$166="saniert",C$1:C$166))) / 2
        )
    )),
    0,
    IF(
        C136 &lt; (IF(
            D137 = "unsaniert",
            (MIN(IF(D$1:D$166="unsaniert",C$1:C$166)) + MAX(IF(D$1:D$166="unsaniert",C$1:C$166))) / 2,
            IF(
                D137 = "teilsaniert",
                (MIN(IF(D$1:D$166="teilsaniert",C$1:C$166)) + MAX(IF(D$1:D$166="teilsaniert",C$1:C$166))) / 2,
                (MIN(IF(D$1:D$166="saniert",C$1:C$166)) + MAX(IF(D$1:D$166="saniert",C$1:C$166))) / 2
            )
        )),
        0,
        B137
    )
)</f>
        <v>0</v>
      </c>
      <c r="I137" s="174">
        <f t="shared" si="40"/>
        <v>-2.2100309556755051</v>
      </c>
      <c r="J137" s="173">
        <f>_xlfn.NORM.DIST(I137, I5,J5, TRUE)</f>
        <v>2.2090958484839207E-104</v>
      </c>
      <c r="K137" s="174" t="str">
        <f t="shared" si="25"/>
        <v>saniert</v>
      </c>
      <c r="L137" s="174" cm="1">
        <f t="array" ref="L137">IF(
    J137 &gt; (IF(
        K137 = "unsaniert",
        (MIN(IF(K$1:K$166="unsaniert",J$1:J$166)) + MAX(IF(K$1:K$166="unsaniert",J$1:J$166))) / 2,
        IF(
            K137 = "teilsaniert",
            (MIN(IF(K$1:K$166="teilsaniert",J$1:J$166)) + MAX(IF(K$1:K$166="teilsaniert",J$1:J$166))) / 2,
            (MIN(IF(K$1:K$166="saniert",J$1:J$166)) + MAX(IF(K$1:K$166="saniert",J$1:J$166))) / 2
        )
    )),
    0,
    IF(
        J136 &lt; (IF(
            K137 = "unsaniert",
            (MIN(IF(K$1:K$166="unsaniert",J$1:J$166)) + MAX(IF(K$1:K$166="unsaniert",J$1:J$166))) / 2,
            IF(
                K137 = "teilsaniert",
                (MIN(IF(K$1:K$166="teilsaniert",J$1:J$166)) + MAX(IF(K$1:K$166="teilsaniert",J$1:J$166))) / 2,
                (MIN(IF(K$1:K$166="saniert",J$1:J$166)) + MAX(IF(K$1:K$166="saniert",J$1:J$166))) / 2
            )
        )),
        0,
        I137
    )
)</f>
        <v>0</v>
      </c>
      <c r="P137" s="174">
        <f t="shared" si="41"/>
        <v>-2.8077078562056368</v>
      </c>
      <c r="Q137" s="173">
        <f>_xlfn.NORM.DIST(P137, P5,Q5, TRUE)</f>
        <v>0</v>
      </c>
      <c r="R137" s="174" t="str">
        <f t="shared" si="26"/>
        <v>saniert</v>
      </c>
      <c r="S137" s="174" cm="1">
        <f t="array" ref="S137">IF(
    Q137 &gt; (IF(
        R137 = "unsaniert",
        (MIN(IF(R$1:R$166="unsaniert",Q$1:Q$166)) + MAX(IF(R$1:R$166="unsaniert",Q$1:Q$166))) / 2,
        IF(
            R137 = "teilsaniert",
            (MIN(IF(R$1:R$166="teilsaniert",Q$1:Q$166)) + MAX(IF(R$1:R$166="teilsaniert",Q$1:Q$166))) / 2,
            (MIN(IF(R$1:R$166="saniert",Q$1:Q$166)) + MAX(IF(R$1:R$166="saniert",Q$1:Q$166))) / 2
        )
    )),
    0,
    IF(
        Q136 &lt; (IF(
            R137 = "unsaniert",
            (MIN(IF(R$1:R$166="unsaniert",Q$1:Q$166)) + MAX(IF(R$1:R$166="unsaniert",Q$1:Q$166))) / 2,
            IF(
                R137 = "teilsaniert",
                (MIN(IF(R$1:R$166="teilsaniert",Q$1:Q$166)) + MAX(IF(R$1:R$166="teilsaniert",Q$1:Q$166))) / 2,
                (MIN(IF(R$1:R$166="saniert",Q$1:Q$166)) + MAX(IF(R$1:R$166="saniert",Q$1:Q$166))) / 2
            )
        )),
        0,
        P137
    )
)</f>
        <v>0</v>
      </c>
      <c r="W137" s="174">
        <f t="shared" si="42"/>
        <v>-1.7175615558431119</v>
      </c>
      <c r="X137" s="173">
        <f t="shared" si="27"/>
        <v>1.1632440382187467E-253</v>
      </c>
      <c r="Y137" s="174" t="str">
        <f t="shared" si="28"/>
        <v>saniert</v>
      </c>
      <c r="Z137" s="174" cm="1">
        <f t="array" ref="Z137">IF(
    X137 &gt; (IF(
        Y137 = "unsaniert",
        (MIN(IF(Y$1:Y$166="unsaniert",X$1:X$166)) + MAX(IF(Y$1:Y$166="unsaniert",X$1:X$166))) / 2,
        IF(
            Y137 = "teilsaniert",
            (MIN(IF(Y$1:Y$166="teilsaniert",X$1:X$166)) + MAX(IF(Y$1:Y$166="teilsaniert",X$1:X$166))) / 2,
            (MIN(IF(Y$1:Y$166="saniert",X$1:X$166)) + MAX(IF(Y$1:Y$166="saniert",X$1:X$166))) / 2
        )
    )),
    0,
    IF(
        X136 &lt; (IF(
            Y137 = "unsaniert",
            (MIN(IF(Y$1:Y$166="unsaniert",X$1:X$166)) + MAX(IF(Y$1:Y$166="unsaniert",X$1:X$166))) / 2,
            IF(
                Y137 = "teilsaniert",
                (MIN(IF(Y$1:Y$166="teilsaniert",X$1:X$166)) + MAX(IF(Y$1:Y$166="teilsaniert",X$1:X$166))) / 2,
                (MIN(IF(Y$1:Y$166="saniert",X$1:X$166)) + MAX(IF(Y$1:Y$166="saniert",X$1:X$166))) / 2
            )
        )),
        0,
        W137
    )
)</f>
        <v>0</v>
      </c>
      <c r="AD137" s="174">
        <f t="shared" si="43"/>
        <v>-2.2074119347146657</v>
      </c>
      <c r="AE137" s="173">
        <f t="shared" si="29"/>
        <v>2.5979869357734209E-123</v>
      </c>
      <c r="AF137" s="174" t="str">
        <f t="shared" si="30"/>
        <v>saniert</v>
      </c>
      <c r="AG137" s="174" cm="1">
        <f t="array" ref="AG137">IF(
    AE137 &gt; (IF(
        AF137 = "unsaniert",
        (MIN(IF(AF$1:AF$166="unsaniert",AE$1:AE$166)) + MAX(IF(AF$1:AF$166="unsaniert",AE$1:AE$166))) / 2,
        IF(
            AF137 = "teilsaniert",
            (MIN(IF(AF$1:AF$166="teilsaniert",AE$1:AE$166)) + MAX(IF(AF$1:AF$166="teilsaniert",AE$1:AE$166))) / 2,
            (MIN(IF(AF$1:AF$166="saniert",AE$1:AE$166)) + MAX(IF(AF$1:AF$166="saniert",AE$1:AE$166))) / 2
        )
    )),
    0,
    IF(
        AE136 &lt; (IF(
            AF137 = "unsaniert",
            (MIN(IF(AF$1:AF$166="unsaniert",AE$1:AE$166)) + MAX(IF(AF$1:AF$166="unsaniert",AE$1:AE$166))) / 2,
            IF(
                AF137 = "teilsaniert",
                (MIN(IF(AF$1:AF$166="teilsaniert",AE$1:AE$166)) + MAX(IF(AF$1:AF$166="teilsaniert",AE$1:AE$166))) / 2,
                (MIN(IF(AF$1:AF$166="saniert",AE$1:AE$166)) + MAX(IF(AF$1:AF$166="saniert",AE$1:AE$166))) / 2
            )
        )),
        0,
        AD137
    )
)</f>
        <v>0</v>
      </c>
      <c r="AK137" s="174">
        <f t="shared" si="44"/>
        <v>-2.6514245652714603</v>
      </c>
      <c r="AL137" s="173">
        <f t="shared" si="31"/>
        <v>0</v>
      </c>
      <c r="AM137" s="174" t="str">
        <f t="shared" si="32"/>
        <v>saniert</v>
      </c>
      <c r="AN137" s="174" cm="1">
        <f t="array" ref="AN137">IF(
    AL137 &gt; (IF(
        AM137 = "unsaniert",
        (MIN(IF(AM$1:AM$166="unsaniert",AL$1:AL$166)) + MAX(IF(AM$1:AM$166="unsaniert",AL$1:AL$166))) / 2,
        IF(
            AM137 = "teilsaniert",
            (MIN(IF(AM$1:AM$166="teilsaniert",AL$1:AL$166)) + MAX(IF(AM$1:AM$166="teilsaniert",AL$1:AL$166))) / 2,
            (MIN(IF(AM$1:AM$166="saniert",AL$1:AL$166)) + MAX(IF(AM$1:AM$166="saniert",AL$1:AL$166))) / 2
        )
    )),
    0,
    IF(
        AL136 &lt; (IF(
            AM137 = "unsaniert",
            (MIN(IF(AM$1:AM$166="unsaniert",AL$1:AL$166)) + MAX(IF(AM$1:AM$166="unsaniert",AL$1:AL$166))) / 2,
            IF(
                AM137 = "teilsaniert",
                (MIN(IF(AM$1:AM$166="teilsaniert",AL$1:AL$166)) + MAX(IF(AM$1:AM$166="teilsaniert",AL$1:AL$166))) / 2,
                (MIN(IF(AM$1:AM$166="saniert",AL$1:AL$166)) + MAX(IF(AM$1:AM$166="saniert",AL$1:AL$166))) / 2
            )
        )),
        0,
        AK137
    )
)</f>
        <v>0</v>
      </c>
      <c r="AR137" s="174">
        <f t="shared" si="45"/>
        <v>-1.6572067057195141</v>
      </c>
      <c r="AS137" s="173">
        <f t="shared" si="33"/>
        <v>1.192270755654501E-253</v>
      </c>
      <c r="AT137" s="174" t="str">
        <f t="shared" si="34"/>
        <v>saniert</v>
      </c>
      <c r="AU137" s="174" cm="1">
        <f t="array" ref="AU137">IF(
    AS137 &gt; (IF(
        AT137 = "unsaniert",
        (MIN(IF(AT$1:AT$166="unsaniert",AS$1:AS$166)) + MAX(IF(AT$1:AT$166="unsaniert",AS$1:AS$166))) / 2,
        IF(
            AT137 = "teilsaniert",
            (MIN(IF(AT$1:AT$166="teilsaniert",AS$1:AS$166)) + MAX(IF(AT$1:AT$166="teilsaniert",AS$1:AS$166))) / 2,
            (MIN(IF(AT$1:AT$166="saniert",AS$1:AS$166)) + MAX(IF(AT$1:AT$166="saniert",AS$1:AS$166))) / 2
        )
    )),
    0,
    IF(
        AS136 &lt; (IF(
            AT137 = "unsaniert",
            (MIN(IF(AT$1:AT$166="unsaniert",AS$1:AS$166)) + MAX(IF(AT$1:AT$166="unsaniert",AS$1:AS$166))) / 2,
            IF(
                AT137 = "teilsaniert",
                (MIN(IF(AT$1:AT$166="teilsaniert",AS$1:AS$166)) + MAX(IF(AT$1:AT$166="teilsaniert",AS$1:AS$166))) / 2,
                (MIN(IF(AT$1:AT$166="saniert",AS$1:AS$166)) + MAX(IF(AT$1:AT$166="saniert",AS$1:AS$166))) / 2
            )
        )),
        0,
        AR137
    )
)</f>
        <v>0</v>
      </c>
      <c r="AY137" s="174">
        <f t="shared" si="46"/>
        <v>-2.3331492858382878</v>
      </c>
      <c r="AZ137" s="173">
        <f t="shared" si="35"/>
        <v>4.3028024181102114E-208</v>
      </c>
      <c r="BA137" s="174" t="str">
        <f t="shared" si="36"/>
        <v>saniert</v>
      </c>
      <c r="BB137" s="174" cm="1">
        <f t="array" ref="BB137">IF(
    AZ137 &gt; (IF(
        BA137 = "unsaniert",
        (MIN(IF(BA$1:BA$166="unsaniert",AZ$1:AZ$166)) + MAX(IF(BA$1:BA$166="unsaniert",AZ$1:AZ$166))) / 2,
        IF(
            BA137 = "teilsaniert",
            (MIN(IF(BA$1:BA$166="teilsaniert",AZ$1:AZ$166)) + MAX(IF(BA$1:BA$166="teilsaniert",AZ$1:AZ$166))) / 2,
            (MIN(IF(BA$1:BA$166="saniert",AZ$1:AZ$166)) + MAX(IF(BA$1:BA$166="saniert",AZ$1:AZ$166))) / 2
        )
    )),
    0,
    IF(
        AZ136 &lt; (IF(
            BA137 = "unsaniert",
            (MIN(IF(BA$1:BA$166="unsaniert",AZ$1:AZ$166)) + MAX(IF(BA$1:BA$166="unsaniert",AZ$1:AZ$166))) / 2,
            IF(
                BA137 = "teilsaniert",
                (MIN(IF(BA$1:BA$166="teilsaniert",AZ$1:AZ$166)) + MAX(IF(BA$1:BA$166="teilsaniert",AZ$1:AZ$166))) / 2,
                (MIN(IF(BA$1:BA$166="saniert",AZ$1:AZ$166)) + MAX(IF(BA$1:BA$166="saniert",AZ$1:AZ$166))) / 2
            )
        )),
        0,
        AY137
    )
)</f>
        <v>0</v>
      </c>
      <c r="BF137" s="174">
        <f t="shared" si="47"/>
        <v>-2.6769827399458324</v>
      </c>
      <c r="BG137" s="173">
        <f t="shared" si="37"/>
        <v>0</v>
      </c>
      <c r="BH137" s="174" t="str">
        <f t="shared" si="38"/>
        <v>saniert</v>
      </c>
      <c r="BI137" s="174" cm="1">
        <f t="array" ref="BI137">IF(
    BG137 &gt; (IF(
        BH137 = "unsaniert",
        (MIN(IF(BH$1:BH$166="unsaniert",BG$1:BG$166)) + MAX(IF(BH$1:BH$166="unsaniert",BG$1:BG$166))) / 2,
        IF(
            BH137 = "teilsaniert",
            (MIN(IF(BH$1:BH$166="teilsaniert",BG$1:BG$166)) + MAX(IF(BH$1:BH$166="teilsaniert",BG$1:BG$166))) / 2,
            (MIN(IF(BH$1:BH$166="saniert",BG$1:BG$166)) + MAX(IF(BH$1:BH$166="saniert",BG$1:BG$166))) / 2
        )
    )),
    0,
    IF(
        BG136 &lt; (IF(
            BH137 = "unsaniert",
            (MIN(IF(BH$1:BH$166="unsaniert",BG$1:BG$166)) + MAX(IF(BH$1:BH$166="unsaniert",BG$1:BG$166))) / 2,
            IF(
                BH137 = "teilsaniert",
                (MIN(IF(BH$1:BH$166="teilsaniert",BG$1:BG$166)) + MAX(IF(BH$1:BH$166="teilsaniert",BG$1:BG$166))) / 2,
                (MIN(IF(BH$1:BH$166="saniert",BG$1:BG$166)) + MAX(IF(BH$1:BH$166="saniert",BG$1:BG$166))) / 2
            )
        )),
        0,
        BF137
    )
)</f>
        <v>0</v>
      </c>
    </row>
    <row r="138" spans="2:61">
      <c r="B138" s="174">
        <f t="shared" si="39"/>
        <v>-0.96282198494518989</v>
      </c>
      <c r="C138" s="173">
        <f>_xlfn.NORM.DIST(B138, B5,C5, TRUE)</f>
        <v>2.1167573511500823E-16</v>
      </c>
      <c r="D138" s="174" t="str">
        <f t="shared" si="24"/>
        <v>saniert</v>
      </c>
      <c r="E138" s="174" cm="1">
        <f t="array" ref="E138">IF(
    C138 &gt; (IF(
        D138 = "unsaniert",
        (MIN(IF(D$1:D$166="unsaniert",C$1:C$166)) + MAX(IF(D$1:D$166="unsaniert",C$1:C$166))) / 2,
        IF(
            D138 = "teilsaniert",
            (MIN(IF(D$1:D$166="teilsaniert",C$1:C$166)) + MAX(IF(D$1:D$166="teilsaniert",C$1:C$166))) / 2,
            (MIN(IF(D$1:D$166="saniert",C$1:C$166)) + MAX(IF(D$1:D$166="saniert",C$1:C$166))) / 2
        )
    )),
    0,
    IF(
        C137 &lt; (IF(
            D138 = "unsaniert",
            (MIN(IF(D$1:D$166="unsaniert",C$1:C$166)) + MAX(IF(D$1:D$166="unsaniert",C$1:C$166))) / 2,
            IF(
                D138 = "teilsaniert",
                (MIN(IF(D$1:D$166="teilsaniert",C$1:C$166)) + MAX(IF(D$1:D$166="teilsaniert",C$1:C$166))) / 2,
                (MIN(IF(D$1:D$166="saniert",C$1:C$166)) + MAX(IF(D$1:D$166="saniert",C$1:C$166))) / 2
            )
        )),
        0,
        B138
    )
)</f>
        <v>0</v>
      </c>
      <c r="I138" s="174">
        <f t="shared" si="40"/>
        <v>-2.2400309556755049</v>
      </c>
      <c r="J138" s="173">
        <f>_xlfn.NORM.DIST(I138, I5,J5, TRUE)</f>
        <v>1.1260406712674842E-106</v>
      </c>
      <c r="K138" s="174" t="str">
        <f t="shared" si="25"/>
        <v>saniert</v>
      </c>
      <c r="L138" s="174" cm="1">
        <f t="array" ref="L138">IF(
    J138 &gt; (IF(
        K138 = "unsaniert",
        (MIN(IF(K$1:K$166="unsaniert",J$1:J$166)) + MAX(IF(K$1:K$166="unsaniert",J$1:J$166))) / 2,
        IF(
            K138 = "teilsaniert",
            (MIN(IF(K$1:K$166="teilsaniert",J$1:J$166)) + MAX(IF(K$1:K$166="teilsaniert",J$1:J$166))) / 2,
            (MIN(IF(K$1:K$166="saniert",J$1:J$166)) + MAX(IF(K$1:K$166="saniert",J$1:J$166))) / 2
        )
    )),
    0,
    IF(
        J137 &lt; (IF(
            K138 = "unsaniert",
            (MIN(IF(K$1:K$166="unsaniert",J$1:J$166)) + MAX(IF(K$1:K$166="unsaniert",J$1:J$166))) / 2,
            IF(
                K138 = "teilsaniert",
                (MIN(IF(K$1:K$166="teilsaniert",J$1:J$166)) + MAX(IF(K$1:K$166="teilsaniert",J$1:J$166))) / 2,
                (MIN(IF(K$1:K$166="saniert",J$1:J$166)) + MAX(IF(K$1:K$166="saniert",J$1:J$166))) / 2
            )
        )),
        0,
        I138
    )
)</f>
        <v>0</v>
      </c>
      <c r="P138" s="174">
        <f t="shared" si="41"/>
        <v>-2.8377078562056366</v>
      </c>
      <c r="Q138" s="173">
        <f>_xlfn.NORM.DIST(P138, P5,Q5, TRUE)</f>
        <v>0</v>
      </c>
      <c r="R138" s="174" t="str">
        <f t="shared" si="26"/>
        <v>saniert</v>
      </c>
      <c r="S138" s="174" cm="1">
        <f t="array" ref="S138">IF(
    Q138 &gt; (IF(
        R138 = "unsaniert",
        (MIN(IF(R$1:R$166="unsaniert",Q$1:Q$166)) + MAX(IF(R$1:R$166="unsaniert",Q$1:Q$166))) / 2,
        IF(
            R138 = "teilsaniert",
            (MIN(IF(R$1:R$166="teilsaniert",Q$1:Q$166)) + MAX(IF(R$1:R$166="teilsaniert",Q$1:Q$166))) / 2,
            (MIN(IF(R$1:R$166="saniert",Q$1:Q$166)) + MAX(IF(R$1:R$166="saniert",Q$1:Q$166))) / 2
        )
    )),
    0,
    IF(
        Q137 &lt; (IF(
            R138 = "unsaniert",
            (MIN(IF(R$1:R$166="unsaniert",Q$1:Q$166)) + MAX(IF(R$1:R$166="unsaniert",Q$1:Q$166))) / 2,
            IF(
                R138 = "teilsaniert",
                (MIN(IF(R$1:R$166="teilsaniert",Q$1:Q$166)) + MAX(IF(R$1:R$166="teilsaniert",Q$1:Q$166))) / 2,
                (MIN(IF(R$1:R$166="saniert",Q$1:Q$166)) + MAX(IF(R$1:R$166="saniert",Q$1:Q$166))) / 2
            )
        )),
        0,
        P138
    )
)</f>
        <v>0</v>
      </c>
      <c r="W138" s="174">
        <f t="shared" si="42"/>
        <v>-1.7475615558431119</v>
      </c>
      <c r="X138" s="173">
        <f t="shared" si="27"/>
        <v>4.7488130247848872E-259</v>
      </c>
      <c r="Y138" s="174" t="str">
        <f t="shared" si="28"/>
        <v>saniert</v>
      </c>
      <c r="Z138" s="174" cm="1">
        <f t="array" ref="Z138">IF(
    X138 &gt; (IF(
        Y138 = "unsaniert",
        (MIN(IF(Y$1:Y$166="unsaniert",X$1:X$166)) + MAX(IF(Y$1:Y$166="unsaniert",X$1:X$166))) / 2,
        IF(
            Y138 = "teilsaniert",
            (MIN(IF(Y$1:Y$166="teilsaniert",X$1:X$166)) + MAX(IF(Y$1:Y$166="teilsaniert",X$1:X$166))) / 2,
            (MIN(IF(Y$1:Y$166="saniert",X$1:X$166)) + MAX(IF(Y$1:Y$166="saniert",X$1:X$166))) / 2
        )
    )),
    0,
    IF(
        X137 &lt; (IF(
            Y138 = "unsaniert",
            (MIN(IF(Y$1:Y$166="unsaniert",X$1:X$166)) + MAX(IF(Y$1:Y$166="unsaniert",X$1:X$166))) / 2,
            IF(
                Y138 = "teilsaniert",
                (MIN(IF(Y$1:Y$166="teilsaniert",X$1:X$166)) + MAX(IF(Y$1:Y$166="teilsaniert",X$1:X$166))) / 2,
                (MIN(IF(Y$1:Y$166="saniert",X$1:X$166)) + MAX(IF(Y$1:Y$166="saniert",X$1:X$166))) / 2
            )
        )),
        0,
        W138
    )
)</f>
        <v>0</v>
      </c>
      <c r="AD138" s="174">
        <f t="shared" si="43"/>
        <v>-2.2374119347146655</v>
      </c>
      <c r="AE138" s="173">
        <f t="shared" si="29"/>
        <v>5.3083334209388884E-126</v>
      </c>
      <c r="AF138" s="174" t="str">
        <f t="shared" si="30"/>
        <v>saniert</v>
      </c>
      <c r="AG138" s="174" cm="1">
        <f t="array" ref="AG138">IF(
    AE138 &gt; (IF(
        AF138 = "unsaniert",
        (MIN(IF(AF$1:AF$166="unsaniert",AE$1:AE$166)) + MAX(IF(AF$1:AF$166="unsaniert",AE$1:AE$166))) / 2,
        IF(
            AF138 = "teilsaniert",
            (MIN(IF(AF$1:AF$166="teilsaniert",AE$1:AE$166)) + MAX(IF(AF$1:AF$166="teilsaniert",AE$1:AE$166))) / 2,
            (MIN(IF(AF$1:AF$166="saniert",AE$1:AE$166)) + MAX(IF(AF$1:AF$166="saniert",AE$1:AE$166))) / 2
        )
    )),
    0,
    IF(
        AE137 &lt; (IF(
            AF138 = "unsaniert",
            (MIN(IF(AF$1:AF$166="unsaniert",AE$1:AE$166)) + MAX(IF(AF$1:AF$166="unsaniert",AE$1:AE$166))) / 2,
            IF(
                AF138 = "teilsaniert",
                (MIN(IF(AF$1:AF$166="teilsaniert",AE$1:AE$166)) + MAX(IF(AF$1:AF$166="teilsaniert",AE$1:AE$166))) / 2,
                (MIN(IF(AF$1:AF$166="saniert",AE$1:AE$166)) + MAX(IF(AF$1:AF$166="saniert",AE$1:AE$166))) / 2
            )
        )),
        0,
        AD138
    )
)</f>
        <v>0</v>
      </c>
      <c r="AK138" s="174">
        <f t="shared" si="44"/>
        <v>-2.6814245652714601</v>
      </c>
      <c r="AL138" s="173">
        <f t="shared" si="31"/>
        <v>0</v>
      </c>
      <c r="AM138" s="174" t="str">
        <f t="shared" si="32"/>
        <v>saniert</v>
      </c>
      <c r="AN138" s="174" cm="1">
        <f t="array" ref="AN138">IF(
    AL138 &gt; (IF(
        AM138 = "unsaniert",
        (MIN(IF(AM$1:AM$166="unsaniert",AL$1:AL$166)) + MAX(IF(AM$1:AM$166="unsaniert",AL$1:AL$166))) / 2,
        IF(
            AM138 = "teilsaniert",
            (MIN(IF(AM$1:AM$166="teilsaniert",AL$1:AL$166)) + MAX(IF(AM$1:AM$166="teilsaniert",AL$1:AL$166))) / 2,
            (MIN(IF(AM$1:AM$166="saniert",AL$1:AL$166)) + MAX(IF(AM$1:AM$166="saniert",AL$1:AL$166))) / 2
        )
    )),
    0,
    IF(
        AL137 &lt; (IF(
            AM138 = "unsaniert",
            (MIN(IF(AM$1:AM$166="unsaniert",AL$1:AL$166)) + MAX(IF(AM$1:AM$166="unsaniert",AL$1:AL$166))) / 2,
            IF(
                AM138 = "teilsaniert",
                (MIN(IF(AM$1:AM$166="teilsaniert",AL$1:AL$166)) + MAX(IF(AM$1:AM$166="teilsaniert",AL$1:AL$166))) / 2,
                (MIN(IF(AM$1:AM$166="saniert",AL$1:AL$166)) + MAX(IF(AM$1:AM$166="saniert",AL$1:AL$166))) / 2
            )
        )),
        0,
        AK138
    )
)</f>
        <v>0</v>
      </c>
      <c r="AR138" s="174">
        <f t="shared" si="45"/>
        <v>-1.6872067057195141</v>
      </c>
      <c r="AS138" s="173">
        <f t="shared" si="33"/>
        <v>4.8697783219955308E-259</v>
      </c>
      <c r="AT138" s="174" t="str">
        <f t="shared" si="34"/>
        <v>saniert</v>
      </c>
      <c r="AU138" s="174" cm="1">
        <f t="array" ref="AU138">IF(
    AS138 &gt; (IF(
        AT138 = "unsaniert",
        (MIN(IF(AT$1:AT$166="unsaniert",AS$1:AS$166)) + MAX(IF(AT$1:AT$166="unsaniert",AS$1:AS$166))) / 2,
        IF(
            AT138 = "teilsaniert",
            (MIN(IF(AT$1:AT$166="teilsaniert",AS$1:AS$166)) + MAX(IF(AT$1:AT$166="teilsaniert",AS$1:AS$166))) / 2,
            (MIN(IF(AT$1:AT$166="saniert",AS$1:AS$166)) + MAX(IF(AT$1:AT$166="saniert",AS$1:AS$166))) / 2
        )
    )),
    0,
    IF(
        AS137 &lt; (IF(
            AT138 = "unsaniert",
            (MIN(IF(AT$1:AT$166="unsaniert",AS$1:AS$166)) + MAX(IF(AT$1:AT$166="unsaniert",AS$1:AS$166))) / 2,
            IF(
                AT138 = "teilsaniert",
                (MIN(IF(AT$1:AT$166="teilsaniert",AS$1:AS$166)) + MAX(IF(AT$1:AT$166="teilsaniert",AS$1:AS$166))) / 2,
                (MIN(IF(AT$1:AT$166="saniert",AS$1:AS$166)) + MAX(IF(AT$1:AT$166="saniert",AS$1:AS$166))) / 2
            )
        )),
        0,
        AR138
    )
)</f>
        <v>0</v>
      </c>
      <c r="AY138" s="174">
        <f t="shared" si="46"/>
        <v>-2.3631492858382876</v>
      </c>
      <c r="AZ138" s="173">
        <f t="shared" si="35"/>
        <v>1.5254647264593759E-212</v>
      </c>
      <c r="BA138" s="174" t="str">
        <f t="shared" si="36"/>
        <v>saniert</v>
      </c>
      <c r="BB138" s="174" cm="1">
        <f t="array" ref="BB138">IF(
    AZ138 &gt; (IF(
        BA138 = "unsaniert",
        (MIN(IF(BA$1:BA$166="unsaniert",AZ$1:AZ$166)) + MAX(IF(BA$1:BA$166="unsaniert",AZ$1:AZ$166))) / 2,
        IF(
            BA138 = "teilsaniert",
            (MIN(IF(BA$1:BA$166="teilsaniert",AZ$1:AZ$166)) + MAX(IF(BA$1:BA$166="teilsaniert",AZ$1:AZ$166))) / 2,
            (MIN(IF(BA$1:BA$166="saniert",AZ$1:AZ$166)) + MAX(IF(BA$1:BA$166="saniert",AZ$1:AZ$166))) / 2
        )
    )),
    0,
    IF(
        AZ137 &lt; (IF(
            BA138 = "unsaniert",
            (MIN(IF(BA$1:BA$166="unsaniert",AZ$1:AZ$166)) + MAX(IF(BA$1:BA$166="unsaniert",AZ$1:AZ$166))) / 2,
            IF(
                BA138 = "teilsaniert",
                (MIN(IF(BA$1:BA$166="teilsaniert",AZ$1:AZ$166)) + MAX(IF(BA$1:BA$166="teilsaniert",AZ$1:AZ$166))) / 2,
                (MIN(IF(BA$1:BA$166="saniert",AZ$1:AZ$166)) + MAX(IF(BA$1:BA$166="saniert",AZ$1:AZ$166))) / 2
            )
        )),
        0,
        AY138
    )
)</f>
        <v>0</v>
      </c>
      <c r="BF138" s="174">
        <f t="shared" si="47"/>
        <v>-2.7069827399458322</v>
      </c>
      <c r="BG138" s="173">
        <f t="shared" si="37"/>
        <v>0</v>
      </c>
      <c r="BH138" s="174" t="str">
        <f t="shared" si="38"/>
        <v>saniert</v>
      </c>
      <c r="BI138" s="174" cm="1">
        <f t="array" ref="BI138">IF(
    BG138 &gt; (IF(
        BH138 = "unsaniert",
        (MIN(IF(BH$1:BH$166="unsaniert",BG$1:BG$166)) + MAX(IF(BH$1:BH$166="unsaniert",BG$1:BG$166))) / 2,
        IF(
            BH138 = "teilsaniert",
            (MIN(IF(BH$1:BH$166="teilsaniert",BG$1:BG$166)) + MAX(IF(BH$1:BH$166="teilsaniert",BG$1:BG$166))) / 2,
            (MIN(IF(BH$1:BH$166="saniert",BG$1:BG$166)) + MAX(IF(BH$1:BH$166="saniert",BG$1:BG$166))) / 2
        )
    )),
    0,
    IF(
        BG137 &lt; (IF(
            BH138 = "unsaniert",
            (MIN(IF(BH$1:BH$166="unsaniert",BG$1:BG$166)) + MAX(IF(BH$1:BH$166="unsaniert",BG$1:BG$166))) / 2,
            IF(
                BH138 = "teilsaniert",
                (MIN(IF(BH$1:BH$166="teilsaniert",BG$1:BG$166)) + MAX(IF(BH$1:BH$166="teilsaniert",BG$1:BG$166))) / 2,
                (MIN(IF(BH$1:BH$166="saniert",BG$1:BG$166)) + MAX(IF(BH$1:BH$166="saniert",BG$1:BG$166))) / 2
            )
        )),
        0,
        BF138
    )
)</f>
        <v>0</v>
      </c>
    </row>
    <row r="139" spans="2:61">
      <c r="B139" s="174">
        <f t="shared" si="39"/>
        <v>-0.99282198494518992</v>
      </c>
      <c r="C139" s="173">
        <f>_xlfn.NORM.DIST(B139, B5,C5, TRUE)</f>
        <v>8.6275932133461412E-17</v>
      </c>
      <c r="D139" s="174" t="str">
        <f t="shared" si="24"/>
        <v>saniert</v>
      </c>
      <c r="E139" s="174" cm="1">
        <f t="array" ref="E139">IF(
    C139 &gt; (IF(
        D139 = "unsaniert",
        (MIN(IF(D$1:D$166="unsaniert",C$1:C$166)) + MAX(IF(D$1:D$166="unsaniert",C$1:C$166))) / 2,
        IF(
            D139 = "teilsaniert",
            (MIN(IF(D$1:D$166="teilsaniert",C$1:C$166)) + MAX(IF(D$1:D$166="teilsaniert",C$1:C$166))) / 2,
            (MIN(IF(D$1:D$166="saniert",C$1:C$166)) + MAX(IF(D$1:D$166="saniert",C$1:C$166))) / 2
        )
    )),
    0,
    IF(
        C138 &lt; (IF(
            D139 = "unsaniert",
            (MIN(IF(D$1:D$166="unsaniert",C$1:C$166)) + MAX(IF(D$1:D$166="unsaniert",C$1:C$166))) / 2,
            IF(
                D139 = "teilsaniert",
                (MIN(IF(D$1:D$166="teilsaniert",C$1:C$166)) + MAX(IF(D$1:D$166="teilsaniert",C$1:C$166))) / 2,
                (MIN(IF(D$1:D$166="saniert",C$1:C$166)) + MAX(IF(D$1:D$166="saniert",C$1:C$166))) / 2
            )
        )),
        0,
        B139
    )
)</f>
        <v>0</v>
      </c>
      <c r="I139" s="174">
        <f t="shared" si="40"/>
        <v>-2.2700309556755047</v>
      </c>
      <c r="J139" s="173">
        <f>_xlfn.NORM.DIST(I139, I5,J5, TRUE)</f>
        <v>5.4144158357440241E-109</v>
      </c>
      <c r="K139" s="174" t="str">
        <f t="shared" si="25"/>
        <v>saniert</v>
      </c>
      <c r="L139" s="174" cm="1">
        <f t="array" ref="L139">IF(
    J139 &gt; (IF(
        K139 = "unsaniert",
        (MIN(IF(K$1:K$166="unsaniert",J$1:J$166)) + MAX(IF(K$1:K$166="unsaniert",J$1:J$166))) / 2,
        IF(
            K139 = "teilsaniert",
            (MIN(IF(K$1:K$166="teilsaniert",J$1:J$166)) + MAX(IF(K$1:K$166="teilsaniert",J$1:J$166))) / 2,
            (MIN(IF(K$1:K$166="saniert",J$1:J$166)) + MAX(IF(K$1:K$166="saniert",J$1:J$166))) / 2
        )
    )),
    0,
    IF(
        J138 &lt; (IF(
            K139 = "unsaniert",
            (MIN(IF(K$1:K$166="unsaniert",J$1:J$166)) + MAX(IF(K$1:K$166="unsaniert",J$1:J$166))) / 2,
            IF(
                K139 = "teilsaniert",
                (MIN(IF(K$1:K$166="teilsaniert",J$1:J$166)) + MAX(IF(K$1:K$166="teilsaniert",J$1:J$166))) / 2,
                (MIN(IF(K$1:K$166="saniert",J$1:J$166)) + MAX(IF(K$1:K$166="saniert",J$1:J$166))) / 2
            )
        )),
        0,
        I139
    )
)</f>
        <v>0</v>
      </c>
      <c r="P139" s="174">
        <f t="shared" si="41"/>
        <v>-2.8677078562056364</v>
      </c>
      <c r="Q139" s="173">
        <f>_xlfn.NORM.DIST(P139, P5,Q5, TRUE)</f>
        <v>0</v>
      </c>
      <c r="R139" s="174" t="str">
        <f t="shared" si="26"/>
        <v>saniert</v>
      </c>
      <c r="S139" s="174" cm="1">
        <f t="array" ref="S139">IF(
    Q139 &gt; (IF(
        R139 = "unsaniert",
        (MIN(IF(R$1:R$166="unsaniert",Q$1:Q$166)) + MAX(IF(R$1:R$166="unsaniert",Q$1:Q$166))) / 2,
        IF(
            R139 = "teilsaniert",
            (MIN(IF(R$1:R$166="teilsaniert",Q$1:Q$166)) + MAX(IF(R$1:R$166="teilsaniert",Q$1:Q$166))) / 2,
            (MIN(IF(R$1:R$166="saniert",Q$1:Q$166)) + MAX(IF(R$1:R$166="saniert",Q$1:Q$166))) / 2
        )
    )),
    0,
    IF(
        Q138 &lt; (IF(
            R139 = "unsaniert",
            (MIN(IF(R$1:R$166="unsaniert",Q$1:Q$166)) + MAX(IF(R$1:R$166="unsaniert",Q$1:Q$166))) / 2,
            IF(
                R139 = "teilsaniert",
                (MIN(IF(R$1:R$166="teilsaniert",Q$1:Q$166)) + MAX(IF(R$1:R$166="teilsaniert",Q$1:Q$166))) / 2,
                (MIN(IF(R$1:R$166="saniert",Q$1:Q$166)) + MAX(IF(R$1:R$166="saniert",Q$1:Q$166))) / 2
            )
        )),
        0,
        P139
    )
)</f>
        <v>0</v>
      </c>
      <c r="W139" s="174">
        <f t="shared" si="42"/>
        <v>-1.7775615558431119</v>
      </c>
      <c r="X139" s="173">
        <f t="shared" si="27"/>
        <v>1.6998288165264321E-264</v>
      </c>
      <c r="Y139" s="174" t="str">
        <f t="shared" si="28"/>
        <v>saniert</v>
      </c>
      <c r="Z139" s="174" cm="1">
        <f t="array" ref="Z139">IF(
    X139 &gt; (IF(
        Y139 = "unsaniert",
        (MIN(IF(Y$1:Y$166="unsaniert",X$1:X$166)) + MAX(IF(Y$1:Y$166="unsaniert",X$1:X$166))) / 2,
        IF(
            Y139 = "teilsaniert",
            (MIN(IF(Y$1:Y$166="teilsaniert",X$1:X$166)) + MAX(IF(Y$1:Y$166="teilsaniert",X$1:X$166))) / 2,
            (MIN(IF(Y$1:Y$166="saniert",X$1:X$166)) + MAX(IF(Y$1:Y$166="saniert",X$1:X$166))) / 2
        )
    )),
    0,
    IF(
        X138 &lt; (IF(
            Y139 = "unsaniert",
            (MIN(IF(Y$1:Y$166="unsaniert",X$1:X$166)) + MAX(IF(Y$1:Y$166="unsaniert",X$1:X$166))) / 2,
            IF(
                Y139 = "teilsaniert",
                (MIN(IF(Y$1:Y$166="teilsaniert",X$1:X$166)) + MAX(IF(Y$1:Y$166="teilsaniert",X$1:X$166))) / 2,
                (MIN(IF(Y$1:Y$166="saniert",X$1:X$166)) + MAX(IF(Y$1:Y$166="saniert",X$1:X$166))) / 2
            )
        )),
        0,
        W139
    )
)</f>
        <v>0</v>
      </c>
      <c r="AD139" s="174">
        <f t="shared" si="43"/>
        <v>-2.2674119347146653</v>
      </c>
      <c r="AE139" s="173">
        <f t="shared" si="29"/>
        <v>1.0134985575499828E-128</v>
      </c>
      <c r="AF139" s="174" t="str">
        <f t="shared" si="30"/>
        <v>saniert</v>
      </c>
      <c r="AG139" s="174" cm="1">
        <f t="array" ref="AG139">IF(
    AE139 &gt; (IF(
        AF139 = "unsaniert",
        (MIN(IF(AF$1:AF$166="unsaniert",AE$1:AE$166)) + MAX(IF(AF$1:AF$166="unsaniert",AE$1:AE$166))) / 2,
        IF(
            AF139 = "teilsaniert",
            (MIN(IF(AF$1:AF$166="teilsaniert",AE$1:AE$166)) + MAX(IF(AF$1:AF$166="teilsaniert",AE$1:AE$166))) / 2,
            (MIN(IF(AF$1:AF$166="saniert",AE$1:AE$166)) + MAX(IF(AF$1:AF$166="saniert",AE$1:AE$166))) / 2
        )
    )),
    0,
    IF(
        AE138 &lt; (IF(
            AF139 = "unsaniert",
            (MIN(IF(AF$1:AF$166="unsaniert",AE$1:AE$166)) + MAX(IF(AF$1:AF$166="unsaniert",AE$1:AE$166))) / 2,
            IF(
                AF139 = "teilsaniert",
                (MIN(IF(AF$1:AF$166="teilsaniert",AE$1:AE$166)) + MAX(IF(AF$1:AF$166="teilsaniert",AE$1:AE$166))) / 2,
                (MIN(IF(AF$1:AF$166="saniert",AE$1:AE$166)) + MAX(IF(AF$1:AF$166="saniert",AE$1:AE$166))) / 2
            )
        )),
        0,
        AD139
    )
)</f>
        <v>0</v>
      </c>
      <c r="AK139" s="174">
        <f t="shared" si="44"/>
        <v>-2.7114245652714599</v>
      </c>
      <c r="AL139" s="173">
        <f t="shared" si="31"/>
        <v>0</v>
      </c>
      <c r="AM139" s="174" t="str">
        <f t="shared" si="32"/>
        <v>saniert</v>
      </c>
      <c r="AN139" s="174" cm="1">
        <f t="array" ref="AN139">IF(
    AL139 &gt; (IF(
        AM139 = "unsaniert",
        (MIN(IF(AM$1:AM$166="unsaniert",AL$1:AL$166)) + MAX(IF(AM$1:AM$166="unsaniert",AL$1:AL$166))) / 2,
        IF(
            AM139 = "teilsaniert",
            (MIN(IF(AM$1:AM$166="teilsaniert",AL$1:AL$166)) + MAX(IF(AM$1:AM$166="teilsaniert",AL$1:AL$166))) / 2,
            (MIN(IF(AM$1:AM$166="saniert",AL$1:AL$166)) + MAX(IF(AM$1:AM$166="saniert",AL$1:AL$166))) / 2
        )
    )),
    0,
    IF(
        AL138 &lt; (IF(
            AM139 = "unsaniert",
            (MIN(IF(AM$1:AM$166="unsaniert",AL$1:AL$166)) + MAX(IF(AM$1:AM$166="unsaniert",AL$1:AL$166))) / 2,
            IF(
                AM139 = "teilsaniert",
                (MIN(IF(AM$1:AM$166="teilsaniert",AL$1:AL$166)) + MAX(IF(AM$1:AM$166="teilsaniert",AL$1:AL$166))) / 2,
                (MIN(IF(AM$1:AM$166="saniert",AL$1:AL$166)) + MAX(IF(AM$1:AM$166="saniert",AL$1:AL$166))) / 2
            )
        )),
        0,
        AK139
    )
)</f>
        <v>0</v>
      </c>
      <c r="AR139" s="174">
        <f t="shared" si="45"/>
        <v>-1.7172067057195142</v>
      </c>
      <c r="AS139" s="173">
        <f t="shared" si="33"/>
        <v>1.7440206061846647E-264</v>
      </c>
      <c r="AT139" s="174" t="str">
        <f t="shared" si="34"/>
        <v>saniert</v>
      </c>
      <c r="AU139" s="174" cm="1">
        <f t="array" ref="AU139">IF(
    AS139 &gt; (IF(
        AT139 = "unsaniert",
        (MIN(IF(AT$1:AT$166="unsaniert",AS$1:AS$166)) + MAX(IF(AT$1:AT$166="unsaniert",AS$1:AS$166))) / 2,
        IF(
            AT139 = "teilsaniert",
            (MIN(IF(AT$1:AT$166="teilsaniert",AS$1:AS$166)) + MAX(IF(AT$1:AT$166="teilsaniert",AS$1:AS$166))) / 2,
            (MIN(IF(AT$1:AT$166="saniert",AS$1:AS$166)) + MAX(IF(AT$1:AT$166="saniert",AS$1:AS$166))) / 2
        )
    )),
    0,
    IF(
        AS138 &lt; (IF(
            AT139 = "unsaniert",
            (MIN(IF(AT$1:AT$166="unsaniert",AS$1:AS$166)) + MAX(IF(AT$1:AT$166="unsaniert",AS$1:AS$166))) / 2,
            IF(
                AT139 = "teilsaniert",
                (MIN(IF(AT$1:AT$166="teilsaniert",AS$1:AS$166)) + MAX(IF(AT$1:AT$166="teilsaniert",AS$1:AS$166))) / 2,
                (MIN(IF(AT$1:AT$166="saniert",AS$1:AS$166)) + MAX(IF(AT$1:AT$166="saniert",AS$1:AS$166))) / 2
            )
        )),
        0,
        AR139
    )
)</f>
        <v>0</v>
      </c>
      <c r="AY139" s="174">
        <f t="shared" si="46"/>
        <v>-2.3931492858382875</v>
      </c>
      <c r="AZ139" s="173">
        <f t="shared" si="35"/>
        <v>4.8475441962668181E-217</v>
      </c>
      <c r="BA139" s="174" t="str">
        <f t="shared" si="36"/>
        <v>saniert</v>
      </c>
      <c r="BB139" s="174" cm="1">
        <f t="array" ref="BB139">IF(
    AZ139 &gt; (IF(
        BA139 = "unsaniert",
        (MIN(IF(BA$1:BA$166="unsaniert",AZ$1:AZ$166)) + MAX(IF(BA$1:BA$166="unsaniert",AZ$1:AZ$166))) / 2,
        IF(
            BA139 = "teilsaniert",
            (MIN(IF(BA$1:BA$166="teilsaniert",AZ$1:AZ$166)) + MAX(IF(BA$1:BA$166="teilsaniert",AZ$1:AZ$166))) / 2,
            (MIN(IF(BA$1:BA$166="saniert",AZ$1:AZ$166)) + MAX(IF(BA$1:BA$166="saniert",AZ$1:AZ$166))) / 2
        )
    )),
    0,
    IF(
        AZ138 &lt; (IF(
            BA139 = "unsaniert",
            (MIN(IF(BA$1:BA$166="unsaniert",AZ$1:AZ$166)) + MAX(IF(BA$1:BA$166="unsaniert",AZ$1:AZ$166))) / 2,
            IF(
                BA139 = "teilsaniert",
                (MIN(IF(BA$1:BA$166="teilsaniert",AZ$1:AZ$166)) + MAX(IF(BA$1:BA$166="teilsaniert",AZ$1:AZ$166))) / 2,
                (MIN(IF(BA$1:BA$166="saniert",AZ$1:AZ$166)) + MAX(IF(BA$1:BA$166="saniert",AZ$1:AZ$166))) / 2
            )
        )),
        0,
        AY139
    )
)</f>
        <v>0</v>
      </c>
      <c r="BF139" s="174">
        <f t="shared" si="47"/>
        <v>-2.736982739945832</v>
      </c>
      <c r="BG139" s="173">
        <f t="shared" si="37"/>
        <v>0</v>
      </c>
      <c r="BH139" s="174" t="str">
        <f t="shared" si="38"/>
        <v>saniert</v>
      </c>
      <c r="BI139" s="174" cm="1">
        <f t="array" ref="BI139">IF(
    BG139 &gt; (IF(
        BH139 = "unsaniert",
        (MIN(IF(BH$1:BH$166="unsaniert",BG$1:BG$166)) + MAX(IF(BH$1:BH$166="unsaniert",BG$1:BG$166))) / 2,
        IF(
            BH139 = "teilsaniert",
            (MIN(IF(BH$1:BH$166="teilsaniert",BG$1:BG$166)) + MAX(IF(BH$1:BH$166="teilsaniert",BG$1:BG$166))) / 2,
            (MIN(IF(BH$1:BH$166="saniert",BG$1:BG$166)) + MAX(IF(BH$1:BH$166="saniert",BG$1:BG$166))) / 2
        )
    )),
    0,
    IF(
        BG138 &lt; (IF(
            BH139 = "unsaniert",
            (MIN(IF(BH$1:BH$166="unsaniert",BG$1:BG$166)) + MAX(IF(BH$1:BH$166="unsaniert",BG$1:BG$166))) / 2,
            IF(
                BH139 = "teilsaniert",
                (MIN(IF(BH$1:BH$166="teilsaniert",BG$1:BG$166)) + MAX(IF(BH$1:BH$166="teilsaniert",BG$1:BG$166))) / 2,
                (MIN(IF(BH$1:BH$166="saniert",BG$1:BG$166)) + MAX(IF(BH$1:BH$166="saniert",BG$1:BG$166))) / 2
            )
        )),
        0,
        BF139
    )
)</f>
        <v>0</v>
      </c>
    </row>
    <row r="140" spans="2:61">
      <c r="B140" s="174">
        <f t="shared" si="39"/>
        <v>-1.0228219849451898</v>
      </c>
      <c r="C140" s="173">
        <f>_xlfn.NORM.DIST(B140, B5,C5, TRUE)</f>
        <v>3.4761975536481103E-17</v>
      </c>
      <c r="D140" s="174" t="str">
        <f t="shared" si="24"/>
        <v>saniert</v>
      </c>
      <c r="E140" s="174" cm="1">
        <f t="array" ref="E140">IF(
    C140 &gt; (IF(
        D140 = "unsaniert",
        (MIN(IF(D$1:D$166="unsaniert",C$1:C$166)) + MAX(IF(D$1:D$166="unsaniert",C$1:C$166))) / 2,
        IF(
            D140 = "teilsaniert",
            (MIN(IF(D$1:D$166="teilsaniert",C$1:C$166)) + MAX(IF(D$1:D$166="teilsaniert",C$1:C$166))) / 2,
            (MIN(IF(D$1:D$166="saniert",C$1:C$166)) + MAX(IF(D$1:D$166="saniert",C$1:C$166))) / 2
        )
    )),
    0,
    IF(
        C139 &lt; (IF(
            D140 = "unsaniert",
            (MIN(IF(D$1:D$166="unsaniert",C$1:C$166)) + MAX(IF(D$1:D$166="unsaniert",C$1:C$166))) / 2,
            IF(
                D140 = "teilsaniert",
                (MIN(IF(D$1:D$166="teilsaniert",C$1:C$166)) + MAX(IF(D$1:D$166="teilsaniert",C$1:C$166))) / 2,
                (MIN(IF(D$1:D$166="saniert",C$1:C$166)) + MAX(IF(D$1:D$166="saniert",C$1:C$166))) / 2
            )
        )),
        0,
        B140
    )
)</f>
        <v>0</v>
      </c>
      <c r="I140" s="174">
        <f t="shared" si="40"/>
        <v>-2.3000309556755045</v>
      </c>
      <c r="J140" s="173">
        <f>_xlfn.NORM.DIST(I140, I5,J5, TRUE)</f>
        <v>2.4558737017473225E-111</v>
      </c>
      <c r="K140" s="174" t="str">
        <f t="shared" si="25"/>
        <v>saniert</v>
      </c>
      <c r="L140" s="174" cm="1">
        <f t="array" ref="L140">IF(
    J140 &gt; (IF(
        K140 = "unsaniert",
        (MIN(IF(K$1:K$166="unsaniert",J$1:J$166)) + MAX(IF(K$1:K$166="unsaniert",J$1:J$166))) / 2,
        IF(
            K140 = "teilsaniert",
            (MIN(IF(K$1:K$166="teilsaniert",J$1:J$166)) + MAX(IF(K$1:K$166="teilsaniert",J$1:J$166))) / 2,
            (MIN(IF(K$1:K$166="saniert",J$1:J$166)) + MAX(IF(K$1:K$166="saniert",J$1:J$166))) / 2
        )
    )),
    0,
    IF(
        J139 &lt; (IF(
            K140 = "unsaniert",
            (MIN(IF(K$1:K$166="unsaniert",J$1:J$166)) + MAX(IF(K$1:K$166="unsaniert",J$1:J$166))) / 2,
            IF(
                K140 = "teilsaniert",
                (MIN(IF(K$1:K$166="teilsaniert",J$1:J$166)) + MAX(IF(K$1:K$166="teilsaniert",J$1:J$166))) / 2,
                (MIN(IF(K$1:K$166="saniert",J$1:J$166)) + MAX(IF(K$1:K$166="saniert",J$1:J$166))) / 2
            )
        )),
        0,
        I140
    )
)</f>
        <v>0</v>
      </c>
      <c r="P140" s="174">
        <f t="shared" si="41"/>
        <v>-2.8977078562056362</v>
      </c>
      <c r="Q140" s="173">
        <f>_xlfn.NORM.DIST(P140, P5,Q5, TRUE)</f>
        <v>0</v>
      </c>
      <c r="R140" s="174" t="str">
        <f t="shared" si="26"/>
        <v>saniert</v>
      </c>
      <c r="S140" s="174" cm="1">
        <f t="array" ref="S140">IF(
    Q140 &gt; (IF(
        R140 = "unsaniert",
        (MIN(IF(R$1:R$166="unsaniert",Q$1:Q$166)) + MAX(IF(R$1:R$166="unsaniert",Q$1:Q$166))) / 2,
        IF(
            R140 = "teilsaniert",
            (MIN(IF(R$1:R$166="teilsaniert",Q$1:Q$166)) + MAX(IF(R$1:R$166="teilsaniert",Q$1:Q$166))) / 2,
            (MIN(IF(R$1:R$166="saniert",Q$1:Q$166)) + MAX(IF(R$1:R$166="saniert",Q$1:Q$166))) / 2
        )
    )),
    0,
    IF(
        Q139 &lt; (IF(
            R140 = "unsaniert",
            (MIN(IF(R$1:R$166="unsaniert",Q$1:Q$166)) + MAX(IF(R$1:R$166="unsaniert",Q$1:Q$166))) / 2,
            IF(
                R140 = "teilsaniert",
                (MIN(IF(R$1:R$166="teilsaniert",Q$1:Q$166)) + MAX(IF(R$1:R$166="teilsaniert",Q$1:Q$166))) / 2,
                (MIN(IF(R$1:R$166="saniert",Q$1:Q$166)) + MAX(IF(R$1:R$166="saniert",Q$1:Q$166))) / 2
            )
        )),
        0,
        P140
    )
)</f>
        <v>0</v>
      </c>
      <c r="W140" s="174">
        <f t="shared" si="42"/>
        <v>-1.807561555843112</v>
      </c>
      <c r="X140" s="173">
        <f t="shared" si="27"/>
        <v>5.3349479959784087E-270</v>
      </c>
      <c r="Y140" s="174" t="str">
        <f t="shared" si="28"/>
        <v>saniert</v>
      </c>
      <c r="Z140" s="174" cm="1">
        <f t="array" ref="Z140">IF(
    X140 &gt; (IF(
        Y140 = "unsaniert",
        (MIN(IF(Y$1:Y$166="unsaniert",X$1:X$166)) + MAX(IF(Y$1:Y$166="unsaniert",X$1:X$166))) / 2,
        IF(
            Y140 = "teilsaniert",
            (MIN(IF(Y$1:Y$166="teilsaniert",X$1:X$166)) + MAX(IF(Y$1:Y$166="teilsaniert",X$1:X$166))) / 2,
            (MIN(IF(Y$1:Y$166="saniert",X$1:X$166)) + MAX(IF(Y$1:Y$166="saniert",X$1:X$166))) / 2
        )
    )),
    0,
    IF(
        X139 &lt; (IF(
            Y140 = "unsaniert",
            (MIN(IF(Y$1:Y$166="unsaniert",X$1:X$166)) + MAX(IF(Y$1:Y$166="unsaniert",X$1:X$166))) / 2,
            IF(
                Y140 = "teilsaniert",
                (MIN(IF(Y$1:Y$166="teilsaniert",X$1:X$166)) + MAX(IF(Y$1:Y$166="teilsaniert",X$1:X$166))) / 2,
                (MIN(IF(Y$1:Y$166="saniert",X$1:X$166)) + MAX(IF(Y$1:Y$166="saniert",X$1:X$166))) / 2
            )
        )),
        0,
        W140
    )
)</f>
        <v>0</v>
      </c>
      <c r="AD140" s="174">
        <f t="shared" si="43"/>
        <v>-2.2974119347146651</v>
      </c>
      <c r="AE140" s="173">
        <f t="shared" si="29"/>
        <v>1.808134338803474E-131</v>
      </c>
      <c r="AF140" s="174" t="str">
        <f t="shared" si="30"/>
        <v>saniert</v>
      </c>
      <c r="AG140" s="174" cm="1">
        <f t="array" ref="AG140">IF(
    AE140 &gt; (IF(
        AF140 = "unsaniert",
        (MIN(IF(AF$1:AF$166="unsaniert",AE$1:AE$166)) + MAX(IF(AF$1:AF$166="unsaniert",AE$1:AE$166))) / 2,
        IF(
            AF140 = "teilsaniert",
            (MIN(IF(AF$1:AF$166="teilsaniert",AE$1:AE$166)) + MAX(IF(AF$1:AF$166="teilsaniert",AE$1:AE$166))) / 2,
            (MIN(IF(AF$1:AF$166="saniert",AE$1:AE$166)) + MAX(IF(AF$1:AF$166="saniert",AE$1:AE$166))) / 2
        )
    )),
    0,
    IF(
        AE139 &lt; (IF(
            AF140 = "unsaniert",
            (MIN(IF(AF$1:AF$166="unsaniert",AE$1:AE$166)) + MAX(IF(AF$1:AF$166="unsaniert",AE$1:AE$166))) / 2,
            IF(
                AF140 = "teilsaniert",
                (MIN(IF(AF$1:AF$166="teilsaniert",AE$1:AE$166)) + MAX(IF(AF$1:AF$166="teilsaniert",AE$1:AE$166))) / 2,
                (MIN(IF(AF$1:AF$166="saniert",AE$1:AE$166)) + MAX(IF(AF$1:AF$166="saniert",AE$1:AE$166))) / 2
            )
        )),
        0,
        AD140
    )
)</f>
        <v>0</v>
      </c>
      <c r="AK140" s="174">
        <f t="shared" si="44"/>
        <v>-2.7414245652714597</v>
      </c>
      <c r="AL140" s="173">
        <f t="shared" si="31"/>
        <v>0</v>
      </c>
      <c r="AM140" s="174" t="str">
        <f t="shared" si="32"/>
        <v>saniert</v>
      </c>
      <c r="AN140" s="174" cm="1">
        <f t="array" ref="AN140">IF(
    AL140 &gt; (IF(
        AM140 = "unsaniert",
        (MIN(IF(AM$1:AM$166="unsaniert",AL$1:AL$166)) + MAX(IF(AM$1:AM$166="unsaniert",AL$1:AL$166))) / 2,
        IF(
            AM140 = "teilsaniert",
            (MIN(IF(AM$1:AM$166="teilsaniert",AL$1:AL$166)) + MAX(IF(AM$1:AM$166="teilsaniert",AL$1:AL$166))) / 2,
            (MIN(IF(AM$1:AM$166="saniert",AL$1:AL$166)) + MAX(IF(AM$1:AM$166="saniert",AL$1:AL$166))) / 2
        )
    )),
    0,
    IF(
        AL139 &lt; (IF(
            AM140 = "unsaniert",
            (MIN(IF(AM$1:AM$166="unsaniert",AL$1:AL$166)) + MAX(IF(AM$1:AM$166="unsaniert",AL$1:AL$166))) / 2,
            IF(
                AM140 = "teilsaniert",
                (MIN(IF(AM$1:AM$166="teilsaniert",AL$1:AL$166)) + MAX(IF(AM$1:AM$166="teilsaniert",AL$1:AL$166))) / 2,
                (MIN(IF(AM$1:AM$166="saniert",AL$1:AL$166)) + MAX(IF(AM$1:AM$166="saniert",AL$1:AL$166))) / 2
            )
        )),
        0,
        AK140
    )
)</f>
        <v>0</v>
      </c>
      <c r="AR140" s="174">
        <f t="shared" si="45"/>
        <v>-1.7472067057195142</v>
      </c>
      <c r="AS140" s="173">
        <f t="shared" si="33"/>
        <v>5.4764755783223912E-270</v>
      </c>
      <c r="AT140" s="174" t="str">
        <f t="shared" si="34"/>
        <v>saniert</v>
      </c>
      <c r="AU140" s="174" cm="1">
        <f t="array" ref="AU140">IF(
    AS140 &gt; (IF(
        AT140 = "unsaniert",
        (MIN(IF(AT$1:AT$166="unsaniert",AS$1:AS$166)) + MAX(IF(AT$1:AT$166="unsaniert",AS$1:AS$166))) / 2,
        IF(
            AT140 = "teilsaniert",
            (MIN(IF(AT$1:AT$166="teilsaniert",AS$1:AS$166)) + MAX(IF(AT$1:AT$166="teilsaniert",AS$1:AS$166))) / 2,
            (MIN(IF(AT$1:AT$166="saniert",AS$1:AS$166)) + MAX(IF(AT$1:AT$166="saniert",AS$1:AS$166))) / 2
        )
    )),
    0,
    IF(
        AS139 &lt; (IF(
            AT140 = "unsaniert",
            (MIN(IF(AT$1:AT$166="unsaniert",AS$1:AS$166)) + MAX(IF(AT$1:AT$166="unsaniert",AS$1:AS$166))) / 2,
            IF(
                AT140 = "teilsaniert",
                (MIN(IF(AT$1:AT$166="teilsaniert",AS$1:AS$166)) + MAX(IF(AT$1:AT$166="teilsaniert",AS$1:AS$166))) / 2,
                (MIN(IF(AT$1:AT$166="saniert",AS$1:AS$166)) + MAX(IF(AT$1:AT$166="saniert",AS$1:AS$166))) / 2
            )
        )),
        0,
        AR140
    )
)</f>
        <v>0</v>
      </c>
      <c r="AY140" s="174">
        <f t="shared" si="46"/>
        <v>-2.4231492858382873</v>
      </c>
      <c r="AZ140" s="173">
        <f t="shared" si="35"/>
        <v>1.3807314191628672E-221</v>
      </c>
      <c r="BA140" s="174" t="str">
        <f t="shared" si="36"/>
        <v>saniert</v>
      </c>
      <c r="BB140" s="174" cm="1">
        <f t="array" ref="BB140">IF(
    AZ140 &gt; (IF(
        BA140 = "unsaniert",
        (MIN(IF(BA$1:BA$166="unsaniert",AZ$1:AZ$166)) + MAX(IF(BA$1:BA$166="unsaniert",AZ$1:AZ$166))) / 2,
        IF(
            BA140 = "teilsaniert",
            (MIN(IF(BA$1:BA$166="teilsaniert",AZ$1:AZ$166)) + MAX(IF(BA$1:BA$166="teilsaniert",AZ$1:AZ$166))) / 2,
            (MIN(IF(BA$1:BA$166="saniert",AZ$1:AZ$166)) + MAX(IF(BA$1:BA$166="saniert",AZ$1:AZ$166))) / 2
        )
    )),
    0,
    IF(
        AZ139 &lt; (IF(
            BA140 = "unsaniert",
            (MIN(IF(BA$1:BA$166="unsaniert",AZ$1:AZ$166)) + MAX(IF(BA$1:BA$166="unsaniert",AZ$1:AZ$166))) / 2,
            IF(
                BA140 = "teilsaniert",
                (MIN(IF(BA$1:BA$166="teilsaniert",AZ$1:AZ$166)) + MAX(IF(BA$1:BA$166="teilsaniert",AZ$1:AZ$166))) / 2,
                (MIN(IF(BA$1:BA$166="saniert",AZ$1:AZ$166)) + MAX(IF(BA$1:BA$166="saniert",AZ$1:AZ$166))) / 2
            )
        )),
        0,
        AY140
    )
)</f>
        <v>0</v>
      </c>
      <c r="BF140" s="174">
        <f t="shared" si="47"/>
        <v>-2.7669827399458318</v>
      </c>
      <c r="BG140" s="173">
        <f t="shared" si="37"/>
        <v>0</v>
      </c>
      <c r="BH140" s="174" t="str">
        <f t="shared" si="38"/>
        <v>saniert</v>
      </c>
      <c r="BI140" s="174" cm="1">
        <f t="array" ref="BI140">IF(
    BG140 &gt; (IF(
        BH140 = "unsaniert",
        (MIN(IF(BH$1:BH$166="unsaniert",BG$1:BG$166)) + MAX(IF(BH$1:BH$166="unsaniert",BG$1:BG$166))) / 2,
        IF(
            BH140 = "teilsaniert",
            (MIN(IF(BH$1:BH$166="teilsaniert",BG$1:BG$166)) + MAX(IF(BH$1:BH$166="teilsaniert",BG$1:BG$166))) / 2,
            (MIN(IF(BH$1:BH$166="saniert",BG$1:BG$166)) + MAX(IF(BH$1:BH$166="saniert",BG$1:BG$166))) / 2
        )
    )),
    0,
    IF(
        BG139 &lt; (IF(
            BH140 = "unsaniert",
            (MIN(IF(BH$1:BH$166="unsaniert",BG$1:BG$166)) + MAX(IF(BH$1:BH$166="unsaniert",BG$1:BG$166))) / 2,
            IF(
                BH140 = "teilsaniert",
                (MIN(IF(BH$1:BH$166="teilsaniert",BG$1:BG$166)) + MAX(IF(BH$1:BH$166="teilsaniert",BG$1:BG$166))) / 2,
                (MIN(IF(BH$1:BH$166="saniert",BG$1:BG$166)) + MAX(IF(BH$1:BH$166="saniert",BG$1:BG$166))) / 2
            )
        )),
        0,
        BF140
    )
)</f>
        <v>0</v>
      </c>
    </row>
    <row r="141" spans="2:61">
      <c r="B141" s="174">
        <f t="shared" si="39"/>
        <v>-1.0528219849451899</v>
      </c>
      <c r="C141" s="173">
        <f>_xlfn.NORM.DIST(B141, B5,C5, TRUE)</f>
        <v>1.3845664607890296E-17</v>
      </c>
      <c r="D141" s="174" t="str">
        <f t="shared" si="24"/>
        <v>saniert</v>
      </c>
      <c r="E141" s="174" cm="1">
        <f t="array" ref="E141">IF(
    C141 &gt; (IF(
        D141 = "unsaniert",
        (MIN(IF(D$1:D$166="unsaniert",C$1:C$166)) + MAX(IF(D$1:D$166="unsaniert",C$1:C$166))) / 2,
        IF(
            D141 = "teilsaniert",
            (MIN(IF(D$1:D$166="teilsaniert",C$1:C$166)) + MAX(IF(D$1:D$166="teilsaniert",C$1:C$166))) / 2,
            (MIN(IF(D$1:D$166="saniert",C$1:C$166)) + MAX(IF(D$1:D$166="saniert",C$1:C$166))) / 2
        )
    )),
    0,
    IF(
        C140 &lt; (IF(
            D141 = "unsaniert",
            (MIN(IF(D$1:D$166="unsaniert",C$1:C$166)) + MAX(IF(D$1:D$166="unsaniert",C$1:C$166))) / 2,
            IF(
                D141 = "teilsaniert",
                (MIN(IF(D$1:D$166="teilsaniert",C$1:C$166)) + MAX(IF(D$1:D$166="teilsaniert",C$1:C$166))) / 2,
                (MIN(IF(D$1:D$166="saniert",C$1:C$166)) + MAX(IF(D$1:D$166="saniert",C$1:C$166))) / 2
            )
        )),
        0,
        B141
    )
)</f>
        <v>0</v>
      </c>
      <c r="I141" s="174">
        <f t="shared" si="40"/>
        <v>-2.3300309556755043</v>
      </c>
      <c r="J141" s="173">
        <f>_xlfn.NORM.DIST(I141, I5,J5, TRUE)</f>
        <v>1.0507907838513606E-113</v>
      </c>
      <c r="K141" s="174" t="str">
        <f t="shared" si="25"/>
        <v>saniert</v>
      </c>
      <c r="L141" s="174" cm="1">
        <f t="array" ref="L141">IF(
    J141 &gt; (IF(
        K141 = "unsaniert",
        (MIN(IF(K$1:K$166="unsaniert",J$1:J$166)) + MAX(IF(K$1:K$166="unsaniert",J$1:J$166))) / 2,
        IF(
            K141 = "teilsaniert",
            (MIN(IF(K$1:K$166="teilsaniert",J$1:J$166)) + MAX(IF(K$1:K$166="teilsaniert",J$1:J$166))) / 2,
            (MIN(IF(K$1:K$166="saniert",J$1:J$166)) + MAX(IF(K$1:K$166="saniert",J$1:J$166))) / 2
        )
    )),
    0,
    IF(
        J140 &lt; (IF(
            K141 = "unsaniert",
            (MIN(IF(K$1:K$166="unsaniert",J$1:J$166)) + MAX(IF(K$1:K$166="unsaniert",J$1:J$166))) / 2,
            IF(
                K141 = "teilsaniert",
                (MIN(IF(K$1:K$166="teilsaniert",J$1:J$166)) + MAX(IF(K$1:K$166="teilsaniert",J$1:J$166))) / 2,
                (MIN(IF(K$1:K$166="saniert",J$1:J$166)) + MAX(IF(K$1:K$166="saniert",J$1:J$166))) / 2
            )
        )),
        0,
        I141
    )
)</f>
        <v>0</v>
      </c>
      <c r="P141" s="174">
        <f t="shared" si="41"/>
        <v>-2.927707856205636</v>
      </c>
      <c r="Q141" s="173">
        <f>_xlfn.NORM.DIST(P141, P5,Q5, TRUE)</f>
        <v>0</v>
      </c>
      <c r="R141" s="174" t="str">
        <f t="shared" si="26"/>
        <v>saniert</v>
      </c>
      <c r="S141" s="174" cm="1">
        <f t="array" ref="S141">IF(
    Q141 &gt; (IF(
        R141 = "unsaniert",
        (MIN(IF(R$1:R$166="unsaniert",Q$1:Q$166)) + MAX(IF(R$1:R$166="unsaniert",Q$1:Q$166))) / 2,
        IF(
            R141 = "teilsaniert",
            (MIN(IF(R$1:R$166="teilsaniert",Q$1:Q$166)) + MAX(IF(R$1:R$166="teilsaniert",Q$1:Q$166))) / 2,
            (MIN(IF(R$1:R$166="saniert",Q$1:Q$166)) + MAX(IF(R$1:R$166="saniert",Q$1:Q$166))) / 2
        )
    )),
    0,
    IF(
        Q140 &lt; (IF(
            R141 = "unsaniert",
            (MIN(IF(R$1:R$166="unsaniert",Q$1:Q$166)) + MAX(IF(R$1:R$166="unsaniert",Q$1:Q$166))) / 2,
            IF(
                R141 = "teilsaniert",
                (MIN(IF(R$1:R$166="teilsaniert",Q$1:Q$166)) + MAX(IF(R$1:R$166="teilsaniert",Q$1:Q$166))) / 2,
                (MIN(IF(R$1:R$166="saniert",Q$1:Q$166)) + MAX(IF(R$1:R$166="saniert",Q$1:Q$166))) / 2
            )
        )),
        0,
        P141
    )
)</f>
        <v>0</v>
      </c>
      <c r="W141" s="174">
        <f t="shared" si="42"/>
        <v>-1.837561555843112</v>
      </c>
      <c r="X141" s="173">
        <f t="shared" si="27"/>
        <v>1.468111747998875E-275</v>
      </c>
      <c r="Y141" s="174" t="str">
        <f t="shared" si="28"/>
        <v>saniert</v>
      </c>
      <c r="Z141" s="174" cm="1">
        <f t="array" ref="Z141">IF(
    X141 &gt; (IF(
        Y141 = "unsaniert",
        (MIN(IF(Y$1:Y$166="unsaniert",X$1:X$166)) + MAX(IF(Y$1:Y$166="unsaniert",X$1:X$166))) / 2,
        IF(
            Y141 = "teilsaniert",
            (MIN(IF(Y$1:Y$166="teilsaniert",X$1:X$166)) + MAX(IF(Y$1:Y$166="teilsaniert",X$1:X$166))) / 2,
            (MIN(IF(Y$1:Y$166="saniert",X$1:X$166)) + MAX(IF(Y$1:Y$166="saniert",X$1:X$166))) / 2
        )
    )),
    0,
    IF(
        X140 &lt; (IF(
            Y141 = "unsaniert",
            (MIN(IF(Y$1:Y$166="unsaniert",X$1:X$166)) + MAX(IF(Y$1:Y$166="unsaniert",X$1:X$166))) / 2,
            IF(
                Y141 = "teilsaniert",
                (MIN(IF(Y$1:Y$166="teilsaniert",X$1:X$166)) + MAX(IF(Y$1:Y$166="teilsaniert",X$1:X$166))) / 2,
                (MIN(IF(Y$1:Y$166="saniert",X$1:X$166)) + MAX(IF(Y$1:Y$166="saniert",X$1:X$166))) / 2
            )
        )),
        0,
        W141
    )
)</f>
        <v>0</v>
      </c>
      <c r="AD141" s="174">
        <f t="shared" si="43"/>
        <v>-2.3274119347146649</v>
      </c>
      <c r="AE141" s="173">
        <f t="shared" si="29"/>
        <v>3.014253765816405E-134</v>
      </c>
      <c r="AF141" s="174" t="str">
        <f t="shared" si="30"/>
        <v>saniert</v>
      </c>
      <c r="AG141" s="174" cm="1">
        <f t="array" ref="AG141">IF(
    AE141 &gt; (IF(
        AF141 = "unsaniert",
        (MIN(IF(AF$1:AF$166="unsaniert",AE$1:AE$166)) + MAX(IF(AF$1:AF$166="unsaniert",AE$1:AE$166))) / 2,
        IF(
            AF141 = "teilsaniert",
            (MIN(IF(AF$1:AF$166="teilsaniert",AE$1:AE$166)) + MAX(IF(AF$1:AF$166="teilsaniert",AE$1:AE$166))) / 2,
            (MIN(IF(AF$1:AF$166="saniert",AE$1:AE$166)) + MAX(IF(AF$1:AF$166="saniert",AE$1:AE$166))) / 2
        )
    )),
    0,
    IF(
        AE140 &lt; (IF(
            AF141 = "unsaniert",
            (MIN(IF(AF$1:AF$166="unsaniert",AE$1:AE$166)) + MAX(IF(AF$1:AF$166="unsaniert",AE$1:AE$166))) / 2,
            IF(
                AF141 = "teilsaniert",
                (MIN(IF(AF$1:AF$166="teilsaniert",AE$1:AE$166)) + MAX(IF(AF$1:AF$166="teilsaniert",AE$1:AE$166))) / 2,
                (MIN(IF(AF$1:AF$166="saniert",AE$1:AE$166)) + MAX(IF(AF$1:AF$166="saniert",AE$1:AE$166))) / 2
            )
        )),
        0,
        AD141
    )
)</f>
        <v>0</v>
      </c>
      <c r="AK141" s="174">
        <f t="shared" si="44"/>
        <v>-2.7714245652714595</v>
      </c>
      <c r="AL141" s="173">
        <f t="shared" si="31"/>
        <v>0</v>
      </c>
      <c r="AM141" s="174" t="str">
        <f t="shared" si="32"/>
        <v>saniert</v>
      </c>
      <c r="AN141" s="174" cm="1">
        <f t="array" ref="AN141">IF(
    AL141 &gt; (IF(
        AM141 = "unsaniert",
        (MIN(IF(AM$1:AM$166="unsaniert",AL$1:AL$166)) + MAX(IF(AM$1:AM$166="unsaniert",AL$1:AL$166))) / 2,
        IF(
            AM141 = "teilsaniert",
            (MIN(IF(AM$1:AM$166="teilsaniert",AL$1:AL$166)) + MAX(IF(AM$1:AM$166="teilsaniert",AL$1:AL$166))) / 2,
            (MIN(IF(AM$1:AM$166="saniert",AL$1:AL$166)) + MAX(IF(AM$1:AM$166="saniert",AL$1:AL$166))) / 2
        )
    )),
    0,
    IF(
        AL140 &lt; (IF(
            AM141 = "unsaniert",
            (MIN(IF(AM$1:AM$166="unsaniert",AL$1:AL$166)) + MAX(IF(AM$1:AM$166="unsaniert",AL$1:AL$166))) / 2,
            IF(
                AM141 = "teilsaniert",
                (MIN(IF(AM$1:AM$166="teilsaniert",AL$1:AL$166)) + MAX(IF(AM$1:AM$166="teilsaniert",AL$1:AL$166))) / 2,
                (MIN(IF(AM$1:AM$166="saniert",AL$1:AL$166)) + MAX(IF(AM$1:AM$166="saniert",AL$1:AL$166))) / 2
            )
        )),
        0,
        AK141
    )
)</f>
        <v>0</v>
      </c>
      <c r="AR141" s="174">
        <f t="shared" si="45"/>
        <v>-1.7772067057195142</v>
      </c>
      <c r="AS141" s="173">
        <f t="shared" si="33"/>
        <v>1.5078455435355626E-275</v>
      </c>
      <c r="AT141" s="174" t="str">
        <f t="shared" si="34"/>
        <v>saniert</v>
      </c>
      <c r="AU141" s="174" cm="1">
        <f t="array" ref="AU141">IF(
    AS141 &gt; (IF(
        AT141 = "unsaniert",
        (MIN(IF(AT$1:AT$166="unsaniert",AS$1:AS$166)) + MAX(IF(AT$1:AT$166="unsaniert",AS$1:AS$166))) / 2,
        IF(
            AT141 = "teilsaniert",
            (MIN(IF(AT$1:AT$166="teilsaniert",AS$1:AS$166)) + MAX(IF(AT$1:AT$166="teilsaniert",AS$1:AS$166))) / 2,
            (MIN(IF(AT$1:AT$166="saniert",AS$1:AS$166)) + MAX(IF(AT$1:AT$166="saniert",AS$1:AS$166))) / 2
        )
    )),
    0,
    IF(
        AS140 &lt; (IF(
            AT141 = "unsaniert",
            (MIN(IF(AT$1:AT$166="unsaniert",AS$1:AS$166)) + MAX(IF(AT$1:AT$166="unsaniert",AS$1:AS$166))) / 2,
            IF(
                AT141 = "teilsaniert",
                (MIN(IF(AT$1:AT$166="teilsaniert",AS$1:AS$166)) + MAX(IF(AT$1:AT$166="teilsaniert",AS$1:AS$166))) / 2,
                (MIN(IF(AT$1:AT$166="saniert",AS$1:AS$166)) + MAX(IF(AT$1:AT$166="saniert",AS$1:AS$166))) / 2
            )
        )),
        0,
        AR141
    )
)</f>
        <v>0</v>
      </c>
      <c r="AY141" s="174">
        <f t="shared" si="46"/>
        <v>-2.4531492858382871</v>
      </c>
      <c r="AZ141" s="173">
        <f t="shared" si="35"/>
        <v>3.5250353199786262E-226</v>
      </c>
      <c r="BA141" s="174" t="str">
        <f t="shared" si="36"/>
        <v>saniert</v>
      </c>
      <c r="BB141" s="174" cm="1">
        <f t="array" ref="BB141">IF(
    AZ141 &gt; (IF(
        BA141 = "unsaniert",
        (MIN(IF(BA$1:BA$166="unsaniert",AZ$1:AZ$166)) + MAX(IF(BA$1:BA$166="unsaniert",AZ$1:AZ$166))) / 2,
        IF(
            BA141 = "teilsaniert",
            (MIN(IF(BA$1:BA$166="teilsaniert",AZ$1:AZ$166)) + MAX(IF(BA$1:BA$166="teilsaniert",AZ$1:AZ$166))) / 2,
            (MIN(IF(BA$1:BA$166="saniert",AZ$1:AZ$166)) + MAX(IF(BA$1:BA$166="saniert",AZ$1:AZ$166))) / 2
        )
    )),
    0,
    IF(
        AZ140 &lt; (IF(
            BA141 = "unsaniert",
            (MIN(IF(BA$1:BA$166="unsaniert",AZ$1:AZ$166)) + MAX(IF(BA$1:BA$166="unsaniert",AZ$1:AZ$166))) / 2,
            IF(
                BA141 = "teilsaniert",
                (MIN(IF(BA$1:BA$166="teilsaniert",AZ$1:AZ$166)) + MAX(IF(BA$1:BA$166="teilsaniert",AZ$1:AZ$166))) / 2,
                (MIN(IF(BA$1:BA$166="saniert",AZ$1:AZ$166)) + MAX(IF(BA$1:BA$166="saniert",AZ$1:AZ$166))) / 2
            )
        )),
        0,
        AY141
    )
)</f>
        <v>0</v>
      </c>
      <c r="BF141" s="174">
        <f t="shared" si="47"/>
        <v>-2.7969827399458316</v>
      </c>
      <c r="BG141" s="173">
        <f t="shared" si="37"/>
        <v>0</v>
      </c>
      <c r="BH141" s="174" t="str">
        <f t="shared" si="38"/>
        <v>saniert</v>
      </c>
      <c r="BI141" s="174" cm="1">
        <f t="array" ref="BI141">IF(
    BG141 &gt; (IF(
        BH141 = "unsaniert",
        (MIN(IF(BH$1:BH$166="unsaniert",BG$1:BG$166)) + MAX(IF(BH$1:BH$166="unsaniert",BG$1:BG$166))) / 2,
        IF(
            BH141 = "teilsaniert",
            (MIN(IF(BH$1:BH$166="teilsaniert",BG$1:BG$166)) + MAX(IF(BH$1:BH$166="teilsaniert",BG$1:BG$166))) / 2,
            (MIN(IF(BH$1:BH$166="saniert",BG$1:BG$166)) + MAX(IF(BH$1:BH$166="saniert",BG$1:BG$166))) / 2
        )
    )),
    0,
    IF(
        BG140 &lt; (IF(
            BH141 = "unsaniert",
            (MIN(IF(BH$1:BH$166="unsaniert",BG$1:BG$166)) + MAX(IF(BH$1:BH$166="unsaniert",BG$1:BG$166))) / 2,
            IF(
                BH141 = "teilsaniert",
                (MIN(IF(BH$1:BH$166="teilsaniert",BG$1:BG$166)) + MAX(IF(BH$1:BH$166="teilsaniert",BG$1:BG$166))) / 2,
                (MIN(IF(BH$1:BH$166="saniert",BG$1:BG$166)) + MAX(IF(BH$1:BH$166="saniert",BG$1:BG$166))) / 2
            )
        )),
        0,
        BF141
    )
)</f>
        <v>0</v>
      </c>
    </row>
    <row r="142" spans="2:61">
      <c r="B142" s="174">
        <f t="shared" si="39"/>
        <v>-1.0828219849451899</v>
      </c>
      <c r="C142" s="173">
        <f>_xlfn.NORM.DIST(B142, B5,C5, TRUE)</f>
        <v>5.4515016969990467E-18</v>
      </c>
      <c r="D142" s="174" t="str">
        <f t="shared" si="24"/>
        <v>saniert</v>
      </c>
      <c r="E142" s="174" cm="1">
        <f t="array" ref="E142">IF(
    C142 &gt; (IF(
        D142 = "unsaniert",
        (MIN(IF(D$1:D$166="unsaniert",C$1:C$166)) + MAX(IF(D$1:D$166="unsaniert",C$1:C$166))) / 2,
        IF(
            D142 = "teilsaniert",
            (MIN(IF(D$1:D$166="teilsaniert",C$1:C$166)) + MAX(IF(D$1:D$166="teilsaniert",C$1:C$166))) / 2,
            (MIN(IF(D$1:D$166="saniert",C$1:C$166)) + MAX(IF(D$1:D$166="saniert",C$1:C$166))) / 2
        )
    )),
    0,
    IF(
        C141 &lt; (IF(
            D142 = "unsaniert",
            (MIN(IF(D$1:D$166="unsaniert",C$1:C$166)) + MAX(IF(D$1:D$166="unsaniert",C$1:C$166))) / 2,
            IF(
                D142 = "teilsaniert",
                (MIN(IF(D$1:D$166="teilsaniert",C$1:C$166)) + MAX(IF(D$1:D$166="teilsaniert",C$1:C$166))) / 2,
                (MIN(IF(D$1:D$166="saniert",C$1:C$166)) + MAX(IF(D$1:D$166="saniert",C$1:C$166))) / 2
            )
        )),
        0,
        B142
    )
)</f>
        <v>0</v>
      </c>
      <c r="I142" s="174">
        <f t="shared" si="40"/>
        <v>-2.3600309556755041</v>
      </c>
      <c r="J142" s="173">
        <f>_xlfn.NORM.DIST(I142, I5,J5, TRUE)</f>
        <v>4.2411265827805118E-116</v>
      </c>
      <c r="K142" s="174" t="str">
        <f t="shared" si="25"/>
        <v>saniert</v>
      </c>
      <c r="L142" s="174" cm="1">
        <f t="array" ref="L142">IF(
    J142 &gt; (IF(
        K142 = "unsaniert",
        (MIN(IF(K$1:K$166="unsaniert",J$1:J$166)) + MAX(IF(K$1:K$166="unsaniert",J$1:J$166))) / 2,
        IF(
            K142 = "teilsaniert",
            (MIN(IF(K$1:K$166="teilsaniert",J$1:J$166)) + MAX(IF(K$1:K$166="teilsaniert",J$1:J$166))) / 2,
            (MIN(IF(K$1:K$166="saniert",J$1:J$166)) + MAX(IF(K$1:K$166="saniert",J$1:J$166))) / 2
        )
    )),
    0,
    IF(
        J141 &lt; (IF(
            K142 = "unsaniert",
            (MIN(IF(K$1:K$166="unsaniert",J$1:J$166)) + MAX(IF(K$1:K$166="unsaniert",J$1:J$166))) / 2,
            IF(
                K142 = "teilsaniert",
                (MIN(IF(K$1:K$166="teilsaniert",J$1:J$166)) + MAX(IF(K$1:K$166="teilsaniert",J$1:J$166))) / 2,
                (MIN(IF(K$1:K$166="saniert",J$1:J$166)) + MAX(IF(K$1:K$166="saniert",J$1:J$166))) / 2
            )
        )),
        0,
        I142
    )
)</f>
        <v>0</v>
      </c>
      <c r="P142" s="174">
        <f t="shared" si="41"/>
        <v>-2.9577078562056358</v>
      </c>
      <c r="Q142" s="173">
        <f>_xlfn.NORM.DIST(P142, P5,Q5, TRUE)</f>
        <v>0</v>
      </c>
      <c r="R142" s="174" t="str">
        <f t="shared" si="26"/>
        <v>saniert</v>
      </c>
      <c r="S142" s="174" cm="1">
        <f t="array" ref="S142">IF(
    Q142 &gt; (IF(
        R142 = "unsaniert",
        (MIN(IF(R$1:R$166="unsaniert",Q$1:Q$166)) + MAX(IF(R$1:R$166="unsaniert",Q$1:Q$166))) / 2,
        IF(
            R142 = "teilsaniert",
            (MIN(IF(R$1:R$166="teilsaniert",Q$1:Q$166)) + MAX(IF(R$1:R$166="teilsaniert",Q$1:Q$166))) / 2,
            (MIN(IF(R$1:R$166="saniert",Q$1:Q$166)) + MAX(IF(R$1:R$166="saniert",Q$1:Q$166))) / 2
        )
    )),
    0,
    IF(
        Q141 &lt; (IF(
            R142 = "unsaniert",
            (MIN(IF(R$1:R$166="unsaniert",Q$1:Q$166)) + MAX(IF(R$1:R$166="unsaniert",Q$1:Q$166))) / 2,
            IF(
                R142 = "teilsaniert",
                (MIN(IF(R$1:R$166="teilsaniert",Q$1:Q$166)) + MAX(IF(R$1:R$166="teilsaniert",Q$1:Q$166))) / 2,
                (MIN(IF(R$1:R$166="saniert",Q$1:Q$166)) + MAX(IF(R$1:R$166="saniert",Q$1:Q$166))) / 2
            )
        )),
        0,
        P142
    )
)</f>
        <v>0</v>
      </c>
      <c r="W142" s="174">
        <f t="shared" si="42"/>
        <v>-1.867561555843112</v>
      </c>
      <c r="X142" s="173">
        <f t="shared" si="27"/>
        <v>3.5423463528132712E-281</v>
      </c>
      <c r="Y142" s="174" t="str">
        <f t="shared" si="28"/>
        <v>saniert</v>
      </c>
      <c r="Z142" s="174" cm="1">
        <f t="array" ref="Z142">IF(
    X142 &gt; (IF(
        Y142 = "unsaniert",
        (MIN(IF(Y$1:Y$166="unsaniert",X$1:X$166)) + MAX(IF(Y$1:Y$166="unsaniert",X$1:X$166))) / 2,
        IF(
            Y142 = "teilsaniert",
            (MIN(IF(Y$1:Y$166="teilsaniert",X$1:X$166)) + MAX(IF(Y$1:Y$166="teilsaniert",X$1:X$166))) / 2,
            (MIN(IF(Y$1:Y$166="saniert",X$1:X$166)) + MAX(IF(Y$1:Y$166="saniert",X$1:X$166))) / 2
        )
    )),
    0,
    IF(
        X141 &lt; (IF(
            Y142 = "unsaniert",
            (MIN(IF(Y$1:Y$166="unsaniert",X$1:X$166)) + MAX(IF(Y$1:Y$166="unsaniert",X$1:X$166))) / 2,
            IF(
                Y142 = "teilsaniert",
                (MIN(IF(Y$1:Y$166="teilsaniert",X$1:X$166)) + MAX(IF(Y$1:Y$166="teilsaniert",X$1:X$166))) / 2,
                (MIN(IF(Y$1:Y$166="saniert",X$1:X$166)) + MAX(IF(Y$1:Y$166="saniert",X$1:X$166))) / 2
            )
        )),
        0,
        W142
    )
)</f>
        <v>0</v>
      </c>
      <c r="AD142" s="174">
        <f t="shared" si="43"/>
        <v>-2.3574119347146647</v>
      </c>
      <c r="AE142" s="173">
        <f t="shared" si="29"/>
        <v>4.6953661363123791E-137</v>
      </c>
      <c r="AF142" s="174" t="str">
        <f t="shared" si="30"/>
        <v>saniert</v>
      </c>
      <c r="AG142" s="174" cm="1">
        <f t="array" ref="AG142">IF(
    AE142 &gt; (IF(
        AF142 = "unsaniert",
        (MIN(IF(AF$1:AF$166="unsaniert",AE$1:AE$166)) + MAX(IF(AF$1:AF$166="unsaniert",AE$1:AE$166))) / 2,
        IF(
            AF142 = "teilsaniert",
            (MIN(IF(AF$1:AF$166="teilsaniert",AE$1:AE$166)) + MAX(IF(AF$1:AF$166="teilsaniert",AE$1:AE$166))) / 2,
            (MIN(IF(AF$1:AF$166="saniert",AE$1:AE$166)) + MAX(IF(AF$1:AF$166="saniert",AE$1:AE$166))) / 2
        )
    )),
    0,
    IF(
        AE141 &lt; (IF(
            AF142 = "unsaniert",
            (MIN(IF(AF$1:AF$166="unsaniert",AE$1:AE$166)) + MAX(IF(AF$1:AF$166="unsaniert",AE$1:AE$166))) / 2,
            IF(
                AF142 = "teilsaniert",
                (MIN(IF(AF$1:AF$166="teilsaniert",AE$1:AE$166)) + MAX(IF(AF$1:AF$166="teilsaniert",AE$1:AE$166))) / 2,
                (MIN(IF(AF$1:AF$166="saniert",AE$1:AE$166)) + MAX(IF(AF$1:AF$166="saniert",AE$1:AE$166))) / 2
            )
        )),
        0,
        AD142
    )
)</f>
        <v>0</v>
      </c>
      <c r="AK142" s="174">
        <f t="shared" si="44"/>
        <v>-2.8014245652714593</v>
      </c>
      <c r="AL142" s="173">
        <f t="shared" si="31"/>
        <v>0</v>
      </c>
      <c r="AM142" s="174" t="str">
        <f t="shared" si="32"/>
        <v>saniert</v>
      </c>
      <c r="AN142" s="174" cm="1">
        <f t="array" ref="AN142">IF(
    AL142 &gt; (IF(
        AM142 = "unsaniert",
        (MIN(IF(AM$1:AM$166="unsaniert",AL$1:AL$166)) + MAX(IF(AM$1:AM$166="unsaniert",AL$1:AL$166))) / 2,
        IF(
            AM142 = "teilsaniert",
            (MIN(IF(AM$1:AM$166="teilsaniert",AL$1:AL$166)) + MAX(IF(AM$1:AM$166="teilsaniert",AL$1:AL$166))) / 2,
            (MIN(IF(AM$1:AM$166="saniert",AL$1:AL$166)) + MAX(IF(AM$1:AM$166="saniert",AL$1:AL$166))) / 2
        )
    )),
    0,
    IF(
        AL141 &lt; (IF(
            AM142 = "unsaniert",
            (MIN(IF(AM$1:AM$166="unsaniert",AL$1:AL$166)) + MAX(IF(AM$1:AM$166="unsaniert",AL$1:AL$166))) / 2,
            IF(
                AM142 = "teilsaniert",
                (MIN(IF(AM$1:AM$166="teilsaniert",AL$1:AL$166)) + MAX(IF(AM$1:AM$166="teilsaniert",AL$1:AL$166))) / 2,
                (MIN(IF(AM$1:AM$166="saniert",AL$1:AL$166)) + MAX(IF(AM$1:AM$166="saniert",AL$1:AL$166))) / 2
            )
        )),
        0,
        AK142
    )
)</f>
        <v>0</v>
      </c>
      <c r="AR142" s="174">
        <f t="shared" si="45"/>
        <v>-1.8072067057195143</v>
      </c>
      <c r="AS142" s="173">
        <f t="shared" si="33"/>
        <v>3.6401374287000809E-281</v>
      </c>
      <c r="AT142" s="174" t="str">
        <f t="shared" si="34"/>
        <v>saniert</v>
      </c>
      <c r="AU142" s="174" cm="1">
        <f t="array" ref="AU142">IF(
    AS142 &gt; (IF(
        AT142 = "unsaniert",
        (MIN(IF(AT$1:AT$166="unsaniert",AS$1:AS$166)) + MAX(IF(AT$1:AT$166="unsaniert",AS$1:AS$166))) / 2,
        IF(
            AT142 = "teilsaniert",
            (MIN(IF(AT$1:AT$166="teilsaniert",AS$1:AS$166)) + MAX(IF(AT$1:AT$166="teilsaniert",AS$1:AS$166))) / 2,
            (MIN(IF(AT$1:AT$166="saniert",AS$1:AS$166)) + MAX(IF(AT$1:AT$166="saniert",AS$1:AS$166))) / 2
        )
    )),
    0,
    IF(
        AS141 &lt; (IF(
            AT142 = "unsaniert",
            (MIN(IF(AT$1:AT$166="unsaniert",AS$1:AS$166)) + MAX(IF(AT$1:AT$166="unsaniert",AS$1:AS$166))) / 2,
            IF(
                AT142 = "teilsaniert",
                (MIN(IF(AT$1:AT$166="teilsaniert",AS$1:AS$166)) + MAX(IF(AT$1:AT$166="teilsaniert",AS$1:AS$166))) / 2,
                (MIN(IF(AT$1:AT$166="saniert",AS$1:AS$166)) + MAX(IF(AT$1:AT$166="saniert",AS$1:AS$166))) / 2
            )
        )),
        0,
        AR142
    )
)</f>
        <v>0</v>
      </c>
      <c r="AY142" s="174">
        <f t="shared" si="46"/>
        <v>-2.4831492858382869</v>
      </c>
      <c r="AZ142" s="173">
        <f t="shared" si="35"/>
        <v>8.0664717281581426E-231</v>
      </c>
      <c r="BA142" s="174" t="str">
        <f t="shared" si="36"/>
        <v>saniert</v>
      </c>
      <c r="BB142" s="174" cm="1">
        <f t="array" ref="BB142">IF(
    AZ142 &gt; (IF(
        BA142 = "unsaniert",
        (MIN(IF(BA$1:BA$166="unsaniert",AZ$1:AZ$166)) + MAX(IF(BA$1:BA$166="unsaniert",AZ$1:AZ$166))) / 2,
        IF(
            BA142 = "teilsaniert",
            (MIN(IF(BA$1:BA$166="teilsaniert",AZ$1:AZ$166)) + MAX(IF(BA$1:BA$166="teilsaniert",AZ$1:AZ$166))) / 2,
            (MIN(IF(BA$1:BA$166="saniert",AZ$1:AZ$166)) + MAX(IF(BA$1:BA$166="saniert",AZ$1:AZ$166))) / 2
        )
    )),
    0,
    IF(
        AZ141 &lt; (IF(
            BA142 = "unsaniert",
            (MIN(IF(BA$1:BA$166="unsaniert",AZ$1:AZ$166)) + MAX(IF(BA$1:BA$166="unsaniert",AZ$1:AZ$166))) / 2,
            IF(
                BA142 = "teilsaniert",
                (MIN(IF(BA$1:BA$166="teilsaniert",AZ$1:AZ$166)) + MAX(IF(BA$1:BA$166="teilsaniert",AZ$1:AZ$166))) / 2,
                (MIN(IF(BA$1:BA$166="saniert",AZ$1:AZ$166)) + MAX(IF(BA$1:BA$166="saniert",AZ$1:AZ$166))) / 2
            )
        )),
        0,
        AY142
    )
)</f>
        <v>0</v>
      </c>
      <c r="BF142" s="174">
        <f t="shared" si="47"/>
        <v>-2.8269827399458314</v>
      </c>
      <c r="BG142" s="173">
        <f t="shared" si="37"/>
        <v>0</v>
      </c>
      <c r="BH142" s="174" t="str">
        <f t="shared" si="38"/>
        <v>saniert</v>
      </c>
      <c r="BI142" s="174" cm="1">
        <f t="array" ref="BI142">IF(
    BG142 &gt; (IF(
        BH142 = "unsaniert",
        (MIN(IF(BH$1:BH$166="unsaniert",BG$1:BG$166)) + MAX(IF(BH$1:BH$166="unsaniert",BG$1:BG$166))) / 2,
        IF(
            BH142 = "teilsaniert",
            (MIN(IF(BH$1:BH$166="teilsaniert",BG$1:BG$166)) + MAX(IF(BH$1:BH$166="teilsaniert",BG$1:BG$166))) / 2,
            (MIN(IF(BH$1:BH$166="saniert",BG$1:BG$166)) + MAX(IF(BH$1:BH$166="saniert",BG$1:BG$166))) / 2
        )
    )),
    0,
    IF(
        BG141 &lt; (IF(
            BH142 = "unsaniert",
            (MIN(IF(BH$1:BH$166="unsaniert",BG$1:BG$166)) + MAX(IF(BH$1:BH$166="unsaniert",BG$1:BG$166))) / 2,
            IF(
                BH142 = "teilsaniert",
                (MIN(IF(BH$1:BH$166="teilsaniert",BG$1:BG$166)) + MAX(IF(BH$1:BH$166="teilsaniert",BG$1:BG$166))) / 2,
                (MIN(IF(BH$1:BH$166="saniert",BG$1:BG$166)) + MAX(IF(BH$1:BH$166="saniert",BG$1:BG$166))) / 2
            )
        )),
        0,
        BF142
    )
)</f>
        <v>0</v>
      </c>
    </row>
    <row r="143" spans="2:61">
      <c r="B143" s="174">
        <f t="shared" si="39"/>
        <v>-1.1128219849451899</v>
      </c>
      <c r="C143" s="173">
        <f>_xlfn.NORM.DIST(B143, B5,C5, TRUE)</f>
        <v>2.1218269211871962E-18</v>
      </c>
      <c r="D143" s="174" t="str">
        <f t="shared" si="24"/>
        <v>saniert</v>
      </c>
      <c r="E143" s="174" cm="1">
        <f t="array" ref="E143">IF(
    C143 &gt; (IF(
        D143 = "unsaniert",
        (MIN(IF(D$1:D$166="unsaniert",C$1:C$166)) + MAX(IF(D$1:D$166="unsaniert",C$1:C$166))) / 2,
        IF(
            D143 = "teilsaniert",
            (MIN(IF(D$1:D$166="teilsaniert",C$1:C$166)) + MAX(IF(D$1:D$166="teilsaniert",C$1:C$166))) / 2,
            (MIN(IF(D$1:D$166="saniert",C$1:C$166)) + MAX(IF(D$1:D$166="saniert",C$1:C$166))) / 2
        )
    )),
    0,
    IF(
        C142 &lt; (IF(
            D143 = "unsaniert",
            (MIN(IF(D$1:D$166="unsaniert",C$1:C$166)) + MAX(IF(D$1:D$166="unsaniert",C$1:C$166))) / 2,
            IF(
                D143 = "teilsaniert",
                (MIN(IF(D$1:D$166="teilsaniert",C$1:C$166)) + MAX(IF(D$1:D$166="teilsaniert",C$1:C$166))) / 2,
                (MIN(IF(D$1:D$166="saniert",C$1:C$166)) + MAX(IF(D$1:D$166="saniert",C$1:C$166))) / 2
            )
        )),
        0,
        B143
    )
)</f>
        <v>0</v>
      </c>
      <c r="I143" s="174">
        <f t="shared" si="40"/>
        <v>-2.3900309556755039</v>
      </c>
      <c r="J143" s="173">
        <f>_xlfn.NORM.DIST(I143, I5,J5, TRUE)</f>
        <v>1.6147301283778767E-118</v>
      </c>
      <c r="K143" s="174" t="str">
        <f t="shared" si="25"/>
        <v>saniert</v>
      </c>
      <c r="L143" s="174" cm="1">
        <f t="array" ref="L143">IF(
    J143 &gt; (IF(
        K143 = "unsaniert",
        (MIN(IF(K$1:K$166="unsaniert",J$1:J$166)) + MAX(IF(K$1:K$166="unsaniert",J$1:J$166))) / 2,
        IF(
            K143 = "teilsaniert",
            (MIN(IF(K$1:K$166="teilsaniert",J$1:J$166)) + MAX(IF(K$1:K$166="teilsaniert",J$1:J$166))) / 2,
            (MIN(IF(K$1:K$166="saniert",J$1:J$166)) + MAX(IF(K$1:K$166="saniert",J$1:J$166))) / 2
        )
    )),
    0,
    IF(
        J142 &lt; (IF(
            K143 = "unsaniert",
            (MIN(IF(K$1:K$166="unsaniert",J$1:J$166)) + MAX(IF(K$1:K$166="unsaniert",J$1:J$166))) / 2,
            IF(
                K143 = "teilsaniert",
                (MIN(IF(K$1:K$166="teilsaniert",J$1:J$166)) + MAX(IF(K$1:K$166="teilsaniert",J$1:J$166))) / 2,
                (MIN(IF(K$1:K$166="saniert",J$1:J$166)) + MAX(IF(K$1:K$166="saniert",J$1:J$166))) / 2
            )
        )),
        0,
        I143
    )
)</f>
        <v>0</v>
      </c>
      <c r="P143" s="174">
        <f t="shared" si="41"/>
        <v>-2.9877078562056356</v>
      </c>
      <c r="Q143" s="173">
        <f>_xlfn.NORM.DIST(P143, P5,Q5, TRUE)</f>
        <v>0</v>
      </c>
      <c r="R143" s="174" t="str">
        <f t="shared" si="26"/>
        <v>saniert</v>
      </c>
      <c r="S143" s="174" cm="1">
        <f t="array" ref="S143">IF(
    Q143 &gt; (IF(
        R143 = "unsaniert",
        (MIN(IF(R$1:R$166="unsaniert",Q$1:Q$166)) + MAX(IF(R$1:R$166="unsaniert",Q$1:Q$166))) / 2,
        IF(
            R143 = "teilsaniert",
            (MIN(IF(R$1:R$166="teilsaniert",Q$1:Q$166)) + MAX(IF(R$1:R$166="teilsaniert",Q$1:Q$166))) / 2,
            (MIN(IF(R$1:R$166="saniert",Q$1:Q$166)) + MAX(IF(R$1:R$166="saniert",Q$1:Q$166))) / 2
        )
    )),
    0,
    IF(
        Q142 &lt; (IF(
            R143 = "unsaniert",
            (MIN(IF(R$1:R$166="unsaniert",Q$1:Q$166)) + MAX(IF(R$1:R$166="unsaniert",Q$1:Q$166))) / 2,
            IF(
                R143 = "teilsaniert",
                (MIN(IF(R$1:R$166="teilsaniert",Q$1:Q$166)) + MAX(IF(R$1:R$166="teilsaniert",Q$1:Q$166))) / 2,
                (MIN(IF(R$1:R$166="saniert",Q$1:Q$166)) + MAX(IF(R$1:R$166="saniert",Q$1:Q$166))) / 2
            )
        )),
        0,
        P143
    )
)</f>
        <v>0</v>
      </c>
      <c r="W143" s="174">
        <f t="shared" si="42"/>
        <v>-1.897561555843112</v>
      </c>
      <c r="X143" s="173">
        <f t="shared" si="27"/>
        <v>7.4941953003817764E-287</v>
      </c>
      <c r="Y143" s="174" t="str">
        <f t="shared" si="28"/>
        <v>saniert</v>
      </c>
      <c r="Z143" s="174" cm="1">
        <f t="array" ref="Z143">IF(
    X143 &gt; (IF(
        Y143 = "unsaniert",
        (MIN(IF(Y$1:Y$166="unsaniert",X$1:X$166)) + MAX(IF(Y$1:Y$166="unsaniert",X$1:X$166))) / 2,
        IF(
            Y143 = "teilsaniert",
            (MIN(IF(Y$1:Y$166="teilsaniert",X$1:X$166)) + MAX(IF(Y$1:Y$166="teilsaniert",X$1:X$166))) / 2,
            (MIN(IF(Y$1:Y$166="saniert",X$1:X$166)) + MAX(IF(Y$1:Y$166="saniert",X$1:X$166))) / 2
        )
    )),
    0,
    IF(
        X142 &lt; (IF(
            Y143 = "unsaniert",
            (MIN(IF(Y$1:Y$166="unsaniert",X$1:X$166)) + MAX(IF(Y$1:Y$166="unsaniert",X$1:X$166))) / 2,
            IF(
                Y143 = "teilsaniert",
                (MIN(IF(Y$1:Y$166="teilsaniert",X$1:X$166)) + MAX(IF(Y$1:Y$166="teilsaniert",X$1:X$166))) / 2,
                (MIN(IF(Y$1:Y$166="saniert",X$1:X$166)) + MAX(IF(Y$1:Y$166="saniert",X$1:X$166))) / 2
            )
        )),
        0,
        W143
    )
)</f>
        <v>0</v>
      </c>
      <c r="AD143" s="174">
        <f t="shared" si="43"/>
        <v>-2.3874119347146645</v>
      </c>
      <c r="AE143" s="173">
        <f t="shared" si="29"/>
        <v>6.8343726249875807E-140</v>
      </c>
      <c r="AF143" s="174" t="str">
        <f t="shared" si="30"/>
        <v>saniert</v>
      </c>
      <c r="AG143" s="174" cm="1">
        <f t="array" ref="AG143">IF(
    AE143 &gt; (IF(
        AF143 = "unsaniert",
        (MIN(IF(AF$1:AF$166="unsaniert",AE$1:AE$166)) + MAX(IF(AF$1:AF$166="unsaniert",AE$1:AE$166))) / 2,
        IF(
            AF143 = "teilsaniert",
            (MIN(IF(AF$1:AF$166="teilsaniert",AE$1:AE$166)) + MAX(IF(AF$1:AF$166="teilsaniert",AE$1:AE$166))) / 2,
            (MIN(IF(AF$1:AF$166="saniert",AE$1:AE$166)) + MAX(IF(AF$1:AF$166="saniert",AE$1:AE$166))) / 2
        )
    )),
    0,
    IF(
        AE142 &lt; (IF(
            AF143 = "unsaniert",
            (MIN(IF(AF$1:AF$166="unsaniert",AE$1:AE$166)) + MAX(IF(AF$1:AF$166="unsaniert",AE$1:AE$166))) / 2,
            IF(
                AF143 = "teilsaniert",
                (MIN(IF(AF$1:AF$166="teilsaniert",AE$1:AE$166)) + MAX(IF(AF$1:AF$166="teilsaniert",AE$1:AE$166))) / 2,
                (MIN(IF(AF$1:AF$166="saniert",AE$1:AE$166)) + MAX(IF(AF$1:AF$166="saniert",AE$1:AE$166))) / 2
            )
        )),
        0,
        AD143
    )
)</f>
        <v>0</v>
      </c>
      <c r="AK143" s="174">
        <f t="shared" si="44"/>
        <v>-2.8314245652714591</v>
      </c>
      <c r="AL143" s="173">
        <f t="shared" si="31"/>
        <v>0</v>
      </c>
      <c r="AM143" s="174" t="str">
        <f t="shared" si="32"/>
        <v>saniert</v>
      </c>
      <c r="AN143" s="174" cm="1">
        <f t="array" ref="AN143">IF(
    AL143 &gt; (IF(
        AM143 = "unsaniert",
        (MIN(IF(AM$1:AM$166="unsaniert",AL$1:AL$166)) + MAX(IF(AM$1:AM$166="unsaniert",AL$1:AL$166))) / 2,
        IF(
            AM143 = "teilsaniert",
            (MIN(IF(AM$1:AM$166="teilsaniert",AL$1:AL$166)) + MAX(IF(AM$1:AM$166="teilsaniert",AL$1:AL$166))) / 2,
            (MIN(IF(AM$1:AM$166="saniert",AL$1:AL$166)) + MAX(IF(AM$1:AM$166="saniert",AL$1:AL$166))) / 2
        )
    )),
    0,
    IF(
        AL142 &lt; (IF(
            AM143 = "unsaniert",
            (MIN(IF(AM$1:AM$166="unsaniert",AL$1:AL$166)) + MAX(IF(AM$1:AM$166="unsaniert",AL$1:AL$166))) / 2,
            IF(
                AM143 = "teilsaniert",
                (MIN(IF(AM$1:AM$166="teilsaniert",AL$1:AL$166)) + MAX(IF(AM$1:AM$166="teilsaniert",AL$1:AL$166))) / 2,
                (MIN(IF(AM$1:AM$166="saniert",AL$1:AL$166)) + MAX(IF(AM$1:AM$166="saniert",AL$1:AL$166))) / 2
            )
        )),
        0,
        AK143
    )
)</f>
        <v>0</v>
      </c>
      <c r="AR143" s="174">
        <f t="shared" si="45"/>
        <v>-1.8372067057195143</v>
      </c>
      <c r="AS143" s="173">
        <f t="shared" si="33"/>
        <v>7.7051840614860955E-287</v>
      </c>
      <c r="AT143" s="174" t="str">
        <f t="shared" si="34"/>
        <v>saniert</v>
      </c>
      <c r="AU143" s="174" cm="1">
        <f t="array" ref="AU143">IF(
    AS143 &gt; (IF(
        AT143 = "unsaniert",
        (MIN(IF(AT$1:AT$166="unsaniert",AS$1:AS$166)) + MAX(IF(AT$1:AT$166="unsaniert",AS$1:AS$166))) / 2,
        IF(
            AT143 = "teilsaniert",
            (MIN(IF(AT$1:AT$166="teilsaniert",AS$1:AS$166)) + MAX(IF(AT$1:AT$166="teilsaniert",AS$1:AS$166))) / 2,
            (MIN(IF(AT$1:AT$166="saniert",AS$1:AS$166)) + MAX(IF(AT$1:AT$166="saniert",AS$1:AS$166))) / 2
        )
    )),
    0,
    IF(
        AS142 &lt; (IF(
            AT143 = "unsaniert",
            (MIN(IF(AT$1:AT$166="unsaniert",AS$1:AS$166)) + MAX(IF(AT$1:AT$166="unsaniert",AS$1:AS$166))) / 2,
            IF(
                AT143 = "teilsaniert",
                (MIN(IF(AT$1:AT$166="teilsaniert",AS$1:AS$166)) + MAX(IF(AT$1:AT$166="teilsaniert",AS$1:AS$166))) / 2,
                (MIN(IF(AT$1:AT$166="saniert",AS$1:AS$166)) + MAX(IF(AT$1:AT$166="saniert",AS$1:AS$166))) / 2
            )
        )),
        0,
        AR143
    )
)</f>
        <v>0</v>
      </c>
      <c r="AY143" s="174">
        <f t="shared" si="46"/>
        <v>-2.5131492858382867</v>
      </c>
      <c r="AZ143" s="173">
        <f t="shared" si="35"/>
        <v>1.6545073793421141E-235</v>
      </c>
      <c r="BA143" s="174" t="str">
        <f t="shared" si="36"/>
        <v>saniert</v>
      </c>
      <c r="BB143" s="174" cm="1">
        <f t="array" ref="BB143">IF(
    AZ143 &gt; (IF(
        BA143 = "unsaniert",
        (MIN(IF(BA$1:BA$166="unsaniert",AZ$1:AZ$166)) + MAX(IF(BA$1:BA$166="unsaniert",AZ$1:AZ$166))) / 2,
        IF(
            BA143 = "teilsaniert",
            (MIN(IF(BA$1:BA$166="teilsaniert",AZ$1:AZ$166)) + MAX(IF(BA$1:BA$166="teilsaniert",AZ$1:AZ$166))) / 2,
            (MIN(IF(BA$1:BA$166="saniert",AZ$1:AZ$166)) + MAX(IF(BA$1:BA$166="saniert",AZ$1:AZ$166))) / 2
        )
    )),
    0,
    IF(
        AZ142 &lt; (IF(
            BA143 = "unsaniert",
            (MIN(IF(BA$1:BA$166="unsaniert",AZ$1:AZ$166)) + MAX(IF(BA$1:BA$166="unsaniert",AZ$1:AZ$166))) / 2,
            IF(
                BA143 = "teilsaniert",
                (MIN(IF(BA$1:BA$166="teilsaniert",AZ$1:AZ$166)) + MAX(IF(BA$1:BA$166="teilsaniert",AZ$1:AZ$166))) / 2,
                (MIN(IF(BA$1:BA$166="saniert",AZ$1:AZ$166)) + MAX(IF(BA$1:BA$166="saniert",AZ$1:AZ$166))) / 2
            )
        )),
        0,
        AY143
    )
)</f>
        <v>0</v>
      </c>
      <c r="BF143" s="174">
        <f t="shared" si="47"/>
        <v>-2.8569827399458312</v>
      </c>
      <c r="BG143" s="173">
        <f t="shared" si="37"/>
        <v>0</v>
      </c>
      <c r="BH143" s="174" t="str">
        <f t="shared" si="38"/>
        <v>saniert</v>
      </c>
      <c r="BI143" s="174" cm="1">
        <f t="array" ref="BI143">IF(
    BG143 &gt; (IF(
        BH143 = "unsaniert",
        (MIN(IF(BH$1:BH$166="unsaniert",BG$1:BG$166)) + MAX(IF(BH$1:BH$166="unsaniert",BG$1:BG$166))) / 2,
        IF(
            BH143 = "teilsaniert",
            (MIN(IF(BH$1:BH$166="teilsaniert",BG$1:BG$166)) + MAX(IF(BH$1:BH$166="teilsaniert",BG$1:BG$166))) / 2,
            (MIN(IF(BH$1:BH$166="saniert",BG$1:BG$166)) + MAX(IF(BH$1:BH$166="saniert",BG$1:BG$166))) / 2
        )
    )),
    0,
    IF(
        BG142 &lt; (IF(
            BH143 = "unsaniert",
            (MIN(IF(BH$1:BH$166="unsaniert",BG$1:BG$166)) + MAX(IF(BH$1:BH$166="unsaniert",BG$1:BG$166))) / 2,
            IF(
                BH143 = "teilsaniert",
                (MIN(IF(BH$1:BH$166="teilsaniert",BG$1:BG$166)) + MAX(IF(BH$1:BH$166="teilsaniert",BG$1:BG$166))) / 2,
                (MIN(IF(BH$1:BH$166="saniert",BG$1:BG$166)) + MAX(IF(BH$1:BH$166="saniert",BG$1:BG$166))) / 2
            )
        )),
        0,
        BF143
    )
)</f>
        <v>0</v>
      </c>
    </row>
    <row r="144" spans="2:61">
      <c r="B144" s="174">
        <f t="shared" si="39"/>
        <v>-1.1428219849451899</v>
      </c>
      <c r="C144" s="173">
        <f>_xlfn.NORM.DIST(B144, B5,C5, TRUE)</f>
        <v>8.1638260499131867E-19</v>
      </c>
      <c r="D144" s="174" t="str">
        <f t="shared" si="24"/>
        <v>saniert</v>
      </c>
      <c r="E144" s="174" cm="1">
        <f t="array" ref="E144">IF(
    C144 &gt; (IF(
        D144 = "unsaniert",
        (MIN(IF(D$1:D$166="unsaniert",C$1:C$166)) + MAX(IF(D$1:D$166="unsaniert",C$1:C$166))) / 2,
        IF(
            D144 = "teilsaniert",
            (MIN(IF(D$1:D$166="teilsaniert",C$1:C$166)) + MAX(IF(D$1:D$166="teilsaniert",C$1:C$166))) / 2,
            (MIN(IF(D$1:D$166="saniert",C$1:C$166)) + MAX(IF(D$1:D$166="saniert",C$1:C$166))) / 2
        )
    )),
    0,
    IF(
        C143 &lt; (IF(
            D144 = "unsaniert",
            (MIN(IF(D$1:D$166="unsaniert",C$1:C$166)) + MAX(IF(D$1:D$166="unsaniert",C$1:C$166))) / 2,
            IF(
                D144 = "teilsaniert",
                (MIN(IF(D$1:D$166="teilsaniert",C$1:C$166)) + MAX(IF(D$1:D$166="teilsaniert",C$1:C$166))) / 2,
                (MIN(IF(D$1:D$166="saniert",C$1:C$166)) + MAX(IF(D$1:D$166="saniert",C$1:C$166))) / 2
            )
        )),
        0,
        B144
    )
)</f>
        <v>0</v>
      </c>
      <c r="I144" s="174">
        <f t="shared" si="40"/>
        <v>-2.4200309556755037</v>
      </c>
      <c r="J144" s="173">
        <f>_xlfn.NORM.DIST(I144, I5,J5, TRUE)</f>
        <v>5.7992443574630237E-121</v>
      </c>
      <c r="K144" s="174" t="str">
        <f t="shared" si="25"/>
        <v>saniert</v>
      </c>
      <c r="L144" s="174" cm="1">
        <f t="array" ref="L144">IF(
    J144 &gt; (IF(
        K144 = "unsaniert",
        (MIN(IF(K$1:K$166="unsaniert",J$1:J$166)) + MAX(IF(K$1:K$166="unsaniert",J$1:J$166))) / 2,
        IF(
            K144 = "teilsaniert",
            (MIN(IF(K$1:K$166="teilsaniert",J$1:J$166)) + MAX(IF(K$1:K$166="teilsaniert",J$1:J$166))) / 2,
            (MIN(IF(K$1:K$166="saniert",J$1:J$166)) + MAX(IF(K$1:K$166="saniert",J$1:J$166))) / 2
        )
    )),
    0,
    IF(
        J143 &lt; (IF(
            K144 = "unsaniert",
            (MIN(IF(K$1:K$166="unsaniert",J$1:J$166)) + MAX(IF(K$1:K$166="unsaniert",J$1:J$166))) / 2,
            IF(
                K144 = "teilsaniert",
                (MIN(IF(K$1:K$166="teilsaniert",J$1:J$166)) + MAX(IF(K$1:K$166="teilsaniert",J$1:J$166))) / 2,
                (MIN(IF(K$1:K$166="saniert",J$1:J$166)) + MAX(IF(K$1:K$166="saniert",J$1:J$166))) / 2
            )
        )),
        0,
        I144
    )
)</f>
        <v>0</v>
      </c>
      <c r="P144" s="174">
        <f t="shared" si="41"/>
        <v>-3.0177078562056354</v>
      </c>
      <c r="Q144" s="173">
        <f>_xlfn.NORM.DIST(P144, P5,Q5, TRUE)</f>
        <v>0</v>
      </c>
      <c r="R144" s="174" t="str">
        <f t="shared" si="26"/>
        <v>saniert</v>
      </c>
      <c r="S144" s="174" cm="1">
        <f t="array" ref="S144">IF(
    Q144 &gt; (IF(
        R144 = "unsaniert",
        (MIN(IF(R$1:R$166="unsaniert",Q$1:Q$166)) + MAX(IF(R$1:R$166="unsaniert",Q$1:Q$166))) / 2,
        IF(
            R144 = "teilsaniert",
            (MIN(IF(R$1:R$166="teilsaniert",Q$1:Q$166)) + MAX(IF(R$1:R$166="teilsaniert",Q$1:Q$166))) / 2,
            (MIN(IF(R$1:R$166="saniert",Q$1:Q$166)) + MAX(IF(R$1:R$166="saniert",Q$1:Q$166))) / 2
        )
    )),
    0,
    IF(
        Q143 &lt; (IF(
            R144 = "unsaniert",
            (MIN(IF(R$1:R$166="unsaniert",Q$1:Q$166)) + MAX(IF(R$1:R$166="unsaniert",Q$1:Q$166))) / 2,
            IF(
                R144 = "teilsaniert",
                (MIN(IF(R$1:R$166="teilsaniert",Q$1:Q$166)) + MAX(IF(R$1:R$166="teilsaniert",Q$1:Q$166))) / 2,
                (MIN(IF(R$1:R$166="saniert",Q$1:Q$166)) + MAX(IF(R$1:R$166="saniert",Q$1:Q$166))) / 2
            )
        )),
        0,
        P144
    )
)</f>
        <v>0</v>
      </c>
      <c r="W144" s="174">
        <f t="shared" si="42"/>
        <v>-1.9275615558431121</v>
      </c>
      <c r="X144" s="173">
        <f t="shared" si="27"/>
        <v>1.390145271973654E-292</v>
      </c>
      <c r="Y144" s="174" t="str">
        <f t="shared" si="28"/>
        <v>saniert</v>
      </c>
      <c r="Z144" s="174" cm="1">
        <f t="array" ref="Z144">IF(
    X144 &gt; (IF(
        Y144 = "unsaniert",
        (MIN(IF(Y$1:Y$166="unsaniert",X$1:X$166)) + MAX(IF(Y$1:Y$166="unsaniert",X$1:X$166))) / 2,
        IF(
            Y144 = "teilsaniert",
            (MIN(IF(Y$1:Y$166="teilsaniert",X$1:X$166)) + MAX(IF(Y$1:Y$166="teilsaniert",X$1:X$166))) / 2,
            (MIN(IF(Y$1:Y$166="saniert",X$1:X$166)) + MAX(IF(Y$1:Y$166="saniert",X$1:X$166))) / 2
        )
    )),
    0,
    IF(
        X143 &lt; (IF(
            Y144 = "unsaniert",
            (MIN(IF(Y$1:Y$166="unsaniert",X$1:X$166)) + MAX(IF(Y$1:Y$166="unsaniert",X$1:X$166))) / 2,
            IF(
                Y144 = "teilsaniert",
                (MIN(IF(Y$1:Y$166="teilsaniert",X$1:X$166)) + MAX(IF(Y$1:Y$166="teilsaniert",X$1:X$166))) / 2,
                (MIN(IF(Y$1:Y$166="saniert",X$1:X$166)) + MAX(IF(Y$1:Y$166="saniert",X$1:X$166))) / 2
            )
        )),
        0,
        W144
    )
)</f>
        <v>0</v>
      </c>
      <c r="AD144" s="174">
        <f t="shared" si="43"/>
        <v>-2.4174119347146643</v>
      </c>
      <c r="AE144" s="173">
        <f t="shared" si="29"/>
        <v>9.2953643939653274E-143</v>
      </c>
      <c r="AF144" s="174" t="str">
        <f t="shared" si="30"/>
        <v>saniert</v>
      </c>
      <c r="AG144" s="174" cm="1">
        <f t="array" ref="AG144">IF(
    AE144 &gt; (IF(
        AF144 = "unsaniert",
        (MIN(IF(AF$1:AF$166="unsaniert",AE$1:AE$166)) + MAX(IF(AF$1:AF$166="unsaniert",AE$1:AE$166))) / 2,
        IF(
            AF144 = "teilsaniert",
            (MIN(IF(AF$1:AF$166="teilsaniert",AE$1:AE$166)) + MAX(IF(AF$1:AF$166="teilsaniert",AE$1:AE$166))) / 2,
            (MIN(IF(AF$1:AF$166="saniert",AE$1:AE$166)) + MAX(IF(AF$1:AF$166="saniert",AE$1:AE$166))) / 2
        )
    )),
    0,
    IF(
        AE143 &lt; (IF(
            AF144 = "unsaniert",
            (MIN(IF(AF$1:AF$166="unsaniert",AE$1:AE$166)) + MAX(IF(AF$1:AF$166="unsaniert",AE$1:AE$166))) / 2,
            IF(
                AF144 = "teilsaniert",
                (MIN(IF(AF$1:AF$166="teilsaniert",AE$1:AE$166)) + MAX(IF(AF$1:AF$166="teilsaniert",AE$1:AE$166))) / 2,
                (MIN(IF(AF$1:AF$166="saniert",AE$1:AE$166)) + MAX(IF(AF$1:AF$166="saniert",AE$1:AE$166))) / 2
            )
        )),
        0,
        AD144
    )
)</f>
        <v>0</v>
      </c>
      <c r="AK144" s="174">
        <f t="shared" si="44"/>
        <v>-2.8614245652714589</v>
      </c>
      <c r="AL144" s="173">
        <f t="shared" si="31"/>
        <v>0</v>
      </c>
      <c r="AM144" s="174" t="str">
        <f t="shared" si="32"/>
        <v>saniert</v>
      </c>
      <c r="AN144" s="174" cm="1">
        <f t="array" ref="AN144">IF(
    AL144 &gt; (IF(
        AM144 = "unsaniert",
        (MIN(IF(AM$1:AM$166="unsaniert",AL$1:AL$166)) + MAX(IF(AM$1:AM$166="unsaniert",AL$1:AL$166))) / 2,
        IF(
            AM144 = "teilsaniert",
            (MIN(IF(AM$1:AM$166="teilsaniert",AL$1:AL$166)) + MAX(IF(AM$1:AM$166="teilsaniert",AL$1:AL$166))) / 2,
            (MIN(IF(AM$1:AM$166="saniert",AL$1:AL$166)) + MAX(IF(AM$1:AM$166="saniert",AL$1:AL$166))) / 2
        )
    )),
    0,
    IF(
        AL143 &lt; (IF(
            AM144 = "unsaniert",
            (MIN(IF(AM$1:AM$166="unsaniert",AL$1:AL$166)) + MAX(IF(AM$1:AM$166="unsaniert",AL$1:AL$166))) / 2,
            IF(
                AM144 = "teilsaniert",
                (MIN(IF(AM$1:AM$166="teilsaniert",AL$1:AL$166)) + MAX(IF(AM$1:AM$166="teilsaniert",AL$1:AL$166))) / 2,
                (MIN(IF(AM$1:AM$166="saniert",AL$1:AL$166)) + MAX(IF(AM$1:AM$166="saniert",AL$1:AL$166))) / 2
            )
        )),
        0,
        AK144
    )
)</f>
        <v>0</v>
      </c>
      <c r="AR144" s="174">
        <f t="shared" si="45"/>
        <v>-1.8672067057195143</v>
      </c>
      <c r="AS144" s="173">
        <f t="shared" si="33"/>
        <v>1.4300515336156358E-292</v>
      </c>
      <c r="AT144" s="174" t="str">
        <f t="shared" si="34"/>
        <v>saniert</v>
      </c>
      <c r="AU144" s="174" cm="1">
        <f t="array" ref="AU144">IF(
    AS144 &gt; (IF(
        AT144 = "unsaniert",
        (MIN(IF(AT$1:AT$166="unsaniert",AS$1:AS$166)) + MAX(IF(AT$1:AT$166="unsaniert",AS$1:AS$166))) / 2,
        IF(
            AT144 = "teilsaniert",
            (MIN(IF(AT$1:AT$166="teilsaniert",AS$1:AS$166)) + MAX(IF(AT$1:AT$166="teilsaniert",AS$1:AS$166))) / 2,
            (MIN(IF(AT$1:AT$166="saniert",AS$1:AS$166)) + MAX(IF(AT$1:AT$166="saniert",AS$1:AS$166))) / 2
        )
    )),
    0,
    IF(
        AS143 &lt; (IF(
            AT144 = "unsaniert",
            (MIN(IF(AT$1:AT$166="unsaniert",AS$1:AS$166)) + MAX(IF(AT$1:AT$166="unsaniert",AS$1:AS$166))) / 2,
            IF(
                AT144 = "teilsaniert",
                (MIN(IF(AT$1:AT$166="teilsaniert",AS$1:AS$166)) + MAX(IF(AT$1:AT$166="teilsaniert",AS$1:AS$166))) / 2,
                (MIN(IF(AT$1:AT$166="saniert",AS$1:AS$166)) + MAX(IF(AT$1:AT$166="saniert",AS$1:AS$166))) / 2
            )
        )),
        0,
        AR144
    )
)</f>
        <v>0</v>
      </c>
      <c r="AY144" s="174">
        <f t="shared" si="46"/>
        <v>-2.5431492858382865</v>
      </c>
      <c r="AZ144" s="173">
        <f t="shared" si="35"/>
        <v>3.0417103097952546E-240</v>
      </c>
      <c r="BA144" s="174" t="str">
        <f t="shared" si="36"/>
        <v>saniert</v>
      </c>
      <c r="BB144" s="174" cm="1">
        <f t="array" ref="BB144">IF(
    AZ144 &gt; (IF(
        BA144 = "unsaniert",
        (MIN(IF(BA$1:BA$166="unsaniert",AZ$1:AZ$166)) + MAX(IF(BA$1:BA$166="unsaniert",AZ$1:AZ$166))) / 2,
        IF(
            BA144 = "teilsaniert",
            (MIN(IF(BA$1:BA$166="teilsaniert",AZ$1:AZ$166)) + MAX(IF(BA$1:BA$166="teilsaniert",AZ$1:AZ$166))) / 2,
            (MIN(IF(BA$1:BA$166="saniert",AZ$1:AZ$166)) + MAX(IF(BA$1:BA$166="saniert",AZ$1:AZ$166))) / 2
        )
    )),
    0,
    IF(
        AZ143 &lt; (IF(
            BA144 = "unsaniert",
            (MIN(IF(BA$1:BA$166="unsaniert",AZ$1:AZ$166)) + MAX(IF(BA$1:BA$166="unsaniert",AZ$1:AZ$166))) / 2,
            IF(
                BA144 = "teilsaniert",
                (MIN(IF(BA$1:BA$166="teilsaniert",AZ$1:AZ$166)) + MAX(IF(BA$1:BA$166="teilsaniert",AZ$1:AZ$166))) / 2,
                (MIN(IF(BA$1:BA$166="saniert",AZ$1:AZ$166)) + MAX(IF(BA$1:BA$166="saniert",AZ$1:AZ$166))) / 2
            )
        )),
        0,
        AY144
    )
)</f>
        <v>0</v>
      </c>
      <c r="BF144" s="174">
        <f t="shared" si="47"/>
        <v>-2.886982739945831</v>
      </c>
      <c r="BG144" s="173">
        <f t="shared" si="37"/>
        <v>0</v>
      </c>
      <c r="BH144" s="174" t="str">
        <f t="shared" si="38"/>
        <v>saniert</v>
      </c>
      <c r="BI144" s="174" cm="1">
        <f t="array" ref="BI144">IF(
    BG144 &gt; (IF(
        BH144 = "unsaniert",
        (MIN(IF(BH$1:BH$166="unsaniert",BG$1:BG$166)) + MAX(IF(BH$1:BH$166="unsaniert",BG$1:BG$166))) / 2,
        IF(
            BH144 = "teilsaniert",
            (MIN(IF(BH$1:BH$166="teilsaniert",BG$1:BG$166)) + MAX(IF(BH$1:BH$166="teilsaniert",BG$1:BG$166))) / 2,
            (MIN(IF(BH$1:BH$166="saniert",BG$1:BG$166)) + MAX(IF(BH$1:BH$166="saniert",BG$1:BG$166))) / 2
        )
    )),
    0,
    IF(
        BG143 &lt; (IF(
            BH144 = "unsaniert",
            (MIN(IF(BH$1:BH$166="unsaniert",BG$1:BG$166)) + MAX(IF(BH$1:BH$166="unsaniert",BG$1:BG$166))) / 2,
            IF(
                BH144 = "teilsaniert",
                (MIN(IF(BH$1:BH$166="teilsaniert",BG$1:BG$166)) + MAX(IF(BH$1:BH$166="teilsaniert",BG$1:BG$166))) / 2,
                (MIN(IF(BH$1:BH$166="saniert",BG$1:BG$166)) + MAX(IF(BH$1:BH$166="saniert",BG$1:BG$166))) / 2
            )
        )),
        0,
        BF144
    )
)</f>
        <v>0</v>
      </c>
    </row>
    <row r="145" spans="2:61">
      <c r="B145" s="174">
        <f t="shared" si="39"/>
        <v>-1.17282198494519</v>
      </c>
      <c r="C145" s="173">
        <f>_xlfn.NORM.DIST(B145, B5,C5, TRUE)</f>
        <v>3.1050320434464136E-19</v>
      </c>
      <c r="D145" s="174" t="str">
        <f t="shared" si="24"/>
        <v>saniert</v>
      </c>
      <c r="E145" s="174" cm="1">
        <f t="array" ref="E145">IF(
    C145 &gt; (IF(
        D145 = "unsaniert",
        (MIN(IF(D$1:D$166="unsaniert",C$1:C$166)) + MAX(IF(D$1:D$166="unsaniert",C$1:C$166))) / 2,
        IF(
            D145 = "teilsaniert",
            (MIN(IF(D$1:D$166="teilsaniert",C$1:C$166)) + MAX(IF(D$1:D$166="teilsaniert",C$1:C$166))) / 2,
            (MIN(IF(D$1:D$166="saniert",C$1:C$166)) + MAX(IF(D$1:D$166="saniert",C$1:C$166))) / 2
        )
    )),
    0,
    IF(
        C144 &lt; (IF(
            D145 = "unsaniert",
            (MIN(IF(D$1:D$166="unsaniert",C$1:C$166)) + MAX(IF(D$1:D$166="unsaniert",C$1:C$166))) / 2,
            IF(
                D145 = "teilsaniert",
                (MIN(IF(D$1:D$166="teilsaniert",C$1:C$166)) + MAX(IF(D$1:D$166="teilsaniert",C$1:C$166))) / 2,
                (MIN(IF(D$1:D$166="saniert",C$1:C$166)) + MAX(IF(D$1:D$166="saniert",C$1:C$166))) / 2
            )
        )),
        0,
        B145
    )
)</f>
        <v>0</v>
      </c>
      <c r="I145" s="174">
        <f t="shared" si="40"/>
        <v>-2.4500309556755036</v>
      </c>
      <c r="J145" s="173">
        <f>_xlfn.NORM.DIST(I145, I5,J5, TRUE)</f>
        <v>1.9646928154595853E-123</v>
      </c>
      <c r="K145" s="174" t="str">
        <f t="shared" si="25"/>
        <v>saniert</v>
      </c>
      <c r="L145" s="174" cm="1">
        <f t="array" ref="L145">IF(
    J145 &gt; (IF(
        K145 = "unsaniert",
        (MIN(IF(K$1:K$166="unsaniert",J$1:J$166)) + MAX(IF(K$1:K$166="unsaniert",J$1:J$166))) / 2,
        IF(
            K145 = "teilsaniert",
            (MIN(IF(K$1:K$166="teilsaniert",J$1:J$166)) + MAX(IF(K$1:K$166="teilsaniert",J$1:J$166))) / 2,
            (MIN(IF(K$1:K$166="saniert",J$1:J$166)) + MAX(IF(K$1:K$166="saniert",J$1:J$166))) / 2
        )
    )),
    0,
    IF(
        J144 &lt; (IF(
            K145 = "unsaniert",
            (MIN(IF(K$1:K$166="unsaniert",J$1:J$166)) + MAX(IF(K$1:K$166="unsaniert",J$1:J$166))) / 2,
            IF(
                K145 = "teilsaniert",
                (MIN(IF(K$1:K$166="teilsaniert",J$1:J$166)) + MAX(IF(K$1:K$166="teilsaniert",J$1:J$166))) / 2,
                (MIN(IF(K$1:K$166="saniert",J$1:J$166)) + MAX(IF(K$1:K$166="saniert",J$1:J$166))) / 2
            )
        )),
        0,
        I145
    )
)</f>
        <v>0</v>
      </c>
      <c r="P145" s="174">
        <f t="shared" si="41"/>
        <v>-3.0477078562056352</v>
      </c>
      <c r="Q145" s="173">
        <f>_xlfn.NORM.DIST(P145, P5,Q5, TRUE)</f>
        <v>0</v>
      </c>
      <c r="R145" s="174" t="str">
        <f t="shared" si="26"/>
        <v>saniert</v>
      </c>
      <c r="S145" s="174" cm="1">
        <f t="array" ref="S145">IF(
    Q145 &gt; (IF(
        R145 = "unsaniert",
        (MIN(IF(R$1:R$166="unsaniert",Q$1:Q$166)) + MAX(IF(R$1:R$166="unsaniert",Q$1:Q$166))) / 2,
        IF(
            R145 = "teilsaniert",
            (MIN(IF(R$1:R$166="teilsaniert",Q$1:Q$166)) + MAX(IF(R$1:R$166="teilsaniert",Q$1:Q$166))) / 2,
            (MIN(IF(R$1:R$166="saniert",Q$1:Q$166)) + MAX(IF(R$1:R$166="saniert",Q$1:Q$166))) / 2
        )
    )),
    0,
    IF(
        Q144 &lt; (IF(
            R145 = "unsaniert",
            (MIN(IF(R$1:R$166="unsaniert",Q$1:Q$166)) + MAX(IF(R$1:R$166="unsaniert",Q$1:Q$166))) / 2,
            IF(
                R145 = "teilsaniert",
                (MIN(IF(R$1:R$166="teilsaniert",Q$1:Q$166)) + MAX(IF(R$1:R$166="teilsaniert",Q$1:Q$166))) / 2,
                (MIN(IF(R$1:R$166="saniert",Q$1:Q$166)) + MAX(IF(R$1:R$166="saniert",Q$1:Q$166))) / 2
            )
        )),
        0,
        P145
    )
)</f>
        <v>0</v>
      </c>
      <c r="W145" s="174">
        <f t="shared" si="42"/>
        <v>-1.9575615558431121</v>
      </c>
      <c r="X145" s="173">
        <f t="shared" si="27"/>
        <v>2.2609747266075646E-298</v>
      </c>
      <c r="Y145" s="174" t="str">
        <f t="shared" si="28"/>
        <v>saniert</v>
      </c>
      <c r="Z145" s="174" cm="1">
        <f t="array" ref="Z145">IF(
    X145 &gt; (IF(
        Y145 = "unsaniert",
        (MIN(IF(Y$1:Y$166="unsaniert",X$1:X$166)) + MAX(IF(Y$1:Y$166="unsaniert",X$1:X$166))) / 2,
        IF(
            Y145 = "teilsaniert",
            (MIN(IF(Y$1:Y$166="teilsaniert",X$1:X$166)) + MAX(IF(Y$1:Y$166="teilsaniert",X$1:X$166))) / 2,
            (MIN(IF(Y$1:Y$166="saniert",X$1:X$166)) + MAX(IF(Y$1:Y$166="saniert",X$1:X$166))) / 2
        )
    )),
    0,
    IF(
        X144 &lt; (IF(
            Y145 = "unsaniert",
            (MIN(IF(Y$1:Y$166="unsaniert",X$1:X$166)) + MAX(IF(Y$1:Y$166="unsaniert",X$1:X$166))) / 2,
            IF(
                Y145 = "teilsaniert",
                (MIN(IF(Y$1:Y$166="teilsaniert",X$1:X$166)) + MAX(IF(Y$1:Y$166="teilsaniert",X$1:X$166))) / 2,
                (MIN(IF(Y$1:Y$166="saniert",X$1:X$166)) + MAX(IF(Y$1:Y$166="saniert",X$1:X$166))) / 2
            )
        )),
        0,
        W145
    )
)</f>
        <v>0</v>
      </c>
      <c r="AD145" s="174">
        <f t="shared" si="43"/>
        <v>-2.4474119347146641</v>
      </c>
      <c r="AE145" s="173">
        <f t="shared" si="29"/>
        <v>1.1813316129162431E-145</v>
      </c>
      <c r="AF145" s="174" t="str">
        <f t="shared" si="30"/>
        <v>saniert</v>
      </c>
      <c r="AG145" s="174" cm="1">
        <f t="array" ref="AG145">IF(
    AE145 &gt; (IF(
        AF145 = "unsaniert",
        (MIN(IF(AF$1:AF$166="unsaniert",AE$1:AE$166)) + MAX(IF(AF$1:AF$166="unsaniert",AE$1:AE$166))) / 2,
        IF(
            AF145 = "teilsaniert",
            (MIN(IF(AF$1:AF$166="teilsaniert",AE$1:AE$166)) + MAX(IF(AF$1:AF$166="teilsaniert",AE$1:AE$166))) / 2,
            (MIN(IF(AF$1:AF$166="saniert",AE$1:AE$166)) + MAX(IF(AF$1:AF$166="saniert",AE$1:AE$166))) / 2
        )
    )),
    0,
    IF(
        AE144 &lt; (IF(
            AF145 = "unsaniert",
            (MIN(IF(AF$1:AF$166="unsaniert",AE$1:AE$166)) + MAX(IF(AF$1:AF$166="unsaniert",AE$1:AE$166))) / 2,
            IF(
                AF145 = "teilsaniert",
                (MIN(IF(AF$1:AF$166="teilsaniert",AE$1:AE$166)) + MAX(IF(AF$1:AF$166="teilsaniert",AE$1:AE$166))) / 2,
                (MIN(IF(AF$1:AF$166="saniert",AE$1:AE$166)) + MAX(IF(AF$1:AF$166="saniert",AE$1:AE$166))) / 2
            )
        )),
        0,
        AD145
    )
)</f>
        <v>0</v>
      </c>
      <c r="AK145" s="174">
        <f t="shared" si="44"/>
        <v>-2.8914245652714587</v>
      </c>
      <c r="AL145" s="173">
        <f t="shared" si="31"/>
        <v>0</v>
      </c>
      <c r="AM145" s="174" t="str">
        <f t="shared" si="32"/>
        <v>saniert</v>
      </c>
      <c r="AN145" s="174" cm="1">
        <f t="array" ref="AN145">IF(
    AL145 &gt; (IF(
        AM145 = "unsaniert",
        (MIN(IF(AM$1:AM$166="unsaniert",AL$1:AL$166)) + MAX(IF(AM$1:AM$166="unsaniert",AL$1:AL$166))) / 2,
        IF(
            AM145 = "teilsaniert",
            (MIN(IF(AM$1:AM$166="teilsaniert",AL$1:AL$166)) + MAX(IF(AM$1:AM$166="teilsaniert",AL$1:AL$166))) / 2,
            (MIN(IF(AM$1:AM$166="saniert",AL$1:AL$166)) + MAX(IF(AM$1:AM$166="saniert",AL$1:AL$166))) / 2
        )
    )),
    0,
    IF(
        AL144 &lt; (IF(
            AM145 = "unsaniert",
            (MIN(IF(AM$1:AM$166="unsaniert",AL$1:AL$166)) + MAX(IF(AM$1:AM$166="unsaniert",AL$1:AL$166))) / 2,
            IF(
                AM145 = "teilsaniert",
                (MIN(IF(AM$1:AM$166="teilsaniert",AL$1:AL$166)) + MAX(IF(AM$1:AM$166="teilsaniert",AL$1:AL$166))) / 2,
                (MIN(IF(AM$1:AM$166="saniert",AL$1:AL$166)) + MAX(IF(AM$1:AM$166="saniert",AL$1:AL$166))) / 2
            )
        )),
        0,
        AK145
    )
)</f>
        <v>0</v>
      </c>
      <c r="AR145" s="174">
        <f t="shared" si="45"/>
        <v>-1.8972067057195143</v>
      </c>
      <c r="AS145" s="173">
        <f t="shared" si="33"/>
        <v>2.327142279844752E-298</v>
      </c>
      <c r="AT145" s="174" t="str">
        <f t="shared" si="34"/>
        <v>saniert</v>
      </c>
      <c r="AU145" s="174" cm="1">
        <f t="array" ref="AU145">IF(
    AS145 &gt; (IF(
        AT145 = "unsaniert",
        (MIN(IF(AT$1:AT$166="unsaniert",AS$1:AS$166)) + MAX(IF(AT$1:AT$166="unsaniert",AS$1:AS$166))) / 2,
        IF(
            AT145 = "teilsaniert",
            (MIN(IF(AT$1:AT$166="teilsaniert",AS$1:AS$166)) + MAX(IF(AT$1:AT$166="teilsaniert",AS$1:AS$166))) / 2,
            (MIN(IF(AT$1:AT$166="saniert",AS$1:AS$166)) + MAX(IF(AT$1:AT$166="saniert",AS$1:AS$166))) / 2
        )
    )),
    0,
    IF(
        AS144 &lt; (IF(
            AT145 = "unsaniert",
            (MIN(IF(AT$1:AT$166="unsaniert",AS$1:AS$166)) + MAX(IF(AT$1:AT$166="unsaniert",AS$1:AS$166))) / 2,
            IF(
                AT145 = "teilsaniert",
                (MIN(IF(AT$1:AT$166="teilsaniert",AS$1:AS$166)) + MAX(IF(AT$1:AT$166="teilsaniert",AS$1:AS$166))) / 2,
                (MIN(IF(AT$1:AT$166="saniert",AS$1:AS$166)) + MAX(IF(AT$1:AT$166="saniert",AS$1:AS$166))) / 2
            )
        )),
        0,
        AR145
    )
)</f>
        <v>0</v>
      </c>
      <c r="AY145" s="174">
        <f t="shared" si="46"/>
        <v>-2.5731492858382863</v>
      </c>
      <c r="AZ145" s="173">
        <f t="shared" si="35"/>
        <v>5.012220471646011E-245</v>
      </c>
      <c r="BA145" s="174" t="str">
        <f t="shared" si="36"/>
        <v>saniert</v>
      </c>
      <c r="BB145" s="174" cm="1">
        <f t="array" ref="BB145">IF(
    AZ145 &gt; (IF(
        BA145 = "unsaniert",
        (MIN(IF(BA$1:BA$166="unsaniert",AZ$1:AZ$166)) + MAX(IF(BA$1:BA$166="unsaniert",AZ$1:AZ$166))) / 2,
        IF(
            BA145 = "teilsaniert",
            (MIN(IF(BA$1:BA$166="teilsaniert",AZ$1:AZ$166)) + MAX(IF(BA$1:BA$166="teilsaniert",AZ$1:AZ$166))) / 2,
            (MIN(IF(BA$1:BA$166="saniert",AZ$1:AZ$166)) + MAX(IF(BA$1:BA$166="saniert",AZ$1:AZ$166))) / 2
        )
    )),
    0,
    IF(
        AZ144 &lt; (IF(
            BA145 = "unsaniert",
            (MIN(IF(BA$1:BA$166="unsaniert",AZ$1:AZ$166)) + MAX(IF(BA$1:BA$166="unsaniert",AZ$1:AZ$166))) / 2,
            IF(
                BA145 = "teilsaniert",
                (MIN(IF(BA$1:BA$166="teilsaniert",AZ$1:AZ$166)) + MAX(IF(BA$1:BA$166="teilsaniert",AZ$1:AZ$166))) / 2,
                (MIN(IF(BA$1:BA$166="saniert",AZ$1:AZ$166)) + MAX(IF(BA$1:BA$166="saniert",AZ$1:AZ$166))) / 2
            )
        )),
        0,
        AY145
    )
)</f>
        <v>0</v>
      </c>
      <c r="BF145" s="174">
        <f t="shared" si="47"/>
        <v>-2.9169827399458308</v>
      </c>
      <c r="BG145" s="173">
        <f t="shared" si="37"/>
        <v>0</v>
      </c>
      <c r="BH145" s="174" t="str">
        <f t="shared" si="38"/>
        <v>saniert</v>
      </c>
      <c r="BI145" s="174" cm="1">
        <f t="array" ref="BI145">IF(
    BG145 &gt; (IF(
        BH145 = "unsaniert",
        (MIN(IF(BH$1:BH$166="unsaniert",BG$1:BG$166)) + MAX(IF(BH$1:BH$166="unsaniert",BG$1:BG$166))) / 2,
        IF(
            BH145 = "teilsaniert",
            (MIN(IF(BH$1:BH$166="teilsaniert",BG$1:BG$166)) + MAX(IF(BH$1:BH$166="teilsaniert",BG$1:BG$166))) / 2,
            (MIN(IF(BH$1:BH$166="saniert",BG$1:BG$166)) + MAX(IF(BH$1:BH$166="saniert",BG$1:BG$166))) / 2
        )
    )),
    0,
    IF(
        BG144 &lt; (IF(
            BH145 = "unsaniert",
            (MIN(IF(BH$1:BH$166="unsaniert",BG$1:BG$166)) + MAX(IF(BH$1:BH$166="unsaniert",BG$1:BG$166))) / 2,
            IF(
                BH145 = "teilsaniert",
                (MIN(IF(BH$1:BH$166="teilsaniert",BG$1:BG$166)) + MAX(IF(BH$1:BH$166="teilsaniert",BG$1:BG$166))) / 2,
                (MIN(IF(BH$1:BH$166="saniert",BG$1:BG$166)) + MAX(IF(BH$1:BH$166="saniert",BG$1:BG$166))) / 2
            )
        )),
        0,
        BF145
    )
)</f>
        <v>0</v>
      </c>
    </row>
    <row r="146" spans="2:61">
      <c r="B146" s="174">
        <f t="shared" si="39"/>
        <v>-1.20282198494519</v>
      </c>
      <c r="C146" s="173">
        <f>_xlfn.NORM.DIST(B146, B5,C5, TRUE)</f>
        <v>1.1674159099674218E-19</v>
      </c>
      <c r="D146" s="174" t="str">
        <f t="shared" si="24"/>
        <v>saniert</v>
      </c>
      <c r="E146" s="174" cm="1">
        <f t="array" ref="E146">IF(
    C146 &gt; (IF(
        D146 = "unsaniert",
        (MIN(IF(D$1:D$166="unsaniert",C$1:C$166)) + MAX(IF(D$1:D$166="unsaniert",C$1:C$166))) / 2,
        IF(
            D146 = "teilsaniert",
            (MIN(IF(D$1:D$166="teilsaniert",C$1:C$166)) + MAX(IF(D$1:D$166="teilsaniert",C$1:C$166))) / 2,
            (MIN(IF(D$1:D$166="saniert",C$1:C$166)) + MAX(IF(D$1:D$166="saniert",C$1:C$166))) / 2
        )
    )),
    0,
    IF(
        C145 &lt; (IF(
            D146 = "unsaniert",
            (MIN(IF(D$1:D$166="unsaniert",C$1:C$166)) + MAX(IF(D$1:D$166="unsaniert",C$1:C$166))) / 2,
            IF(
                D146 = "teilsaniert",
                (MIN(IF(D$1:D$166="teilsaniert",C$1:C$166)) + MAX(IF(D$1:D$166="teilsaniert",C$1:C$166))) / 2,
                (MIN(IF(D$1:D$166="saniert",C$1:C$166)) + MAX(IF(D$1:D$166="saniert",C$1:C$166))) / 2
            )
        )),
        0,
        B146
    )
)</f>
        <v>0</v>
      </c>
      <c r="I146" s="174">
        <f t="shared" si="40"/>
        <v>-2.4800309556755034</v>
      </c>
      <c r="J146" s="173">
        <f>_xlfn.NORM.DIST(I146, I5,J5, TRUE)</f>
        <v>6.2786860089531213E-126</v>
      </c>
      <c r="K146" s="174" t="str">
        <f t="shared" si="25"/>
        <v>saniert</v>
      </c>
      <c r="L146" s="174" cm="1">
        <f t="array" ref="L146">IF(
    J146 &gt; (IF(
        K146 = "unsaniert",
        (MIN(IF(K$1:K$166="unsaniert",J$1:J$166)) + MAX(IF(K$1:K$166="unsaniert",J$1:J$166))) / 2,
        IF(
            K146 = "teilsaniert",
            (MIN(IF(K$1:K$166="teilsaniert",J$1:J$166)) + MAX(IF(K$1:K$166="teilsaniert",J$1:J$166))) / 2,
            (MIN(IF(K$1:K$166="saniert",J$1:J$166)) + MAX(IF(K$1:K$166="saniert",J$1:J$166))) / 2
        )
    )),
    0,
    IF(
        J145 &lt; (IF(
            K146 = "unsaniert",
            (MIN(IF(K$1:K$166="unsaniert",J$1:J$166)) + MAX(IF(K$1:K$166="unsaniert",J$1:J$166))) / 2,
            IF(
                K146 = "teilsaniert",
                (MIN(IF(K$1:K$166="teilsaniert",J$1:J$166)) + MAX(IF(K$1:K$166="teilsaniert",J$1:J$166))) / 2,
                (MIN(IF(K$1:K$166="saniert",J$1:J$166)) + MAX(IF(K$1:K$166="saniert",J$1:J$166))) / 2
            )
        )),
        0,
        I146
    )
)</f>
        <v>0</v>
      </c>
      <c r="P146" s="174">
        <f t="shared" si="41"/>
        <v>-3.077707856205635</v>
      </c>
      <c r="Q146" s="173">
        <f>_xlfn.NORM.DIST(P146, P5,Q5, TRUE)</f>
        <v>0</v>
      </c>
      <c r="R146" s="174" t="str">
        <f t="shared" si="26"/>
        <v>saniert</v>
      </c>
      <c r="S146" s="174" cm="1">
        <f t="array" ref="S146">IF(
    Q146 &gt; (IF(
        R146 = "unsaniert",
        (MIN(IF(R$1:R$166="unsaniert",Q$1:Q$166)) + MAX(IF(R$1:R$166="unsaniert",Q$1:Q$166))) / 2,
        IF(
            R146 = "teilsaniert",
            (MIN(IF(R$1:R$166="teilsaniert",Q$1:Q$166)) + MAX(IF(R$1:R$166="teilsaniert",Q$1:Q$166))) / 2,
            (MIN(IF(R$1:R$166="saniert",Q$1:Q$166)) + MAX(IF(R$1:R$166="saniert",Q$1:Q$166))) / 2
        )
    )),
    0,
    IF(
        Q145 &lt; (IF(
            R146 = "unsaniert",
            (MIN(IF(R$1:R$166="unsaniert",Q$1:Q$166)) + MAX(IF(R$1:R$166="unsaniert",Q$1:Q$166))) / 2,
            IF(
                R146 = "teilsaniert",
                (MIN(IF(R$1:R$166="teilsaniert",Q$1:Q$166)) + MAX(IF(R$1:R$166="teilsaniert",Q$1:Q$166))) / 2,
                (MIN(IF(R$1:R$166="saniert",Q$1:Q$166)) + MAX(IF(R$1:R$166="saniert",Q$1:Q$166))) / 2
            )
        )),
        0,
        P146
    )
)</f>
        <v>0</v>
      </c>
      <c r="W146" s="174">
        <f t="shared" si="42"/>
        <v>-1.9875615558431121</v>
      </c>
      <c r="X146" s="173">
        <f t="shared" si="27"/>
        <v>3.2242650756567844E-304</v>
      </c>
      <c r="Y146" s="174" t="str">
        <f t="shared" si="28"/>
        <v>saniert</v>
      </c>
      <c r="Z146" s="174" cm="1">
        <f t="array" ref="Z146">IF(
    X146 &gt; (IF(
        Y146 = "unsaniert",
        (MIN(IF(Y$1:Y$166="unsaniert",X$1:X$166)) + MAX(IF(Y$1:Y$166="unsaniert",X$1:X$166))) / 2,
        IF(
            Y146 = "teilsaniert",
            (MIN(IF(Y$1:Y$166="teilsaniert",X$1:X$166)) + MAX(IF(Y$1:Y$166="teilsaniert",X$1:X$166))) / 2,
            (MIN(IF(Y$1:Y$166="saniert",X$1:X$166)) + MAX(IF(Y$1:Y$166="saniert",X$1:X$166))) / 2
        )
    )),
    0,
    IF(
        X145 &lt; (IF(
            Y146 = "unsaniert",
            (MIN(IF(Y$1:Y$166="unsaniert",X$1:X$166)) + MAX(IF(Y$1:Y$166="unsaniert",X$1:X$166))) / 2,
            IF(
                Y146 = "teilsaniert",
                (MIN(IF(Y$1:Y$166="teilsaniert",X$1:X$166)) + MAX(IF(Y$1:Y$166="teilsaniert",X$1:X$166))) / 2,
                (MIN(IF(Y$1:Y$166="saniert",X$1:X$166)) + MAX(IF(Y$1:Y$166="saniert",X$1:X$166))) / 2
            )
        )),
        0,
        W146
    )
)</f>
        <v>0</v>
      </c>
      <c r="AD146" s="174">
        <f t="shared" si="43"/>
        <v>-2.4774119347146639</v>
      </c>
      <c r="AE146" s="173">
        <f t="shared" si="29"/>
        <v>1.4028588190759594E-148</v>
      </c>
      <c r="AF146" s="174" t="str">
        <f t="shared" si="30"/>
        <v>saniert</v>
      </c>
      <c r="AG146" s="174" cm="1">
        <f t="array" ref="AG146">IF(
    AE146 &gt; (IF(
        AF146 = "unsaniert",
        (MIN(IF(AF$1:AF$166="unsaniert",AE$1:AE$166)) + MAX(IF(AF$1:AF$166="unsaniert",AE$1:AE$166))) / 2,
        IF(
            AF146 = "teilsaniert",
            (MIN(IF(AF$1:AF$166="teilsaniert",AE$1:AE$166)) + MAX(IF(AF$1:AF$166="teilsaniert",AE$1:AE$166))) / 2,
            (MIN(IF(AF$1:AF$166="saniert",AE$1:AE$166)) + MAX(IF(AF$1:AF$166="saniert",AE$1:AE$166))) / 2
        )
    )),
    0,
    IF(
        AE145 &lt; (IF(
            AF146 = "unsaniert",
            (MIN(IF(AF$1:AF$166="unsaniert",AE$1:AE$166)) + MAX(IF(AF$1:AF$166="unsaniert",AE$1:AE$166))) / 2,
            IF(
                AF146 = "teilsaniert",
                (MIN(IF(AF$1:AF$166="teilsaniert",AE$1:AE$166)) + MAX(IF(AF$1:AF$166="teilsaniert",AE$1:AE$166))) / 2,
                (MIN(IF(AF$1:AF$166="saniert",AE$1:AE$166)) + MAX(IF(AF$1:AF$166="saniert",AE$1:AE$166))) / 2
            )
        )),
        0,
        AD146
    )
)</f>
        <v>0</v>
      </c>
      <c r="AK146" s="174">
        <f t="shared" si="44"/>
        <v>-2.9214245652714586</v>
      </c>
      <c r="AL146" s="173">
        <f t="shared" si="31"/>
        <v>0</v>
      </c>
      <c r="AM146" s="174" t="str">
        <f t="shared" si="32"/>
        <v>saniert</v>
      </c>
      <c r="AN146" s="174" cm="1">
        <f t="array" ref="AN146">IF(
    AL146 &gt; (IF(
        AM146 = "unsaniert",
        (MIN(IF(AM$1:AM$166="unsaniert",AL$1:AL$166)) + MAX(IF(AM$1:AM$166="unsaniert",AL$1:AL$166))) / 2,
        IF(
            AM146 = "teilsaniert",
            (MIN(IF(AM$1:AM$166="teilsaniert",AL$1:AL$166)) + MAX(IF(AM$1:AM$166="teilsaniert",AL$1:AL$166))) / 2,
            (MIN(IF(AM$1:AM$166="saniert",AL$1:AL$166)) + MAX(IF(AM$1:AM$166="saniert",AL$1:AL$166))) / 2
        )
    )),
    0,
    IF(
        AL145 &lt; (IF(
            AM146 = "unsaniert",
            (MIN(IF(AM$1:AM$166="unsaniert",AL$1:AL$166)) + MAX(IF(AM$1:AM$166="unsaniert",AL$1:AL$166))) / 2,
            IF(
                AM146 = "teilsaniert",
                (MIN(IF(AM$1:AM$166="teilsaniert",AL$1:AL$166)) + MAX(IF(AM$1:AM$166="teilsaniert",AL$1:AL$166))) / 2,
                (MIN(IF(AM$1:AM$166="saniert",AL$1:AL$166)) + MAX(IF(AM$1:AM$166="saniert",AL$1:AL$166))) / 2
            )
        )),
        0,
        AK146
    )
)</f>
        <v>0</v>
      </c>
      <c r="AR146" s="174">
        <f t="shared" si="45"/>
        <v>-1.9272067057195144</v>
      </c>
      <c r="AS146" s="173">
        <f t="shared" si="33"/>
        <v>3.3204422632858968E-304</v>
      </c>
      <c r="AT146" s="174" t="str">
        <f t="shared" si="34"/>
        <v>saniert</v>
      </c>
      <c r="AU146" s="174" cm="1">
        <f t="array" ref="AU146">IF(
    AS146 &gt; (IF(
        AT146 = "unsaniert",
        (MIN(IF(AT$1:AT$166="unsaniert",AS$1:AS$166)) + MAX(IF(AT$1:AT$166="unsaniert",AS$1:AS$166))) / 2,
        IF(
            AT146 = "teilsaniert",
            (MIN(IF(AT$1:AT$166="teilsaniert",AS$1:AS$166)) + MAX(IF(AT$1:AT$166="teilsaniert",AS$1:AS$166))) / 2,
            (MIN(IF(AT$1:AT$166="saniert",AS$1:AS$166)) + MAX(IF(AT$1:AT$166="saniert",AS$1:AS$166))) / 2
        )
    )),
    0,
    IF(
        AS145 &lt; (IF(
            AT146 = "unsaniert",
            (MIN(IF(AT$1:AT$166="unsaniert",AS$1:AS$166)) + MAX(IF(AT$1:AT$166="unsaniert",AS$1:AS$166))) / 2,
            IF(
                AT146 = "teilsaniert",
                (MIN(IF(AT$1:AT$166="teilsaniert",AS$1:AS$166)) + MAX(IF(AT$1:AT$166="teilsaniert",AS$1:AS$166))) / 2,
                (MIN(IF(AT$1:AT$166="saniert",AS$1:AS$166)) + MAX(IF(AT$1:AT$166="saniert",AS$1:AS$166))) / 2
            )
        )),
        0,
        AR146
    )
)</f>
        <v>0</v>
      </c>
      <c r="AY146" s="174">
        <f t="shared" si="46"/>
        <v>-2.6031492858382861</v>
      </c>
      <c r="AZ146" s="173">
        <f t="shared" si="35"/>
        <v>7.4029498747261561E-250</v>
      </c>
      <c r="BA146" s="174" t="str">
        <f t="shared" si="36"/>
        <v>saniert</v>
      </c>
      <c r="BB146" s="174" cm="1">
        <f t="array" ref="BB146">IF(
    AZ146 &gt; (IF(
        BA146 = "unsaniert",
        (MIN(IF(BA$1:BA$166="unsaniert",AZ$1:AZ$166)) + MAX(IF(BA$1:BA$166="unsaniert",AZ$1:AZ$166))) / 2,
        IF(
            BA146 = "teilsaniert",
            (MIN(IF(BA$1:BA$166="teilsaniert",AZ$1:AZ$166)) + MAX(IF(BA$1:BA$166="teilsaniert",AZ$1:AZ$166))) / 2,
            (MIN(IF(BA$1:BA$166="saniert",AZ$1:AZ$166)) + MAX(IF(BA$1:BA$166="saniert",AZ$1:AZ$166))) / 2
        )
    )),
    0,
    IF(
        AZ145 &lt; (IF(
            BA146 = "unsaniert",
            (MIN(IF(BA$1:BA$166="unsaniert",AZ$1:AZ$166)) + MAX(IF(BA$1:BA$166="unsaniert",AZ$1:AZ$166))) / 2,
            IF(
                BA146 = "teilsaniert",
                (MIN(IF(BA$1:BA$166="teilsaniert",AZ$1:AZ$166)) + MAX(IF(BA$1:BA$166="teilsaniert",AZ$1:AZ$166))) / 2,
                (MIN(IF(BA$1:BA$166="saniert",AZ$1:AZ$166)) + MAX(IF(BA$1:BA$166="saniert",AZ$1:AZ$166))) / 2
            )
        )),
        0,
        AY146
    )
)</f>
        <v>0</v>
      </c>
      <c r="BF146" s="174">
        <f t="shared" si="47"/>
        <v>-2.9469827399458306</v>
      </c>
      <c r="BG146" s="173">
        <f t="shared" si="37"/>
        <v>0</v>
      </c>
      <c r="BH146" s="174" t="str">
        <f t="shared" si="38"/>
        <v>saniert</v>
      </c>
      <c r="BI146" s="174" cm="1">
        <f t="array" ref="BI146">IF(
    BG146 &gt; (IF(
        BH146 = "unsaniert",
        (MIN(IF(BH$1:BH$166="unsaniert",BG$1:BG$166)) + MAX(IF(BH$1:BH$166="unsaniert",BG$1:BG$166))) / 2,
        IF(
            BH146 = "teilsaniert",
            (MIN(IF(BH$1:BH$166="teilsaniert",BG$1:BG$166)) + MAX(IF(BH$1:BH$166="teilsaniert",BG$1:BG$166))) / 2,
            (MIN(IF(BH$1:BH$166="saniert",BG$1:BG$166)) + MAX(IF(BH$1:BH$166="saniert",BG$1:BG$166))) / 2
        )
    )),
    0,
    IF(
        BG145 &lt; (IF(
            BH146 = "unsaniert",
            (MIN(IF(BH$1:BH$166="unsaniert",BG$1:BG$166)) + MAX(IF(BH$1:BH$166="unsaniert",BG$1:BG$166))) / 2,
            IF(
                BH146 = "teilsaniert",
                (MIN(IF(BH$1:BH$166="teilsaniert",BG$1:BG$166)) + MAX(IF(BH$1:BH$166="teilsaniert",BG$1:BG$166))) / 2,
                (MIN(IF(BH$1:BH$166="saniert",BG$1:BG$166)) + MAX(IF(BH$1:BH$166="saniert",BG$1:BG$166))) / 2
            )
        )),
        0,
        BF146
    )
)</f>
        <v>0</v>
      </c>
    </row>
    <row r="147" spans="2:61">
      <c r="B147" s="174">
        <f t="shared" si="39"/>
        <v>-1.23282198494519</v>
      </c>
      <c r="C147" s="173">
        <f>_xlfn.NORM.DIST(B147, B5,C5, TRUE)</f>
        <v>4.3388133949693207E-20</v>
      </c>
      <c r="D147" s="174" t="str">
        <f t="shared" si="24"/>
        <v>saniert</v>
      </c>
      <c r="E147" s="174" cm="1">
        <f t="array" ref="E147">IF(
    C147 &gt; (IF(
        D147 = "unsaniert",
        (MIN(IF(D$1:D$166="unsaniert",C$1:C$166)) + MAX(IF(D$1:D$166="unsaniert",C$1:C$166))) / 2,
        IF(
            D147 = "teilsaniert",
            (MIN(IF(D$1:D$166="teilsaniert",C$1:C$166)) + MAX(IF(D$1:D$166="teilsaniert",C$1:C$166))) / 2,
            (MIN(IF(D$1:D$166="saniert",C$1:C$166)) + MAX(IF(D$1:D$166="saniert",C$1:C$166))) / 2
        )
    )),
    0,
    IF(
        C146 &lt; (IF(
            D147 = "unsaniert",
            (MIN(IF(D$1:D$166="unsaniert",C$1:C$166)) + MAX(IF(D$1:D$166="unsaniert",C$1:C$166))) / 2,
            IF(
                D147 = "teilsaniert",
                (MIN(IF(D$1:D$166="teilsaniert",C$1:C$166)) + MAX(IF(D$1:D$166="teilsaniert",C$1:C$166))) / 2,
                (MIN(IF(D$1:D$166="saniert",C$1:C$166)) + MAX(IF(D$1:D$166="saniert",C$1:C$166))) / 2
            )
        )),
        0,
        B147
    )
)</f>
        <v>0</v>
      </c>
      <c r="I147" s="174">
        <f t="shared" si="40"/>
        <v>-2.5100309556755032</v>
      </c>
      <c r="J147" s="173">
        <f>_xlfn.NORM.DIST(I147, I5,J5, TRUE)</f>
        <v>1.8927481539107444E-128</v>
      </c>
      <c r="K147" s="174" t="str">
        <f t="shared" si="25"/>
        <v>saniert</v>
      </c>
      <c r="L147" s="174" cm="1">
        <f t="array" ref="L147">IF(
    J147 &gt; (IF(
        K147 = "unsaniert",
        (MIN(IF(K$1:K$166="unsaniert",J$1:J$166)) + MAX(IF(K$1:K$166="unsaniert",J$1:J$166))) / 2,
        IF(
            K147 = "teilsaniert",
            (MIN(IF(K$1:K$166="teilsaniert",J$1:J$166)) + MAX(IF(K$1:K$166="teilsaniert",J$1:J$166))) / 2,
            (MIN(IF(K$1:K$166="saniert",J$1:J$166)) + MAX(IF(K$1:K$166="saniert",J$1:J$166))) / 2
        )
    )),
    0,
    IF(
        J146 &lt; (IF(
            K147 = "unsaniert",
            (MIN(IF(K$1:K$166="unsaniert",J$1:J$166)) + MAX(IF(K$1:K$166="unsaniert",J$1:J$166))) / 2,
            IF(
                K147 = "teilsaniert",
                (MIN(IF(K$1:K$166="teilsaniert",J$1:J$166)) + MAX(IF(K$1:K$166="teilsaniert",J$1:J$166))) / 2,
                (MIN(IF(K$1:K$166="saniert",J$1:J$166)) + MAX(IF(K$1:K$166="saniert",J$1:J$166))) / 2
            )
        )),
        0,
        I147
    )
)</f>
        <v>0</v>
      </c>
      <c r="P147" s="174">
        <f t="shared" si="41"/>
        <v>-3.1077078562056348</v>
      </c>
      <c r="Q147" s="173">
        <f>_xlfn.NORM.DIST(P147, P5,Q5, TRUE)</f>
        <v>0</v>
      </c>
      <c r="R147" s="174" t="str">
        <f t="shared" si="26"/>
        <v>saniert</v>
      </c>
      <c r="S147" s="174" cm="1">
        <f t="array" ref="S147">IF(
    Q147 &gt; (IF(
        R147 = "unsaniert",
        (MIN(IF(R$1:R$166="unsaniert",Q$1:Q$166)) + MAX(IF(R$1:R$166="unsaniert",Q$1:Q$166))) / 2,
        IF(
            R147 = "teilsaniert",
            (MIN(IF(R$1:R$166="teilsaniert",Q$1:Q$166)) + MAX(IF(R$1:R$166="teilsaniert",Q$1:Q$166))) / 2,
            (MIN(IF(R$1:R$166="saniert",Q$1:Q$166)) + MAX(IF(R$1:R$166="saniert",Q$1:Q$166))) / 2
        )
    )),
    0,
    IF(
        Q146 &lt; (IF(
            R147 = "unsaniert",
            (MIN(IF(R$1:R$166="unsaniert",Q$1:Q$166)) + MAX(IF(R$1:R$166="unsaniert",Q$1:Q$166))) / 2,
            IF(
                R147 = "teilsaniert",
                (MIN(IF(R$1:R$166="teilsaniert",Q$1:Q$166)) + MAX(IF(R$1:R$166="teilsaniert",Q$1:Q$166))) / 2,
                (MIN(IF(R$1:R$166="saniert",Q$1:Q$166)) + MAX(IF(R$1:R$166="saniert",Q$1:Q$166))) / 2
            )
        )),
        0,
        P147
    )
)</f>
        <v>0</v>
      </c>
      <c r="W147" s="174">
        <f t="shared" si="42"/>
        <v>-2.0175615558431121</v>
      </c>
      <c r="X147" s="173">
        <f t="shared" si="27"/>
        <v>0</v>
      </c>
      <c r="Y147" s="174" t="str">
        <f t="shared" si="28"/>
        <v>saniert</v>
      </c>
      <c r="Z147" s="174" cm="1">
        <f t="array" ref="Z147">IF(
    X147 &gt; (IF(
        Y147 = "unsaniert",
        (MIN(IF(Y$1:Y$166="unsaniert",X$1:X$166)) + MAX(IF(Y$1:Y$166="unsaniert",X$1:X$166))) / 2,
        IF(
            Y147 = "teilsaniert",
            (MIN(IF(Y$1:Y$166="teilsaniert",X$1:X$166)) + MAX(IF(Y$1:Y$166="teilsaniert",X$1:X$166))) / 2,
            (MIN(IF(Y$1:Y$166="saniert",X$1:X$166)) + MAX(IF(Y$1:Y$166="saniert",X$1:X$166))) / 2
        )
    )),
    0,
    IF(
        X146 &lt; (IF(
            Y147 = "unsaniert",
            (MIN(IF(Y$1:Y$166="unsaniert",X$1:X$166)) + MAX(IF(Y$1:Y$166="unsaniert",X$1:X$166))) / 2,
            IF(
                Y147 = "teilsaniert",
                (MIN(IF(Y$1:Y$166="teilsaniert",X$1:X$166)) + MAX(IF(Y$1:Y$166="teilsaniert",X$1:X$166))) / 2,
                (MIN(IF(Y$1:Y$166="saniert",X$1:X$166)) + MAX(IF(Y$1:Y$166="saniert",X$1:X$166))) / 2
            )
        )),
        0,
        W147
    )
)</f>
        <v>0</v>
      </c>
      <c r="AD147" s="174">
        <f t="shared" si="43"/>
        <v>-2.5074119347146637</v>
      </c>
      <c r="AE147" s="173">
        <f t="shared" si="29"/>
        <v>1.5566535335888147E-151</v>
      </c>
      <c r="AF147" s="174" t="str">
        <f t="shared" si="30"/>
        <v>saniert</v>
      </c>
      <c r="AG147" s="174" cm="1">
        <f t="array" ref="AG147">IF(
    AE147 &gt; (IF(
        AF147 = "unsaniert",
        (MIN(IF(AF$1:AF$166="unsaniert",AE$1:AE$166)) + MAX(IF(AF$1:AF$166="unsaniert",AE$1:AE$166))) / 2,
        IF(
            AF147 = "teilsaniert",
            (MIN(IF(AF$1:AF$166="teilsaniert",AE$1:AE$166)) + MAX(IF(AF$1:AF$166="teilsaniert",AE$1:AE$166))) / 2,
            (MIN(IF(AF$1:AF$166="saniert",AE$1:AE$166)) + MAX(IF(AF$1:AF$166="saniert",AE$1:AE$166))) / 2
        )
    )),
    0,
    IF(
        AE146 &lt; (IF(
            AF147 = "unsaniert",
            (MIN(IF(AF$1:AF$166="unsaniert",AE$1:AE$166)) + MAX(IF(AF$1:AF$166="unsaniert",AE$1:AE$166))) / 2,
            IF(
                AF147 = "teilsaniert",
                (MIN(IF(AF$1:AF$166="teilsaniert",AE$1:AE$166)) + MAX(IF(AF$1:AF$166="teilsaniert",AE$1:AE$166))) / 2,
                (MIN(IF(AF$1:AF$166="saniert",AE$1:AE$166)) + MAX(IF(AF$1:AF$166="saniert",AE$1:AE$166))) / 2
            )
        )),
        0,
        AD147
    )
)</f>
        <v>0</v>
      </c>
      <c r="AK147" s="174">
        <f t="shared" si="44"/>
        <v>-2.9514245652714584</v>
      </c>
      <c r="AL147" s="173">
        <f t="shared" si="31"/>
        <v>0</v>
      </c>
      <c r="AM147" s="174" t="str">
        <f t="shared" si="32"/>
        <v>saniert</v>
      </c>
      <c r="AN147" s="174" cm="1">
        <f t="array" ref="AN147">IF(
    AL147 &gt; (IF(
        AM147 = "unsaniert",
        (MIN(IF(AM$1:AM$166="unsaniert",AL$1:AL$166)) + MAX(IF(AM$1:AM$166="unsaniert",AL$1:AL$166))) / 2,
        IF(
            AM147 = "teilsaniert",
            (MIN(IF(AM$1:AM$166="teilsaniert",AL$1:AL$166)) + MAX(IF(AM$1:AM$166="teilsaniert",AL$1:AL$166))) / 2,
            (MIN(IF(AM$1:AM$166="saniert",AL$1:AL$166)) + MAX(IF(AM$1:AM$166="saniert",AL$1:AL$166))) / 2
        )
    )),
    0,
    IF(
        AL146 &lt; (IF(
            AM147 = "unsaniert",
            (MIN(IF(AM$1:AM$166="unsaniert",AL$1:AL$166)) + MAX(IF(AM$1:AM$166="unsaniert",AL$1:AL$166))) / 2,
            IF(
                AM147 = "teilsaniert",
                (MIN(IF(AM$1:AM$166="teilsaniert",AL$1:AL$166)) + MAX(IF(AM$1:AM$166="teilsaniert",AL$1:AL$166))) / 2,
                (MIN(IF(AM$1:AM$166="saniert",AL$1:AL$166)) + MAX(IF(AM$1:AM$166="saniert",AL$1:AL$166))) / 2
            )
        )),
        0,
        AK147
    )
)</f>
        <v>0</v>
      </c>
      <c r="AR147" s="174">
        <f t="shared" si="45"/>
        <v>-1.9572067057195144</v>
      </c>
      <c r="AS147" s="173">
        <f t="shared" si="33"/>
        <v>0</v>
      </c>
      <c r="AT147" s="174" t="str">
        <f t="shared" si="34"/>
        <v>saniert</v>
      </c>
      <c r="AU147" s="174" cm="1">
        <f t="array" ref="AU147">IF(
    AS147 &gt; (IF(
        AT147 = "unsaniert",
        (MIN(IF(AT$1:AT$166="unsaniert",AS$1:AS$166)) + MAX(IF(AT$1:AT$166="unsaniert",AS$1:AS$166))) / 2,
        IF(
            AT147 = "teilsaniert",
            (MIN(IF(AT$1:AT$166="teilsaniert",AS$1:AS$166)) + MAX(IF(AT$1:AT$166="teilsaniert",AS$1:AS$166))) / 2,
            (MIN(IF(AT$1:AT$166="saniert",AS$1:AS$166)) + MAX(IF(AT$1:AT$166="saniert",AS$1:AS$166))) / 2
        )
    )),
    0,
    IF(
        AS146 &lt; (IF(
            AT147 = "unsaniert",
            (MIN(IF(AT$1:AT$166="unsaniert",AS$1:AS$166)) + MAX(IF(AT$1:AT$166="unsaniert",AS$1:AS$166))) / 2,
            IF(
                AT147 = "teilsaniert",
                (MIN(IF(AT$1:AT$166="teilsaniert",AS$1:AS$166)) + MAX(IF(AT$1:AT$166="teilsaniert",AS$1:AS$166))) / 2,
                (MIN(IF(AT$1:AT$166="saniert",AS$1:AS$166)) + MAX(IF(AT$1:AT$166="saniert",AS$1:AS$166))) / 2
            )
        )),
        0,
        AR147
    )
)</f>
        <v>0</v>
      </c>
      <c r="AY147" s="174">
        <f t="shared" si="46"/>
        <v>-2.6331492858382859</v>
      </c>
      <c r="AZ147" s="173">
        <f t="shared" si="35"/>
        <v>9.8003357551303915E-255</v>
      </c>
      <c r="BA147" s="174" t="str">
        <f t="shared" si="36"/>
        <v>saniert</v>
      </c>
      <c r="BB147" s="174" cm="1">
        <f t="array" ref="BB147">IF(
    AZ147 &gt; (IF(
        BA147 = "unsaniert",
        (MIN(IF(BA$1:BA$166="unsaniert",AZ$1:AZ$166)) + MAX(IF(BA$1:BA$166="unsaniert",AZ$1:AZ$166))) / 2,
        IF(
            BA147 = "teilsaniert",
            (MIN(IF(BA$1:BA$166="teilsaniert",AZ$1:AZ$166)) + MAX(IF(BA$1:BA$166="teilsaniert",AZ$1:AZ$166))) / 2,
            (MIN(IF(BA$1:BA$166="saniert",AZ$1:AZ$166)) + MAX(IF(BA$1:BA$166="saniert",AZ$1:AZ$166))) / 2
        )
    )),
    0,
    IF(
        AZ146 &lt; (IF(
            BA147 = "unsaniert",
            (MIN(IF(BA$1:BA$166="unsaniert",AZ$1:AZ$166)) + MAX(IF(BA$1:BA$166="unsaniert",AZ$1:AZ$166))) / 2,
            IF(
                BA147 = "teilsaniert",
                (MIN(IF(BA$1:BA$166="teilsaniert",AZ$1:AZ$166)) + MAX(IF(BA$1:BA$166="teilsaniert",AZ$1:AZ$166))) / 2,
                (MIN(IF(BA$1:BA$166="saniert",AZ$1:AZ$166)) + MAX(IF(BA$1:BA$166="saniert",AZ$1:AZ$166))) / 2
            )
        )),
        0,
        AY147
    )
)</f>
        <v>0</v>
      </c>
      <c r="BF147" s="174">
        <f t="shared" si="47"/>
        <v>-2.9769827399458304</v>
      </c>
      <c r="BG147" s="173">
        <f t="shared" si="37"/>
        <v>0</v>
      </c>
      <c r="BH147" s="174" t="str">
        <f t="shared" si="38"/>
        <v>saniert</v>
      </c>
      <c r="BI147" s="174" cm="1">
        <f t="array" ref="BI147">IF(
    BG147 &gt; (IF(
        BH147 = "unsaniert",
        (MIN(IF(BH$1:BH$166="unsaniert",BG$1:BG$166)) + MAX(IF(BH$1:BH$166="unsaniert",BG$1:BG$166))) / 2,
        IF(
            BH147 = "teilsaniert",
            (MIN(IF(BH$1:BH$166="teilsaniert",BG$1:BG$166)) + MAX(IF(BH$1:BH$166="teilsaniert",BG$1:BG$166))) / 2,
            (MIN(IF(BH$1:BH$166="saniert",BG$1:BG$166)) + MAX(IF(BH$1:BH$166="saniert",BG$1:BG$166))) / 2
        )
    )),
    0,
    IF(
        BG146 &lt; (IF(
            BH147 = "unsaniert",
            (MIN(IF(BH$1:BH$166="unsaniert",BG$1:BG$166)) + MAX(IF(BH$1:BH$166="unsaniert",BG$1:BG$166))) / 2,
            IF(
                BH147 = "teilsaniert",
                (MIN(IF(BH$1:BH$166="teilsaniert",BG$1:BG$166)) + MAX(IF(BH$1:BH$166="teilsaniert",BG$1:BG$166))) / 2,
                (MIN(IF(BH$1:BH$166="saniert",BG$1:BG$166)) + MAX(IF(BH$1:BH$166="saniert",BG$1:BG$166))) / 2
            )
        )),
        0,
        BF147
    )
)</f>
        <v>0</v>
      </c>
    </row>
    <row r="148" spans="2:61">
      <c r="B148" s="174">
        <f t="shared" si="39"/>
        <v>-1.26282198494519</v>
      </c>
      <c r="C148" s="173">
        <f>_xlfn.NORM.DIST(B148, B5,C5, TRUE)</f>
        <v>1.5940461436237339E-20</v>
      </c>
      <c r="D148" s="174" t="str">
        <f t="shared" si="24"/>
        <v>saniert</v>
      </c>
      <c r="E148" s="174" cm="1">
        <f t="array" ref="E148">IF(
    C148 &gt; (IF(
        D148 = "unsaniert",
        (MIN(IF(D$1:D$166="unsaniert",C$1:C$166)) + MAX(IF(D$1:D$166="unsaniert",C$1:C$166))) / 2,
        IF(
            D148 = "teilsaniert",
            (MIN(IF(D$1:D$166="teilsaniert",C$1:C$166)) + MAX(IF(D$1:D$166="teilsaniert",C$1:C$166))) / 2,
            (MIN(IF(D$1:D$166="saniert",C$1:C$166)) + MAX(IF(D$1:D$166="saniert",C$1:C$166))) / 2
        )
    )),
    0,
    IF(
        C147 &lt; (IF(
            D148 = "unsaniert",
            (MIN(IF(D$1:D$166="unsaniert",C$1:C$166)) + MAX(IF(D$1:D$166="unsaniert",C$1:C$166))) / 2,
            IF(
                D148 = "teilsaniert",
                (MIN(IF(D$1:D$166="teilsaniert",C$1:C$166)) + MAX(IF(D$1:D$166="teilsaniert",C$1:C$166))) / 2,
                (MIN(IF(D$1:D$166="saniert",C$1:C$166)) + MAX(IF(D$1:D$166="saniert",C$1:C$166))) / 2
            )
        )),
        0,
        B148
    )
)</f>
        <v>0</v>
      </c>
      <c r="I148" s="174">
        <f t="shared" si="40"/>
        <v>-2.540030955675503</v>
      </c>
      <c r="J148" s="173">
        <f>_xlfn.NORM.DIST(I148, I5,J5, TRUE)</f>
        <v>5.3822762116531781E-131</v>
      </c>
      <c r="K148" s="174" t="str">
        <f t="shared" si="25"/>
        <v>saniert</v>
      </c>
      <c r="L148" s="174" cm="1">
        <f t="array" ref="L148">IF(
    J148 &gt; (IF(
        K148 = "unsaniert",
        (MIN(IF(K$1:K$166="unsaniert",J$1:J$166)) + MAX(IF(K$1:K$166="unsaniert",J$1:J$166))) / 2,
        IF(
            K148 = "teilsaniert",
            (MIN(IF(K$1:K$166="teilsaniert",J$1:J$166)) + MAX(IF(K$1:K$166="teilsaniert",J$1:J$166))) / 2,
            (MIN(IF(K$1:K$166="saniert",J$1:J$166)) + MAX(IF(K$1:K$166="saniert",J$1:J$166))) / 2
        )
    )),
    0,
    IF(
        J147 &lt; (IF(
            K148 = "unsaniert",
            (MIN(IF(K$1:K$166="unsaniert",J$1:J$166)) + MAX(IF(K$1:K$166="unsaniert",J$1:J$166))) / 2,
            IF(
                K148 = "teilsaniert",
                (MIN(IF(K$1:K$166="teilsaniert",J$1:J$166)) + MAX(IF(K$1:K$166="teilsaniert",J$1:J$166))) / 2,
                (MIN(IF(K$1:K$166="saniert",J$1:J$166)) + MAX(IF(K$1:K$166="saniert",J$1:J$166))) / 2
            )
        )),
        0,
        I148
    )
)</f>
        <v>0</v>
      </c>
      <c r="P148" s="174">
        <f t="shared" si="41"/>
        <v>-3.1377078562056346</v>
      </c>
      <c r="Q148" s="173">
        <f>_xlfn.NORM.DIST(P148, P5,Q5, TRUE)</f>
        <v>0</v>
      </c>
      <c r="R148" s="174" t="str">
        <f t="shared" si="26"/>
        <v>saniert</v>
      </c>
      <c r="S148" s="174" cm="1">
        <f t="array" ref="S148">IF(
    Q148 &gt; (IF(
        R148 = "unsaniert",
        (MIN(IF(R$1:R$166="unsaniert",Q$1:Q$166)) + MAX(IF(R$1:R$166="unsaniert",Q$1:Q$166))) / 2,
        IF(
            R148 = "teilsaniert",
            (MIN(IF(R$1:R$166="teilsaniert",Q$1:Q$166)) + MAX(IF(R$1:R$166="teilsaniert",Q$1:Q$166))) / 2,
            (MIN(IF(R$1:R$166="saniert",Q$1:Q$166)) + MAX(IF(R$1:R$166="saniert",Q$1:Q$166))) / 2
        )
    )),
    0,
    IF(
        Q147 &lt; (IF(
            R148 = "unsaniert",
            (MIN(IF(R$1:R$166="unsaniert",Q$1:Q$166)) + MAX(IF(R$1:R$166="unsaniert",Q$1:Q$166))) / 2,
            IF(
                R148 = "teilsaniert",
                (MIN(IF(R$1:R$166="teilsaniert",Q$1:Q$166)) + MAX(IF(R$1:R$166="teilsaniert",Q$1:Q$166))) / 2,
                (MIN(IF(R$1:R$166="saniert",Q$1:Q$166)) + MAX(IF(R$1:R$166="saniert",Q$1:Q$166))) / 2
            )
        )),
        0,
        P148
    )
)</f>
        <v>0</v>
      </c>
      <c r="W148" s="174">
        <f t="shared" si="42"/>
        <v>-2.0475615558431119</v>
      </c>
      <c r="X148" s="173">
        <f t="shared" si="27"/>
        <v>0</v>
      </c>
      <c r="Y148" s="174" t="str">
        <f t="shared" si="28"/>
        <v>saniert</v>
      </c>
      <c r="Z148" s="174" cm="1">
        <f t="array" ref="Z148">IF(
    X148 &gt; (IF(
        Y148 = "unsaniert",
        (MIN(IF(Y$1:Y$166="unsaniert",X$1:X$166)) + MAX(IF(Y$1:Y$166="unsaniert",X$1:X$166))) / 2,
        IF(
            Y148 = "teilsaniert",
            (MIN(IF(Y$1:Y$166="teilsaniert",X$1:X$166)) + MAX(IF(Y$1:Y$166="teilsaniert",X$1:X$166))) / 2,
            (MIN(IF(Y$1:Y$166="saniert",X$1:X$166)) + MAX(IF(Y$1:Y$166="saniert",X$1:X$166))) / 2
        )
    )),
    0,
    IF(
        X147 &lt; (IF(
            Y148 = "unsaniert",
            (MIN(IF(Y$1:Y$166="unsaniert",X$1:X$166)) + MAX(IF(Y$1:Y$166="unsaniert",X$1:X$166))) / 2,
            IF(
                Y148 = "teilsaniert",
                (MIN(IF(Y$1:Y$166="teilsaniert",X$1:X$166)) + MAX(IF(Y$1:Y$166="teilsaniert",X$1:X$166))) / 2,
                (MIN(IF(Y$1:Y$166="saniert",X$1:X$166)) + MAX(IF(Y$1:Y$166="saniert",X$1:X$166))) / 2
            )
        )),
        0,
        W148
    )
)</f>
        <v>0</v>
      </c>
      <c r="AD148" s="174">
        <f t="shared" si="43"/>
        <v>-2.5374119347146635</v>
      </c>
      <c r="AE148" s="173">
        <f t="shared" si="29"/>
        <v>1.6140053038872951E-154</v>
      </c>
      <c r="AF148" s="174" t="str">
        <f t="shared" si="30"/>
        <v>saniert</v>
      </c>
      <c r="AG148" s="174" cm="1">
        <f t="array" ref="AG148">IF(
    AE148 &gt; (IF(
        AF148 = "unsaniert",
        (MIN(IF(AF$1:AF$166="unsaniert",AE$1:AE$166)) + MAX(IF(AF$1:AF$166="unsaniert",AE$1:AE$166))) / 2,
        IF(
            AF148 = "teilsaniert",
            (MIN(IF(AF$1:AF$166="teilsaniert",AE$1:AE$166)) + MAX(IF(AF$1:AF$166="teilsaniert",AE$1:AE$166))) / 2,
            (MIN(IF(AF$1:AF$166="saniert",AE$1:AE$166)) + MAX(IF(AF$1:AF$166="saniert",AE$1:AE$166))) / 2
        )
    )),
    0,
    IF(
        AE147 &lt; (IF(
            AF148 = "unsaniert",
            (MIN(IF(AF$1:AF$166="unsaniert",AE$1:AE$166)) + MAX(IF(AF$1:AF$166="unsaniert",AE$1:AE$166))) / 2,
            IF(
                AF148 = "teilsaniert",
                (MIN(IF(AF$1:AF$166="teilsaniert",AE$1:AE$166)) + MAX(IF(AF$1:AF$166="teilsaniert",AE$1:AE$166))) / 2,
                (MIN(IF(AF$1:AF$166="saniert",AE$1:AE$166)) + MAX(IF(AF$1:AF$166="saniert",AE$1:AE$166))) / 2
            )
        )),
        0,
        AD148
    )
)</f>
        <v>0</v>
      </c>
      <c r="AK148" s="174">
        <f t="shared" si="44"/>
        <v>-2.9814245652714582</v>
      </c>
      <c r="AL148" s="173">
        <f t="shared" si="31"/>
        <v>0</v>
      </c>
      <c r="AM148" s="174" t="str">
        <f t="shared" si="32"/>
        <v>saniert</v>
      </c>
      <c r="AN148" s="174" cm="1">
        <f t="array" ref="AN148">IF(
    AL148 &gt; (IF(
        AM148 = "unsaniert",
        (MIN(IF(AM$1:AM$166="unsaniert",AL$1:AL$166)) + MAX(IF(AM$1:AM$166="unsaniert",AL$1:AL$166))) / 2,
        IF(
            AM148 = "teilsaniert",
            (MIN(IF(AM$1:AM$166="teilsaniert",AL$1:AL$166)) + MAX(IF(AM$1:AM$166="teilsaniert",AL$1:AL$166))) / 2,
            (MIN(IF(AM$1:AM$166="saniert",AL$1:AL$166)) + MAX(IF(AM$1:AM$166="saniert",AL$1:AL$166))) / 2
        )
    )),
    0,
    IF(
        AL147 &lt; (IF(
            AM148 = "unsaniert",
            (MIN(IF(AM$1:AM$166="unsaniert",AL$1:AL$166)) + MAX(IF(AM$1:AM$166="unsaniert",AL$1:AL$166))) / 2,
            IF(
                AM148 = "teilsaniert",
                (MIN(IF(AM$1:AM$166="teilsaniert",AL$1:AL$166)) + MAX(IF(AM$1:AM$166="teilsaniert",AL$1:AL$166))) / 2,
                (MIN(IF(AM$1:AM$166="saniert",AL$1:AL$166)) + MAX(IF(AM$1:AM$166="saniert",AL$1:AL$166))) / 2
            )
        )),
        0,
        AK148
    )
)</f>
        <v>0</v>
      </c>
      <c r="AR148" s="174">
        <f t="shared" si="45"/>
        <v>-1.9872067057195144</v>
      </c>
      <c r="AS148" s="173">
        <f t="shared" si="33"/>
        <v>0</v>
      </c>
      <c r="AT148" s="174" t="str">
        <f t="shared" si="34"/>
        <v>saniert</v>
      </c>
      <c r="AU148" s="174" cm="1">
        <f t="array" ref="AU148">IF(
    AS148 &gt; (IF(
        AT148 = "unsaniert",
        (MIN(IF(AT$1:AT$166="unsaniert",AS$1:AS$166)) + MAX(IF(AT$1:AT$166="unsaniert",AS$1:AS$166))) / 2,
        IF(
            AT148 = "teilsaniert",
            (MIN(IF(AT$1:AT$166="teilsaniert",AS$1:AS$166)) + MAX(IF(AT$1:AT$166="teilsaniert",AS$1:AS$166))) / 2,
            (MIN(IF(AT$1:AT$166="saniert",AS$1:AS$166)) + MAX(IF(AT$1:AT$166="saniert",AS$1:AS$166))) / 2
        )
    )),
    0,
    IF(
        AS147 &lt; (IF(
            AT148 = "unsaniert",
            (MIN(IF(AT$1:AT$166="unsaniert",AS$1:AS$166)) + MAX(IF(AT$1:AT$166="unsaniert",AS$1:AS$166))) / 2,
            IF(
                AT148 = "teilsaniert",
                (MIN(IF(AT$1:AT$166="teilsaniert",AS$1:AS$166)) + MAX(IF(AT$1:AT$166="teilsaniert",AS$1:AS$166))) / 2,
                (MIN(IF(AT$1:AT$166="saniert",AS$1:AS$166)) + MAX(IF(AT$1:AT$166="saniert",AS$1:AS$166))) / 2
            )
        )),
        0,
        AR148
    )
)</f>
        <v>0</v>
      </c>
      <c r="AY148" s="174">
        <f t="shared" si="46"/>
        <v>-2.6631492858382857</v>
      </c>
      <c r="AZ148" s="173">
        <f t="shared" si="35"/>
        <v>1.1628877718977579E-259</v>
      </c>
      <c r="BA148" s="174" t="str">
        <f t="shared" si="36"/>
        <v>saniert</v>
      </c>
      <c r="BB148" s="174" cm="1">
        <f t="array" ref="BB148">IF(
    AZ148 &gt; (IF(
        BA148 = "unsaniert",
        (MIN(IF(BA$1:BA$166="unsaniert",AZ$1:AZ$166)) + MAX(IF(BA$1:BA$166="unsaniert",AZ$1:AZ$166))) / 2,
        IF(
            BA148 = "teilsaniert",
            (MIN(IF(BA$1:BA$166="teilsaniert",AZ$1:AZ$166)) + MAX(IF(BA$1:BA$166="teilsaniert",AZ$1:AZ$166))) / 2,
            (MIN(IF(BA$1:BA$166="saniert",AZ$1:AZ$166)) + MAX(IF(BA$1:BA$166="saniert",AZ$1:AZ$166))) / 2
        )
    )),
    0,
    IF(
        AZ147 &lt; (IF(
            BA148 = "unsaniert",
            (MIN(IF(BA$1:BA$166="unsaniert",AZ$1:AZ$166)) + MAX(IF(BA$1:BA$166="unsaniert",AZ$1:AZ$166))) / 2,
            IF(
                BA148 = "teilsaniert",
                (MIN(IF(BA$1:BA$166="teilsaniert",AZ$1:AZ$166)) + MAX(IF(BA$1:BA$166="teilsaniert",AZ$1:AZ$166))) / 2,
                (MIN(IF(BA$1:BA$166="saniert",AZ$1:AZ$166)) + MAX(IF(BA$1:BA$166="saniert",AZ$1:AZ$166))) / 2
            )
        )),
        0,
        AY148
    )
)</f>
        <v>0</v>
      </c>
      <c r="BF148" s="174">
        <f t="shared" si="47"/>
        <v>-3.0069827399458302</v>
      </c>
      <c r="BG148" s="173">
        <f t="shared" si="37"/>
        <v>0</v>
      </c>
      <c r="BH148" s="174" t="str">
        <f t="shared" si="38"/>
        <v>saniert</v>
      </c>
      <c r="BI148" s="174" cm="1">
        <f t="array" ref="BI148">IF(
    BG148 &gt; (IF(
        BH148 = "unsaniert",
        (MIN(IF(BH$1:BH$166="unsaniert",BG$1:BG$166)) + MAX(IF(BH$1:BH$166="unsaniert",BG$1:BG$166))) / 2,
        IF(
            BH148 = "teilsaniert",
            (MIN(IF(BH$1:BH$166="teilsaniert",BG$1:BG$166)) + MAX(IF(BH$1:BH$166="teilsaniert",BG$1:BG$166))) / 2,
            (MIN(IF(BH$1:BH$166="saniert",BG$1:BG$166)) + MAX(IF(BH$1:BH$166="saniert",BG$1:BG$166))) / 2
        )
    )),
    0,
    IF(
        BG147 &lt; (IF(
            BH148 = "unsaniert",
            (MIN(IF(BH$1:BH$166="unsaniert",BG$1:BG$166)) + MAX(IF(BH$1:BH$166="unsaniert",BG$1:BG$166))) / 2,
            IF(
                BH148 = "teilsaniert",
                (MIN(IF(BH$1:BH$166="teilsaniert",BG$1:BG$166)) + MAX(IF(BH$1:BH$166="teilsaniert",BG$1:BG$166))) / 2,
                (MIN(IF(BH$1:BH$166="saniert",BG$1:BG$166)) + MAX(IF(BH$1:BH$166="saniert",BG$1:BG$166))) / 2
            )
        )),
        0,
        BF148
    )
)</f>
        <v>0</v>
      </c>
    </row>
    <row r="149" spans="2:61">
      <c r="B149" s="174">
        <f t="shared" si="39"/>
        <v>-1.2928219849451901</v>
      </c>
      <c r="C149" s="173">
        <f>_xlfn.NORM.DIST(B149, B5,C5, TRUE)</f>
        <v>5.789140746742289E-21</v>
      </c>
      <c r="D149" s="174" t="str">
        <f t="shared" si="24"/>
        <v>saniert</v>
      </c>
      <c r="E149" s="174" cm="1">
        <f t="array" ref="E149">IF(
    C149 &gt; (IF(
        D149 = "unsaniert",
        (MIN(IF(D$1:D$166="unsaniert",C$1:C$166)) + MAX(IF(D$1:D$166="unsaniert",C$1:C$166))) / 2,
        IF(
            D149 = "teilsaniert",
            (MIN(IF(D$1:D$166="teilsaniert",C$1:C$166)) + MAX(IF(D$1:D$166="teilsaniert",C$1:C$166))) / 2,
            (MIN(IF(D$1:D$166="saniert",C$1:C$166)) + MAX(IF(D$1:D$166="saniert",C$1:C$166))) / 2
        )
    )),
    0,
    IF(
        C148 &lt; (IF(
            D149 = "unsaniert",
            (MIN(IF(D$1:D$166="unsaniert",C$1:C$166)) + MAX(IF(D$1:D$166="unsaniert",C$1:C$166))) / 2,
            IF(
                D149 = "teilsaniert",
                (MIN(IF(D$1:D$166="teilsaniert",C$1:C$166)) + MAX(IF(D$1:D$166="teilsaniert",C$1:C$166))) / 2,
                (MIN(IF(D$1:D$166="saniert",C$1:C$166)) + MAX(IF(D$1:D$166="saniert",C$1:C$166))) / 2
            )
        )),
        0,
        B149
    )
)</f>
        <v>0</v>
      </c>
      <c r="I149" s="174">
        <f t="shared" si="40"/>
        <v>-2.5700309556755028</v>
      </c>
      <c r="J149" s="173">
        <f>_xlfn.NORM.DIST(I149, I5,J5, TRUE)</f>
        <v>1.4437346061378845E-133</v>
      </c>
      <c r="K149" s="174" t="str">
        <f t="shared" si="25"/>
        <v>saniert</v>
      </c>
      <c r="L149" s="174" cm="1">
        <f t="array" ref="L149">IF(
    J149 &gt; (IF(
        K149 = "unsaniert",
        (MIN(IF(K$1:K$166="unsaniert",J$1:J$166)) + MAX(IF(K$1:K$166="unsaniert",J$1:J$166))) / 2,
        IF(
            K149 = "teilsaniert",
            (MIN(IF(K$1:K$166="teilsaniert",J$1:J$166)) + MAX(IF(K$1:K$166="teilsaniert",J$1:J$166))) / 2,
            (MIN(IF(K$1:K$166="saniert",J$1:J$166)) + MAX(IF(K$1:K$166="saniert",J$1:J$166))) / 2
        )
    )),
    0,
    IF(
        J148 &lt; (IF(
            K149 = "unsaniert",
            (MIN(IF(K$1:K$166="unsaniert",J$1:J$166)) + MAX(IF(K$1:K$166="unsaniert",J$1:J$166))) / 2,
            IF(
                K149 = "teilsaniert",
                (MIN(IF(K$1:K$166="teilsaniert",J$1:J$166)) + MAX(IF(K$1:K$166="teilsaniert",J$1:J$166))) / 2,
                (MIN(IF(K$1:K$166="saniert",J$1:J$166)) + MAX(IF(K$1:K$166="saniert",J$1:J$166))) / 2
            )
        )),
        0,
        I149
    )
)</f>
        <v>0</v>
      </c>
      <c r="P149" s="174">
        <f t="shared" si="41"/>
        <v>-3.1677078562056344</v>
      </c>
      <c r="Q149" s="173">
        <f>_xlfn.NORM.DIST(P149, P5,Q5, TRUE)</f>
        <v>0</v>
      </c>
      <c r="R149" s="174" t="str">
        <f t="shared" si="26"/>
        <v>saniert</v>
      </c>
      <c r="S149" s="174" cm="1">
        <f t="array" ref="S149">IF(
    Q149 &gt; (IF(
        R149 = "unsaniert",
        (MIN(IF(R$1:R$166="unsaniert",Q$1:Q$166)) + MAX(IF(R$1:R$166="unsaniert",Q$1:Q$166))) / 2,
        IF(
            R149 = "teilsaniert",
            (MIN(IF(R$1:R$166="teilsaniert",Q$1:Q$166)) + MAX(IF(R$1:R$166="teilsaniert",Q$1:Q$166))) / 2,
            (MIN(IF(R$1:R$166="saniert",Q$1:Q$166)) + MAX(IF(R$1:R$166="saniert",Q$1:Q$166))) / 2
        )
    )),
    0,
    IF(
        Q148 &lt; (IF(
            R149 = "unsaniert",
            (MIN(IF(R$1:R$166="unsaniert",Q$1:Q$166)) + MAX(IF(R$1:R$166="unsaniert",Q$1:Q$166))) / 2,
            IF(
                R149 = "teilsaniert",
                (MIN(IF(R$1:R$166="teilsaniert",Q$1:Q$166)) + MAX(IF(R$1:R$166="teilsaniert",Q$1:Q$166))) / 2,
                (MIN(IF(R$1:R$166="saniert",Q$1:Q$166)) + MAX(IF(R$1:R$166="saniert",Q$1:Q$166))) / 2
            )
        )),
        0,
        P149
    )
)</f>
        <v>0</v>
      </c>
      <c r="W149" s="174">
        <f t="shared" si="42"/>
        <v>-2.0775615558431118</v>
      </c>
      <c r="X149" s="173">
        <f t="shared" si="27"/>
        <v>0</v>
      </c>
      <c r="Y149" s="174" t="str">
        <f t="shared" si="28"/>
        <v>saniert</v>
      </c>
      <c r="Z149" s="174" cm="1">
        <f t="array" ref="Z149">IF(
    X149 &gt; (IF(
        Y149 = "unsaniert",
        (MIN(IF(Y$1:Y$166="unsaniert",X$1:X$166)) + MAX(IF(Y$1:Y$166="unsaniert",X$1:X$166))) / 2,
        IF(
            Y149 = "teilsaniert",
            (MIN(IF(Y$1:Y$166="teilsaniert",X$1:X$166)) + MAX(IF(Y$1:Y$166="teilsaniert",X$1:X$166))) / 2,
            (MIN(IF(Y$1:Y$166="saniert",X$1:X$166)) + MAX(IF(Y$1:Y$166="saniert",X$1:X$166))) / 2
        )
    )),
    0,
    IF(
        X148 &lt; (IF(
            Y149 = "unsaniert",
            (MIN(IF(Y$1:Y$166="unsaniert",X$1:X$166)) + MAX(IF(Y$1:Y$166="unsaniert",X$1:X$166))) / 2,
            IF(
                Y149 = "teilsaniert",
                (MIN(IF(Y$1:Y$166="teilsaniert",X$1:X$166)) + MAX(IF(Y$1:Y$166="teilsaniert",X$1:X$166))) / 2,
                (MIN(IF(Y$1:Y$166="saniert",X$1:X$166)) + MAX(IF(Y$1:Y$166="saniert",X$1:X$166))) / 2
            )
        )),
        0,
        W149
    )
)</f>
        <v>0</v>
      </c>
      <c r="AD149" s="174">
        <f t="shared" si="43"/>
        <v>-2.5674119347146633</v>
      </c>
      <c r="AE149" s="173">
        <f t="shared" si="29"/>
        <v>1.5636952783677595E-157</v>
      </c>
      <c r="AF149" s="174" t="str">
        <f t="shared" si="30"/>
        <v>saniert</v>
      </c>
      <c r="AG149" s="174" cm="1">
        <f t="array" ref="AG149">IF(
    AE149 &gt; (IF(
        AF149 = "unsaniert",
        (MIN(IF(AF$1:AF$166="unsaniert",AE$1:AE$166)) + MAX(IF(AF$1:AF$166="unsaniert",AE$1:AE$166))) / 2,
        IF(
            AF149 = "teilsaniert",
            (MIN(IF(AF$1:AF$166="teilsaniert",AE$1:AE$166)) + MAX(IF(AF$1:AF$166="teilsaniert",AE$1:AE$166))) / 2,
            (MIN(IF(AF$1:AF$166="saniert",AE$1:AE$166)) + MAX(IF(AF$1:AF$166="saniert",AE$1:AE$166))) / 2
        )
    )),
    0,
    IF(
        AE148 &lt; (IF(
            AF149 = "unsaniert",
            (MIN(IF(AF$1:AF$166="unsaniert",AE$1:AE$166)) + MAX(IF(AF$1:AF$166="unsaniert",AE$1:AE$166))) / 2,
            IF(
                AF149 = "teilsaniert",
                (MIN(IF(AF$1:AF$166="teilsaniert",AE$1:AE$166)) + MAX(IF(AF$1:AF$166="teilsaniert",AE$1:AE$166))) / 2,
                (MIN(IF(AF$1:AF$166="saniert",AE$1:AE$166)) + MAX(IF(AF$1:AF$166="saniert",AE$1:AE$166))) / 2
            )
        )),
        0,
        AD149
    )
)</f>
        <v>0</v>
      </c>
      <c r="AK149" s="174">
        <f t="shared" si="44"/>
        <v>-3.011424565271458</v>
      </c>
      <c r="AL149" s="173">
        <f t="shared" si="31"/>
        <v>0</v>
      </c>
      <c r="AM149" s="174" t="str">
        <f t="shared" si="32"/>
        <v>saniert</v>
      </c>
      <c r="AN149" s="174" cm="1">
        <f t="array" ref="AN149">IF(
    AL149 &gt; (IF(
        AM149 = "unsaniert",
        (MIN(IF(AM$1:AM$166="unsaniert",AL$1:AL$166)) + MAX(IF(AM$1:AM$166="unsaniert",AL$1:AL$166))) / 2,
        IF(
            AM149 = "teilsaniert",
            (MIN(IF(AM$1:AM$166="teilsaniert",AL$1:AL$166)) + MAX(IF(AM$1:AM$166="teilsaniert",AL$1:AL$166))) / 2,
            (MIN(IF(AM$1:AM$166="saniert",AL$1:AL$166)) + MAX(IF(AM$1:AM$166="saniert",AL$1:AL$166))) / 2
        )
    )),
    0,
    IF(
        AL148 &lt; (IF(
            AM149 = "unsaniert",
            (MIN(IF(AM$1:AM$166="unsaniert",AL$1:AL$166)) + MAX(IF(AM$1:AM$166="unsaniert",AL$1:AL$166))) / 2,
            IF(
                AM149 = "teilsaniert",
                (MIN(IF(AM$1:AM$166="teilsaniert",AL$1:AL$166)) + MAX(IF(AM$1:AM$166="teilsaniert",AL$1:AL$166))) / 2,
                (MIN(IF(AM$1:AM$166="saniert",AL$1:AL$166)) + MAX(IF(AM$1:AM$166="saniert",AL$1:AL$166))) / 2
            )
        )),
        0,
        AK149
    )
)</f>
        <v>0</v>
      </c>
      <c r="AR149" s="174">
        <f t="shared" si="45"/>
        <v>-2.0172067057195142</v>
      </c>
      <c r="AS149" s="173">
        <f t="shared" si="33"/>
        <v>0</v>
      </c>
      <c r="AT149" s="174" t="str">
        <f t="shared" si="34"/>
        <v>saniert</v>
      </c>
      <c r="AU149" s="174" cm="1">
        <f t="array" ref="AU149">IF(
    AS149 &gt; (IF(
        AT149 = "unsaniert",
        (MIN(IF(AT$1:AT$166="unsaniert",AS$1:AS$166)) + MAX(IF(AT$1:AT$166="unsaniert",AS$1:AS$166))) / 2,
        IF(
            AT149 = "teilsaniert",
            (MIN(IF(AT$1:AT$166="teilsaniert",AS$1:AS$166)) + MAX(IF(AT$1:AT$166="teilsaniert",AS$1:AS$166))) / 2,
            (MIN(IF(AT$1:AT$166="saniert",AS$1:AS$166)) + MAX(IF(AT$1:AT$166="saniert",AS$1:AS$166))) / 2
        )
    )),
    0,
    IF(
        AS148 &lt; (IF(
            AT149 = "unsaniert",
            (MIN(IF(AT$1:AT$166="unsaniert",AS$1:AS$166)) + MAX(IF(AT$1:AT$166="unsaniert",AS$1:AS$166))) / 2,
            IF(
                AT149 = "teilsaniert",
                (MIN(IF(AT$1:AT$166="teilsaniert",AS$1:AS$166)) + MAX(IF(AT$1:AT$166="teilsaniert",AS$1:AS$166))) / 2,
                (MIN(IF(AT$1:AT$166="saniert",AS$1:AS$166)) + MAX(IF(AT$1:AT$166="saniert",AS$1:AS$166))) / 2
            )
        )),
        0,
        AR149
    )
)</f>
        <v>0</v>
      </c>
      <c r="AY149" s="174">
        <f t="shared" si="46"/>
        <v>-2.6931492858382855</v>
      </c>
      <c r="AZ149" s="173">
        <f t="shared" si="35"/>
        <v>1.2367860530227954E-264</v>
      </c>
      <c r="BA149" s="174" t="str">
        <f t="shared" si="36"/>
        <v>saniert</v>
      </c>
      <c r="BB149" s="174" cm="1">
        <f t="array" ref="BB149">IF(
    AZ149 &gt; (IF(
        BA149 = "unsaniert",
        (MIN(IF(BA$1:BA$166="unsaniert",AZ$1:AZ$166)) + MAX(IF(BA$1:BA$166="unsaniert",AZ$1:AZ$166))) / 2,
        IF(
            BA149 = "teilsaniert",
            (MIN(IF(BA$1:BA$166="teilsaniert",AZ$1:AZ$166)) + MAX(IF(BA$1:BA$166="teilsaniert",AZ$1:AZ$166))) / 2,
            (MIN(IF(BA$1:BA$166="saniert",AZ$1:AZ$166)) + MAX(IF(BA$1:BA$166="saniert",AZ$1:AZ$166))) / 2
        )
    )),
    0,
    IF(
        AZ148 &lt; (IF(
            BA149 = "unsaniert",
            (MIN(IF(BA$1:BA$166="unsaniert",AZ$1:AZ$166)) + MAX(IF(BA$1:BA$166="unsaniert",AZ$1:AZ$166))) / 2,
            IF(
                BA149 = "teilsaniert",
                (MIN(IF(BA$1:BA$166="teilsaniert",AZ$1:AZ$166)) + MAX(IF(BA$1:BA$166="teilsaniert",AZ$1:AZ$166))) / 2,
                (MIN(IF(BA$1:BA$166="saniert",AZ$1:AZ$166)) + MAX(IF(BA$1:BA$166="saniert",AZ$1:AZ$166))) / 2
            )
        )),
        0,
        AY149
    )
)</f>
        <v>0</v>
      </c>
      <c r="BF149" s="174">
        <f t="shared" si="47"/>
        <v>-3.03698273994583</v>
      </c>
      <c r="BG149" s="173">
        <f t="shared" si="37"/>
        <v>0</v>
      </c>
      <c r="BH149" s="174" t="str">
        <f t="shared" si="38"/>
        <v>saniert</v>
      </c>
      <c r="BI149" s="174" cm="1">
        <f t="array" ref="BI149">IF(
    BG149 &gt; (IF(
        BH149 = "unsaniert",
        (MIN(IF(BH$1:BH$166="unsaniert",BG$1:BG$166)) + MAX(IF(BH$1:BH$166="unsaniert",BG$1:BG$166))) / 2,
        IF(
            BH149 = "teilsaniert",
            (MIN(IF(BH$1:BH$166="teilsaniert",BG$1:BG$166)) + MAX(IF(BH$1:BH$166="teilsaniert",BG$1:BG$166))) / 2,
            (MIN(IF(BH$1:BH$166="saniert",BG$1:BG$166)) + MAX(IF(BH$1:BH$166="saniert",BG$1:BG$166))) / 2
        )
    )),
    0,
    IF(
        BG148 &lt; (IF(
            BH149 = "unsaniert",
            (MIN(IF(BH$1:BH$166="unsaniert",BG$1:BG$166)) + MAX(IF(BH$1:BH$166="unsaniert",BG$1:BG$166))) / 2,
            IF(
                BH149 = "teilsaniert",
                (MIN(IF(BH$1:BH$166="teilsaniert",BG$1:BG$166)) + MAX(IF(BH$1:BH$166="teilsaniert",BG$1:BG$166))) / 2,
                (MIN(IF(BH$1:BH$166="saniert",BG$1:BG$166)) + MAX(IF(BH$1:BH$166="saniert",BG$1:BG$166))) / 2
            )
        )),
        0,
        BF149
    )
)</f>
        <v>0</v>
      </c>
    </row>
    <row r="150" spans="2:61">
      <c r="B150" s="174">
        <f t="shared" si="39"/>
        <v>-1.3228219849451901</v>
      </c>
      <c r="C150" s="173">
        <f>_xlfn.NORM.DIST(B150, B5,C5, TRUE)</f>
        <v>2.0783056610445986E-21</v>
      </c>
      <c r="D150" s="174" t="str">
        <f t="shared" si="24"/>
        <v>saniert</v>
      </c>
      <c r="E150" s="174" cm="1">
        <f t="array" ref="E150">IF(
    C150 &gt; (IF(
        D150 = "unsaniert",
        (MIN(IF(D$1:D$166="unsaniert",C$1:C$166)) + MAX(IF(D$1:D$166="unsaniert",C$1:C$166))) / 2,
        IF(
            D150 = "teilsaniert",
            (MIN(IF(D$1:D$166="teilsaniert",C$1:C$166)) + MAX(IF(D$1:D$166="teilsaniert",C$1:C$166))) / 2,
            (MIN(IF(D$1:D$166="saniert",C$1:C$166)) + MAX(IF(D$1:D$166="saniert",C$1:C$166))) / 2
        )
    )),
    0,
    IF(
        C149 &lt; (IF(
            D150 = "unsaniert",
            (MIN(IF(D$1:D$166="unsaniert",C$1:C$166)) + MAX(IF(D$1:D$166="unsaniert",C$1:C$166))) / 2,
            IF(
                D150 = "teilsaniert",
                (MIN(IF(D$1:D$166="teilsaniert",C$1:C$166)) + MAX(IF(D$1:D$166="teilsaniert",C$1:C$166))) / 2,
                (MIN(IF(D$1:D$166="saniert",C$1:C$166)) + MAX(IF(D$1:D$166="saniert",C$1:C$166))) / 2
            )
        )),
        0,
        B150
    )
)</f>
        <v>0</v>
      </c>
      <c r="I150" s="174">
        <f t="shared" si="40"/>
        <v>-2.6000309556755026</v>
      </c>
      <c r="J150" s="173">
        <f>_xlfn.NORM.DIST(I150, I5,J5, TRUE)</f>
        <v>3.6530545915490395E-136</v>
      </c>
      <c r="K150" s="174" t="str">
        <f t="shared" si="25"/>
        <v>saniert</v>
      </c>
      <c r="L150" s="174" cm="1">
        <f t="array" ref="L150">IF(
    J150 &gt; (IF(
        K150 = "unsaniert",
        (MIN(IF(K$1:K$166="unsaniert",J$1:J$166)) + MAX(IF(K$1:K$166="unsaniert",J$1:J$166))) / 2,
        IF(
            K150 = "teilsaniert",
            (MIN(IF(K$1:K$166="teilsaniert",J$1:J$166)) + MAX(IF(K$1:K$166="teilsaniert",J$1:J$166))) / 2,
            (MIN(IF(K$1:K$166="saniert",J$1:J$166)) + MAX(IF(K$1:K$166="saniert",J$1:J$166))) / 2
        )
    )),
    0,
    IF(
        J149 &lt; (IF(
            K150 = "unsaniert",
            (MIN(IF(K$1:K$166="unsaniert",J$1:J$166)) + MAX(IF(K$1:K$166="unsaniert",J$1:J$166))) / 2,
            IF(
                K150 = "teilsaniert",
                (MIN(IF(K$1:K$166="teilsaniert",J$1:J$166)) + MAX(IF(K$1:K$166="teilsaniert",J$1:J$166))) / 2,
                (MIN(IF(K$1:K$166="saniert",J$1:J$166)) + MAX(IF(K$1:K$166="saniert",J$1:J$166))) / 2
            )
        )),
        0,
        I150
    )
)</f>
        <v>0</v>
      </c>
      <c r="P150" s="174">
        <f t="shared" si="41"/>
        <v>-3.1977078562056342</v>
      </c>
      <c r="Q150" s="173">
        <f>_xlfn.NORM.DIST(P150, P5,Q5, TRUE)</f>
        <v>0</v>
      </c>
      <c r="R150" s="174" t="str">
        <f t="shared" si="26"/>
        <v>saniert</v>
      </c>
      <c r="S150" s="174" cm="1">
        <f t="array" ref="S150">IF(
    Q150 &gt; (IF(
        R150 = "unsaniert",
        (MIN(IF(R$1:R$166="unsaniert",Q$1:Q$166)) + MAX(IF(R$1:R$166="unsaniert",Q$1:Q$166))) / 2,
        IF(
            R150 = "teilsaniert",
            (MIN(IF(R$1:R$166="teilsaniert",Q$1:Q$166)) + MAX(IF(R$1:R$166="teilsaniert",Q$1:Q$166))) / 2,
            (MIN(IF(R$1:R$166="saniert",Q$1:Q$166)) + MAX(IF(R$1:R$166="saniert",Q$1:Q$166))) / 2
        )
    )),
    0,
    IF(
        Q149 &lt; (IF(
            R150 = "unsaniert",
            (MIN(IF(R$1:R$166="unsaniert",Q$1:Q$166)) + MAX(IF(R$1:R$166="unsaniert",Q$1:Q$166))) / 2,
            IF(
                R150 = "teilsaniert",
                (MIN(IF(R$1:R$166="teilsaniert",Q$1:Q$166)) + MAX(IF(R$1:R$166="teilsaniert",Q$1:Q$166))) / 2,
                (MIN(IF(R$1:R$166="saniert",Q$1:Q$166)) + MAX(IF(R$1:R$166="saniert",Q$1:Q$166))) / 2
            )
        )),
        0,
        P150
    )
)</f>
        <v>0</v>
      </c>
      <c r="W150" s="174">
        <f t="shared" si="42"/>
        <v>-2.1075615558431116</v>
      </c>
      <c r="X150" s="173">
        <f t="shared" si="27"/>
        <v>0</v>
      </c>
      <c r="Y150" s="174" t="str">
        <f t="shared" si="28"/>
        <v>saniert</v>
      </c>
      <c r="Z150" s="174" cm="1">
        <f t="array" ref="Z150">IF(
    X150 &gt; (IF(
        Y150 = "unsaniert",
        (MIN(IF(Y$1:Y$166="unsaniert",X$1:X$166)) + MAX(IF(Y$1:Y$166="unsaniert",X$1:X$166))) / 2,
        IF(
            Y150 = "teilsaniert",
            (MIN(IF(Y$1:Y$166="teilsaniert",X$1:X$166)) + MAX(IF(Y$1:Y$166="teilsaniert",X$1:X$166))) / 2,
            (MIN(IF(Y$1:Y$166="saniert",X$1:X$166)) + MAX(IF(Y$1:Y$166="saniert",X$1:X$166))) / 2
        )
    )),
    0,
    IF(
        X149 &lt; (IF(
            Y150 = "unsaniert",
            (MIN(IF(Y$1:Y$166="unsaniert",X$1:X$166)) + MAX(IF(Y$1:Y$166="unsaniert",X$1:X$166))) / 2,
            IF(
                Y150 = "teilsaniert",
                (MIN(IF(Y$1:Y$166="teilsaniert",X$1:X$166)) + MAX(IF(Y$1:Y$166="teilsaniert",X$1:X$166))) / 2,
                (MIN(IF(Y$1:Y$166="saniert",X$1:X$166)) + MAX(IF(Y$1:Y$166="saniert",X$1:X$166))) / 2
            )
        )),
        0,
        W150
    )
)</f>
        <v>0</v>
      </c>
      <c r="AD150" s="174">
        <f t="shared" si="43"/>
        <v>-2.5974119347146631</v>
      </c>
      <c r="AE150" s="173">
        <f t="shared" si="29"/>
        <v>1.415574264363039E-160</v>
      </c>
      <c r="AF150" s="174" t="str">
        <f t="shared" si="30"/>
        <v>saniert</v>
      </c>
      <c r="AG150" s="174" cm="1">
        <f t="array" ref="AG150">IF(
    AE150 &gt; (IF(
        AF150 = "unsaniert",
        (MIN(IF(AF$1:AF$166="unsaniert",AE$1:AE$166)) + MAX(IF(AF$1:AF$166="unsaniert",AE$1:AE$166))) / 2,
        IF(
            AF150 = "teilsaniert",
            (MIN(IF(AF$1:AF$166="teilsaniert",AE$1:AE$166)) + MAX(IF(AF$1:AF$166="teilsaniert",AE$1:AE$166))) / 2,
            (MIN(IF(AF$1:AF$166="saniert",AE$1:AE$166)) + MAX(IF(AF$1:AF$166="saniert",AE$1:AE$166))) / 2
        )
    )),
    0,
    IF(
        AE149 &lt; (IF(
            AF150 = "unsaniert",
            (MIN(IF(AF$1:AF$166="unsaniert",AE$1:AE$166)) + MAX(IF(AF$1:AF$166="unsaniert",AE$1:AE$166))) / 2,
            IF(
                AF150 = "teilsaniert",
                (MIN(IF(AF$1:AF$166="teilsaniert",AE$1:AE$166)) + MAX(IF(AF$1:AF$166="teilsaniert",AE$1:AE$166))) / 2,
                (MIN(IF(AF$1:AF$166="saniert",AE$1:AE$166)) + MAX(IF(AF$1:AF$166="saniert",AE$1:AE$166))) / 2
            )
        )),
        0,
        AD150
    )
)</f>
        <v>0</v>
      </c>
      <c r="AK150" s="174">
        <f t="shared" si="44"/>
        <v>-3.0414245652714578</v>
      </c>
      <c r="AL150" s="173">
        <f t="shared" si="31"/>
        <v>0</v>
      </c>
      <c r="AM150" s="174" t="str">
        <f t="shared" si="32"/>
        <v>saniert</v>
      </c>
      <c r="AN150" s="174" cm="1">
        <f t="array" ref="AN150">IF(
    AL150 &gt; (IF(
        AM150 = "unsaniert",
        (MIN(IF(AM$1:AM$166="unsaniert",AL$1:AL$166)) + MAX(IF(AM$1:AM$166="unsaniert",AL$1:AL$166))) / 2,
        IF(
            AM150 = "teilsaniert",
            (MIN(IF(AM$1:AM$166="teilsaniert",AL$1:AL$166)) + MAX(IF(AM$1:AM$166="teilsaniert",AL$1:AL$166))) / 2,
            (MIN(IF(AM$1:AM$166="saniert",AL$1:AL$166)) + MAX(IF(AM$1:AM$166="saniert",AL$1:AL$166))) / 2
        )
    )),
    0,
    IF(
        AL149 &lt; (IF(
            AM150 = "unsaniert",
            (MIN(IF(AM$1:AM$166="unsaniert",AL$1:AL$166)) + MAX(IF(AM$1:AM$166="unsaniert",AL$1:AL$166))) / 2,
            IF(
                AM150 = "teilsaniert",
                (MIN(IF(AM$1:AM$166="teilsaniert",AL$1:AL$166)) + MAX(IF(AM$1:AM$166="teilsaniert",AL$1:AL$166))) / 2,
                (MIN(IF(AM$1:AM$166="saniert",AL$1:AL$166)) + MAX(IF(AM$1:AM$166="saniert",AL$1:AL$166))) / 2
            )
        )),
        0,
        AK150
    )
)</f>
        <v>0</v>
      </c>
      <c r="AR150" s="174">
        <f t="shared" si="45"/>
        <v>-2.047206705719514</v>
      </c>
      <c r="AS150" s="173">
        <f t="shared" si="33"/>
        <v>0</v>
      </c>
      <c r="AT150" s="174" t="str">
        <f t="shared" si="34"/>
        <v>saniert</v>
      </c>
      <c r="AU150" s="174" cm="1">
        <f t="array" ref="AU150">IF(
    AS150 &gt; (IF(
        AT150 = "unsaniert",
        (MIN(IF(AT$1:AT$166="unsaniert",AS$1:AS$166)) + MAX(IF(AT$1:AT$166="unsaniert",AS$1:AS$166))) / 2,
        IF(
            AT150 = "teilsaniert",
            (MIN(IF(AT$1:AT$166="teilsaniert",AS$1:AS$166)) + MAX(IF(AT$1:AT$166="teilsaniert",AS$1:AS$166))) / 2,
            (MIN(IF(AT$1:AT$166="saniert",AS$1:AS$166)) + MAX(IF(AT$1:AT$166="saniert",AS$1:AS$166))) / 2
        )
    )),
    0,
    IF(
        AS149 &lt; (IF(
            AT150 = "unsaniert",
            (MIN(IF(AT$1:AT$166="unsaniert",AS$1:AS$166)) + MAX(IF(AT$1:AT$166="unsaniert",AS$1:AS$166))) / 2,
            IF(
                AT150 = "teilsaniert",
                (MIN(IF(AT$1:AT$166="teilsaniert",AS$1:AS$166)) + MAX(IF(AT$1:AT$166="teilsaniert",AS$1:AS$166))) / 2,
                (MIN(IF(AT$1:AT$166="saniert",AS$1:AS$166)) + MAX(IF(AT$1:AT$166="saniert",AS$1:AS$166))) / 2
            )
        )),
        0,
        AR150
    )
)</f>
        <v>0</v>
      </c>
      <c r="AY150" s="174">
        <f t="shared" si="46"/>
        <v>-2.7231492858382853</v>
      </c>
      <c r="AZ150" s="173">
        <f t="shared" si="35"/>
        <v>1.1789910971820746E-269</v>
      </c>
      <c r="BA150" s="174" t="str">
        <f t="shared" si="36"/>
        <v>saniert</v>
      </c>
      <c r="BB150" s="174" cm="1">
        <f t="array" ref="BB150">IF(
    AZ150 &gt; (IF(
        BA150 = "unsaniert",
        (MIN(IF(BA$1:BA$166="unsaniert",AZ$1:AZ$166)) + MAX(IF(BA$1:BA$166="unsaniert",AZ$1:AZ$166))) / 2,
        IF(
            BA150 = "teilsaniert",
            (MIN(IF(BA$1:BA$166="teilsaniert",AZ$1:AZ$166)) + MAX(IF(BA$1:BA$166="teilsaniert",AZ$1:AZ$166))) / 2,
            (MIN(IF(BA$1:BA$166="saniert",AZ$1:AZ$166)) + MAX(IF(BA$1:BA$166="saniert",AZ$1:AZ$166))) / 2
        )
    )),
    0,
    IF(
        AZ149 &lt; (IF(
            BA150 = "unsaniert",
            (MIN(IF(BA$1:BA$166="unsaniert",AZ$1:AZ$166)) + MAX(IF(BA$1:BA$166="unsaniert",AZ$1:AZ$166))) / 2,
            IF(
                BA150 = "teilsaniert",
                (MIN(IF(BA$1:BA$166="teilsaniert",AZ$1:AZ$166)) + MAX(IF(BA$1:BA$166="teilsaniert",AZ$1:AZ$166))) / 2,
                (MIN(IF(BA$1:BA$166="saniert",AZ$1:AZ$166)) + MAX(IF(BA$1:BA$166="saniert",AZ$1:AZ$166))) / 2
            )
        )),
        0,
        AY150
    )
)</f>
        <v>0</v>
      </c>
      <c r="BF150" s="174">
        <f t="shared" si="47"/>
        <v>-3.0669827399458298</v>
      </c>
      <c r="BG150" s="173">
        <f t="shared" si="37"/>
        <v>0</v>
      </c>
      <c r="BH150" s="174" t="str">
        <f t="shared" si="38"/>
        <v>saniert</v>
      </c>
      <c r="BI150" s="174" cm="1">
        <f t="array" ref="BI150">IF(
    BG150 &gt; (IF(
        BH150 = "unsaniert",
        (MIN(IF(BH$1:BH$166="unsaniert",BG$1:BG$166)) + MAX(IF(BH$1:BH$166="unsaniert",BG$1:BG$166))) / 2,
        IF(
            BH150 = "teilsaniert",
            (MIN(IF(BH$1:BH$166="teilsaniert",BG$1:BG$166)) + MAX(IF(BH$1:BH$166="teilsaniert",BG$1:BG$166))) / 2,
            (MIN(IF(BH$1:BH$166="saniert",BG$1:BG$166)) + MAX(IF(BH$1:BH$166="saniert",BG$1:BG$166))) / 2
        )
    )),
    0,
    IF(
        BG149 &lt; (IF(
            BH150 = "unsaniert",
            (MIN(IF(BH$1:BH$166="unsaniert",BG$1:BG$166)) + MAX(IF(BH$1:BH$166="unsaniert",BG$1:BG$166))) / 2,
            IF(
                BH150 = "teilsaniert",
                (MIN(IF(BH$1:BH$166="teilsaniert",BG$1:BG$166)) + MAX(IF(BH$1:BH$166="teilsaniert",BG$1:BG$166))) / 2,
                (MIN(IF(BH$1:BH$166="saniert",BG$1:BG$166)) + MAX(IF(BH$1:BH$166="saniert",BG$1:BG$166))) / 2
            )
        )),
        0,
        BF150
    )
)</f>
        <v>0</v>
      </c>
    </row>
    <row r="151" spans="2:61">
      <c r="B151" s="174">
        <f t="shared" si="39"/>
        <v>-1.3528219849451901</v>
      </c>
      <c r="C151" s="173">
        <f>_xlfn.NORM.DIST(B151, B5,C5, TRUE)</f>
        <v>7.3754012731889135E-22</v>
      </c>
      <c r="D151" s="174" t="str">
        <f t="shared" si="24"/>
        <v>saniert</v>
      </c>
      <c r="E151" s="174" cm="1">
        <f t="array" ref="E151">IF(
    C151 &gt; (IF(
        D151 = "unsaniert",
        (MIN(IF(D$1:D$166="unsaniert",C$1:C$166)) + MAX(IF(D$1:D$166="unsaniert",C$1:C$166))) / 2,
        IF(
            D151 = "teilsaniert",
            (MIN(IF(D$1:D$166="teilsaniert",C$1:C$166)) + MAX(IF(D$1:D$166="teilsaniert",C$1:C$166))) / 2,
            (MIN(IF(D$1:D$166="saniert",C$1:C$166)) + MAX(IF(D$1:D$166="saniert",C$1:C$166))) / 2
        )
    )),
    0,
    IF(
        C150 &lt; (IF(
            D151 = "unsaniert",
            (MIN(IF(D$1:D$166="unsaniert",C$1:C$166)) + MAX(IF(D$1:D$166="unsaniert",C$1:C$166))) / 2,
            IF(
                D151 = "teilsaniert",
                (MIN(IF(D$1:D$166="teilsaniert",C$1:C$166)) + MAX(IF(D$1:D$166="teilsaniert",C$1:C$166))) / 2,
                (MIN(IF(D$1:D$166="saniert",C$1:C$166)) + MAX(IF(D$1:D$166="saniert",C$1:C$166))) / 2
            )
        )),
        0,
        B151
    )
)</f>
        <v>0</v>
      </c>
      <c r="I151" s="174">
        <f t="shared" si="40"/>
        <v>-2.6300309556755024</v>
      </c>
      <c r="J151" s="173">
        <f>_xlfn.NORM.DIST(I151, I5,J5, TRUE)</f>
        <v>8.7190981855573912E-139</v>
      </c>
      <c r="K151" s="174" t="str">
        <f t="shared" si="25"/>
        <v>saniert</v>
      </c>
      <c r="L151" s="174" cm="1">
        <f t="array" ref="L151">IF(
    J151 &gt; (IF(
        K151 = "unsaniert",
        (MIN(IF(K$1:K$166="unsaniert",J$1:J$166)) + MAX(IF(K$1:K$166="unsaniert",J$1:J$166))) / 2,
        IF(
            K151 = "teilsaniert",
            (MIN(IF(K$1:K$166="teilsaniert",J$1:J$166)) + MAX(IF(K$1:K$166="teilsaniert",J$1:J$166))) / 2,
            (MIN(IF(K$1:K$166="saniert",J$1:J$166)) + MAX(IF(K$1:K$166="saniert",J$1:J$166))) / 2
        )
    )),
    0,
    IF(
        J150 &lt; (IF(
            K151 = "unsaniert",
            (MIN(IF(K$1:K$166="unsaniert",J$1:J$166)) + MAX(IF(K$1:K$166="unsaniert",J$1:J$166))) / 2,
            IF(
                K151 = "teilsaniert",
                (MIN(IF(K$1:K$166="teilsaniert",J$1:J$166)) + MAX(IF(K$1:K$166="teilsaniert",J$1:J$166))) / 2,
                (MIN(IF(K$1:K$166="saniert",J$1:J$166)) + MAX(IF(K$1:K$166="saniert",J$1:J$166))) / 2
            )
        )),
        0,
        I151
    )
)</f>
        <v>0</v>
      </c>
      <c r="P151" s="174">
        <f t="shared" si="41"/>
        <v>-3.2277078562056341</v>
      </c>
      <c r="Q151" s="173">
        <f>_xlfn.NORM.DIST(P151, P5,Q5, TRUE)</f>
        <v>0</v>
      </c>
      <c r="R151" s="174" t="str">
        <f t="shared" si="26"/>
        <v>saniert</v>
      </c>
      <c r="S151" s="174" cm="1">
        <f t="array" ref="S151">IF(
    Q151 &gt; (IF(
        R151 = "unsaniert",
        (MIN(IF(R$1:R$166="unsaniert",Q$1:Q$166)) + MAX(IF(R$1:R$166="unsaniert",Q$1:Q$166))) / 2,
        IF(
            R151 = "teilsaniert",
            (MIN(IF(R$1:R$166="teilsaniert",Q$1:Q$166)) + MAX(IF(R$1:R$166="teilsaniert",Q$1:Q$166))) / 2,
            (MIN(IF(R$1:R$166="saniert",Q$1:Q$166)) + MAX(IF(R$1:R$166="saniert",Q$1:Q$166))) / 2
        )
    )),
    0,
    IF(
        Q150 &lt; (IF(
            R151 = "unsaniert",
            (MIN(IF(R$1:R$166="unsaniert",Q$1:Q$166)) + MAX(IF(R$1:R$166="unsaniert",Q$1:Q$166))) / 2,
            IF(
                R151 = "teilsaniert",
                (MIN(IF(R$1:R$166="teilsaniert",Q$1:Q$166)) + MAX(IF(R$1:R$166="teilsaniert",Q$1:Q$166))) / 2,
                (MIN(IF(R$1:R$166="saniert",Q$1:Q$166)) + MAX(IF(R$1:R$166="saniert",Q$1:Q$166))) / 2
            )
        )),
        0,
        P151
    )
)</f>
        <v>0</v>
      </c>
      <c r="W151" s="174">
        <f t="shared" si="42"/>
        <v>-2.1375615558431114</v>
      </c>
      <c r="X151" s="173">
        <f t="shared" si="27"/>
        <v>0</v>
      </c>
      <c r="Y151" s="174" t="str">
        <f t="shared" si="28"/>
        <v>saniert</v>
      </c>
      <c r="Z151" s="174" cm="1">
        <f t="array" ref="Z151">IF(
    X151 &gt; (IF(
        Y151 = "unsaniert",
        (MIN(IF(Y$1:Y$166="unsaniert",X$1:X$166)) + MAX(IF(Y$1:Y$166="unsaniert",X$1:X$166))) / 2,
        IF(
            Y151 = "teilsaniert",
            (MIN(IF(Y$1:Y$166="teilsaniert",X$1:X$166)) + MAX(IF(Y$1:Y$166="teilsaniert",X$1:X$166))) / 2,
            (MIN(IF(Y$1:Y$166="saniert",X$1:X$166)) + MAX(IF(Y$1:Y$166="saniert",X$1:X$166))) / 2
        )
    )),
    0,
    IF(
        X150 &lt; (IF(
            Y151 = "unsaniert",
            (MIN(IF(Y$1:Y$166="unsaniert",X$1:X$166)) + MAX(IF(Y$1:Y$166="unsaniert",X$1:X$166))) / 2,
            IF(
                Y151 = "teilsaniert",
                (MIN(IF(Y$1:Y$166="teilsaniert",X$1:X$166)) + MAX(IF(Y$1:Y$166="teilsaniert",X$1:X$166))) / 2,
                (MIN(IF(Y$1:Y$166="saniert",X$1:X$166)) + MAX(IF(Y$1:Y$166="saniert",X$1:X$166))) / 2
            )
        )),
        0,
        W151
    )
)</f>
        <v>0</v>
      </c>
      <c r="AD151" s="174">
        <f t="shared" si="43"/>
        <v>-2.6274119347146629</v>
      </c>
      <c r="AE151" s="173">
        <f t="shared" si="29"/>
        <v>1.197417983106164E-163</v>
      </c>
      <c r="AF151" s="174" t="str">
        <f t="shared" si="30"/>
        <v>saniert</v>
      </c>
      <c r="AG151" s="174" cm="1">
        <f t="array" ref="AG151">IF(
    AE151 &gt; (IF(
        AF151 = "unsaniert",
        (MIN(IF(AF$1:AF$166="unsaniert",AE$1:AE$166)) + MAX(IF(AF$1:AF$166="unsaniert",AE$1:AE$166))) / 2,
        IF(
            AF151 = "teilsaniert",
            (MIN(IF(AF$1:AF$166="teilsaniert",AE$1:AE$166)) + MAX(IF(AF$1:AF$166="teilsaniert",AE$1:AE$166))) / 2,
            (MIN(IF(AF$1:AF$166="saniert",AE$1:AE$166)) + MAX(IF(AF$1:AF$166="saniert",AE$1:AE$166))) / 2
        )
    )),
    0,
    IF(
        AE150 &lt; (IF(
            AF151 = "unsaniert",
            (MIN(IF(AF$1:AF$166="unsaniert",AE$1:AE$166)) + MAX(IF(AF$1:AF$166="unsaniert",AE$1:AE$166))) / 2,
            IF(
                AF151 = "teilsaniert",
                (MIN(IF(AF$1:AF$166="teilsaniert",AE$1:AE$166)) + MAX(IF(AF$1:AF$166="teilsaniert",AE$1:AE$166))) / 2,
                (MIN(IF(AF$1:AF$166="saniert",AE$1:AE$166)) + MAX(IF(AF$1:AF$166="saniert",AE$1:AE$166))) / 2
            )
        )),
        0,
        AD151
    )
)</f>
        <v>0</v>
      </c>
      <c r="AK151" s="174">
        <f t="shared" si="44"/>
        <v>-3.0714245652714576</v>
      </c>
      <c r="AL151" s="173">
        <f t="shared" si="31"/>
        <v>0</v>
      </c>
      <c r="AM151" s="174" t="str">
        <f t="shared" si="32"/>
        <v>saniert</v>
      </c>
      <c r="AN151" s="174" cm="1">
        <f t="array" ref="AN151">IF(
    AL151 &gt; (IF(
        AM151 = "unsaniert",
        (MIN(IF(AM$1:AM$166="unsaniert",AL$1:AL$166)) + MAX(IF(AM$1:AM$166="unsaniert",AL$1:AL$166))) / 2,
        IF(
            AM151 = "teilsaniert",
            (MIN(IF(AM$1:AM$166="teilsaniert",AL$1:AL$166)) + MAX(IF(AM$1:AM$166="teilsaniert",AL$1:AL$166))) / 2,
            (MIN(IF(AM$1:AM$166="saniert",AL$1:AL$166)) + MAX(IF(AM$1:AM$166="saniert",AL$1:AL$166))) / 2
        )
    )),
    0,
    IF(
        AL150 &lt; (IF(
            AM151 = "unsaniert",
            (MIN(IF(AM$1:AM$166="unsaniert",AL$1:AL$166)) + MAX(IF(AM$1:AM$166="unsaniert",AL$1:AL$166))) / 2,
            IF(
                AM151 = "teilsaniert",
                (MIN(IF(AM$1:AM$166="teilsaniert",AL$1:AL$166)) + MAX(IF(AM$1:AM$166="teilsaniert",AL$1:AL$166))) / 2,
                (MIN(IF(AM$1:AM$166="saniert",AL$1:AL$166)) + MAX(IF(AM$1:AM$166="saniert",AL$1:AL$166))) / 2
            )
        )),
        0,
        AK151
    )
)</f>
        <v>0</v>
      </c>
      <c r="AR151" s="174">
        <f t="shared" si="45"/>
        <v>-2.0772067057195138</v>
      </c>
      <c r="AS151" s="173">
        <f t="shared" si="33"/>
        <v>0</v>
      </c>
      <c r="AT151" s="174" t="str">
        <f t="shared" si="34"/>
        <v>saniert</v>
      </c>
      <c r="AU151" s="174" cm="1">
        <f t="array" ref="AU151">IF(
    AS151 &gt; (IF(
        AT151 = "unsaniert",
        (MIN(IF(AT$1:AT$166="unsaniert",AS$1:AS$166)) + MAX(IF(AT$1:AT$166="unsaniert",AS$1:AS$166))) / 2,
        IF(
            AT151 = "teilsaniert",
            (MIN(IF(AT$1:AT$166="teilsaniert",AS$1:AS$166)) + MAX(IF(AT$1:AT$166="teilsaniert",AS$1:AS$166))) / 2,
            (MIN(IF(AT$1:AT$166="saniert",AS$1:AS$166)) + MAX(IF(AT$1:AT$166="saniert",AS$1:AS$166))) / 2
        )
    )),
    0,
    IF(
        AS150 &lt; (IF(
            AT151 = "unsaniert",
            (MIN(IF(AT$1:AT$166="unsaniert",AS$1:AS$166)) + MAX(IF(AT$1:AT$166="unsaniert",AS$1:AS$166))) / 2,
            IF(
                AT151 = "teilsaniert",
                (MIN(IF(AT$1:AT$166="teilsaniert",AS$1:AS$166)) + MAX(IF(AT$1:AT$166="teilsaniert",AS$1:AS$166))) / 2,
                (MIN(IF(AT$1:AT$166="saniert",AS$1:AS$166)) + MAX(IF(AT$1:AT$166="saniert",AS$1:AS$166))) / 2
            )
        )),
        0,
        AR151
    )
)</f>
        <v>0</v>
      </c>
      <c r="AY151" s="174">
        <f t="shared" si="46"/>
        <v>-2.7531492858382851</v>
      </c>
      <c r="AZ151" s="173">
        <f t="shared" si="35"/>
        <v>1.0073604810628343E-274</v>
      </c>
      <c r="BA151" s="174" t="str">
        <f t="shared" si="36"/>
        <v>saniert</v>
      </c>
      <c r="BB151" s="174" cm="1">
        <f t="array" ref="BB151">IF(
    AZ151 &gt; (IF(
        BA151 = "unsaniert",
        (MIN(IF(BA$1:BA$166="unsaniert",AZ$1:AZ$166)) + MAX(IF(BA$1:BA$166="unsaniert",AZ$1:AZ$166))) / 2,
        IF(
            BA151 = "teilsaniert",
            (MIN(IF(BA$1:BA$166="teilsaniert",AZ$1:AZ$166)) + MAX(IF(BA$1:BA$166="teilsaniert",AZ$1:AZ$166))) / 2,
            (MIN(IF(BA$1:BA$166="saniert",AZ$1:AZ$166)) + MAX(IF(BA$1:BA$166="saniert",AZ$1:AZ$166))) / 2
        )
    )),
    0,
    IF(
        AZ150 &lt; (IF(
            BA151 = "unsaniert",
            (MIN(IF(BA$1:BA$166="unsaniert",AZ$1:AZ$166)) + MAX(IF(BA$1:BA$166="unsaniert",AZ$1:AZ$166))) / 2,
            IF(
                BA151 = "teilsaniert",
                (MIN(IF(BA$1:BA$166="teilsaniert",AZ$1:AZ$166)) + MAX(IF(BA$1:BA$166="teilsaniert",AZ$1:AZ$166))) / 2,
                (MIN(IF(BA$1:BA$166="saniert",AZ$1:AZ$166)) + MAX(IF(BA$1:BA$166="saniert",AZ$1:AZ$166))) / 2
            )
        )),
        0,
        AY151
    )
)</f>
        <v>0</v>
      </c>
      <c r="BF151" s="174">
        <f t="shared" si="47"/>
        <v>-3.0969827399458296</v>
      </c>
      <c r="BG151" s="173">
        <f t="shared" si="37"/>
        <v>0</v>
      </c>
      <c r="BH151" s="174" t="str">
        <f t="shared" si="38"/>
        <v>saniert</v>
      </c>
      <c r="BI151" s="174" cm="1">
        <f t="array" ref="BI151">IF(
    BG151 &gt; (IF(
        BH151 = "unsaniert",
        (MIN(IF(BH$1:BH$166="unsaniert",BG$1:BG$166)) + MAX(IF(BH$1:BH$166="unsaniert",BG$1:BG$166))) / 2,
        IF(
            BH151 = "teilsaniert",
            (MIN(IF(BH$1:BH$166="teilsaniert",BG$1:BG$166)) + MAX(IF(BH$1:BH$166="teilsaniert",BG$1:BG$166))) / 2,
            (MIN(IF(BH$1:BH$166="saniert",BG$1:BG$166)) + MAX(IF(BH$1:BH$166="saniert",BG$1:BG$166))) / 2
        )
    )),
    0,
    IF(
        BG150 &lt; (IF(
            BH151 = "unsaniert",
            (MIN(IF(BH$1:BH$166="unsaniert",BG$1:BG$166)) + MAX(IF(BH$1:BH$166="unsaniert",BG$1:BG$166))) / 2,
            IF(
                BH151 = "teilsaniert",
                (MIN(IF(BH$1:BH$166="teilsaniert",BG$1:BG$166)) + MAX(IF(BH$1:BH$166="teilsaniert",BG$1:BG$166))) / 2,
                (MIN(IF(BH$1:BH$166="saniert",BG$1:BG$166)) + MAX(IF(BH$1:BH$166="saniert",BG$1:BG$166))) / 2
            )
        )),
        0,
        BF151
    )
)</f>
        <v>0</v>
      </c>
    </row>
    <row r="152" spans="2:61">
      <c r="B152" s="174">
        <f t="shared" si="39"/>
        <v>-1.3828219849451902</v>
      </c>
      <c r="C152" s="173">
        <f>_xlfn.NORM.DIST(B152, B5,C5, TRUE)</f>
        <v>2.5872695261413439E-22</v>
      </c>
      <c r="D152" s="174" t="str">
        <f t="shared" si="24"/>
        <v>saniert</v>
      </c>
      <c r="E152" s="174" cm="1">
        <f t="array" ref="E152">IF(
    C152 &gt; (IF(
        D152 = "unsaniert",
        (MIN(IF(D$1:D$166="unsaniert",C$1:C$166)) + MAX(IF(D$1:D$166="unsaniert",C$1:C$166))) / 2,
        IF(
            D152 = "teilsaniert",
            (MIN(IF(D$1:D$166="teilsaniert",C$1:C$166)) + MAX(IF(D$1:D$166="teilsaniert",C$1:C$166))) / 2,
            (MIN(IF(D$1:D$166="saniert",C$1:C$166)) + MAX(IF(D$1:D$166="saniert",C$1:C$166))) / 2
        )
    )),
    0,
    IF(
        C151 &lt; (IF(
            D152 = "unsaniert",
            (MIN(IF(D$1:D$166="unsaniert",C$1:C$166)) + MAX(IF(D$1:D$166="unsaniert",C$1:C$166))) / 2,
            IF(
                D152 = "teilsaniert",
                (MIN(IF(D$1:D$166="teilsaniert",C$1:C$166)) + MAX(IF(D$1:D$166="teilsaniert",C$1:C$166))) / 2,
                (MIN(IF(D$1:D$166="saniert",C$1:C$166)) + MAX(IF(D$1:D$166="saniert",C$1:C$166))) / 2
            )
        )),
        0,
        B152
    )
)</f>
        <v>0</v>
      </c>
      <c r="I152" s="174">
        <f t="shared" si="40"/>
        <v>-2.6600309556755022</v>
      </c>
      <c r="J152" s="173">
        <f>_xlfn.NORM.DIST(I152, I5,J5, TRUE)</f>
        <v>1.96305653122007E-141</v>
      </c>
      <c r="K152" s="174" t="str">
        <f t="shared" si="25"/>
        <v>saniert</v>
      </c>
      <c r="L152" s="174" cm="1">
        <f t="array" ref="L152">IF(
    J152 &gt; (IF(
        K152 = "unsaniert",
        (MIN(IF(K$1:K$166="unsaniert",J$1:J$166)) + MAX(IF(K$1:K$166="unsaniert",J$1:J$166))) / 2,
        IF(
            K152 = "teilsaniert",
            (MIN(IF(K$1:K$166="teilsaniert",J$1:J$166)) + MAX(IF(K$1:K$166="teilsaniert",J$1:J$166))) / 2,
            (MIN(IF(K$1:K$166="saniert",J$1:J$166)) + MAX(IF(K$1:K$166="saniert",J$1:J$166))) / 2
        )
    )),
    0,
    IF(
        J151 &lt; (IF(
            K152 = "unsaniert",
            (MIN(IF(K$1:K$166="unsaniert",J$1:J$166)) + MAX(IF(K$1:K$166="unsaniert",J$1:J$166))) / 2,
            IF(
                K152 = "teilsaniert",
                (MIN(IF(K$1:K$166="teilsaniert",J$1:J$166)) + MAX(IF(K$1:K$166="teilsaniert",J$1:J$166))) / 2,
                (MIN(IF(K$1:K$166="saniert",J$1:J$166)) + MAX(IF(K$1:K$166="saniert",J$1:J$166))) / 2
            )
        )),
        0,
        I152
    )
)</f>
        <v>0</v>
      </c>
      <c r="P152" s="174">
        <f t="shared" si="41"/>
        <v>-3.2577078562056339</v>
      </c>
      <c r="Q152" s="173">
        <f>_xlfn.NORM.DIST(P152, P5,Q5, TRUE)</f>
        <v>0</v>
      </c>
      <c r="R152" s="174" t="str">
        <f t="shared" si="26"/>
        <v>saniert</v>
      </c>
      <c r="S152" s="174" cm="1">
        <f t="array" ref="S152">IF(
    Q152 &gt; (IF(
        R152 = "unsaniert",
        (MIN(IF(R$1:R$166="unsaniert",Q$1:Q$166)) + MAX(IF(R$1:R$166="unsaniert",Q$1:Q$166))) / 2,
        IF(
            R152 = "teilsaniert",
            (MIN(IF(R$1:R$166="teilsaniert",Q$1:Q$166)) + MAX(IF(R$1:R$166="teilsaniert",Q$1:Q$166))) / 2,
            (MIN(IF(R$1:R$166="saniert",Q$1:Q$166)) + MAX(IF(R$1:R$166="saniert",Q$1:Q$166))) / 2
        )
    )),
    0,
    IF(
        Q151 &lt; (IF(
            R152 = "unsaniert",
            (MIN(IF(R$1:R$166="unsaniert",Q$1:Q$166)) + MAX(IF(R$1:R$166="unsaniert",Q$1:Q$166))) / 2,
            IF(
                R152 = "teilsaniert",
                (MIN(IF(R$1:R$166="teilsaniert",Q$1:Q$166)) + MAX(IF(R$1:R$166="teilsaniert",Q$1:Q$166))) / 2,
                (MIN(IF(R$1:R$166="saniert",Q$1:Q$166)) + MAX(IF(R$1:R$166="saniert",Q$1:Q$166))) / 2
            )
        )),
        0,
        P152
    )
)</f>
        <v>0</v>
      </c>
      <c r="W152" s="174">
        <f t="shared" si="42"/>
        <v>-2.1675615558431112</v>
      </c>
      <c r="X152" s="173">
        <f t="shared" si="27"/>
        <v>0</v>
      </c>
      <c r="Y152" s="174" t="str">
        <f t="shared" si="28"/>
        <v>saniert</v>
      </c>
      <c r="Z152" s="174" cm="1">
        <f t="array" ref="Z152">IF(
    X152 &gt; (IF(
        Y152 = "unsaniert",
        (MIN(IF(Y$1:Y$166="unsaniert",X$1:X$166)) + MAX(IF(Y$1:Y$166="unsaniert",X$1:X$166))) / 2,
        IF(
            Y152 = "teilsaniert",
            (MIN(IF(Y$1:Y$166="teilsaniert",X$1:X$166)) + MAX(IF(Y$1:Y$166="teilsaniert",X$1:X$166))) / 2,
            (MIN(IF(Y$1:Y$166="saniert",X$1:X$166)) + MAX(IF(Y$1:Y$166="saniert",X$1:X$166))) / 2
        )
    )),
    0,
    IF(
        X151 &lt; (IF(
            Y152 = "unsaniert",
            (MIN(IF(Y$1:Y$166="unsaniert",X$1:X$166)) + MAX(IF(Y$1:Y$166="unsaniert",X$1:X$166))) / 2,
            IF(
                Y152 = "teilsaniert",
                (MIN(IF(Y$1:Y$166="teilsaniert",X$1:X$166)) + MAX(IF(Y$1:Y$166="teilsaniert",X$1:X$166))) / 2,
                (MIN(IF(Y$1:Y$166="saniert",X$1:X$166)) + MAX(IF(Y$1:Y$166="saniert",X$1:X$166))) / 2
            )
        )),
        0,
        W152
    )
)</f>
        <v>0</v>
      </c>
      <c r="AD152" s="174">
        <f t="shared" si="43"/>
        <v>-2.6574119347146627</v>
      </c>
      <c r="AE152" s="173">
        <f t="shared" si="29"/>
        <v>9.464348377929063E-167</v>
      </c>
      <c r="AF152" s="174" t="str">
        <f t="shared" si="30"/>
        <v>saniert</v>
      </c>
      <c r="AG152" s="174" cm="1">
        <f t="array" ref="AG152">IF(
    AE152 &gt; (IF(
        AF152 = "unsaniert",
        (MIN(IF(AF$1:AF$166="unsaniert",AE$1:AE$166)) + MAX(IF(AF$1:AF$166="unsaniert",AE$1:AE$166))) / 2,
        IF(
            AF152 = "teilsaniert",
            (MIN(IF(AF$1:AF$166="teilsaniert",AE$1:AE$166)) + MAX(IF(AF$1:AF$166="teilsaniert",AE$1:AE$166))) / 2,
            (MIN(IF(AF$1:AF$166="saniert",AE$1:AE$166)) + MAX(IF(AF$1:AF$166="saniert",AE$1:AE$166))) / 2
        )
    )),
    0,
    IF(
        AE151 &lt; (IF(
            AF152 = "unsaniert",
            (MIN(IF(AF$1:AF$166="unsaniert",AE$1:AE$166)) + MAX(IF(AF$1:AF$166="unsaniert",AE$1:AE$166))) / 2,
            IF(
                AF152 = "teilsaniert",
                (MIN(IF(AF$1:AF$166="teilsaniert",AE$1:AE$166)) + MAX(IF(AF$1:AF$166="teilsaniert",AE$1:AE$166))) / 2,
                (MIN(IF(AF$1:AF$166="saniert",AE$1:AE$166)) + MAX(IF(AF$1:AF$166="saniert",AE$1:AE$166))) / 2
            )
        )),
        0,
        AD152
    )
)</f>
        <v>0</v>
      </c>
      <c r="AK152" s="174">
        <f t="shared" si="44"/>
        <v>-3.1014245652714574</v>
      </c>
      <c r="AL152" s="173">
        <f t="shared" si="31"/>
        <v>0</v>
      </c>
      <c r="AM152" s="174" t="str">
        <f t="shared" si="32"/>
        <v>saniert</v>
      </c>
      <c r="AN152" s="174" cm="1">
        <f t="array" ref="AN152">IF(
    AL152 &gt; (IF(
        AM152 = "unsaniert",
        (MIN(IF(AM$1:AM$166="unsaniert",AL$1:AL$166)) + MAX(IF(AM$1:AM$166="unsaniert",AL$1:AL$166))) / 2,
        IF(
            AM152 = "teilsaniert",
            (MIN(IF(AM$1:AM$166="teilsaniert",AL$1:AL$166)) + MAX(IF(AM$1:AM$166="teilsaniert",AL$1:AL$166))) / 2,
            (MIN(IF(AM$1:AM$166="saniert",AL$1:AL$166)) + MAX(IF(AM$1:AM$166="saniert",AL$1:AL$166))) / 2
        )
    )),
    0,
    IF(
        AL151 &lt; (IF(
            AM152 = "unsaniert",
            (MIN(IF(AM$1:AM$166="unsaniert",AL$1:AL$166)) + MAX(IF(AM$1:AM$166="unsaniert",AL$1:AL$166))) / 2,
            IF(
                AM152 = "teilsaniert",
                (MIN(IF(AM$1:AM$166="teilsaniert",AL$1:AL$166)) + MAX(IF(AM$1:AM$166="teilsaniert",AL$1:AL$166))) / 2,
                (MIN(IF(AM$1:AM$166="saniert",AL$1:AL$166)) + MAX(IF(AM$1:AM$166="saniert",AL$1:AL$166))) / 2
            )
        )),
        0,
        AK152
    )
)</f>
        <v>0</v>
      </c>
      <c r="AR152" s="174">
        <f t="shared" si="45"/>
        <v>-2.1072067057195136</v>
      </c>
      <c r="AS152" s="173">
        <f t="shared" si="33"/>
        <v>0</v>
      </c>
      <c r="AT152" s="174" t="str">
        <f t="shared" si="34"/>
        <v>saniert</v>
      </c>
      <c r="AU152" s="174" cm="1">
        <f t="array" ref="AU152">IF(
    AS152 &gt; (IF(
        AT152 = "unsaniert",
        (MIN(IF(AT$1:AT$166="unsaniert",AS$1:AS$166)) + MAX(IF(AT$1:AT$166="unsaniert",AS$1:AS$166))) / 2,
        IF(
            AT152 = "teilsaniert",
            (MIN(IF(AT$1:AT$166="teilsaniert",AS$1:AS$166)) + MAX(IF(AT$1:AT$166="teilsaniert",AS$1:AS$166))) / 2,
            (MIN(IF(AT$1:AT$166="saniert",AS$1:AS$166)) + MAX(IF(AT$1:AT$166="saniert",AS$1:AS$166))) / 2
        )
    )),
    0,
    IF(
        AS151 &lt; (IF(
            AT152 = "unsaniert",
            (MIN(IF(AT$1:AT$166="unsaniert",AS$1:AS$166)) + MAX(IF(AT$1:AT$166="unsaniert",AS$1:AS$166))) / 2,
            IF(
                AT152 = "teilsaniert",
                (MIN(IF(AT$1:AT$166="teilsaniert",AS$1:AS$166)) + MAX(IF(AT$1:AT$166="teilsaniert",AS$1:AS$166))) / 2,
                (MIN(IF(AT$1:AT$166="saniert",AS$1:AS$166)) + MAX(IF(AT$1:AT$166="saniert",AS$1:AS$166))) / 2
            )
        )),
        0,
        AR152
    )
)</f>
        <v>0</v>
      </c>
      <c r="AY152" s="174">
        <f t="shared" si="46"/>
        <v>-2.7831492858382849</v>
      </c>
      <c r="AZ152" s="173">
        <f t="shared" si="35"/>
        <v>7.7146640186176367E-280</v>
      </c>
      <c r="BA152" s="174" t="str">
        <f t="shared" si="36"/>
        <v>saniert</v>
      </c>
      <c r="BB152" s="174" cm="1">
        <f t="array" ref="BB152">IF(
    AZ152 &gt; (IF(
        BA152 = "unsaniert",
        (MIN(IF(BA$1:BA$166="unsaniert",AZ$1:AZ$166)) + MAX(IF(BA$1:BA$166="unsaniert",AZ$1:AZ$166))) / 2,
        IF(
            BA152 = "teilsaniert",
            (MIN(IF(BA$1:BA$166="teilsaniert",AZ$1:AZ$166)) + MAX(IF(BA$1:BA$166="teilsaniert",AZ$1:AZ$166))) / 2,
            (MIN(IF(BA$1:BA$166="saniert",AZ$1:AZ$166)) + MAX(IF(BA$1:BA$166="saniert",AZ$1:AZ$166))) / 2
        )
    )),
    0,
    IF(
        AZ151 &lt; (IF(
            BA152 = "unsaniert",
            (MIN(IF(BA$1:BA$166="unsaniert",AZ$1:AZ$166)) + MAX(IF(BA$1:BA$166="unsaniert",AZ$1:AZ$166))) / 2,
            IF(
                BA152 = "teilsaniert",
                (MIN(IF(BA$1:BA$166="teilsaniert",AZ$1:AZ$166)) + MAX(IF(BA$1:BA$166="teilsaniert",AZ$1:AZ$166))) / 2,
                (MIN(IF(BA$1:BA$166="saniert",AZ$1:AZ$166)) + MAX(IF(BA$1:BA$166="saniert",AZ$1:AZ$166))) / 2
            )
        )),
        0,
        AY152
    )
)</f>
        <v>0</v>
      </c>
      <c r="BF152" s="174">
        <f t="shared" si="47"/>
        <v>-3.1269827399458294</v>
      </c>
      <c r="BG152" s="173">
        <f t="shared" si="37"/>
        <v>0</v>
      </c>
      <c r="BH152" s="174" t="str">
        <f t="shared" si="38"/>
        <v>saniert</v>
      </c>
      <c r="BI152" s="174" cm="1">
        <f t="array" ref="BI152">IF(
    BG152 &gt; (IF(
        BH152 = "unsaniert",
        (MIN(IF(BH$1:BH$166="unsaniert",BG$1:BG$166)) + MAX(IF(BH$1:BH$166="unsaniert",BG$1:BG$166))) / 2,
        IF(
            BH152 = "teilsaniert",
            (MIN(IF(BH$1:BH$166="teilsaniert",BG$1:BG$166)) + MAX(IF(BH$1:BH$166="teilsaniert",BG$1:BG$166))) / 2,
            (MIN(IF(BH$1:BH$166="saniert",BG$1:BG$166)) + MAX(IF(BH$1:BH$166="saniert",BG$1:BG$166))) / 2
        )
    )),
    0,
    IF(
        BG151 &lt; (IF(
            BH152 = "unsaniert",
            (MIN(IF(BH$1:BH$166="unsaniert",BG$1:BG$166)) + MAX(IF(BH$1:BH$166="unsaniert",BG$1:BG$166))) / 2,
            IF(
                BH152 = "teilsaniert",
                (MIN(IF(BH$1:BH$166="teilsaniert",BG$1:BG$166)) + MAX(IF(BH$1:BH$166="teilsaniert",BG$1:BG$166))) / 2,
                (MIN(IF(BH$1:BH$166="saniert",BG$1:BG$166)) + MAX(IF(BH$1:BH$166="saniert",BG$1:BG$166))) / 2
            )
        )),
        0,
        BF152
    )
)</f>
        <v>0</v>
      </c>
    </row>
    <row r="153" spans="2:61">
      <c r="B153" s="174">
        <f t="shared" si="39"/>
        <v>-1.4128219849451902</v>
      </c>
      <c r="C153" s="173">
        <f>_xlfn.NORM.DIST(B153, B5,C5, TRUE)</f>
        <v>8.971733784395583E-23</v>
      </c>
      <c r="D153" s="174" t="str">
        <f t="shared" si="24"/>
        <v>saniert</v>
      </c>
      <c r="E153" s="174" cm="1">
        <f t="array" ref="E153">IF(
    C153 &gt; (IF(
        D153 = "unsaniert",
        (MIN(IF(D$1:D$166="unsaniert",C$1:C$166)) + MAX(IF(D$1:D$166="unsaniert",C$1:C$166))) / 2,
        IF(
            D153 = "teilsaniert",
            (MIN(IF(D$1:D$166="teilsaniert",C$1:C$166)) + MAX(IF(D$1:D$166="teilsaniert",C$1:C$166))) / 2,
            (MIN(IF(D$1:D$166="saniert",C$1:C$166)) + MAX(IF(D$1:D$166="saniert",C$1:C$166))) / 2
        )
    )),
    0,
    IF(
        C152 &lt; (IF(
            D153 = "unsaniert",
            (MIN(IF(D$1:D$166="unsaniert",C$1:C$166)) + MAX(IF(D$1:D$166="unsaniert",C$1:C$166))) / 2,
            IF(
                D153 = "teilsaniert",
                (MIN(IF(D$1:D$166="teilsaniert",C$1:C$166)) + MAX(IF(D$1:D$166="teilsaniert",C$1:C$166))) / 2,
                (MIN(IF(D$1:D$166="saniert",C$1:C$166)) + MAX(IF(D$1:D$166="saniert",C$1:C$166))) / 2
            )
        )),
        0,
        B153
    )
)</f>
        <v>0</v>
      </c>
      <c r="I153" s="174">
        <f t="shared" si="40"/>
        <v>-2.690030955675502</v>
      </c>
      <c r="J153" s="173">
        <f>_xlfn.NORM.DIST(I153, I5,J5, TRUE)</f>
        <v>4.1690693640704877E-144</v>
      </c>
      <c r="K153" s="174" t="str">
        <f t="shared" si="25"/>
        <v>saniert</v>
      </c>
      <c r="L153" s="174" cm="1">
        <f t="array" ref="L153">IF(
    J153 &gt; (IF(
        K153 = "unsaniert",
        (MIN(IF(K$1:K$166="unsaniert",J$1:J$166)) + MAX(IF(K$1:K$166="unsaniert",J$1:J$166))) / 2,
        IF(
            K153 = "teilsaniert",
            (MIN(IF(K$1:K$166="teilsaniert",J$1:J$166)) + MAX(IF(K$1:K$166="teilsaniert",J$1:J$166))) / 2,
            (MIN(IF(K$1:K$166="saniert",J$1:J$166)) + MAX(IF(K$1:K$166="saniert",J$1:J$166))) / 2
        )
    )),
    0,
    IF(
        J152 &lt; (IF(
            K153 = "unsaniert",
            (MIN(IF(K$1:K$166="unsaniert",J$1:J$166)) + MAX(IF(K$1:K$166="unsaniert",J$1:J$166))) / 2,
            IF(
                K153 = "teilsaniert",
                (MIN(IF(K$1:K$166="teilsaniert",J$1:J$166)) + MAX(IF(K$1:K$166="teilsaniert",J$1:J$166))) / 2,
                (MIN(IF(K$1:K$166="saniert",J$1:J$166)) + MAX(IF(K$1:K$166="saniert",J$1:J$166))) / 2
            )
        )),
        0,
        I153
    )
)</f>
        <v>0</v>
      </c>
      <c r="P153" s="174">
        <f t="shared" si="41"/>
        <v>-3.2877078562056337</v>
      </c>
      <c r="Q153" s="173">
        <f>_xlfn.NORM.DIST(P153, P5,Q5, TRUE)</f>
        <v>0</v>
      </c>
      <c r="R153" s="174" t="str">
        <f t="shared" si="26"/>
        <v>saniert</v>
      </c>
      <c r="S153" s="174" cm="1">
        <f t="array" ref="S153">IF(
    Q153 &gt; (IF(
        R153 = "unsaniert",
        (MIN(IF(R$1:R$166="unsaniert",Q$1:Q$166)) + MAX(IF(R$1:R$166="unsaniert",Q$1:Q$166))) / 2,
        IF(
            R153 = "teilsaniert",
            (MIN(IF(R$1:R$166="teilsaniert",Q$1:Q$166)) + MAX(IF(R$1:R$166="teilsaniert",Q$1:Q$166))) / 2,
            (MIN(IF(R$1:R$166="saniert",Q$1:Q$166)) + MAX(IF(R$1:R$166="saniert",Q$1:Q$166))) / 2
        )
    )),
    0,
    IF(
        Q152 &lt; (IF(
            R153 = "unsaniert",
            (MIN(IF(R$1:R$166="unsaniert",Q$1:Q$166)) + MAX(IF(R$1:R$166="unsaniert",Q$1:Q$166))) / 2,
            IF(
                R153 = "teilsaniert",
                (MIN(IF(R$1:R$166="teilsaniert",Q$1:Q$166)) + MAX(IF(R$1:R$166="teilsaniert",Q$1:Q$166))) / 2,
                (MIN(IF(R$1:R$166="saniert",Q$1:Q$166)) + MAX(IF(R$1:R$166="saniert",Q$1:Q$166))) / 2
            )
        )),
        0,
        P153
    )
)</f>
        <v>0</v>
      </c>
      <c r="W153" s="174">
        <f t="shared" si="42"/>
        <v>-2.197561555843111</v>
      </c>
      <c r="X153" s="173">
        <f t="shared" si="27"/>
        <v>0</v>
      </c>
      <c r="Y153" s="174" t="str">
        <f t="shared" si="28"/>
        <v>saniert</v>
      </c>
      <c r="Z153" s="174" cm="1">
        <f t="array" ref="Z153">IF(
    X153 &gt; (IF(
        Y153 = "unsaniert",
        (MIN(IF(Y$1:Y$166="unsaniert",X$1:X$166)) + MAX(IF(Y$1:Y$166="unsaniert",X$1:X$166))) / 2,
        IF(
            Y153 = "teilsaniert",
            (MIN(IF(Y$1:Y$166="teilsaniert",X$1:X$166)) + MAX(IF(Y$1:Y$166="teilsaniert",X$1:X$166))) / 2,
            (MIN(IF(Y$1:Y$166="saniert",X$1:X$166)) + MAX(IF(Y$1:Y$166="saniert",X$1:X$166))) / 2
        )
    )),
    0,
    IF(
        X152 &lt; (IF(
            Y153 = "unsaniert",
            (MIN(IF(Y$1:Y$166="unsaniert",X$1:X$166)) + MAX(IF(Y$1:Y$166="unsaniert",X$1:X$166))) / 2,
            IF(
                Y153 = "teilsaniert",
                (MIN(IF(Y$1:Y$166="teilsaniert",X$1:X$166)) + MAX(IF(Y$1:Y$166="teilsaniert",X$1:X$166))) / 2,
                (MIN(IF(Y$1:Y$166="saniert",X$1:X$166)) + MAX(IF(Y$1:Y$166="saniert",X$1:X$166))) / 2
            )
        )),
        0,
        W153
    )
)</f>
        <v>0</v>
      </c>
      <c r="AD153" s="174">
        <f t="shared" si="43"/>
        <v>-2.6874119347146626</v>
      </c>
      <c r="AE153" s="173">
        <f t="shared" si="29"/>
        <v>6.98983212271866E-170</v>
      </c>
      <c r="AF153" s="174" t="str">
        <f t="shared" si="30"/>
        <v>saniert</v>
      </c>
      <c r="AG153" s="174" cm="1">
        <f t="array" ref="AG153">IF(
    AE153 &gt; (IF(
        AF153 = "unsaniert",
        (MIN(IF(AF$1:AF$166="unsaniert",AE$1:AE$166)) + MAX(IF(AF$1:AF$166="unsaniert",AE$1:AE$166))) / 2,
        IF(
            AF153 = "teilsaniert",
            (MIN(IF(AF$1:AF$166="teilsaniert",AE$1:AE$166)) + MAX(IF(AF$1:AF$166="teilsaniert",AE$1:AE$166))) / 2,
            (MIN(IF(AF$1:AF$166="saniert",AE$1:AE$166)) + MAX(IF(AF$1:AF$166="saniert",AE$1:AE$166))) / 2
        )
    )),
    0,
    IF(
        AE152 &lt; (IF(
            AF153 = "unsaniert",
            (MIN(IF(AF$1:AF$166="unsaniert",AE$1:AE$166)) + MAX(IF(AF$1:AF$166="unsaniert",AE$1:AE$166))) / 2,
            IF(
                AF153 = "teilsaniert",
                (MIN(IF(AF$1:AF$166="teilsaniert",AE$1:AE$166)) + MAX(IF(AF$1:AF$166="teilsaniert",AE$1:AE$166))) / 2,
                (MIN(IF(AF$1:AF$166="saniert",AE$1:AE$166)) + MAX(IF(AF$1:AF$166="saniert",AE$1:AE$166))) / 2
            )
        )),
        0,
        AD153
    )
)</f>
        <v>0</v>
      </c>
      <c r="AK153" s="174">
        <f t="shared" si="44"/>
        <v>-3.1314245652714572</v>
      </c>
      <c r="AL153" s="173">
        <f t="shared" si="31"/>
        <v>0</v>
      </c>
      <c r="AM153" s="174" t="str">
        <f t="shared" si="32"/>
        <v>saniert</v>
      </c>
      <c r="AN153" s="174" cm="1">
        <f t="array" ref="AN153">IF(
    AL153 &gt; (IF(
        AM153 = "unsaniert",
        (MIN(IF(AM$1:AM$166="unsaniert",AL$1:AL$166)) + MAX(IF(AM$1:AM$166="unsaniert",AL$1:AL$166))) / 2,
        IF(
            AM153 = "teilsaniert",
            (MIN(IF(AM$1:AM$166="teilsaniert",AL$1:AL$166)) + MAX(IF(AM$1:AM$166="teilsaniert",AL$1:AL$166))) / 2,
            (MIN(IF(AM$1:AM$166="saniert",AL$1:AL$166)) + MAX(IF(AM$1:AM$166="saniert",AL$1:AL$166))) / 2
        )
    )),
    0,
    IF(
        AL152 &lt; (IF(
            AM153 = "unsaniert",
            (MIN(IF(AM$1:AM$166="unsaniert",AL$1:AL$166)) + MAX(IF(AM$1:AM$166="unsaniert",AL$1:AL$166))) / 2,
            IF(
                AM153 = "teilsaniert",
                (MIN(IF(AM$1:AM$166="teilsaniert",AL$1:AL$166)) + MAX(IF(AM$1:AM$166="teilsaniert",AL$1:AL$166))) / 2,
                (MIN(IF(AM$1:AM$166="saniert",AL$1:AL$166)) + MAX(IF(AM$1:AM$166="saniert",AL$1:AL$166))) / 2
            )
        )),
        0,
        AK153
    )
)</f>
        <v>0</v>
      </c>
      <c r="AR153" s="174">
        <f t="shared" si="45"/>
        <v>-2.1372067057195134</v>
      </c>
      <c r="AS153" s="173">
        <f t="shared" si="33"/>
        <v>0</v>
      </c>
      <c r="AT153" s="174" t="str">
        <f t="shared" si="34"/>
        <v>saniert</v>
      </c>
      <c r="AU153" s="174" cm="1">
        <f t="array" ref="AU153">IF(
    AS153 &gt; (IF(
        AT153 = "unsaniert",
        (MIN(IF(AT$1:AT$166="unsaniert",AS$1:AS$166)) + MAX(IF(AT$1:AT$166="unsaniert",AS$1:AS$166))) / 2,
        IF(
            AT153 = "teilsaniert",
            (MIN(IF(AT$1:AT$166="teilsaniert",AS$1:AS$166)) + MAX(IF(AT$1:AT$166="teilsaniert",AS$1:AS$166))) / 2,
            (MIN(IF(AT$1:AT$166="saniert",AS$1:AS$166)) + MAX(IF(AT$1:AT$166="saniert",AS$1:AS$166))) / 2
        )
    )),
    0,
    IF(
        AS152 &lt; (IF(
            AT153 = "unsaniert",
            (MIN(IF(AT$1:AT$166="unsaniert",AS$1:AS$166)) + MAX(IF(AT$1:AT$166="unsaniert",AS$1:AS$166))) / 2,
            IF(
                AT153 = "teilsaniert",
                (MIN(IF(AT$1:AT$166="teilsaniert",AS$1:AS$166)) + MAX(IF(AT$1:AT$166="teilsaniert",AS$1:AS$166))) / 2,
                (MIN(IF(AT$1:AT$166="saniert",AS$1:AS$166)) + MAX(IF(AT$1:AT$166="saniert",AS$1:AS$166))) / 2
            )
        )),
        0,
        AR153
    )
)</f>
        <v>0</v>
      </c>
      <c r="AY153" s="174">
        <f t="shared" si="46"/>
        <v>-2.8131492858382847</v>
      </c>
      <c r="AZ153" s="173">
        <f t="shared" si="35"/>
        <v>5.295490022079791E-285</v>
      </c>
      <c r="BA153" s="174" t="str">
        <f t="shared" si="36"/>
        <v>saniert</v>
      </c>
      <c r="BB153" s="174" cm="1">
        <f t="array" ref="BB153">IF(
    AZ153 &gt; (IF(
        BA153 = "unsaniert",
        (MIN(IF(BA$1:BA$166="unsaniert",AZ$1:AZ$166)) + MAX(IF(BA$1:BA$166="unsaniert",AZ$1:AZ$166))) / 2,
        IF(
            BA153 = "teilsaniert",
            (MIN(IF(BA$1:BA$166="teilsaniert",AZ$1:AZ$166)) + MAX(IF(BA$1:BA$166="teilsaniert",AZ$1:AZ$166))) / 2,
            (MIN(IF(BA$1:BA$166="saniert",AZ$1:AZ$166)) + MAX(IF(BA$1:BA$166="saniert",AZ$1:AZ$166))) / 2
        )
    )),
    0,
    IF(
        AZ152 &lt; (IF(
            BA153 = "unsaniert",
            (MIN(IF(BA$1:BA$166="unsaniert",AZ$1:AZ$166)) + MAX(IF(BA$1:BA$166="unsaniert",AZ$1:AZ$166))) / 2,
            IF(
                BA153 = "teilsaniert",
                (MIN(IF(BA$1:BA$166="teilsaniert",AZ$1:AZ$166)) + MAX(IF(BA$1:BA$166="teilsaniert",AZ$1:AZ$166))) / 2,
                (MIN(IF(BA$1:BA$166="saniert",AZ$1:AZ$166)) + MAX(IF(BA$1:BA$166="saniert",AZ$1:AZ$166))) / 2
            )
        )),
        0,
        AY153
    )
)</f>
        <v>0</v>
      </c>
      <c r="BF153" s="174">
        <f t="shared" si="47"/>
        <v>-3.1569827399458292</v>
      </c>
      <c r="BG153" s="173">
        <f t="shared" si="37"/>
        <v>0</v>
      </c>
      <c r="BH153" s="174" t="str">
        <f t="shared" si="38"/>
        <v>saniert</v>
      </c>
      <c r="BI153" s="174" cm="1">
        <f t="array" ref="BI153">IF(
    BG153 &gt; (IF(
        BH153 = "unsaniert",
        (MIN(IF(BH$1:BH$166="unsaniert",BG$1:BG$166)) + MAX(IF(BH$1:BH$166="unsaniert",BG$1:BG$166))) / 2,
        IF(
            BH153 = "teilsaniert",
            (MIN(IF(BH$1:BH$166="teilsaniert",BG$1:BG$166)) + MAX(IF(BH$1:BH$166="teilsaniert",BG$1:BG$166))) / 2,
            (MIN(IF(BH$1:BH$166="saniert",BG$1:BG$166)) + MAX(IF(BH$1:BH$166="saniert",BG$1:BG$166))) / 2
        )
    )),
    0,
    IF(
        BG152 &lt; (IF(
            BH153 = "unsaniert",
            (MIN(IF(BH$1:BH$166="unsaniert",BG$1:BG$166)) + MAX(IF(BH$1:BH$166="unsaniert",BG$1:BG$166))) / 2,
            IF(
                BH153 = "teilsaniert",
                (MIN(IF(BH$1:BH$166="teilsaniert",BG$1:BG$166)) + MAX(IF(BH$1:BH$166="teilsaniert",BG$1:BG$166))) / 2,
                (MIN(IF(BH$1:BH$166="saniert",BG$1:BG$166)) + MAX(IF(BH$1:BH$166="saniert",BG$1:BG$166))) / 2
            )
        )),
        0,
        BF153
    )
)</f>
        <v>0</v>
      </c>
    </row>
    <row r="154" spans="2:61">
      <c r="B154" s="174">
        <f t="shared" si="39"/>
        <v>-1.4428219849451902</v>
      </c>
      <c r="C154" s="173">
        <f>_xlfn.NORM.DIST(B154, B5,C5, TRUE)</f>
        <v>3.0753086015449047E-23</v>
      </c>
      <c r="D154" s="174" t="str">
        <f t="shared" si="24"/>
        <v>saniert</v>
      </c>
      <c r="E154" s="174" cm="1">
        <f t="array" ref="E154">IF(
    C154 &gt; (IF(
        D154 = "unsaniert",
        (MIN(IF(D$1:D$166="unsaniert",C$1:C$166)) + MAX(IF(D$1:D$166="unsaniert",C$1:C$166))) / 2,
        IF(
            D154 = "teilsaniert",
            (MIN(IF(D$1:D$166="teilsaniert",C$1:C$166)) + MAX(IF(D$1:D$166="teilsaniert",C$1:C$166))) / 2,
            (MIN(IF(D$1:D$166="saniert",C$1:C$166)) + MAX(IF(D$1:D$166="saniert",C$1:C$166))) / 2
        )
    )),
    0,
    IF(
        C153 &lt; (IF(
            D154 = "unsaniert",
            (MIN(IF(D$1:D$166="unsaniert",C$1:C$166)) + MAX(IF(D$1:D$166="unsaniert",C$1:C$166))) / 2,
            IF(
                D154 = "teilsaniert",
                (MIN(IF(D$1:D$166="teilsaniert",C$1:C$166)) + MAX(IF(D$1:D$166="teilsaniert",C$1:C$166))) / 2,
                (MIN(IF(D$1:D$166="saniert",C$1:C$166)) + MAX(IF(D$1:D$166="saniert",C$1:C$166))) / 2
            )
        )),
        0,
        B154
    )
)</f>
        <v>0</v>
      </c>
      <c r="I154" s="174">
        <f t="shared" si="40"/>
        <v>-2.7200309556755018</v>
      </c>
      <c r="J154" s="173">
        <f>_xlfn.NORM.DIST(I154, I5,J5, TRUE)</f>
        <v>8.3519863708398157E-147</v>
      </c>
      <c r="K154" s="174" t="str">
        <f t="shared" si="25"/>
        <v>saniert</v>
      </c>
      <c r="L154" s="174" cm="1">
        <f t="array" ref="L154">IF(
    J154 &gt; (IF(
        K154 = "unsaniert",
        (MIN(IF(K$1:K$166="unsaniert",J$1:J$166)) + MAX(IF(K$1:K$166="unsaniert",J$1:J$166))) / 2,
        IF(
            K154 = "teilsaniert",
            (MIN(IF(K$1:K$166="teilsaniert",J$1:J$166)) + MAX(IF(K$1:K$166="teilsaniert",J$1:J$166))) / 2,
            (MIN(IF(K$1:K$166="saniert",J$1:J$166)) + MAX(IF(K$1:K$166="saniert",J$1:J$166))) / 2
        )
    )),
    0,
    IF(
        J153 &lt; (IF(
            K154 = "unsaniert",
            (MIN(IF(K$1:K$166="unsaniert",J$1:J$166)) + MAX(IF(K$1:K$166="unsaniert",J$1:J$166))) / 2,
            IF(
                K154 = "teilsaniert",
                (MIN(IF(K$1:K$166="teilsaniert",J$1:J$166)) + MAX(IF(K$1:K$166="teilsaniert",J$1:J$166))) / 2,
                (MIN(IF(K$1:K$166="saniert",J$1:J$166)) + MAX(IF(K$1:K$166="saniert",J$1:J$166))) / 2
            )
        )),
        0,
        I154
    )
)</f>
        <v>0</v>
      </c>
      <c r="P154" s="174">
        <f t="shared" si="41"/>
        <v>-3.3177078562056335</v>
      </c>
      <c r="Q154" s="173">
        <f>_xlfn.NORM.DIST(P154, P5,Q5, TRUE)</f>
        <v>0</v>
      </c>
      <c r="R154" s="174" t="str">
        <f t="shared" si="26"/>
        <v>saniert</v>
      </c>
      <c r="S154" s="174" cm="1">
        <f t="array" ref="S154">IF(
    Q154 &gt; (IF(
        R154 = "unsaniert",
        (MIN(IF(R$1:R$166="unsaniert",Q$1:Q$166)) + MAX(IF(R$1:R$166="unsaniert",Q$1:Q$166))) / 2,
        IF(
            R154 = "teilsaniert",
            (MIN(IF(R$1:R$166="teilsaniert",Q$1:Q$166)) + MAX(IF(R$1:R$166="teilsaniert",Q$1:Q$166))) / 2,
            (MIN(IF(R$1:R$166="saniert",Q$1:Q$166)) + MAX(IF(R$1:R$166="saniert",Q$1:Q$166))) / 2
        )
    )),
    0,
    IF(
        Q153 &lt; (IF(
            R154 = "unsaniert",
            (MIN(IF(R$1:R$166="unsaniert",Q$1:Q$166)) + MAX(IF(R$1:R$166="unsaniert",Q$1:Q$166))) / 2,
            IF(
                R154 = "teilsaniert",
                (MIN(IF(R$1:R$166="teilsaniert",Q$1:Q$166)) + MAX(IF(R$1:R$166="teilsaniert",Q$1:Q$166))) / 2,
                (MIN(IF(R$1:R$166="saniert",Q$1:Q$166)) + MAX(IF(R$1:R$166="saniert",Q$1:Q$166))) / 2
            )
        )),
        0,
        P154
    )
)</f>
        <v>0</v>
      </c>
      <c r="W154" s="174">
        <f t="shared" si="42"/>
        <v>-2.2275615558431108</v>
      </c>
      <c r="X154" s="173">
        <f t="shared" si="27"/>
        <v>0</v>
      </c>
      <c r="Y154" s="174" t="str">
        <f t="shared" si="28"/>
        <v>saniert</v>
      </c>
      <c r="Z154" s="174" cm="1">
        <f t="array" ref="Z154">IF(
    X154 &gt; (IF(
        Y154 = "unsaniert",
        (MIN(IF(Y$1:Y$166="unsaniert",X$1:X$166)) + MAX(IF(Y$1:Y$166="unsaniert",X$1:X$166))) / 2,
        IF(
            Y154 = "teilsaniert",
            (MIN(IF(Y$1:Y$166="teilsaniert",X$1:X$166)) + MAX(IF(Y$1:Y$166="teilsaniert",X$1:X$166))) / 2,
            (MIN(IF(Y$1:Y$166="saniert",X$1:X$166)) + MAX(IF(Y$1:Y$166="saniert",X$1:X$166))) / 2
        )
    )),
    0,
    IF(
        X153 &lt; (IF(
            Y154 = "unsaniert",
            (MIN(IF(Y$1:Y$166="unsaniert",X$1:X$166)) + MAX(IF(Y$1:Y$166="unsaniert",X$1:X$166))) / 2,
            IF(
                Y154 = "teilsaniert",
                (MIN(IF(Y$1:Y$166="teilsaniert",X$1:X$166)) + MAX(IF(Y$1:Y$166="teilsaniert",X$1:X$166))) / 2,
                (MIN(IF(Y$1:Y$166="saniert",X$1:X$166)) + MAX(IF(Y$1:Y$166="saniert",X$1:X$166))) / 2
            )
        )),
        0,
        W154
    )
)</f>
        <v>0</v>
      </c>
      <c r="AD154" s="174">
        <f t="shared" si="43"/>
        <v>-2.7174119347146624</v>
      </c>
      <c r="AE154" s="173">
        <f t="shared" si="29"/>
        <v>4.8236205807591783E-173</v>
      </c>
      <c r="AF154" s="174" t="str">
        <f t="shared" si="30"/>
        <v>saniert</v>
      </c>
      <c r="AG154" s="174" cm="1">
        <f t="array" ref="AG154">IF(
    AE154 &gt; (IF(
        AF154 = "unsaniert",
        (MIN(IF(AF$1:AF$166="unsaniert",AE$1:AE$166)) + MAX(IF(AF$1:AF$166="unsaniert",AE$1:AE$166))) / 2,
        IF(
            AF154 = "teilsaniert",
            (MIN(IF(AF$1:AF$166="teilsaniert",AE$1:AE$166)) + MAX(IF(AF$1:AF$166="teilsaniert",AE$1:AE$166))) / 2,
            (MIN(IF(AF$1:AF$166="saniert",AE$1:AE$166)) + MAX(IF(AF$1:AF$166="saniert",AE$1:AE$166))) / 2
        )
    )),
    0,
    IF(
        AE153 &lt; (IF(
            AF154 = "unsaniert",
            (MIN(IF(AF$1:AF$166="unsaniert",AE$1:AE$166)) + MAX(IF(AF$1:AF$166="unsaniert",AE$1:AE$166))) / 2,
            IF(
                AF154 = "teilsaniert",
                (MIN(IF(AF$1:AF$166="teilsaniert",AE$1:AE$166)) + MAX(IF(AF$1:AF$166="teilsaniert",AE$1:AE$166))) / 2,
                (MIN(IF(AF$1:AF$166="saniert",AE$1:AE$166)) + MAX(IF(AF$1:AF$166="saniert",AE$1:AE$166))) / 2
            )
        )),
        0,
        AD154
    )
)</f>
        <v>0</v>
      </c>
      <c r="AK154" s="174">
        <f t="shared" si="44"/>
        <v>-3.161424565271457</v>
      </c>
      <c r="AL154" s="173">
        <f t="shared" si="31"/>
        <v>0</v>
      </c>
      <c r="AM154" s="174" t="str">
        <f t="shared" si="32"/>
        <v>saniert</v>
      </c>
      <c r="AN154" s="174" cm="1">
        <f t="array" ref="AN154">IF(
    AL154 &gt; (IF(
        AM154 = "unsaniert",
        (MIN(IF(AM$1:AM$166="unsaniert",AL$1:AL$166)) + MAX(IF(AM$1:AM$166="unsaniert",AL$1:AL$166))) / 2,
        IF(
            AM154 = "teilsaniert",
            (MIN(IF(AM$1:AM$166="teilsaniert",AL$1:AL$166)) + MAX(IF(AM$1:AM$166="teilsaniert",AL$1:AL$166))) / 2,
            (MIN(IF(AM$1:AM$166="saniert",AL$1:AL$166)) + MAX(IF(AM$1:AM$166="saniert",AL$1:AL$166))) / 2
        )
    )),
    0,
    IF(
        AL153 &lt; (IF(
            AM154 = "unsaniert",
            (MIN(IF(AM$1:AM$166="unsaniert",AL$1:AL$166)) + MAX(IF(AM$1:AM$166="unsaniert",AL$1:AL$166))) / 2,
            IF(
                AM154 = "teilsaniert",
                (MIN(IF(AM$1:AM$166="teilsaniert",AL$1:AL$166)) + MAX(IF(AM$1:AM$166="teilsaniert",AL$1:AL$166))) / 2,
                (MIN(IF(AM$1:AM$166="saniert",AL$1:AL$166)) + MAX(IF(AM$1:AM$166="saniert",AL$1:AL$166))) / 2
            )
        )),
        0,
        AK154
    )
)</f>
        <v>0</v>
      </c>
      <c r="AR154" s="174">
        <f t="shared" si="45"/>
        <v>-2.1672067057195132</v>
      </c>
      <c r="AS154" s="173">
        <f t="shared" si="33"/>
        <v>0</v>
      </c>
      <c r="AT154" s="174" t="str">
        <f t="shared" si="34"/>
        <v>saniert</v>
      </c>
      <c r="AU154" s="174" cm="1">
        <f t="array" ref="AU154">IF(
    AS154 &gt; (IF(
        AT154 = "unsaniert",
        (MIN(IF(AT$1:AT$166="unsaniert",AS$1:AS$166)) + MAX(IF(AT$1:AT$166="unsaniert",AS$1:AS$166))) / 2,
        IF(
            AT154 = "teilsaniert",
            (MIN(IF(AT$1:AT$166="teilsaniert",AS$1:AS$166)) + MAX(IF(AT$1:AT$166="teilsaniert",AS$1:AS$166))) / 2,
            (MIN(IF(AT$1:AT$166="saniert",AS$1:AS$166)) + MAX(IF(AT$1:AT$166="saniert",AS$1:AS$166))) / 2
        )
    )),
    0,
    IF(
        AS153 &lt; (IF(
            AT154 = "unsaniert",
            (MIN(IF(AT$1:AT$166="unsaniert",AS$1:AS$166)) + MAX(IF(AT$1:AT$166="unsaniert",AS$1:AS$166))) / 2,
            IF(
                AT154 = "teilsaniert",
                (MIN(IF(AT$1:AT$166="teilsaniert",AS$1:AS$166)) + MAX(IF(AT$1:AT$166="teilsaniert",AS$1:AS$166))) / 2,
                (MIN(IF(AT$1:AT$166="saniert",AS$1:AS$166)) + MAX(IF(AT$1:AT$166="saniert",AS$1:AS$166))) / 2
            )
        )),
        0,
        AR154
    )
)</f>
        <v>0</v>
      </c>
      <c r="AY154" s="174">
        <f t="shared" si="46"/>
        <v>-2.8431492858382845</v>
      </c>
      <c r="AZ154" s="173">
        <f t="shared" si="35"/>
        <v>3.2580042464168472E-290</v>
      </c>
      <c r="BA154" s="174" t="str">
        <f t="shared" si="36"/>
        <v>saniert</v>
      </c>
      <c r="BB154" s="174" cm="1">
        <f t="array" ref="BB154">IF(
    AZ154 &gt; (IF(
        BA154 = "unsaniert",
        (MIN(IF(BA$1:BA$166="unsaniert",AZ$1:AZ$166)) + MAX(IF(BA$1:BA$166="unsaniert",AZ$1:AZ$166))) / 2,
        IF(
            BA154 = "teilsaniert",
            (MIN(IF(BA$1:BA$166="teilsaniert",AZ$1:AZ$166)) + MAX(IF(BA$1:BA$166="teilsaniert",AZ$1:AZ$166))) / 2,
            (MIN(IF(BA$1:BA$166="saniert",AZ$1:AZ$166)) + MAX(IF(BA$1:BA$166="saniert",AZ$1:AZ$166))) / 2
        )
    )),
    0,
    IF(
        AZ153 &lt; (IF(
            BA154 = "unsaniert",
            (MIN(IF(BA$1:BA$166="unsaniert",AZ$1:AZ$166)) + MAX(IF(BA$1:BA$166="unsaniert",AZ$1:AZ$166))) / 2,
            IF(
                BA154 = "teilsaniert",
                (MIN(IF(BA$1:BA$166="teilsaniert",AZ$1:AZ$166)) + MAX(IF(BA$1:BA$166="teilsaniert",AZ$1:AZ$166))) / 2,
                (MIN(IF(BA$1:BA$166="saniert",AZ$1:AZ$166)) + MAX(IF(BA$1:BA$166="saniert",AZ$1:AZ$166))) / 2
            )
        )),
        0,
        AY154
    )
)</f>
        <v>0</v>
      </c>
      <c r="BF154" s="174">
        <f t="shared" si="47"/>
        <v>-3.186982739945829</v>
      </c>
      <c r="BG154" s="173">
        <f t="shared" si="37"/>
        <v>0</v>
      </c>
      <c r="BH154" s="174" t="str">
        <f t="shared" si="38"/>
        <v>saniert</v>
      </c>
      <c r="BI154" s="174" cm="1">
        <f t="array" ref="BI154">IF(
    BG154 &gt; (IF(
        BH154 = "unsaniert",
        (MIN(IF(BH$1:BH$166="unsaniert",BG$1:BG$166)) + MAX(IF(BH$1:BH$166="unsaniert",BG$1:BG$166))) / 2,
        IF(
            BH154 = "teilsaniert",
            (MIN(IF(BH$1:BH$166="teilsaniert",BG$1:BG$166)) + MAX(IF(BH$1:BH$166="teilsaniert",BG$1:BG$166))) / 2,
            (MIN(IF(BH$1:BH$166="saniert",BG$1:BG$166)) + MAX(IF(BH$1:BH$166="saniert",BG$1:BG$166))) / 2
        )
    )),
    0,
    IF(
        BG153 &lt; (IF(
            BH154 = "unsaniert",
            (MIN(IF(BH$1:BH$166="unsaniert",BG$1:BG$166)) + MAX(IF(BH$1:BH$166="unsaniert",BG$1:BG$166))) / 2,
            IF(
                BH154 = "teilsaniert",
                (MIN(IF(BH$1:BH$166="teilsaniert",BG$1:BG$166)) + MAX(IF(BH$1:BH$166="teilsaniert",BG$1:BG$166))) / 2,
                (MIN(IF(BH$1:BH$166="saniert",BG$1:BG$166)) + MAX(IF(BH$1:BH$166="saniert",BG$1:BG$166))) / 2
            )
        )),
        0,
        BF154
    )
)</f>
        <v>0</v>
      </c>
    </row>
    <row r="155" spans="2:61">
      <c r="B155" s="174">
        <f t="shared" si="39"/>
        <v>-1.4728219849451902</v>
      </c>
      <c r="C155" s="173">
        <f>_xlfn.NORM.DIST(B155, B5,C5, TRUE)</f>
        <v>1.0420237383326324E-23</v>
      </c>
      <c r="D155" s="174" t="str">
        <f t="shared" si="24"/>
        <v>saniert</v>
      </c>
      <c r="E155" s="174" cm="1">
        <f t="array" ref="E155">IF(
    C155 &gt; (IF(
        D155 = "unsaniert",
        (MIN(IF(D$1:D$166="unsaniert",C$1:C$166)) + MAX(IF(D$1:D$166="unsaniert",C$1:C$166))) / 2,
        IF(
            D155 = "teilsaniert",
            (MIN(IF(D$1:D$166="teilsaniert",C$1:C$166)) + MAX(IF(D$1:D$166="teilsaniert",C$1:C$166))) / 2,
            (MIN(IF(D$1:D$166="saniert",C$1:C$166)) + MAX(IF(D$1:D$166="saniert",C$1:C$166))) / 2
        )
    )),
    0,
    IF(
        C154 &lt; (IF(
            D155 = "unsaniert",
            (MIN(IF(D$1:D$166="unsaniert",C$1:C$166)) + MAX(IF(D$1:D$166="unsaniert",C$1:C$166))) / 2,
            IF(
                D155 = "teilsaniert",
                (MIN(IF(D$1:D$166="teilsaniert",C$1:C$166)) + MAX(IF(D$1:D$166="teilsaniert",C$1:C$166))) / 2,
                (MIN(IF(D$1:D$166="saniert",C$1:C$166)) + MAX(IF(D$1:D$166="saniert",C$1:C$166))) / 2
            )
        )),
        0,
        B155
    )
)</f>
        <v>0</v>
      </c>
      <c r="I155" s="174">
        <f t="shared" si="40"/>
        <v>-2.7500309556755016</v>
      </c>
      <c r="J155" s="173">
        <f>_xlfn.NORM.DIST(I155, I5,J5, TRUE)</f>
        <v>1.5782800255176049E-149</v>
      </c>
      <c r="K155" s="174" t="str">
        <f t="shared" si="25"/>
        <v>saniert</v>
      </c>
      <c r="L155" s="174" cm="1">
        <f t="array" ref="L155">IF(
    J155 &gt; (IF(
        K155 = "unsaniert",
        (MIN(IF(K$1:K$166="unsaniert",J$1:J$166)) + MAX(IF(K$1:K$166="unsaniert",J$1:J$166))) / 2,
        IF(
            K155 = "teilsaniert",
            (MIN(IF(K$1:K$166="teilsaniert",J$1:J$166)) + MAX(IF(K$1:K$166="teilsaniert",J$1:J$166))) / 2,
            (MIN(IF(K$1:K$166="saniert",J$1:J$166)) + MAX(IF(K$1:K$166="saniert",J$1:J$166))) / 2
        )
    )),
    0,
    IF(
        J154 &lt; (IF(
            K155 = "unsaniert",
            (MIN(IF(K$1:K$166="unsaniert",J$1:J$166)) + MAX(IF(K$1:K$166="unsaniert",J$1:J$166))) / 2,
            IF(
                K155 = "teilsaniert",
                (MIN(IF(K$1:K$166="teilsaniert",J$1:J$166)) + MAX(IF(K$1:K$166="teilsaniert",J$1:J$166))) / 2,
                (MIN(IF(K$1:K$166="saniert",J$1:J$166)) + MAX(IF(K$1:K$166="saniert",J$1:J$166))) / 2
            )
        )),
        0,
        I155
    )
)</f>
        <v>0</v>
      </c>
      <c r="P155" s="174">
        <f t="shared" si="41"/>
        <v>-3.3477078562056333</v>
      </c>
      <c r="Q155" s="173">
        <f>_xlfn.NORM.DIST(P155, P5,Q5, TRUE)</f>
        <v>0</v>
      </c>
      <c r="R155" s="174" t="str">
        <f t="shared" si="26"/>
        <v>saniert</v>
      </c>
      <c r="S155" s="174" cm="1">
        <f t="array" ref="S155">IF(
    Q155 &gt; (IF(
        R155 = "unsaniert",
        (MIN(IF(R$1:R$166="unsaniert",Q$1:Q$166)) + MAX(IF(R$1:R$166="unsaniert",Q$1:Q$166))) / 2,
        IF(
            R155 = "teilsaniert",
            (MIN(IF(R$1:R$166="teilsaniert",Q$1:Q$166)) + MAX(IF(R$1:R$166="teilsaniert",Q$1:Q$166))) / 2,
            (MIN(IF(R$1:R$166="saniert",Q$1:Q$166)) + MAX(IF(R$1:R$166="saniert",Q$1:Q$166))) / 2
        )
    )),
    0,
    IF(
        Q154 &lt; (IF(
            R155 = "unsaniert",
            (MIN(IF(R$1:R$166="unsaniert",Q$1:Q$166)) + MAX(IF(R$1:R$166="unsaniert",Q$1:Q$166))) / 2,
            IF(
                R155 = "teilsaniert",
                (MIN(IF(R$1:R$166="teilsaniert",Q$1:Q$166)) + MAX(IF(R$1:R$166="teilsaniert",Q$1:Q$166))) / 2,
                (MIN(IF(R$1:R$166="saniert",Q$1:Q$166)) + MAX(IF(R$1:R$166="saniert",Q$1:Q$166))) / 2
            )
        )),
        0,
        P155
    )
)</f>
        <v>0</v>
      </c>
      <c r="W155" s="174">
        <f t="shared" si="42"/>
        <v>-2.2575615558431106</v>
      </c>
      <c r="X155" s="173">
        <f t="shared" si="27"/>
        <v>0</v>
      </c>
      <c r="Y155" s="174" t="str">
        <f t="shared" si="28"/>
        <v>saniert</v>
      </c>
      <c r="Z155" s="174" cm="1">
        <f t="array" ref="Z155">IF(
    X155 &gt; (IF(
        Y155 = "unsaniert",
        (MIN(IF(Y$1:Y$166="unsaniert",X$1:X$166)) + MAX(IF(Y$1:Y$166="unsaniert",X$1:X$166))) / 2,
        IF(
            Y155 = "teilsaniert",
            (MIN(IF(Y$1:Y$166="teilsaniert",X$1:X$166)) + MAX(IF(Y$1:Y$166="teilsaniert",X$1:X$166))) / 2,
            (MIN(IF(Y$1:Y$166="saniert",X$1:X$166)) + MAX(IF(Y$1:Y$166="saniert",X$1:X$166))) / 2
        )
    )),
    0,
    IF(
        X154 &lt; (IF(
            Y155 = "unsaniert",
            (MIN(IF(Y$1:Y$166="unsaniert",X$1:X$166)) + MAX(IF(Y$1:Y$166="unsaniert",X$1:X$166))) / 2,
            IF(
                Y155 = "teilsaniert",
                (MIN(IF(Y$1:Y$166="teilsaniert",X$1:X$166)) + MAX(IF(Y$1:Y$166="teilsaniert",X$1:X$166))) / 2,
                (MIN(IF(Y$1:Y$166="saniert",X$1:X$166)) + MAX(IF(Y$1:Y$166="saniert",X$1:X$166))) / 2
            )
        )),
        0,
        W155
    )
)</f>
        <v>0</v>
      </c>
      <c r="AD155" s="174">
        <f t="shared" si="43"/>
        <v>-2.7474119347146622</v>
      </c>
      <c r="AE155" s="173">
        <f t="shared" si="29"/>
        <v>3.1103495726187248E-176</v>
      </c>
      <c r="AF155" s="174" t="str">
        <f t="shared" si="30"/>
        <v>saniert</v>
      </c>
      <c r="AG155" s="174" cm="1">
        <f t="array" ref="AG155">IF(
    AE155 &gt; (IF(
        AF155 = "unsaniert",
        (MIN(IF(AF$1:AF$166="unsaniert",AE$1:AE$166)) + MAX(IF(AF$1:AF$166="unsaniert",AE$1:AE$166))) / 2,
        IF(
            AF155 = "teilsaniert",
            (MIN(IF(AF$1:AF$166="teilsaniert",AE$1:AE$166)) + MAX(IF(AF$1:AF$166="teilsaniert",AE$1:AE$166))) / 2,
            (MIN(IF(AF$1:AF$166="saniert",AE$1:AE$166)) + MAX(IF(AF$1:AF$166="saniert",AE$1:AE$166))) / 2
        )
    )),
    0,
    IF(
        AE154 &lt; (IF(
            AF155 = "unsaniert",
            (MIN(IF(AF$1:AF$166="unsaniert",AE$1:AE$166)) + MAX(IF(AF$1:AF$166="unsaniert",AE$1:AE$166))) / 2,
            IF(
                AF155 = "teilsaniert",
                (MIN(IF(AF$1:AF$166="teilsaniert",AE$1:AE$166)) + MAX(IF(AF$1:AF$166="teilsaniert",AE$1:AE$166))) / 2,
                (MIN(IF(AF$1:AF$166="saniert",AE$1:AE$166)) + MAX(IF(AF$1:AF$166="saniert",AE$1:AE$166))) / 2
            )
        )),
        0,
        AD155
    )
)</f>
        <v>0</v>
      </c>
      <c r="AK155" s="174">
        <f t="shared" si="44"/>
        <v>-3.1914245652714568</v>
      </c>
      <c r="AL155" s="173">
        <f t="shared" si="31"/>
        <v>0</v>
      </c>
      <c r="AM155" s="174" t="str">
        <f t="shared" si="32"/>
        <v>saniert</v>
      </c>
      <c r="AN155" s="174" cm="1">
        <f t="array" ref="AN155">IF(
    AL155 &gt; (IF(
        AM155 = "unsaniert",
        (MIN(IF(AM$1:AM$166="unsaniert",AL$1:AL$166)) + MAX(IF(AM$1:AM$166="unsaniert",AL$1:AL$166))) / 2,
        IF(
            AM155 = "teilsaniert",
            (MIN(IF(AM$1:AM$166="teilsaniert",AL$1:AL$166)) + MAX(IF(AM$1:AM$166="teilsaniert",AL$1:AL$166))) / 2,
            (MIN(IF(AM$1:AM$166="saniert",AL$1:AL$166)) + MAX(IF(AM$1:AM$166="saniert",AL$1:AL$166))) / 2
        )
    )),
    0,
    IF(
        AL154 &lt; (IF(
            AM155 = "unsaniert",
            (MIN(IF(AM$1:AM$166="unsaniert",AL$1:AL$166)) + MAX(IF(AM$1:AM$166="unsaniert",AL$1:AL$166))) / 2,
            IF(
                AM155 = "teilsaniert",
                (MIN(IF(AM$1:AM$166="teilsaniert",AL$1:AL$166)) + MAX(IF(AM$1:AM$166="teilsaniert",AL$1:AL$166))) / 2,
                (MIN(IF(AM$1:AM$166="saniert",AL$1:AL$166)) + MAX(IF(AM$1:AM$166="saniert",AL$1:AL$166))) / 2
            )
        )),
        0,
        AK155
    )
)</f>
        <v>0</v>
      </c>
      <c r="AR155" s="174">
        <f t="shared" si="45"/>
        <v>-2.197206705719513</v>
      </c>
      <c r="AS155" s="173">
        <f t="shared" si="33"/>
        <v>0</v>
      </c>
      <c r="AT155" s="174" t="str">
        <f t="shared" si="34"/>
        <v>saniert</v>
      </c>
      <c r="AU155" s="174" cm="1">
        <f t="array" ref="AU155">IF(
    AS155 &gt; (IF(
        AT155 = "unsaniert",
        (MIN(IF(AT$1:AT$166="unsaniert",AS$1:AS$166)) + MAX(IF(AT$1:AT$166="unsaniert",AS$1:AS$166))) / 2,
        IF(
            AT155 = "teilsaniert",
            (MIN(IF(AT$1:AT$166="teilsaniert",AS$1:AS$166)) + MAX(IF(AT$1:AT$166="teilsaniert",AS$1:AS$166))) / 2,
            (MIN(IF(AT$1:AT$166="saniert",AS$1:AS$166)) + MAX(IF(AT$1:AT$166="saniert",AS$1:AS$166))) / 2
        )
    )),
    0,
    IF(
        AS154 &lt; (IF(
            AT155 = "unsaniert",
            (MIN(IF(AT$1:AT$166="unsaniert",AS$1:AS$166)) + MAX(IF(AT$1:AT$166="unsaniert",AS$1:AS$166))) / 2,
            IF(
                AT155 = "teilsaniert",
                (MIN(IF(AT$1:AT$166="teilsaniert",AS$1:AS$166)) + MAX(IF(AT$1:AT$166="teilsaniert",AS$1:AS$166))) / 2,
                (MIN(IF(AT$1:AT$166="saniert",AS$1:AS$166)) + MAX(IF(AT$1:AT$166="saniert",AS$1:AS$166))) / 2
            )
        )),
        0,
        AR155
    )
)</f>
        <v>0</v>
      </c>
      <c r="AY155" s="174">
        <f t="shared" si="46"/>
        <v>-2.8731492858382843</v>
      </c>
      <c r="AZ155" s="173">
        <f t="shared" si="35"/>
        <v>1.7966059594714499E-295</v>
      </c>
      <c r="BA155" s="174" t="str">
        <f t="shared" si="36"/>
        <v>saniert</v>
      </c>
      <c r="BB155" s="174" cm="1">
        <f t="array" ref="BB155">IF(
    AZ155 &gt; (IF(
        BA155 = "unsaniert",
        (MIN(IF(BA$1:BA$166="unsaniert",AZ$1:AZ$166)) + MAX(IF(BA$1:BA$166="unsaniert",AZ$1:AZ$166))) / 2,
        IF(
            BA155 = "teilsaniert",
            (MIN(IF(BA$1:BA$166="teilsaniert",AZ$1:AZ$166)) + MAX(IF(BA$1:BA$166="teilsaniert",AZ$1:AZ$166))) / 2,
            (MIN(IF(BA$1:BA$166="saniert",AZ$1:AZ$166)) + MAX(IF(BA$1:BA$166="saniert",AZ$1:AZ$166))) / 2
        )
    )),
    0,
    IF(
        AZ154 &lt; (IF(
            BA155 = "unsaniert",
            (MIN(IF(BA$1:BA$166="unsaniert",AZ$1:AZ$166)) + MAX(IF(BA$1:BA$166="unsaniert",AZ$1:AZ$166))) / 2,
            IF(
                BA155 = "teilsaniert",
                (MIN(IF(BA$1:BA$166="teilsaniert",AZ$1:AZ$166)) + MAX(IF(BA$1:BA$166="teilsaniert",AZ$1:AZ$166))) / 2,
                (MIN(IF(BA$1:BA$166="saniert",AZ$1:AZ$166)) + MAX(IF(BA$1:BA$166="saniert",AZ$1:AZ$166))) / 2
            )
        )),
        0,
        AY155
    )
)</f>
        <v>0</v>
      </c>
      <c r="BF155" s="174">
        <f t="shared" si="47"/>
        <v>-3.2169827399458288</v>
      </c>
      <c r="BG155" s="173">
        <f t="shared" si="37"/>
        <v>0</v>
      </c>
      <c r="BH155" s="174" t="str">
        <f t="shared" si="38"/>
        <v>saniert</v>
      </c>
      <c r="BI155" s="174" cm="1">
        <f t="array" ref="BI155">IF(
    BG155 &gt; (IF(
        BH155 = "unsaniert",
        (MIN(IF(BH$1:BH$166="unsaniert",BG$1:BG$166)) + MAX(IF(BH$1:BH$166="unsaniert",BG$1:BG$166))) / 2,
        IF(
            BH155 = "teilsaniert",
            (MIN(IF(BH$1:BH$166="teilsaniert",BG$1:BG$166)) + MAX(IF(BH$1:BH$166="teilsaniert",BG$1:BG$166))) / 2,
            (MIN(IF(BH$1:BH$166="saniert",BG$1:BG$166)) + MAX(IF(BH$1:BH$166="saniert",BG$1:BG$166))) / 2
        )
    )),
    0,
    IF(
        BG154 &lt; (IF(
            BH155 = "unsaniert",
            (MIN(IF(BH$1:BH$166="unsaniert",BG$1:BG$166)) + MAX(IF(BH$1:BH$166="unsaniert",BG$1:BG$166))) / 2,
            IF(
                BH155 = "teilsaniert",
                (MIN(IF(BH$1:BH$166="teilsaniert",BG$1:BG$166)) + MAX(IF(BH$1:BH$166="teilsaniert",BG$1:BG$166))) / 2,
                (MIN(IF(BH$1:BH$166="saniert",BG$1:BG$166)) + MAX(IF(BH$1:BH$166="saniert",BG$1:BG$166))) / 2
            )
        )),
        0,
        BF155
    )
)</f>
        <v>0</v>
      </c>
    </row>
    <row r="156" spans="2:61">
      <c r="B156" s="174">
        <f t="shared" si="39"/>
        <v>-1.5028219849451903</v>
      </c>
      <c r="C156" s="173">
        <f>_xlfn.NORM.DIST(B156, B5,C5, TRUE)</f>
        <v>3.4901340251776692E-24</v>
      </c>
      <c r="D156" s="174" t="str">
        <f t="shared" si="24"/>
        <v>saniert</v>
      </c>
      <c r="E156" s="174" cm="1">
        <f t="array" ref="E156">IF(
    C156 &gt; (IF(
        D156 = "unsaniert",
        (MIN(IF(D$1:D$166="unsaniert",C$1:C$166)) + MAX(IF(D$1:D$166="unsaniert",C$1:C$166))) / 2,
        IF(
            D156 = "teilsaniert",
            (MIN(IF(D$1:D$166="teilsaniert",C$1:C$166)) + MAX(IF(D$1:D$166="teilsaniert",C$1:C$166))) / 2,
            (MIN(IF(D$1:D$166="saniert",C$1:C$166)) + MAX(IF(D$1:D$166="saniert",C$1:C$166))) / 2
        )
    )),
    0,
    IF(
        C155 &lt; (IF(
            D156 = "unsaniert",
            (MIN(IF(D$1:D$166="unsaniert",C$1:C$166)) + MAX(IF(D$1:D$166="unsaniert",C$1:C$166))) / 2,
            IF(
                D156 = "teilsaniert",
                (MIN(IF(D$1:D$166="teilsaniert",C$1:C$166)) + MAX(IF(D$1:D$166="teilsaniert",C$1:C$166))) / 2,
                (MIN(IF(D$1:D$166="saniert",C$1:C$166)) + MAX(IF(D$1:D$166="saniert",C$1:C$166))) / 2
            )
        )),
        0,
        B156
    )
)</f>
        <v>0</v>
      </c>
      <c r="I156" s="174">
        <f t="shared" si="40"/>
        <v>-2.7800309556755014</v>
      </c>
      <c r="J156" s="173">
        <f>_xlfn.NORM.DIST(I156, I5,J5, TRUE)</f>
        <v>2.8133338763347531E-152</v>
      </c>
      <c r="K156" s="174" t="str">
        <f t="shared" si="25"/>
        <v>saniert</v>
      </c>
      <c r="L156" s="174" cm="1">
        <f t="array" ref="L156">IF(
    J156 &gt; (IF(
        K156 = "unsaniert",
        (MIN(IF(K$1:K$166="unsaniert",J$1:J$166)) + MAX(IF(K$1:K$166="unsaniert",J$1:J$166))) / 2,
        IF(
            K156 = "teilsaniert",
            (MIN(IF(K$1:K$166="teilsaniert",J$1:J$166)) + MAX(IF(K$1:K$166="teilsaniert",J$1:J$166))) / 2,
            (MIN(IF(K$1:K$166="saniert",J$1:J$166)) + MAX(IF(K$1:K$166="saniert",J$1:J$166))) / 2
        )
    )),
    0,
    IF(
        J155 &lt; (IF(
            K156 = "unsaniert",
            (MIN(IF(K$1:K$166="unsaniert",J$1:J$166)) + MAX(IF(K$1:K$166="unsaniert",J$1:J$166))) / 2,
            IF(
                K156 = "teilsaniert",
                (MIN(IF(K$1:K$166="teilsaniert",J$1:J$166)) + MAX(IF(K$1:K$166="teilsaniert",J$1:J$166))) / 2,
                (MIN(IF(K$1:K$166="saniert",J$1:J$166)) + MAX(IF(K$1:K$166="saniert",J$1:J$166))) / 2
            )
        )),
        0,
        I156
    )
)</f>
        <v>0</v>
      </c>
      <c r="P156" s="174">
        <f t="shared" si="41"/>
        <v>-3.3777078562056331</v>
      </c>
      <c r="Q156" s="173">
        <f>_xlfn.NORM.DIST(P156, P5,Q5, TRUE)</f>
        <v>0</v>
      </c>
      <c r="R156" s="174" t="str">
        <f t="shared" si="26"/>
        <v>saniert</v>
      </c>
      <c r="S156" s="174" cm="1">
        <f t="array" ref="S156">IF(
    Q156 &gt; (IF(
        R156 = "unsaniert",
        (MIN(IF(R$1:R$166="unsaniert",Q$1:Q$166)) + MAX(IF(R$1:R$166="unsaniert",Q$1:Q$166))) / 2,
        IF(
            R156 = "teilsaniert",
            (MIN(IF(R$1:R$166="teilsaniert",Q$1:Q$166)) + MAX(IF(R$1:R$166="teilsaniert",Q$1:Q$166))) / 2,
            (MIN(IF(R$1:R$166="saniert",Q$1:Q$166)) + MAX(IF(R$1:R$166="saniert",Q$1:Q$166))) / 2
        )
    )),
    0,
    IF(
        Q155 &lt; (IF(
            R156 = "unsaniert",
            (MIN(IF(R$1:R$166="unsaniert",Q$1:Q$166)) + MAX(IF(R$1:R$166="unsaniert",Q$1:Q$166))) / 2,
            IF(
                R156 = "teilsaniert",
                (MIN(IF(R$1:R$166="teilsaniert",Q$1:Q$166)) + MAX(IF(R$1:R$166="teilsaniert",Q$1:Q$166))) / 2,
                (MIN(IF(R$1:R$166="saniert",Q$1:Q$166)) + MAX(IF(R$1:R$166="saniert",Q$1:Q$166))) / 2
            )
        )),
        0,
        P156
    )
)</f>
        <v>0</v>
      </c>
      <c r="W156" s="174">
        <f t="shared" si="42"/>
        <v>-2.2875615558431104</v>
      </c>
      <c r="X156" s="173">
        <f t="shared" si="27"/>
        <v>0</v>
      </c>
      <c r="Y156" s="174" t="str">
        <f t="shared" si="28"/>
        <v>saniert</v>
      </c>
      <c r="Z156" s="174" cm="1">
        <f t="array" ref="Z156">IF(
    X156 &gt; (IF(
        Y156 = "unsaniert",
        (MIN(IF(Y$1:Y$166="unsaniert",X$1:X$166)) + MAX(IF(Y$1:Y$166="unsaniert",X$1:X$166))) / 2,
        IF(
            Y156 = "teilsaniert",
            (MIN(IF(Y$1:Y$166="teilsaniert",X$1:X$166)) + MAX(IF(Y$1:Y$166="teilsaniert",X$1:X$166))) / 2,
            (MIN(IF(Y$1:Y$166="saniert",X$1:X$166)) + MAX(IF(Y$1:Y$166="saniert",X$1:X$166))) / 2
        )
    )),
    0,
    IF(
        X155 &lt; (IF(
            Y156 = "unsaniert",
            (MIN(IF(Y$1:Y$166="unsaniert",X$1:X$166)) + MAX(IF(Y$1:Y$166="unsaniert",X$1:X$166))) / 2,
            IF(
                Y156 = "teilsaniert",
                (MIN(IF(Y$1:Y$166="teilsaniert",X$1:X$166)) + MAX(IF(Y$1:Y$166="teilsaniert",X$1:X$166))) / 2,
                (MIN(IF(Y$1:Y$166="saniert",X$1:X$166)) + MAX(IF(Y$1:Y$166="saniert",X$1:X$166))) / 2
            )
        )),
        0,
        W156
    )
)</f>
        <v>0</v>
      </c>
      <c r="AD156" s="174">
        <f t="shared" si="43"/>
        <v>-2.777411934714662</v>
      </c>
      <c r="AE156" s="173">
        <f t="shared" si="29"/>
        <v>1.8740201398997083E-179</v>
      </c>
      <c r="AF156" s="174" t="str">
        <f t="shared" si="30"/>
        <v>saniert</v>
      </c>
      <c r="AG156" s="174" cm="1">
        <f t="array" ref="AG156">IF(
    AE156 &gt; (IF(
        AF156 = "unsaniert",
        (MIN(IF(AF$1:AF$166="unsaniert",AE$1:AE$166)) + MAX(IF(AF$1:AF$166="unsaniert",AE$1:AE$166))) / 2,
        IF(
            AF156 = "teilsaniert",
            (MIN(IF(AF$1:AF$166="teilsaniert",AE$1:AE$166)) + MAX(IF(AF$1:AF$166="teilsaniert",AE$1:AE$166))) / 2,
            (MIN(IF(AF$1:AF$166="saniert",AE$1:AE$166)) + MAX(IF(AF$1:AF$166="saniert",AE$1:AE$166))) / 2
        )
    )),
    0,
    IF(
        AE155 &lt; (IF(
            AF156 = "unsaniert",
            (MIN(IF(AF$1:AF$166="unsaniert",AE$1:AE$166)) + MAX(IF(AF$1:AF$166="unsaniert",AE$1:AE$166))) / 2,
            IF(
                AF156 = "teilsaniert",
                (MIN(IF(AF$1:AF$166="teilsaniert",AE$1:AE$166)) + MAX(IF(AF$1:AF$166="teilsaniert",AE$1:AE$166))) / 2,
                (MIN(IF(AF$1:AF$166="saniert",AE$1:AE$166)) + MAX(IF(AF$1:AF$166="saniert",AE$1:AE$166))) / 2
            )
        )),
        0,
        AD156
    )
)</f>
        <v>0</v>
      </c>
      <c r="AK156" s="174">
        <f t="shared" si="44"/>
        <v>-3.2214245652714566</v>
      </c>
      <c r="AL156" s="173">
        <f t="shared" si="31"/>
        <v>0</v>
      </c>
      <c r="AM156" s="174" t="str">
        <f t="shared" si="32"/>
        <v>saniert</v>
      </c>
      <c r="AN156" s="174" cm="1">
        <f t="array" ref="AN156">IF(
    AL156 &gt; (IF(
        AM156 = "unsaniert",
        (MIN(IF(AM$1:AM$166="unsaniert",AL$1:AL$166)) + MAX(IF(AM$1:AM$166="unsaniert",AL$1:AL$166))) / 2,
        IF(
            AM156 = "teilsaniert",
            (MIN(IF(AM$1:AM$166="teilsaniert",AL$1:AL$166)) + MAX(IF(AM$1:AM$166="teilsaniert",AL$1:AL$166))) / 2,
            (MIN(IF(AM$1:AM$166="saniert",AL$1:AL$166)) + MAX(IF(AM$1:AM$166="saniert",AL$1:AL$166))) / 2
        )
    )),
    0,
    IF(
        AL155 &lt; (IF(
            AM156 = "unsaniert",
            (MIN(IF(AM$1:AM$166="unsaniert",AL$1:AL$166)) + MAX(IF(AM$1:AM$166="unsaniert",AL$1:AL$166))) / 2,
            IF(
                AM156 = "teilsaniert",
                (MIN(IF(AM$1:AM$166="teilsaniert",AL$1:AL$166)) + MAX(IF(AM$1:AM$166="teilsaniert",AL$1:AL$166))) / 2,
                (MIN(IF(AM$1:AM$166="saniert",AL$1:AL$166)) + MAX(IF(AM$1:AM$166="saniert",AL$1:AL$166))) / 2
            )
        )),
        0,
        AK156
    )
)</f>
        <v>0</v>
      </c>
      <c r="AR156" s="174">
        <f t="shared" si="45"/>
        <v>-2.2272067057195128</v>
      </c>
      <c r="AS156" s="173">
        <f t="shared" si="33"/>
        <v>0</v>
      </c>
      <c r="AT156" s="174" t="str">
        <f t="shared" si="34"/>
        <v>saniert</v>
      </c>
      <c r="AU156" s="174" cm="1">
        <f t="array" ref="AU156">IF(
    AS156 &gt; (IF(
        AT156 = "unsaniert",
        (MIN(IF(AT$1:AT$166="unsaniert",AS$1:AS$166)) + MAX(IF(AT$1:AT$166="unsaniert",AS$1:AS$166))) / 2,
        IF(
            AT156 = "teilsaniert",
            (MIN(IF(AT$1:AT$166="teilsaniert",AS$1:AS$166)) + MAX(IF(AT$1:AT$166="teilsaniert",AS$1:AS$166))) / 2,
            (MIN(IF(AT$1:AT$166="saniert",AS$1:AS$166)) + MAX(IF(AT$1:AT$166="saniert",AS$1:AS$166))) / 2
        )
    )),
    0,
    IF(
        AS155 &lt; (IF(
            AT156 = "unsaniert",
            (MIN(IF(AT$1:AT$166="unsaniert",AS$1:AS$166)) + MAX(IF(AT$1:AT$166="unsaniert",AS$1:AS$166))) / 2,
            IF(
                AT156 = "teilsaniert",
                (MIN(IF(AT$1:AT$166="teilsaniert",AS$1:AS$166)) + MAX(IF(AT$1:AT$166="teilsaniert",AS$1:AS$166))) / 2,
                (MIN(IF(AT$1:AT$166="saniert",AS$1:AS$166)) + MAX(IF(AT$1:AT$166="saniert",AS$1:AS$166))) / 2
            )
        )),
        0,
        AR156
    )
)</f>
        <v>0</v>
      </c>
      <c r="AY156" s="174">
        <f t="shared" si="46"/>
        <v>-2.9031492858382841</v>
      </c>
      <c r="AZ156" s="173">
        <f t="shared" si="35"/>
        <v>8.879920641572591E-301</v>
      </c>
      <c r="BA156" s="174" t="str">
        <f t="shared" si="36"/>
        <v>saniert</v>
      </c>
      <c r="BB156" s="174" cm="1">
        <f t="array" ref="BB156">IF(
    AZ156 &gt; (IF(
        BA156 = "unsaniert",
        (MIN(IF(BA$1:BA$166="unsaniert",AZ$1:AZ$166)) + MAX(IF(BA$1:BA$166="unsaniert",AZ$1:AZ$166))) / 2,
        IF(
            BA156 = "teilsaniert",
            (MIN(IF(BA$1:BA$166="teilsaniert",AZ$1:AZ$166)) + MAX(IF(BA$1:BA$166="teilsaniert",AZ$1:AZ$166))) / 2,
            (MIN(IF(BA$1:BA$166="saniert",AZ$1:AZ$166)) + MAX(IF(BA$1:BA$166="saniert",AZ$1:AZ$166))) / 2
        )
    )),
    0,
    IF(
        AZ155 &lt; (IF(
            BA156 = "unsaniert",
            (MIN(IF(BA$1:BA$166="unsaniert",AZ$1:AZ$166)) + MAX(IF(BA$1:BA$166="unsaniert",AZ$1:AZ$166))) / 2,
            IF(
                BA156 = "teilsaniert",
                (MIN(IF(BA$1:BA$166="teilsaniert",AZ$1:AZ$166)) + MAX(IF(BA$1:BA$166="teilsaniert",AZ$1:AZ$166))) / 2,
                (MIN(IF(BA$1:BA$166="saniert",AZ$1:AZ$166)) + MAX(IF(BA$1:BA$166="saniert",AZ$1:AZ$166))) / 2
            )
        )),
        0,
        AY156
    )
)</f>
        <v>0</v>
      </c>
      <c r="BF156" s="174">
        <f t="shared" si="47"/>
        <v>-3.2469827399458286</v>
      </c>
      <c r="BG156" s="173">
        <f t="shared" si="37"/>
        <v>0</v>
      </c>
      <c r="BH156" s="174" t="str">
        <f t="shared" si="38"/>
        <v>saniert</v>
      </c>
      <c r="BI156" s="174" cm="1">
        <f t="array" ref="BI156">IF(
    BG156 &gt; (IF(
        BH156 = "unsaniert",
        (MIN(IF(BH$1:BH$166="unsaniert",BG$1:BG$166)) + MAX(IF(BH$1:BH$166="unsaniert",BG$1:BG$166))) / 2,
        IF(
            BH156 = "teilsaniert",
            (MIN(IF(BH$1:BH$166="teilsaniert",BG$1:BG$166)) + MAX(IF(BH$1:BH$166="teilsaniert",BG$1:BG$166))) / 2,
            (MIN(IF(BH$1:BH$166="saniert",BG$1:BG$166)) + MAX(IF(BH$1:BH$166="saniert",BG$1:BG$166))) / 2
        )
    )),
    0,
    IF(
        BG155 &lt; (IF(
            BH156 = "unsaniert",
            (MIN(IF(BH$1:BH$166="unsaniert",BG$1:BG$166)) + MAX(IF(BH$1:BH$166="unsaniert",BG$1:BG$166))) / 2,
            IF(
                BH156 = "teilsaniert",
                (MIN(IF(BH$1:BH$166="teilsaniert",BG$1:BG$166)) + MAX(IF(BH$1:BH$166="teilsaniert",BG$1:BG$166))) / 2,
                (MIN(IF(BH$1:BH$166="saniert",BG$1:BG$166)) + MAX(IF(BH$1:BH$166="saniert",BG$1:BG$166))) / 2
            )
        )),
        0,
        BF156
    )
)</f>
        <v>0</v>
      </c>
    </row>
    <row r="157" spans="2:61">
      <c r="B157" s="174">
        <f t="shared" si="39"/>
        <v>-1.5328219849451903</v>
      </c>
      <c r="C157" s="173">
        <f>_xlfn.NORM.DIST(B157, B5,C5, TRUE)</f>
        <v>1.1555299478809569E-24</v>
      </c>
      <c r="D157" s="174" t="str">
        <f t="shared" si="24"/>
        <v>saniert</v>
      </c>
      <c r="E157" s="174" cm="1">
        <f t="array" ref="E157">IF(
    C157 &gt; (IF(
        D157 = "unsaniert",
        (MIN(IF(D$1:D$166="unsaniert",C$1:C$166)) + MAX(IF(D$1:D$166="unsaniert",C$1:C$166))) / 2,
        IF(
            D157 = "teilsaniert",
            (MIN(IF(D$1:D$166="teilsaniert",C$1:C$166)) + MAX(IF(D$1:D$166="teilsaniert",C$1:C$166))) / 2,
            (MIN(IF(D$1:D$166="saniert",C$1:C$166)) + MAX(IF(D$1:D$166="saniert",C$1:C$166))) / 2
        )
    )),
    0,
    IF(
        C156 &lt; (IF(
            D157 = "unsaniert",
            (MIN(IF(D$1:D$166="unsaniert",C$1:C$166)) + MAX(IF(D$1:D$166="unsaniert",C$1:C$166))) / 2,
            IF(
                D157 = "teilsaniert",
                (MIN(IF(D$1:D$166="teilsaniert",C$1:C$166)) + MAX(IF(D$1:D$166="teilsaniert",C$1:C$166))) / 2,
                (MIN(IF(D$1:D$166="saniert",C$1:C$166)) + MAX(IF(D$1:D$166="saniert",C$1:C$166))) / 2
            )
        )),
        0,
        B157
    )
)</f>
        <v>0</v>
      </c>
      <c r="I157" s="174">
        <f t="shared" si="40"/>
        <v>-2.8100309556755012</v>
      </c>
      <c r="J157" s="173">
        <f>_xlfn.NORM.DIST(I157, I5,J5, TRUE)</f>
        <v>4.7304313875265909E-155</v>
      </c>
      <c r="K157" s="174" t="str">
        <f t="shared" si="25"/>
        <v>saniert</v>
      </c>
      <c r="L157" s="174" cm="1">
        <f t="array" ref="L157">IF(
    J157 &gt; (IF(
        K157 = "unsaniert",
        (MIN(IF(K$1:K$166="unsaniert",J$1:J$166)) + MAX(IF(K$1:K$166="unsaniert",J$1:J$166))) / 2,
        IF(
            K157 = "teilsaniert",
            (MIN(IF(K$1:K$166="teilsaniert",J$1:J$166)) + MAX(IF(K$1:K$166="teilsaniert",J$1:J$166))) / 2,
            (MIN(IF(K$1:K$166="saniert",J$1:J$166)) + MAX(IF(K$1:K$166="saniert",J$1:J$166))) / 2
        )
    )),
    0,
    IF(
        J156 &lt; (IF(
            K157 = "unsaniert",
            (MIN(IF(K$1:K$166="unsaniert",J$1:J$166)) + MAX(IF(K$1:K$166="unsaniert",J$1:J$166))) / 2,
            IF(
                K157 = "teilsaniert",
                (MIN(IF(K$1:K$166="teilsaniert",J$1:J$166)) + MAX(IF(K$1:K$166="teilsaniert",J$1:J$166))) / 2,
                (MIN(IF(K$1:K$166="saniert",J$1:J$166)) + MAX(IF(K$1:K$166="saniert",J$1:J$166))) / 2
            )
        )),
        0,
        I157
    )
)</f>
        <v>0</v>
      </c>
      <c r="P157" s="174">
        <f t="shared" si="41"/>
        <v>-3.4077078562056329</v>
      </c>
      <c r="Q157" s="173">
        <f>_xlfn.NORM.DIST(P157, P5,Q5, TRUE)</f>
        <v>0</v>
      </c>
      <c r="R157" s="174" t="str">
        <f t="shared" si="26"/>
        <v>saniert</v>
      </c>
      <c r="S157" s="174" cm="1">
        <f t="array" ref="S157">IF(
    Q157 &gt; (IF(
        R157 = "unsaniert",
        (MIN(IF(R$1:R$166="unsaniert",Q$1:Q$166)) + MAX(IF(R$1:R$166="unsaniert",Q$1:Q$166))) / 2,
        IF(
            R157 = "teilsaniert",
            (MIN(IF(R$1:R$166="teilsaniert",Q$1:Q$166)) + MAX(IF(R$1:R$166="teilsaniert",Q$1:Q$166))) / 2,
            (MIN(IF(R$1:R$166="saniert",Q$1:Q$166)) + MAX(IF(R$1:R$166="saniert",Q$1:Q$166))) / 2
        )
    )),
    0,
    IF(
        Q156 &lt; (IF(
            R157 = "unsaniert",
            (MIN(IF(R$1:R$166="unsaniert",Q$1:Q$166)) + MAX(IF(R$1:R$166="unsaniert",Q$1:Q$166))) / 2,
            IF(
                R157 = "teilsaniert",
                (MIN(IF(R$1:R$166="teilsaniert",Q$1:Q$166)) + MAX(IF(R$1:R$166="teilsaniert",Q$1:Q$166))) / 2,
                (MIN(IF(R$1:R$166="saniert",Q$1:Q$166)) + MAX(IF(R$1:R$166="saniert",Q$1:Q$166))) / 2
            )
        )),
        0,
        P157
    )
)</f>
        <v>0</v>
      </c>
      <c r="W157" s="174">
        <f t="shared" si="42"/>
        <v>-2.3175615558431102</v>
      </c>
      <c r="X157" s="173">
        <f t="shared" si="27"/>
        <v>0</v>
      </c>
      <c r="Y157" s="174" t="str">
        <f t="shared" si="28"/>
        <v>saniert</v>
      </c>
      <c r="Z157" s="174" cm="1">
        <f t="array" ref="Z157">IF(
    X157 &gt; (IF(
        Y157 = "unsaniert",
        (MIN(IF(Y$1:Y$166="unsaniert",X$1:X$166)) + MAX(IF(Y$1:Y$166="unsaniert",X$1:X$166))) / 2,
        IF(
            Y157 = "teilsaniert",
            (MIN(IF(Y$1:Y$166="teilsaniert",X$1:X$166)) + MAX(IF(Y$1:Y$166="teilsaniert",X$1:X$166))) / 2,
            (MIN(IF(Y$1:Y$166="saniert",X$1:X$166)) + MAX(IF(Y$1:Y$166="saniert",X$1:X$166))) / 2
        )
    )),
    0,
    IF(
        X156 &lt; (IF(
            Y157 = "unsaniert",
            (MIN(IF(Y$1:Y$166="unsaniert",X$1:X$166)) + MAX(IF(Y$1:Y$166="unsaniert",X$1:X$166))) / 2,
            IF(
                Y157 = "teilsaniert",
                (MIN(IF(Y$1:Y$166="teilsaniert",X$1:X$166)) + MAX(IF(Y$1:Y$166="teilsaniert",X$1:X$166))) / 2,
                (MIN(IF(Y$1:Y$166="saniert",X$1:X$166)) + MAX(IF(Y$1:Y$166="saniert",X$1:X$166))) / 2
            )
        )),
        0,
        W157
    )
)</f>
        <v>0</v>
      </c>
      <c r="AD157" s="174">
        <f t="shared" si="43"/>
        <v>-2.8074119347146618</v>
      </c>
      <c r="AE157" s="173">
        <f t="shared" si="29"/>
        <v>1.0550368613246641E-182</v>
      </c>
      <c r="AF157" s="174" t="str">
        <f t="shared" si="30"/>
        <v>saniert</v>
      </c>
      <c r="AG157" s="174" cm="1">
        <f t="array" ref="AG157">IF(
    AE157 &gt; (IF(
        AF157 = "unsaniert",
        (MIN(IF(AF$1:AF$166="unsaniert",AE$1:AE$166)) + MAX(IF(AF$1:AF$166="unsaniert",AE$1:AE$166))) / 2,
        IF(
            AF157 = "teilsaniert",
            (MIN(IF(AF$1:AF$166="teilsaniert",AE$1:AE$166)) + MAX(IF(AF$1:AF$166="teilsaniert",AE$1:AE$166))) / 2,
            (MIN(IF(AF$1:AF$166="saniert",AE$1:AE$166)) + MAX(IF(AF$1:AF$166="saniert",AE$1:AE$166))) / 2
        )
    )),
    0,
    IF(
        AE156 &lt; (IF(
            AF157 = "unsaniert",
            (MIN(IF(AF$1:AF$166="unsaniert",AE$1:AE$166)) + MAX(IF(AF$1:AF$166="unsaniert",AE$1:AE$166))) / 2,
            IF(
                AF157 = "teilsaniert",
                (MIN(IF(AF$1:AF$166="teilsaniert",AE$1:AE$166)) + MAX(IF(AF$1:AF$166="teilsaniert",AE$1:AE$166))) / 2,
                (MIN(IF(AF$1:AF$166="saniert",AE$1:AE$166)) + MAX(IF(AF$1:AF$166="saniert",AE$1:AE$166))) / 2
            )
        )),
        0,
        AD157
    )
)</f>
        <v>0</v>
      </c>
      <c r="AK157" s="174">
        <f t="shared" si="44"/>
        <v>-3.2514245652714564</v>
      </c>
      <c r="AL157" s="173">
        <f t="shared" si="31"/>
        <v>0</v>
      </c>
      <c r="AM157" s="174" t="str">
        <f t="shared" si="32"/>
        <v>saniert</v>
      </c>
      <c r="AN157" s="174" cm="1">
        <f t="array" ref="AN157">IF(
    AL157 &gt; (IF(
        AM157 = "unsaniert",
        (MIN(IF(AM$1:AM$166="unsaniert",AL$1:AL$166)) + MAX(IF(AM$1:AM$166="unsaniert",AL$1:AL$166))) / 2,
        IF(
            AM157 = "teilsaniert",
            (MIN(IF(AM$1:AM$166="teilsaniert",AL$1:AL$166)) + MAX(IF(AM$1:AM$166="teilsaniert",AL$1:AL$166))) / 2,
            (MIN(IF(AM$1:AM$166="saniert",AL$1:AL$166)) + MAX(IF(AM$1:AM$166="saniert",AL$1:AL$166))) / 2
        )
    )),
    0,
    IF(
        AL156 &lt; (IF(
            AM157 = "unsaniert",
            (MIN(IF(AM$1:AM$166="unsaniert",AL$1:AL$166)) + MAX(IF(AM$1:AM$166="unsaniert",AL$1:AL$166))) / 2,
            IF(
                AM157 = "teilsaniert",
                (MIN(IF(AM$1:AM$166="teilsaniert",AL$1:AL$166)) + MAX(IF(AM$1:AM$166="teilsaniert",AL$1:AL$166))) / 2,
                (MIN(IF(AM$1:AM$166="saniert",AL$1:AL$166)) + MAX(IF(AM$1:AM$166="saniert",AL$1:AL$166))) / 2
            )
        )),
        0,
        AK157
    )
)</f>
        <v>0</v>
      </c>
      <c r="AR157" s="174">
        <f t="shared" si="45"/>
        <v>-2.2572067057195127</v>
      </c>
      <c r="AS157" s="173">
        <f t="shared" si="33"/>
        <v>0</v>
      </c>
      <c r="AT157" s="174" t="str">
        <f t="shared" si="34"/>
        <v>saniert</v>
      </c>
      <c r="AU157" s="174" cm="1">
        <f t="array" ref="AU157">IF(
    AS157 &gt; (IF(
        AT157 = "unsaniert",
        (MIN(IF(AT$1:AT$166="unsaniert",AS$1:AS$166)) + MAX(IF(AT$1:AT$166="unsaniert",AS$1:AS$166))) / 2,
        IF(
            AT157 = "teilsaniert",
            (MIN(IF(AT$1:AT$166="teilsaniert",AS$1:AS$166)) + MAX(IF(AT$1:AT$166="teilsaniert",AS$1:AS$166))) / 2,
            (MIN(IF(AT$1:AT$166="saniert",AS$1:AS$166)) + MAX(IF(AT$1:AT$166="saniert",AS$1:AS$166))) / 2
        )
    )),
    0,
    IF(
        AS156 &lt; (IF(
            AT157 = "unsaniert",
            (MIN(IF(AT$1:AT$166="unsaniert",AS$1:AS$166)) + MAX(IF(AT$1:AT$166="unsaniert",AS$1:AS$166))) / 2,
            IF(
                AT157 = "teilsaniert",
                (MIN(IF(AT$1:AT$166="teilsaniert",AS$1:AS$166)) + MAX(IF(AT$1:AT$166="teilsaniert",AS$1:AS$166))) / 2,
                (MIN(IF(AT$1:AT$166="saniert",AS$1:AS$166)) + MAX(IF(AT$1:AT$166="saniert",AS$1:AS$166))) / 2
            )
        )),
        0,
        AR157
    )
)</f>
        <v>0</v>
      </c>
      <c r="AY157" s="174">
        <f t="shared" si="46"/>
        <v>-2.9331492858382839</v>
      </c>
      <c r="AZ157" s="173">
        <f t="shared" si="35"/>
        <v>3.9338678778015554E-306</v>
      </c>
      <c r="BA157" s="174" t="str">
        <f t="shared" si="36"/>
        <v>saniert</v>
      </c>
      <c r="BB157" s="174" cm="1">
        <f t="array" ref="BB157">IF(
    AZ157 &gt; (IF(
        BA157 = "unsaniert",
        (MIN(IF(BA$1:BA$166="unsaniert",AZ$1:AZ$166)) + MAX(IF(BA$1:BA$166="unsaniert",AZ$1:AZ$166))) / 2,
        IF(
            BA157 = "teilsaniert",
            (MIN(IF(BA$1:BA$166="teilsaniert",AZ$1:AZ$166)) + MAX(IF(BA$1:BA$166="teilsaniert",AZ$1:AZ$166))) / 2,
            (MIN(IF(BA$1:BA$166="saniert",AZ$1:AZ$166)) + MAX(IF(BA$1:BA$166="saniert",AZ$1:AZ$166))) / 2
        )
    )),
    0,
    IF(
        AZ156 &lt; (IF(
            BA157 = "unsaniert",
            (MIN(IF(BA$1:BA$166="unsaniert",AZ$1:AZ$166)) + MAX(IF(BA$1:BA$166="unsaniert",AZ$1:AZ$166))) / 2,
            IF(
                BA157 = "teilsaniert",
                (MIN(IF(BA$1:BA$166="teilsaniert",AZ$1:AZ$166)) + MAX(IF(BA$1:BA$166="teilsaniert",AZ$1:AZ$166))) / 2,
                (MIN(IF(BA$1:BA$166="saniert",AZ$1:AZ$166)) + MAX(IF(BA$1:BA$166="saniert",AZ$1:AZ$166))) / 2
            )
        )),
        0,
        AY157
    )
)</f>
        <v>0</v>
      </c>
      <c r="BF157" s="174">
        <f t="shared" si="47"/>
        <v>-3.2769827399458284</v>
      </c>
      <c r="BG157" s="173">
        <f t="shared" si="37"/>
        <v>0</v>
      </c>
      <c r="BH157" s="174" t="str">
        <f t="shared" si="38"/>
        <v>saniert</v>
      </c>
      <c r="BI157" s="174" cm="1">
        <f t="array" ref="BI157">IF(
    BG157 &gt; (IF(
        BH157 = "unsaniert",
        (MIN(IF(BH$1:BH$166="unsaniert",BG$1:BG$166)) + MAX(IF(BH$1:BH$166="unsaniert",BG$1:BG$166))) / 2,
        IF(
            BH157 = "teilsaniert",
            (MIN(IF(BH$1:BH$166="teilsaniert",BG$1:BG$166)) + MAX(IF(BH$1:BH$166="teilsaniert",BG$1:BG$166))) / 2,
            (MIN(IF(BH$1:BH$166="saniert",BG$1:BG$166)) + MAX(IF(BH$1:BH$166="saniert",BG$1:BG$166))) / 2
        )
    )),
    0,
    IF(
        BG156 &lt; (IF(
            BH157 = "unsaniert",
            (MIN(IF(BH$1:BH$166="unsaniert",BG$1:BG$166)) + MAX(IF(BH$1:BH$166="unsaniert",BG$1:BG$166))) / 2,
            IF(
                BH157 = "teilsaniert",
                (MIN(IF(BH$1:BH$166="teilsaniert",BG$1:BG$166)) + MAX(IF(BH$1:BH$166="teilsaniert",BG$1:BG$166))) / 2,
                (MIN(IF(BH$1:BH$166="saniert",BG$1:BG$166)) + MAX(IF(BH$1:BH$166="saniert",BG$1:BG$166))) / 2
            )
        )),
        0,
        BF157
    )
)</f>
        <v>0</v>
      </c>
    </row>
    <row r="158" spans="2:61">
      <c r="B158" s="174">
        <f t="shared" si="39"/>
        <v>-1.5628219849451903</v>
      </c>
      <c r="C158" s="173">
        <f>_xlfn.NORM.DIST(B158,B5,C5, TRUE)</f>
        <v>3.7817600599432917E-25</v>
      </c>
      <c r="D158" s="174" t="str">
        <f t="shared" si="24"/>
        <v>saniert</v>
      </c>
      <c r="E158" s="174" cm="1">
        <f t="array" ref="E158">IF(
    C158 &gt; (IF(
        D158 = "unsaniert",
        (MIN(IF(D$1:D$166="unsaniert",C$1:C$166)) + MAX(IF(D$1:D$166="unsaniert",C$1:C$166))) / 2,
        IF(
            D158 = "teilsaniert",
            (MIN(IF(D$1:D$166="teilsaniert",C$1:C$166)) + MAX(IF(D$1:D$166="teilsaniert",C$1:C$166))) / 2,
            (MIN(IF(D$1:D$166="saniert",C$1:C$166)) + MAX(IF(D$1:D$166="saniert",C$1:C$166))) / 2
        )
    )),
    0,
    IF(
        C157 &lt; (IF(
            D158 = "unsaniert",
            (MIN(IF(D$1:D$166="unsaniert",C$1:C$166)) + MAX(IF(D$1:D$166="unsaniert",C$1:C$166))) / 2,
            IF(
                D158 = "teilsaniert",
                (MIN(IF(D$1:D$166="teilsaniert",C$1:C$166)) + MAX(IF(D$1:D$166="teilsaniert",C$1:C$166))) / 2,
                (MIN(IF(D$1:D$166="saniert",C$1:C$166)) + MAX(IF(D$1:D$166="saniert",C$1:C$166))) / 2
            )
        )),
        0,
        B158
    )
)</f>
        <v>0</v>
      </c>
      <c r="I158" s="174">
        <f t="shared" si="40"/>
        <v>-2.840030955675501</v>
      </c>
      <c r="J158" s="173">
        <f>_xlfn.NORM.DIST(I158,I5,J5, TRUE)</f>
        <v>7.5027731959532285E-158</v>
      </c>
      <c r="K158" s="174" t="str">
        <f t="shared" si="25"/>
        <v>saniert</v>
      </c>
      <c r="L158" s="174" cm="1">
        <f t="array" ref="L158">IF(
    J158 &gt; (IF(
        K158 = "unsaniert",
        (MIN(IF(K$1:K$166="unsaniert",J$1:J$166)) + MAX(IF(K$1:K$166="unsaniert",J$1:J$166))) / 2,
        IF(
            K158 = "teilsaniert",
            (MIN(IF(K$1:K$166="teilsaniert",J$1:J$166)) + MAX(IF(K$1:K$166="teilsaniert",J$1:J$166))) / 2,
            (MIN(IF(K$1:K$166="saniert",J$1:J$166)) + MAX(IF(K$1:K$166="saniert",J$1:J$166))) / 2
        )
    )),
    0,
    IF(
        J157 &lt; (IF(
            K158 = "unsaniert",
            (MIN(IF(K$1:K$166="unsaniert",J$1:J$166)) + MAX(IF(K$1:K$166="unsaniert",J$1:J$166))) / 2,
            IF(
                K158 = "teilsaniert",
                (MIN(IF(K$1:K$166="teilsaniert",J$1:J$166)) + MAX(IF(K$1:K$166="teilsaniert",J$1:J$166))) / 2,
                (MIN(IF(K$1:K$166="saniert",J$1:J$166)) + MAX(IF(K$1:K$166="saniert",J$1:J$166))) / 2
            )
        )),
        0,
        I158
    )
)</f>
        <v>0</v>
      </c>
      <c r="P158" s="174">
        <f t="shared" si="41"/>
        <v>-3.4377078562056327</v>
      </c>
      <c r="Q158" s="173">
        <f>_xlfn.NORM.DIST(P158,P5,Q5, TRUE)</f>
        <v>0</v>
      </c>
      <c r="R158" s="174" t="str">
        <f t="shared" si="26"/>
        <v>saniert</v>
      </c>
      <c r="S158" s="174" cm="1">
        <f t="array" ref="S158">IF(
    Q158 &gt; (IF(
        R158 = "unsaniert",
        (MIN(IF(R$1:R$166="unsaniert",Q$1:Q$166)) + MAX(IF(R$1:R$166="unsaniert",Q$1:Q$166))) / 2,
        IF(
            R158 = "teilsaniert",
            (MIN(IF(R$1:R$166="teilsaniert",Q$1:Q$166)) + MAX(IF(R$1:R$166="teilsaniert",Q$1:Q$166))) / 2,
            (MIN(IF(R$1:R$166="saniert",Q$1:Q$166)) + MAX(IF(R$1:R$166="saniert",Q$1:Q$166))) / 2
        )
    )),
    0,
    IF(
        Q157 &lt; (IF(
            R158 = "unsaniert",
            (MIN(IF(R$1:R$166="unsaniert",Q$1:Q$166)) + MAX(IF(R$1:R$166="unsaniert",Q$1:Q$166))) / 2,
            IF(
                R158 = "teilsaniert",
                (MIN(IF(R$1:R$166="teilsaniert",Q$1:Q$166)) + MAX(IF(R$1:R$166="teilsaniert",Q$1:Q$166))) / 2,
                (MIN(IF(R$1:R$166="saniert",Q$1:Q$166)) + MAX(IF(R$1:R$166="saniert",Q$1:Q$166))) / 2
            )
        )),
        0,
        P158
    )
)</f>
        <v>0</v>
      </c>
      <c r="W158" s="174">
        <f t="shared" si="42"/>
        <v>-2.34756155584311</v>
      </c>
      <c r="X158" s="173">
        <f t="shared" si="27"/>
        <v>0</v>
      </c>
      <c r="Y158" s="174" t="str">
        <f t="shared" si="28"/>
        <v>saniert</v>
      </c>
      <c r="Z158" s="174" cm="1">
        <f t="array" ref="Z158">IF(
    X158 &gt; (IF(
        Y158 = "unsaniert",
        (MIN(IF(Y$1:Y$166="unsaniert",X$1:X$166)) + MAX(IF(Y$1:Y$166="unsaniert",X$1:X$166))) / 2,
        IF(
            Y158 = "teilsaniert",
            (MIN(IF(Y$1:Y$166="teilsaniert",X$1:X$166)) + MAX(IF(Y$1:Y$166="teilsaniert",X$1:X$166))) / 2,
            (MIN(IF(Y$1:Y$166="saniert",X$1:X$166)) + MAX(IF(Y$1:Y$166="saniert",X$1:X$166))) / 2
        )
    )),
    0,
    IF(
        X157 &lt; (IF(
            Y158 = "unsaniert",
            (MIN(IF(Y$1:Y$166="unsaniert",X$1:X$166)) + MAX(IF(Y$1:Y$166="unsaniert",X$1:X$166))) / 2,
            IF(
                Y158 = "teilsaniert",
                (MIN(IF(Y$1:Y$166="teilsaniert",X$1:X$166)) + MAX(IF(Y$1:Y$166="teilsaniert",X$1:X$166))) / 2,
                (MIN(IF(Y$1:Y$166="saniert",X$1:X$166)) + MAX(IF(Y$1:Y$166="saniert",X$1:X$166))) / 2
            )
        )),
        0,
        W158
    )
)</f>
        <v>0</v>
      </c>
      <c r="AD158" s="174">
        <f t="shared" si="43"/>
        <v>-2.8374119347146616</v>
      </c>
      <c r="AE158" s="173">
        <f t="shared" si="29"/>
        <v>5.549945232224051E-186</v>
      </c>
      <c r="AF158" s="174" t="str">
        <f t="shared" si="30"/>
        <v>saniert</v>
      </c>
      <c r="AG158" s="174" cm="1">
        <f t="array" ref="AG158">IF(
    AE158 &gt; (IF(
        AF158 = "unsaniert",
        (MIN(IF(AF$1:AF$166="unsaniert",AE$1:AE$166)) + MAX(IF(AF$1:AF$166="unsaniert",AE$1:AE$166))) / 2,
        IF(
            AF158 = "teilsaniert",
            (MIN(IF(AF$1:AF$166="teilsaniert",AE$1:AE$166)) + MAX(IF(AF$1:AF$166="teilsaniert",AE$1:AE$166))) / 2,
            (MIN(IF(AF$1:AF$166="saniert",AE$1:AE$166)) + MAX(IF(AF$1:AF$166="saniert",AE$1:AE$166))) / 2
        )
    )),
    0,
    IF(
        AE157 &lt; (IF(
            AF158 = "unsaniert",
            (MIN(IF(AF$1:AF$166="unsaniert",AE$1:AE$166)) + MAX(IF(AF$1:AF$166="unsaniert",AE$1:AE$166))) / 2,
            IF(
                AF158 = "teilsaniert",
                (MIN(IF(AF$1:AF$166="teilsaniert",AE$1:AE$166)) + MAX(IF(AF$1:AF$166="teilsaniert",AE$1:AE$166))) / 2,
                (MIN(IF(AF$1:AF$166="saniert",AE$1:AE$166)) + MAX(IF(AF$1:AF$166="saniert",AE$1:AE$166))) / 2
            )
        )),
        0,
        AD158
    )
)</f>
        <v>0</v>
      </c>
      <c r="AK158" s="174">
        <f t="shared" si="44"/>
        <v>-3.2814245652714562</v>
      </c>
      <c r="AL158" s="173">
        <f t="shared" si="31"/>
        <v>0</v>
      </c>
      <c r="AM158" s="174" t="str">
        <f t="shared" si="32"/>
        <v>saniert</v>
      </c>
      <c r="AN158" s="174" cm="1">
        <f t="array" ref="AN158">IF(
    AL158 &gt; (IF(
        AM158 = "unsaniert",
        (MIN(IF(AM$1:AM$166="unsaniert",AL$1:AL$166)) + MAX(IF(AM$1:AM$166="unsaniert",AL$1:AL$166))) / 2,
        IF(
            AM158 = "teilsaniert",
            (MIN(IF(AM$1:AM$166="teilsaniert",AL$1:AL$166)) + MAX(IF(AM$1:AM$166="teilsaniert",AL$1:AL$166))) / 2,
            (MIN(IF(AM$1:AM$166="saniert",AL$1:AL$166)) + MAX(IF(AM$1:AM$166="saniert",AL$1:AL$166))) / 2
        )
    )),
    0,
    IF(
        AL157 &lt; (IF(
            AM158 = "unsaniert",
            (MIN(IF(AM$1:AM$166="unsaniert",AL$1:AL$166)) + MAX(IF(AM$1:AM$166="unsaniert",AL$1:AL$166))) / 2,
            IF(
                AM158 = "teilsaniert",
                (MIN(IF(AM$1:AM$166="teilsaniert",AL$1:AL$166)) + MAX(IF(AM$1:AM$166="teilsaniert",AL$1:AL$166))) / 2,
                (MIN(IF(AM$1:AM$166="saniert",AL$1:AL$166)) + MAX(IF(AM$1:AM$166="saniert",AL$1:AL$166))) / 2
            )
        )),
        0,
        AK158
    )
)</f>
        <v>0</v>
      </c>
      <c r="AR158" s="174">
        <f t="shared" si="45"/>
        <v>-2.2872067057195125</v>
      </c>
      <c r="AS158" s="173">
        <f t="shared" si="33"/>
        <v>0</v>
      </c>
      <c r="AT158" s="174" t="str">
        <f t="shared" si="34"/>
        <v>saniert</v>
      </c>
      <c r="AU158" s="174" cm="1">
        <f t="array" ref="AU158">IF(
    AS158 &gt; (IF(
        AT158 = "unsaniert",
        (MIN(IF(AT$1:AT$166="unsaniert",AS$1:AS$166)) + MAX(IF(AT$1:AT$166="unsaniert",AS$1:AS$166))) / 2,
        IF(
            AT158 = "teilsaniert",
            (MIN(IF(AT$1:AT$166="teilsaniert",AS$1:AS$166)) + MAX(IF(AT$1:AT$166="teilsaniert",AS$1:AS$166))) / 2,
            (MIN(IF(AT$1:AT$166="saniert",AS$1:AS$166)) + MAX(IF(AT$1:AT$166="saniert",AS$1:AS$166))) / 2
        )
    )),
    0,
    IF(
        AS157 &lt; (IF(
            AT158 = "unsaniert",
            (MIN(IF(AT$1:AT$166="unsaniert",AS$1:AS$166)) + MAX(IF(AT$1:AT$166="unsaniert",AS$1:AS$166))) / 2,
            IF(
                AT158 = "teilsaniert",
                (MIN(IF(AT$1:AT$166="teilsaniert",AS$1:AS$166)) + MAX(IF(AT$1:AT$166="teilsaniert",AS$1:AS$166))) / 2,
                (MIN(IF(AT$1:AT$166="saniert",AS$1:AS$166)) + MAX(IF(AT$1:AT$166="saniert",AS$1:AS$166))) / 2
            )
        )),
        0,
        AR158
    )
)</f>
        <v>0</v>
      </c>
      <c r="AY158" s="174">
        <f t="shared" si="46"/>
        <v>-2.9631492858382837</v>
      </c>
      <c r="AZ158" s="173">
        <f t="shared" si="35"/>
        <v>0</v>
      </c>
      <c r="BA158" s="174" t="str">
        <f t="shared" si="36"/>
        <v>saniert</v>
      </c>
      <c r="BB158" s="174" cm="1">
        <f t="array" ref="BB158">IF(
    AZ158 &gt; (IF(
        BA158 = "unsaniert",
        (MIN(IF(BA$1:BA$166="unsaniert",AZ$1:AZ$166)) + MAX(IF(BA$1:BA$166="unsaniert",AZ$1:AZ$166))) / 2,
        IF(
            BA158 = "teilsaniert",
            (MIN(IF(BA$1:BA$166="teilsaniert",AZ$1:AZ$166)) + MAX(IF(BA$1:BA$166="teilsaniert",AZ$1:AZ$166))) / 2,
            (MIN(IF(BA$1:BA$166="saniert",AZ$1:AZ$166)) + MAX(IF(BA$1:BA$166="saniert",AZ$1:AZ$166))) / 2
        )
    )),
    0,
    IF(
        AZ157 &lt; (IF(
            BA158 = "unsaniert",
            (MIN(IF(BA$1:BA$166="unsaniert",AZ$1:AZ$166)) + MAX(IF(BA$1:BA$166="unsaniert",AZ$1:AZ$166))) / 2,
            IF(
                BA158 = "teilsaniert",
                (MIN(IF(BA$1:BA$166="teilsaniert",AZ$1:AZ$166)) + MAX(IF(BA$1:BA$166="teilsaniert",AZ$1:AZ$166))) / 2,
                (MIN(IF(BA$1:BA$166="saniert",AZ$1:AZ$166)) + MAX(IF(BA$1:BA$166="saniert",AZ$1:AZ$166))) / 2
            )
        )),
        0,
        AY158
    )
)</f>
        <v>0</v>
      </c>
      <c r="BF158" s="174">
        <f t="shared" si="47"/>
        <v>-3.3069827399458283</v>
      </c>
      <c r="BG158" s="173">
        <f t="shared" si="37"/>
        <v>0</v>
      </c>
      <c r="BH158" s="174" t="str">
        <f t="shared" si="38"/>
        <v>saniert</v>
      </c>
      <c r="BI158" s="174" cm="1">
        <f t="array" ref="BI158">IF(
    BG158 &gt; (IF(
        BH158 = "unsaniert",
        (MIN(IF(BH$1:BH$166="unsaniert",BG$1:BG$166)) + MAX(IF(BH$1:BH$166="unsaniert",BG$1:BG$166))) / 2,
        IF(
            BH158 = "teilsaniert",
            (MIN(IF(BH$1:BH$166="teilsaniert",BG$1:BG$166)) + MAX(IF(BH$1:BH$166="teilsaniert",BG$1:BG$166))) / 2,
            (MIN(IF(BH$1:BH$166="saniert",BG$1:BG$166)) + MAX(IF(BH$1:BH$166="saniert",BG$1:BG$166))) / 2
        )
    )),
    0,
    IF(
        BG157 &lt; (IF(
            BH158 = "unsaniert",
            (MIN(IF(BH$1:BH$166="unsaniert",BG$1:BG$166)) + MAX(IF(BH$1:BH$166="unsaniert",BG$1:BG$166))) / 2,
            IF(
                BH158 = "teilsaniert",
                (MIN(IF(BH$1:BH$166="teilsaniert",BG$1:BG$166)) + MAX(IF(BH$1:BH$166="teilsaniert",BG$1:BG$166))) / 2,
                (MIN(IF(BH$1:BH$166="saniert",BG$1:BG$166)) + MAX(IF(BH$1:BH$166="saniert",BG$1:BG$166))) / 2
            )
        )),
        0,
        BF158
    )
)</f>
        <v>0</v>
      </c>
    </row>
    <row r="159" spans="2:61">
      <c r="B159" s="174">
        <f t="shared" si="39"/>
        <v>-1.5928219849451903</v>
      </c>
      <c r="C159" s="173">
        <f>_xlfn.NORM.DIST(B159, B5,C5, TRUE)</f>
        <v>1.2234310080199793E-25</v>
      </c>
      <c r="D159" s="174" t="str">
        <f t="shared" si="24"/>
        <v>saniert</v>
      </c>
      <c r="E159" s="174" cm="1">
        <f t="array" ref="E159">IF(
    C159 &gt; (IF(
        D159 = "unsaniert",
        (MIN(IF(D$1:D$166="unsaniert",C$1:C$166)) + MAX(IF(D$1:D$166="unsaniert",C$1:C$166))) / 2,
        IF(
            D159 = "teilsaniert",
            (MIN(IF(D$1:D$166="teilsaniert",C$1:C$166)) + MAX(IF(D$1:D$166="teilsaniert",C$1:C$166))) / 2,
            (MIN(IF(D$1:D$166="saniert",C$1:C$166)) + MAX(IF(D$1:D$166="saniert",C$1:C$166))) / 2
        )
    )),
    0,
    IF(
        C158 &lt; (IF(
            D159 = "unsaniert",
            (MIN(IF(D$1:D$166="unsaniert",C$1:C$166)) + MAX(IF(D$1:D$166="unsaniert",C$1:C$166))) / 2,
            IF(
                D159 = "teilsaniert",
                (MIN(IF(D$1:D$166="teilsaniert",C$1:C$166)) + MAX(IF(D$1:D$166="teilsaniert",C$1:C$166))) / 2,
                (MIN(IF(D$1:D$166="saniert",C$1:C$166)) + MAX(IF(D$1:D$166="saniert",C$1:C$166))) / 2
            )
        )),
        0,
        B159
    )
)</f>
        <v>0</v>
      </c>
      <c r="I159" s="174">
        <f t="shared" si="40"/>
        <v>-2.8700309556755008</v>
      </c>
      <c r="J159" s="173">
        <f>_xlfn.NORM.DIST(I159, I5,J5, TRUE)</f>
        <v>1.1224935320740352E-160</v>
      </c>
      <c r="K159" s="174" t="str">
        <f t="shared" si="25"/>
        <v>saniert</v>
      </c>
      <c r="L159" s="174" cm="1">
        <f t="array" ref="L159">IF(
    J159 &gt; (IF(
        K159 = "unsaniert",
        (MIN(IF(K$1:K$166="unsaniert",J$1:J$166)) + MAX(IF(K$1:K$166="unsaniert",J$1:J$166))) / 2,
        IF(
            K159 = "teilsaniert",
            (MIN(IF(K$1:K$166="teilsaniert",J$1:J$166)) + MAX(IF(K$1:K$166="teilsaniert",J$1:J$166))) / 2,
            (MIN(IF(K$1:K$166="saniert",J$1:J$166)) + MAX(IF(K$1:K$166="saniert",J$1:J$166))) / 2
        )
    )),
    0,
    IF(
        J158 &lt; (IF(
            K159 = "unsaniert",
            (MIN(IF(K$1:K$166="unsaniert",J$1:J$166)) + MAX(IF(K$1:K$166="unsaniert",J$1:J$166))) / 2,
            IF(
                K159 = "teilsaniert",
                (MIN(IF(K$1:K$166="teilsaniert",J$1:J$166)) + MAX(IF(K$1:K$166="teilsaniert",J$1:J$166))) / 2,
                (MIN(IF(K$1:K$166="saniert",J$1:J$166)) + MAX(IF(K$1:K$166="saniert",J$1:J$166))) / 2
            )
        )),
        0,
        I159
    )
)</f>
        <v>0</v>
      </c>
      <c r="P159" s="174">
        <f t="shared" si="41"/>
        <v>-3.4677078562056325</v>
      </c>
      <c r="Q159" s="173">
        <f>_xlfn.NORM.DIST(P159, P5,Q5, TRUE)</f>
        <v>0</v>
      </c>
      <c r="R159" s="174" t="str">
        <f t="shared" si="26"/>
        <v>saniert</v>
      </c>
      <c r="S159" s="174" cm="1">
        <f t="array" ref="S159">IF(
    Q159 &gt; (IF(
        R159 = "unsaniert",
        (MIN(IF(R$1:R$166="unsaniert",Q$1:Q$166)) + MAX(IF(R$1:R$166="unsaniert",Q$1:Q$166))) / 2,
        IF(
            R159 = "teilsaniert",
            (MIN(IF(R$1:R$166="teilsaniert",Q$1:Q$166)) + MAX(IF(R$1:R$166="teilsaniert",Q$1:Q$166))) / 2,
            (MIN(IF(R$1:R$166="saniert",Q$1:Q$166)) + MAX(IF(R$1:R$166="saniert",Q$1:Q$166))) / 2
        )
    )),
    0,
    IF(
        Q158 &lt; (IF(
            R159 = "unsaniert",
            (MIN(IF(R$1:R$166="unsaniert",Q$1:Q$166)) + MAX(IF(R$1:R$166="unsaniert",Q$1:Q$166))) / 2,
            IF(
                R159 = "teilsaniert",
                (MIN(IF(R$1:R$166="teilsaniert",Q$1:Q$166)) + MAX(IF(R$1:R$166="teilsaniert",Q$1:Q$166))) / 2,
                (MIN(IF(R$1:R$166="saniert",Q$1:Q$166)) + MAX(IF(R$1:R$166="saniert",Q$1:Q$166))) / 2
            )
        )),
        0,
        P159
    )
)</f>
        <v>0</v>
      </c>
      <c r="W159" s="174">
        <f t="shared" si="42"/>
        <v>-2.3775615558431098</v>
      </c>
      <c r="X159" s="173">
        <f t="shared" si="27"/>
        <v>0</v>
      </c>
      <c r="Y159" s="174" t="str">
        <f t="shared" si="28"/>
        <v>saniert</v>
      </c>
      <c r="Z159" s="174" cm="1">
        <f t="array" ref="Z159">IF(
    X159 &gt; (IF(
        Y159 = "unsaniert",
        (MIN(IF(Y$1:Y$166="unsaniert",X$1:X$166)) + MAX(IF(Y$1:Y$166="unsaniert",X$1:X$166))) / 2,
        IF(
            Y159 = "teilsaniert",
            (MIN(IF(Y$1:Y$166="teilsaniert",X$1:X$166)) + MAX(IF(Y$1:Y$166="teilsaniert",X$1:X$166))) / 2,
            (MIN(IF(Y$1:Y$166="saniert",X$1:X$166)) + MAX(IF(Y$1:Y$166="saniert",X$1:X$166))) / 2
        )
    )),
    0,
    IF(
        X158 &lt; (IF(
            Y159 = "unsaniert",
            (MIN(IF(Y$1:Y$166="unsaniert",X$1:X$166)) + MAX(IF(Y$1:Y$166="unsaniert",X$1:X$166))) / 2,
            IF(
                Y159 = "teilsaniert",
                (MIN(IF(Y$1:Y$166="teilsaniert",X$1:X$166)) + MAX(IF(Y$1:Y$166="teilsaniert",X$1:X$166))) / 2,
                (MIN(IF(Y$1:Y$166="saniert",X$1:X$166)) + MAX(IF(Y$1:Y$166="saniert",X$1:X$166))) / 2
            )
        )),
        0,
        W159
    )
)</f>
        <v>0</v>
      </c>
      <c r="AD159" s="174">
        <f t="shared" si="43"/>
        <v>-2.8674119347146614</v>
      </c>
      <c r="AE159" s="173">
        <f t="shared" si="29"/>
        <v>2.7279525975495985E-189</v>
      </c>
      <c r="AF159" s="174" t="str">
        <f t="shared" si="30"/>
        <v>saniert</v>
      </c>
      <c r="AG159" s="174" cm="1">
        <f t="array" ref="AG159">IF(
    AE159 &gt; (IF(
        AF159 = "unsaniert",
        (MIN(IF(AF$1:AF$166="unsaniert",AE$1:AE$166)) + MAX(IF(AF$1:AF$166="unsaniert",AE$1:AE$166))) / 2,
        IF(
            AF159 = "teilsaniert",
            (MIN(IF(AF$1:AF$166="teilsaniert",AE$1:AE$166)) + MAX(IF(AF$1:AF$166="teilsaniert",AE$1:AE$166))) / 2,
            (MIN(IF(AF$1:AF$166="saniert",AE$1:AE$166)) + MAX(IF(AF$1:AF$166="saniert",AE$1:AE$166))) / 2
        )
    )),
    0,
    IF(
        AE158 &lt; (IF(
            AF159 = "unsaniert",
            (MIN(IF(AF$1:AF$166="unsaniert",AE$1:AE$166)) + MAX(IF(AF$1:AF$166="unsaniert",AE$1:AE$166))) / 2,
            IF(
                AF159 = "teilsaniert",
                (MIN(IF(AF$1:AF$166="teilsaniert",AE$1:AE$166)) + MAX(IF(AF$1:AF$166="teilsaniert",AE$1:AE$166))) / 2,
                (MIN(IF(AF$1:AF$166="saniert",AE$1:AE$166)) + MAX(IF(AF$1:AF$166="saniert",AE$1:AE$166))) / 2
            )
        )),
        0,
        AD159
    )
)</f>
        <v>0</v>
      </c>
      <c r="AK159" s="174">
        <f t="shared" si="44"/>
        <v>-3.311424565271456</v>
      </c>
      <c r="AL159" s="173">
        <f t="shared" si="31"/>
        <v>0</v>
      </c>
      <c r="AM159" s="174" t="str">
        <f t="shared" si="32"/>
        <v>saniert</v>
      </c>
      <c r="AN159" s="174" cm="1">
        <f t="array" ref="AN159">IF(
    AL159 &gt; (IF(
        AM159 = "unsaniert",
        (MIN(IF(AM$1:AM$166="unsaniert",AL$1:AL$166)) + MAX(IF(AM$1:AM$166="unsaniert",AL$1:AL$166))) / 2,
        IF(
            AM159 = "teilsaniert",
            (MIN(IF(AM$1:AM$166="teilsaniert",AL$1:AL$166)) + MAX(IF(AM$1:AM$166="teilsaniert",AL$1:AL$166))) / 2,
            (MIN(IF(AM$1:AM$166="saniert",AL$1:AL$166)) + MAX(IF(AM$1:AM$166="saniert",AL$1:AL$166))) / 2
        )
    )),
    0,
    IF(
        AL158 &lt; (IF(
            AM159 = "unsaniert",
            (MIN(IF(AM$1:AM$166="unsaniert",AL$1:AL$166)) + MAX(IF(AM$1:AM$166="unsaniert",AL$1:AL$166))) / 2,
            IF(
                AM159 = "teilsaniert",
                (MIN(IF(AM$1:AM$166="teilsaniert",AL$1:AL$166)) + MAX(IF(AM$1:AM$166="teilsaniert",AL$1:AL$166))) / 2,
                (MIN(IF(AM$1:AM$166="saniert",AL$1:AL$166)) + MAX(IF(AM$1:AM$166="saniert",AL$1:AL$166))) / 2
            )
        )),
        0,
        AK159
    )
)</f>
        <v>0</v>
      </c>
      <c r="AR159" s="174">
        <f t="shared" si="45"/>
        <v>-2.3172067057195123</v>
      </c>
      <c r="AS159" s="173">
        <f t="shared" si="33"/>
        <v>0</v>
      </c>
      <c r="AT159" s="174" t="str">
        <f t="shared" si="34"/>
        <v>saniert</v>
      </c>
      <c r="AU159" s="174" cm="1">
        <f t="array" ref="AU159">IF(
    AS159 &gt; (IF(
        AT159 = "unsaniert",
        (MIN(IF(AT$1:AT$166="unsaniert",AS$1:AS$166)) + MAX(IF(AT$1:AT$166="unsaniert",AS$1:AS$166))) / 2,
        IF(
            AT159 = "teilsaniert",
            (MIN(IF(AT$1:AT$166="teilsaniert",AS$1:AS$166)) + MAX(IF(AT$1:AT$166="teilsaniert",AS$1:AS$166))) / 2,
            (MIN(IF(AT$1:AT$166="saniert",AS$1:AS$166)) + MAX(IF(AT$1:AT$166="saniert",AS$1:AS$166))) / 2
        )
    )),
    0,
    IF(
        AS158 &lt; (IF(
            AT159 = "unsaniert",
            (MIN(IF(AT$1:AT$166="unsaniert",AS$1:AS$166)) + MAX(IF(AT$1:AT$166="unsaniert",AS$1:AS$166))) / 2,
            IF(
                AT159 = "teilsaniert",
                (MIN(IF(AT$1:AT$166="teilsaniert",AS$1:AS$166)) + MAX(IF(AT$1:AT$166="teilsaniert",AS$1:AS$166))) / 2,
                (MIN(IF(AT$1:AT$166="saniert",AS$1:AS$166)) + MAX(IF(AT$1:AT$166="saniert",AS$1:AS$166))) / 2
            )
        )),
        0,
        AR159
    )
)</f>
        <v>0</v>
      </c>
      <c r="AY159" s="174">
        <f t="shared" si="46"/>
        <v>-2.9931492858382835</v>
      </c>
      <c r="AZ159" s="173">
        <f t="shared" si="35"/>
        <v>0</v>
      </c>
      <c r="BA159" s="174" t="str">
        <f t="shared" si="36"/>
        <v>saniert</v>
      </c>
      <c r="BB159" s="174" cm="1">
        <f t="array" ref="BB159">IF(
    AZ159 &gt; (IF(
        BA159 = "unsaniert",
        (MIN(IF(BA$1:BA$166="unsaniert",AZ$1:AZ$166)) + MAX(IF(BA$1:BA$166="unsaniert",AZ$1:AZ$166))) / 2,
        IF(
            BA159 = "teilsaniert",
            (MIN(IF(BA$1:BA$166="teilsaniert",AZ$1:AZ$166)) + MAX(IF(BA$1:BA$166="teilsaniert",AZ$1:AZ$166))) / 2,
            (MIN(IF(BA$1:BA$166="saniert",AZ$1:AZ$166)) + MAX(IF(BA$1:BA$166="saniert",AZ$1:AZ$166))) / 2
        )
    )),
    0,
    IF(
        AZ158 &lt; (IF(
            BA159 = "unsaniert",
            (MIN(IF(BA$1:BA$166="unsaniert",AZ$1:AZ$166)) + MAX(IF(BA$1:BA$166="unsaniert",AZ$1:AZ$166))) / 2,
            IF(
                BA159 = "teilsaniert",
                (MIN(IF(BA$1:BA$166="teilsaniert",AZ$1:AZ$166)) + MAX(IF(BA$1:BA$166="teilsaniert",AZ$1:AZ$166))) / 2,
                (MIN(IF(BA$1:BA$166="saniert",AZ$1:AZ$166)) + MAX(IF(BA$1:BA$166="saniert",AZ$1:AZ$166))) / 2
            )
        )),
        0,
        AY159
    )
)</f>
        <v>0</v>
      </c>
      <c r="BF159" s="174">
        <f t="shared" si="47"/>
        <v>-3.3369827399458281</v>
      </c>
      <c r="BG159" s="173">
        <f t="shared" si="37"/>
        <v>0</v>
      </c>
      <c r="BH159" s="174" t="str">
        <f t="shared" si="38"/>
        <v>saniert</v>
      </c>
      <c r="BI159" s="174" cm="1">
        <f t="array" ref="BI159">IF(
    BG159 &gt; (IF(
        BH159 = "unsaniert",
        (MIN(IF(BH$1:BH$166="unsaniert",BG$1:BG$166)) + MAX(IF(BH$1:BH$166="unsaniert",BG$1:BG$166))) / 2,
        IF(
            BH159 = "teilsaniert",
            (MIN(IF(BH$1:BH$166="teilsaniert",BG$1:BG$166)) + MAX(IF(BH$1:BH$166="teilsaniert",BG$1:BG$166))) / 2,
            (MIN(IF(BH$1:BH$166="saniert",BG$1:BG$166)) + MAX(IF(BH$1:BH$166="saniert",BG$1:BG$166))) / 2
        )
    )),
    0,
    IF(
        BG158 &lt; (IF(
            BH159 = "unsaniert",
            (MIN(IF(BH$1:BH$166="unsaniert",BG$1:BG$166)) + MAX(IF(BH$1:BH$166="unsaniert",BG$1:BG$166))) / 2,
            IF(
                BH159 = "teilsaniert",
                (MIN(IF(BH$1:BH$166="teilsaniert",BG$1:BG$166)) + MAX(IF(BH$1:BH$166="teilsaniert",BG$1:BG$166))) / 2,
                (MIN(IF(BH$1:BH$166="saniert",BG$1:BG$166)) + MAX(IF(BH$1:BH$166="saniert",BG$1:BG$166))) / 2
            )
        )),
        0,
        BF159
    )
)</f>
        <v>0</v>
      </c>
    </row>
    <row r="160" spans="2:61">
      <c r="B160" s="174">
        <f t="shared" si="39"/>
        <v>-1.6228219849451904</v>
      </c>
      <c r="C160" s="173">
        <f>_xlfn.NORM.DIST(B160, B5,C5, TRUE)</f>
        <v>3.9123423726200984E-26</v>
      </c>
      <c r="D160" s="174" t="str">
        <f t="shared" si="24"/>
        <v>saniert</v>
      </c>
      <c r="E160" s="174" cm="1">
        <f t="array" ref="E160">IF(
    C160 &gt; (IF(
        D160 = "unsaniert",
        (MIN(IF(D$1:D$166="unsaniert",C$1:C$166)) + MAX(IF(D$1:D$166="unsaniert",C$1:C$166))) / 2,
        IF(
            D160 = "teilsaniert",
            (MIN(IF(D$1:D$166="teilsaniert",C$1:C$166)) + MAX(IF(D$1:D$166="teilsaniert",C$1:C$166))) / 2,
            (MIN(IF(D$1:D$166="saniert",C$1:C$166)) + MAX(IF(D$1:D$166="saniert",C$1:C$166))) / 2
        )
    )),
    0,
    IF(
        C159 &lt; (IF(
            D160 = "unsaniert",
            (MIN(IF(D$1:D$166="unsaniert",C$1:C$166)) + MAX(IF(D$1:D$166="unsaniert",C$1:C$166))) / 2,
            IF(
                D160 = "teilsaniert",
                (MIN(IF(D$1:D$166="teilsaniert",C$1:C$166)) + MAX(IF(D$1:D$166="teilsaniert",C$1:C$166))) / 2,
                (MIN(IF(D$1:D$166="saniert",C$1:C$166)) + MAX(IF(D$1:D$166="saniert",C$1:C$166))) / 2
            )
        )),
        0,
        B160
    )
)</f>
        <v>0</v>
      </c>
      <c r="I160" s="174">
        <f t="shared" si="40"/>
        <v>-2.9000309556755006</v>
      </c>
      <c r="J160" s="173">
        <f>_xlfn.NORM.DIST(I160, I5,J5, TRUE)</f>
        <v>1.5841131951360927E-163</v>
      </c>
      <c r="K160" s="174" t="str">
        <f t="shared" si="25"/>
        <v>saniert</v>
      </c>
      <c r="L160" s="174" cm="1">
        <f t="array" ref="L160">IF(
    J160 &gt; (IF(
        K160 = "unsaniert",
        (MIN(IF(K$1:K$166="unsaniert",J$1:J$166)) + MAX(IF(K$1:K$166="unsaniert",J$1:J$166))) / 2,
        IF(
            K160 = "teilsaniert",
            (MIN(IF(K$1:K$166="teilsaniert",J$1:J$166)) + MAX(IF(K$1:K$166="teilsaniert",J$1:J$166))) / 2,
            (MIN(IF(K$1:K$166="saniert",J$1:J$166)) + MAX(IF(K$1:K$166="saniert",J$1:J$166))) / 2
        )
    )),
    0,
    IF(
        J159 &lt; (IF(
            K160 = "unsaniert",
            (MIN(IF(K$1:K$166="unsaniert",J$1:J$166)) + MAX(IF(K$1:K$166="unsaniert",J$1:J$166))) / 2,
            IF(
                K160 = "teilsaniert",
                (MIN(IF(K$1:K$166="teilsaniert",J$1:J$166)) + MAX(IF(K$1:K$166="teilsaniert",J$1:J$166))) / 2,
                (MIN(IF(K$1:K$166="saniert",J$1:J$166)) + MAX(IF(K$1:K$166="saniert",J$1:J$166))) / 2
            )
        )),
        0,
        I160
    )
)</f>
        <v>0</v>
      </c>
      <c r="P160" s="174">
        <f t="shared" si="41"/>
        <v>-3.4977078562056323</v>
      </c>
      <c r="Q160" s="173">
        <f>_xlfn.NORM.DIST(P160, P5,Q5, TRUE)</f>
        <v>0</v>
      </c>
      <c r="R160" s="174" t="str">
        <f t="shared" si="26"/>
        <v>saniert</v>
      </c>
      <c r="S160" s="174" cm="1">
        <f t="array" ref="S160">IF(
    Q160 &gt; (IF(
        R160 = "unsaniert",
        (MIN(IF(R$1:R$166="unsaniert",Q$1:Q$166)) + MAX(IF(R$1:R$166="unsaniert",Q$1:Q$166))) / 2,
        IF(
            R160 = "teilsaniert",
            (MIN(IF(R$1:R$166="teilsaniert",Q$1:Q$166)) + MAX(IF(R$1:R$166="teilsaniert",Q$1:Q$166))) / 2,
            (MIN(IF(R$1:R$166="saniert",Q$1:Q$166)) + MAX(IF(R$1:R$166="saniert",Q$1:Q$166))) / 2
        )
    )),
    0,
    IF(
        Q159 &lt; (IF(
            R160 = "unsaniert",
            (MIN(IF(R$1:R$166="unsaniert",Q$1:Q$166)) + MAX(IF(R$1:R$166="unsaniert",Q$1:Q$166))) / 2,
            IF(
                R160 = "teilsaniert",
                (MIN(IF(R$1:R$166="teilsaniert",Q$1:Q$166)) + MAX(IF(R$1:R$166="teilsaniert",Q$1:Q$166))) / 2,
                (MIN(IF(R$1:R$166="saniert",Q$1:Q$166)) + MAX(IF(R$1:R$166="saniert",Q$1:Q$166))) / 2
            )
        )),
        0,
        P160
    )
)</f>
        <v>0</v>
      </c>
      <c r="W160" s="174">
        <f t="shared" si="42"/>
        <v>-2.4075615558431096</v>
      </c>
      <c r="X160" s="173">
        <f t="shared" si="27"/>
        <v>0</v>
      </c>
      <c r="Y160" s="174" t="str">
        <f t="shared" si="28"/>
        <v>saniert</v>
      </c>
      <c r="Z160" s="174" cm="1">
        <f t="array" ref="Z160">IF(
    X160 &gt; (IF(
        Y160 = "unsaniert",
        (MIN(IF(Y$1:Y$166="unsaniert",X$1:X$166)) + MAX(IF(Y$1:Y$166="unsaniert",X$1:X$166))) / 2,
        IF(
            Y160 = "teilsaniert",
            (MIN(IF(Y$1:Y$166="teilsaniert",X$1:X$166)) + MAX(IF(Y$1:Y$166="teilsaniert",X$1:X$166))) / 2,
            (MIN(IF(Y$1:Y$166="saniert",X$1:X$166)) + MAX(IF(Y$1:Y$166="saniert",X$1:X$166))) / 2
        )
    )),
    0,
    IF(
        X159 &lt; (IF(
            Y160 = "unsaniert",
            (MIN(IF(Y$1:Y$166="unsaniert",X$1:X$166)) + MAX(IF(Y$1:Y$166="unsaniert",X$1:X$166))) / 2,
            IF(
                Y160 = "teilsaniert",
                (MIN(IF(Y$1:Y$166="teilsaniert",X$1:X$166)) + MAX(IF(Y$1:Y$166="teilsaniert",X$1:X$166))) / 2,
                (MIN(IF(Y$1:Y$166="saniert",X$1:X$166)) + MAX(IF(Y$1:Y$166="saniert",X$1:X$166))) / 2
            )
        )),
        0,
        W160
    )
)</f>
        <v>0</v>
      </c>
      <c r="AD160" s="174">
        <f t="shared" si="43"/>
        <v>-2.8974119347146612</v>
      </c>
      <c r="AE160" s="173">
        <f t="shared" si="29"/>
        <v>1.2528855192443251E-192</v>
      </c>
      <c r="AF160" s="174" t="str">
        <f t="shared" si="30"/>
        <v>saniert</v>
      </c>
      <c r="AG160" s="174" cm="1">
        <f t="array" ref="AG160">IF(
    AE160 &gt; (IF(
        AF160 = "unsaniert",
        (MIN(IF(AF$1:AF$166="unsaniert",AE$1:AE$166)) + MAX(IF(AF$1:AF$166="unsaniert",AE$1:AE$166))) / 2,
        IF(
            AF160 = "teilsaniert",
            (MIN(IF(AF$1:AF$166="teilsaniert",AE$1:AE$166)) + MAX(IF(AF$1:AF$166="teilsaniert",AE$1:AE$166))) / 2,
            (MIN(IF(AF$1:AF$166="saniert",AE$1:AE$166)) + MAX(IF(AF$1:AF$166="saniert",AE$1:AE$166))) / 2
        )
    )),
    0,
    IF(
        AE159 &lt; (IF(
            AF160 = "unsaniert",
            (MIN(IF(AF$1:AF$166="unsaniert",AE$1:AE$166)) + MAX(IF(AF$1:AF$166="unsaniert",AE$1:AE$166))) / 2,
            IF(
                AF160 = "teilsaniert",
                (MIN(IF(AF$1:AF$166="teilsaniert",AE$1:AE$166)) + MAX(IF(AF$1:AF$166="teilsaniert",AE$1:AE$166))) / 2,
                (MIN(IF(AF$1:AF$166="saniert",AE$1:AE$166)) + MAX(IF(AF$1:AF$166="saniert",AE$1:AE$166))) / 2
            )
        )),
        0,
        AD160
    )
)</f>
        <v>0</v>
      </c>
      <c r="AK160" s="174">
        <f t="shared" si="44"/>
        <v>-3.3414245652714558</v>
      </c>
      <c r="AL160" s="173">
        <f t="shared" si="31"/>
        <v>0</v>
      </c>
      <c r="AM160" s="174" t="str">
        <f t="shared" si="32"/>
        <v>saniert</v>
      </c>
      <c r="AN160" s="174" cm="1">
        <f t="array" ref="AN160">IF(
    AL160 &gt; (IF(
        AM160 = "unsaniert",
        (MIN(IF(AM$1:AM$166="unsaniert",AL$1:AL$166)) + MAX(IF(AM$1:AM$166="unsaniert",AL$1:AL$166))) / 2,
        IF(
            AM160 = "teilsaniert",
            (MIN(IF(AM$1:AM$166="teilsaniert",AL$1:AL$166)) + MAX(IF(AM$1:AM$166="teilsaniert",AL$1:AL$166))) / 2,
            (MIN(IF(AM$1:AM$166="saniert",AL$1:AL$166)) + MAX(IF(AM$1:AM$166="saniert",AL$1:AL$166))) / 2
        )
    )),
    0,
    IF(
        AL159 &lt; (IF(
            AM160 = "unsaniert",
            (MIN(IF(AM$1:AM$166="unsaniert",AL$1:AL$166)) + MAX(IF(AM$1:AM$166="unsaniert",AL$1:AL$166))) / 2,
            IF(
                AM160 = "teilsaniert",
                (MIN(IF(AM$1:AM$166="teilsaniert",AL$1:AL$166)) + MAX(IF(AM$1:AM$166="teilsaniert",AL$1:AL$166))) / 2,
                (MIN(IF(AM$1:AM$166="saniert",AL$1:AL$166)) + MAX(IF(AM$1:AM$166="saniert",AL$1:AL$166))) / 2
            )
        )),
        0,
        AK160
    )
)</f>
        <v>0</v>
      </c>
      <c r="AR160" s="174">
        <f t="shared" si="45"/>
        <v>-2.3472067057195121</v>
      </c>
      <c r="AS160" s="173">
        <f t="shared" si="33"/>
        <v>0</v>
      </c>
      <c r="AT160" s="174" t="str">
        <f t="shared" si="34"/>
        <v>saniert</v>
      </c>
      <c r="AU160" s="174" cm="1">
        <f t="array" ref="AU160">IF(
    AS160 &gt; (IF(
        AT160 = "unsaniert",
        (MIN(IF(AT$1:AT$166="unsaniert",AS$1:AS$166)) + MAX(IF(AT$1:AT$166="unsaniert",AS$1:AS$166))) / 2,
        IF(
            AT160 = "teilsaniert",
            (MIN(IF(AT$1:AT$166="teilsaniert",AS$1:AS$166)) + MAX(IF(AT$1:AT$166="teilsaniert",AS$1:AS$166))) / 2,
            (MIN(IF(AT$1:AT$166="saniert",AS$1:AS$166)) + MAX(IF(AT$1:AT$166="saniert",AS$1:AS$166))) / 2
        )
    )),
    0,
    IF(
        AS159 &lt; (IF(
            AT160 = "unsaniert",
            (MIN(IF(AT$1:AT$166="unsaniert",AS$1:AS$166)) + MAX(IF(AT$1:AT$166="unsaniert",AS$1:AS$166))) / 2,
            IF(
                AT160 = "teilsaniert",
                (MIN(IF(AT$1:AT$166="teilsaniert",AS$1:AS$166)) + MAX(IF(AT$1:AT$166="teilsaniert",AS$1:AS$166))) / 2,
                (MIN(IF(AT$1:AT$166="saniert",AS$1:AS$166)) + MAX(IF(AT$1:AT$166="saniert",AS$1:AS$166))) / 2
            )
        )),
        0,
        AR160
    )
)</f>
        <v>0</v>
      </c>
      <c r="AY160" s="174">
        <f t="shared" si="46"/>
        <v>-3.0231492858382834</v>
      </c>
      <c r="AZ160" s="173">
        <f t="shared" si="35"/>
        <v>0</v>
      </c>
      <c r="BA160" s="174" t="str">
        <f t="shared" si="36"/>
        <v>saniert</v>
      </c>
      <c r="BB160" s="174" cm="1">
        <f t="array" ref="BB160">IF(
    AZ160 &gt; (IF(
        BA160 = "unsaniert",
        (MIN(IF(BA$1:BA$166="unsaniert",AZ$1:AZ$166)) + MAX(IF(BA$1:BA$166="unsaniert",AZ$1:AZ$166))) / 2,
        IF(
            BA160 = "teilsaniert",
            (MIN(IF(BA$1:BA$166="teilsaniert",AZ$1:AZ$166)) + MAX(IF(BA$1:BA$166="teilsaniert",AZ$1:AZ$166))) / 2,
            (MIN(IF(BA$1:BA$166="saniert",AZ$1:AZ$166)) + MAX(IF(BA$1:BA$166="saniert",AZ$1:AZ$166))) / 2
        )
    )),
    0,
    IF(
        AZ159 &lt; (IF(
            BA160 = "unsaniert",
            (MIN(IF(BA$1:BA$166="unsaniert",AZ$1:AZ$166)) + MAX(IF(BA$1:BA$166="unsaniert",AZ$1:AZ$166))) / 2,
            IF(
                BA160 = "teilsaniert",
                (MIN(IF(BA$1:BA$166="teilsaniert",AZ$1:AZ$166)) + MAX(IF(BA$1:BA$166="teilsaniert",AZ$1:AZ$166))) / 2,
                (MIN(IF(BA$1:BA$166="saniert",AZ$1:AZ$166)) + MAX(IF(BA$1:BA$166="saniert",AZ$1:AZ$166))) / 2
            )
        )),
        0,
        AY160
    )
)</f>
        <v>0</v>
      </c>
      <c r="BF160" s="174">
        <f t="shared" si="47"/>
        <v>-3.3669827399458279</v>
      </c>
      <c r="BG160" s="173">
        <f t="shared" si="37"/>
        <v>0</v>
      </c>
      <c r="BH160" s="174" t="str">
        <f t="shared" si="38"/>
        <v>saniert</v>
      </c>
      <c r="BI160" s="174" cm="1">
        <f t="array" ref="BI160">IF(
    BG160 &gt; (IF(
        BH160 = "unsaniert",
        (MIN(IF(BH$1:BH$166="unsaniert",BG$1:BG$166)) + MAX(IF(BH$1:BH$166="unsaniert",BG$1:BG$166))) / 2,
        IF(
            BH160 = "teilsaniert",
            (MIN(IF(BH$1:BH$166="teilsaniert",BG$1:BG$166)) + MAX(IF(BH$1:BH$166="teilsaniert",BG$1:BG$166))) / 2,
            (MIN(IF(BH$1:BH$166="saniert",BG$1:BG$166)) + MAX(IF(BH$1:BH$166="saniert",BG$1:BG$166))) / 2
        )
    )),
    0,
    IF(
        BG159 &lt; (IF(
            BH160 = "unsaniert",
            (MIN(IF(BH$1:BH$166="unsaniert",BG$1:BG$166)) + MAX(IF(BH$1:BH$166="unsaniert",BG$1:BG$166))) / 2,
            IF(
                BH160 = "teilsaniert",
                (MIN(IF(BH$1:BH$166="teilsaniert",BG$1:BG$166)) + MAX(IF(BH$1:BH$166="teilsaniert",BG$1:BG$166))) / 2,
                (MIN(IF(BH$1:BH$166="saniert",BG$1:BG$166)) + MAX(IF(BH$1:BH$166="saniert",BG$1:BG$166))) / 2
            )
        )),
        0,
        BF160
    )
)</f>
        <v>0</v>
      </c>
    </row>
    <row r="161" spans="2:61">
      <c r="B161" s="174">
        <f t="shared" si="39"/>
        <v>-1.6528219849451904</v>
      </c>
      <c r="C161" s="173">
        <f>_xlfn.NORM.DIST(B161, B5,C5, TRUE)</f>
        <v>1.2367024329588111E-26</v>
      </c>
      <c r="D161" s="174" t="str">
        <f t="shared" si="24"/>
        <v>saniert</v>
      </c>
      <c r="E161" s="174" cm="1">
        <f t="array" ref="E161">IF(
    C161 &gt; (IF(
        D161 = "unsaniert",
        (MIN(IF(D$1:D$166="unsaniert",C$1:C$166)) + MAX(IF(D$1:D$166="unsaniert",C$1:C$166))) / 2,
        IF(
            D161 = "teilsaniert",
            (MIN(IF(D$1:D$166="teilsaniert",C$1:C$166)) + MAX(IF(D$1:D$166="teilsaniert",C$1:C$166))) / 2,
            (MIN(IF(D$1:D$166="saniert",C$1:C$166)) + MAX(IF(D$1:D$166="saniert",C$1:C$166))) / 2
        )
    )),
    0,
    IF(
        C160 &lt; (IF(
            D161 = "unsaniert",
            (MIN(IF(D$1:D$166="unsaniert",C$1:C$166)) + MAX(IF(D$1:D$166="unsaniert",C$1:C$166))) / 2,
            IF(
                D161 = "teilsaniert",
                (MIN(IF(D$1:D$166="teilsaniert",C$1:C$166)) + MAX(IF(D$1:D$166="teilsaniert",C$1:C$166))) / 2,
                (MIN(IF(D$1:D$166="saniert",C$1:C$166)) + MAX(IF(D$1:D$166="saniert",C$1:C$166))) / 2
            )
        )),
        0,
        B161
    )
)</f>
        <v>0</v>
      </c>
      <c r="I161" s="174">
        <f t="shared" si="40"/>
        <v>-2.9300309556755004</v>
      </c>
      <c r="J161" s="173">
        <f>_xlfn.NORM.DIST(I161, I5,J5, TRUE)</f>
        <v>2.108765579587132E-166</v>
      </c>
      <c r="K161" s="174" t="str">
        <f t="shared" si="25"/>
        <v>saniert</v>
      </c>
      <c r="L161" s="174" cm="1">
        <f t="array" ref="L161">IF(
    J161 &gt; (IF(
        K161 = "unsaniert",
        (MIN(IF(K$1:K$166="unsaniert",J$1:J$166)) + MAX(IF(K$1:K$166="unsaniert",J$1:J$166))) / 2,
        IF(
            K161 = "teilsaniert",
            (MIN(IF(K$1:K$166="teilsaniert",J$1:J$166)) + MAX(IF(K$1:K$166="teilsaniert",J$1:J$166))) / 2,
            (MIN(IF(K$1:K$166="saniert",J$1:J$166)) + MAX(IF(K$1:K$166="saniert",J$1:J$166))) / 2
        )
    )),
    0,
    IF(
        J160 &lt; (IF(
            K161 = "unsaniert",
            (MIN(IF(K$1:K$166="unsaniert",J$1:J$166)) + MAX(IF(K$1:K$166="unsaniert",J$1:J$166))) / 2,
            IF(
                K161 = "teilsaniert",
                (MIN(IF(K$1:K$166="teilsaniert",J$1:J$166)) + MAX(IF(K$1:K$166="teilsaniert",J$1:J$166))) / 2,
                (MIN(IF(K$1:K$166="saniert",J$1:J$166)) + MAX(IF(K$1:K$166="saniert",J$1:J$166))) / 2
            )
        )),
        0,
        I161
    )
)</f>
        <v>0</v>
      </c>
      <c r="P161" s="174">
        <f t="shared" si="41"/>
        <v>-3.5277078562056321</v>
      </c>
      <c r="Q161" s="173">
        <f>_xlfn.NORM.DIST(P161, P5,Q5, TRUE)</f>
        <v>0</v>
      </c>
      <c r="R161" s="174" t="str">
        <f t="shared" si="26"/>
        <v>saniert</v>
      </c>
      <c r="S161" s="174" cm="1">
        <f t="array" ref="S161">IF(
    Q161 &gt; (IF(
        R161 = "unsaniert",
        (MIN(IF(R$1:R$166="unsaniert",Q$1:Q$166)) + MAX(IF(R$1:R$166="unsaniert",Q$1:Q$166))) / 2,
        IF(
            R161 = "teilsaniert",
            (MIN(IF(R$1:R$166="teilsaniert",Q$1:Q$166)) + MAX(IF(R$1:R$166="teilsaniert",Q$1:Q$166))) / 2,
            (MIN(IF(R$1:R$166="saniert",Q$1:Q$166)) + MAX(IF(R$1:R$166="saniert",Q$1:Q$166))) / 2
        )
    )),
    0,
    IF(
        Q160 &lt; (IF(
            R161 = "unsaniert",
            (MIN(IF(R$1:R$166="unsaniert",Q$1:Q$166)) + MAX(IF(R$1:R$166="unsaniert",Q$1:Q$166))) / 2,
            IF(
                R161 = "teilsaniert",
                (MIN(IF(R$1:R$166="teilsaniert",Q$1:Q$166)) + MAX(IF(R$1:R$166="teilsaniert",Q$1:Q$166))) / 2,
                (MIN(IF(R$1:R$166="saniert",Q$1:Q$166)) + MAX(IF(R$1:R$166="saniert",Q$1:Q$166))) / 2
            )
        )),
        0,
        P161
    )
)</f>
        <v>0</v>
      </c>
      <c r="W161" s="174">
        <f t="shared" si="42"/>
        <v>-2.4375615558431094</v>
      </c>
      <c r="X161" s="173">
        <f t="shared" si="27"/>
        <v>0</v>
      </c>
      <c r="Y161" s="174" t="str">
        <f t="shared" si="28"/>
        <v>saniert</v>
      </c>
      <c r="Z161" s="174" cm="1">
        <f t="array" ref="Z161">IF(
    X161 &gt; (IF(
        Y161 = "unsaniert",
        (MIN(IF(Y$1:Y$166="unsaniert",X$1:X$166)) + MAX(IF(Y$1:Y$166="unsaniert",X$1:X$166))) / 2,
        IF(
            Y161 = "teilsaniert",
            (MIN(IF(Y$1:Y$166="teilsaniert",X$1:X$166)) + MAX(IF(Y$1:Y$166="teilsaniert",X$1:X$166))) / 2,
            (MIN(IF(Y$1:Y$166="saniert",X$1:X$166)) + MAX(IF(Y$1:Y$166="saniert",X$1:X$166))) / 2
        )
    )),
    0,
    IF(
        X160 &lt; (IF(
            Y161 = "unsaniert",
            (MIN(IF(Y$1:Y$166="unsaniert",X$1:X$166)) + MAX(IF(Y$1:Y$166="unsaniert",X$1:X$166))) / 2,
            IF(
                Y161 = "teilsaniert",
                (MIN(IF(Y$1:Y$166="teilsaniert",X$1:X$166)) + MAX(IF(Y$1:Y$166="teilsaniert",X$1:X$166))) / 2,
                (MIN(IF(Y$1:Y$166="saniert",X$1:X$166)) + MAX(IF(Y$1:Y$166="saniert",X$1:X$166))) / 2
            )
        )),
        0,
        W161
    )
)</f>
        <v>0</v>
      </c>
      <c r="AD161" s="174">
        <f t="shared" si="43"/>
        <v>-2.927411934714661</v>
      </c>
      <c r="AE161" s="173">
        <f t="shared" si="29"/>
        <v>5.3766505905494745E-196</v>
      </c>
      <c r="AF161" s="174" t="str">
        <f t="shared" si="30"/>
        <v>saniert</v>
      </c>
      <c r="AG161" s="174" cm="1">
        <f t="array" ref="AG161">IF(
    AE161 &gt; (IF(
        AF161 = "unsaniert",
        (MIN(IF(AF$1:AF$166="unsaniert",AE$1:AE$166)) + MAX(IF(AF$1:AF$166="unsaniert",AE$1:AE$166))) / 2,
        IF(
            AF161 = "teilsaniert",
            (MIN(IF(AF$1:AF$166="teilsaniert",AE$1:AE$166)) + MAX(IF(AF$1:AF$166="teilsaniert",AE$1:AE$166))) / 2,
            (MIN(IF(AF$1:AF$166="saniert",AE$1:AE$166)) + MAX(IF(AF$1:AF$166="saniert",AE$1:AE$166))) / 2
        )
    )),
    0,
    IF(
        AE160 &lt; (IF(
            AF161 = "unsaniert",
            (MIN(IF(AF$1:AF$166="unsaniert",AE$1:AE$166)) + MAX(IF(AF$1:AF$166="unsaniert",AE$1:AE$166))) / 2,
            IF(
                AF161 = "teilsaniert",
                (MIN(IF(AF$1:AF$166="teilsaniert",AE$1:AE$166)) + MAX(IF(AF$1:AF$166="teilsaniert",AE$1:AE$166))) / 2,
                (MIN(IF(AF$1:AF$166="saniert",AE$1:AE$166)) + MAX(IF(AF$1:AF$166="saniert",AE$1:AE$166))) / 2
            )
        )),
        0,
        AD161
    )
)</f>
        <v>0</v>
      </c>
      <c r="AK161" s="174">
        <f t="shared" si="44"/>
        <v>-3.3714245652714556</v>
      </c>
      <c r="AL161" s="173">
        <f t="shared" si="31"/>
        <v>0</v>
      </c>
      <c r="AM161" s="174" t="str">
        <f t="shared" si="32"/>
        <v>saniert</v>
      </c>
      <c r="AN161" s="174" cm="1">
        <f t="array" ref="AN161">IF(
    AL161 &gt; (IF(
        AM161 = "unsaniert",
        (MIN(IF(AM$1:AM$166="unsaniert",AL$1:AL$166)) + MAX(IF(AM$1:AM$166="unsaniert",AL$1:AL$166))) / 2,
        IF(
            AM161 = "teilsaniert",
            (MIN(IF(AM$1:AM$166="teilsaniert",AL$1:AL$166)) + MAX(IF(AM$1:AM$166="teilsaniert",AL$1:AL$166))) / 2,
            (MIN(IF(AM$1:AM$166="saniert",AL$1:AL$166)) + MAX(IF(AM$1:AM$166="saniert",AL$1:AL$166))) / 2
        )
    )),
    0,
    IF(
        AL160 &lt; (IF(
            AM161 = "unsaniert",
            (MIN(IF(AM$1:AM$166="unsaniert",AL$1:AL$166)) + MAX(IF(AM$1:AM$166="unsaniert",AL$1:AL$166))) / 2,
            IF(
                AM161 = "teilsaniert",
                (MIN(IF(AM$1:AM$166="teilsaniert",AL$1:AL$166)) + MAX(IF(AM$1:AM$166="teilsaniert",AL$1:AL$166))) / 2,
                (MIN(IF(AM$1:AM$166="saniert",AL$1:AL$166)) + MAX(IF(AM$1:AM$166="saniert",AL$1:AL$166))) / 2
            )
        )),
        0,
        AK161
    )
)</f>
        <v>0</v>
      </c>
      <c r="AR161" s="174">
        <f t="shared" si="45"/>
        <v>-2.3772067057195119</v>
      </c>
      <c r="AS161" s="173">
        <f t="shared" si="33"/>
        <v>0</v>
      </c>
      <c r="AT161" s="174" t="str">
        <f t="shared" si="34"/>
        <v>saniert</v>
      </c>
      <c r="AU161" s="174" cm="1">
        <f t="array" ref="AU161">IF(
    AS161 &gt; (IF(
        AT161 = "unsaniert",
        (MIN(IF(AT$1:AT$166="unsaniert",AS$1:AS$166)) + MAX(IF(AT$1:AT$166="unsaniert",AS$1:AS$166))) / 2,
        IF(
            AT161 = "teilsaniert",
            (MIN(IF(AT$1:AT$166="teilsaniert",AS$1:AS$166)) + MAX(IF(AT$1:AT$166="teilsaniert",AS$1:AS$166))) / 2,
            (MIN(IF(AT$1:AT$166="saniert",AS$1:AS$166)) + MAX(IF(AT$1:AT$166="saniert",AS$1:AS$166))) / 2
        )
    )),
    0,
    IF(
        AS160 &lt; (IF(
            AT161 = "unsaniert",
            (MIN(IF(AT$1:AT$166="unsaniert",AS$1:AS$166)) + MAX(IF(AT$1:AT$166="unsaniert",AS$1:AS$166))) / 2,
            IF(
                AT161 = "teilsaniert",
                (MIN(IF(AT$1:AT$166="teilsaniert",AS$1:AS$166)) + MAX(IF(AT$1:AT$166="teilsaniert",AS$1:AS$166))) / 2,
                (MIN(IF(AT$1:AT$166="saniert",AS$1:AS$166)) + MAX(IF(AT$1:AT$166="saniert",AS$1:AS$166))) / 2
            )
        )),
        0,
        AR161
    )
)</f>
        <v>0</v>
      </c>
      <c r="AY161" s="174">
        <f t="shared" si="46"/>
        <v>-3.0531492858382832</v>
      </c>
      <c r="AZ161" s="173">
        <f t="shared" si="35"/>
        <v>0</v>
      </c>
      <c r="BA161" s="174" t="str">
        <f t="shared" si="36"/>
        <v>saniert</v>
      </c>
      <c r="BB161" s="174" cm="1">
        <f t="array" ref="BB161">IF(
    AZ161 &gt; (IF(
        BA161 = "unsaniert",
        (MIN(IF(BA$1:BA$166="unsaniert",AZ$1:AZ$166)) + MAX(IF(BA$1:BA$166="unsaniert",AZ$1:AZ$166))) / 2,
        IF(
            BA161 = "teilsaniert",
            (MIN(IF(BA$1:BA$166="teilsaniert",AZ$1:AZ$166)) + MAX(IF(BA$1:BA$166="teilsaniert",AZ$1:AZ$166))) / 2,
            (MIN(IF(BA$1:BA$166="saniert",AZ$1:AZ$166)) + MAX(IF(BA$1:BA$166="saniert",AZ$1:AZ$166))) / 2
        )
    )),
    0,
    IF(
        AZ160 &lt; (IF(
            BA161 = "unsaniert",
            (MIN(IF(BA$1:BA$166="unsaniert",AZ$1:AZ$166)) + MAX(IF(BA$1:BA$166="unsaniert",AZ$1:AZ$166))) / 2,
            IF(
                BA161 = "teilsaniert",
                (MIN(IF(BA$1:BA$166="teilsaniert",AZ$1:AZ$166)) + MAX(IF(BA$1:BA$166="teilsaniert",AZ$1:AZ$166))) / 2,
                (MIN(IF(BA$1:BA$166="saniert",AZ$1:AZ$166)) + MAX(IF(BA$1:BA$166="saniert",AZ$1:AZ$166))) / 2
            )
        )),
        0,
        AY161
    )
)</f>
        <v>0</v>
      </c>
      <c r="BF161" s="174">
        <f t="shared" si="47"/>
        <v>-3.3969827399458277</v>
      </c>
      <c r="BG161" s="173">
        <f t="shared" si="37"/>
        <v>0</v>
      </c>
      <c r="BH161" s="174" t="str">
        <f t="shared" si="38"/>
        <v>saniert</v>
      </c>
      <c r="BI161" s="174" cm="1">
        <f t="array" ref="BI161">IF(
    BG161 &gt; (IF(
        BH161 = "unsaniert",
        (MIN(IF(BH$1:BH$166="unsaniert",BG$1:BG$166)) + MAX(IF(BH$1:BH$166="unsaniert",BG$1:BG$166))) / 2,
        IF(
            BH161 = "teilsaniert",
            (MIN(IF(BH$1:BH$166="teilsaniert",BG$1:BG$166)) + MAX(IF(BH$1:BH$166="teilsaniert",BG$1:BG$166))) / 2,
            (MIN(IF(BH$1:BH$166="saniert",BG$1:BG$166)) + MAX(IF(BH$1:BH$166="saniert",BG$1:BG$166))) / 2
        )
    )),
    0,
    IF(
        BG160 &lt; (IF(
            BH161 = "unsaniert",
            (MIN(IF(BH$1:BH$166="unsaniert",BG$1:BG$166)) + MAX(IF(BH$1:BH$166="unsaniert",BG$1:BG$166))) / 2,
            IF(
                BH161 = "teilsaniert",
                (MIN(IF(BH$1:BH$166="teilsaniert",BG$1:BG$166)) + MAX(IF(BH$1:BH$166="teilsaniert",BG$1:BG$166))) / 2,
                (MIN(IF(BH$1:BH$166="saniert",BG$1:BG$166)) + MAX(IF(BH$1:BH$166="saniert",BG$1:BG$166))) / 2
            )
        )),
        0,
        BF161
    )
)</f>
        <v>0</v>
      </c>
    </row>
    <row r="162" spans="2:61">
      <c r="B162" s="174">
        <f t="shared" si="39"/>
        <v>-1.6828219849451904</v>
      </c>
      <c r="C162" s="173">
        <f>_xlfn.NORM.DIST(B162, B5,C5, TRUE)</f>
        <v>3.8642367723064331E-27</v>
      </c>
      <c r="D162" s="174" t="str">
        <f t="shared" si="24"/>
        <v>saniert</v>
      </c>
      <c r="E162" s="174" cm="1">
        <f t="array" ref="E162">IF(
    C162 &gt; (IF(
        D162 = "unsaniert",
        (MIN(IF(D$1:D$166="unsaniert",C$1:C$166)) + MAX(IF(D$1:D$166="unsaniert",C$1:C$166))) / 2,
        IF(
            D162 = "teilsaniert",
            (MIN(IF(D$1:D$166="teilsaniert",C$1:C$166)) + MAX(IF(D$1:D$166="teilsaniert",C$1:C$166))) / 2,
            (MIN(IF(D$1:D$166="saniert",C$1:C$166)) + MAX(IF(D$1:D$166="saniert",C$1:C$166))) / 2
        )
    )),
    0,
    IF(
        C161 &lt; (IF(
            D162 = "unsaniert",
            (MIN(IF(D$1:D$166="unsaniert",C$1:C$166)) + MAX(IF(D$1:D$166="unsaniert",C$1:C$166))) / 2,
            IF(
                D162 = "teilsaniert",
                (MIN(IF(D$1:D$166="teilsaniert",C$1:C$166)) + MAX(IF(D$1:D$166="teilsaniert",C$1:C$166))) / 2,
                (MIN(IF(D$1:D$166="saniert",C$1:C$166)) + MAX(IF(D$1:D$166="saniert",C$1:C$166))) / 2
            )
        )),
        0,
        B162
    )
)</f>
        <v>0</v>
      </c>
      <c r="I162" s="174">
        <f t="shared" si="40"/>
        <v>-2.9600309556755002</v>
      </c>
      <c r="J162" s="173">
        <f>_xlfn.NORM.DIST(I162, I5,J5, TRUE)</f>
        <v>2.647948499507971E-169</v>
      </c>
      <c r="K162" s="174" t="str">
        <f t="shared" si="25"/>
        <v>saniert</v>
      </c>
      <c r="L162" s="174" cm="1">
        <f t="array" ref="L162">IF(
    J162 &gt; (IF(
        K162 = "unsaniert",
        (MIN(IF(K$1:K$166="unsaniert",J$1:J$166)) + MAX(IF(K$1:K$166="unsaniert",J$1:J$166))) / 2,
        IF(
            K162 = "teilsaniert",
            (MIN(IF(K$1:K$166="teilsaniert",J$1:J$166)) + MAX(IF(K$1:K$166="teilsaniert",J$1:J$166))) / 2,
            (MIN(IF(K$1:K$166="saniert",J$1:J$166)) + MAX(IF(K$1:K$166="saniert",J$1:J$166))) / 2
        )
    )),
    0,
    IF(
        J161 &lt; (IF(
            K162 = "unsaniert",
            (MIN(IF(K$1:K$166="unsaniert",J$1:J$166)) + MAX(IF(K$1:K$166="unsaniert",J$1:J$166))) / 2,
            IF(
                K162 = "teilsaniert",
                (MIN(IF(K$1:K$166="teilsaniert",J$1:J$166)) + MAX(IF(K$1:K$166="teilsaniert",J$1:J$166))) / 2,
                (MIN(IF(K$1:K$166="saniert",J$1:J$166)) + MAX(IF(K$1:K$166="saniert",J$1:J$166))) / 2
            )
        )),
        0,
        I162
    )
)</f>
        <v>0</v>
      </c>
      <c r="P162" s="174">
        <f t="shared" si="41"/>
        <v>-3.5577078562056319</v>
      </c>
      <c r="Q162" s="173">
        <f>_xlfn.NORM.DIST(P162, P5,Q5, TRUE)</f>
        <v>0</v>
      </c>
      <c r="R162" s="174" t="str">
        <f t="shared" si="26"/>
        <v>saniert</v>
      </c>
      <c r="S162" s="174" cm="1">
        <f t="array" ref="S162">IF(
    Q162 &gt; (IF(
        R162 = "unsaniert",
        (MIN(IF(R$1:R$166="unsaniert",Q$1:Q$166)) + MAX(IF(R$1:R$166="unsaniert",Q$1:Q$166))) / 2,
        IF(
            R162 = "teilsaniert",
            (MIN(IF(R$1:R$166="teilsaniert",Q$1:Q$166)) + MAX(IF(R$1:R$166="teilsaniert",Q$1:Q$166))) / 2,
            (MIN(IF(R$1:R$166="saniert",Q$1:Q$166)) + MAX(IF(R$1:R$166="saniert",Q$1:Q$166))) / 2
        )
    )),
    0,
    IF(
        Q161 &lt; (IF(
            R162 = "unsaniert",
            (MIN(IF(R$1:R$166="unsaniert",Q$1:Q$166)) + MAX(IF(R$1:R$166="unsaniert",Q$1:Q$166))) / 2,
            IF(
                R162 = "teilsaniert",
                (MIN(IF(R$1:R$166="teilsaniert",Q$1:Q$166)) + MAX(IF(R$1:R$166="teilsaniert",Q$1:Q$166))) / 2,
                (MIN(IF(R$1:R$166="saniert",Q$1:Q$166)) + MAX(IF(R$1:R$166="saniert",Q$1:Q$166))) / 2
            )
        )),
        0,
        P162
    )
)</f>
        <v>0</v>
      </c>
      <c r="W162" s="174">
        <f t="shared" si="42"/>
        <v>-2.4675615558431092</v>
      </c>
      <c r="X162" s="173">
        <f t="shared" si="27"/>
        <v>0</v>
      </c>
      <c r="Y162" s="174" t="str">
        <f t="shared" si="28"/>
        <v>saniert</v>
      </c>
      <c r="Z162" s="174" cm="1">
        <f t="array" ref="Z162">IF(
    X162 &gt; (IF(
        Y162 = "unsaniert",
        (MIN(IF(Y$1:Y$166="unsaniert",X$1:X$166)) + MAX(IF(Y$1:Y$166="unsaniert",X$1:X$166))) / 2,
        IF(
            Y162 = "teilsaniert",
            (MIN(IF(Y$1:Y$166="teilsaniert",X$1:X$166)) + MAX(IF(Y$1:Y$166="teilsaniert",X$1:X$166))) / 2,
            (MIN(IF(Y$1:Y$166="saniert",X$1:X$166)) + MAX(IF(Y$1:Y$166="saniert",X$1:X$166))) / 2
        )
    )),
    0,
    IF(
        X161 &lt; (IF(
            Y162 = "unsaniert",
            (MIN(IF(Y$1:Y$166="unsaniert",X$1:X$166)) + MAX(IF(Y$1:Y$166="unsaniert",X$1:X$166))) / 2,
            IF(
                Y162 = "teilsaniert",
                (MIN(IF(Y$1:Y$166="teilsaniert",X$1:X$166)) + MAX(IF(Y$1:Y$166="teilsaniert",X$1:X$166))) / 2,
                (MIN(IF(Y$1:Y$166="saniert",X$1:X$166)) + MAX(IF(Y$1:Y$166="saniert",X$1:X$166))) / 2
            )
        )),
        0,
        W162
    )
)</f>
        <v>0</v>
      </c>
      <c r="AD162" s="174">
        <f t="shared" si="43"/>
        <v>-2.9574119347146608</v>
      </c>
      <c r="AE162" s="173">
        <f t="shared" si="29"/>
        <v>2.1559441892741413E-199</v>
      </c>
      <c r="AF162" s="174" t="str">
        <f t="shared" si="30"/>
        <v>saniert</v>
      </c>
      <c r="AG162" s="174" cm="1">
        <f t="array" ref="AG162">IF(
    AE162 &gt; (IF(
        AF162 = "unsaniert",
        (MIN(IF(AF$1:AF$166="unsaniert",AE$1:AE$166)) + MAX(IF(AF$1:AF$166="unsaniert",AE$1:AE$166))) / 2,
        IF(
            AF162 = "teilsaniert",
            (MIN(IF(AF$1:AF$166="teilsaniert",AE$1:AE$166)) + MAX(IF(AF$1:AF$166="teilsaniert",AE$1:AE$166))) / 2,
            (MIN(IF(AF$1:AF$166="saniert",AE$1:AE$166)) + MAX(IF(AF$1:AF$166="saniert",AE$1:AE$166))) / 2
        )
    )),
    0,
    IF(
        AE161 &lt; (IF(
            AF162 = "unsaniert",
            (MIN(IF(AF$1:AF$166="unsaniert",AE$1:AE$166)) + MAX(IF(AF$1:AF$166="unsaniert",AE$1:AE$166))) / 2,
            IF(
                AF162 = "teilsaniert",
                (MIN(IF(AF$1:AF$166="teilsaniert",AE$1:AE$166)) + MAX(IF(AF$1:AF$166="teilsaniert",AE$1:AE$166))) / 2,
                (MIN(IF(AF$1:AF$166="saniert",AE$1:AE$166)) + MAX(IF(AF$1:AF$166="saniert",AE$1:AE$166))) / 2
            )
        )),
        0,
        AD162
    )
)</f>
        <v>0</v>
      </c>
      <c r="AK162" s="174">
        <f t="shared" si="44"/>
        <v>-3.4014245652714554</v>
      </c>
      <c r="AL162" s="173">
        <f t="shared" si="31"/>
        <v>0</v>
      </c>
      <c r="AM162" s="174" t="str">
        <f t="shared" si="32"/>
        <v>saniert</v>
      </c>
      <c r="AN162" s="174" cm="1">
        <f t="array" ref="AN162">IF(
    AL162 &gt; (IF(
        AM162 = "unsaniert",
        (MIN(IF(AM$1:AM$166="unsaniert",AL$1:AL$166)) + MAX(IF(AM$1:AM$166="unsaniert",AL$1:AL$166))) / 2,
        IF(
            AM162 = "teilsaniert",
            (MIN(IF(AM$1:AM$166="teilsaniert",AL$1:AL$166)) + MAX(IF(AM$1:AM$166="teilsaniert",AL$1:AL$166))) / 2,
            (MIN(IF(AM$1:AM$166="saniert",AL$1:AL$166)) + MAX(IF(AM$1:AM$166="saniert",AL$1:AL$166))) / 2
        )
    )),
    0,
    IF(
        AL161 &lt; (IF(
            AM162 = "unsaniert",
            (MIN(IF(AM$1:AM$166="unsaniert",AL$1:AL$166)) + MAX(IF(AM$1:AM$166="unsaniert",AL$1:AL$166))) / 2,
            IF(
                AM162 = "teilsaniert",
                (MIN(IF(AM$1:AM$166="teilsaniert",AL$1:AL$166)) + MAX(IF(AM$1:AM$166="teilsaniert",AL$1:AL$166))) / 2,
                (MIN(IF(AM$1:AM$166="saniert",AL$1:AL$166)) + MAX(IF(AM$1:AM$166="saniert",AL$1:AL$166))) / 2
            )
        )),
        0,
        AK162
    )
)</f>
        <v>0</v>
      </c>
      <c r="AR162" s="174">
        <f t="shared" si="45"/>
        <v>-2.4072067057195117</v>
      </c>
      <c r="AS162" s="173">
        <f t="shared" si="33"/>
        <v>0</v>
      </c>
      <c r="AT162" s="174" t="str">
        <f t="shared" si="34"/>
        <v>saniert</v>
      </c>
      <c r="AU162" s="174" cm="1">
        <f t="array" ref="AU162">IF(
    AS162 &gt; (IF(
        AT162 = "unsaniert",
        (MIN(IF(AT$1:AT$166="unsaniert",AS$1:AS$166)) + MAX(IF(AT$1:AT$166="unsaniert",AS$1:AS$166))) / 2,
        IF(
            AT162 = "teilsaniert",
            (MIN(IF(AT$1:AT$166="teilsaniert",AS$1:AS$166)) + MAX(IF(AT$1:AT$166="teilsaniert",AS$1:AS$166))) / 2,
            (MIN(IF(AT$1:AT$166="saniert",AS$1:AS$166)) + MAX(IF(AT$1:AT$166="saniert",AS$1:AS$166))) / 2
        )
    )),
    0,
    IF(
        AS161 &lt; (IF(
            AT162 = "unsaniert",
            (MIN(IF(AT$1:AT$166="unsaniert",AS$1:AS$166)) + MAX(IF(AT$1:AT$166="unsaniert",AS$1:AS$166))) / 2,
            IF(
                AT162 = "teilsaniert",
                (MIN(IF(AT$1:AT$166="teilsaniert",AS$1:AS$166)) + MAX(IF(AT$1:AT$166="teilsaniert",AS$1:AS$166))) / 2,
                (MIN(IF(AT$1:AT$166="saniert",AS$1:AS$166)) + MAX(IF(AT$1:AT$166="saniert",AS$1:AS$166))) / 2
            )
        )),
        0,
        AR162
    )
)</f>
        <v>0</v>
      </c>
      <c r="AY162" s="174">
        <f t="shared" si="46"/>
        <v>-3.083149285838283</v>
      </c>
      <c r="AZ162" s="173">
        <f t="shared" si="35"/>
        <v>0</v>
      </c>
      <c r="BA162" s="174" t="str">
        <f t="shared" si="36"/>
        <v>saniert</v>
      </c>
      <c r="BB162" s="174" cm="1">
        <f t="array" ref="BB162">IF(
    AZ162 &gt; (IF(
        BA162 = "unsaniert",
        (MIN(IF(BA$1:BA$166="unsaniert",AZ$1:AZ$166)) + MAX(IF(BA$1:BA$166="unsaniert",AZ$1:AZ$166))) / 2,
        IF(
            BA162 = "teilsaniert",
            (MIN(IF(BA$1:BA$166="teilsaniert",AZ$1:AZ$166)) + MAX(IF(BA$1:BA$166="teilsaniert",AZ$1:AZ$166))) / 2,
            (MIN(IF(BA$1:BA$166="saniert",AZ$1:AZ$166)) + MAX(IF(BA$1:BA$166="saniert",AZ$1:AZ$166))) / 2
        )
    )),
    0,
    IF(
        AZ161 &lt; (IF(
            BA162 = "unsaniert",
            (MIN(IF(BA$1:BA$166="unsaniert",AZ$1:AZ$166)) + MAX(IF(BA$1:BA$166="unsaniert",AZ$1:AZ$166))) / 2,
            IF(
                BA162 = "teilsaniert",
                (MIN(IF(BA$1:BA$166="teilsaniert",AZ$1:AZ$166)) + MAX(IF(BA$1:BA$166="teilsaniert",AZ$1:AZ$166))) / 2,
                (MIN(IF(BA$1:BA$166="saniert",AZ$1:AZ$166)) + MAX(IF(BA$1:BA$166="saniert",AZ$1:AZ$166))) / 2
            )
        )),
        0,
        AY162
    )
)</f>
        <v>0</v>
      </c>
      <c r="BF162" s="174">
        <f t="shared" si="47"/>
        <v>-3.4269827399458275</v>
      </c>
      <c r="BG162" s="173">
        <f t="shared" si="37"/>
        <v>0</v>
      </c>
      <c r="BH162" s="174" t="str">
        <f t="shared" si="38"/>
        <v>saniert</v>
      </c>
      <c r="BI162" s="174" cm="1">
        <f t="array" ref="BI162">IF(
    BG162 &gt; (IF(
        BH162 = "unsaniert",
        (MIN(IF(BH$1:BH$166="unsaniert",BG$1:BG$166)) + MAX(IF(BH$1:BH$166="unsaniert",BG$1:BG$166))) / 2,
        IF(
            BH162 = "teilsaniert",
            (MIN(IF(BH$1:BH$166="teilsaniert",BG$1:BG$166)) + MAX(IF(BH$1:BH$166="teilsaniert",BG$1:BG$166))) / 2,
            (MIN(IF(BH$1:BH$166="saniert",BG$1:BG$166)) + MAX(IF(BH$1:BH$166="saniert",BG$1:BG$166))) / 2
        )
    )),
    0,
    IF(
        BG161 &lt; (IF(
            BH162 = "unsaniert",
            (MIN(IF(BH$1:BH$166="unsaniert",BG$1:BG$166)) + MAX(IF(BH$1:BH$166="unsaniert",BG$1:BG$166))) / 2,
            IF(
                BH162 = "teilsaniert",
                (MIN(IF(BH$1:BH$166="teilsaniert",BG$1:BG$166)) + MAX(IF(BH$1:BH$166="teilsaniert",BG$1:BG$166))) / 2,
                (MIN(IF(BH$1:BH$166="saniert",BG$1:BG$166)) + MAX(IF(BH$1:BH$166="saniert",BG$1:BG$166))) / 2
            )
        )),
        0,
        BF162
    )
)</f>
        <v>0</v>
      </c>
    </row>
    <row r="163" spans="2:61">
      <c r="B163" s="174">
        <f t="shared" si="39"/>
        <v>-1.7128219849451904</v>
      </c>
      <c r="C163" s="173">
        <f>_xlfn.NORM.DIST(B163, B5,C5, TRUE)</f>
        <v>1.1935251586833817E-27</v>
      </c>
      <c r="D163" s="174" t="str">
        <f t="shared" ref="D163:D166" si="48">IF(C163&gt;($C$30+$D$30)/100,"unsaniert",IF(C163&gt;($D$30)/100,"teilsaniert","saniert"))</f>
        <v>saniert</v>
      </c>
      <c r="E163" s="174" cm="1">
        <f t="array" ref="E163">IF(
    C163 &gt; (IF(
        D163 = "unsaniert",
        (MIN(IF(D$1:D$166="unsaniert",C$1:C$166)) + MAX(IF(D$1:D$166="unsaniert",C$1:C$166))) / 2,
        IF(
            D163 = "teilsaniert",
            (MIN(IF(D$1:D$166="teilsaniert",C$1:C$166)) + MAX(IF(D$1:D$166="teilsaniert",C$1:C$166))) / 2,
            (MIN(IF(D$1:D$166="saniert",C$1:C$166)) + MAX(IF(D$1:D$166="saniert",C$1:C$166))) / 2
        )
    )),
    0,
    IF(
        C162 &lt; (IF(
            D163 = "unsaniert",
            (MIN(IF(D$1:D$166="unsaniert",C$1:C$166)) + MAX(IF(D$1:D$166="unsaniert",C$1:C$166))) / 2,
            IF(
                D163 = "teilsaniert",
                (MIN(IF(D$1:D$166="teilsaniert",C$1:C$166)) + MAX(IF(D$1:D$166="teilsaniert",C$1:C$166))) / 2,
                (MIN(IF(D$1:D$166="saniert",C$1:C$166)) + MAX(IF(D$1:D$166="saniert",C$1:C$166))) / 2
            )
        )),
        0,
        B163
    )
)</f>
        <v>0</v>
      </c>
      <c r="I163" s="174">
        <f t="shared" si="40"/>
        <v>-2.9900309556755</v>
      </c>
      <c r="J163" s="173">
        <f>_xlfn.NORM.DIST(I163, I5,J5, TRUE)</f>
        <v>3.1363846930851239E-172</v>
      </c>
      <c r="K163" s="174" t="str">
        <f t="shared" ref="K163:K166" si="49">IF(J163&gt;($C$30+$D$30)/100,"unsaniert",IF(J163&gt;($D$30)/100,"teilsaniert","saniert"))</f>
        <v>saniert</v>
      </c>
      <c r="L163" s="174" cm="1">
        <f t="array" ref="L163">IF(
    J163 &gt; (IF(
        K163 = "unsaniert",
        (MIN(IF(K$1:K$166="unsaniert",J$1:J$166)) + MAX(IF(K$1:K$166="unsaniert",J$1:J$166))) / 2,
        IF(
            K163 = "teilsaniert",
            (MIN(IF(K$1:K$166="teilsaniert",J$1:J$166)) + MAX(IF(K$1:K$166="teilsaniert",J$1:J$166))) / 2,
            (MIN(IF(K$1:K$166="saniert",J$1:J$166)) + MAX(IF(K$1:K$166="saniert",J$1:J$166))) / 2
        )
    )),
    0,
    IF(
        J162 &lt; (IF(
            K163 = "unsaniert",
            (MIN(IF(K$1:K$166="unsaniert",J$1:J$166)) + MAX(IF(K$1:K$166="unsaniert",J$1:J$166))) / 2,
            IF(
                K163 = "teilsaniert",
                (MIN(IF(K$1:K$166="teilsaniert",J$1:J$166)) + MAX(IF(K$1:K$166="teilsaniert",J$1:J$166))) / 2,
                (MIN(IF(K$1:K$166="saniert",J$1:J$166)) + MAX(IF(K$1:K$166="saniert",J$1:J$166))) / 2
            )
        )),
        0,
        I163
    )
)</f>
        <v>0</v>
      </c>
      <c r="P163" s="174">
        <f t="shared" si="41"/>
        <v>-3.5877078562056317</v>
      </c>
      <c r="Q163" s="173">
        <f>_xlfn.NORM.DIST(P163, P5,Q5, TRUE)</f>
        <v>0</v>
      </c>
      <c r="R163" s="174" t="str">
        <f t="shared" ref="R163:R166" si="50">IF(Q163&gt;($C$30+$D$30)/100,"unsaniert",IF(Q163&gt;($D$30)/100,"teilsaniert","saniert"))</f>
        <v>saniert</v>
      </c>
      <c r="S163" s="174" cm="1">
        <f t="array" ref="S163">IF(
    Q163 &gt; (IF(
        R163 = "unsaniert",
        (MIN(IF(R$1:R$166="unsaniert",Q$1:Q$166)) + MAX(IF(R$1:R$166="unsaniert",Q$1:Q$166))) / 2,
        IF(
            R163 = "teilsaniert",
            (MIN(IF(R$1:R$166="teilsaniert",Q$1:Q$166)) + MAX(IF(R$1:R$166="teilsaniert",Q$1:Q$166))) / 2,
            (MIN(IF(R$1:R$166="saniert",Q$1:Q$166)) + MAX(IF(R$1:R$166="saniert",Q$1:Q$166))) / 2
        )
    )),
    0,
    IF(
        Q162 &lt; (IF(
            R163 = "unsaniert",
            (MIN(IF(R$1:R$166="unsaniert",Q$1:Q$166)) + MAX(IF(R$1:R$166="unsaniert",Q$1:Q$166))) / 2,
            IF(
                R163 = "teilsaniert",
                (MIN(IF(R$1:R$166="teilsaniert",Q$1:Q$166)) + MAX(IF(R$1:R$166="teilsaniert",Q$1:Q$166))) / 2,
                (MIN(IF(R$1:R$166="saniert",Q$1:Q$166)) + MAX(IF(R$1:R$166="saniert",Q$1:Q$166))) / 2
            )
        )),
        0,
        P163
    )
)</f>
        <v>0</v>
      </c>
      <c r="W163" s="174">
        <f t="shared" si="42"/>
        <v>-2.497561555843109</v>
      </c>
      <c r="X163" s="173">
        <f t="shared" si="27"/>
        <v>0</v>
      </c>
      <c r="Y163" s="174" t="str">
        <f t="shared" si="28"/>
        <v>saniert</v>
      </c>
      <c r="Z163" s="174" cm="1">
        <f t="array" ref="Z163">IF(
    X163 &gt; (IF(
        Y163 = "unsaniert",
        (MIN(IF(Y$1:Y$166="unsaniert",X$1:X$166)) + MAX(IF(Y$1:Y$166="unsaniert",X$1:X$166))) / 2,
        IF(
            Y163 = "teilsaniert",
            (MIN(IF(Y$1:Y$166="teilsaniert",X$1:X$166)) + MAX(IF(Y$1:Y$166="teilsaniert",X$1:X$166))) / 2,
            (MIN(IF(Y$1:Y$166="saniert",X$1:X$166)) + MAX(IF(Y$1:Y$166="saniert",X$1:X$166))) / 2
        )
    )),
    0,
    IF(
        X162 &lt; (IF(
            Y163 = "unsaniert",
            (MIN(IF(Y$1:Y$166="unsaniert",X$1:X$166)) + MAX(IF(Y$1:Y$166="unsaniert",X$1:X$166))) / 2,
            IF(
                Y163 = "teilsaniert",
                (MIN(IF(Y$1:Y$166="teilsaniert",X$1:X$166)) + MAX(IF(Y$1:Y$166="teilsaniert",X$1:X$166))) / 2,
                (MIN(IF(Y$1:Y$166="saniert",X$1:X$166)) + MAX(IF(Y$1:Y$166="saniert",X$1:X$166))) / 2
            )
        )),
        0,
        W163
    )
)</f>
        <v>0</v>
      </c>
      <c r="AD163" s="174">
        <f t="shared" si="43"/>
        <v>-2.9874119347146606</v>
      </c>
      <c r="AE163" s="173">
        <f t="shared" si="29"/>
        <v>8.0777038341306555E-203</v>
      </c>
      <c r="AF163" s="174" t="str">
        <f t="shared" si="30"/>
        <v>saniert</v>
      </c>
      <c r="AG163" s="174" cm="1">
        <f t="array" ref="AG163">IF(
    AE163 &gt; (IF(
        AF163 = "unsaniert",
        (MIN(IF(AF$1:AF$166="unsaniert",AE$1:AE$166)) + MAX(IF(AF$1:AF$166="unsaniert",AE$1:AE$166))) / 2,
        IF(
            AF163 = "teilsaniert",
            (MIN(IF(AF$1:AF$166="teilsaniert",AE$1:AE$166)) + MAX(IF(AF$1:AF$166="teilsaniert",AE$1:AE$166))) / 2,
            (MIN(IF(AF$1:AF$166="saniert",AE$1:AE$166)) + MAX(IF(AF$1:AF$166="saniert",AE$1:AE$166))) / 2
        )
    )),
    0,
    IF(
        AE162 &lt; (IF(
            AF163 = "unsaniert",
            (MIN(IF(AF$1:AF$166="unsaniert",AE$1:AE$166)) + MAX(IF(AF$1:AF$166="unsaniert",AE$1:AE$166))) / 2,
            IF(
                AF163 = "teilsaniert",
                (MIN(IF(AF$1:AF$166="teilsaniert",AE$1:AE$166)) + MAX(IF(AF$1:AF$166="teilsaniert",AE$1:AE$166))) / 2,
                (MIN(IF(AF$1:AF$166="saniert",AE$1:AE$166)) + MAX(IF(AF$1:AF$166="saniert",AE$1:AE$166))) / 2
            )
        )),
        0,
        AD163
    )
)</f>
        <v>0</v>
      </c>
      <c r="AK163" s="174">
        <f t="shared" si="44"/>
        <v>-3.4314245652714552</v>
      </c>
      <c r="AL163" s="173">
        <f t="shared" si="31"/>
        <v>0</v>
      </c>
      <c r="AM163" s="174" t="str">
        <f t="shared" si="32"/>
        <v>saniert</v>
      </c>
      <c r="AN163" s="174" cm="1">
        <f t="array" ref="AN163">IF(
    AL163 &gt; (IF(
        AM163 = "unsaniert",
        (MIN(IF(AM$1:AM$166="unsaniert",AL$1:AL$166)) + MAX(IF(AM$1:AM$166="unsaniert",AL$1:AL$166))) / 2,
        IF(
            AM163 = "teilsaniert",
            (MIN(IF(AM$1:AM$166="teilsaniert",AL$1:AL$166)) + MAX(IF(AM$1:AM$166="teilsaniert",AL$1:AL$166))) / 2,
            (MIN(IF(AM$1:AM$166="saniert",AL$1:AL$166)) + MAX(IF(AM$1:AM$166="saniert",AL$1:AL$166))) / 2
        )
    )),
    0,
    IF(
        AL162 &lt; (IF(
            AM163 = "unsaniert",
            (MIN(IF(AM$1:AM$166="unsaniert",AL$1:AL$166)) + MAX(IF(AM$1:AM$166="unsaniert",AL$1:AL$166))) / 2,
            IF(
                AM163 = "teilsaniert",
                (MIN(IF(AM$1:AM$166="teilsaniert",AL$1:AL$166)) + MAX(IF(AM$1:AM$166="teilsaniert",AL$1:AL$166))) / 2,
                (MIN(IF(AM$1:AM$166="saniert",AL$1:AL$166)) + MAX(IF(AM$1:AM$166="saniert",AL$1:AL$166))) / 2
            )
        )),
        0,
        AK163
    )
)</f>
        <v>0</v>
      </c>
      <c r="AR163" s="174">
        <f t="shared" si="45"/>
        <v>-2.4372067057195115</v>
      </c>
      <c r="AS163" s="173">
        <f t="shared" si="33"/>
        <v>0</v>
      </c>
      <c r="AT163" s="174" t="str">
        <f t="shared" si="34"/>
        <v>saniert</v>
      </c>
      <c r="AU163" s="174" cm="1">
        <f t="array" ref="AU163">IF(
    AS163 &gt; (IF(
        AT163 = "unsaniert",
        (MIN(IF(AT$1:AT$166="unsaniert",AS$1:AS$166)) + MAX(IF(AT$1:AT$166="unsaniert",AS$1:AS$166))) / 2,
        IF(
            AT163 = "teilsaniert",
            (MIN(IF(AT$1:AT$166="teilsaniert",AS$1:AS$166)) + MAX(IF(AT$1:AT$166="teilsaniert",AS$1:AS$166))) / 2,
            (MIN(IF(AT$1:AT$166="saniert",AS$1:AS$166)) + MAX(IF(AT$1:AT$166="saniert",AS$1:AS$166))) / 2
        )
    )),
    0,
    IF(
        AS162 &lt; (IF(
            AT163 = "unsaniert",
            (MIN(IF(AT$1:AT$166="unsaniert",AS$1:AS$166)) + MAX(IF(AT$1:AT$166="unsaniert",AS$1:AS$166))) / 2,
            IF(
                AT163 = "teilsaniert",
                (MIN(IF(AT$1:AT$166="teilsaniert",AS$1:AS$166)) + MAX(IF(AT$1:AT$166="teilsaniert",AS$1:AS$166))) / 2,
                (MIN(IF(AT$1:AT$166="saniert",AS$1:AS$166)) + MAX(IF(AT$1:AT$166="saniert",AS$1:AS$166))) / 2
            )
        )),
        0,
        AR163
    )
)</f>
        <v>0</v>
      </c>
      <c r="AY163" s="174">
        <f t="shared" si="46"/>
        <v>-3.1131492858382828</v>
      </c>
      <c r="AZ163" s="173">
        <f t="shared" si="35"/>
        <v>0</v>
      </c>
      <c r="BA163" s="174" t="str">
        <f t="shared" si="36"/>
        <v>saniert</v>
      </c>
      <c r="BB163" s="174" cm="1">
        <f t="array" ref="BB163">IF(
    AZ163 &gt; (IF(
        BA163 = "unsaniert",
        (MIN(IF(BA$1:BA$166="unsaniert",AZ$1:AZ$166)) + MAX(IF(BA$1:BA$166="unsaniert",AZ$1:AZ$166))) / 2,
        IF(
            BA163 = "teilsaniert",
            (MIN(IF(BA$1:BA$166="teilsaniert",AZ$1:AZ$166)) + MAX(IF(BA$1:BA$166="teilsaniert",AZ$1:AZ$166))) / 2,
            (MIN(IF(BA$1:BA$166="saniert",AZ$1:AZ$166)) + MAX(IF(BA$1:BA$166="saniert",AZ$1:AZ$166))) / 2
        )
    )),
    0,
    IF(
        AZ162 &lt; (IF(
            BA163 = "unsaniert",
            (MIN(IF(BA$1:BA$166="unsaniert",AZ$1:AZ$166)) + MAX(IF(BA$1:BA$166="unsaniert",AZ$1:AZ$166))) / 2,
            IF(
                BA163 = "teilsaniert",
                (MIN(IF(BA$1:BA$166="teilsaniert",AZ$1:AZ$166)) + MAX(IF(BA$1:BA$166="teilsaniert",AZ$1:AZ$166))) / 2,
                (MIN(IF(BA$1:BA$166="saniert",AZ$1:AZ$166)) + MAX(IF(BA$1:BA$166="saniert",AZ$1:AZ$166))) / 2
            )
        )),
        0,
        AY163
    )
)</f>
        <v>0</v>
      </c>
      <c r="BF163" s="174">
        <f t="shared" si="47"/>
        <v>-3.4569827399458273</v>
      </c>
      <c r="BG163" s="173">
        <f t="shared" si="37"/>
        <v>0</v>
      </c>
      <c r="BH163" s="174" t="str">
        <f t="shared" si="38"/>
        <v>saniert</v>
      </c>
      <c r="BI163" s="174" cm="1">
        <f t="array" ref="BI163">IF(
    BG163 &gt; (IF(
        BH163 = "unsaniert",
        (MIN(IF(BH$1:BH$166="unsaniert",BG$1:BG$166)) + MAX(IF(BH$1:BH$166="unsaniert",BG$1:BG$166))) / 2,
        IF(
            BH163 = "teilsaniert",
            (MIN(IF(BH$1:BH$166="teilsaniert",BG$1:BG$166)) + MAX(IF(BH$1:BH$166="teilsaniert",BG$1:BG$166))) / 2,
            (MIN(IF(BH$1:BH$166="saniert",BG$1:BG$166)) + MAX(IF(BH$1:BH$166="saniert",BG$1:BG$166))) / 2
        )
    )),
    0,
    IF(
        BG162 &lt; (IF(
            BH163 = "unsaniert",
            (MIN(IF(BH$1:BH$166="unsaniert",BG$1:BG$166)) + MAX(IF(BH$1:BH$166="unsaniert",BG$1:BG$166))) / 2,
            IF(
                BH163 = "teilsaniert",
                (MIN(IF(BH$1:BH$166="teilsaniert",BG$1:BG$166)) + MAX(IF(BH$1:BH$166="teilsaniert",BG$1:BG$166))) / 2,
                (MIN(IF(BH$1:BH$166="saniert",BG$1:BG$166)) + MAX(IF(BH$1:BH$166="saniert",BG$1:BG$166))) / 2
            )
        )),
        0,
        BF163
    )
)</f>
        <v>0</v>
      </c>
    </row>
    <row r="164" spans="2:61">
      <c r="B164" s="174">
        <f t="shared" si="39"/>
        <v>-1.7428219849451905</v>
      </c>
      <c r="C164" s="173">
        <f>_xlfn.NORM.DIST(B164,B5,C5, TRUE)</f>
        <v>3.6439127420570031E-28</v>
      </c>
      <c r="D164" s="174" t="str">
        <f t="shared" si="48"/>
        <v>saniert</v>
      </c>
      <c r="E164" s="174" cm="1">
        <f t="array" ref="E164">IF(
    C164 &gt; (IF(
        D164 = "unsaniert",
        (MIN(IF(D$1:D$166="unsaniert",C$1:C$166)) + MAX(IF(D$1:D$166="unsaniert",C$1:C$166))) / 2,
        IF(
            D164 = "teilsaniert",
            (MIN(IF(D$1:D$166="teilsaniert",C$1:C$166)) + MAX(IF(D$1:D$166="teilsaniert",C$1:C$166))) / 2,
            (MIN(IF(D$1:D$166="saniert",C$1:C$166)) + MAX(IF(D$1:D$166="saniert",C$1:C$166))) / 2
        )
    )),
    0,
    IF(
        C163 &lt; (IF(
            D164 = "unsaniert",
            (MIN(IF(D$1:D$166="unsaniert",C$1:C$166)) + MAX(IF(D$1:D$166="unsaniert",C$1:C$166))) / 2,
            IF(
                D164 = "teilsaniert",
                (MIN(IF(D$1:D$166="teilsaniert",C$1:C$166)) + MAX(IF(D$1:D$166="teilsaniert",C$1:C$166))) / 2,
                (MIN(IF(D$1:D$166="saniert",C$1:C$166)) + MAX(IF(D$1:D$166="saniert",C$1:C$166))) / 2
            )
        )),
        0,
        B164
    )
)</f>
        <v>0</v>
      </c>
      <c r="I164" s="174">
        <f t="shared" si="40"/>
        <v>-3.0200309556754998</v>
      </c>
      <c r="J164" s="173">
        <f>_xlfn.NORM.DIST(I164,I5,J5, TRUE)</f>
        <v>3.5041857364012286E-175</v>
      </c>
      <c r="K164" s="174" t="str">
        <f t="shared" si="49"/>
        <v>saniert</v>
      </c>
      <c r="L164" s="174" cm="1">
        <f t="array" ref="L164">IF(
    J164 &gt; (IF(
        K164 = "unsaniert",
        (MIN(IF(K$1:K$166="unsaniert",J$1:J$166)) + MAX(IF(K$1:K$166="unsaniert",J$1:J$166))) / 2,
        IF(
            K164 = "teilsaniert",
            (MIN(IF(K$1:K$166="teilsaniert",J$1:J$166)) + MAX(IF(K$1:K$166="teilsaniert",J$1:J$166))) / 2,
            (MIN(IF(K$1:K$166="saniert",J$1:J$166)) + MAX(IF(K$1:K$166="saniert",J$1:J$166))) / 2
        )
    )),
    0,
    IF(
        J163 &lt; (IF(
            K164 = "unsaniert",
            (MIN(IF(K$1:K$166="unsaniert",J$1:J$166)) + MAX(IF(K$1:K$166="unsaniert",J$1:J$166))) / 2,
            IF(
                K164 = "teilsaniert",
                (MIN(IF(K$1:K$166="teilsaniert",J$1:J$166)) + MAX(IF(K$1:K$166="teilsaniert",J$1:J$166))) / 2,
                (MIN(IF(K$1:K$166="saniert",J$1:J$166)) + MAX(IF(K$1:K$166="saniert",J$1:J$166))) / 2
            )
        )),
        0,
        I164
    )
)</f>
        <v>0</v>
      </c>
      <c r="P164" s="174">
        <f t="shared" si="41"/>
        <v>-3.6177078562056315</v>
      </c>
      <c r="Q164" s="173">
        <f>_xlfn.NORM.DIST(P164,P5,Q5, TRUE)</f>
        <v>0</v>
      </c>
      <c r="R164" s="174" t="str">
        <f t="shared" si="50"/>
        <v>saniert</v>
      </c>
      <c r="S164" s="174" cm="1">
        <f t="array" ref="S164">IF(
    Q164 &gt; (IF(
        R164 = "unsaniert",
        (MIN(IF(R$1:R$166="unsaniert",Q$1:Q$166)) + MAX(IF(R$1:R$166="unsaniert",Q$1:Q$166))) / 2,
        IF(
            R164 = "teilsaniert",
            (MIN(IF(R$1:R$166="teilsaniert",Q$1:Q$166)) + MAX(IF(R$1:R$166="teilsaniert",Q$1:Q$166))) / 2,
            (MIN(IF(R$1:R$166="saniert",Q$1:Q$166)) + MAX(IF(R$1:R$166="saniert",Q$1:Q$166))) / 2
        )
    )),
    0,
    IF(
        Q163 &lt; (IF(
            R164 = "unsaniert",
            (MIN(IF(R$1:R$166="unsaniert",Q$1:Q$166)) + MAX(IF(R$1:R$166="unsaniert",Q$1:Q$166))) / 2,
            IF(
                R164 = "teilsaniert",
                (MIN(IF(R$1:R$166="teilsaniert",Q$1:Q$166)) + MAX(IF(R$1:R$166="teilsaniert",Q$1:Q$166))) / 2,
                (MIN(IF(R$1:R$166="saniert",Q$1:Q$166)) + MAX(IF(R$1:R$166="saniert",Q$1:Q$166))) / 2
            )
        )),
        0,
        P164
    )
)</f>
        <v>0</v>
      </c>
      <c r="W164" s="174">
        <f t="shared" si="42"/>
        <v>-2.5275615558431088</v>
      </c>
      <c r="X164" s="173">
        <f t="shared" ref="X164:X166" si="51">_xlfn.NORM.DIST(W164, $B$8,$C$8, TRUE)</f>
        <v>0</v>
      </c>
      <c r="Y164" s="174" t="str">
        <f t="shared" ref="Y164:Y166" si="52">IF(X164&gt;($C$30+$D$30)/100,"unsaniert",IF(X164&gt;($D$30)/100,"teilsaniert","saniert"))</f>
        <v>saniert</v>
      </c>
      <c r="Z164" s="174" cm="1">
        <f t="array" ref="Z164">IF(
    X164 &gt; (IF(
        Y164 = "unsaniert",
        (MIN(IF(Y$1:Y$166="unsaniert",X$1:X$166)) + MAX(IF(Y$1:Y$166="unsaniert",X$1:X$166))) / 2,
        IF(
            Y164 = "teilsaniert",
            (MIN(IF(Y$1:Y$166="teilsaniert",X$1:X$166)) + MAX(IF(Y$1:Y$166="teilsaniert",X$1:X$166))) / 2,
            (MIN(IF(Y$1:Y$166="saniert",X$1:X$166)) + MAX(IF(Y$1:Y$166="saniert",X$1:X$166))) / 2
        )
    )),
    0,
    IF(
        X163 &lt; (IF(
            Y164 = "unsaniert",
            (MIN(IF(Y$1:Y$166="unsaniert",X$1:X$166)) + MAX(IF(Y$1:Y$166="unsaniert",X$1:X$166))) / 2,
            IF(
                Y164 = "teilsaniert",
                (MIN(IF(Y$1:Y$166="teilsaniert",X$1:X$166)) + MAX(IF(Y$1:Y$166="teilsaniert",X$1:X$166))) / 2,
                (MIN(IF(Y$1:Y$166="saniert",X$1:X$166)) + MAX(IF(Y$1:Y$166="saniert",X$1:X$166))) / 2
            )
        )),
        0,
        W164
    )
)</f>
        <v>0</v>
      </c>
      <c r="AD164" s="174">
        <f t="shared" si="43"/>
        <v>-3.0174119347146604</v>
      </c>
      <c r="AE164" s="173">
        <f t="shared" ref="AE164:AE166" si="53">_xlfn.NORM.DIST(AD164, $I$8,$J$8, TRUE)</f>
        <v>2.8278899207816875E-206</v>
      </c>
      <c r="AF164" s="174" t="str">
        <f t="shared" ref="AF164:AF166" si="54">IF(AE164&gt;($C$30+$D$30)/100,"unsaniert",IF(AE164&gt;($D$30)/100,"teilsaniert","saniert"))</f>
        <v>saniert</v>
      </c>
      <c r="AG164" s="174" cm="1">
        <f t="array" ref="AG164">IF(
    AE164 &gt; (IF(
        AF164 = "unsaniert",
        (MIN(IF(AF$1:AF$166="unsaniert",AE$1:AE$166)) + MAX(IF(AF$1:AF$166="unsaniert",AE$1:AE$166))) / 2,
        IF(
            AF164 = "teilsaniert",
            (MIN(IF(AF$1:AF$166="teilsaniert",AE$1:AE$166)) + MAX(IF(AF$1:AF$166="teilsaniert",AE$1:AE$166))) / 2,
            (MIN(IF(AF$1:AF$166="saniert",AE$1:AE$166)) + MAX(IF(AF$1:AF$166="saniert",AE$1:AE$166))) / 2
        )
    )),
    0,
    IF(
        AE163 &lt; (IF(
            AF164 = "unsaniert",
            (MIN(IF(AF$1:AF$166="unsaniert",AE$1:AE$166)) + MAX(IF(AF$1:AF$166="unsaniert",AE$1:AE$166))) / 2,
            IF(
                AF164 = "teilsaniert",
                (MIN(IF(AF$1:AF$166="teilsaniert",AE$1:AE$166)) + MAX(IF(AF$1:AF$166="teilsaniert",AE$1:AE$166))) / 2,
                (MIN(IF(AF$1:AF$166="saniert",AE$1:AE$166)) + MAX(IF(AF$1:AF$166="saniert",AE$1:AE$166))) / 2
            )
        )),
        0,
        AD164
    )
)</f>
        <v>0</v>
      </c>
      <c r="AK164" s="174">
        <f t="shared" si="44"/>
        <v>-3.461424565271455</v>
      </c>
      <c r="AL164" s="173">
        <f t="shared" ref="AL164:AL166" si="55">_xlfn.NORM.DIST(AK164, $P$8,$Q$8, TRUE)</f>
        <v>0</v>
      </c>
      <c r="AM164" s="174" t="str">
        <f t="shared" ref="AM164:AM166" si="56">IF(AL164&gt;($C$30+$D$30)/100,"unsaniert",IF(AL164&gt;($D$30)/100,"teilsaniert","saniert"))</f>
        <v>saniert</v>
      </c>
      <c r="AN164" s="174" cm="1">
        <f t="array" ref="AN164">IF(
    AL164 &gt; (IF(
        AM164 = "unsaniert",
        (MIN(IF(AM$1:AM$166="unsaniert",AL$1:AL$166)) + MAX(IF(AM$1:AM$166="unsaniert",AL$1:AL$166))) / 2,
        IF(
            AM164 = "teilsaniert",
            (MIN(IF(AM$1:AM$166="teilsaniert",AL$1:AL$166)) + MAX(IF(AM$1:AM$166="teilsaniert",AL$1:AL$166))) / 2,
            (MIN(IF(AM$1:AM$166="saniert",AL$1:AL$166)) + MAX(IF(AM$1:AM$166="saniert",AL$1:AL$166))) / 2
        )
    )),
    0,
    IF(
        AL163 &lt; (IF(
            AM164 = "unsaniert",
            (MIN(IF(AM$1:AM$166="unsaniert",AL$1:AL$166)) + MAX(IF(AM$1:AM$166="unsaniert",AL$1:AL$166))) / 2,
            IF(
                AM164 = "teilsaniert",
                (MIN(IF(AM$1:AM$166="teilsaniert",AL$1:AL$166)) + MAX(IF(AM$1:AM$166="teilsaniert",AL$1:AL$166))) / 2,
                (MIN(IF(AM$1:AM$166="saniert",AL$1:AL$166)) + MAX(IF(AM$1:AM$166="saniert",AL$1:AL$166))) / 2
            )
        )),
        0,
        AK164
    )
)</f>
        <v>0</v>
      </c>
      <c r="AR164" s="174">
        <f t="shared" si="45"/>
        <v>-2.4672067057195113</v>
      </c>
      <c r="AS164" s="173">
        <f t="shared" ref="AS164:AS166" si="57">_xlfn.NORM.DIST(AR164, $B$13,$C$13, TRUE)</f>
        <v>0</v>
      </c>
      <c r="AT164" s="174" t="str">
        <f t="shared" ref="AT164:AT166" si="58">IF(AS164&gt;($C$30+$D$30)/100,"unsaniert",IF(AS164&gt;($D$30)/100,"teilsaniert","saniert"))</f>
        <v>saniert</v>
      </c>
      <c r="AU164" s="174" cm="1">
        <f t="array" ref="AU164">IF(
    AS164 &gt; (IF(
        AT164 = "unsaniert",
        (MIN(IF(AT$1:AT$166="unsaniert",AS$1:AS$166)) + MAX(IF(AT$1:AT$166="unsaniert",AS$1:AS$166))) / 2,
        IF(
            AT164 = "teilsaniert",
            (MIN(IF(AT$1:AT$166="teilsaniert",AS$1:AS$166)) + MAX(IF(AT$1:AT$166="teilsaniert",AS$1:AS$166))) / 2,
            (MIN(IF(AT$1:AT$166="saniert",AS$1:AS$166)) + MAX(IF(AT$1:AT$166="saniert",AS$1:AS$166))) / 2
        )
    )),
    0,
    IF(
        AS163 &lt; (IF(
            AT164 = "unsaniert",
            (MIN(IF(AT$1:AT$166="unsaniert",AS$1:AS$166)) + MAX(IF(AT$1:AT$166="unsaniert",AS$1:AS$166))) / 2,
            IF(
                AT164 = "teilsaniert",
                (MIN(IF(AT$1:AT$166="teilsaniert",AS$1:AS$166)) + MAX(IF(AT$1:AT$166="teilsaniert",AS$1:AS$166))) / 2,
                (MIN(IF(AT$1:AT$166="saniert",AS$1:AS$166)) + MAX(IF(AT$1:AT$166="saniert",AS$1:AS$166))) / 2
            )
        )),
        0,
        AR164
    )
)</f>
        <v>0</v>
      </c>
      <c r="AY164" s="174">
        <f t="shared" si="46"/>
        <v>-3.1431492858382826</v>
      </c>
      <c r="AZ164" s="173">
        <f t="shared" ref="AZ164:AZ166" si="59">_xlfn.NORM.DIST(AY164, $I$13,$J$13, TRUE)</f>
        <v>0</v>
      </c>
      <c r="BA164" s="174" t="str">
        <f t="shared" ref="BA164:BA166" si="60">IF(AZ164&gt;($C$30+$D$30)/100,"unsaniert",IF(AZ164&gt;($D$30)/100,"teilsaniert","saniert"))</f>
        <v>saniert</v>
      </c>
      <c r="BB164" s="174" cm="1">
        <f t="array" ref="BB164">IF(
    AZ164 &gt; (IF(
        BA164 = "unsaniert",
        (MIN(IF(BA$1:BA$166="unsaniert",AZ$1:AZ$166)) + MAX(IF(BA$1:BA$166="unsaniert",AZ$1:AZ$166))) / 2,
        IF(
            BA164 = "teilsaniert",
            (MIN(IF(BA$1:BA$166="teilsaniert",AZ$1:AZ$166)) + MAX(IF(BA$1:BA$166="teilsaniert",AZ$1:AZ$166))) / 2,
            (MIN(IF(BA$1:BA$166="saniert",AZ$1:AZ$166)) + MAX(IF(BA$1:BA$166="saniert",AZ$1:AZ$166))) / 2
        )
    )),
    0,
    IF(
        AZ163 &lt; (IF(
            BA164 = "unsaniert",
            (MIN(IF(BA$1:BA$166="unsaniert",AZ$1:AZ$166)) + MAX(IF(BA$1:BA$166="unsaniert",AZ$1:AZ$166))) / 2,
            IF(
                BA164 = "teilsaniert",
                (MIN(IF(BA$1:BA$166="teilsaniert",AZ$1:AZ$166)) + MAX(IF(BA$1:BA$166="teilsaniert",AZ$1:AZ$166))) / 2,
                (MIN(IF(BA$1:BA$166="saniert",AZ$1:AZ$166)) + MAX(IF(BA$1:BA$166="saniert",AZ$1:AZ$166))) / 2
            )
        )),
        0,
        AY164
    )
)</f>
        <v>0</v>
      </c>
      <c r="BF164" s="174">
        <f t="shared" si="47"/>
        <v>-3.4869827399458271</v>
      </c>
      <c r="BG164" s="173">
        <f t="shared" ref="BG164:BG166" si="61">_xlfn.NORM.DIST(BF164, $P$13,$Q$13, TRUE)</f>
        <v>0</v>
      </c>
      <c r="BH164" s="174" t="str">
        <f t="shared" ref="BH164:BH166" si="62">IF(BG164&gt;($C$30+$D$30)/100,"unsaniert",IF(BG164&gt;($D$30)/100,"teilsaniert","saniert"))</f>
        <v>saniert</v>
      </c>
      <c r="BI164" s="174" cm="1">
        <f t="array" ref="BI164">IF(
    BG164 &gt; (IF(
        BH164 = "unsaniert",
        (MIN(IF(BH$1:BH$166="unsaniert",BG$1:BG$166)) + MAX(IF(BH$1:BH$166="unsaniert",BG$1:BG$166))) / 2,
        IF(
            BH164 = "teilsaniert",
            (MIN(IF(BH$1:BH$166="teilsaniert",BG$1:BG$166)) + MAX(IF(BH$1:BH$166="teilsaniert",BG$1:BG$166))) / 2,
            (MIN(IF(BH$1:BH$166="saniert",BG$1:BG$166)) + MAX(IF(BH$1:BH$166="saniert",BG$1:BG$166))) / 2
        )
    )),
    0,
    IF(
        BG163 &lt; (IF(
            BH164 = "unsaniert",
            (MIN(IF(BH$1:BH$166="unsaniert",BG$1:BG$166)) + MAX(IF(BH$1:BH$166="unsaniert",BG$1:BG$166))) / 2,
            IF(
                BH164 = "teilsaniert",
                (MIN(IF(BH$1:BH$166="teilsaniert",BG$1:BG$166)) + MAX(IF(BH$1:BH$166="teilsaniert",BG$1:BG$166))) / 2,
                (MIN(IF(BH$1:BH$166="saniert",BG$1:BG$166)) + MAX(IF(BH$1:BH$166="saniert",BG$1:BG$166))) / 2
            )
        )),
        0,
        BF164
    )
)</f>
        <v>0</v>
      </c>
    </row>
    <row r="165" spans="2:61">
      <c r="B165" s="174">
        <f t="shared" ref="B165:B166" si="63">B164-0.03</f>
        <v>-1.7728219849451905</v>
      </c>
      <c r="C165" s="173">
        <f>_xlfn.NORM.DIST(B165, B5,C5, TRUE)</f>
        <v>1.0996946927984687E-28</v>
      </c>
      <c r="D165" s="174" t="str">
        <f t="shared" si="48"/>
        <v>saniert</v>
      </c>
      <c r="E165" s="174" cm="1">
        <f t="array" ref="E165">IF(
    C165 &gt; (IF(
        D165 = "unsaniert",
        (MIN(IF(D$1:D$166="unsaniert",C$1:C$166)) + MAX(IF(D$1:D$166="unsaniert",C$1:C$166))) / 2,
        IF(
            D165 = "teilsaniert",
            (MIN(IF(D$1:D$166="teilsaniert",C$1:C$166)) + MAX(IF(D$1:D$166="teilsaniert",C$1:C$166))) / 2,
            (MIN(IF(D$1:D$166="saniert",C$1:C$166)) + MAX(IF(D$1:D$166="saniert",C$1:C$166))) / 2
        )
    )),
    0,
    IF(
        C164 &lt; (IF(
            D165 = "unsaniert",
            (MIN(IF(D$1:D$166="unsaniert",C$1:C$166)) + MAX(IF(D$1:D$166="unsaniert",C$1:C$166))) / 2,
            IF(
                D165 = "teilsaniert",
                (MIN(IF(D$1:D$166="teilsaniert",C$1:C$166)) + MAX(IF(D$1:D$166="teilsaniert",C$1:C$166))) / 2,
                (MIN(IF(D$1:D$166="saniert",C$1:C$166)) + MAX(IF(D$1:D$166="saniert",C$1:C$166))) / 2
            )
        )),
        0,
        B165
    )
)</f>
        <v>0</v>
      </c>
      <c r="I165" s="174">
        <f t="shared" ref="I165:I166" si="64">I164-0.03</f>
        <v>-3.0500309556754996</v>
      </c>
      <c r="J165" s="173">
        <f>_xlfn.NORM.DIST(I165, I5,J5, TRUE)</f>
        <v>3.6930259804642021E-178</v>
      </c>
      <c r="K165" s="174" t="str">
        <f t="shared" si="49"/>
        <v>saniert</v>
      </c>
      <c r="L165" s="174" cm="1">
        <f t="array" ref="L165">IF(
    J165 &gt; (IF(
        K165 = "unsaniert",
        (MIN(IF(K$1:K$166="unsaniert",J$1:J$166)) + MAX(IF(K$1:K$166="unsaniert",J$1:J$166))) / 2,
        IF(
            K165 = "teilsaniert",
            (MIN(IF(K$1:K$166="teilsaniert",J$1:J$166)) + MAX(IF(K$1:K$166="teilsaniert",J$1:J$166))) / 2,
            (MIN(IF(K$1:K$166="saniert",J$1:J$166)) + MAX(IF(K$1:K$166="saniert",J$1:J$166))) / 2
        )
    )),
    0,
    IF(
        J164 &lt; (IF(
            K165 = "unsaniert",
            (MIN(IF(K$1:K$166="unsaniert",J$1:J$166)) + MAX(IF(K$1:K$166="unsaniert",J$1:J$166))) / 2,
            IF(
                K165 = "teilsaniert",
                (MIN(IF(K$1:K$166="teilsaniert",J$1:J$166)) + MAX(IF(K$1:K$166="teilsaniert",J$1:J$166))) / 2,
                (MIN(IF(K$1:K$166="saniert",J$1:J$166)) + MAX(IF(K$1:K$166="saniert",J$1:J$166))) / 2
            )
        )),
        0,
        I165
    )
)</f>
        <v>0</v>
      </c>
      <c r="P165" s="174">
        <f t="shared" ref="P165:P166" si="65">P164-0.03</f>
        <v>-3.6477078562056313</v>
      </c>
      <c r="Q165" s="173">
        <f>_xlfn.NORM.DIST(P165, P5,Q5, TRUE)</f>
        <v>0</v>
      </c>
      <c r="R165" s="174" t="str">
        <f t="shared" si="50"/>
        <v>saniert</v>
      </c>
      <c r="S165" s="174" cm="1">
        <f t="array" ref="S165">IF(
    Q165 &gt; (IF(
        R165 = "unsaniert",
        (MIN(IF(R$1:R$166="unsaniert",Q$1:Q$166)) + MAX(IF(R$1:R$166="unsaniert",Q$1:Q$166))) / 2,
        IF(
            R165 = "teilsaniert",
            (MIN(IF(R$1:R$166="teilsaniert",Q$1:Q$166)) + MAX(IF(R$1:R$166="teilsaniert",Q$1:Q$166))) / 2,
            (MIN(IF(R$1:R$166="saniert",Q$1:Q$166)) + MAX(IF(R$1:R$166="saniert",Q$1:Q$166))) / 2
        )
    )),
    0,
    IF(
        Q164 &lt; (IF(
            R165 = "unsaniert",
            (MIN(IF(R$1:R$166="unsaniert",Q$1:Q$166)) + MAX(IF(R$1:R$166="unsaniert",Q$1:Q$166))) / 2,
            IF(
                R165 = "teilsaniert",
                (MIN(IF(R$1:R$166="teilsaniert",Q$1:Q$166)) + MAX(IF(R$1:R$166="teilsaniert",Q$1:Q$166))) / 2,
                (MIN(IF(R$1:R$166="saniert",Q$1:Q$166)) + MAX(IF(R$1:R$166="saniert",Q$1:Q$166))) / 2
            )
        )),
        0,
        P165
    )
)</f>
        <v>0</v>
      </c>
      <c r="W165" s="174">
        <f t="shared" ref="W165:W166" si="66">W164-0.03</f>
        <v>-2.5575615558431086</v>
      </c>
      <c r="X165" s="173">
        <f t="shared" si="51"/>
        <v>0</v>
      </c>
      <c r="Y165" s="174" t="str">
        <f t="shared" si="52"/>
        <v>saniert</v>
      </c>
      <c r="Z165" s="174" cm="1">
        <f t="array" ref="Z165">IF(
    X165 &gt; (IF(
        Y165 = "unsaniert",
        (MIN(IF(Y$1:Y$166="unsaniert",X$1:X$166)) + MAX(IF(Y$1:Y$166="unsaniert",X$1:X$166))) / 2,
        IF(
            Y165 = "teilsaniert",
            (MIN(IF(Y$1:Y$166="teilsaniert",X$1:X$166)) + MAX(IF(Y$1:Y$166="teilsaniert",X$1:X$166))) / 2,
            (MIN(IF(Y$1:Y$166="saniert",X$1:X$166)) + MAX(IF(Y$1:Y$166="saniert",X$1:X$166))) / 2
        )
    )),
    0,
    IF(
        X164 &lt; (IF(
            Y165 = "unsaniert",
            (MIN(IF(Y$1:Y$166="unsaniert",X$1:X$166)) + MAX(IF(Y$1:Y$166="unsaniert",X$1:X$166))) / 2,
            IF(
                Y165 = "teilsaniert",
                (MIN(IF(Y$1:Y$166="teilsaniert",X$1:X$166)) + MAX(IF(Y$1:Y$166="teilsaniert",X$1:X$166))) / 2,
                (MIN(IF(Y$1:Y$166="saniert",X$1:X$166)) + MAX(IF(Y$1:Y$166="saniert",X$1:X$166))) / 2
            )
        )),
        0,
        W165
    )
)</f>
        <v>0</v>
      </c>
      <c r="AD165" s="174">
        <f t="shared" ref="AD165:AD166" si="67">AD164-0.03</f>
        <v>-3.0474119347146602</v>
      </c>
      <c r="AE165" s="173">
        <f t="shared" si="53"/>
        <v>9.2504040083101299E-210</v>
      </c>
      <c r="AF165" s="174" t="str">
        <f t="shared" si="54"/>
        <v>saniert</v>
      </c>
      <c r="AG165" s="174" cm="1">
        <f t="array" ref="AG165">IF(
    AE165 &gt; (IF(
        AF165 = "unsaniert",
        (MIN(IF(AF$1:AF$166="unsaniert",AE$1:AE$166)) + MAX(IF(AF$1:AF$166="unsaniert",AE$1:AE$166))) / 2,
        IF(
            AF165 = "teilsaniert",
            (MIN(IF(AF$1:AF$166="teilsaniert",AE$1:AE$166)) + MAX(IF(AF$1:AF$166="teilsaniert",AE$1:AE$166))) / 2,
            (MIN(IF(AF$1:AF$166="saniert",AE$1:AE$166)) + MAX(IF(AF$1:AF$166="saniert",AE$1:AE$166))) / 2
        )
    )),
    0,
    IF(
        AE164 &lt; (IF(
            AF165 = "unsaniert",
            (MIN(IF(AF$1:AF$166="unsaniert",AE$1:AE$166)) + MAX(IF(AF$1:AF$166="unsaniert",AE$1:AE$166))) / 2,
            IF(
                AF165 = "teilsaniert",
                (MIN(IF(AF$1:AF$166="teilsaniert",AE$1:AE$166)) + MAX(IF(AF$1:AF$166="teilsaniert",AE$1:AE$166))) / 2,
                (MIN(IF(AF$1:AF$166="saniert",AE$1:AE$166)) + MAX(IF(AF$1:AF$166="saniert",AE$1:AE$166))) / 2
            )
        )),
        0,
        AD165
    )
)</f>
        <v>0</v>
      </c>
      <c r="AK165" s="174">
        <f t="shared" ref="AK165:AK166" si="68">AK164-0.03</f>
        <v>-3.4914245652714548</v>
      </c>
      <c r="AL165" s="173">
        <f t="shared" si="55"/>
        <v>0</v>
      </c>
      <c r="AM165" s="174" t="str">
        <f t="shared" si="56"/>
        <v>saniert</v>
      </c>
      <c r="AN165" s="174" cm="1">
        <f t="array" ref="AN165">IF(
    AL165 &gt; (IF(
        AM165 = "unsaniert",
        (MIN(IF(AM$1:AM$166="unsaniert",AL$1:AL$166)) + MAX(IF(AM$1:AM$166="unsaniert",AL$1:AL$166))) / 2,
        IF(
            AM165 = "teilsaniert",
            (MIN(IF(AM$1:AM$166="teilsaniert",AL$1:AL$166)) + MAX(IF(AM$1:AM$166="teilsaniert",AL$1:AL$166))) / 2,
            (MIN(IF(AM$1:AM$166="saniert",AL$1:AL$166)) + MAX(IF(AM$1:AM$166="saniert",AL$1:AL$166))) / 2
        )
    )),
    0,
    IF(
        AL164 &lt; (IF(
            AM165 = "unsaniert",
            (MIN(IF(AM$1:AM$166="unsaniert",AL$1:AL$166)) + MAX(IF(AM$1:AM$166="unsaniert",AL$1:AL$166))) / 2,
            IF(
                AM165 = "teilsaniert",
                (MIN(IF(AM$1:AM$166="teilsaniert",AL$1:AL$166)) + MAX(IF(AM$1:AM$166="teilsaniert",AL$1:AL$166))) / 2,
                (MIN(IF(AM$1:AM$166="saniert",AL$1:AL$166)) + MAX(IF(AM$1:AM$166="saniert",AL$1:AL$166))) / 2
            )
        )),
        0,
        AK165
    )
)</f>
        <v>0</v>
      </c>
      <c r="AR165" s="174">
        <f t="shared" ref="AR165:AR166" si="69">AR164-0.03</f>
        <v>-2.4972067057195111</v>
      </c>
      <c r="AS165" s="173">
        <f t="shared" si="57"/>
        <v>0</v>
      </c>
      <c r="AT165" s="174" t="str">
        <f t="shared" si="58"/>
        <v>saniert</v>
      </c>
      <c r="AU165" s="174" cm="1">
        <f t="array" ref="AU165">IF(
    AS165 &gt; (IF(
        AT165 = "unsaniert",
        (MIN(IF(AT$1:AT$166="unsaniert",AS$1:AS$166)) + MAX(IF(AT$1:AT$166="unsaniert",AS$1:AS$166))) / 2,
        IF(
            AT165 = "teilsaniert",
            (MIN(IF(AT$1:AT$166="teilsaniert",AS$1:AS$166)) + MAX(IF(AT$1:AT$166="teilsaniert",AS$1:AS$166))) / 2,
            (MIN(IF(AT$1:AT$166="saniert",AS$1:AS$166)) + MAX(IF(AT$1:AT$166="saniert",AS$1:AS$166))) / 2
        )
    )),
    0,
    IF(
        AS164 &lt; (IF(
            AT165 = "unsaniert",
            (MIN(IF(AT$1:AT$166="unsaniert",AS$1:AS$166)) + MAX(IF(AT$1:AT$166="unsaniert",AS$1:AS$166))) / 2,
            IF(
                AT165 = "teilsaniert",
                (MIN(IF(AT$1:AT$166="teilsaniert",AS$1:AS$166)) + MAX(IF(AT$1:AT$166="teilsaniert",AS$1:AS$166))) / 2,
                (MIN(IF(AT$1:AT$166="saniert",AS$1:AS$166)) + MAX(IF(AT$1:AT$166="saniert",AS$1:AS$166))) / 2
            )
        )),
        0,
        AR165
    )
)</f>
        <v>0</v>
      </c>
      <c r="AY165" s="174">
        <f t="shared" ref="AY165:AY166" si="70">AY164-0.03</f>
        <v>-3.1731492858382824</v>
      </c>
      <c r="AZ165" s="173">
        <f t="shared" si="59"/>
        <v>0</v>
      </c>
      <c r="BA165" s="174" t="str">
        <f t="shared" si="60"/>
        <v>saniert</v>
      </c>
      <c r="BB165" s="174" cm="1">
        <f t="array" ref="BB165">IF(
    AZ165 &gt; (IF(
        BA165 = "unsaniert",
        (MIN(IF(BA$1:BA$166="unsaniert",AZ$1:AZ$166)) + MAX(IF(BA$1:BA$166="unsaniert",AZ$1:AZ$166))) / 2,
        IF(
            BA165 = "teilsaniert",
            (MIN(IF(BA$1:BA$166="teilsaniert",AZ$1:AZ$166)) + MAX(IF(BA$1:BA$166="teilsaniert",AZ$1:AZ$166))) / 2,
            (MIN(IF(BA$1:BA$166="saniert",AZ$1:AZ$166)) + MAX(IF(BA$1:BA$166="saniert",AZ$1:AZ$166))) / 2
        )
    )),
    0,
    IF(
        AZ164 &lt; (IF(
            BA165 = "unsaniert",
            (MIN(IF(BA$1:BA$166="unsaniert",AZ$1:AZ$166)) + MAX(IF(BA$1:BA$166="unsaniert",AZ$1:AZ$166))) / 2,
            IF(
                BA165 = "teilsaniert",
                (MIN(IF(BA$1:BA$166="teilsaniert",AZ$1:AZ$166)) + MAX(IF(BA$1:BA$166="teilsaniert",AZ$1:AZ$166))) / 2,
                (MIN(IF(BA$1:BA$166="saniert",AZ$1:AZ$166)) + MAX(IF(BA$1:BA$166="saniert",AZ$1:AZ$166))) / 2
            )
        )),
        0,
        AY165
    )
)</f>
        <v>0</v>
      </c>
      <c r="BF165" s="174">
        <f t="shared" ref="BF165:BF166" si="71">BF164-0.03</f>
        <v>-3.5169827399458269</v>
      </c>
      <c r="BG165" s="173">
        <f t="shared" si="61"/>
        <v>0</v>
      </c>
      <c r="BH165" s="174" t="str">
        <f t="shared" si="62"/>
        <v>saniert</v>
      </c>
      <c r="BI165" s="174" cm="1">
        <f t="array" ref="BI165">IF(
    BG165 &gt; (IF(
        BH165 = "unsaniert",
        (MIN(IF(BH$1:BH$166="unsaniert",BG$1:BG$166)) + MAX(IF(BH$1:BH$166="unsaniert",BG$1:BG$166))) / 2,
        IF(
            BH165 = "teilsaniert",
            (MIN(IF(BH$1:BH$166="teilsaniert",BG$1:BG$166)) + MAX(IF(BH$1:BH$166="teilsaniert",BG$1:BG$166))) / 2,
            (MIN(IF(BH$1:BH$166="saniert",BG$1:BG$166)) + MAX(IF(BH$1:BH$166="saniert",BG$1:BG$166))) / 2
        )
    )),
    0,
    IF(
        BG164 &lt; (IF(
            BH165 = "unsaniert",
            (MIN(IF(BH$1:BH$166="unsaniert",BG$1:BG$166)) + MAX(IF(BH$1:BH$166="unsaniert",BG$1:BG$166))) / 2,
            IF(
                BH165 = "teilsaniert",
                (MIN(IF(BH$1:BH$166="teilsaniert",BG$1:BG$166)) + MAX(IF(BH$1:BH$166="teilsaniert",BG$1:BG$166))) / 2,
                (MIN(IF(BH$1:BH$166="saniert",BG$1:BG$166)) + MAX(IF(BH$1:BH$166="saniert",BG$1:BG$166))) / 2
            )
        )),
        0,
        BF165
    )
)</f>
        <v>0</v>
      </c>
    </row>
    <row r="166" spans="2:61">
      <c r="B166" s="174">
        <f t="shared" si="63"/>
        <v>-1.8028219849451905</v>
      </c>
      <c r="C166" s="173">
        <f>_xlfn.NORM.DIST(B166, B5,C5, TRUE)</f>
        <v>3.2805246749130177E-29</v>
      </c>
      <c r="D166" s="174" t="str">
        <f t="shared" si="48"/>
        <v>saniert</v>
      </c>
      <c r="E166" s="174" cm="1">
        <f t="array" ref="E166">IF(
    C166 &gt; (IF(
        D166 = "unsaniert",
        (MIN(IF(D$1:D$166="unsaniert",C$1:C$166)) + MAX(IF(D$1:D$166="unsaniert",C$1:C$166))) / 2,
        IF(
            D166 = "teilsaniert",
            (MIN(IF(D$1:D$166="teilsaniert",C$1:C$166)) + MAX(IF(D$1:D$166="teilsaniert",C$1:C$166))) / 2,
            (MIN(IF(D$1:D$166="saniert",C$1:C$166)) + MAX(IF(D$1:D$166="saniert",C$1:C$166))) / 2
        )
    )),
    0,
    IF(
        C165 &lt; (IF(
            D166 = "unsaniert",
            (MIN(IF(D$1:D$166="unsaniert",C$1:C$166)) + MAX(IF(D$1:D$166="unsaniert",C$1:C$166))) / 2,
            IF(
                D166 = "teilsaniert",
                (MIN(IF(D$1:D$166="teilsaniert",C$1:C$166)) + MAX(IF(D$1:D$166="teilsaniert",C$1:C$166))) / 2,
                (MIN(IF(D$1:D$166="saniert",C$1:C$166)) + MAX(IF(D$1:D$166="saniert",C$1:C$166))) / 2
            )
        )),
        0,
        B166
    )
)</f>
        <v>0</v>
      </c>
      <c r="I166" s="174">
        <f t="shared" si="64"/>
        <v>-3.0800309556754994</v>
      </c>
      <c r="J166" s="173">
        <f>_xlfn.NORM.DIST(I166, I5,J5, TRUE)</f>
        <v>3.6712548119494279E-181</v>
      </c>
      <c r="K166" s="174" t="str">
        <f t="shared" si="49"/>
        <v>saniert</v>
      </c>
      <c r="L166" s="174" cm="1">
        <f t="array" ref="L166">IF(
    J166 &gt; (IF(
        K166 = "unsaniert",
        (MIN(IF(K$1:K$166="unsaniert",J$1:J$166)) + MAX(IF(K$1:K$166="unsaniert",J$1:J$166))) / 2,
        IF(
            K166 = "teilsaniert",
            (MIN(IF(K$1:K$166="teilsaniert",J$1:J$166)) + MAX(IF(K$1:K$166="teilsaniert",J$1:J$166))) / 2,
            (MIN(IF(K$1:K$166="saniert",J$1:J$166)) + MAX(IF(K$1:K$166="saniert",J$1:J$166))) / 2
        )
    )),
    0,
    IF(
        J165 &lt; (IF(
            K166 = "unsaniert",
            (MIN(IF(K$1:K$166="unsaniert",J$1:J$166)) + MAX(IF(K$1:K$166="unsaniert",J$1:J$166))) / 2,
            IF(
                K166 = "teilsaniert",
                (MIN(IF(K$1:K$166="teilsaniert",J$1:J$166)) + MAX(IF(K$1:K$166="teilsaniert",J$1:J$166))) / 2,
                (MIN(IF(K$1:K$166="saniert",J$1:J$166)) + MAX(IF(K$1:K$166="saniert",J$1:J$166))) / 2
            )
        )),
        0,
        I166
    )
)</f>
        <v>0</v>
      </c>
      <c r="P166" s="174">
        <f t="shared" si="65"/>
        <v>-3.6777078562056311</v>
      </c>
      <c r="Q166" s="173">
        <f>_xlfn.NORM.DIST(P166, P5,Q5, TRUE)</f>
        <v>0</v>
      </c>
      <c r="R166" s="174" t="str">
        <f t="shared" si="50"/>
        <v>saniert</v>
      </c>
      <c r="S166" s="174" cm="1">
        <f t="array" ref="S166">IF(
    Q166 &gt; (IF(
        R166 = "unsaniert",
        (MIN(IF(R$1:R$166="unsaniert",Q$1:Q$166)) + MAX(IF(R$1:R$166="unsaniert",Q$1:Q$166))) / 2,
        IF(
            R166 = "teilsaniert",
            (MIN(IF(R$1:R$166="teilsaniert",Q$1:Q$166)) + MAX(IF(R$1:R$166="teilsaniert",Q$1:Q$166))) / 2,
            (MIN(IF(R$1:R$166="saniert",Q$1:Q$166)) + MAX(IF(R$1:R$166="saniert",Q$1:Q$166))) / 2
        )
    )),
    0,
    IF(
        Q165 &lt; (IF(
            R166 = "unsaniert",
            (MIN(IF(R$1:R$166="unsaniert",Q$1:Q$166)) + MAX(IF(R$1:R$166="unsaniert",Q$1:Q$166))) / 2,
            IF(
                R166 = "teilsaniert",
                (MIN(IF(R$1:R$166="teilsaniert",Q$1:Q$166)) + MAX(IF(R$1:R$166="teilsaniert",Q$1:Q$166))) / 2,
                (MIN(IF(R$1:R$166="saniert",Q$1:Q$166)) + MAX(IF(R$1:R$166="saniert",Q$1:Q$166))) / 2
            )
        )),
        0,
        P166
    )
)</f>
        <v>0</v>
      </c>
      <c r="W166" s="174">
        <f t="shared" si="66"/>
        <v>-2.5875615558431084</v>
      </c>
      <c r="X166" s="173">
        <f t="shared" si="51"/>
        <v>0</v>
      </c>
      <c r="Y166" s="174" t="str">
        <f t="shared" si="52"/>
        <v>saniert</v>
      </c>
      <c r="Z166" s="174" cm="1">
        <f t="array" ref="Z166">IF(
    X166 &gt; (IF(
        Y166 = "unsaniert",
        (MIN(IF(Y$1:Y$166="unsaniert",X$1:X$166)) + MAX(IF(Y$1:Y$166="unsaniert",X$1:X$166))) / 2,
        IF(
            Y166 = "teilsaniert",
            (MIN(IF(Y$1:Y$166="teilsaniert",X$1:X$166)) + MAX(IF(Y$1:Y$166="teilsaniert",X$1:X$166))) / 2,
            (MIN(IF(Y$1:Y$166="saniert",X$1:X$166)) + MAX(IF(Y$1:Y$166="saniert",X$1:X$166))) / 2
        )
    )),
    0,
    IF(
        X165 &lt; (IF(
            Y166 = "unsaniert",
            (MIN(IF(Y$1:Y$166="unsaniert",X$1:X$166)) + MAX(IF(Y$1:Y$166="unsaniert",X$1:X$166))) / 2,
            IF(
                Y166 = "teilsaniert",
                (MIN(IF(Y$1:Y$166="teilsaniert",X$1:X$166)) + MAX(IF(Y$1:Y$166="teilsaniert",X$1:X$166))) / 2,
                (MIN(IF(Y$1:Y$166="saniert",X$1:X$166)) + MAX(IF(Y$1:Y$166="saniert",X$1:X$166))) / 2
            )
        )),
        0,
        W166
    )
)</f>
        <v>0</v>
      </c>
      <c r="AD166" s="174">
        <f t="shared" si="67"/>
        <v>-3.07741193471466</v>
      </c>
      <c r="AE166" s="173">
        <f t="shared" si="53"/>
        <v>2.8273658373377305E-213</v>
      </c>
      <c r="AF166" s="174" t="str">
        <f t="shared" si="54"/>
        <v>saniert</v>
      </c>
      <c r="AG166" s="174" cm="1">
        <f t="array" ref="AG166">IF(
    AE166 &gt; (IF(
        AF166 = "unsaniert",
        (MIN(IF(AF$1:AF$166="unsaniert",AE$1:AE$166)) + MAX(IF(AF$1:AF$166="unsaniert",AE$1:AE$166))) / 2,
        IF(
            AF166 = "teilsaniert",
            (MIN(IF(AF$1:AF$166="teilsaniert",AE$1:AE$166)) + MAX(IF(AF$1:AF$166="teilsaniert",AE$1:AE$166))) / 2,
            (MIN(IF(AF$1:AF$166="saniert",AE$1:AE$166)) + MAX(IF(AF$1:AF$166="saniert",AE$1:AE$166))) / 2
        )
    )),
    0,
    IF(
        AE165 &lt; (IF(
            AF166 = "unsaniert",
            (MIN(IF(AF$1:AF$166="unsaniert",AE$1:AE$166)) + MAX(IF(AF$1:AF$166="unsaniert",AE$1:AE$166))) / 2,
            IF(
                AF166 = "teilsaniert",
                (MIN(IF(AF$1:AF$166="teilsaniert",AE$1:AE$166)) + MAX(IF(AF$1:AF$166="teilsaniert",AE$1:AE$166))) / 2,
                (MIN(IF(AF$1:AF$166="saniert",AE$1:AE$166)) + MAX(IF(AF$1:AF$166="saniert",AE$1:AE$166))) / 2
            )
        )),
        0,
        AD166
    )
)</f>
        <v>0</v>
      </c>
      <c r="AK166" s="174">
        <f t="shared" si="68"/>
        <v>-3.5214245652714546</v>
      </c>
      <c r="AL166" s="173">
        <f t="shared" si="55"/>
        <v>0</v>
      </c>
      <c r="AM166" s="174" t="str">
        <f t="shared" si="56"/>
        <v>saniert</v>
      </c>
      <c r="AN166" s="174" cm="1">
        <f t="array" ref="AN166">IF(
    AL166 &gt; (IF(
        AM166 = "unsaniert",
        (MIN(IF(AM$1:AM$166="unsaniert",AL$1:AL$166)) + MAX(IF(AM$1:AM$166="unsaniert",AL$1:AL$166))) / 2,
        IF(
            AM166 = "teilsaniert",
            (MIN(IF(AM$1:AM$166="teilsaniert",AL$1:AL$166)) + MAX(IF(AM$1:AM$166="teilsaniert",AL$1:AL$166))) / 2,
            (MIN(IF(AM$1:AM$166="saniert",AL$1:AL$166)) + MAX(IF(AM$1:AM$166="saniert",AL$1:AL$166))) / 2
        )
    )),
    0,
    IF(
        AL165 &lt; (IF(
            AM166 = "unsaniert",
            (MIN(IF(AM$1:AM$166="unsaniert",AL$1:AL$166)) + MAX(IF(AM$1:AM$166="unsaniert",AL$1:AL$166))) / 2,
            IF(
                AM166 = "teilsaniert",
                (MIN(IF(AM$1:AM$166="teilsaniert",AL$1:AL$166)) + MAX(IF(AM$1:AM$166="teilsaniert",AL$1:AL$166))) / 2,
                (MIN(IF(AM$1:AM$166="saniert",AL$1:AL$166)) + MAX(IF(AM$1:AM$166="saniert",AL$1:AL$166))) / 2
            )
        )),
        0,
        AK166
    )
)</f>
        <v>0</v>
      </c>
      <c r="AR166" s="174">
        <f t="shared" si="69"/>
        <v>-2.5272067057195109</v>
      </c>
      <c r="AS166" s="173">
        <f t="shared" si="57"/>
        <v>0</v>
      </c>
      <c r="AT166" s="174" t="str">
        <f t="shared" si="58"/>
        <v>saniert</v>
      </c>
      <c r="AU166" s="174" cm="1">
        <f t="array" ref="AU166">IF(
    AS166 &gt; (IF(
        AT166 = "unsaniert",
        (MIN(IF(AT$1:AT$166="unsaniert",AS$1:AS$166)) + MAX(IF(AT$1:AT$166="unsaniert",AS$1:AS$166))) / 2,
        IF(
            AT166 = "teilsaniert",
            (MIN(IF(AT$1:AT$166="teilsaniert",AS$1:AS$166)) + MAX(IF(AT$1:AT$166="teilsaniert",AS$1:AS$166))) / 2,
            (MIN(IF(AT$1:AT$166="saniert",AS$1:AS$166)) + MAX(IF(AT$1:AT$166="saniert",AS$1:AS$166))) / 2
        )
    )),
    0,
    IF(
        AS165 &lt; (IF(
            AT166 = "unsaniert",
            (MIN(IF(AT$1:AT$166="unsaniert",AS$1:AS$166)) + MAX(IF(AT$1:AT$166="unsaniert",AS$1:AS$166))) / 2,
            IF(
                AT166 = "teilsaniert",
                (MIN(IF(AT$1:AT$166="teilsaniert",AS$1:AS$166)) + MAX(IF(AT$1:AT$166="teilsaniert",AS$1:AS$166))) / 2,
                (MIN(IF(AT$1:AT$166="saniert",AS$1:AS$166)) + MAX(IF(AT$1:AT$166="saniert",AS$1:AS$166))) / 2
            )
        )),
        0,
        AR166
    )
)</f>
        <v>0</v>
      </c>
      <c r="AY166" s="174">
        <f t="shared" si="70"/>
        <v>-3.2031492858382822</v>
      </c>
      <c r="AZ166" s="173">
        <f t="shared" si="59"/>
        <v>0</v>
      </c>
      <c r="BA166" s="174" t="str">
        <f t="shared" si="60"/>
        <v>saniert</v>
      </c>
      <c r="BB166" s="174" cm="1">
        <f t="array" ref="BB166">IF(
    AZ166 &gt; (IF(
        BA166 = "unsaniert",
        (MIN(IF(BA$1:BA$166="unsaniert",AZ$1:AZ$166)) + MAX(IF(BA$1:BA$166="unsaniert",AZ$1:AZ$166))) / 2,
        IF(
            BA166 = "teilsaniert",
            (MIN(IF(BA$1:BA$166="teilsaniert",AZ$1:AZ$166)) + MAX(IF(BA$1:BA$166="teilsaniert",AZ$1:AZ$166))) / 2,
            (MIN(IF(BA$1:BA$166="saniert",AZ$1:AZ$166)) + MAX(IF(BA$1:BA$166="saniert",AZ$1:AZ$166))) / 2
        )
    )),
    0,
    IF(
        AZ165 &lt; (IF(
            BA166 = "unsaniert",
            (MIN(IF(BA$1:BA$166="unsaniert",AZ$1:AZ$166)) + MAX(IF(BA$1:BA$166="unsaniert",AZ$1:AZ$166))) / 2,
            IF(
                BA166 = "teilsaniert",
                (MIN(IF(BA$1:BA$166="teilsaniert",AZ$1:AZ$166)) + MAX(IF(BA$1:BA$166="teilsaniert",AZ$1:AZ$166))) / 2,
                (MIN(IF(BA$1:BA$166="saniert",AZ$1:AZ$166)) + MAX(IF(BA$1:BA$166="saniert",AZ$1:AZ$166))) / 2
            )
        )),
        0,
        AY166
    )
)</f>
        <v>0</v>
      </c>
      <c r="BF166" s="174">
        <f t="shared" si="71"/>
        <v>-3.5469827399458267</v>
      </c>
      <c r="BG166" s="173">
        <f t="shared" si="61"/>
        <v>0</v>
      </c>
      <c r="BH166" s="174" t="str">
        <f t="shared" si="62"/>
        <v>saniert</v>
      </c>
      <c r="BI166" s="174" cm="1">
        <f t="array" ref="BI166">IF(
    BG166 &gt; (IF(
        BH166 = "unsaniert",
        (MIN(IF(BH$1:BH$166="unsaniert",BG$1:BG$166)) + MAX(IF(BH$1:BH$166="unsaniert",BG$1:BG$166))) / 2,
        IF(
            BH166 = "teilsaniert",
            (MIN(IF(BH$1:BH$166="teilsaniert",BG$1:BG$166)) + MAX(IF(BH$1:BH$166="teilsaniert",BG$1:BG$166))) / 2,
            (MIN(IF(BH$1:BH$166="saniert",BG$1:BG$166)) + MAX(IF(BH$1:BH$166="saniert",BG$1:BG$166))) / 2
        )
    )),
    0,
    IF(
        BG165 &lt; (IF(
            BH166 = "unsaniert",
            (MIN(IF(BH$1:BH$166="unsaniert",BG$1:BG$166)) + MAX(IF(BH$1:BH$166="unsaniert",BG$1:BG$166))) / 2,
            IF(
                BH166 = "teilsaniert",
                (MIN(IF(BH$1:BH$166="teilsaniert",BG$1:BG$166)) + MAX(IF(BH$1:BH$166="teilsaniert",BG$1:BG$166))) / 2,
                (MIN(IF(BH$1:BH$166="saniert",BG$1:BG$166)) + MAX(IF(BH$1:BH$166="saniert",BG$1:BG$166))) / 2
            )
        )),
        0,
        BF166
    )
)</f>
        <v>0</v>
      </c>
    </row>
    <row r="171" spans="2:61">
      <c r="B171" s="160"/>
      <c r="C171" s="160"/>
      <c r="D171" s="160"/>
      <c r="E171" s="160"/>
    </row>
  </sheetData>
  <mergeCells count="3">
    <mergeCell ref="W2:Z2"/>
    <mergeCell ref="W3:Z3"/>
    <mergeCell ref="B28:D28"/>
  </mergeCells>
  <conditionalFormatting sqref="V5:V15">
    <cfRule type="expression" dxfId="879" priority="96">
      <formula>V5&lt;=1</formula>
    </cfRule>
  </conditionalFormatting>
  <conditionalFormatting sqref="O5:O15">
    <cfRule type="expression" dxfId="878" priority="95">
      <formula>O5&lt;=1</formula>
    </cfRule>
  </conditionalFormatting>
  <conditionalFormatting sqref="H5:H15">
    <cfRule type="expression" dxfId="877" priority="94">
      <formula>H5&lt;=1</formula>
    </cfRule>
  </conditionalFormatting>
  <conditionalFormatting sqref="Y19:Y20">
    <cfRule type="expression" dxfId="876" priority="90">
      <formula>OR(Y19&gt;=0.5,Z19&lt;=5)</formula>
    </cfRule>
    <cfRule type="expression" dxfId="875" priority="93">
      <formula>Z19&lt;=1</formula>
    </cfRule>
  </conditionalFormatting>
  <conditionalFormatting sqref="Z5:Z15">
    <cfRule type="expression" dxfId="874" priority="87">
      <formula>Z5&lt;=1</formula>
    </cfRule>
  </conditionalFormatting>
  <conditionalFormatting sqref="W19:W21">
    <cfRule type="expression" dxfId="873" priority="88">
      <formula>OR(Y19&gt;=0.5,Z19&lt;=5)</formula>
    </cfRule>
    <cfRule type="expression" dxfId="872" priority="91">
      <formula>Z19&lt;=1</formula>
    </cfRule>
  </conditionalFormatting>
  <conditionalFormatting sqref="X19:X21">
    <cfRule type="expression" dxfId="871" priority="89">
      <formula>OR(Y19&gt;=0.5,Z19&lt;=5)</formula>
    </cfRule>
    <cfRule type="expression" dxfId="870" priority="92">
      <formula>Z19&lt;=1</formula>
    </cfRule>
  </conditionalFormatting>
  <conditionalFormatting sqref="I5:I16 I19:I21 P19:P21 B19:B21 B5:B16">
    <cfRule type="expression" dxfId="869" priority="85">
      <formula>OR(D5&gt;=0.5,H5&lt;=5)</formula>
    </cfRule>
    <cfRule type="expression" dxfId="868" priority="86">
      <formula>H5&lt;=1</formula>
    </cfRule>
  </conditionalFormatting>
  <conditionalFormatting sqref="P5:P16">
    <cfRule type="expression" dxfId="867" priority="83">
      <formula>OR(R5&gt;=0.5,V5&lt;=5)</formula>
    </cfRule>
    <cfRule type="expression" dxfId="866" priority="84">
      <formula>V5&lt;=1</formula>
    </cfRule>
  </conditionalFormatting>
  <conditionalFormatting sqref="W5:W16">
    <cfRule type="expression" dxfId="865" priority="81">
      <formula>OR(Y5&gt;=0.5,Z5&lt;=5)</formula>
    </cfRule>
    <cfRule type="expression" dxfId="864" priority="82">
      <formula>Z5&lt;=1</formula>
    </cfRule>
  </conditionalFormatting>
  <conditionalFormatting sqref="N19:N20 U19:U20">
    <cfRule type="expression" dxfId="863" priority="78">
      <formula>OR(N19&gt;=0.5,P19&lt;=5)</formula>
    </cfRule>
    <cfRule type="expression" dxfId="862" priority="80">
      <formula>P19&lt;=1</formula>
    </cfRule>
  </conditionalFormatting>
  <conditionalFormatting sqref="J5:J16 J19:J21 Q19:Q21 C19:C21 C5:C16">
    <cfRule type="expression" dxfId="861" priority="77">
      <formula>OR(D5&gt;=0.5,H5&lt;=5)</formula>
    </cfRule>
    <cfRule type="expression" dxfId="860" priority="79">
      <formula>H5&lt;=1</formula>
    </cfRule>
  </conditionalFormatting>
  <conditionalFormatting sqref="Q5:Q16">
    <cfRule type="expression" dxfId="859" priority="73">
      <formula>OR(R5&gt;=0.5,V5&lt;=5)</formula>
    </cfRule>
    <cfRule type="expression" dxfId="858" priority="75">
      <formula>V5&lt;=1</formula>
    </cfRule>
  </conditionalFormatting>
  <conditionalFormatting sqref="Y5:Y15">
    <cfRule type="expression" dxfId="857" priority="70">
      <formula>OR(Y5&gt;=0.5,Z5&lt;=5)</formula>
    </cfRule>
    <cfRule type="expression" dxfId="856" priority="72">
      <formula>Z5&lt;=1</formula>
    </cfRule>
  </conditionalFormatting>
  <conditionalFormatting sqref="X5:X16">
    <cfRule type="expression" dxfId="855" priority="69">
      <formula>OR(Y5&gt;=0.5,Z5&lt;=5)</formula>
    </cfRule>
    <cfRule type="expression" dxfId="854" priority="71">
      <formula>Z5&lt;=1</formula>
    </cfRule>
  </conditionalFormatting>
  <conditionalFormatting sqref="V19:V20">
    <cfRule type="expression" dxfId="853" priority="68">
      <formula>V19&lt;=1</formula>
    </cfRule>
  </conditionalFormatting>
  <conditionalFormatting sqref="O19:O20">
    <cfRule type="expression" dxfId="852" priority="67">
      <formula>O19&lt;=1</formula>
    </cfRule>
  </conditionalFormatting>
  <conditionalFormatting sqref="H19:H20">
    <cfRule type="expression" dxfId="851" priority="66">
      <formula>H19&lt;=1</formula>
    </cfRule>
  </conditionalFormatting>
  <conditionalFormatting sqref="Z19:Z20">
    <cfRule type="expression" dxfId="850" priority="65">
      <formula>Z19&lt;=1</formula>
    </cfRule>
  </conditionalFormatting>
  <conditionalFormatting sqref="K5:K15 K19:L20 R19:S20 R5:R15 E19:F20 D5:D15">
    <cfRule type="expression" dxfId="849" priority="280">
      <formula>OR(D5&gt;=0.5,H5&lt;=5)</formula>
    </cfRule>
    <cfRule type="expression" dxfId="848" priority="281">
      <formula>H5&lt;=1</formula>
    </cfRule>
  </conditionalFormatting>
  <conditionalFormatting sqref="G6:G15">
    <cfRule type="expression" dxfId="107" priority="63">
      <formula>OR(H6&gt;=0.5,J6&lt;=5)</formula>
    </cfRule>
    <cfRule type="expression" dxfId="106" priority="64">
      <formula>J6&lt;=1</formula>
    </cfRule>
  </conditionalFormatting>
  <conditionalFormatting sqref="G19:G20">
    <cfRule type="expression" dxfId="847" priority="292">
      <formula>OR(G19&gt;=0.5,I19&lt;=5)</formula>
    </cfRule>
    <cfRule type="expression" dxfId="846" priority="293">
      <formula>I19&lt;=1</formula>
    </cfRule>
  </conditionalFormatting>
  <conditionalFormatting sqref="E6:F15">
    <cfRule type="expression" dxfId="105" priority="61">
      <formula>OR(G6&gt;=0.5,I6&lt;=5)</formula>
    </cfRule>
    <cfRule type="expression" dxfId="104" priority="62">
      <formula>I6&lt;=1</formula>
    </cfRule>
  </conditionalFormatting>
  <conditionalFormatting sqref="M19:M20 T19:T20">
    <cfRule type="expression" dxfId="845" priority="296">
      <formula>OR(M19&gt;=0.5,P19&lt;=5)</formula>
    </cfRule>
    <cfRule type="expression" dxfId="844" priority="297">
      <formula>P19&lt;=1</formula>
    </cfRule>
  </conditionalFormatting>
  <conditionalFormatting sqref="N6:N7 N9:N12 N14:N15">
    <cfRule type="expression" dxfId="843" priority="59">
      <formula>OR(O6&gt;=0.5,Q6&lt;=5)</formula>
    </cfRule>
    <cfRule type="expression" dxfId="842" priority="60">
      <formula>Q6&lt;=1</formula>
    </cfRule>
  </conditionalFormatting>
  <conditionalFormatting sqref="L6:M7 L9:M12 L14:M15">
    <cfRule type="expression" dxfId="841" priority="57">
      <formula>OR(N6&gt;=0.5,P6&lt;=5)</formula>
    </cfRule>
    <cfRule type="expression" dxfId="840" priority="58">
      <formula>P6&lt;=1</formula>
    </cfRule>
  </conditionalFormatting>
  <conditionalFormatting sqref="U6:U7 U9:U12 U14:U15">
    <cfRule type="expression" dxfId="839" priority="55">
      <formula>OR(V6&gt;=0.5,X6&lt;=5)</formula>
    </cfRule>
    <cfRule type="expression" dxfId="838" priority="56">
      <formula>X6&lt;=1</formula>
    </cfRule>
  </conditionalFormatting>
  <conditionalFormatting sqref="S6:T7 S9:T12 S14:T15">
    <cfRule type="expression" dxfId="837" priority="53">
      <formula>OR(U6&gt;=0.5,W6&lt;=5)</formula>
    </cfRule>
    <cfRule type="expression" dxfId="836" priority="54">
      <formula>W6&lt;=1</formula>
    </cfRule>
  </conditionalFormatting>
  <conditionalFormatting sqref="D19:D20">
    <cfRule type="expression" dxfId="835" priority="434">
      <formula>OR(D19&gt;=0.5,H19&lt;=5)</formula>
    </cfRule>
    <cfRule type="expression" dxfId="834" priority="435">
      <formula>H19&lt;=1</formula>
    </cfRule>
  </conditionalFormatting>
  <conditionalFormatting sqref="G5">
    <cfRule type="expression" dxfId="833" priority="39">
      <formula>OR(H5&gt;=0.5,J5&lt;=5)</formula>
    </cfRule>
    <cfRule type="expression" dxfId="832" priority="40">
      <formula>J5&lt;=1</formula>
    </cfRule>
  </conditionalFormatting>
  <conditionalFormatting sqref="F5">
    <cfRule type="expression" dxfId="831" priority="37">
      <formula>OR(H5&gt;=0.5,J5&lt;=5)</formula>
    </cfRule>
    <cfRule type="expression" dxfId="830" priority="38">
      <formula>J5&lt;=1</formula>
    </cfRule>
  </conditionalFormatting>
  <conditionalFormatting sqref="E5">
    <cfRule type="expression" dxfId="829" priority="35">
      <formula>OR(G5&gt;=0.5,I5&lt;=5)</formula>
    </cfRule>
    <cfRule type="expression" dxfId="828" priority="36">
      <formula>I5&lt;=1</formula>
    </cfRule>
  </conditionalFormatting>
  <conditionalFormatting sqref="N5">
    <cfRule type="expression" dxfId="827" priority="33">
      <formula>OR(O5&gt;=0.5,Q5&lt;=5)</formula>
    </cfRule>
    <cfRule type="expression" dxfId="826" priority="34">
      <formula>Q5&lt;=1</formula>
    </cfRule>
  </conditionalFormatting>
  <conditionalFormatting sqref="M5">
    <cfRule type="expression" dxfId="825" priority="31">
      <formula>OR(O5&gt;=0.5,Q5&lt;=5)</formula>
    </cfRule>
    <cfRule type="expression" dxfId="824" priority="32">
      <formula>Q5&lt;=1</formula>
    </cfRule>
  </conditionalFormatting>
  <conditionalFormatting sqref="L5">
    <cfRule type="expression" dxfId="823" priority="29">
      <formula>OR(N5&gt;=0.5,P5&lt;=5)</formula>
    </cfRule>
    <cfRule type="expression" dxfId="822" priority="30">
      <formula>P5&lt;=1</formula>
    </cfRule>
  </conditionalFormatting>
  <conditionalFormatting sqref="U5">
    <cfRule type="expression" dxfId="821" priority="21">
      <formula>OR(V5&gt;=0.5,X5&lt;=5)</formula>
    </cfRule>
    <cfRule type="expression" dxfId="820" priority="22">
      <formula>X5&lt;=1</formula>
    </cfRule>
  </conditionalFormatting>
  <conditionalFormatting sqref="T5">
    <cfRule type="expression" dxfId="819" priority="19">
      <formula>OR(V5&gt;=0.5,X5&lt;=5)</formula>
    </cfRule>
    <cfRule type="expression" dxfId="818" priority="20">
      <formula>X5&lt;=1</formula>
    </cfRule>
  </conditionalFormatting>
  <conditionalFormatting sqref="S5">
    <cfRule type="expression" dxfId="817" priority="17">
      <formula>OR(U5&gt;=0.5,W5&lt;=5)</formula>
    </cfRule>
    <cfRule type="expression" dxfId="816" priority="18">
      <formula>W5&lt;=1</formula>
    </cfRule>
  </conditionalFormatting>
  <conditionalFormatting sqref="N8">
    <cfRule type="expression" dxfId="199" priority="15">
      <formula>OR(O8&gt;=0.5,Q8&lt;=5)</formula>
    </cfRule>
    <cfRule type="expression" dxfId="198" priority="16">
      <formula>Q8&lt;=1</formula>
    </cfRule>
  </conditionalFormatting>
  <conditionalFormatting sqref="L8:M8">
    <cfRule type="expression" dxfId="197" priority="13">
      <formula>OR(N8&gt;=0.5,P8&lt;=5)</formula>
    </cfRule>
    <cfRule type="expression" dxfId="196" priority="14">
      <formula>P8&lt;=1</formula>
    </cfRule>
  </conditionalFormatting>
  <conditionalFormatting sqref="U8">
    <cfRule type="expression" dxfId="195" priority="11">
      <formula>OR(V8&gt;=0.5,X8&lt;=5)</formula>
    </cfRule>
    <cfRule type="expression" dxfId="194" priority="12">
      <formula>X8&lt;=1</formula>
    </cfRule>
  </conditionalFormatting>
  <conditionalFormatting sqref="S8:T8">
    <cfRule type="expression" dxfId="193" priority="9">
      <formula>OR(U8&gt;=0.5,W8&lt;=5)</formula>
    </cfRule>
    <cfRule type="expression" dxfId="192" priority="10">
      <formula>W8&lt;=1</formula>
    </cfRule>
  </conditionalFormatting>
  <conditionalFormatting sqref="N13">
    <cfRule type="expression" dxfId="103" priority="7">
      <formula>OR(O13&gt;=0.5,Q13&lt;=5)</formula>
    </cfRule>
    <cfRule type="expression" dxfId="102" priority="8">
      <formula>Q13&lt;=1</formula>
    </cfRule>
  </conditionalFormatting>
  <conditionalFormatting sqref="L13:M13">
    <cfRule type="expression" dxfId="101" priority="5">
      <formula>OR(N13&gt;=0.5,P13&lt;=5)</formula>
    </cfRule>
    <cfRule type="expression" dxfId="100" priority="6">
      <formula>P13&lt;=1</formula>
    </cfRule>
  </conditionalFormatting>
  <conditionalFormatting sqref="U13">
    <cfRule type="expression" dxfId="99" priority="3">
      <formula>OR(V13&gt;=0.5,X13&lt;=5)</formula>
    </cfRule>
    <cfRule type="expression" dxfId="98" priority="4">
      <formula>X13&lt;=1</formula>
    </cfRule>
  </conditionalFormatting>
  <conditionalFormatting sqref="S13:T13">
    <cfRule type="expression" dxfId="97" priority="1">
      <formula>OR(U13&gt;=0.5,W13&lt;=5)</formula>
    </cfRule>
    <cfRule type="expression" dxfId="96" priority="2">
      <formula>W13&lt;=1</formula>
    </cfRule>
  </conditionalFormatting>
  <hyperlinks>
    <hyperlink ref="A25" location="Überblick!A1" display="zurück zur Übersicht" xr:uid="{A9FC332A-793A-4DEF-887D-B56F0265CFBA}"/>
  </hyperlinks>
  <pageMargins left="0.7" right="0.7" top="0.78740157499999996" bottom="0.78740157499999996"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923AF-8684-433D-86EF-EC0B5F983B70}">
  <dimension ref="A1:BI166"/>
  <sheetViews>
    <sheetView topLeftCell="B2" zoomScale="121" zoomScaleNormal="130" workbookViewId="0">
      <selection activeCell="U14" sqref="U14"/>
    </sheetView>
  </sheetViews>
  <sheetFormatPr baseColWidth="10" defaultRowHeight="15"/>
  <cols>
    <col min="1" max="1" width="69" customWidth="1"/>
    <col min="5" max="7" width="11.42578125" style="160"/>
    <col min="12" max="14" width="11.42578125" style="160"/>
    <col min="19" max="21" width="11.42578125" style="160"/>
  </cols>
  <sheetData>
    <row r="1" spans="1:29" s="4" customFormat="1" ht="36.75" customHeight="1">
      <c r="A1" s="1" t="s">
        <v>216</v>
      </c>
      <c r="B1" s="2"/>
      <c r="C1" s="2"/>
      <c r="D1" s="2"/>
      <c r="E1" s="161"/>
      <c r="F1" s="161"/>
      <c r="G1" s="161"/>
      <c r="H1" s="2"/>
      <c r="I1" s="2"/>
      <c r="J1" s="2"/>
      <c r="K1" s="2"/>
      <c r="L1" s="161"/>
      <c r="M1" s="161"/>
      <c r="N1" s="161"/>
      <c r="O1" s="2"/>
      <c r="P1" s="2"/>
      <c r="Q1" s="2"/>
      <c r="R1" s="2"/>
      <c r="S1" s="161"/>
      <c r="T1" s="161"/>
      <c r="U1" s="161"/>
      <c r="V1" s="2"/>
      <c r="W1" s="2"/>
      <c r="X1" s="2"/>
      <c r="Y1" s="2"/>
      <c r="Z1" s="3"/>
    </row>
    <row r="2" spans="1:29" s="4" customFormat="1" ht="36.75" customHeight="1">
      <c r="A2" s="86" t="s">
        <v>122</v>
      </c>
      <c r="B2" s="6" t="s">
        <v>0</v>
      </c>
      <c r="C2" s="7"/>
      <c r="D2" s="7"/>
      <c r="E2" s="163"/>
      <c r="F2" s="163"/>
      <c r="G2" s="163"/>
      <c r="H2" s="7"/>
      <c r="I2" s="7"/>
      <c r="J2" s="7"/>
      <c r="K2" s="7"/>
      <c r="L2" s="163"/>
      <c r="M2" s="163"/>
      <c r="N2" s="163"/>
      <c r="O2" s="7"/>
      <c r="P2" s="7"/>
      <c r="Q2" s="7"/>
      <c r="R2" s="7"/>
      <c r="S2" s="163"/>
      <c r="T2" s="163"/>
      <c r="U2" s="163"/>
      <c r="V2" s="8"/>
      <c r="W2" s="186"/>
      <c r="X2" s="187"/>
      <c r="Y2" s="187"/>
      <c r="Z2" s="188"/>
    </row>
    <row r="3" spans="1:29" s="4" customFormat="1" ht="50.25" customHeight="1">
      <c r="A3" s="52" t="s">
        <v>215</v>
      </c>
      <c r="B3" s="11" t="s">
        <v>1</v>
      </c>
      <c r="C3" s="12"/>
      <c r="D3" s="12"/>
      <c r="E3" s="164"/>
      <c r="F3" s="164"/>
      <c r="G3" s="164"/>
      <c r="H3" s="13"/>
      <c r="I3" s="11" t="s">
        <v>33</v>
      </c>
      <c r="J3" s="12"/>
      <c r="K3" s="12"/>
      <c r="L3" s="164"/>
      <c r="M3" s="164"/>
      <c r="N3" s="164"/>
      <c r="O3" s="13"/>
      <c r="P3" s="11" t="s">
        <v>3</v>
      </c>
      <c r="Q3" s="12"/>
      <c r="R3" s="12"/>
      <c r="S3" s="164"/>
      <c r="T3" s="164"/>
      <c r="U3" s="164"/>
      <c r="V3" s="14"/>
      <c r="W3" s="186" t="s">
        <v>4</v>
      </c>
      <c r="X3" s="187"/>
      <c r="Y3" s="187"/>
      <c r="Z3" s="188"/>
    </row>
    <row r="4" spans="1:29" s="4" customFormat="1" ht="50.25" customHeight="1">
      <c r="A4" s="5" t="s">
        <v>5</v>
      </c>
      <c r="B4" s="17" t="s">
        <v>123</v>
      </c>
      <c r="C4" s="18" t="s">
        <v>109</v>
      </c>
      <c r="D4" s="18" t="s">
        <v>8</v>
      </c>
      <c r="E4" s="165" t="s">
        <v>286</v>
      </c>
      <c r="F4" s="165" t="s">
        <v>282</v>
      </c>
      <c r="G4" s="165" t="s">
        <v>281</v>
      </c>
      <c r="H4" s="19" t="s">
        <v>9</v>
      </c>
      <c r="I4" s="17" t="s">
        <v>123</v>
      </c>
      <c r="J4" s="18" t="s">
        <v>109</v>
      </c>
      <c r="K4" s="18" t="s">
        <v>8</v>
      </c>
      <c r="L4" s="165" t="s">
        <v>286</v>
      </c>
      <c r="M4" s="165" t="s">
        <v>282</v>
      </c>
      <c r="N4" s="165" t="s">
        <v>281</v>
      </c>
      <c r="O4" s="19" t="s">
        <v>9</v>
      </c>
      <c r="P4" s="17" t="s">
        <v>123</v>
      </c>
      <c r="Q4" s="18" t="s">
        <v>109</v>
      </c>
      <c r="R4" s="18" t="s">
        <v>8</v>
      </c>
      <c r="S4" s="165" t="s">
        <v>286</v>
      </c>
      <c r="T4" s="165" t="s">
        <v>282</v>
      </c>
      <c r="U4" s="165" t="s">
        <v>281</v>
      </c>
      <c r="V4" s="20" t="s">
        <v>9</v>
      </c>
      <c r="W4" s="17" t="s">
        <v>123</v>
      </c>
      <c r="X4" s="18" t="s">
        <v>109</v>
      </c>
      <c r="Y4" s="18" t="s">
        <v>8</v>
      </c>
      <c r="Z4" s="19" t="s">
        <v>9</v>
      </c>
    </row>
    <row r="5" spans="1:29" s="4" customFormat="1" ht="19.5" customHeight="1">
      <c r="A5" s="21" t="s">
        <v>10</v>
      </c>
      <c r="B5" s="22">
        <v>1.0653488231892929</v>
      </c>
      <c r="C5" s="23">
        <v>0.37621077211811466</v>
      </c>
      <c r="D5" s="24">
        <v>0.35313388810236562</v>
      </c>
      <c r="E5" s="166" cm="1">
        <f t="array" ref="E5">MIN(IF((E35:E166&lt;&gt;0)*(E35:E166&lt;&gt;F5)*(E35:E166&lt;&gt;G5),E35:E166))</f>
        <v>0.78398113954363713</v>
      </c>
      <c r="F5" s="166" cm="1">
        <f t="array" ref="F5">MAX(IF(E35:E166&lt;&gt;0,E35:E166))</f>
        <v>1.2639811395436376</v>
      </c>
      <c r="G5" s="166" cm="1">
        <f t="array" ref="G5">MIN(IF(E35:E166&lt;&gt;0,E35:E166))</f>
        <v>0.24398113954363668</v>
      </c>
      <c r="H5" s="25">
        <v>448</v>
      </c>
      <c r="I5" s="22">
        <v>0.26946127372120793</v>
      </c>
      <c r="J5" s="23">
        <v>6.8234507476298348E-2</v>
      </c>
      <c r="K5" s="24">
        <v>0.2532256547814572</v>
      </c>
      <c r="L5" s="166" cm="1">
        <f t="array" ref="L5">MIN(IF((L35:L166&lt;&gt;0)*(L35:L166&lt;&gt;M5)*(L35:L166&lt;&gt;N5),L35:L166))</f>
        <v>0.1741647961501028</v>
      </c>
      <c r="M5" s="166" cm="1">
        <f t="array" ref="M5">MAX(IF(L35:L166&lt;&gt;0,L35:L166))</f>
        <v>0.29416479615010283</v>
      </c>
      <c r="N5" s="166" cm="1">
        <f t="array" ref="N5">MIN(IF(L35:L166&lt;&gt;0,L35:L166))</f>
        <v>8.4164796150102805E-2</v>
      </c>
      <c r="O5" s="25">
        <v>202</v>
      </c>
      <c r="P5" s="22">
        <v>0.20624891995847672</v>
      </c>
      <c r="Q5" s="23">
        <v>6.792464915508406E-2</v>
      </c>
      <c r="R5" s="24">
        <v>0.3293333568425913</v>
      </c>
      <c r="S5" s="166" cm="1">
        <f t="array" ref="S5">MIN(IF((S35:S166&lt;&gt;0)*(S35:S166&lt;&gt;T5)*(S35:S166&lt;&gt;U5),S35:S166))</f>
        <v>0.14002286742372883</v>
      </c>
      <c r="T5" s="166" cm="1">
        <f t="array" ref="T5">MAX(IF(S35:S166&lt;&gt;0,S35:S166))</f>
        <v>0.23002286742372882</v>
      </c>
      <c r="U5" s="166" cm="1">
        <f t="array" ref="U5">MIN(IF(S35:S166&lt;&gt;0,S35:S166))</f>
        <v>5.0022867423728828E-2</v>
      </c>
      <c r="V5" s="25">
        <v>23</v>
      </c>
      <c r="W5" s="22">
        <v>0.8291882384300473</v>
      </c>
      <c r="X5" s="23">
        <v>0.27218615729056672</v>
      </c>
      <c r="Y5" s="24">
        <v>0.32825617233297155</v>
      </c>
      <c r="Z5" s="25">
        <v>673</v>
      </c>
      <c r="AA5" s="26"/>
      <c r="AB5" s="26"/>
      <c r="AC5" s="26"/>
    </row>
    <row r="6" spans="1:29" s="4" customFormat="1" ht="19.5" customHeight="1">
      <c r="A6" s="27" t="s">
        <v>11</v>
      </c>
      <c r="B6" s="28">
        <v>0.81734157539853391</v>
      </c>
      <c r="C6" s="29">
        <v>0.27094747902551092</v>
      </c>
      <c r="D6" s="30">
        <v>0.33149846671313343</v>
      </c>
      <c r="E6" s="166"/>
      <c r="F6" s="166"/>
      <c r="G6" s="166"/>
      <c r="H6" s="31">
        <v>44</v>
      </c>
      <c r="I6" s="28">
        <v>0.52875219934604434</v>
      </c>
      <c r="J6" s="29">
        <v>0.20331733550644956</v>
      </c>
      <c r="K6" s="30">
        <v>0.38452291216549173</v>
      </c>
      <c r="L6" s="166"/>
      <c r="M6" s="166"/>
      <c r="N6" s="166"/>
      <c r="O6" s="31">
        <v>25</v>
      </c>
      <c r="P6" s="28">
        <v>0.22933063900831585</v>
      </c>
      <c r="Q6" s="29">
        <v>2.8322629102744166E-2</v>
      </c>
      <c r="R6" s="30">
        <v>0.12350128715996447</v>
      </c>
      <c r="S6" s="166"/>
      <c r="T6" s="166"/>
      <c r="U6" s="166"/>
      <c r="V6" s="31">
        <v>7</v>
      </c>
      <c r="W6" s="28">
        <v>0.76749024349592987</v>
      </c>
      <c r="X6" s="29">
        <v>0.17871436670101726</v>
      </c>
      <c r="Y6" s="30">
        <v>0.23285555512337272</v>
      </c>
      <c r="Z6" s="31">
        <v>76</v>
      </c>
      <c r="AA6" s="26"/>
      <c r="AB6" s="26"/>
      <c r="AC6" s="26"/>
    </row>
    <row r="7" spans="1:29" s="4" customFormat="1" ht="19.5" customHeight="1">
      <c r="A7" s="27" t="s">
        <v>12</v>
      </c>
      <c r="B7" s="28">
        <v>0.70240704502445162</v>
      </c>
      <c r="C7" s="29">
        <v>0.18929903804815978</v>
      </c>
      <c r="D7" s="30">
        <v>0.26950048321564041</v>
      </c>
      <c r="E7" s="166"/>
      <c r="F7" s="166"/>
      <c r="G7" s="166"/>
      <c r="H7" s="31">
        <v>70</v>
      </c>
      <c r="I7" s="28">
        <v>0.25286995954450586</v>
      </c>
      <c r="J7" s="29">
        <v>0.13799189805199083</v>
      </c>
      <c r="K7" s="30">
        <v>0.54570300996035814</v>
      </c>
      <c r="L7" s="166"/>
      <c r="M7" s="166"/>
      <c r="N7" s="166"/>
      <c r="O7" s="31">
        <v>36</v>
      </c>
      <c r="P7" s="28">
        <v>0.14083909813383172</v>
      </c>
      <c r="Q7" s="29">
        <v>4.4788903736408821E-2</v>
      </c>
      <c r="R7" s="30">
        <v>0.31801470138532389</v>
      </c>
      <c r="S7" s="166"/>
      <c r="T7" s="166"/>
      <c r="U7" s="166"/>
      <c r="V7" s="31">
        <v>8</v>
      </c>
      <c r="W7" s="28">
        <v>0.49558699338723561</v>
      </c>
      <c r="X7" s="29">
        <v>0.14406561571369783</v>
      </c>
      <c r="Y7" s="30">
        <v>0.29069692634392774</v>
      </c>
      <c r="Z7" s="31">
        <v>114</v>
      </c>
      <c r="AA7" s="26"/>
      <c r="AB7" s="26"/>
      <c r="AC7" s="26"/>
    </row>
    <row r="8" spans="1:29" s="4" customFormat="1" ht="19.5" customHeight="1">
      <c r="A8" s="27" t="s">
        <v>13</v>
      </c>
      <c r="B8" s="28">
        <v>0.78648236307219022</v>
      </c>
      <c r="C8" s="29">
        <v>8.6687738689644203E-2</v>
      </c>
      <c r="D8" s="30">
        <v>0.11022210129547082</v>
      </c>
      <c r="E8" s="166" cm="1">
        <f t="array" ref="E8">MIN(IF((Z35:Z393&lt;&gt;0)*(Z35:Z393&lt;&gt;F8)*(Z35:Z393&lt;&gt;G8),Z35:Z393))</f>
        <v>0.68654557914112257</v>
      </c>
      <c r="F8" s="166" cm="1">
        <f t="array" ref="F8">MAX(IF(Z35:Z393&lt;&gt;0,Z35:Z393))</f>
        <v>0.83654557914112271</v>
      </c>
      <c r="G8" s="166" cm="1">
        <f t="array" ref="G8">MIN(IF(Z35:Z393&lt;&gt;0,Z35:Z393))</f>
        <v>0.5965455791411225</v>
      </c>
      <c r="H8" s="31">
        <v>577</v>
      </c>
      <c r="I8" s="28">
        <v>0.43705736186938327</v>
      </c>
      <c r="J8" s="29">
        <v>0.10806575522794901</v>
      </c>
      <c r="K8" s="30">
        <v>0.31589847757606332</v>
      </c>
      <c r="L8" s="166" cm="1">
        <f t="array" ref="L8">MIN(IF((AG35:AG393&lt;&gt;0)*(AG35:AG393&lt;&gt;M8)*(AG35:AG393&lt;&gt;N8),AG35:AG393))</f>
        <v>0.34125462755322988</v>
      </c>
      <c r="M8" s="166" cm="1">
        <f t="array" ref="M8">MAX(IF(AG35:AG393&lt;&gt;0,AG35:AG393))</f>
        <v>0.49125462755323002</v>
      </c>
      <c r="N8" s="166" cm="1">
        <f t="array" ref="N8">MIN(IF(AG35:AG393&lt;&gt;0,AG35:AG393))</f>
        <v>0.16125462755322981</v>
      </c>
      <c r="O8" s="31">
        <v>160</v>
      </c>
      <c r="P8" s="28">
        <v>0.1822881666295704</v>
      </c>
      <c r="Q8" s="29">
        <v>3.1441960306565299E-2</v>
      </c>
      <c r="R8" s="30">
        <v>0.4796908209859666</v>
      </c>
      <c r="S8" s="166" cm="1">
        <f t="array" ref="S8">MIN(IF((AN35:AN393&lt;&gt;0)*(AN35:AN393&lt;&gt;T8)*(AN35:AN393&lt;&gt;U8),AN35:AN393))</f>
        <v>0.12661404754926633</v>
      </c>
      <c r="T8" s="166" cm="1">
        <f t="array" ref="T8">MAX(IF(AN35:AN393&lt;&gt;0,AN35:AN393))</f>
        <v>0.18661404754926633</v>
      </c>
      <c r="U8" s="166" cm="1">
        <f t="array" ref="U8">MIN(IF(AN35:AN393&lt;&gt;0,AN35:AN393))</f>
        <v>6.6614047549266336E-2</v>
      </c>
      <c r="V8" s="31">
        <v>20</v>
      </c>
      <c r="W8" s="28">
        <v>0.65711136237512069</v>
      </c>
      <c r="X8" s="29">
        <v>0.12883837636816872</v>
      </c>
      <c r="Y8" s="30">
        <v>0.19606779572717178</v>
      </c>
      <c r="Z8" s="31">
        <v>757</v>
      </c>
      <c r="AA8" s="26"/>
      <c r="AB8" s="26"/>
      <c r="AC8" s="26"/>
    </row>
    <row r="9" spans="1:29" s="4" customFormat="1" ht="19.5" customHeight="1">
      <c r="A9" s="27" t="s">
        <v>14</v>
      </c>
      <c r="B9" s="28">
        <v>0.99013133165485889</v>
      </c>
      <c r="C9" s="29">
        <v>0.15097602240782648</v>
      </c>
      <c r="D9" s="30">
        <v>0.15248080490038859</v>
      </c>
      <c r="E9" s="166"/>
      <c r="F9" s="166"/>
      <c r="G9" s="166"/>
      <c r="H9" s="31">
        <v>267</v>
      </c>
      <c r="I9" s="28">
        <v>0.44156314574472605</v>
      </c>
      <c r="J9" s="29">
        <v>0.22210760249511868</v>
      </c>
      <c r="K9" s="30">
        <v>0.50300303509369926</v>
      </c>
      <c r="L9" s="166"/>
      <c r="M9" s="166"/>
      <c r="N9" s="166"/>
      <c r="O9" s="31">
        <v>78</v>
      </c>
      <c r="P9" s="28">
        <v>0.53709773791797621</v>
      </c>
      <c r="Q9" s="29">
        <v>0.15714179521252702</v>
      </c>
      <c r="R9" s="30">
        <v>0.2925757904356045</v>
      </c>
      <c r="S9" s="166"/>
      <c r="T9" s="166"/>
      <c r="U9" s="166"/>
      <c r="V9" s="31">
        <v>10</v>
      </c>
      <c r="W9" s="28">
        <v>0.798414667249293</v>
      </c>
      <c r="X9" s="29">
        <v>0.13812658837590167</v>
      </c>
      <c r="Y9" s="30">
        <v>0.17300106578925573</v>
      </c>
      <c r="Z9" s="31">
        <v>355</v>
      </c>
      <c r="AA9" s="26"/>
      <c r="AB9" s="26"/>
      <c r="AC9" s="26"/>
    </row>
    <row r="10" spans="1:29" s="4" customFormat="1" ht="19.5" customHeight="1">
      <c r="A10" s="27" t="s">
        <v>15</v>
      </c>
      <c r="B10" s="28">
        <v>0.5737128776466266</v>
      </c>
      <c r="C10" s="29">
        <v>0.10675941816978687</v>
      </c>
      <c r="D10" s="30">
        <v>0.18608509993311392</v>
      </c>
      <c r="E10" s="166"/>
      <c r="F10" s="166"/>
      <c r="G10" s="166"/>
      <c r="H10" s="31">
        <v>152</v>
      </c>
      <c r="I10" s="28">
        <v>0.56618729058231609</v>
      </c>
      <c r="J10" s="29">
        <v>9.2780394397381186E-2</v>
      </c>
      <c r="K10" s="30">
        <v>0.16386873379294295</v>
      </c>
      <c r="L10" s="166"/>
      <c r="M10" s="166"/>
      <c r="N10" s="166"/>
      <c r="O10" s="31">
        <v>81</v>
      </c>
      <c r="P10" s="28">
        <v>0.98522431908980201</v>
      </c>
      <c r="Q10" s="29">
        <v>0.27307250273940747</v>
      </c>
      <c r="R10" s="30">
        <v>0.27716784639632636</v>
      </c>
      <c r="S10" s="166"/>
      <c r="T10" s="166"/>
      <c r="U10" s="166"/>
      <c r="V10" s="31">
        <v>3</v>
      </c>
      <c r="W10" s="28">
        <v>0.58855850336281268</v>
      </c>
      <c r="X10" s="29">
        <v>8.1193508192579505E-2</v>
      </c>
      <c r="Y10" s="30">
        <v>0.13795316477235289</v>
      </c>
      <c r="Z10" s="31">
        <v>236</v>
      </c>
      <c r="AA10" s="26"/>
      <c r="AB10" s="26"/>
      <c r="AC10" s="26"/>
    </row>
    <row r="11" spans="1:29" s="4" customFormat="1" ht="19.5" customHeight="1">
      <c r="A11" s="27" t="s">
        <v>16</v>
      </c>
      <c r="B11" s="28">
        <v>0.82789648414597583</v>
      </c>
      <c r="C11" s="29">
        <v>0.12382088072906219</v>
      </c>
      <c r="D11" s="30">
        <v>0.14956082445112778</v>
      </c>
      <c r="E11" s="166"/>
      <c r="F11" s="166"/>
      <c r="G11" s="166"/>
      <c r="H11" s="31">
        <v>173</v>
      </c>
      <c r="I11" s="28">
        <v>0.37184437596796366</v>
      </c>
      <c r="J11" s="29">
        <v>0.27148409916849398</v>
      </c>
      <c r="K11" s="30">
        <v>0.73010139917211969</v>
      </c>
      <c r="L11" s="166"/>
      <c r="M11" s="166"/>
      <c r="N11" s="166"/>
      <c r="O11" s="31">
        <v>67</v>
      </c>
      <c r="P11" s="28">
        <v>0.25621260000360219</v>
      </c>
      <c r="Q11" s="29">
        <v>7.2193417053378658E-2</v>
      </c>
      <c r="R11" s="30">
        <v>0.28177153290807583</v>
      </c>
      <c r="S11" s="166"/>
      <c r="T11" s="166"/>
      <c r="U11" s="166"/>
      <c r="V11" s="31">
        <v>7</v>
      </c>
      <c r="W11" s="28">
        <v>0.71919325753161323</v>
      </c>
      <c r="X11" s="29">
        <v>0.12552028093421663</v>
      </c>
      <c r="Y11" s="30">
        <v>0.17452927932753765</v>
      </c>
      <c r="Z11" s="31">
        <v>247</v>
      </c>
      <c r="AA11" s="26"/>
      <c r="AB11" s="26"/>
      <c r="AC11" s="26"/>
    </row>
    <row r="12" spans="1:29" s="4" customFormat="1" ht="19.5" customHeight="1">
      <c r="A12" s="27" t="s">
        <v>17</v>
      </c>
      <c r="B12" s="28">
        <v>1.0118474457279107</v>
      </c>
      <c r="C12" s="29">
        <v>0.23136050297373584</v>
      </c>
      <c r="D12" s="30">
        <v>0.22865156595547653</v>
      </c>
      <c r="E12" s="166"/>
      <c r="F12" s="166"/>
      <c r="G12" s="166"/>
      <c r="H12" s="31">
        <v>392</v>
      </c>
      <c r="I12" s="28">
        <v>0.40715192848379655</v>
      </c>
      <c r="J12" s="29">
        <v>8.9466719822322766E-2</v>
      </c>
      <c r="K12" s="30">
        <v>0.21973792474836154</v>
      </c>
      <c r="L12" s="166"/>
      <c r="M12" s="166"/>
      <c r="N12" s="166"/>
      <c r="O12" s="31">
        <v>353</v>
      </c>
      <c r="P12" s="28">
        <v>0.21751223238518949</v>
      </c>
      <c r="Q12" s="29">
        <v>7.9596802134293348E-2</v>
      </c>
      <c r="R12" s="30">
        <v>0.36594172778906725</v>
      </c>
      <c r="S12" s="166"/>
      <c r="T12" s="166"/>
      <c r="U12" s="166"/>
      <c r="V12" s="31">
        <v>53</v>
      </c>
      <c r="W12" s="28">
        <v>0.66930281687167326</v>
      </c>
      <c r="X12" s="29">
        <v>0.11544423655412216</v>
      </c>
      <c r="Y12" s="30">
        <v>0.17248431299558761</v>
      </c>
      <c r="Z12" s="31">
        <v>798</v>
      </c>
      <c r="AA12" s="26"/>
      <c r="AB12" s="26"/>
      <c r="AC12" s="26"/>
    </row>
    <row r="13" spans="1:29" s="4" customFormat="1" ht="19.5" customHeight="1">
      <c r="A13" s="27" t="s">
        <v>18</v>
      </c>
      <c r="B13" s="28">
        <v>0.866400087840561</v>
      </c>
      <c r="C13" s="29">
        <v>0.18577225594532701</v>
      </c>
      <c r="D13" s="30">
        <v>0.28867966863412309</v>
      </c>
      <c r="E13" s="166" cm="1">
        <f t="array" ref="E13">MIN(IF((AU35:AU166&lt;&gt;0)*(AU35:AU166&lt;&gt;F13)*(AU35:AU166&lt;&gt;G13),AU35:AU166))</f>
        <v>0.70371685567654141</v>
      </c>
      <c r="F13" s="166" cm="1">
        <f t="array" ref="F13">MAX(IF(AU35:AU166&lt;&gt;0,AU35:AU166))</f>
        <v>0.97371685567654165</v>
      </c>
      <c r="G13" s="166" cm="1">
        <f t="array" ref="G13">MIN(IF(AU35:AU166&lt;&gt;0,AU35:AU166))</f>
        <v>0.4637168556765412</v>
      </c>
      <c r="H13" s="31">
        <v>78</v>
      </c>
      <c r="I13" s="28">
        <v>0.50009694058105869</v>
      </c>
      <c r="J13" s="29">
        <v>0.130704567296765</v>
      </c>
      <c r="K13" s="30">
        <v>0.32134683149639665</v>
      </c>
      <c r="L13" s="166" cm="1">
        <f t="array" ref="L13">MIN(IF((BB35:BB166&lt;&gt;0)*(BB35:BB166&lt;&gt;M13)*(BB35:BB166&lt;&gt;N13),BB35:BB166))</f>
        <v>0.38221064247135317</v>
      </c>
      <c r="M13" s="166" cm="1">
        <f t="array" ref="M13">MAX(IF(BB35:BB166&lt;&gt;0,BB35:BB166))</f>
        <v>0.56221064247135333</v>
      </c>
      <c r="N13" s="166" cm="1">
        <f t="array" ref="N13">MIN(IF(BB35:BB166&lt;&gt;0,BB35:BB166))</f>
        <v>0.17221064247135306</v>
      </c>
      <c r="O13" s="31">
        <v>75</v>
      </c>
      <c r="P13" s="28">
        <v>0.11984451388307217</v>
      </c>
      <c r="Q13" s="29">
        <v>2.1194846729254601E-2</v>
      </c>
      <c r="R13" s="30">
        <v>0.26029432402462921</v>
      </c>
      <c r="S13" s="166" cm="1">
        <f t="array" ref="S13">MIN(IF((BI35:BI166&lt;&gt;0)*(BI35:BI166&lt;&gt;T13)*(BI35:BI166&lt;&gt;U13),BI35:BI166))</f>
        <v>8.3429054070835992E-2</v>
      </c>
      <c r="T13" s="166" cm="1">
        <f t="array" ref="T13">MAX(IF(BI35:BI166&lt;&gt;0,BI35:BI166))</f>
        <v>0.123429054070836</v>
      </c>
      <c r="U13" s="166" cm="1">
        <f t="array" ref="U13">MIN(IF(BI35:BI166&lt;&gt;0,BI35:BI166))</f>
        <v>4.3429054070835985E-2</v>
      </c>
      <c r="V13" s="31">
        <v>5</v>
      </c>
      <c r="W13" s="28">
        <v>0.41148664689187647</v>
      </c>
      <c r="X13" s="29">
        <v>8.8782348515617115E-2</v>
      </c>
      <c r="Y13" s="30">
        <v>0.21575997468259486</v>
      </c>
      <c r="Z13" s="31">
        <v>158</v>
      </c>
      <c r="AA13" s="26"/>
      <c r="AB13" s="26"/>
      <c r="AC13" s="26"/>
    </row>
    <row r="14" spans="1:29" s="4" customFormat="1" ht="19.5" customHeight="1">
      <c r="A14" s="27" t="s">
        <v>19</v>
      </c>
      <c r="B14" s="32">
        <v>1.5097170220434486</v>
      </c>
      <c r="C14" s="33">
        <v>0.29222055968069288</v>
      </c>
      <c r="D14" s="30">
        <v>0.19355982307542863</v>
      </c>
      <c r="E14" s="166"/>
      <c r="F14" s="166"/>
      <c r="G14" s="166"/>
      <c r="H14" s="31">
        <v>20</v>
      </c>
      <c r="I14" s="32">
        <v>0.36575376123407433</v>
      </c>
      <c r="J14" s="33">
        <v>5.2462882987214146E-2</v>
      </c>
      <c r="K14" s="30">
        <v>0.14343771287601076</v>
      </c>
      <c r="L14" s="166"/>
      <c r="M14" s="166"/>
      <c r="N14" s="166"/>
      <c r="O14" s="31">
        <v>22</v>
      </c>
      <c r="P14" s="32">
        <v>0.23999999999999969</v>
      </c>
      <c r="Q14" s="33">
        <v>8.1811005064120645E-2</v>
      </c>
      <c r="R14" s="30">
        <v>0.3408791877671698</v>
      </c>
      <c r="S14" s="166"/>
      <c r="T14" s="166"/>
      <c r="U14" s="166"/>
      <c r="V14" s="31">
        <v>1</v>
      </c>
      <c r="W14" s="32">
        <v>0.58865902117103808</v>
      </c>
      <c r="X14" s="33">
        <v>0.1657659464609007</v>
      </c>
      <c r="Y14" s="30">
        <v>0.28159926289949189</v>
      </c>
      <c r="Z14" s="31">
        <v>43</v>
      </c>
      <c r="AA14" s="26"/>
      <c r="AB14" s="26"/>
      <c r="AC14" s="26"/>
    </row>
    <row r="15" spans="1:29" s="4" customFormat="1" ht="19.5" customHeight="1" thickBot="1">
      <c r="A15" s="27" t="s">
        <v>20</v>
      </c>
      <c r="B15" s="32">
        <v>0.98079878067728798</v>
      </c>
      <c r="C15" s="34">
        <v>0.63030764973251452</v>
      </c>
      <c r="D15" s="30">
        <v>0.64264726073298872</v>
      </c>
      <c r="E15" s="166"/>
      <c r="F15" s="166"/>
      <c r="G15" s="166"/>
      <c r="H15" s="31">
        <v>13</v>
      </c>
      <c r="I15" s="32">
        <v>0.60898373091192448</v>
      </c>
      <c r="J15" s="34">
        <v>6.0078313466338233E-2</v>
      </c>
      <c r="K15" s="30">
        <v>9.8653396497758297E-2</v>
      </c>
      <c r="L15" s="166"/>
      <c r="M15" s="166"/>
      <c r="N15" s="166"/>
      <c r="O15" s="31">
        <v>7</v>
      </c>
      <c r="P15" s="32">
        <v>0.24000000000000007</v>
      </c>
      <c r="Q15" s="34">
        <v>3.1683060260345459E-2</v>
      </c>
      <c r="R15" s="30">
        <v>0.1320127510847727</v>
      </c>
      <c r="S15" s="166"/>
      <c r="T15" s="166"/>
      <c r="U15" s="166"/>
      <c r="V15" s="31">
        <v>1</v>
      </c>
      <c r="W15" s="32">
        <v>0.80520285554525828</v>
      </c>
      <c r="X15" s="34">
        <v>0.34234502321009946</v>
      </c>
      <c r="Y15" s="30">
        <v>0.42516618123301869</v>
      </c>
      <c r="Z15" s="31">
        <v>21</v>
      </c>
      <c r="AA15" s="26"/>
      <c r="AB15" s="26"/>
      <c r="AC15" s="26"/>
    </row>
    <row r="16" spans="1:29" s="4" customFormat="1" ht="24.75" customHeight="1" thickTop="1">
      <c r="A16" s="35" t="s">
        <v>4</v>
      </c>
      <c r="B16" s="36">
        <v>0.77120280948850317</v>
      </c>
      <c r="C16" s="37">
        <v>9.0851430897556651E-2</v>
      </c>
      <c r="D16" s="38">
        <v>0.11780484948934958</v>
      </c>
      <c r="E16" s="169"/>
      <c r="F16" s="169"/>
      <c r="G16" s="169"/>
      <c r="H16" s="39">
        <v>2234</v>
      </c>
      <c r="I16" s="36">
        <v>0.4109712023185737</v>
      </c>
      <c r="J16" s="37">
        <v>6.4832817601115048E-2</v>
      </c>
      <c r="K16" s="38">
        <v>0.15775513523903412</v>
      </c>
      <c r="L16" s="169"/>
      <c r="M16" s="169"/>
      <c r="N16" s="169"/>
      <c r="O16" s="39">
        <v>1106</v>
      </c>
      <c r="P16" s="36">
        <v>0.2182123481850706</v>
      </c>
      <c r="Q16" s="37">
        <v>5.4561977343427798E-2</v>
      </c>
      <c r="R16" s="38">
        <v>0.25004074149439337</v>
      </c>
      <c r="S16" s="169"/>
      <c r="T16" s="169"/>
      <c r="U16" s="169"/>
      <c r="V16" s="39">
        <v>138</v>
      </c>
      <c r="W16" s="36">
        <v>0.61344457591405077</v>
      </c>
      <c r="X16" s="37">
        <v>6.2224954303360329E-2</v>
      </c>
      <c r="Y16" s="38">
        <v>0.10143533213354</v>
      </c>
      <c r="Z16" s="39">
        <v>3478</v>
      </c>
    </row>
    <row r="17" spans="1:29" s="4" customFormat="1" ht="16.5" customHeight="1">
      <c r="A17" s="40"/>
      <c r="B17" s="41"/>
      <c r="C17" s="41"/>
      <c r="D17" s="41"/>
      <c r="E17" s="170"/>
      <c r="F17" s="170"/>
      <c r="G17" s="170"/>
      <c r="H17" s="41"/>
      <c r="I17" s="41"/>
      <c r="J17" s="41"/>
      <c r="K17" s="41"/>
      <c r="L17" s="170"/>
      <c r="M17" s="170"/>
      <c r="N17" s="170"/>
      <c r="O17" s="41"/>
      <c r="P17" s="41"/>
      <c r="Q17" s="41"/>
      <c r="R17" s="41"/>
      <c r="S17" s="170"/>
      <c r="T17" s="170"/>
      <c r="U17" s="170"/>
      <c r="V17" s="41"/>
      <c r="W17" s="41"/>
      <c r="X17" s="41"/>
      <c r="Y17" s="41"/>
      <c r="Z17" s="41"/>
    </row>
    <row r="18" spans="1:29" s="4" customFormat="1" ht="50.25" customHeight="1">
      <c r="A18" s="5" t="s">
        <v>5</v>
      </c>
      <c r="B18" s="17" t="s">
        <v>123</v>
      </c>
      <c r="C18" s="18" t="s">
        <v>109</v>
      </c>
      <c r="D18" s="18" t="s">
        <v>8</v>
      </c>
      <c r="E18" s="165"/>
      <c r="F18" s="165"/>
      <c r="G18" s="165"/>
      <c r="H18" s="19" t="s">
        <v>9</v>
      </c>
      <c r="I18" s="17" t="s">
        <v>123</v>
      </c>
      <c r="J18" s="18" t="s">
        <v>109</v>
      </c>
      <c r="K18" s="18" t="s">
        <v>8</v>
      </c>
      <c r="L18" s="165"/>
      <c r="M18" s="165"/>
      <c r="N18" s="165"/>
      <c r="O18" s="19" t="s">
        <v>9</v>
      </c>
      <c r="P18" s="17" t="s">
        <v>123</v>
      </c>
      <c r="Q18" s="18" t="s">
        <v>109</v>
      </c>
      <c r="R18" s="18" t="s">
        <v>8</v>
      </c>
      <c r="S18" s="165"/>
      <c r="T18" s="165"/>
      <c r="U18" s="165"/>
      <c r="V18" s="20" t="s">
        <v>9</v>
      </c>
      <c r="W18" s="17" t="s">
        <v>123</v>
      </c>
      <c r="X18" s="18" t="s">
        <v>109</v>
      </c>
      <c r="Y18" s="18" t="s">
        <v>8</v>
      </c>
      <c r="Z18" s="19" t="s">
        <v>9</v>
      </c>
    </row>
    <row r="19" spans="1:29" s="4" customFormat="1" ht="19.5" customHeight="1">
      <c r="A19" s="50" t="s">
        <v>22</v>
      </c>
      <c r="B19" s="22">
        <v>0.63621045392131481</v>
      </c>
      <c r="C19" s="23">
        <v>9.3255295283254158E-2</v>
      </c>
      <c r="D19" s="24">
        <v>0.14657931932502916</v>
      </c>
      <c r="E19" s="167"/>
      <c r="F19" s="167"/>
      <c r="G19" s="167"/>
      <c r="H19" s="25">
        <v>1809</v>
      </c>
      <c r="I19" s="22">
        <v>0.41480527181876203</v>
      </c>
      <c r="J19" s="23">
        <v>9.8783876869642406E-2</v>
      </c>
      <c r="K19" s="24">
        <v>0.23814518180184402</v>
      </c>
      <c r="L19" s="167"/>
      <c r="M19" s="167"/>
      <c r="N19" s="167"/>
      <c r="O19" s="25">
        <v>724</v>
      </c>
      <c r="P19" s="22">
        <v>0.19588256000564958</v>
      </c>
      <c r="Q19" s="23">
        <v>4.5879240143576472E-2</v>
      </c>
      <c r="R19" s="24">
        <v>0.23421809548666936</v>
      </c>
      <c r="S19" s="167"/>
      <c r="T19" s="167"/>
      <c r="U19" s="167"/>
      <c r="V19" s="25">
        <v>83</v>
      </c>
      <c r="W19" s="22">
        <v>0.56437933845467725</v>
      </c>
      <c r="X19" s="23">
        <v>7.1769237944836958E-2</v>
      </c>
      <c r="Y19" s="24">
        <v>0.12716489257269367</v>
      </c>
      <c r="Z19" s="25">
        <v>2616</v>
      </c>
      <c r="AA19" s="26"/>
      <c r="AB19" s="26"/>
      <c r="AC19" s="26"/>
    </row>
    <row r="20" spans="1:29" s="4" customFormat="1" ht="19.5" customHeight="1" thickBot="1">
      <c r="A20" s="51" t="s">
        <v>23</v>
      </c>
      <c r="B20" s="28">
        <v>1.0247064494228624</v>
      </c>
      <c r="C20" s="29">
        <v>0.22264433939054323</v>
      </c>
      <c r="D20" s="30">
        <v>0.21727621556001869</v>
      </c>
      <c r="E20" s="168"/>
      <c r="F20" s="168"/>
      <c r="G20" s="168"/>
      <c r="H20" s="31">
        <v>425</v>
      </c>
      <c r="I20" s="28">
        <v>0.39385714953560708</v>
      </c>
      <c r="J20" s="29">
        <v>8.1436295338390877E-2</v>
      </c>
      <c r="K20" s="30">
        <v>0.20676607098388738</v>
      </c>
      <c r="L20" s="168"/>
      <c r="M20" s="168"/>
      <c r="N20" s="168"/>
      <c r="O20" s="31">
        <v>382</v>
      </c>
      <c r="P20" s="28">
        <v>0.21727465353285705</v>
      </c>
      <c r="Q20" s="29">
        <v>7.7687599011143568E-2</v>
      </c>
      <c r="R20" s="30">
        <v>0.35755481713100684</v>
      </c>
      <c r="S20" s="168"/>
      <c r="T20" s="168"/>
      <c r="U20" s="168"/>
      <c r="V20" s="31">
        <v>55</v>
      </c>
      <c r="W20" s="28">
        <v>0.66554291641832164</v>
      </c>
      <c r="X20" s="29">
        <v>0.11036390150959702</v>
      </c>
      <c r="Y20" s="30">
        <v>0.16582537171837117</v>
      </c>
      <c r="Z20" s="31">
        <v>862</v>
      </c>
      <c r="AA20" s="26"/>
      <c r="AB20" s="26"/>
      <c r="AC20" s="26"/>
    </row>
    <row r="21" spans="1:29" s="4" customFormat="1" ht="24.75" customHeight="1" thickTop="1">
      <c r="A21" s="35" t="s">
        <v>4</v>
      </c>
      <c r="B21" s="36">
        <v>0.77120280948850317</v>
      </c>
      <c r="C21" s="37">
        <v>9.0851430897556651E-2</v>
      </c>
      <c r="D21" s="38">
        <v>0.11780484948934958</v>
      </c>
      <c r="E21" s="169"/>
      <c r="F21" s="169"/>
      <c r="G21" s="169"/>
      <c r="H21" s="39">
        <v>2234</v>
      </c>
      <c r="I21" s="36">
        <v>0.4109712023185737</v>
      </c>
      <c r="J21" s="37">
        <v>6.4832817601115048E-2</v>
      </c>
      <c r="K21" s="38">
        <v>0.15775513523903412</v>
      </c>
      <c r="L21" s="169"/>
      <c r="M21" s="169"/>
      <c r="N21" s="169"/>
      <c r="O21" s="39">
        <v>1106</v>
      </c>
      <c r="P21" s="36">
        <v>0.2182123481850706</v>
      </c>
      <c r="Q21" s="37">
        <v>5.4561977343427798E-2</v>
      </c>
      <c r="R21" s="38">
        <v>0.25004074149439337</v>
      </c>
      <c r="S21" s="169"/>
      <c r="T21" s="169"/>
      <c r="U21" s="169"/>
      <c r="V21" s="39">
        <v>138</v>
      </c>
      <c r="W21" s="36">
        <v>0.61344457591405077</v>
      </c>
      <c r="X21" s="37">
        <v>6.2224954303360329E-2</v>
      </c>
      <c r="Y21" s="38">
        <v>0.10143533213354</v>
      </c>
      <c r="Z21" s="39">
        <v>3478</v>
      </c>
    </row>
    <row r="22" spans="1:29" s="4" customFormat="1" ht="16.5" customHeight="1">
      <c r="A22" s="40"/>
      <c r="B22" s="41"/>
      <c r="C22" s="41"/>
      <c r="D22" s="41"/>
      <c r="E22" s="170"/>
      <c r="F22" s="170"/>
      <c r="G22" s="170"/>
      <c r="H22" s="41"/>
      <c r="I22" s="41"/>
      <c r="J22" s="41"/>
      <c r="K22" s="41"/>
      <c r="L22" s="170"/>
      <c r="M22" s="170"/>
      <c r="N22" s="170"/>
      <c r="O22" s="41"/>
      <c r="P22" s="41"/>
      <c r="Q22" s="41"/>
      <c r="R22" s="41"/>
      <c r="S22" s="170"/>
      <c r="T22" s="170"/>
      <c r="U22" s="170"/>
      <c r="V22" s="41"/>
      <c r="W22" s="41"/>
      <c r="X22" s="41"/>
      <c r="Y22" s="41"/>
      <c r="Z22" s="41"/>
    </row>
    <row r="23" spans="1:29" s="4" customFormat="1">
      <c r="A23" s="40" t="s">
        <v>75</v>
      </c>
      <c r="B23" s="44" t="s">
        <v>26</v>
      </c>
      <c r="C23" s="4" t="s">
        <v>110</v>
      </c>
      <c r="E23" s="162"/>
      <c r="F23" s="162"/>
      <c r="G23" s="162"/>
      <c r="L23" s="162"/>
      <c r="M23" s="162"/>
      <c r="N23" s="162"/>
      <c r="S23" s="162"/>
      <c r="T23" s="162"/>
      <c r="U23" s="162"/>
    </row>
    <row r="24" spans="1:29" s="4" customFormat="1">
      <c r="A24" s="40"/>
      <c r="B24" s="45" t="s">
        <v>26</v>
      </c>
      <c r="C24" s="4" t="s">
        <v>29</v>
      </c>
      <c r="E24" s="162"/>
      <c r="F24" s="162"/>
      <c r="G24" s="162"/>
      <c r="L24" s="162"/>
      <c r="M24" s="162"/>
      <c r="N24" s="162"/>
      <c r="S24" s="162"/>
      <c r="T24" s="162"/>
      <c r="U24" s="162"/>
    </row>
    <row r="25" spans="1:29">
      <c r="A25" s="154" t="s">
        <v>240</v>
      </c>
    </row>
    <row r="28" spans="1:29" ht="14.45" customHeight="1">
      <c r="B28" s="193" t="s">
        <v>287</v>
      </c>
      <c r="C28" s="194"/>
      <c r="D28" s="194"/>
      <c r="H28" s="160"/>
      <c r="I28" s="160"/>
      <c r="J28" s="160"/>
      <c r="K28" s="160"/>
      <c r="O28" s="160"/>
      <c r="P28" s="160"/>
      <c r="Q28" s="160"/>
      <c r="R28" s="160"/>
    </row>
    <row r="29" spans="1:29">
      <c r="B29" s="172" t="s">
        <v>285</v>
      </c>
      <c r="C29" s="172" t="s">
        <v>284</v>
      </c>
      <c r="D29" s="160" t="s">
        <v>283</v>
      </c>
      <c r="H29" s="160"/>
      <c r="I29" s="160"/>
      <c r="J29" s="160"/>
      <c r="K29" s="160"/>
      <c r="O29" s="160"/>
      <c r="P29" s="160"/>
      <c r="Q29" s="160"/>
      <c r="R29" s="160"/>
    </row>
    <row r="30" spans="1:29">
      <c r="B30" s="160">
        <f>100-C30-D30</f>
        <v>55</v>
      </c>
      <c r="C30" s="160">
        <v>41.7</v>
      </c>
      <c r="D30" s="172">
        <v>3.3</v>
      </c>
      <c r="E30" s="172"/>
      <c r="F30" s="172"/>
      <c r="G30" s="172"/>
      <c r="H30" s="172"/>
      <c r="I30" s="160"/>
      <c r="J30" s="160"/>
      <c r="K30" s="160"/>
      <c r="O30" s="160"/>
      <c r="P30" s="160"/>
      <c r="Q30" s="160"/>
      <c r="R30" s="160"/>
    </row>
    <row r="31" spans="1:29">
      <c r="B31" s="160"/>
      <c r="C31" s="160"/>
      <c r="D31" s="172"/>
      <c r="E31" s="172"/>
      <c r="F31" s="172"/>
      <c r="G31" s="172"/>
      <c r="H31" s="172"/>
      <c r="I31" s="160"/>
      <c r="J31" s="160"/>
      <c r="K31" s="160"/>
      <c r="O31" s="160"/>
      <c r="P31" s="160"/>
      <c r="Q31" s="160"/>
      <c r="R31" s="160"/>
    </row>
    <row r="32" spans="1:29">
      <c r="B32" s="160"/>
      <c r="C32" s="160"/>
      <c r="D32" s="172"/>
      <c r="E32" s="172"/>
      <c r="F32" s="172"/>
      <c r="G32" s="172"/>
      <c r="H32" s="172"/>
      <c r="I32" s="160"/>
      <c r="J32" s="160"/>
      <c r="K32" s="160"/>
      <c r="O32" s="160"/>
      <c r="P32" s="160"/>
      <c r="Q32" s="160"/>
      <c r="R32" s="160"/>
    </row>
    <row r="33" spans="2:61">
      <c r="B33" s="160"/>
      <c r="C33" s="160"/>
      <c r="D33" s="172"/>
      <c r="E33" s="172"/>
      <c r="F33" s="172"/>
      <c r="G33" s="172"/>
      <c r="H33" s="172"/>
      <c r="I33" s="160"/>
      <c r="J33" s="160"/>
      <c r="K33" s="160"/>
      <c r="O33" s="160"/>
      <c r="P33" s="160"/>
      <c r="Q33" s="160"/>
      <c r="R33" s="160"/>
    </row>
    <row r="34" spans="2:61">
      <c r="B34" s="160"/>
      <c r="C34" s="160"/>
      <c r="D34" s="172"/>
      <c r="E34" s="172"/>
      <c r="F34" s="172"/>
      <c r="H34" s="160"/>
      <c r="I34" s="160"/>
      <c r="J34" s="160"/>
      <c r="K34" s="160"/>
      <c r="O34" s="160"/>
      <c r="P34" s="160"/>
      <c r="Q34" s="160"/>
      <c r="R34" s="160"/>
    </row>
    <row r="35" spans="2:61">
      <c r="B35" s="173">
        <f>B5+3*C5</f>
        <v>2.193981139543637</v>
      </c>
      <c r="C35" s="173">
        <f>_xlfn.NORM.DIST(B35, B5,C5, TRUE)</f>
        <v>0.9986501019683699</v>
      </c>
      <c r="D35" s="174" t="str">
        <f t="shared" ref="D35:D98" si="0">IF(C35&gt;($C$30+$D$30)/100,"unsaniert",IF(C35&gt;($D$30)/100,"teilsaniert","saniert"))</f>
        <v>unsaniert</v>
      </c>
      <c r="E35" s="174" cm="1">
        <f t="array" ref="E35">IF(
    C35 &gt; (IF(
        D35 = "unsaniert",
        (MIN(IF(D$1:D$166="unsaniert",C$1:C$166)) + MAX(IF(D$1:D$166="unsaniert",C$1:C$166))) / 2,
        IF(
            D35 = "teilsaniert",
            (MIN(IF(D$1:D$166="teilsaniert",C$1:C$166)) + MAX(IF(D$1:D$166="teilsaniert",C$1:C$166))) / 2,
            (MIN(IF(D$1:D$166="saniert",C$1:C$166)) + MAX(IF(D$1:D$166="saniert",C$1:C$166))) / 2
        )
    )),
    0,
    IF(
        C34 &lt; (IF(
            D35 = "unsaniert",
            (MIN(IF(D$1:D$166="unsaniert",C$1:C$166)) + MAX(IF(D$1:D$166="unsaniert",C$1:C$166))) / 2,
            IF(
                D35 = "teilsaniert",
                (MIN(IF(D$1:D$166="teilsaniert",C$1:C$166)) + MAX(IF(D$1:D$166="teilsaniert",C$1:C$166))) / 2,
                (MIN(IF(D$1:D$166="saniert",C$1:C$166)) + MAX(IF(D$1:D$166="saniert",C$1:C$166))) / 2
            )
        )),
        0,
        B35
    )
)</f>
        <v>0</v>
      </c>
      <c r="F35" s="172"/>
      <c r="H35" s="160"/>
      <c r="I35" s="173">
        <f>I5+3*J5</f>
        <v>0.47416479615010299</v>
      </c>
      <c r="J35" s="173">
        <f>_xlfn.NORM.DIST(I35, I5,J5, TRUE)</f>
        <v>0.9986501019683699</v>
      </c>
      <c r="K35" s="174" t="str">
        <f t="shared" ref="K35:K98" si="1">IF(J35&gt;($C$30+$D$30)/100,"unsaniert",IF(J35&gt;($D$30)/100,"teilsaniert","saniert"))</f>
        <v>unsaniert</v>
      </c>
      <c r="L35" s="174" cm="1">
        <f t="array" ref="L35">IF(
    J35 &gt; (IF(
        K35 = "unsaniert",
        (MIN(IF(K$1:K$166="unsaniert",J$1:J$166)) + MAX(IF(K$1:K$166="unsaniert",J$1:J$166))) / 2,
        IF(
            K35 = "teilsaniert",
            (MIN(IF(K$1:K$166="teilsaniert",J$1:J$166)) + MAX(IF(K$1:K$166="teilsaniert",J$1:J$166))) / 2,
            (MIN(IF(K$1:K$166="saniert",J$1:J$166)) + MAX(IF(K$1:K$166="saniert",J$1:J$166))) / 2
        )
    )),
    0,
    IF(
        J34 &lt; (IF(
            K35 = "unsaniert",
            (MIN(IF(K$1:K$166="unsaniert",J$1:J$166)) + MAX(IF(K$1:K$166="unsaniert",J$1:J$166))) / 2,
            IF(
                K35 = "teilsaniert",
                (MIN(IF(K$1:K$166="teilsaniert",J$1:J$166)) + MAX(IF(K$1:K$166="teilsaniert",J$1:J$166))) / 2,
                (MIN(IF(K$1:K$166="saniert",J$1:J$166)) + MAX(IF(K$1:K$166="saniert",J$1:J$166))) / 2
            )
        )),
        0,
        I35
    )
)</f>
        <v>0</v>
      </c>
      <c r="O35" s="160"/>
      <c r="P35" s="173">
        <f>P5+3*Q5</f>
        <v>0.4100228674237289</v>
      </c>
      <c r="Q35" s="173">
        <f>_xlfn.NORM.DIST(P35, P5,Q5, TRUE)</f>
        <v>0.9986501019683699</v>
      </c>
      <c r="R35" s="174" t="str">
        <f t="shared" ref="R35:R98" si="2">IF(Q35&gt;($C$30+$D$30)/100,"unsaniert",IF(Q35&gt;($D$30)/100,"teilsaniert","saniert"))</f>
        <v>unsaniert</v>
      </c>
      <c r="S35" s="174" cm="1">
        <f t="array" ref="S35">IF(
    Q35 &gt; (IF(
        R35 = "unsaniert",
        (MIN(IF(R$1:R$166="unsaniert",Q$1:Q$166)) + MAX(IF(R$1:R$166="unsaniert",Q$1:Q$166))) / 2,
        IF(
            R35 = "teilsaniert",
            (MIN(IF(R$1:R$166="teilsaniert",Q$1:Q$166)) + MAX(IF(R$1:R$166="teilsaniert",Q$1:Q$166))) / 2,
            (MIN(IF(R$1:R$166="saniert",Q$1:Q$166)) + MAX(IF(R$1:R$166="saniert",Q$1:Q$166))) / 2
        )
    )),
    0,
    IF(
        Q34 &lt; (IF(
            R35 = "unsaniert",
            (MIN(IF(R$1:R$166="unsaniert",Q$1:Q$166)) + MAX(IF(R$1:R$166="unsaniert",Q$1:Q$166))) / 2,
            IF(
                R35 = "teilsaniert",
                (MIN(IF(R$1:R$166="teilsaniert",Q$1:Q$166)) + MAX(IF(R$1:R$166="teilsaniert",Q$1:Q$166))) / 2,
                (MIN(IF(R$1:R$166="saniert",Q$1:Q$166)) + MAX(IF(R$1:R$166="saniert",Q$1:Q$166))) / 2
            )
        )),
        0,
        P35
    )
)</f>
        <v>0</v>
      </c>
      <c r="W35" s="173">
        <f>B8+3*C8</f>
        <v>1.0465455791411229</v>
      </c>
      <c r="X35" s="173">
        <f>_xlfn.NORM.DIST(W35, $B$8,$C$8, TRUE)</f>
        <v>0.9986501019683699</v>
      </c>
      <c r="Y35" s="174" t="str">
        <f>IF(X35&gt;($C$30+$D$30)/100,"unsaniert",IF(X35&gt;($D$30)/100,"teilsaniert","saniert"))</f>
        <v>unsaniert</v>
      </c>
      <c r="Z35" s="174" cm="1">
        <f t="array" ref="Z35">IF(
    X35 &gt; (IF(
        Y35 = "unsaniert",
        (MIN(IF(Y$29:Y$166="unsaniert",X$29:X$166)) + MAX(IF(Y$29:Y$166="unsaniert",X$29:X$166))) / 2,
        IF(
            Y35 = "teilsaniert",
            (MIN(IF(Y$29:Y$166="teilsaniert",X$29:X$166)) + MAX(IF(Y$29:Y$166="teilsaniert",X$29:X$166))) / 2,
            (MIN(IF(Y$29:Y$166="saniert",X$29:X$166)) + MAX(IF(Y$29:Y$166="saniert",X$29:X$166))) / 2
        )
    )),
    0,
    IF(
        X34 &lt; (IF(
            Y35 = "unsaniert",
            (MIN(IF(Y$29:Y$166="unsaniert",X$29:X$166)) + MAX(IF(Y$29:Y$166="unsaniert",X$29:X$166))) / 2,
            IF(
                Y35 = "teilsaniert",
                (MIN(IF(Y$29:Y$166="teilsaniert",X$29:X$166)) + MAX(IF(Y$29:Y$166="teilsaniert",X$29:X$166))) / 2,
                (MIN(IF(Y$29:Y$166="saniert",X$29:X$166)) + MAX(IF(Y$29:Y$166="saniert",X$29:X$166))) / 2
            )
        )),
        0,
        W35
    )
)</f>
        <v>0</v>
      </c>
      <c r="AA35" s="160"/>
      <c r="AB35" s="160"/>
      <c r="AC35" s="160"/>
      <c r="AD35" s="173">
        <f>I8+3*J8</f>
        <v>0.76125462755323026</v>
      </c>
      <c r="AE35" s="173">
        <f>_xlfn.NORM.DIST(AD35, $I$8,$J$8, TRUE)</f>
        <v>0.9986501019683699</v>
      </c>
      <c r="AF35" s="174" t="str">
        <f>IF(AE35&gt;($C$30+$D$30)/100,"unsaniert",IF(AE35&gt;($D$30)/100,"teilsaniert","saniert"))</f>
        <v>unsaniert</v>
      </c>
      <c r="AG35" s="174" cm="1">
        <f t="array" ref="AG35">IF(
    AE35 &gt; (IF(
        AF35 = "unsaniert",
        (MIN(IF(AF$1:AF$166="unsaniert",AE$1:AE$166)) + MAX(IF(AF$1:AF$166="unsaniert",AE$1:AE$166))) / 2,
        IF(
            AF35 = "teilsaniert",
            (MIN(IF(AF$1:AF$166="teilsaniert",AE$1:AE$166)) + MAX(IF(AF$1:AF$166="teilsaniert",AE$1:AE$166))) / 2,
            (MIN(IF(AF$1:AF$166="saniert",AE$1:AE$166)) + MAX(IF(AF$1:AF$166="saniert",AE$1:AE$166))) / 2
        )
    )),
    0,
    IF(
        AE34 &lt; (IF(
            AF35 = "unsaniert",
            (MIN(IF(AF$1:AF$166="unsaniert",AE$1:AE$166)) + MAX(IF(AF$1:AF$166="unsaniert",AE$1:AE$166))) / 2,
            IF(
                AF35 = "teilsaniert",
                (MIN(IF(AF$1:AF$166="teilsaniert",AE$1:AE$166)) + MAX(IF(AF$1:AF$166="teilsaniert",AE$1:AE$166))) / 2,
                (MIN(IF(AF$1:AF$166="saniert",AE$1:AE$166)) + MAX(IF(AF$1:AF$166="saniert",AE$1:AE$166))) / 2
            )
        )),
        0,
        AD35
    )
)</f>
        <v>0</v>
      </c>
      <c r="AH35" s="160"/>
      <c r="AI35" s="160"/>
      <c r="AJ35" s="160"/>
      <c r="AK35" s="173">
        <f>P8+3*Q8</f>
        <v>0.27661404754926633</v>
      </c>
      <c r="AL35" s="173">
        <f>_xlfn.NORM.DIST(AK35, $P$8,$Q$8, TRUE)</f>
        <v>0.9986501019683699</v>
      </c>
      <c r="AM35" s="174" t="str">
        <f>IF(AL35&gt;($C$30+$D$30)/100,"unsaniert",IF(AL35&gt;($D$30)/100,"teilsaniert","saniert"))</f>
        <v>unsaniert</v>
      </c>
      <c r="AN35" s="174" cm="1">
        <f t="array" ref="AN35">IF(
    AL35 &gt; (IF(
        AM35 = "unsaniert",
        (MIN(IF(AM$1:AM$166="unsaniert",AL$1:AL$166)) + MAX(IF(AM$1:AM$166="unsaniert",AL$1:AL$166))) / 2,
        IF(
            AM35 = "teilsaniert",
            (MIN(IF(AM$1:AM$166="teilsaniert",AL$1:AL$166)) + MAX(IF(AM$1:AM$166="teilsaniert",AL$1:AL$166))) / 2,
            (MIN(IF(AM$1:AM$166="saniert",AL$1:AL$166)) + MAX(IF(AM$1:AM$166="saniert",AL$1:AL$166))) / 2
        )
    )),
    0,
    IF(
        AL34 &lt; (IF(
            AM35 = "unsaniert",
            (MIN(IF(AM$1:AM$166="unsaniert",AL$1:AL$166)) + MAX(IF(AM$1:AM$166="unsaniert",AL$1:AL$166))) / 2,
            IF(
                AM35 = "teilsaniert",
                (MIN(IF(AM$1:AM$166="teilsaniert",AL$1:AL$166)) + MAX(IF(AM$1:AM$166="teilsaniert",AL$1:AL$166))) / 2,
                (MIN(IF(AM$1:AM$166="saniert",AL$1:AL$166)) + MAX(IF(AM$1:AM$166="saniert",AL$1:AL$166))) / 2
            )
        )),
        0,
        AK35
    )
)</f>
        <v>0</v>
      </c>
      <c r="AR35" s="173">
        <f>B13+3*C13</f>
        <v>1.423716855676542</v>
      </c>
      <c r="AS35" s="173">
        <f>_xlfn.NORM.DIST(AR35, $B$13,$C$13, TRUE)</f>
        <v>0.9986501019683699</v>
      </c>
      <c r="AT35" s="174" t="str">
        <f>IF(AS35&gt;($C$30+$D$30)/100,"unsaniert",IF(AS35&gt;($D$30)/100,"teilsaniert","saniert"))</f>
        <v>unsaniert</v>
      </c>
      <c r="AU35" s="174" cm="1">
        <f t="array" ref="AU35">IF(
    AS35 &gt; (IF(
        AT35 = "unsaniert",
        (MIN(IF(AT$1:AT$166="unsaniert",AS$1:AS$166)) + MAX(IF(AT$1:AT$166="unsaniert",AS$1:AS$166))) / 2,
        IF(
            AT35 = "teilsaniert",
            (MIN(IF(AT$1:AT$166="teilsaniert",AS$1:AS$166)) + MAX(IF(AT$1:AT$166="teilsaniert",AS$1:AS$166))) / 2,
            (MIN(IF(AT$1:AT$166="saniert",AS$1:AS$166)) + MAX(IF(AT$1:AT$166="saniert",AS$1:AS$166))) / 2
        )
    )),
    0,
    IF(
        AS34 &lt; (IF(
            AT35 = "unsaniert",
            (MIN(IF(AT$1:AT$166="unsaniert",AS$1:AS$166)) + MAX(IF(AT$1:AT$166="unsaniert",AS$1:AS$166))) / 2,
            IF(
                AT35 = "teilsaniert",
                (MIN(IF(AT$1:AT$166="teilsaniert",AS$1:AS$166)) + MAX(IF(AT$1:AT$166="teilsaniert",AS$1:AS$166))) / 2,
                (MIN(IF(AT$1:AT$166="saniert",AS$1:AS$166)) + MAX(IF(AT$1:AT$166="saniert",AS$1:AS$166))) / 2
            )
        )),
        0,
        AR35
    )
)</f>
        <v>0</v>
      </c>
      <c r="AV35" s="160"/>
      <c r="AW35" s="160"/>
      <c r="AX35" s="160"/>
      <c r="AY35" s="173">
        <f>I13+3*J13</f>
        <v>0.89221064247135362</v>
      </c>
      <c r="AZ35" s="173">
        <f>_xlfn.NORM.DIST(AY35, $I$13,$J$13, TRUE)</f>
        <v>0.9986501019683699</v>
      </c>
      <c r="BA35" s="174" t="str">
        <f>IF(AZ35&gt;($C$30+$D$30)/100,"unsaniert",IF(AZ35&gt;($D$30)/100,"teilsaniert","saniert"))</f>
        <v>unsaniert</v>
      </c>
      <c r="BB35" s="174" cm="1">
        <f t="array" ref="BB35">IF(
    AZ35 &gt; (IF(
        BA35 = "unsaniert",
        (MIN(IF(BA$1:BA$166="unsaniert",AZ$1:AZ$166)) + MAX(IF(BA$1:BA$166="unsaniert",AZ$1:AZ$166))) / 2,
        IF(
            BA35 = "teilsaniert",
            (MIN(IF(BA$1:BA$166="teilsaniert",AZ$1:AZ$166)) + MAX(IF(BA$1:BA$166="teilsaniert",AZ$1:AZ$166))) / 2,
            (MIN(IF(BA$1:BA$166="saniert",AZ$1:AZ$166)) + MAX(IF(BA$1:BA$166="saniert",AZ$1:AZ$166))) / 2
        )
    )),
    0,
    IF(
        AZ34 &lt; (IF(
            BA35 = "unsaniert",
            (MIN(IF(BA$1:BA$166="unsaniert",AZ$1:AZ$166)) + MAX(IF(BA$1:BA$166="unsaniert",AZ$1:AZ$166))) / 2,
            IF(
                BA35 = "teilsaniert",
                (MIN(IF(BA$1:BA$166="teilsaniert",AZ$1:AZ$166)) + MAX(IF(BA$1:BA$166="teilsaniert",AZ$1:AZ$166))) / 2,
                (MIN(IF(BA$1:BA$166="saniert",AZ$1:AZ$166)) + MAX(IF(BA$1:BA$166="saniert",AZ$1:AZ$166))) / 2
            )
        )),
        0,
        AY35
    )
)</f>
        <v>0</v>
      </c>
      <c r="BC35" s="160"/>
      <c r="BD35" s="160"/>
      <c r="BE35" s="160"/>
      <c r="BF35" s="173">
        <f>P13+3*Q13</f>
        <v>0.18342905407083598</v>
      </c>
      <c r="BG35" s="173">
        <f>_xlfn.NORM.DIST(BF35, $P$13,$Q$13, TRUE)</f>
        <v>0.9986501019683699</v>
      </c>
      <c r="BH35" s="174" t="str">
        <f>IF(BG35&gt;($C$30+$D$30)/100,"unsaniert",IF(BG35&gt;($D$30)/100,"teilsaniert","saniert"))</f>
        <v>unsaniert</v>
      </c>
      <c r="BI35" s="174" cm="1">
        <f t="array" ref="BI35">IF(
    BG35 &gt; (IF(
        BH35 = "unsaniert",
        (MIN(IF(BH$1:BH$166="unsaniert",BG$1:BG$166)) + MAX(IF(BH$1:BH$166="unsaniert",BG$1:BG$166))) / 2,
        IF(
            BH35 = "teilsaniert",
            (MIN(IF(BH$1:BH$166="teilsaniert",BG$1:BG$166)) + MAX(IF(BH$1:BH$166="teilsaniert",BG$1:BG$166))) / 2,
            (MIN(IF(BH$1:BH$166="saniert",BG$1:BG$166)) + MAX(IF(BH$1:BH$166="saniert",BG$1:BG$166))) / 2
        )
    )),
    0,
    IF(
        BG34 &lt; (IF(
            BH35 = "unsaniert",
            (MIN(IF(BH$1:BH$166="unsaniert",BG$1:BG$166)) + MAX(IF(BH$1:BH$166="unsaniert",BG$1:BG$166))) / 2,
            IF(
                BH35 = "teilsaniert",
                (MIN(IF(BH$1:BH$166="teilsaniert",BG$1:BG$166)) + MAX(IF(BH$1:BH$166="teilsaniert",BG$1:BG$166))) / 2,
                (MIN(IF(BH$1:BH$166="saniert",BG$1:BG$166)) + MAX(IF(BH$1:BH$166="saniert",BG$1:BG$166))) / 2
            )
        )),
        0,
        BF35
    )
)</f>
        <v>0</v>
      </c>
    </row>
    <row r="36" spans="2:61">
      <c r="B36" s="174">
        <f>B35-0.03</f>
        <v>2.1639811395436372</v>
      </c>
      <c r="C36" s="174">
        <f>_xlfn.NORM.DIST(B36, B5,C5, TRUE)</f>
        <v>0.99825128845703093</v>
      </c>
      <c r="D36" s="174" t="str">
        <f t="shared" si="0"/>
        <v>unsaniert</v>
      </c>
      <c r="E36" s="174" cm="1">
        <f t="array" ref="E36">IF(
    C36 &gt; (IF(
        D36 = "unsaniert",
        (MIN(IF(D$1:D$166="unsaniert",C$1:C$166)) + MAX(IF(D$1:D$166="unsaniert",C$1:C$166))) / 2,
        IF(
            D36 = "teilsaniert",
            (MIN(IF(D$1:D$166="teilsaniert",C$1:C$166)) + MAX(IF(D$1:D$166="teilsaniert",C$1:C$166))) / 2,
            (MIN(IF(D$1:D$166="saniert",C$1:C$166)) + MAX(IF(D$1:D$166="saniert",C$1:C$166))) / 2
        )
    )),
    0,
    IF(
        C35 &lt; (IF(
            D36 = "unsaniert",
            (MIN(IF(D$1:D$166="unsaniert",C$1:C$166)) + MAX(IF(D$1:D$166="unsaniert",C$1:C$166))) / 2,
            IF(
                D36 = "teilsaniert",
                (MIN(IF(D$1:D$166="teilsaniert",C$1:C$166)) + MAX(IF(D$1:D$166="teilsaniert",C$1:C$166))) / 2,
                (MIN(IF(D$1:D$166="saniert",C$1:C$166)) + MAX(IF(D$1:D$166="saniert",C$1:C$166))) / 2
            )
        )),
        0,
        B36
    )
)</f>
        <v>0</v>
      </c>
      <c r="F36" s="172"/>
      <c r="H36" s="160"/>
      <c r="I36" s="174">
        <f>I35-0.03</f>
        <v>0.44416479615010296</v>
      </c>
      <c r="J36" s="174">
        <f>_xlfn.NORM.DIST(I36, I5,J5, TRUE)</f>
        <v>0.99477150625233202</v>
      </c>
      <c r="K36" s="174" t="str">
        <f t="shared" si="1"/>
        <v>unsaniert</v>
      </c>
      <c r="L36" s="174" cm="1">
        <f t="array" ref="L36">IF(
    J36 &gt; (IF(
        K36 = "unsaniert",
        (MIN(IF(K$1:K$166="unsaniert",J$1:J$166)) + MAX(IF(K$1:K$166="unsaniert",J$1:J$166))) / 2,
        IF(
            K36 = "teilsaniert",
            (MIN(IF(K$1:K$166="teilsaniert",J$1:J$166)) + MAX(IF(K$1:K$166="teilsaniert",J$1:J$166))) / 2,
            (MIN(IF(K$1:K$166="saniert",J$1:J$166)) + MAX(IF(K$1:K$166="saniert",J$1:J$166))) / 2
        )
    )),
    0,
    IF(
        J35 &lt; (IF(
            K36 = "unsaniert",
            (MIN(IF(K$1:K$166="unsaniert",J$1:J$166)) + MAX(IF(K$1:K$166="unsaniert",J$1:J$166))) / 2,
            IF(
                K36 = "teilsaniert",
                (MIN(IF(K$1:K$166="teilsaniert",J$1:J$166)) + MAX(IF(K$1:K$166="teilsaniert",J$1:J$166))) / 2,
                (MIN(IF(K$1:K$166="saniert",J$1:J$166)) + MAX(IF(K$1:K$166="saniert",J$1:J$166))) / 2
            )
        )),
        0,
        I36
    )
)</f>
        <v>0</v>
      </c>
      <c r="O36" s="160"/>
      <c r="P36" s="174">
        <f>P35-0.03</f>
        <v>0.38002286742372893</v>
      </c>
      <c r="Q36" s="174">
        <f>_xlfn.NORM.DIST(P36, P5,Q5, TRUE)</f>
        <v>0.99474125075080089</v>
      </c>
      <c r="R36" s="174" t="str">
        <f t="shared" si="2"/>
        <v>unsaniert</v>
      </c>
      <c r="S36" s="174" cm="1">
        <f t="array" ref="S36">IF(
    Q36 &gt; (IF(
        R36 = "unsaniert",
        (MIN(IF(R$1:R$166="unsaniert",Q$1:Q$166)) + MAX(IF(R$1:R$166="unsaniert",Q$1:Q$166))) / 2,
        IF(
            R36 = "teilsaniert",
            (MIN(IF(R$1:R$166="teilsaniert",Q$1:Q$166)) + MAX(IF(R$1:R$166="teilsaniert",Q$1:Q$166))) / 2,
            (MIN(IF(R$1:R$166="saniert",Q$1:Q$166)) + MAX(IF(R$1:R$166="saniert",Q$1:Q$166))) / 2
        )
    )),
    0,
    IF(
        Q35 &lt; (IF(
            R36 = "unsaniert",
            (MIN(IF(R$1:R$166="unsaniert",Q$1:Q$166)) + MAX(IF(R$1:R$166="unsaniert",Q$1:Q$166))) / 2,
            IF(
                R36 = "teilsaniert",
                (MIN(IF(R$1:R$166="teilsaniert",Q$1:Q$166)) + MAX(IF(R$1:R$166="teilsaniert",Q$1:Q$166))) / 2,
                (MIN(IF(R$1:R$166="saniert",Q$1:Q$166)) + MAX(IF(R$1:R$166="saniert",Q$1:Q$166))) / 2
            )
        )),
        0,
        P36
    )
)</f>
        <v>0</v>
      </c>
      <c r="W36" s="174">
        <f>W35-0.03</f>
        <v>1.0165455791411229</v>
      </c>
      <c r="X36" s="173">
        <f t="shared" ref="X36:X99" si="3">_xlfn.NORM.DIST(W36, $B$8,$C$8, TRUE)</f>
        <v>0.99602198701991929</v>
      </c>
      <c r="Y36" s="174" t="str">
        <f t="shared" ref="Y36:Y99" si="4">IF(X36&gt;($C$30+$D$30)/100,"unsaniert",IF(X36&gt;($D$30)/100,"teilsaniert","saniert"))</f>
        <v>unsaniert</v>
      </c>
      <c r="Z36" s="174" cm="1">
        <f t="array" ref="Z36">IF(
    X36 &gt; (IF(
        Y36 = "unsaniert",
        (MIN(IF(Y$29:Y$166="unsaniert",X$29:X$166)) + MAX(IF(Y$29:Y$166="unsaniert",X$29:X$166))) / 2,
        IF(
            Y36 = "teilsaniert",
            (MIN(IF(Y$29:Y$166="teilsaniert",X$29:X$166)) + MAX(IF(Y$29:Y$166="teilsaniert",X$29:X$166))) / 2,
            (MIN(IF(Y$29:Y$166="saniert",X$29:X$166)) + MAX(IF(Y$29:Y$166="saniert",X$29:X$166))) / 2
        )
    )),
    0,
    IF(
        X35 &lt; (IF(
            Y36 = "unsaniert",
            (MIN(IF(Y$29:Y$166="unsaniert",X$29:X$166)) + MAX(IF(Y$29:Y$166="unsaniert",X$29:X$166))) / 2,
            IF(
                Y36 = "teilsaniert",
                (MIN(IF(Y$29:Y$166="teilsaniert",X$29:X$166)) + MAX(IF(Y$29:Y$166="teilsaniert",X$29:X$166))) / 2,
                (MIN(IF(Y$29:Y$166="saniert",X$29:X$166)) + MAX(IF(Y$29:Y$166="saniert",X$29:X$166))) / 2
            )
        )),
        0,
        W36
    )
)</f>
        <v>0</v>
      </c>
      <c r="AA36" s="160"/>
      <c r="AB36" s="160"/>
      <c r="AC36" s="160"/>
      <c r="AD36" s="174">
        <f>AD35-0.03</f>
        <v>0.73125462755323023</v>
      </c>
      <c r="AE36" s="173">
        <f t="shared" ref="AE36:AE99" si="5">_xlfn.NORM.DIST(AD36, $I$8,$J$8, TRUE)</f>
        <v>0.99675943189035165</v>
      </c>
      <c r="AF36" s="174" t="str">
        <f t="shared" ref="AF36:AF99" si="6">IF(AE36&gt;($C$30+$D$30)/100,"unsaniert",IF(AE36&gt;($D$30)/100,"teilsaniert","saniert"))</f>
        <v>unsaniert</v>
      </c>
      <c r="AG36" s="174" cm="1">
        <f t="array" ref="AG36">IF(
    AE36 &gt; (IF(
        AF36 = "unsaniert",
        (MIN(IF(AF$1:AF$166="unsaniert",AE$1:AE$166)) + MAX(IF(AF$1:AF$166="unsaniert",AE$1:AE$166))) / 2,
        IF(
            AF36 = "teilsaniert",
            (MIN(IF(AF$1:AF$166="teilsaniert",AE$1:AE$166)) + MAX(IF(AF$1:AF$166="teilsaniert",AE$1:AE$166))) / 2,
            (MIN(IF(AF$1:AF$166="saniert",AE$1:AE$166)) + MAX(IF(AF$1:AF$166="saniert",AE$1:AE$166))) / 2
        )
    )),
    0,
    IF(
        AE35 &lt; (IF(
            AF36 = "unsaniert",
            (MIN(IF(AF$1:AF$166="unsaniert",AE$1:AE$166)) + MAX(IF(AF$1:AF$166="unsaniert",AE$1:AE$166))) / 2,
            IF(
                AF36 = "teilsaniert",
                (MIN(IF(AF$1:AF$166="teilsaniert",AE$1:AE$166)) + MAX(IF(AF$1:AF$166="teilsaniert",AE$1:AE$166))) / 2,
                (MIN(IF(AF$1:AF$166="saniert",AE$1:AE$166)) + MAX(IF(AF$1:AF$166="saniert",AE$1:AE$166))) / 2
            )
        )),
        0,
        AD36
    )
)</f>
        <v>0</v>
      </c>
      <c r="AH36" s="160"/>
      <c r="AI36" s="160"/>
      <c r="AJ36" s="160"/>
      <c r="AK36" s="174">
        <f>AK35-0.03</f>
        <v>0.24661404754926633</v>
      </c>
      <c r="AL36" s="173">
        <f t="shared" ref="AL36:AL99" si="7">_xlfn.NORM.DIST(AK36, $P$8,$Q$8, TRUE)</f>
        <v>0.97961497669695419</v>
      </c>
      <c r="AM36" s="174" t="str">
        <f t="shared" ref="AM36:AM99" si="8">IF(AL36&gt;($C$30+$D$30)/100,"unsaniert",IF(AL36&gt;($D$30)/100,"teilsaniert","saniert"))</f>
        <v>unsaniert</v>
      </c>
      <c r="AN36" s="174" cm="1">
        <f t="array" ref="AN36">IF(
    AL36 &gt; (IF(
        AM36 = "unsaniert",
        (MIN(IF(AM$1:AM$166="unsaniert",AL$1:AL$166)) + MAX(IF(AM$1:AM$166="unsaniert",AL$1:AL$166))) / 2,
        IF(
            AM36 = "teilsaniert",
            (MIN(IF(AM$1:AM$166="teilsaniert",AL$1:AL$166)) + MAX(IF(AM$1:AM$166="teilsaniert",AL$1:AL$166))) / 2,
            (MIN(IF(AM$1:AM$166="saniert",AL$1:AL$166)) + MAX(IF(AM$1:AM$166="saniert",AL$1:AL$166))) / 2
        )
    )),
    0,
    IF(
        AL35 &lt; (IF(
            AM36 = "unsaniert",
            (MIN(IF(AM$1:AM$166="unsaniert",AL$1:AL$166)) + MAX(IF(AM$1:AM$166="unsaniert",AL$1:AL$166))) / 2,
            IF(
                AM36 = "teilsaniert",
                (MIN(IF(AM$1:AM$166="teilsaniert",AL$1:AL$166)) + MAX(IF(AM$1:AM$166="teilsaniert",AL$1:AL$166))) / 2,
                (MIN(IF(AM$1:AM$166="saniert",AL$1:AL$166)) + MAX(IF(AM$1:AM$166="saniert",AL$1:AL$166))) / 2
            )
        )),
        0,
        AK36
    )
)</f>
        <v>0</v>
      </c>
      <c r="AR36" s="174">
        <f>AR35-0.03</f>
        <v>1.393716855676542</v>
      </c>
      <c r="AS36" s="173">
        <f t="shared" ref="AS36:AS99" si="9">_xlfn.NORM.DIST(AR36, $B$13,$C$13, TRUE)</f>
        <v>0.99773377886513959</v>
      </c>
      <c r="AT36" s="174" t="str">
        <f t="shared" ref="AT36:AT99" si="10">IF(AS36&gt;($C$30+$D$30)/100,"unsaniert",IF(AS36&gt;($D$30)/100,"teilsaniert","saniert"))</f>
        <v>unsaniert</v>
      </c>
      <c r="AU36" s="174" cm="1">
        <f t="array" ref="AU36">IF(
    AS36 &gt; (IF(
        AT36 = "unsaniert",
        (MIN(IF(AT$1:AT$166="unsaniert",AS$1:AS$166)) + MAX(IF(AT$1:AT$166="unsaniert",AS$1:AS$166))) / 2,
        IF(
            AT36 = "teilsaniert",
            (MIN(IF(AT$1:AT$166="teilsaniert",AS$1:AS$166)) + MAX(IF(AT$1:AT$166="teilsaniert",AS$1:AS$166))) / 2,
            (MIN(IF(AT$1:AT$166="saniert",AS$1:AS$166)) + MAX(IF(AT$1:AT$166="saniert",AS$1:AS$166))) / 2
        )
    )),
    0,
    IF(
        AS35 &lt; (IF(
            AT36 = "unsaniert",
            (MIN(IF(AT$1:AT$166="unsaniert",AS$1:AS$166)) + MAX(IF(AT$1:AT$166="unsaniert",AS$1:AS$166))) / 2,
            IF(
                AT36 = "teilsaniert",
                (MIN(IF(AT$1:AT$166="teilsaniert",AS$1:AS$166)) + MAX(IF(AT$1:AT$166="teilsaniert",AS$1:AS$166))) / 2,
                (MIN(IF(AT$1:AT$166="saniert",AS$1:AS$166)) + MAX(IF(AT$1:AT$166="saniert",AS$1:AS$166))) / 2
            )
        )),
        0,
        AR36
    )
)</f>
        <v>0</v>
      </c>
      <c r="AV36" s="160"/>
      <c r="AW36" s="160"/>
      <c r="AX36" s="160"/>
      <c r="AY36" s="174">
        <f>AY35-0.03</f>
        <v>0.86221064247135359</v>
      </c>
      <c r="AZ36" s="173">
        <f t="shared" ref="AZ36" si="11">_xlfn.NORM.DIST(AY36, $I$13,$J$13, TRUE)</f>
        <v>0.99720126790143027</v>
      </c>
      <c r="BA36" s="174" t="str">
        <f t="shared" ref="BA36" si="12">IF(AZ36&gt;($C$30+$D$30)/100,"unsaniert",IF(AZ36&gt;($D$30)/100,"teilsaniert","saniert"))</f>
        <v>unsaniert</v>
      </c>
      <c r="BB36" s="174" cm="1">
        <f t="array" ref="BB36">IF(
    AZ36 &gt; (IF(
        BA36 = "unsaniert",
        (MIN(IF(BA$1:BA$166="unsaniert",AZ$1:AZ$166)) + MAX(IF(BA$1:BA$166="unsaniert",AZ$1:AZ$166))) / 2,
        IF(
            BA36 = "teilsaniert",
            (MIN(IF(BA$1:BA$166="teilsaniert",AZ$1:AZ$166)) + MAX(IF(BA$1:BA$166="teilsaniert",AZ$1:AZ$166))) / 2,
            (MIN(IF(BA$1:BA$166="saniert",AZ$1:AZ$166)) + MAX(IF(BA$1:BA$166="saniert",AZ$1:AZ$166))) / 2
        )
    )),
    0,
    IF(
        AZ35 &lt; (IF(
            BA36 = "unsaniert",
            (MIN(IF(BA$1:BA$166="unsaniert",AZ$1:AZ$166)) + MAX(IF(BA$1:BA$166="unsaniert",AZ$1:AZ$166))) / 2,
            IF(
                BA36 = "teilsaniert",
                (MIN(IF(BA$1:BA$166="teilsaniert",AZ$1:AZ$166)) + MAX(IF(BA$1:BA$166="teilsaniert",AZ$1:AZ$166))) / 2,
                (MIN(IF(BA$1:BA$166="saniert",AZ$1:AZ$166)) + MAX(IF(BA$1:BA$166="saniert",AZ$1:AZ$166))) / 2
            )
        )),
        0,
        AY36
    )
)</f>
        <v>0</v>
      </c>
      <c r="BC36" s="160"/>
      <c r="BD36" s="160"/>
      <c r="BE36" s="160"/>
      <c r="BF36" s="174">
        <f>BF35-0.02</f>
        <v>0.16342905407083599</v>
      </c>
      <c r="BG36" s="173">
        <f t="shared" ref="BG36:BG99" si="13">_xlfn.NORM.DIST(BF36, $P$13,$Q$13, TRUE)</f>
        <v>0.98012677895878053</v>
      </c>
      <c r="BH36" s="174" t="str">
        <f t="shared" ref="BH36:BH99" si="14">IF(BG36&gt;($C$30+$D$30)/100,"unsaniert",IF(BG36&gt;($D$30)/100,"teilsaniert","saniert"))</f>
        <v>unsaniert</v>
      </c>
      <c r="BI36" s="174" cm="1">
        <f t="array" ref="BI36">IF(
    BG36 &gt; (IF(
        BH36 = "unsaniert",
        (MIN(IF(BH$1:BH$166="unsaniert",BG$1:BG$166)) + MAX(IF(BH$1:BH$166="unsaniert",BG$1:BG$166))) / 2,
        IF(
            BH36 = "teilsaniert",
            (MIN(IF(BH$1:BH$166="teilsaniert",BG$1:BG$166)) + MAX(IF(BH$1:BH$166="teilsaniert",BG$1:BG$166))) / 2,
            (MIN(IF(BH$1:BH$166="saniert",BG$1:BG$166)) + MAX(IF(BH$1:BH$166="saniert",BG$1:BG$166))) / 2
        )
    )),
    0,
    IF(
        BG35 &lt; (IF(
            BH36 = "unsaniert",
            (MIN(IF(BH$1:BH$166="unsaniert",BG$1:BG$166)) + MAX(IF(BH$1:BH$166="unsaniert",BG$1:BG$166))) / 2,
            IF(
                BH36 = "teilsaniert",
                (MIN(IF(BH$1:BH$166="teilsaniert",BG$1:BG$166)) + MAX(IF(BH$1:BH$166="teilsaniert",BG$1:BG$166))) / 2,
                (MIN(IF(BH$1:BH$166="saniert",BG$1:BG$166)) + MAX(IF(BH$1:BH$166="saniert",BG$1:BG$166))) / 2
            )
        )),
        0,
        BF36
    )
)</f>
        <v>0</v>
      </c>
    </row>
    <row r="37" spans="2:61">
      <c r="B37" s="174">
        <f t="shared" ref="B37:B100" si="15">B36-0.03</f>
        <v>2.1339811395436374</v>
      </c>
      <c r="C37" s="174">
        <f>_xlfn.NORM.DIST(B37, B5,C5, TRUE)</f>
        <v>0.9977479617961279</v>
      </c>
      <c r="D37" s="174" t="str">
        <f t="shared" si="0"/>
        <v>unsaniert</v>
      </c>
      <c r="E37" s="174" cm="1">
        <f t="array" ref="E37">IF(
    C37 &gt; (IF(
        D37 = "unsaniert",
        (MIN(IF(D$1:D$166="unsaniert",C$1:C$166)) + MAX(IF(D$1:D$166="unsaniert",C$1:C$166))) / 2,
        IF(
            D37 = "teilsaniert",
            (MIN(IF(D$1:D$166="teilsaniert",C$1:C$166)) + MAX(IF(D$1:D$166="teilsaniert",C$1:C$166))) / 2,
            (MIN(IF(D$1:D$166="saniert",C$1:C$166)) + MAX(IF(D$1:D$166="saniert",C$1:C$166))) / 2
        )
    )),
    0,
    IF(
        C36 &lt; (IF(
            D37 = "unsaniert",
            (MIN(IF(D$1:D$166="unsaniert",C$1:C$166)) + MAX(IF(D$1:D$166="unsaniert",C$1:C$166))) / 2,
            IF(
                D37 = "teilsaniert",
                (MIN(IF(D$1:D$166="teilsaniert",C$1:C$166)) + MAX(IF(D$1:D$166="teilsaniert",C$1:C$166))) / 2,
                (MIN(IF(D$1:D$166="saniert",C$1:C$166)) + MAX(IF(D$1:D$166="saniert",C$1:C$166))) / 2
            )
        )),
        0,
        B37
    )
)</f>
        <v>0</v>
      </c>
      <c r="F37" s="172"/>
      <c r="H37" s="160"/>
      <c r="I37" s="174">
        <f t="shared" ref="I37:I100" si="16">I36-0.03</f>
        <v>0.41416479615010293</v>
      </c>
      <c r="J37" s="174">
        <f>_xlfn.NORM.DIST(I37, I5,J5, TRUE)</f>
        <v>0.98302560935247374</v>
      </c>
      <c r="K37" s="174" t="str">
        <f t="shared" si="1"/>
        <v>unsaniert</v>
      </c>
      <c r="L37" s="174" cm="1">
        <f t="array" ref="L37">IF(
    J37 &gt; (IF(
        K37 = "unsaniert",
        (MIN(IF(K$1:K$166="unsaniert",J$1:J$166)) + MAX(IF(K$1:K$166="unsaniert",J$1:J$166))) / 2,
        IF(
            K37 = "teilsaniert",
            (MIN(IF(K$1:K$166="teilsaniert",J$1:J$166)) + MAX(IF(K$1:K$166="teilsaniert",J$1:J$166))) / 2,
            (MIN(IF(K$1:K$166="saniert",J$1:J$166)) + MAX(IF(K$1:K$166="saniert",J$1:J$166))) / 2
        )
    )),
    0,
    IF(
        J36 &lt; (IF(
            K37 = "unsaniert",
            (MIN(IF(K$1:K$166="unsaniert",J$1:J$166)) + MAX(IF(K$1:K$166="unsaniert",J$1:J$166))) / 2,
            IF(
                K37 = "teilsaniert",
                (MIN(IF(K$1:K$166="teilsaniert",J$1:J$166)) + MAX(IF(K$1:K$166="teilsaniert",J$1:J$166))) / 2,
                (MIN(IF(K$1:K$166="saniert",J$1:J$166)) + MAX(IF(K$1:K$166="saniert",J$1:J$166))) / 2
            )
        )),
        0,
        I37
    )
)</f>
        <v>0</v>
      </c>
      <c r="O37" s="160"/>
      <c r="P37" s="174">
        <f t="shared" ref="P37:P100" si="17">P36-0.03</f>
        <v>0.3500228674237289</v>
      </c>
      <c r="Q37" s="174">
        <f>_xlfn.NORM.DIST(P37, P5,Q5, TRUE)</f>
        <v>0.98285599286900793</v>
      </c>
      <c r="R37" s="174" t="str">
        <f t="shared" si="2"/>
        <v>unsaniert</v>
      </c>
      <c r="S37" s="174" cm="1">
        <f t="array" ref="S37">IF(
    Q37 &gt; (IF(
        R37 = "unsaniert",
        (MIN(IF(R$1:R$166="unsaniert",Q$1:Q$166)) + MAX(IF(R$1:R$166="unsaniert",Q$1:Q$166))) / 2,
        IF(
            R37 = "teilsaniert",
            (MIN(IF(R$1:R$166="teilsaniert",Q$1:Q$166)) + MAX(IF(R$1:R$166="teilsaniert",Q$1:Q$166))) / 2,
            (MIN(IF(R$1:R$166="saniert",Q$1:Q$166)) + MAX(IF(R$1:R$166="saniert",Q$1:Q$166))) / 2
        )
    )),
    0,
    IF(
        Q36 &lt; (IF(
            R37 = "unsaniert",
            (MIN(IF(R$1:R$166="unsaniert",Q$1:Q$166)) + MAX(IF(R$1:R$166="unsaniert",Q$1:Q$166))) / 2,
            IF(
                R37 = "teilsaniert",
                (MIN(IF(R$1:R$166="teilsaniert",Q$1:Q$166)) + MAX(IF(R$1:R$166="teilsaniert",Q$1:Q$166))) / 2,
                (MIN(IF(R$1:R$166="saniert",Q$1:Q$166)) + MAX(IF(R$1:R$166="saniert",Q$1:Q$166))) / 2
            )
        )),
        0,
        P37
    )
)</f>
        <v>0</v>
      </c>
      <c r="W37" s="174">
        <f t="shared" ref="W37:W100" si="18">W36-0.03</f>
        <v>0.98654557914112284</v>
      </c>
      <c r="X37" s="173">
        <f t="shared" si="3"/>
        <v>0.98949655428100858</v>
      </c>
      <c r="Y37" s="174" t="str">
        <f t="shared" si="4"/>
        <v>unsaniert</v>
      </c>
      <c r="Z37" s="174" cm="1">
        <f t="array" ref="Z37">IF(
    X37 &gt; (IF(
        Y37 = "unsaniert",
        (MIN(IF(Y$29:Y$166="unsaniert",X$29:X$166)) + MAX(IF(Y$29:Y$166="unsaniert",X$29:X$166))) / 2,
        IF(
            Y37 = "teilsaniert",
            (MIN(IF(Y$29:Y$166="teilsaniert",X$29:X$166)) + MAX(IF(Y$29:Y$166="teilsaniert",X$29:X$166))) / 2,
            (MIN(IF(Y$29:Y$166="saniert",X$29:X$166)) + MAX(IF(Y$29:Y$166="saniert",X$29:X$166))) / 2
        )
    )),
    0,
    IF(
        X36 &lt; (IF(
            Y37 = "unsaniert",
            (MIN(IF(Y$29:Y$166="unsaniert",X$29:X$166)) + MAX(IF(Y$29:Y$166="unsaniert",X$29:X$166))) / 2,
            IF(
                Y37 = "teilsaniert",
                (MIN(IF(Y$29:Y$166="teilsaniert",X$29:X$166)) + MAX(IF(Y$29:Y$166="teilsaniert",X$29:X$166))) / 2,
                (MIN(IF(Y$29:Y$166="saniert",X$29:X$166)) + MAX(IF(Y$29:Y$166="saniert",X$29:X$166))) / 2
            )
        )),
        0,
        W37
    )
)</f>
        <v>0</v>
      </c>
      <c r="AA37" s="160"/>
      <c r="AB37" s="160"/>
      <c r="AC37" s="160"/>
      <c r="AD37" s="174">
        <f t="shared" ref="AD37:AD100" si="19">AD36-0.03</f>
        <v>0.7012546275532302</v>
      </c>
      <c r="AE37" s="173">
        <f t="shared" si="5"/>
        <v>0.99275302370426755</v>
      </c>
      <c r="AF37" s="174" t="str">
        <f t="shared" si="6"/>
        <v>unsaniert</v>
      </c>
      <c r="AG37" s="174" cm="1">
        <f t="array" ref="AG37">IF(
    AE37 &gt; (IF(
        AF37 = "unsaniert",
        (MIN(IF(AF$1:AF$166="unsaniert",AE$1:AE$166)) + MAX(IF(AF$1:AF$166="unsaniert",AE$1:AE$166))) / 2,
        IF(
            AF37 = "teilsaniert",
            (MIN(IF(AF$1:AF$166="teilsaniert",AE$1:AE$166)) + MAX(IF(AF$1:AF$166="teilsaniert",AE$1:AE$166))) / 2,
            (MIN(IF(AF$1:AF$166="saniert",AE$1:AE$166)) + MAX(IF(AF$1:AF$166="saniert",AE$1:AE$166))) / 2
        )
    )),
    0,
    IF(
        AE36 &lt; (IF(
            AF37 = "unsaniert",
            (MIN(IF(AF$1:AF$166="unsaniert",AE$1:AE$166)) + MAX(IF(AF$1:AF$166="unsaniert",AE$1:AE$166))) / 2,
            IF(
                AF37 = "teilsaniert",
                (MIN(IF(AF$1:AF$166="teilsaniert",AE$1:AE$166)) + MAX(IF(AF$1:AF$166="teilsaniert",AE$1:AE$166))) / 2,
                (MIN(IF(AF$1:AF$166="saniert",AE$1:AE$166)) + MAX(IF(AF$1:AF$166="saniert",AE$1:AE$166))) / 2
            )
        )),
        0,
        AD37
    )
)</f>
        <v>0</v>
      </c>
      <c r="AH37" s="160"/>
      <c r="AI37" s="160"/>
      <c r="AJ37" s="160"/>
      <c r="AK37" s="174">
        <f t="shared" ref="AK37:AK100" si="20">AK36-0.03</f>
        <v>0.21661404754926633</v>
      </c>
      <c r="AL37" s="173">
        <f t="shared" si="7"/>
        <v>0.86252235178083159</v>
      </c>
      <c r="AM37" s="174" t="str">
        <f t="shared" si="8"/>
        <v>unsaniert</v>
      </c>
      <c r="AN37" s="174" cm="1">
        <f t="array" ref="AN37">IF(
    AL37 &gt; (IF(
        AM37 = "unsaniert",
        (MIN(IF(AM$1:AM$166="unsaniert",AL$1:AL$166)) + MAX(IF(AM$1:AM$166="unsaniert",AL$1:AL$166))) / 2,
        IF(
            AM37 = "teilsaniert",
            (MIN(IF(AM$1:AM$166="teilsaniert",AL$1:AL$166)) + MAX(IF(AM$1:AM$166="teilsaniert",AL$1:AL$166))) / 2,
            (MIN(IF(AM$1:AM$166="saniert",AL$1:AL$166)) + MAX(IF(AM$1:AM$166="saniert",AL$1:AL$166))) / 2
        )
    )),
    0,
    IF(
        AL36 &lt; (IF(
            AM37 = "unsaniert",
            (MIN(IF(AM$1:AM$166="unsaniert",AL$1:AL$166)) + MAX(IF(AM$1:AM$166="unsaniert",AL$1:AL$166))) / 2,
            IF(
                AM37 = "teilsaniert",
                (MIN(IF(AM$1:AM$166="teilsaniert",AL$1:AL$166)) + MAX(IF(AM$1:AM$166="teilsaniert",AL$1:AL$166))) / 2,
                (MIN(IF(AM$1:AM$166="saniert",AL$1:AL$166)) + MAX(IF(AM$1:AM$166="saniert",AL$1:AL$166))) / 2
            )
        )),
        0,
        AK37
    )
)</f>
        <v>0</v>
      </c>
      <c r="AR37" s="174">
        <f t="shared" ref="AR37:AR100" si="21">AR36-0.03</f>
        <v>1.363716855676542</v>
      </c>
      <c r="AS37" s="173">
        <f t="shared" si="9"/>
        <v>0.99628603311351427</v>
      </c>
      <c r="AT37" s="174" t="str">
        <f t="shared" si="10"/>
        <v>unsaniert</v>
      </c>
      <c r="AU37" s="174" cm="1">
        <f t="array" ref="AU37">IF(
    AS37 &gt; (IF(
        AT37 = "unsaniert",
        (MIN(IF(AT$1:AT$166="unsaniert",AS$1:AS$166)) + MAX(IF(AT$1:AT$166="unsaniert",AS$1:AS$166))) / 2,
        IF(
            AT37 = "teilsaniert",
            (MIN(IF(AT$1:AT$166="teilsaniert",AS$1:AS$166)) + MAX(IF(AT$1:AT$166="teilsaniert",AS$1:AS$166))) / 2,
            (MIN(IF(AT$1:AT$166="saniert",AS$1:AS$166)) + MAX(IF(AT$1:AT$166="saniert",AS$1:AS$166))) / 2
        )
    )),
    0,
    IF(
        AS36 &lt; (IF(
            AT37 = "unsaniert",
            (MIN(IF(AT$1:AT$166="unsaniert",AS$1:AS$166)) + MAX(IF(AT$1:AT$166="unsaniert",AS$1:AS$166))) / 2,
            IF(
                AT37 = "teilsaniert",
                (MIN(IF(AT$1:AT$166="teilsaniert",AS$1:AS$166)) + MAX(IF(AT$1:AT$166="teilsaniert",AS$1:AS$166))) / 2,
                (MIN(IF(AT$1:AT$166="saniert",AS$1:AS$166)) + MAX(IF(AT$1:AT$166="saniert",AS$1:AS$166))) / 2
            )
        )),
        0,
        AR37
    )
)</f>
        <v>0</v>
      </c>
      <c r="AV37" s="160"/>
      <c r="AW37" s="160"/>
      <c r="AX37" s="160"/>
      <c r="AY37" s="174">
        <f t="shared" ref="AY37:AY100" si="22">AY36-0.03</f>
        <v>0.83221064247135357</v>
      </c>
      <c r="AZ37" s="173">
        <f>_xlfn.NORM.DIST(AY37, $I$13,$J$13, TRUE)</f>
        <v>0.99447240533402859</v>
      </c>
      <c r="BA37" s="174" t="str">
        <f>IF(AZ37&gt;($C$30+$D$30)/100,"unsaniert",IF(AZ37&gt;($D$30)/100,"teilsaniert","saniert"))</f>
        <v>unsaniert</v>
      </c>
      <c r="BB37" s="174" cm="1">
        <f t="array" ref="BB37">IF(
    AZ37 &gt; (IF(
        BA37 = "unsaniert",
        (MIN(IF(BA$1:BA$166="unsaniert",AZ$1:AZ$166)) + MAX(IF(BA$1:BA$166="unsaniert",AZ$1:AZ$166))) / 2,
        IF(
            BA37 = "teilsaniert",
            (MIN(IF(BA$1:BA$166="teilsaniert",AZ$1:AZ$166)) + MAX(IF(BA$1:BA$166="teilsaniert",AZ$1:AZ$166))) / 2,
            (MIN(IF(BA$1:BA$166="saniert",AZ$1:AZ$166)) + MAX(IF(BA$1:BA$166="saniert",AZ$1:AZ$166))) / 2
        )
    )),
    0,
    IF(
        AZ36 &lt; (IF(
            BA37 = "unsaniert",
            (MIN(IF(BA$1:BA$166="unsaniert",AZ$1:AZ$166)) + MAX(IF(BA$1:BA$166="unsaniert",AZ$1:AZ$166))) / 2,
            IF(
                BA37 = "teilsaniert",
                (MIN(IF(BA$1:BA$166="teilsaniert",AZ$1:AZ$166)) + MAX(IF(BA$1:BA$166="teilsaniert",AZ$1:AZ$166))) / 2,
                (MIN(IF(BA$1:BA$166="saniert",AZ$1:AZ$166)) + MAX(IF(BA$1:BA$166="saniert",AZ$1:AZ$166))) / 2
            )
        )),
        0,
        AY37
    )
)</f>
        <v>0</v>
      </c>
      <c r="BC37" s="160"/>
      <c r="BD37" s="160"/>
      <c r="BE37" s="160"/>
      <c r="BF37" s="174">
        <f t="shared" ref="BF37:BF100" si="23">BF36-0.02</f>
        <v>0.143429054070836</v>
      </c>
      <c r="BG37" s="173">
        <f t="shared" si="13"/>
        <v>0.86709183402292367</v>
      </c>
      <c r="BH37" s="174" t="str">
        <f t="shared" si="14"/>
        <v>unsaniert</v>
      </c>
      <c r="BI37" s="174" cm="1">
        <f t="array" ref="BI37">IF(
    BG37 &gt; (IF(
        BH37 = "unsaniert",
        (MIN(IF(BH$1:BH$166="unsaniert",BG$1:BG$166)) + MAX(IF(BH$1:BH$166="unsaniert",BG$1:BG$166))) / 2,
        IF(
            BH37 = "teilsaniert",
            (MIN(IF(BH$1:BH$166="teilsaniert",BG$1:BG$166)) + MAX(IF(BH$1:BH$166="teilsaniert",BG$1:BG$166))) / 2,
            (MIN(IF(BH$1:BH$166="saniert",BG$1:BG$166)) + MAX(IF(BH$1:BH$166="saniert",BG$1:BG$166))) / 2
        )
    )),
    0,
    IF(
        BG36 &lt; (IF(
            BH37 = "unsaniert",
            (MIN(IF(BH$1:BH$166="unsaniert",BG$1:BG$166)) + MAX(IF(BH$1:BH$166="unsaniert",BG$1:BG$166))) / 2,
            IF(
                BH37 = "teilsaniert",
                (MIN(IF(BH$1:BH$166="teilsaniert",BG$1:BG$166)) + MAX(IF(BH$1:BH$166="teilsaniert",BG$1:BG$166))) / 2,
                (MIN(IF(BH$1:BH$166="saniert",BG$1:BG$166)) + MAX(IF(BH$1:BH$166="saniert",BG$1:BG$166))) / 2
            )
        )),
        0,
        BF37
    )
)</f>
        <v>0</v>
      </c>
    </row>
    <row r="38" spans="2:61">
      <c r="B38" s="174">
        <f t="shared" si="15"/>
        <v>2.1039811395436376</v>
      </c>
      <c r="C38" s="174">
        <f>_xlfn.NORM.DIST(B38, B5,C5, TRUE)</f>
        <v>0.9971167576488007</v>
      </c>
      <c r="D38" s="174" t="str">
        <f t="shared" si="0"/>
        <v>unsaniert</v>
      </c>
      <c r="E38" s="174" cm="1">
        <f t="array" ref="E38">IF(
    C38 &gt; (IF(
        D38 = "unsaniert",
        (MIN(IF(D$1:D$166="unsaniert",C$1:C$166)) + MAX(IF(D$1:D$166="unsaniert",C$1:C$166))) / 2,
        IF(
            D38 = "teilsaniert",
            (MIN(IF(D$1:D$166="teilsaniert",C$1:C$166)) + MAX(IF(D$1:D$166="teilsaniert",C$1:C$166))) / 2,
            (MIN(IF(D$1:D$166="saniert",C$1:C$166)) + MAX(IF(D$1:D$166="saniert",C$1:C$166))) / 2
        )
    )),
    0,
    IF(
        C37 &lt; (IF(
            D38 = "unsaniert",
            (MIN(IF(D$1:D$166="unsaniert",C$1:C$166)) + MAX(IF(D$1:D$166="unsaniert",C$1:C$166))) / 2,
            IF(
                D38 = "teilsaniert",
                (MIN(IF(D$1:D$166="teilsaniert",C$1:C$166)) + MAX(IF(D$1:D$166="teilsaniert",C$1:C$166))) / 2,
                (MIN(IF(D$1:D$166="saniert",C$1:C$166)) + MAX(IF(D$1:D$166="saniert",C$1:C$166))) / 2
            )
        )),
        0,
        B38
    )
)</f>
        <v>0</v>
      </c>
      <c r="F38" s="172"/>
      <c r="G38" s="172"/>
      <c r="H38" s="160"/>
      <c r="I38" s="174">
        <f t="shared" si="16"/>
        <v>0.38416479615010291</v>
      </c>
      <c r="J38" s="174">
        <f>_xlfn.NORM.DIST(I38, I5,J5, TRUE)</f>
        <v>0.95362041485581406</v>
      </c>
      <c r="K38" s="174" t="str">
        <f t="shared" si="1"/>
        <v>unsaniert</v>
      </c>
      <c r="L38" s="174" cm="1">
        <f t="array" ref="L38">IF(
    J38 &gt; (IF(
        K38 = "unsaniert",
        (MIN(IF(K$1:K$166="unsaniert",J$1:J$166)) + MAX(IF(K$1:K$166="unsaniert",J$1:J$166))) / 2,
        IF(
            K38 = "teilsaniert",
            (MIN(IF(K$1:K$166="teilsaniert",J$1:J$166)) + MAX(IF(K$1:K$166="teilsaniert",J$1:J$166))) / 2,
            (MIN(IF(K$1:K$166="saniert",J$1:J$166)) + MAX(IF(K$1:K$166="saniert",J$1:J$166))) / 2
        )
    )),
    0,
    IF(
        J37 &lt; (IF(
            K38 = "unsaniert",
            (MIN(IF(K$1:K$166="unsaniert",J$1:J$166)) + MAX(IF(K$1:K$166="unsaniert",J$1:J$166))) / 2,
            IF(
                K38 = "teilsaniert",
                (MIN(IF(K$1:K$166="teilsaniert",J$1:J$166)) + MAX(IF(K$1:K$166="teilsaniert",J$1:J$166))) / 2,
                (MIN(IF(K$1:K$166="saniert",J$1:J$166)) + MAX(IF(K$1:K$166="saniert",J$1:J$166))) / 2
            )
        )),
        0,
        I38
    )
)</f>
        <v>0</v>
      </c>
      <c r="O38" s="160"/>
      <c r="P38" s="174">
        <f t="shared" si="17"/>
        <v>0.32002286742372887</v>
      </c>
      <c r="Q38" s="174">
        <f>_xlfn.NORM.DIST(P38, P5,Q5, TRUE)</f>
        <v>0.95303311544074465</v>
      </c>
      <c r="R38" s="174" t="str">
        <f t="shared" si="2"/>
        <v>unsaniert</v>
      </c>
      <c r="S38" s="174" cm="1">
        <f t="array" ref="S38">IF(
    Q38 &gt; (IF(
        R38 = "unsaniert",
        (MIN(IF(R$1:R$166="unsaniert",Q$1:Q$166)) + MAX(IF(R$1:R$166="unsaniert",Q$1:Q$166))) / 2,
        IF(
            R38 = "teilsaniert",
            (MIN(IF(R$1:R$166="teilsaniert",Q$1:Q$166)) + MAX(IF(R$1:R$166="teilsaniert",Q$1:Q$166))) / 2,
            (MIN(IF(R$1:R$166="saniert",Q$1:Q$166)) + MAX(IF(R$1:R$166="saniert",Q$1:Q$166))) / 2
        )
    )),
    0,
    IF(
        Q37 &lt; (IF(
            R38 = "unsaniert",
            (MIN(IF(R$1:R$166="unsaniert",Q$1:Q$166)) + MAX(IF(R$1:R$166="unsaniert",Q$1:Q$166))) / 2,
            IF(
                R38 = "teilsaniert",
                (MIN(IF(R$1:R$166="teilsaniert",Q$1:Q$166)) + MAX(IF(R$1:R$166="teilsaniert",Q$1:Q$166))) / 2,
                (MIN(IF(R$1:R$166="saniert",Q$1:Q$166)) + MAX(IF(R$1:R$166="saniert",Q$1:Q$166))) / 2
            )
        )),
        0,
        P38
    )
)</f>
        <v>0</v>
      </c>
      <c r="W38" s="174">
        <f t="shared" si="18"/>
        <v>0.95654557914112281</v>
      </c>
      <c r="X38" s="173">
        <f t="shared" si="3"/>
        <v>0.97510658264746397</v>
      </c>
      <c r="Y38" s="174" t="str">
        <f t="shared" si="4"/>
        <v>unsaniert</v>
      </c>
      <c r="Z38" s="174" cm="1">
        <f t="array" ref="Z38">IF(
    X38 &gt; (IF(
        Y38 = "unsaniert",
        (MIN(IF(Y$29:Y$166="unsaniert",X$29:X$166)) + MAX(IF(Y$29:Y$166="unsaniert",X$29:X$166))) / 2,
        IF(
            Y38 = "teilsaniert",
            (MIN(IF(Y$29:Y$166="teilsaniert",X$29:X$166)) + MAX(IF(Y$29:Y$166="teilsaniert",X$29:X$166))) / 2,
            (MIN(IF(Y$29:Y$166="saniert",X$29:X$166)) + MAX(IF(Y$29:Y$166="saniert",X$29:X$166))) / 2
        )
    )),
    0,
    IF(
        X37 &lt; (IF(
            Y38 = "unsaniert",
            (MIN(IF(Y$29:Y$166="unsaniert",X$29:X$166)) + MAX(IF(Y$29:Y$166="unsaniert",X$29:X$166))) / 2,
            IF(
                Y38 = "teilsaniert",
                (MIN(IF(Y$29:Y$166="teilsaniert",X$29:X$166)) + MAX(IF(Y$29:Y$166="teilsaniert",X$29:X$166))) / 2,
                (MIN(IF(Y$29:Y$166="saniert",X$29:X$166)) + MAX(IF(Y$29:Y$166="saniert",X$29:X$166))) / 2
            )
        )),
        0,
        W38
    )
)</f>
        <v>0</v>
      </c>
      <c r="AA38" s="160"/>
      <c r="AB38" s="160"/>
      <c r="AC38" s="160"/>
      <c r="AD38" s="174">
        <f t="shared" si="19"/>
        <v>0.67125462755323018</v>
      </c>
      <c r="AE38" s="173">
        <f t="shared" si="5"/>
        <v>0.98488919510627737</v>
      </c>
      <c r="AF38" s="174" t="str">
        <f t="shared" si="6"/>
        <v>unsaniert</v>
      </c>
      <c r="AG38" s="174" cm="1">
        <f t="array" ref="AG38">IF(
    AE38 &gt; (IF(
        AF38 = "unsaniert",
        (MIN(IF(AF$1:AF$166="unsaniert",AE$1:AE$166)) + MAX(IF(AF$1:AF$166="unsaniert",AE$1:AE$166))) / 2,
        IF(
            AF38 = "teilsaniert",
            (MIN(IF(AF$1:AF$166="teilsaniert",AE$1:AE$166)) + MAX(IF(AF$1:AF$166="teilsaniert",AE$1:AE$166))) / 2,
            (MIN(IF(AF$1:AF$166="saniert",AE$1:AE$166)) + MAX(IF(AF$1:AF$166="saniert",AE$1:AE$166))) / 2
        )
    )),
    0,
    IF(
        AE37 &lt; (IF(
            AF38 = "unsaniert",
            (MIN(IF(AF$1:AF$166="unsaniert",AE$1:AE$166)) + MAX(IF(AF$1:AF$166="unsaniert",AE$1:AE$166))) / 2,
            IF(
                AF38 = "teilsaniert",
                (MIN(IF(AF$1:AF$166="teilsaniert",AE$1:AE$166)) + MAX(IF(AF$1:AF$166="teilsaniert",AE$1:AE$166))) / 2,
                (MIN(IF(AF$1:AF$166="saniert",AE$1:AE$166)) + MAX(IF(AF$1:AF$166="saniert",AE$1:AE$166))) / 2
            )
        )),
        0,
        AD38
    )
)</f>
        <v>0</v>
      </c>
      <c r="AH38" s="160"/>
      <c r="AI38" s="160"/>
      <c r="AJ38" s="160"/>
      <c r="AK38" s="174">
        <f t="shared" si="20"/>
        <v>0.18661404754926633</v>
      </c>
      <c r="AL38" s="173">
        <f t="shared" si="7"/>
        <v>0.55471502541250217</v>
      </c>
      <c r="AM38" s="174" t="str">
        <f t="shared" si="8"/>
        <v>unsaniert</v>
      </c>
      <c r="AN38" s="174" cm="1">
        <f t="array" ref="AN38">IF(
    AL38 &gt; (IF(
        AM38 = "unsaniert",
        (MIN(IF(AM$1:AM$166="unsaniert",AL$1:AL$166)) + MAX(IF(AM$1:AM$166="unsaniert",AL$1:AL$166))) / 2,
        IF(
            AM38 = "teilsaniert",
            (MIN(IF(AM$1:AM$166="teilsaniert",AL$1:AL$166)) + MAX(IF(AM$1:AM$166="teilsaniert",AL$1:AL$166))) / 2,
            (MIN(IF(AM$1:AM$166="saniert",AL$1:AL$166)) + MAX(IF(AM$1:AM$166="saniert",AL$1:AL$166))) / 2
        )
    )),
    0,
    IF(
        AL37 &lt; (IF(
            AM38 = "unsaniert",
            (MIN(IF(AM$1:AM$166="unsaniert",AL$1:AL$166)) + MAX(IF(AM$1:AM$166="unsaniert",AL$1:AL$166))) / 2,
            IF(
                AM38 = "teilsaniert",
                (MIN(IF(AM$1:AM$166="teilsaniert",AL$1:AL$166)) + MAX(IF(AM$1:AM$166="teilsaniert",AL$1:AL$166))) / 2,
                (MIN(IF(AM$1:AM$166="saniert",AL$1:AL$166)) + MAX(IF(AM$1:AM$166="saniert",AL$1:AL$166))) / 2
            )
        )),
        0,
        AK38
    )
)</f>
        <v>0.18661404754926633</v>
      </c>
      <c r="AR38" s="174">
        <f t="shared" si="21"/>
        <v>1.333716855676542</v>
      </c>
      <c r="AS38" s="173">
        <f t="shared" si="9"/>
        <v>0.99405742036649858</v>
      </c>
      <c r="AT38" s="174" t="str">
        <f t="shared" si="10"/>
        <v>unsaniert</v>
      </c>
      <c r="AU38" s="174" cm="1">
        <f t="array" ref="AU38">IF(
    AS38 &gt; (IF(
        AT38 = "unsaniert",
        (MIN(IF(AT$1:AT$166="unsaniert",AS$1:AS$166)) + MAX(IF(AT$1:AT$166="unsaniert",AS$1:AS$166))) / 2,
        IF(
            AT38 = "teilsaniert",
            (MIN(IF(AT$1:AT$166="teilsaniert",AS$1:AS$166)) + MAX(IF(AT$1:AT$166="teilsaniert",AS$1:AS$166))) / 2,
            (MIN(IF(AT$1:AT$166="saniert",AS$1:AS$166)) + MAX(IF(AT$1:AT$166="saniert",AS$1:AS$166))) / 2
        )
    )),
    0,
    IF(
        AS37 &lt; (IF(
            AT38 = "unsaniert",
            (MIN(IF(AT$1:AT$166="unsaniert",AS$1:AS$166)) + MAX(IF(AT$1:AT$166="unsaniert",AS$1:AS$166))) / 2,
            IF(
                AT38 = "teilsaniert",
                (MIN(IF(AT$1:AT$166="teilsaniert",AS$1:AS$166)) + MAX(IF(AT$1:AT$166="teilsaniert",AS$1:AS$166))) / 2,
                (MIN(IF(AT$1:AT$166="saniert",AS$1:AS$166)) + MAX(IF(AT$1:AT$166="saniert",AS$1:AS$166))) / 2
            )
        )),
        0,
        AR38
    )
)</f>
        <v>0</v>
      </c>
      <c r="AV38" s="160"/>
      <c r="AW38" s="160"/>
      <c r="AX38" s="160"/>
      <c r="AY38" s="174">
        <f t="shared" si="22"/>
        <v>0.80221064247135354</v>
      </c>
      <c r="AZ38" s="173">
        <f t="shared" ref="AZ38:AZ101" si="24">_xlfn.NORM.DIST(AY38, $I$13,$J$13, TRUE)</f>
        <v>0.98959528265313002</v>
      </c>
      <c r="BA38" s="174" t="str">
        <f t="shared" ref="BA38:BA101" si="25">IF(AZ38&gt;($C$30+$D$30)/100,"unsaniert",IF(AZ38&gt;($D$30)/100,"teilsaniert","saniert"))</f>
        <v>unsaniert</v>
      </c>
      <c r="BB38" s="174" cm="1">
        <f t="array" ref="BB38">IF(
    AZ38 &gt; (IF(
        BA38 = "unsaniert",
        (MIN(IF(BA$1:BA$166="unsaniert",AZ$1:AZ$166)) + MAX(IF(BA$1:BA$166="unsaniert",AZ$1:AZ$166))) / 2,
        IF(
            BA38 = "teilsaniert",
            (MIN(IF(BA$1:BA$166="teilsaniert",AZ$1:AZ$166)) + MAX(IF(BA$1:BA$166="teilsaniert",AZ$1:AZ$166))) / 2,
            (MIN(IF(BA$1:BA$166="saniert",AZ$1:AZ$166)) + MAX(IF(BA$1:BA$166="saniert",AZ$1:AZ$166))) / 2
        )
    )),
    0,
    IF(
        AZ37 &lt; (IF(
            BA38 = "unsaniert",
            (MIN(IF(BA$1:BA$166="unsaniert",AZ$1:AZ$166)) + MAX(IF(BA$1:BA$166="unsaniert",AZ$1:AZ$166))) / 2,
            IF(
                BA38 = "teilsaniert",
                (MIN(IF(BA$1:BA$166="teilsaniert",AZ$1:AZ$166)) + MAX(IF(BA$1:BA$166="teilsaniert",AZ$1:AZ$166))) / 2,
                (MIN(IF(BA$1:BA$166="saniert",AZ$1:AZ$166)) + MAX(IF(BA$1:BA$166="saniert",AZ$1:AZ$166))) / 2
            )
        )),
        0,
        AY38
    )
)</f>
        <v>0</v>
      </c>
      <c r="BC38" s="160"/>
      <c r="BD38" s="160"/>
      <c r="BE38" s="160"/>
      <c r="BF38" s="174">
        <f t="shared" si="23"/>
        <v>0.123429054070836</v>
      </c>
      <c r="BG38" s="173">
        <f t="shared" si="13"/>
        <v>0.56715012946417542</v>
      </c>
      <c r="BH38" s="174" t="str">
        <f t="shared" si="14"/>
        <v>unsaniert</v>
      </c>
      <c r="BI38" s="174" cm="1">
        <f t="array" ref="BI38">IF(
    BG38 &gt; (IF(
        BH38 = "unsaniert",
        (MIN(IF(BH$1:BH$166="unsaniert",BG$1:BG$166)) + MAX(IF(BH$1:BH$166="unsaniert",BG$1:BG$166))) / 2,
        IF(
            BH38 = "teilsaniert",
            (MIN(IF(BH$1:BH$166="teilsaniert",BG$1:BG$166)) + MAX(IF(BH$1:BH$166="teilsaniert",BG$1:BG$166))) / 2,
            (MIN(IF(BH$1:BH$166="saniert",BG$1:BG$166)) + MAX(IF(BH$1:BH$166="saniert",BG$1:BG$166))) / 2
        )
    )),
    0,
    IF(
        BG37 &lt; (IF(
            BH38 = "unsaniert",
            (MIN(IF(BH$1:BH$166="unsaniert",BG$1:BG$166)) + MAX(IF(BH$1:BH$166="unsaniert",BG$1:BG$166))) / 2,
            IF(
                BH38 = "teilsaniert",
                (MIN(IF(BH$1:BH$166="teilsaniert",BG$1:BG$166)) + MAX(IF(BH$1:BH$166="teilsaniert",BG$1:BG$166))) / 2,
                (MIN(IF(BH$1:BH$166="saniert",BG$1:BG$166)) + MAX(IF(BH$1:BH$166="saniert",BG$1:BG$166))) / 2
            )
        )),
        0,
        BF38
    )
)</f>
        <v>0.123429054070836</v>
      </c>
    </row>
    <row r="39" spans="2:61">
      <c r="B39" s="174">
        <f t="shared" si="15"/>
        <v>2.0739811395436378</v>
      </c>
      <c r="C39" s="174">
        <f>_xlfn.NORM.DIST(B39, B5,C5, TRUE)</f>
        <v>0.99633020175659881</v>
      </c>
      <c r="D39" s="174" t="str">
        <f t="shared" si="0"/>
        <v>unsaniert</v>
      </c>
      <c r="E39" s="174" cm="1">
        <f t="array" ref="E39">IF(
    C39 &gt; (IF(
        D39 = "unsaniert",
        (MIN(IF(D$1:D$166="unsaniert",C$1:C$166)) + MAX(IF(D$1:D$166="unsaniert",C$1:C$166))) / 2,
        IF(
            D39 = "teilsaniert",
            (MIN(IF(D$1:D$166="teilsaniert",C$1:C$166)) + MAX(IF(D$1:D$166="teilsaniert",C$1:C$166))) / 2,
            (MIN(IF(D$1:D$166="saniert",C$1:C$166)) + MAX(IF(D$1:D$166="saniert",C$1:C$166))) / 2
        )
    )),
    0,
    IF(
        C38 &lt; (IF(
            D39 = "unsaniert",
            (MIN(IF(D$1:D$166="unsaniert",C$1:C$166)) + MAX(IF(D$1:D$166="unsaniert",C$1:C$166))) / 2,
            IF(
                D39 = "teilsaniert",
                (MIN(IF(D$1:D$166="teilsaniert",C$1:C$166)) + MAX(IF(D$1:D$166="teilsaniert",C$1:C$166))) / 2,
                (MIN(IF(D$1:D$166="saniert",C$1:C$166)) + MAX(IF(D$1:D$166="saniert",C$1:C$166))) / 2
            )
        )),
        0,
        B39
    )
)</f>
        <v>0</v>
      </c>
      <c r="F39" s="172"/>
      <c r="G39" s="172"/>
      <c r="H39" s="160"/>
      <c r="I39" s="174">
        <f t="shared" si="16"/>
        <v>0.35416479615010288</v>
      </c>
      <c r="J39" s="174">
        <f>_xlfn.NORM.DIST(I39, I5,J5, TRUE)</f>
        <v>0.89276342762970085</v>
      </c>
      <c r="K39" s="174" t="str">
        <f t="shared" si="1"/>
        <v>unsaniert</v>
      </c>
      <c r="L39" s="174" cm="1">
        <f t="array" ref="L39">IF(
    J39 &gt; (IF(
        K39 = "unsaniert",
        (MIN(IF(K$1:K$166="unsaniert",J$1:J$166)) + MAX(IF(K$1:K$166="unsaniert",J$1:J$166))) / 2,
        IF(
            K39 = "teilsaniert",
            (MIN(IF(K$1:K$166="teilsaniert",J$1:J$166)) + MAX(IF(K$1:K$166="teilsaniert",J$1:J$166))) / 2,
            (MIN(IF(K$1:K$166="saniert",J$1:J$166)) + MAX(IF(K$1:K$166="saniert",J$1:J$166))) / 2
        )
    )),
    0,
    IF(
        J38 &lt; (IF(
            K39 = "unsaniert",
            (MIN(IF(K$1:K$166="unsaniert",J$1:J$166)) + MAX(IF(K$1:K$166="unsaniert",J$1:J$166))) / 2,
            IF(
                K39 = "teilsaniert",
                (MIN(IF(K$1:K$166="teilsaniert",J$1:J$166)) + MAX(IF(K$1:K$166="teilsaniert",J$1:J$166))) / 2,
                (MIN(IF(K$1:K$166="saniert",J$1:J$166)) + MAX(IF(K$1:K$166="saniert",J$1:J$166))) / 2
            )
        )),
        0,
        I39
    )
)</f>
        <v>0</v>
      </c>
      <c r="O39" s="160"/>
      <c r="P39" s="174">
        <f t="shared" si="17"/>
        <v>0.29002286742372885</v>
      </c>
      <c r="Q39" s="174">
        <f>_xlfn.NORM.DIST(P39, P5,Q5, TRUE)</f>
        <v>0.89127487291140028</v>
      </c>
      <c r="R39" s="174" t="str">
        <f t="shared" si="2"/>
        <v>unsaniert</v>
      </c>
      <c r="S39" s="174" cm="1">
        <f t="array" ref="S39">IF(
    Q39 &gt; (IF(
        R39 = "unsaniert",
        (MIN(IF(R$1:R$166="unsaniert",Q$1:Q$166)) + MAX(IF(R$1:R$166="unsaniert",Q$1:Q$166))) / 2,
        IF(
            R39 = "teilsaniert",
            (MIN(IF(R$1:R$166="teilsaniert",Q$1:Q$166)) + MAX(IF(R$1:R$166="teilsaniert",Q$1:Q$166))) / 2,
            (MIN(IF(R$1:R$166="saniert",Q$1:Q$166)) + MAX(IF(R$1:R$166="saniert",Q$1:Q$166))) / 2
        )
    )),
    0,
    IF(
        Q38 &lt; (IF(
            R39 = "unsaniert",
            (MIN(IF(R$1:R$166="unsaniert",Q$1:Q$166)) + MAX(IF(R$1:R$166="unsaniert",Q$1:Q$166))) / 2,
            IF(
                R39 = "teilsaniert",
                (MIN(IF(R$1:R$166="teilsaniert",Q$1:Q$166)) + MAX(IF(R$1:R$166="teilsaniert",Q$1:Q$166))) / 2,
                (MIN(IF(R$1:R$166="saniert",Q$1:Q$166)) + MAX(IF(R$1:R$166="saniert",Q$1:Q$166))) / 2
            )
        )),
        0,
        P39
    )
)</f>
        <v>0</v>
      </c>
      <c r="W39" s="174">
        <f t="shared" si="18"/>
        <v>0.92654557914112279</v>
      </c>
      <c r="X39" s="173">
        <f t="shared" si="3"/>
        <v>0.94692269597973833</v>
      </c>
      <c r="Y39" s="174" t="str">
        <f t="shared" si="4"/>
        <v>unsaniert</v>
      </c>
      <c r="Z39" s="174" cm="1">
        <f t="array" ref="Z39">IF(
    X39 &gt; (IF(
        Y39 = "unsaniert",
        (MIN(IF(Y$29:Y$166="unsaniert",X$29:X$166)) + MAX(IF(Y$29:Y$166="unsaniert",X$29:X$166))) / 2,
        IF(
            Y39 = "teilsaniert",
            (MIN(IF(Y$29:Y$166="teilsaniert",X$29:X$166)) + MAX(IF(Y$29:Y$166="teilsaniert",X$29:X$166))) / 2,
            (MIN(IF(Y$29:Y$166="saniert",X$29:X$166)) + MAX(IF(Y$29:Y$166="saniert",X$29:X$166))) / 2
        )
    )),
    0,
    IF(
        X38 &lt; (IF(
            Y39 = "unsaniert",
            (MIN(IF(Y$29:Y$166="unsaniert",X$29:X$166)) + MAX(IF(Y$29:Y$166="unsaniert",X$29:X$166))) / 2,
            IF(
                Y39 = "teilsaniert",
                (MIN(IF(Y$29:Y$166="teilsaniert",X$29:X$166)) + MAX(IF(Y$29:Y$166="teilsaniert",X$29:X$166))) / 2,
                (MIN(IF(Y$29:Y$166="saniert",X$29:X$166)) + MAX(IF(Y$29:Y$166="saniert",X$29:X$166))) / 2
            )
        )),
        0,
        W39
    )
)</f>
        <v>0</v>
      </c>
      <c r="AA39" s="160"/>
      <c r="AB39" s="160"/>
      <c r="AC39" s="160"/>
      <c r="AD39" s="174">
        <f t="shared" si="19"/>
        <v>0.64125462755323015</v>
      </c>
      <c r="AE39" s="173">
        <f t="shared" si="5"/>
        <v>0.9705919171592704</v>
      </c>
      <c r="AF39" s="174" t="str">
        <f t="shared" si="6"/>
        <v>unsaniert</v>
      </c>
      <c r="AG39" s="174" cm="1">
        <f t="array" ref="AG39">IF(
    AE39 &gt; (IF(
        AF39 = "unsaniert",
        (MIN(IF(AF$1:AF$166="unsaniert",AE$1:AE$166)) + MAX(IF(AF$1:AF$166="unsaniert",AE$1:AE$166))) / 2,
        IF(
            AF39 = "teilsaniert",
            (MIN(IF(AF$1:AF$166="teilsaniert",AE$1:AE$166)) + MAX(IF(AF$1:AF$166="teilsaniert",AE$1:AE$166))) / 2,
            (MIN(IF(AF$1:AF$166="saniert",AE$1:AE$166)) + MAX(IF(AF$1:AF$166="saniert",AE$1:AE$166))) / 2
        )
    )),
    0,
    IF(
        AE38 &lt; (IF(
            AF39 = "unsaniert",
            (MIN(IF(AF$1:AF$166="unsaniert",AE$1:AE$166)) + MAX(IF(AF$1:AF$166="unsaniert",AE$1:AE$166))) / 2,
            IF(
                AF39 = "teilsaniert",
                (MIN(IF(AF$1:AF$166="teilsaniert",AE$1:AE$166)) + MAX(IF(AF$1:AF$166="teilsaniert",AE$1:AE$166))) / 2,
                (MIN(IF(AF$1:AF$166="saniert",AE$1:AE$166)) + MAX(IF(AF$1:AF$166="saniert",AE$1:AE$166))) / 2
            )
        )),
        0,
        AD39
    )
)</f>
        <v>0</v>
      </c>
      <c r="AH39" s="160"/>
      <c r="AI39" s="160"/>
      <c r="AJ39" s="160"/>
      <c r="AK39" s="174">
        <f t="shared" si="20"/>
        <v>0.15661404754926633</v>
      </c>
      <c r="AL39" s="173">
        <f t="shared" si="7"/>
        <v>0.20709112485990161</v>
      </c>
      <c r="AM39" s="174" t="str">
        <f t="shared" si="8"/>
        <v>teilsaniert</v>
      </c>
      <c r="AN39" s="174" cm="1">
        <f t="array" ref="AN39">IF(
    AL39 &gt; (IF(
        AM39 = "unsaniert",
        (MIN(IF(AM$1:AM$166="unsaniert",AL$1:AL$166)) + MAX(IF(AM$1:AM$166="unsaniert",AL$1:AL$166))) / 2,
        IF(
            AM39 = "teilsaniert",
            (MIN(IF(AM$1:AM$166="teilsaniert",AL$1:AL$166)) + MAX(IF(AM$1:AM$166="teilsaniert",AL$1:AL$166))) / 2,
            (MIN(IF(AM$1:AM$166="saniert",AL$1:AL$166)) + MAX(IF(AM$1:AM$166="saniert",AL$1:AL$166))) / 2
        )
    )),
    0,
    IF(
        AL38 &lt; (IF(
            AM39 = "unsaniert",
            (MIN(IF(AM$1:AM$166="unsaniert",AL$1:AL$166)) + MAX(IF(AM$1:AM$166="unsaniert",AL$1:AL$166))) / 2,
            IF(
                AM39 = "teilsaniert",
                (MIN(IF(AM$1:AM$166="teilsaniert",AL$1:AL$166)) + MAX(IF(AM$1:AM$166="teilsaniert",AL$1:AL$166))) / 2,
                (MIN(IF(AM$1:AM$166="saniert",AL$1:AL$166)) + MAX(IF(AM$1:AM$166="saniert",AL$1:AL$166))) / 2
            )
        )),
        0,
        AK39
    )
)</f>
        <v>0</v>
      </c>
      <c r="AR39" s="174">
        <f t="shared" si="21"/>
        <v>1.3037168556765419</v>
      </c>
      <c r="AS39" s="173">
        <f t="shared" si="9"/>
        <v>0.99071488818744602</v>
      </c>
      <c r="AT39" s="174" t="str">
        <f t="shared" si="10"/>
        <v>unsaniert</v>
      </c>
      <c r="AU39" s="174" cm="1">
        <f t="array" ref="AU39">IF(
    AS39 &gt; (IF(
        AT39 = "unsaniert",
        (MIN(IF(AT$1:AT$166="unsaniert",AS$1:AS$166)) + MAX(IF(AT$1:AT$166="unsaniert",AS$1:AS$166))) / 2,
        IF(
            AT39 = "teilsaniert",
            (MIN(IF(AT$1:AT$166="teilsaniert",AS$1:AS$166)) + MAX(IF(AT$1:AT$166="teilsaniert",AS$1:AS$166))) / 2,
            (MIN(IF(AT$1:AT$166="saniert",AS$1:AS$166)) + MAX(IF(AT$1:AT$166="saniert",AS$1:AS$166))) / 2
        )
    )),
    0,
    IF(
        AS38 &lt; (IF(
            AT39 = "unsaniert",
            (MIN(IF(AT$1:AT$166="unsaniert",AS$1:AS$166)) + MAX(IF(AT$1:AT$166="unsaniert",AS$1:AS$166))) / 2,
            IF(
                AT39 = "teilsaniert",
                (MIN(IF(AT$1:AT$166="teilsaniert",AS$1:AS$166)) + MAX(IF(AT$1:AT$166="teilsaniert",AS$1:AS$166))) / 2,
                (MIN(IF(AT$1:AT$166="saniert",AS$1:AS$166)) + MAX(IF(AT$1:AT$166="saniert",AS$1:AS$166))) / 2
            )
        )),
        0,
        AR39
    )
)</f>
        <v>0</v>
      </c>
      <c r="AV39" s="160"/>
      <c r="AW39" s="160"/>
      <c r="AX39" s="160"/>
      <c r="AY39" s="174">
        <f t="shared" si="22"/>
        <v>0.77221064247135351</v>
      </c>
      <c r="AZ39" s="173">
        <f t="shared" si="24"/>
        <v>0.98132414980530325</v>
      </c>
      <c r="BA39" s="174" t="str">
        <f t="shared" si="25"/>
        <v>unsaniert</v>
      </c>
      <c r="BB39" s="174" cm="1">
        <f t="array" ref="BB39">IF(
    AZ39 &gt; (IF(
        BA39 = "unsaniert",
        (MIN(IF(BA$1:BA$166="unsaniert",AZ$1:AZ$166)) + MAX(IF(BA$1:BA$166="unsaniert",AZ$1:AZ$166))) / 2,
        IF(
            BA39 = "teilsaniert",
            (MIN(IF(BA$1:BA$166="teilsaniert",AZ$1:AZ$166)) + MAX(IF(BA$1:BA$166="teilsaniert",AZ$1:AZ$166))) / 2,
            (MIN(IF(BA$1:BA$166="saniert",AZ$1:AZ$166)) + MAX(IF(BA$1:BA$166="saniert",AZ$1:AZ$166))) / 2
        )
    )),
    0,
    IF(
        AZ38 &lt; (IF(
            BA39 = "unsaniert",
            (MIN(IF(BA$1:BA$166="unsaniert",AZ$1:AZ$166)) + MAX(IF(BA$1:BA$166="unsaniert",AZ$1:AZ$166))) / 2,
            IF(
                BA39 = "teilsaniert",
                (MIN(IF(BA$1:BA$166="teilsaniert",AZ$1:AZ$166)) + MAX(IF(BA$1:BA$166="teilsaniert",AZ$1:AZ$166))) / 2,
                (MIN(IF(BA$1:BA$166="saniert",AZ$1:AZ$166)) + MAX(IF(BA$1:BA$166="saniert",AZ$1:AZ$166))) / 2
            )
        )),
        0,
        AY39
    )
)</f>
        <v>0</v>
      </c>
      <c r="BC39" s="160"/>
      <c r="BD39" s="160"/>
      <c r="BE39" s="160"/>
      <c r="BF39" s="174">
        <f t="shared" si="23"/>
        <v>0.103429054070836</v>
      </c>
      <c r="BG39" s="173">
        <f t="shared" si="13"/>
        <v>0.21931687260831542</v>
      </c>
      <c r="BH39" s="174" t="str">
        <f t="shared" si="14"/>
        <v>teilsaniert</v>
      </c>
      <c r="BI39" s="174" cm="1">
        <f t="array" ref="BI39">IF(
    BG39 &gt; (IF(
        BH39 = "unsaniert",
        (MIN(IF(BH$1:BH$166="unsaniert",BG$1:BG$166)) + MAX(IF(BH$1:BH$166="unsaniert",BG$1:BG$166))) / 2,
        IF(
            BH39 = "teilsaniert",
            (MIN(IF(BH$1:BH$166="teilsaniert",BG$1:BG$166)) + MAX(IF(BH$1:BH$166="teilsaniert",BG$1:BG$166))) / 2,
            (MIN(IF(BH$1:BH$166="saniert",BG$1:BG$166)) + MAX(IF(BH$1:BH$166="saniert",BG$1:BG$166))) / 2
        )
    )),
    0,
    IF(
        BG38 &lt; (IF(
            BH39 = "unsaniert",
            (MIN(IF(BH$1:BH$166="unsaniert",BG$1:BG$166)) + MAX(IF(BH$1:BH$166="unsaniert",BG$1:BG$166))) / 2,
            IF(
                BH39 = "teilsaniert",
                (MIN(IF(BH$1:BH$166="teilsaniert",BG$1:BG$166)) + MAX(IF(BH$1:BH$166="teilsaniert",BG$1:BG$166))) / 2,
                (MIN(IF(BH$1:BH$166="saniert",BG$1:BG$166)) + MAX(IF(BH$1:BH$166="saniert",BG$1:BG$166))) / 2
            )
        )),
        0,
        BF39
    )
)</f>
        <v>0</v>
      </c>
    </row>
    <row r="40" spans="2:61">
      <c r="B40" s="174">
        <f t="shared" si="15"/>
        <v>2.043981139543638</v>
      </c>
      <c r="C40" s="173">
        <f>_xlfn.NORM.DIST(B40, B5,C5, TRUE)</f>
        <v>0.99535626855653569</v>
      </c>
      <c r="D40" s="174" t="str">
        <f t="shared" si="0"/>
        <v>unsaniert</v>
      </c>
      <c r="E40" s="174" cm="1">
        <f t="array" ref="E40">IF(
    C40 &gt; (IF(
        D40 = "unsaniert",
        (MIN(IF(D$1:D$166="unsaniert",C$1:C$166)) + MAX(IF(D$1:D$166="unsaniert",C$1:C$166))) / 2,
        IF(
            D40 = "teilsaniert",
            (MIN(IF(D$1:D$166="teilsaniert",C$1:C$166)) + MAX(IF(D$1:D$166="teilsaniert",C$1:C$166))) / 2,
            (MIN(IF(D$1:D$166="saniert",C$1:C$166)) + MAX(IF(D$1:D$166="saniert",C$1:C$166))) / 2
        )
    )),
    0,
    IF(
        C39 &lt; (IF(
            D40 = "unsaniert",
            (MIN(IF(D$1:D$166="unsaniert",C$1:C$166)) + MAX(IF(D$1:D$166="unsaniert",C$1:C$166))) / 2,
            IF(
                D40 = "teilsaniert",
                (MIN(IF(D$1:D$166="teilsaniert",C$1:C$166)) + MAX(IF(D$1:D$166="teilsaniert",C$1:C$166))) / 2,
                (MIN(IF(D$1:D$166="saniert",C$1:C$166)) + MAX(IF(D$1:D$166="saniert",C$1:C$166))) / 2
            )
        )),
        0,
        B40
    )
)</f>
        <v>0</v>
      </c>
      <c r="H40" s="160"/>
      <c r="I40" s="174">
        <f t="shared" si="16"/>
        <v>0.32416479615010285</v>
      </c>
      <c r="J40" s="173">
        <f>_xlfn.NORM.DIST(I40, I5,J5, TRUE)</f>
        <v>0.78863639351686099</v>
      </c>
      <c r="K40" s="174" t="str">
        <f t="shared" si="1"/>
        <v>unsaniert</v>
      </c>
      <c r="L40" s="174" cm="1">
        <f t="array" ref="L40">IF(
    J40 &gt; (IF(
        K40 = "unsaniert",
        (MIN(IF(K$1:K$166="unsaniert",J$1:J$166)) + MAX(IF(K$1:K$166="unsaniert",J$1:J$166))) / 2,
        IF(
            K40 = "teilsaniert",
            (MIN(IF(K$1:K$166="teilsaniert",J$1:J$166)) + MAX(IF(K$1:K$166="teilsaniert",J$1:J$166))) / 2,
            (MIN(IF(K$1:K$166="saniert",J$1:J$166)) + MAX(IF(K$1:K$166="saniert",J$1:J$166))) / 2
        )
    )),
    0,
    IF(
        J39 &lt; (IF(
            K40 = "unsaniert",
            (MIN(IF(K$1:K$166="unsaniert",J$1:J$166)) + MAX(IF(K$1:K$166="unsaniert",J$1:J$166))) / 2,
            IF(
                K40 = "teilsaniert",
                (MIN(IF(K$1:K$166="teilsaniert",J$1:J$166)) + MAX(IF(K$1:K$166="teilsaniert",J$1:J$166))) / 2,
                (MIN(IF(K$1:K$166="saniert",J$1:J$166)) + MAX(IF(K$1:K$166="saniert",J$1:J$166))) / 2
            )
        )),
        0,
        I40
    )
)</f>
        <v>0</v>
      </c>
      <c r="O40" s="160"/>
      <c r="P40" s="174">
        <f t="shared" si="17"/>
        <v>0.26002286742372882</v>
      </c>
      <c r="Q40" s="173">
        <f>_xlfn.NORM.DIST(P40, P5,Q5, TRUE)</f>
        <v>0.78572361412976532</v>
      </c>
      <c r="R40" s="174" t="str">
        <f t="shared" si="2"/>
        <v>unsaniert</v>
      </c>
      <c r="S40" s="174" cm="1">
        <f t="array" ref="S40">IF(
    Q40 &gt; (IF(
        R40 = "unsaniert",
        (MIN(IF(R$1:R$166="unsaniert",Q$1:Q$166)) + MAX(IF(R$1:R$166="unsaniert",Q$1:Q$166))) / 2,
        IF(
            R40 = "teilsaniert",
            (MIN(IF(R$1:R$166="teilsaniert",Q$1:Q$166)) + MAX(IF(R$1:R$166="teilsaniert",Q$1:Q$166))) / 2,
            (MIN(IF(R$1:R$166="saniert",Q$1:Q$166)) + MAX(IF(R$1:R$166="saniert",Q$1:Q$166))) / 2
        )
    )),
    0,
    IF(
        Q39 &lt; (IF(
            R40 = "unsaniert",
            (MIN(IF(R$1:R$166="unsaniert",Q$1:Q$166)) + MAX(IF(R$1:R$166="unsaniert",Q$1:Q$166))) / 2,
            IF(
                R40 = "teilsaniert",
                (MIN(IF(R$1:R$166="teilsaniert",Q$1:Q$166)) + MAX(IF(R$1:R$166="teilsaniert",Q$1:Q$166))) / 2,
                (MIN(IF(R$1:R$166="saniert",Q$1:Q$166)) + MAX(IF(R$1:R$166="saniert",Q$1:Q$166))) / 2
            )
        )),
        0,
        P40
    )
)</f>
        <v>0</v>
      </c>
      <c r="W40" s="174">
        <f t="shared" si="18"/>
        <v>0.89654557914112276</v>
      </c>
      <c r="X40" s="173">
        <f t="shared" si="3"/>
        <v>0.89789559914369321</v>
      </c>
      <c r="Y40" s="174" t="str">
        <f t="shared" si="4"/>
        <v>unsaniert</v>
      </c>
      <c r="Z40" s="174" cm="1">
        <f t="array" ref="Z40">IF(
    X40 &gt; (IF(
        Y40 = "unsaniert",
        (MIN(IF(Y$29:Y$166="unsaniert",X$29:X$166)) + MAX(IF(Y$29:Y$166="unsaniert",X$29:X$166))) / 2,
        IF(
            Y40 = "teilsaniert",
            (MIN(IF(Y$29:Y$166="teilsaniert",X$29:X$166)) + MAX(IF(Y$29:Y$166="teilsaniert",X$29:X$166))) / 2,
            (MIN(IF(Y$29:Y$166="saniert",X$29:X$166)) + MAX(IF(Y$29:Y$166="saniert",X$29:X$166))) / 2
        )
    )),
    0,
    IF(
        X39 &lt; (IF(
            Y40 = "unsaniert",
            (MIN(IF(Y$29:Y$166="unsaniert",X$29:X$166)) + MAX(IF(Y$29:Y$166="unsaniert",X$29:X$166))) / 2,
            IF(
                Y40 = "teilsaniert",
                (MIN(IF(Y$29:Y$166="teilsaniert",X$29:X$166)) + MAX(IF(Y$29:Y$166="teilsaniert",X$29:X$166))) / 2,
                (MIN(IF(Y$29:Y$166="saniert",X$29:X$166)) + MAX(IF(Y$29:Y$166="saniert",X$29:X$166))) / 2
            )
        )),
        0,
        W40
    )
)</f>
        <v>0</v>
      </c>
      <c r="AA40" s="160"/>
      <c r="AB40" s="160"/>
      <c r="AC40" s="160"/>
      <c r="AD40" s="174">
        <f t="shared" si="19"/>
        <v>0.61125462755323012</v>
      </c>
      <c r="AE40" s="173">
        <f t="shared" si="5"/>
        <v>0.94651426591669729</v>
      </c>
      <c r="AF40" s="174" t="str">
        <f t="shared" si="6"/>
        <v>unsaniert</v>
      </c>
      <c r="AG40" s="174" cm="1">
        <f t="array" ref="AG40">IF(
    AE40 &gt; (IF(
        AF40 = "unsaniert",
        (MIN(IF(AF$1:AF$166="unsaniert",AE$1:AE$166)) + MAX(IF(AF$1:AF$166="unsaniert",AE$1:AE$166))) / 2,
        IF(
            AF40 = "teilsaniert",
            (MIN(IF(AF$1:AF$166="teilsaniert",AE$1:AE$166)) + MAX(IF(AF$1:AF$166="teilsaniert",AE$1:AE$166))) / 2,
            (MIN(IF(AF$1:AF$166="saniert",AE$1:AE$166)) + MAX(IF(AF$1:AF$166="saniert",AE$1:AE$166))) / 2
        )
    )),
    0,
    IF(
        AE39 &lt; (IF(
            AF40 = "unsaniert",
            (MIN(IF(AF$1:AF$166="unsaniert",AE$1:AE$166)) + MAX(IF(AF$1:AF$166="unsaniert",AE$1:AE$166))) / 2,
            IF(
                AF40 = "teilsaniert",
                (MIN(IF(AF$1:AF$166="teilsaniert",AE$1:AE$166)) + MAX(IF(AF$1:AF$166="teilsaniert",AE$1:AE$166))) / 2,
                (MIN(IF(AF$1:AF$166="saniert",AE$1:AE$166)) + MAX(IF(AF$1:AF$166="saniert",AE$1:AE$166))) / 2
            )
        )),
        0,
        AD40
    )
)</f>
        <v>0</v>
      </c>
      <c r="AH40" s="160"/>
      <c r="AI40" s="160"/>
      <c r="AJ40" s="160"/>
      <c r="AK40" s="174">
        <f t="shared" si="20"/>
        <v>0.12661404754926633</v>
      </c>
      <c r="AL40" s="173">
        <f t="shared" si="7"/>
        <v>3.8305724668370678E-2</v>
      </c>
      <c r="AM40" s="174" t="str">
        <f t="shared" si="8"/>
        <v>teilsaniert</v>
      </c>
      <c r="AN40" s="174" cm="1">
        <f t="array" ref="AN40">IF(
    AL40 &gt; (IF(
        AM40 = "unsaniert",
        (MIN(IF(AM$1:AM$166="unsaniert",AL$1:AL$166)) + MAX(IF(AM$1:AM$166="unsaniert",AL$1:AL$166))) / 2,
        IF(
            AM40 = "teilsaniert",
            (MIN(IF(AM$1:AM$166="teilsaniert",AL$1:AL$166)) + MAX(IF(AM$1:AM$166="teilsaniert",AL$1:AL$166))) / 2,
            (MIN(IF(AM$1:AM$166="saniert",AL$1:AL$166)) + MAX(IF(AM$1:AM$166="saniert",AL$1:AL$166))) / 2
        )
    )),
    0,
    IF(
        AL39 &lt; (IF(
            AM40 = "unsaniert",
            (MIN(IF(AM$1:AM$166="unsaniert",AL$1:AL$166)) + MAX(IF(AM$1:AM$166="unsaniert",AL$1:AL$166))) / 2,
            IF(
                AM40 = "teilsaniert",
                (MIN(IF(AM$1:AM$166="teilsaniert",AL$1:AL$166)) + MAX(IF(AM$1:AM$166="teilsaniert",AL$1:AL$166))) / 2,
                (MIN(IF(AM$1:AM$166="saniert",AL$1:AL$166)) + MAX(IF(AM$1:AM$166="saniert",AL$1:AL$166))) / 2
            )
        )),
        0,
        AK40
    )
)</f>
        <v>0.12661404754926633</v>
      </c>
      <c r="AR40" s="174">
        <f t="shared" si="21"/>
        <v>1.2737168556765419</v>
      </c>
      <c r="AS40" s="173">
        <f t="shared" si="9"/>
        <v>0.98583044249716623</v>
      </c>
      <c r="AT40" s="174" t="str">
        <f t="shared" si="10"/>
        <v>unsaniert</v>
      </c>
      <c r="AU40" s="174" cm="1">
        <f t="array" ref="AU40">IF(
    AS40 &gt; (IF(
        AT40 = "unsaniert",
        (MIN(IF(AT$1:AT$166="unsaniert",AS$1:AS$166)) + MAX(IF(AT$1:AT$166="unsaniert",AS$1:AS$166))) / 2,
        IF(
            AT40 = "teilsaniert",
            (MIN(IF(AT$1:AT$166="teilsaniert",AS$1:AS$166)) + MAX(IF(AT$1:AT$166="teilsaniert",AS$1:AS$166))) / 2,
            (MIN(IF(AT$1:AT$166="saniert",AS$1:AS$166)) + MAX(IF(AT$1:AT$166="saniert",AS$1:AS$166))) / 2
        )
    )),
    0,
    IF(
        AS39 &lt; (IF(
            AT40 = "unsaniert",
            (MIN(IF(AT$1:AT$166="unsaniert",AS$1:AS$166)) + MAX(IF(AT$1:AT$166="unsaniert",AS$1:AS$166))) / 2,
            IF(
                AT40 = "teilsaniert",
                (MIN(IF(AT$1:AT$166="teilsaniert",AS$1:AS$166)) + MAX(IF(AT$1:AT$166="teilsaniert",AS$1:AS$166))) / 2,
                (MIN(IF(AT$1:AT$166="saniert",AS$1:AS$166)) + MAX(IF(AT$1:AT$166="saniert",AS$1:AS$166))) / 2
            )
        )),
        0,
        AR40
    )
)</f>
        <v>0</v>
      </c>
      <c r="AV40" s="160"/>
      <c r="AW40" s="160"/>
      <c r="AX40" s="160"/>
      <c r="AY40" s="174">
        <f t="shared" si="22"/>
        <v>0.74221064247135349</v>
      </c>
      <c r="AZ40" s="173">
        <f t="shared" si="24"/>
        <v>0.96801390982211233</v>
      </c>
      <c r="BA40" s="174" t="str">
        <f t="shared" si="25"/>
        <v>unsaniert</v>
      </c>
      <c r="BB40" s="174" cm="1">
        <f t="array" ref="BB40">IF(
    AZ40 &gt; (IF(
        BA40 = "unsaniert",
        (MIN(IF(BA$1:BA$166="unsaniert",AZ$1:AZ$166)) + MAX(IF(BA$1:BA$166="unsaniert",AZ$1:AZ$166))) / 2,
        IF(
            BA40 = "teilsaniert",
            (MIN(IF(BA$1:BA$166="teilsaniert",AZ$1:AZ$166)) + MAX(IF(BA$1:BA$166="teilsaniert",AZ$1:AZ$166))) / 2,
            (MIN(IF(BA$1:BA$166="saniert",AZ$1:AZ$166)) + MAX(IF(BA$1:BA$166="saniert",AZ$1:AZ$166))) / 2
        )
    )),
    0,
    IF(
        AZ39 &lt; (IF(
            BA40 = "unsaniert",
            (MIN(IF(BA$1:BA$166="unsaniert",AZ$1:AZ$166)) + MAX(IF(BA$1:BA$166="unsaniert",AZ$1:AZ$166))) / 2,
            IF(
                BA40 = "teilsaniert",
                (MIN(IF(BA$1:BA$166="teilsaniert",AZ$1:AZ$166)) + MAX(IF(BA$1:BA$166="teilsaniert",AZ$1:AZ$166))) / 2,
                (MIN(IF(BA$1:BA$166="saniert",AZ$1:AZ$166)) + MAX(IF(BA$1:BA$166="saniert",AZ$1:AZ$166))) / 2
            )
        )),
        0,
        AY40
    )
)</f>
        <v>0</v>
      </c>
      <c r="BC40" s="160"/>
      <c r="BD40" s="160"/>
      <c r="BE40" s="160"/>
      <c r="BF40" s="174">
        <f t="shared" si="23"/>
        <v>8.3429054070835992E-2</v>
      </c>
      <c r="BG40" s="173">
        <f t="shared" si="13"/>
        <v>4.2886634501468769E-2</v>
      </c>
      <c r="BH40" s="174" t="str">
        <f t="shared" si="14"/>
        <v>teilsaniert</v>
      </c>
      <c r="BI40" s="174" cm="1">
        <f t="array" ref="BI40">IF(
    BG40 &gt; (IF(
        BH40 = "unsaniert",
        (MIN(IF(BH$1:BH$166="unsaniert",BG$1:BG$166)) + MAX(IF(BH$1:BH$166="unsaniert",BG$1:BG$166))) / 2,
        IF(
            BH40 = "teilsaniert",
            (MIN(IF(BH$1:BH$166="teilsaniert",BG$1:BG$166)) + MAX(IF(BH$1:BH$166="teilsaniert",BG$1:BG$166))) / 2,
            (MIN(IF(BH$1:BH$166="saniert",BG$1:BG$166)) + MAX(IF(BH$1:BH$166="saniert",BG$1:BG$166))) / 2
        )
    )),
    0,
    IF(
        BG39 &lt; (IF(
            BH40 = "unsaniert",
            (MIN(IF(BH$1:BH$166="unsaniert",BG$1:BG$166)) + MAX(IF(BH$1:BH$166="unsaniert",BG$1:BG$166))) / 2,
            IF(
                BH40 = "teilsaniert",
                (MIN(IF(BH$1:BH$166="teilsaniert",BG$1:BG$166)) + MAX(IF(BH$1:BH$166="teilsaniert",BG$1:BG$166))) / 2,
                (MIN(IF(BH$1:BH$166="saniert",BG$1:BG$166)) + MAX(IF(BH$1:BH$166="saniert",BG$1:BG$166))) / 2
            )
        )),
        0,
        BF40
    )
)</f>
        <v>8.3429054070835992E-2</v>
      </c>
    </row>
    <row r="41" spans="2:61">
      <c r="B41" s="174">
        <f t="shared" si="15"/>
        <v>2.0139811395436382</v>
      </c>
      <c r="C41" s="173">
        <f>_xlfn.NORM.DIST(B41, B5,C5, TRUE)</f>
        <v>0.99415796019586555</v>
      </c>
      <c r="D41" s="174" t="str">
        <f t="shared" si="0"/>
        <v>unsaniert</v>
      </c>
      <c r="E41" s="174" cm="1">
        <f t="array" ref="E41">IF(
    C41 &gt; (IF(
        D41 = "unsaniert",
        (MIN(IF(D$1:D$166="unsaniert",C$1:C$166)) + MAX(IF(D$1:D$166="unsaniert",C$1:C$166))) / 2,
        IF(
            D41 = "teilsaniert",
            (MIN(IF(D$1:D$166="teilsaniert",C$1:C$166)) + MAX(IF(D$1:D$166="teilsaniert",C$1:C$166))) / 2,
            (MIN(IF(D$1:D$166="saniert",C$1:C$166)) + MAX(IF(D$1:D$166="saniert",C$1:C$166))) / 2
        )
    )),
    0,
    IF(
        C40 &lt; (IF(
            D41 = "unsaniert",
            (MIN(IF(D$1:D$166="unsaniert",C$1:C$166)) + MAX(IF(D$1:D$166="unsaniert",C$1:C$166))) / 2,
            IF(
                D41 = "teilsaniert",
                (MIN(IF(D$1:D$166="teilsaniert",C$1:C$166)) + MAX(IF(D$1:D$166="teilsaniert",C$1:C$166))) / 2,
                (MIN(IF(D$1:D$166="saniert",C$1:C$166)) + MAX(IF(D$1:D$166="saniert",C$1:C$166))) / 2
            )
        )),
        0,
        B41
    )
)</f>
        <v>0</v>
      </c>
      <c r="F41" s="172"/>
      <c r="H41" s="160"/>
      <c r="I41" s="174">
        <f t="shared" si="16"/>
        <v>0.29416479615010283</v>
      </c>
      <c r="J41" s="173">
        <f>_xlfn.NORM.DIST(I41, I5,J5, TRUE)</f>
        <v>0.64133839007474136</v>
      </c>
      <c r="K41" s="174" t="str">
        <f t="shared" si="1"/>
        <v>unsaniert</v>
      </c>
      <c r="L41" s="174" cm="1">
        <f t="array" ref="L41">IF(
    J41 &gt; (IF(
        K41 = "unsaniert",
        (MIN(IF(K$1:K$166="unsaniert",J$1:J$166)) + MAX(IF(K$1:K$166="unsaniert",J$1:J$166))) / 2,
        IF(
            K41 = "teilsaniert",
            (MIN(IF(K$1:K$166="teilsaniert",J$1:J$166)) + MAX(IF(K$1:K$166="teilsaniert",J$1:J$166))) / 2,
            (MIN(IF(K$1:K$166="saniert",J$1:J$166)) + MAX(IF(K$1:K$166="saniert",J$1:J$166))) / 2
        )
    )),
    0,
    IF(
        J40 &lt; (IF(
            K41 = "unsaniert",
            (MIN(IF(K$1:K$166="unsaniert",J$1:J$166)) + MAX(IF(K$1:K$166="unsaniert",J$1:J$166))) / 2,
            IF(
                K41 = "teilsaniert",
                (MIN(IF(K$1:K$166="teilsaniert",J$1:J$166)) + MAX(IF(K$1:K$166="teilsaniert",J$1:J$166))) / 2,
                (MIN(IF(K$1:K$166="saniert",J$1:J$166)) + MAX(IF(K$1:K$166="saniert",J$1:J$166))) / 2
            )
        )),
        0,
        I41
    )
)</f>
        <v>0.29416479615010283</v>
      </c>
      <c r="O41" s="160"/>
      <c r="P41" s="174">
        <f t="shared" si="17"/>
        <v>0.23002286742372882</v>
      </c>
      <c r="Q41" s="173">
        <f>_xlfn.NORM.DIST(P41, P5,Q5, TRUE)</f>
        <v>0.63683242041168919</v>
      </c>
      <c r="R41" s="174" t="str">
        <f t="shared" si="2"/>
        <v>unsaniert</v>
      </c>
      <c r="S41" s="174" cm="1">
        <f t="array" ref="S41">IF(
    Q41 &gt; (IF(
        R41 = "unsaniert",
        (MIN(IF(R$1:R$166="unsaniert",Q$1:Q$166)) + MAX(IF(R$1:R$166="unsaniert",Q$1:Q$166))) / 2,
        IF(
            R41 = "teilsaniert",
            (MIN(IF(R$1:R$166="teilsaniert",Q$1:Q$166)) + MAX(IF(R$1:R$166="teilsaniert",Q$1:Q$166))) / 2,
            (MIN(IF(R$1:R$166="saniert",Q$1:Q$166)) + MAX(IF(R$1:R$166="saniert",Q$1:Q$166))) / 2
        )
    )),
    0,
    IF(
        Q40 &lt; (IF(
            R41 = "unsaniert",
            (MIN(IF(R$1:R$166="unsaniert",Q$1:Q$166)) + MAX(IF(R$1:R$166="unsaniert",Q$1:Q$166))) / 2,
            IF(
                R41 = "teilsaniert",
                (MIN(IF(R$1:R$166="teilsaniert",Q$1:Q$166)) + MAX(IF(R$1:R$166="teilsaniert",Q$1:Q$166))) / 2,
                (MIN(IF(R$1:R$166="saniert",Q$1:Q$166)) + MAX(IF(R$1:R$166="saniert",Q$1:Q$166))) / 2
            )
        )),
        0,
        P41
    )
)</f>
        <v>0.23002286742372882</v>
      </c>
      <c r="W41" s="174">
        <f t="shared" si="18"/>
        <v>0.86654557914112273</v>
      </c>
      <c r="X41" s="173">
        <f t="shared" si="3"/>
        <v>0.82214794837041927</v>
      </c>
      <c r="Y41" s="174" t="str">
        <f t="shared" si="4"/>
        <v>unsaniert</v>
      </c>
      <c r="Z41" s="174" cm="1">
        <f t="array" ref="Z41">IF(
    X41 &gt; (IF(
        Y41 = "unsaniert",
        (MIN(IF(Y$29:Y$166="unsaniert",X$29:X$166)) + MAX(IF(Y$29:Y$166="unsaniert",X$29:X$166))) / 2,
        IF(
            Y41 = "teilsaniert",
            (MIN(IF(Y$29:Y$166="teilsaniert",X$29:X$166)) + MAX(IF(Y$29:Y$166="teilsaniert",X$29:X$166))) / 2,
            (MIN(IF(Y$29:Y$166="saniert",X$29:X$166)) + MAX(IF(Y$29:Y$166="saniert",X$29:X$166))) / 2
        )
    )),
    0,
    IF(
        X40 &lt; (IF(
            Y41 = "unsaniert",
            (MIN(IF(Y$29:Y$166="unsaniert",X$29:X$166)) + MAX(IF(Y$29:Y$166="unsaniert",X$29:X$166))) / 2,
            IF(
                Y41 = "teilsaniert",
                (MIN(IF(Y$29:Y$166="teilsaniert",X$29:X$166)) + MAX(IF(Y$29:Y$166="teilsaniert",X$29:X$166))) / 2,
                (MIN(IF(Y$29:Y$166="saniert",X$29:X$166)) + MAX(IF(Y$29:Y$166="saniert",X$29:X$166))) / 2
            )
        )),
        0,
        W41
    )
)</f>
        <v>0</v>
      </c>
      <c r="AA41" s="160"/>
      <c r="AB41" s="160"/>
      <c r="AC41" s="160"/>
      <c r="AD41" s="174">
        <f t="shared" si="19"/>
        <v>0.5812546275532301</v>
      </c>
      <c r="AE41" s="173">
        <f t="shared" si="5"/>
        <v>0.90895499435427018</v>
      </c>
      <c r="AF41" s="174" t="str">
        <f t="shared" si="6"/>
        <v>unsaniert</v>
      </c>
      <c r="AG41" s="174" cm="1">
        <f t="array" ref="AG41">IF(
    AE41 &gt; (IF(
        AF41 = "unsaniert",
        (MIN(IF(AF$1:AF$166="unsaniert",AE$1:AE$166)) + MAX(IF(AF$1:AF$166="unsaniert",AE$1:AE$166))) / 2,
        IF(
            AF41 = "teilsaniert",
            (MIN(IF(AF$1:AF$166="teilsaniert",AE$1:AE$166)) + MAX(IF(AF$1:AF$166="teilsaniert",AE$1:AE$166))) / 2,
            (MIN(IF(AF$1:AF$166="saniert",AE$1:AE$166)) + MAX(IF(AF$1:AF$166="saniert",AE$1:AE$166))) / 2
        )
    )),
    0,
    IF(
        AE40 &lt; (IF(
            AF41 = "unsaniert",
            (MIN(IF(AF$1:AF$166="unsaniert",AE$1:AE$166)) + MAX(IF(AF$1:AF$166="unsaniert",AE$1:AE$166))) / 2,
            IF(
                AF41 = "teilsaniert",
                (MIN(IF(AF$1:AF$166="teilsaniert",AE$1:AE$166)) + MAX(IF(AF$1:AF$166="teilsaniert",AE$1:AE$166))) / 2,
                (MIN(IF(AF$1:AF$166="saniert",AE$1:AE$166)) + MAX(IF(AF$1:AF$166="saniert",AE$1:AE$166))) / 2
            )
        )),
        0,
        AD41
    )
)</f>
        <v>0</v>
      </c>
      <c r="AH41" s="160"/>
      <c r="AI41" s="160"/>
      <c r="AJ41" s="160"/>
      <c r="AK41" s="174">
        <f t="shared" si="20"/>
        <v>9.6614047549266335E-2</v>
      </c>
      <c r="AL41" s="173">
        <f t="shared" si="7"/>
        <v>3.2166922263753899E-3</v>
      </c>
      <c r="AM41" s="174" t="str">
        <f t="shared" si="8"/>
        <v>saniert</v>
      </c>
      <c r="AN41" s="174" cm="1">
        <f t="array" ref="AN41">IF(
    AL41 &gt; (IF(
        AM41 = "unsaniert",
        (MIN(IF(AM$1:AM$166="unsaniert",AL$1:AL$166)) + MAX(IF(AM$1:AM$166="unsaniert",AL$1:AL$166))) / 2,
        IF(
            AM41 = "teilsaniert",
            (MIN(IF(AM$1:AM$166="teilsaniert",AL$1:AL$166)) + MAX(IF(AM$1:AM$166="teilsaniert",AL$1:AL$166))) / 2,
            (MIN(IF(AM$1:AM$166="saniert",AL$1:AL$166)) + MAX(IF(AM$1:AM$166="saniert",AL$1:AL$166))) / 2
        )
    )),
    0,
    IF(
        AL40 &lt; (IF(
            AM41 = "unsaniert",
            (MIN(IF(AM$1:AM$166="unsaniert",AL$1:AL$166)) + MAX(IF(AM$1:AM$166="unsaniert",AL$1:AL$166))) / 2,
            IF(
                AM41 = "teilsaniert",
                (MIN(IF(AM$1:AM$166="teilsaniert",AL$1:AL$166)) + MAX(IF(AM$1:AM$166="teilsaniert",AL$1:AL$166))) / 2,
                (MIN(IF(AM$1:AM$166="saniert",AL$1:AL$166)) + MAX(IF(AM$1:AM$166="saniert",AL$1:AL$166))) / 2
            )
        )),
        0,
        AK41
    )
)</f>
        <v>0</v>
      </c>
      <c r="AR41" s="174">
        <f t="shared" si="21"/>
        <v>1.2437168556765419</v>
      </c>
      <c r="AS41" s="173">
        <f t="shared" si="9"/>
        <v>0.97887613806250684</v>
      </c>
      <c r="AT41" s="174" t="str">
        <f t="shared" si="10"/>
        <v>unsaniert</v>
      </c>
      <c r="AU41" s="174" cm="1">
        <f t="array" ref="AU41">IF(
    AS41 &gt; (IF(
        AT41 = "unsaniert",
        (MIN(IF(AT$1:AT$166="unsaniert",AS$1:AS$166)) + MAX(IF(AT$1:AT$166="unsaniert",AS$1:AS$166))) / 2,
        IF(
            AT41 = "teilsaniert",
            (MIN(IF(AT$1:AT$166="teilsaniert",AS$1:AS$166)) + MAX(IF(AT$1:AT$166="teilsaniert",AS$1:AS$166))) / 2,
            (MIN(IF(AT$1:AT$166="saniert",AS$1:AS$166)) + MAX(IF(AT$1:AT$166="saniert",AS$1:AS$166))) / 2
        )
    )),
    0,
    IF(
        AS40 &lt; (IF(
            AT41 = "unsaniert",
            (MIN(IF(AT$1:AT$166="unsaniert",AS$1:AS$166)) + MAX(IF(AT$1:AT$166="unsaniert",AS$1:AS$166))) / 2,
            IF(
                AT41 = "teilsaniert",
                (MIN(IF(AT$1:AT$166="teilsaniert",AS$1:AS$166)) + MAX(IF(AT$1:AT$166="teilsaniert",AS$1:AS$166))) / 2,
                (MIN(IF(AT$1:AT$166="saniert",AS$1:AS$166)) + MAX(IF(AT$1:AT$166="saniert",AS$1:AS$166))) / 2
            )
        )),
        0,
        AR41
    )
)</f>
        <v>0</v>
      </c>
      <c r="AV41" s="160"/>
      <c r="AW41" s="160"/>
      <c r="AX41" s="160"/>
      <c r="AY41" s="174">
        <f t="shared" si="22"/>
        <v>0.71221064247135346</v>
      </c>
      <c r="AZ41" s="173">
        <f t="shared" si="24"/>
        <v>0.94768909508228016</v>
      </c>
      <c r="BA41" s="174" t="str">
        <f t="shared" si="25"/>
        <v>unsaniert</v>
      </c>
      <c r="BB41" s="174" cm="1">
        <f t="array" ref="BB41">IF(
    AZ41 &gt; (IF(
        BA41 = "unsaniert",
        (MIN(IF(BA$1:BA$166="unsaniert",AZ$1:AZ$166)) + MAX(IF(BA$1:BA$166="unsaniert",AZ$1:AZ$166))) / 2,
        IF(
            BA41 = "teilsaniert",
            (MIN(IF(BA$1:BA$166="teilsaniert",AZ$1:AZ$166)) + MAX(IF(BA$1:BA$166="teilsaniert",AZ$1:AZ$166))) / 2,
            (MIN(IF(BA$1:BA$166="saniert",AZ$1:AZ$166)) + MAX(IF(BA$1:BA$166="saniert",AZ$1:AZ$166))) / 2
        )
    )),
    0,
    IF(
        AZ40 &lt; (IF(
            BA41 = "unsaniert",
            (MIN(IF(BA$1:BA$166="unsaniert",AZ$1:AZ$166)) + MAX(IF(BA$1:BA$166="unsaniert",AZ$1:AZ$166))) / 2,
            IF(
                BA41 = "teilsaniert",
                (MIN(IF(BA$1:BA$166="teilsaniert",AZ$1:AZ$166)) + MAX(IF(BA$1:BA$166="teilsaniert",AZ$1:AZ$166))) / 2,
                (MIN(IF(BA$1:BA$166="saniert",AZ$1:AZ$166)) + MAX(IF(BA$1:BA$166="saniert",AZ$1:AZ$166))) / 2
            )
        )),
        0,
        AY41
    )
)</f>
        <v>0</v>
      </c>
      <c r="BC41" s="160"/>
      <c r="BD41" s="160"/>
      <c r="BE41" s="160"/>
      <c r="BF41" s="174">
        <f t="shared" si="23"/>
        <v>6.3429054070835988E-2</v>
      </c>
      <c r="BG41" s="173">
        <f t="shared" si="13"/>
        <v>3.886737833163836E-3</v>
      </c>
      <c r="BH41" s="174" t="str">
        <f t="shared" si="14"/>
        <v>saniert</v>
      </c>
      <c r="BI41" s="174" cm="1">
        <f t="array" ref="BI41">IF(
    BG41 &gt; (IF(
        BH41 = "unsaniert",
        (MIN(IF(BH$1:BH$166="unsaniert",BG$1:BG$166)) + MAX(IF(BH$1:BH$166="unsaniert",BG$1:BG$166))) / 2,
        IF(
            BH41 = "teilsaniert",
            (MIN(IF(BH$1:BH$166="teilsaniert",BG$1:BG$166)) + MAX(IF(BH$1:BH$166="teilsaniert",BG$1:BG$166))) / 2,
            (MIN(IF(BH$1:BH$166="saniert",BG$1:BG$166)) + MAX(IF(BH$1:BH$166="saniert",BG$1:BG$166))) / 2
        )
    )),
    0,
    IF(
        BG40 &lt; (IF(
            BH41 = "unsaniert",
            (MIN(IF(BH$1:BH$166="unsaniert",BG$1:BG$166)) + MAX(IF(BH$1:BH$166="unsaniert",BG$1:BG$166))) / 2,
            IF(
                BH41 = "teilsaniert",
                (MIN(IF(BH$1:BH$166="teilsaniert",BG$1:BG$166)) + MAX(IF(BH$1:BH$166="teilsaniert",BG$1:BG$166))) / 2,
                (MIN(IF(BH$1:BH$166="saniert",BG$1:BG$166)) + MAX(IF(BH$1:BH$166="saniert",BG$1:BG$166))) / 2
            )
        )),
        0,
        BF41
    )
)</f>
        <v>0</v>
      </c>
    </row>
    <row r="42" spans="2:61">
      <c r="B42" s="174">
        <f t="shared" si="15"/>
        <v>1.9839811395436382</v>
      </c>
      <c r="C42" s="173">
        <f>_xlfn.NORM.DIST(B42, B5,C5, TRUE)</f>
        <v>0.99269292571789924</v>
      </c>
      <c r="D42" s="174" t="str">
        <f t="shared" si="0"/>
        <v>unsaniert</v>
      </c>
      <c r="E42" s="174" cm="1">
        <f t="array" ref="E42">IF(
    C42 &gt; (IF(
        D42 = "unsaniert",
        (MIN(IF(D$1:D$166="unsaniert",C$1:C$166)) + MAX(IF(D$1:D$166="unsaniert",C$1:C$166))) / 2,
        IF(
            D42 = "teilsaniert",
            (MIN(IF(D$1:D$166="teilsaniert",C$1:C$166)) + MAX(IF(D$1:D$166="teilsaniert",C$1:C$166))) / 2,
            (MIN(IF(D$1:D$166="saniert",C$1:C$166)) + MAX(IF(D$1:D$166="saniert",C$1:C$166))) / 2
        )
    )),
    0,
    IF(
        C41 &lt; (IF(
            D42 = "unsaniert",
            (MIN(IF(D$1:D$166="unsaniert",C$1:C$166)) + MAX(IF(D$1:D$166="unsaniert",C$1:C$166))) / 2,
            IF(
                D42 = "teilsaniert",
                (MIN(IF(D$1:D$166="teilsaniert",C$1:C$166)) + MAX(IF(D$1:D$166="teilsaniert",C$1:C$166))) / 2,
                (MIN(IF(D$1:D$166="saniert",C$1:C$166)) + MAX(IF(D$1:D$166="saniert",C$1:C$166))) / 2
            )
        )),
        0,
        B42
    )
)</f>
        <v>0</v>
      </c>
      <c r="F42" s="172"/>
      <c r="H42" s="160"/>
      <c r="I42" s="174">
        <f t="shared" si="16"/>
        <v>0.2641647961501028</v>
      </c>
      <c r="J42" s="173">
        <f>_xlfn.NORM.DIST(I42, I5,J5, TRUE)</f>
        <v>0.4690644954110153</v>
      </c>
      <c r="K42" s="174" t="str">
        <f t="shared" si="1"/>
        <v>unsaniert</v>
      </c>
      <c r="L42" s="174" cm="1">
        <f t="array" ref="L42">IF(
    J42 &gt; (IF(
        K42 = "unsaniert",
        (MIN(IF(K$1:K$166="unsaniert",J$1:J$166)) + MAX(IF(K$1:K$166="unsaniert",J$1:J$166))) / 2,
        IF(
            K42 = "teilsaniert",
            (MIN(IF(K$1:K$166="teilsaniert",J$1:J$166)) + MAX(IF(K$1:K$166="teilsaniert",J$1:J$166))) / 2,
            (MIN(IF(K$1:K$166="saniert",J$1:J$166)) + MAX(IF(K$1:K$166="saniert",J$1:J$166))) / 2
        )
    )),
    0,
    IF(
        J41 &lt; (IF(
            K42 = "unsaniert",
            (MIN(IF(K$1:K$166="unsaniert",J$1:J$166)) + MAX(IF(K$1:K$166="unsaniert",J$1:J$166))) / 2,
            IF(
                K42 = "teilsaniert",
                (MIN(IF(K$1:K$166="teilsaniert",J$1:J$166)) + MAX(IF(K$1:K$166="teilsaniert",J$1:J$166))) / 2,
                (MIN(IF(K$1:K$166="saniert",J$1:J$166)) + MAX(IF(K$1:K$166="saniert",J$1:J$166))) / 2
            )
        )),
        0,
        I42
    )
)</f>
        <v>0</v>
      </c>
      <c r="O42" s="160"/>
      <c r="P42" s="174">
        <f t="shared" si="17"/>
        <v>0.20002286742372882</v>
      </c>
      <c r="Q42" s="173">
        <f>_xlfn.NORM.DIST(P42, P5,Q5, TRUE)</f>
        <v>0.46348362628845685</v>
      </c>
      <c r="R42" s="174" t="str">
        <f t="shared" si="2"/>
        <v>unsaniert</v>
      </c>
      <c r="S42" s="174" cm="1">
        <f t="array" ref="S42">IF(
    Q42 &gt; (IF(
        R42 = "unsaniert",
        (MIN(IF(R$1:R$166="unsaniert",Q$1:Q$166)) + MAX(IF(R$1:R$166="unsaniert",Q$1:Q$166))) / 2,
        IF(
            R42 = "teilsaniert",
            (MIN(IF(R$1:R$166="teilsaniert",Q$1:Q$166)) + MAX(IF(R$1:R$166="teilsaniert",Q$1:Q$166))) / 2,
            (MIN(IF(R$1:R$166="saniert",Q$1:Q$166)) + MAX(IF(R$1:R$166="saniert",Q$1:Q$166))) / 2
        )
    )),
    0,
    IF(
        Q41 &lt; (IF(
            R42 = "unsaniert",
            (MIN(IF(R$1:R$166="unsaniert",Q$1:Q$166)) + MAX(IF(R$1:R$166="unsaniert",Q$1:Q$166))) / 2,
            IF(
                R42 = "teilsaniert",
                (MIN(IF(R$1:R$166="teilsaniert",Q$1:Q$166)) + MAX(IF(R$1:R$166="teilsaniert",Q$1:Q$166))) / 2,
                (MIN(IF(R$1:R$166="saniert",Q$1:Q$166)) + MAX(IF(R$1:R$166="saniert",Q$1:Q$166))) / 2
            )
        )),
        0,
        P42
    )
)</f>
        <v>0</v>
      </c>
      <c r="W42" s="174">
        <f t="shared" si="18"/>
        <v>0.83654557914112271</v>
      </c>
      <c r="X42" s="173">
        <f t="shared" si="3"/>
        <v>0.71820320887720213</v>
      </c>
      <c r="Y42" s="174" t="str">
        <f t="shared" si="4"/>
        <v>unsaniert</v>
      </c>
      <c r="Z42" s="174" cm="1">
        <f t="array" ref="Z42">IF(
    X42 &gt; (IF(
        Y42 = "unsaniert",
        (MIN(IF(Y$29:Y$166="unsaniert",X$29:X$166)) + MAX(IF(Y$29:Y$166="unsaniert",X$29:X$166))) / 2,
        IF(
            Y42 = "teilsaniert",
            (MIN(IF(Y$29:Y$166="teilsaniert",X$29:X$166)) + MAX(IF(Y$29:Y$166="teilsaniert",X$29:X$166))) / 2,
            (MIN(IF(Y$29:Y$166="saniert",X$29:X$166)) + MAX(IF(Y$29:Y$166="saniert",X$29:X$166))) / 2
        )
    )),
    0,
    IF(
        X41 &lt; (IF(
            Y42 = "unsaniert",
            (MIN(IF(Y$29:Y$166="unsaniert",X$29:X$166)) + MAX(IF(Y$29:Y$166="unsaniert",X$29:X$166))) / 2,
            IF(
                Y42 = "teilsaniert",
                (MIN(IF(Y$29:Y$166="teilsaniert",X$29:X$166)) + MAX(IF(Y$29:Y$166="teilsaniert",X$29:X$166))) / 2,
                (MIN(IF(Y$29:Y$166="saniert",X$29:X$166)) + MAX(IF(Y$29:Y$166="saniert",X$29:X$166))) / 2
            )
        )),
        0,
        W42
    )
)</f>
        <v>0.83654557914112271</v>
      </c>
      <c r="AA42" s="160"/>
      <c r="AB42" s="160"/>
      <c r="AC42" s="160"/>
      <c r="AD42" s="174">
        <f t="shared" si="19"/>
        <v>0.55125462755323007</v>
      </c>
      <c r="AE42" s="173">
        <f t="shared" si="5"/>
        <v>0.8546845711678096</v>
      </c>
      <c r="AF42" s="174" t="str">
        <f t="shared" si="6"/>
        <v>unsaniert</v>
      </c>
      <c r="AG42" s="174" cm="1">
        <f t="array" ref="AG42">IF(
    AE42 &gt; (IF(
        AF42 = "unsaniert",
        (MIN(IF(AF$1:AF$166="unsaniert",AE$1:AE$166)) + MAX(IF(AF$1:AF$166="unsaniert",AE$1:AE$166))) / 2,
        IF(
            AF42 = "teilsaniert",
            (MIN(IF(AF$1:AF$166="teilsaniert",AE$1:AE$166)) + MAX(IF(AF$1:AF$166="teilsaniert",AE$1:AE$166))) / 2,
            (MIN(IF(AF$1:AF$166="saniert",AE$1:AE$166)) + MAX(IF(AF$1:AF$166="saniert",AE$1:AE$166))) / 2
        )
    )),
    0,
    IF(
        AE41 &lt; (IF(
            AF42 = "unsaniert",
            (MIN(IF(AF$1:AF$166="unsaniert",AE$1:AE$166)) + MAX(IF(AF$1:AF$166="unsaniert",AE$1:AE$166))) / 2,
            IF(
                AF42 = "teilsaniert",
                (MIN(IF(AF$1:AF$166="teilsaniert",AE$1:AE$166)) + MAX(IF(AF$1:AF$166="teilsaniert",AE$1:AE$166))) / 2,
                (MIN(IF(AF$1:AF$166="saniert",AE$1:AE$166)) + MAX(IF(AF$1:AF$166="saniert",AE$1:AE$166))) / 2
            )
        )),
        0,
        AD42
    )
)</f>
        <v>0</v>
      </c>
      <c r="AH42" s="160"/>
      <c r="AI42" s="160"/>
      <c r="AJ42" s="160"/>
      <c r="AK42" s="174">
        <f t="shared" si="20"/>
        <v>6.6614047549266336E-2</v>
      </c>
      <c r="AL42" s="173">
        <f t="shared" si="7"/>
        <v>1.1708758541390417E-4</v>
      </c>
      <c r="AM42" s="174" t="str">
        <f t="shared" si="8"/>
        <v>saniert</v>
      </c>
      <c r="AN42" s="174" cm="1">
        <f t="array" ref="AN42">IF(
    AL42 &gt; (IF(
        AM42 = "unsaniert",
        (MIN(IF(AM$1:AM$166="unsaniert",AL$1:AL$166)) + MAX(IF(AM$1:AM$166="unsaniert",AL$1:AL$166))) / 2,
        IF(
            AM42 = "teilsaniert",
            (MIN(IF(AM$1:AM$166="teilsaniert",AL$1:AL$166)) + MAX(IF(AM$1:AM$166="teilsaniert",AL$1:AL$166))) / 2,
            (MIN(IF(AM$1:AM$166="saniert",AL$1:AL$166)) + MAX(IF(AM$1:AM$166="saniert",AL$1:AL$166))) / 2
        )
    )),
    0,
    IF(
        AL41 &lt; (IF(
            AM42 = "unsaniert",
            (MIN(IF(AM$1:AM$166="unsaniert",AL$1:AL$166)) + MAX(IF(AM$1:AM$166="unsaniert",AL$1:AL$166))) / 2,
            IF(
                AM42 = "teilsaniert",
                (MIN(IF(AM$1:AM$166="teilsaniert",AL$1:AL$166)) + MAX(IF(AM$1:AM$166="teilsaniert",AL$1:AL$166))) / 2,
                (MIN(IF(AM$1:AM$166="saniert",AL$1:AL$166)) + MAX(IF(AM$1:AM$166="saniert",AL$1:AL$166))) / 2
            )
        )),
        0,
        AK42
    )
)</f>
        <v>6.6614047549266336E-2</v>
      </c>
      <c r="AR42" s="174">
        <f t="shared" si="21"/>
        <v>1.2137168556765419</v>
      </c>
      <c r="AS42" s="173">
        <f t="shared" si="9"/>
        <v>0.9692291695711176</v>
      </c>
      <c r="AT42" s="174" t="str">
        <f t="shared" si="10"/>
        <v>unsaniert</v>
      </c>
      <c r="AU42" s="174" cm="1">
        <f t="array" ref="AU42">IF(
    AS42 &gt; (IF(
        AT42 = "unsaniert",
        (MIN(IF(AT$1:AT$166="unsaniert",AS$1:AS$166)) + MAX(IF(AT$1:AT$166="unsaniert",AS$1:AS$166))) / 2,
        IF(
            AT42 = "teilsaniert",
            (MIN(IF(AT$1:AT$166="teilsaniert",AS$1:AS$166)) + MAX(IF(AT$1:AT$166="teilsaniert",AS$1:AS$166))) / 2,
            (MIN(IF(AT$1:AT$166="saniert",AS$1:AS$166)) + MAX(IF(AT$1:AT$166="saniert",AS$1:AS$166))) / 2
        )
    )),
    0,
    IF(
        AS41 &lt; (IF(
            AT42 = "unsaniert",
            (MIN(IF(AT$1:AT$166="unsaniert",AS$1:AS$166)) + MAX(IF(AT$1:AT$166="unsaniert",AS$1:AS$166))) / 2,
            IF(
                AT42 = "teilsaniert",
                (MIN(IF(AT$1:AT$166="teilsaniert",AS$1:AS$166)) + MAX(IF(AT$1:AT$166="teilsaniert",AS$1:AS$166))) / 2,
                (MIN(IF(AT$1:AT$166="saniert",AS$1:AS$166)) + MAX(IF(AT$1:AT$166="saniert",AS$1:AS$166))) / 2
            )
        )),
        0,
        AR42
    )
)</f>
        <v>0</v>
      </c>
      <c r="AV42" s="160"/>
      <c r="AW42" s="160"/>
      <c r="AX42" s="160"/>
      <c r="AY42" s="174">
        <f t="shared" si="22"/>
        <v>0.68221064247135343</v>
      </c>
      <c r="AZ42" s="173">
        <f t="shared" si="24"/>
        <v>0.91823895624540297</v>
      </c>
      <c r="BA42" s="174" t="str">
        <f t="shared" si="25"/>
        <v>unsaniert</v>
      </c>
      <c r="BB42" s="174" cm="1">
        <f t="array" ref="BB42">IF(
    AZ42 &gt; (IF(
        BA42 = "unsaniert",
        (MIN(IF(BA$1:BA$166="unsaniert",AZ$1:AZ$166)) + MAX(IF(BA$1:BA$166="unsaniert",AZ$1:AZ$166))) / 2,
        IF(
            BA42 = "teilsaniert",
            (MIN(IF(BA$1:BA$166="teilsaniert",AZ$1:AZ$166)) + MAX(IF(BA$1:BA$166="teilsaniert",AZ$1:AZ$166))) / 2,
            (MIN(IF(BA$1:BA$166="saniert",AZ$1:AZ$166)) + MAX(IF(BA$1:BA$166="saniert",AZ$1:AZ$166))) / 2
        )
    )),
    0,
    IF(
        AZ41 &lt; (IF(
            BA42 = "unsaniert",
            (MIN(IF(BA$1:BA$166="unsaniert",AZ$1:AZ$166)) + MAX(IF(BA$1:BA$166="unsaniert",AZ$1:AZ$166))) / 2,
            IF(
                BA42 = "teilsaniert",
                (MIN(IF(BA$1:BA$166="teilsaniert",AZ$1:AZ$166)) + MAX(IF(BA$1:BA$166="teilsaniert",AZ$1:AZ$166))) / 2,
                (MIN(IF(BA$1:BA$166="saniert",AZ$1:AZ$166)) + MAX(IF(BA$1:BA$166="saniert",AZ$1:AZ$166))) / 2
            )
        )),
        0,
        AY42
    )
)</f>
        <v>0</v>
      </c>
      <c r="BC42" s="160"/>
      <c r="BD42" s="160"/>
      <c r="BE42" s="160"/>
      <c r="BF42" s="174">
        <f t="shared" si="23"/>
        <v>4.3429054070835985E-2</v>
      </c>
      <c r="BG42" s="173">
        <f t="shared" si="13"/>
        <v>1.5584872119619317E-4</v>
      </c>
      <c r="BH42" s="174" t="str">
        <f t="shared" si="14"/>
        <v>saniert</v>
      </c>
      <c r="BI42" s="174" cm="1">
        <f t="array" ref="BI42">IF(
    BG42 &gt; (IF(
        BH42 = "unsaniert",
        (MIN(IF(BH$1:BH$166="unsaniert",BG$1:BG$166)) + MAX(IF(BH$1:BH$166="unsaniert",BG$1:BG$166))) / 2,
        IF(
            BH42 = "teilsaniert",
            (MIN(IF(BH$1:BH$166="teilsaniert",BG$1:BG$166)) + MAX(IF(BH$1:BH$166="teilsaniert",BG$1:BG$166))) / 2,
            (MIN(IF(BH$1:BH$166="saniert",BG$1:BG$166)) + MAX(IF(BH$1:BH$166="saniert",BG$1:BG$166))) / 2
        )
    )),
    0,
    IF(
        BG41 &lt; (IF(
            BH42 = "unsaniert",
            (MIN(IF(BH$1:BH$166="unsaniert",BG$1:BG$166)) + MAX(IF(BH$1:BH$166="unsaniert",BG$1:BG$166))) / 2,
            IF(
                BH42 = "teilsaniert",
                (MIN(IF(BH$1:BH$166="teilsaniert",BG$1:BG$166)) + MAX(IF(BH$1:BH$166="teilsaniert",BG$1:BG$166))) / 2,
                (MIN(IF(BH$1:BH$166="saniert",BG$1:BG$166)) + MAX(IF(BH$1:BH$166="saniert",BG$1:BG$166))) / 2
            )
        )),
        0,
        BF42
    )
)</f>
        <v>4.3429054070835985E-2</v>
      </c>
    </row>
    <row r="43" spans="2:61">
      <c r="B43" s="174">
        <f t="shared" si="15"/>
        <v>1.9539811395436382</v>
      </c>
      <c r="C43" s="173">
        <f>_xlfn.NORM.DIST(B43, B5,C5, TRUE)</f>
        <v>0.99091314319056212</v>
      </c>
      <c r="D43" s="174" t="str">
        <f t="shared" si="0"/>
        <v>unsaniert</v>
      </c>
      <c r="E43" s="174" cm="1">
        <f t="array" ref="E43">IF(
    C43 &gt; (IF(
        D43 = "unsaniert",
        (MIN(IF(D$1:D$166="unsaniert",C$1:C$166)) + MAX(IF(D$1:D$166="unsaniert",C$1:C$166))) / 2,
        IF(
            D43 = "teilsaniert",
            (MIN(IF(D$1:D$166="teilsaniert",C$1:C$166)) + MAX(IF(D$1:D$166="teilsaniert",C$1:C$166))) / 2,
            (MIN(IF(D$1:D$166="saniert",C$1:C$166)) + MAX(IF(D$1:D$166="saniert",C$1:C$166))) / 2
        )
    )),
    0,
    IF(
        C42 &lt; (IF(
            D43 = "unsaniert",
            (MIN(IF(D$1:D$166="unsaniert",C$1:C$166)) + MAX(IF(D$1:D$166="unsaniert",C$1:C$166))) / 2,
            IF(
                D43 = "teilsaniert",
                (MIN(IF(D$1:D$166="teilsaniert",C$1:C$166)) + MAX(IF(D$1:D$166="teilsaniert",C$1:C$166))) / 2,
                (MIN(IF(D$1:D$166="saniert",C$1:C$166)) + MAX(IF(D$1:D$166="saniert",C$1:C$166))) / 2
            )
        )),
        0,
        B43
    )
)</f>
        <v>0</v>
      </c>
      <c r="F43" s="172"/>
      <c r="H43" s="160"/>
      <c r="I43" s="174">
        <f t="shared" si="16"/>
        <v>0.2341647961501028</v>
      </c>
      <c r="J43" s="173">
        <f>_xlfn.NORM.DIST(I43, I5,J5, TRUE)</f>
        <v>0.30247968390389246</v>
      </c>
      <c r="K43" s="174" t="str">
        <f t="shared" si="1"/>
        <v>teilsaniert</v>
      </c>
      <c r="L43" s="174" cm="1">
        <f t="array" ref="L43">IF(
    J43 &gt; (IF(
        K43 = "unsaniert",
        (MIN(IF(K$1:K$166="unsaniert",J$1:J$166)) + MAX(IF(K$1:K$166="unsaniert",J$1:J$166))) / 2,
        IF(
            K43 = "teilsaniert",
            (MIN(IF(K$1:K$166="teilsaniert",J$1:J$166)) + MAX(IF(K$1:K$166="teilsaniert",J$1:J$166))) / 2,
            (MIN(IF(K$1:K$166="saniert",J$1:J$166)) + MAX(IF(K$1:K$166="saniert",J$1:J$166))) / 2
        )
    )),
    0,
    IF(
        J42 &lt; (IF(
            K43 = "unsaniert",
            (MIN(IF(K$1:K$166="unsaniert",J$1:J$166)) + MAX(IF(K$1:K$166="unsaniert",J$1:J$166))) / 2,
            IF(
                K43 = "teilsaniert",
                (MIN(IF(K$1:K$166="teilsaniert",J$1:J$166)) + MAX(IF(K$1:K$166="teilsaniert",J$1:J$166))) / 2,
                (MIN(IF(K$1:K$166="saniert",J$1:J$166)) + MAX(IF(K$1:K$166="saniert",J$1:J$166))) / 2
            )
        )),
        0,
        I43
    )
)</f>
        <v>0</v>
      </c>
      <c r="O43" s="160"/>
      <c r="P43" s="174">
        <f t="shared" si="17"/>
        <v>0.17002286742372882</v>
      </c>
      <c r="Q43" s="173">
        <f>_xlfn.NORM.DIST(P43, P5,Q5, TRUE)</f>
        <v>0.29690360410751315</v>
      </c>
      <c r="R43" s="174" t="str">
        <f t="shared" si="2"/>
        <v>teilsaniert</v>
      </c>
      <c r="S43" s="174" cm="1">
        <f t="array" ref="S43">IF(
    Q43 &gt; (IF(
        R43 = "unsaniert",
        (MIN(IF(R$1:R$166="unsaniert",Q$1:Q$166)) + MAX(IF(R$1:R$166="unsaniert",Q$1:Q$166))) / 2,
        IF(
            R43 = "teilsaniert",
            (MIN(IF(R$1:R$166="teilsaniert",Q$1:Q$166)) + MAX(IF(R$1:R$166="teilsaniert",Q$1:Q$166))) / 2,
            (MIN(IF(R$1:R$166="saniert",Q$1:Q$166)) + MAX(IF(R$1:R$166="saniert",Q$1:Q$166))) / 2
        )
    )),
    0,
    IF(
        Q42 &lt; (IF(
            R43 = "unsaniert",
            (MIN(IF(R$1:R$166="unsaniert",Q$1:Q$166)) + MAX(IF(R$1:R$166="unsaniert",Q$1:Q$166))) / 2,
            IF(
                R43 = "teilsaniert",
                (MIN(IF(R$1:R$166="teilsaniert",Q$1:Q$166)) + MAX(IF(R$1:R$166="teilsaniert",Q$1:Q$166))) / 2,
                (MIN(IF(R$1:R$166="saniert",Q$1:Q$166)) + MAX(IF(R$1:R$166="saniert",Q$1:Q$166))) / 2
            )
        )),
        0,
        P43
    )
)</f>
        <v>0</v>
      </c>
      <c r="W43" s="174">
        <f t="shared" si="18"/>
        <v>0.80654557914112268</v>
      </c>
      <c r="X43" s="173">
        <f t="shared" si="3"/>
        <v>0.59151442566592216</v>
      </c>
      <c r="Y43" s="174" t="str">
        <f t="shared" si="4"/>
        <v>unsaniert</v>
      </c>
      <c r="Z43" s="174" cm="1">
        <f t="array" ref="Z43">IF(
    X43 &gt; (IF(
        Y43 = "unsaniert",
        (MIN(IF(Y$29:Y$166="unsaniert",X$29:X$166)) + MAX(IF(Y$29:Y$166="unsaniert",X$29:X$166))) / 2,
        IF(
            Y43 = "teilsaniert",
            (MIN(IF(Y$29:Y$166="teilsaniert",X$29:X$166)) + MAX(IF(Y$29:Y$166="teilsaniert",X$29:X$166))) / 2,
            (MIN(IF(Y$29:Y$166="saniert",X$29:X$166)) + MAX(IF(Y$29:Y$166="saniert",X$29:X$166))) / 2
        )
    )),
    0,
    IF(
        X42 &lt; (IF(
            Y43 = "unsaniert",
            (MIN(IF(Y$29:Y$166="unsaniert",X$29:X$166)) + MAX(IF(Y$29:Y$166="unsaniert",X$29:X$166))) / 2,
            IF(
                Y43 = "teilsaniert",
                (MIN(IF(Y$29:Y$166="teilsaniert",X$29:X$166)) + MAX(IF(Y$29:Y$166="teilsaniert",X$29:X$166))) / 2,
                (MIN(IF(Y$29:Y$166="saniert",X$29:X$166)) + MAX(IF(Y$29:Y$166="saniert",X$29:X$166))) / 2
            )
        )),
        0,
        W43
    )
)</f>
        <v>0</v>
      </c>
      <c r="AA43" s="160"/>
      <c r="AB43" s="160"/>
      <c r="AC43" s="160"/>
      <c r="AD43" s="174">
        <f t="shared" si="19"/>
        <v>0.52125462755323004</v>
      </c>
      <c r="AE43" s="173">
        <f t="shared" si="5"/>
        <v>0.78204841331403907</v>
      </c>
      <c r="AF43" s="174" t="str">
        <f t="shared" si="6"/>
        <v>unsaniert</v>
      </c>
      <c r="AG43" s="174" cm="1">
        <f t="array" ref="AG43">IF(
    AE43 &gt; (IF(
        AF43 = "unsaniert",
        (MIN(IF(AF$1:AF$166="unsaniert",AE$1:AE$166)) + MAX(IF(AF$1:AF$166="unsaniert",AE$1:AE$166))) / 2,
        IF(
            AF43 = "teilsaniert",
            (MIN(IF(AF$1:AF$166="teilsaniert",AE$1:AE$166)) + MAX(IF(AF$1:AF$166="teilsaniert",AE$1:AE$166))) / 2,
            (MIN(IF(AF$1:AF$166="saniert",AE$1:AE$166)) + MAX(IF(AF$1:AF$166="saniert",AE$1:AE$166))) / 2
        )
    )),
    0,
    IF(
        AE42 &lt; (IF(
            AF43 = "unsaniert",
            (MIN(IF(AF$1:AF$166="unsaniert",AE$1:AE$166)) + MAX(IF(AF$1:AF$166="unsaniert",AE$1:AE$166))) / 2,
            IF(
                AF43 = "teilsaniert",
                (MIN(IF(AF$1:AF$166="teilsaniert",AE$1:AE$166)) + MAX(IF(AF$1:AF$166="teilsaniert",AE$1:AE$166))) / 2,
                (MIN(IF(AF$1:AF$166="saniert",AE$1:AE$166)) + MAX(IF(AF$1:AF$166="saniert",AE$1:AE$166))) / 2
            )
        )),
        0,
        AD43
    )
)</f>
        <v>0</v>
      </c>
      <c r="AH43" s="160"/>
      <c r="AI43" s="160"/>
      <c r="AJ43" s="160"/>
      <c r="AK43" s="174">
        <f t="shared" si="20"/>
        <v>3.6614047549266338E-2</v>
      </c>
      <c r="AL43" s="173">
        <f t="shared" si="7"/>
        <v>1.8010489171952619E-6</v>
      </c>
      <c r="AM43" s="174" t="str">
        <f t="shared" si="8"/>
        <v>saniert</v>
      </c>
      <c r="AN43" s="174" cm="1">
        <f t="array" ref="AN43">IF(
    AL43 &gt; (IF(
        AM43 = "unsaniert",
        (MIN(IF(AM$1:AM$166="unsaniert",AL$1:AL$166)) + MAX(IF(AM$1:AM$166="unsaniert",AL$1:AL$166))) / 2,
        IF(
            AM43 = "teilsaniert",
            (MIN(IF(AM$1:AM$166="teilsaniert",AL$1:AL$166)) + MAX(IF(AM$1:AM$166="teilsaniert",AL$1:AL$166))) / 2,
            (MIN(IF(AM$1:AM$166="saniert",AL$1:AL$166)) + MAX(IF(AM$1:AM$166="saniert",AL$1:AL$166))) / 2
        )
    )),
    0,
    IF(
        AL42 &lt; (IF(
            AM43 = "unsaniert",
            (MIN(IF(AM$1:AM$166="unsaniert",AL$1:AL$166)) + MAX(IF(AM$1:AM$166="unsaniert",AL$1:AL$166))) / 2,
            IF(
                AM43 = "teilsaniert",
                (MIN(IF(AM$1:AM$166="teilsaniert",AL$1:AL$166)) + MAX(IF(AM$1:AM$166="teilsaniert",AL$1:AL$166))) / 2,
                (MIN(IF(AM$1:AM$166="saniert",AL$1:AL$166)) + MAX(IF(AM$1:AM$166="saniert",AL$1:AL$166))) / 2
            )
        )),
        0,
        AK43
    )
)</f>
        <v>0</v>
      </c>
      <c r="AR43" s="174">
        <f t="shared" si="21"/>
        <v>1.1837168556765418</v>
      </c>
      <c r="AS43" s="173">
        <f t="shared" si="9"/>
        <v>0.95619069482484642</v>
      </c>
      <c r="AT43" s="174" t="str">
        <f t="shared" si="10"/>
        <v>unsaniert</v>
      </c>
      <c r="AU43" s="174" cm="1">
        <f t="array" ref="AU43">IF(
    AS43 &gt; (IF(
        AT43 = "unsaniert",
        (MIN(IF(AT$1:AT$166="unsaniert",AS$1:AS$166)) + MAX(IF(AT$1:AT$166="unsaniert",AS$1:AS$166))) / 2,
        IF(
            AT43 = "teilsaniert",
            (MIN(IF(AT$1:AT$166="teilsaniert",AS$1:AS$166)) + MAX(IF(AT$1:AT$166="teilsaniert",AS$1:AS$166))) / 2,
            (MIN(IF(AT$1:AT$166="saniert",AS$1:AS$166)) + MAX(IF(AT$1:AT$166="saniert",AS$1:AS$166))) / 2
        )
    )),
    0,
    IF(
        AS42 &lt; (IF(
            AT43 = "unsaniert",
            (MIN(IF(AT$1:AT$166="unsaniert",AS$1:AS$166)) + MAX(IF(AT$1:AT$166="unsaniert",AS$1:AS$166))) / 2,
            IF(
                AT43 = "teilsaniert",
                (MIN(IF(AT$1:AT$166="teilsaniert",AS$1:AS$166)) + MAX(IF(AT$1:AT$166="teilsaniert",AS$1:AS$166))) / 2,
                (MIN(IF(AT$1:AT$166="saniert",AS$1:AS$166)) + MAX(IF(AT$1:AT$166="saniert",AS$1:AS$166))) / 2
            )
        )),
        0,
        AR43
    )
)</f>
        <v>0</v>
      </c>
      <c r="AV43" s="160"/>
      <c r="AW43" s="160"/>
      <c r="AX43" s="160"/>
      <c r="AY43" s="174">
        <f t="shared" si="22"/>
        <v>0.65221064247135341</v>
      </c>
      <c r="AZ43" s="173">
        <f t="shared" si="24"/>
        <v>0.87774703977574831</v>
      </c>
      <c r="BA43" s="174" t="str">
        <f t="shared" si="25"/>
        <v>unsaniert</v>
      </c>
      <c r="BB43" s="174" cm="1">
        <f t="array" ref="BB43">IF(
    AZ43 &gt; (IF(
        BA43 = "unsaniert",
        (MIN(IF(BA$1:BA$166="unsaniert",AZ$1:AZ$166)) + MAX(IF(BA$1:BA$166="unsaniert",AZ$1:AZ$166))) / 2,
        IF(
            BA43 = "teilsaniert",
            (MIN(IF(BA$1:BA$166="teilsaniert",AZ$1:AZ$166)) + MAX(IF(BA$1:BA$166="teilsaniert",AZ$1:AZ$166))) / 2,
            (MIN(IF(BA$1:BA$166="saniert",AZ$1:AZ$166)) + MAX(IF(BA$1:BA$166="saniert",AZ$1:AZ$166))) / 2
        )
    )),
    0,
    IF(
        AZ42 &lt; (IF(
            BA43 = "unsaniert",
            (MIN(IF(BA$1:BA$166="unsaniert",AZ$1:AZ$166)) + MAX(IF(BA$1:BA$166="unsaniert",AZ$1:AZ$166))) / 2,
            IF(
                BA43 = "teilsaniert",
                (MIN(IF(BA$1:BA$166="teilsaniert",AZ$1:AZ$166)) + MAX(IF(BA$1:BA$166="teilsaniert",AZ$1:AZ$166))) / 2,
                (MIN(IF(BA$1:BA$166="saniert",AZ$1:AZ$166)) + MAX(IF(BA$1:BA$166="saniert",AZ$1:AZ$166))) / 2
            )
        )),
        0,
        AY43
    )
)</f>
        <v>0</v>
      </c>
      <c r="BC43" s="160"/>
      <c r="BD43" s="160"/>
      <c r="BE43" s="160"/>
      <c r="BF43" s="174">
        <f t="shared" si="23"/>
        <v>2.3429054070835984E-2</v>
      </c>
      <c r="BG43" s="173">
        <f t="shared" si="13"/>
        <v>2.6950105039456764E-6</v>
      </c>
      <c r="BH43" s="174" t="str">
        <f t="shared" si="14"/>
        <v>saniert</v>
      </c>
      <c r="BI43" s="174" cm="1">
        <f t="array" ref="BI43">IF(
    BG43 &gt; (IF(
        BH43 = "unsaniert",
        (MIN(IF(BH$1:BH$166="unsaniert",BG$1:BG$166)) + MAX(IF(BH$1:BH$166="unsaniert",BG$1:BG$166))) / 2,
        IF(
            BH43 = "teilsaniert",
            (MIN(IF(BH$1:BH$166="teilsaniert",BG$1:BG$166)) + MAX(IF(BH$1:BH$166="teilsaniert",BG$1:BG$166))) / 2,
            (MIN(IF(BH$1:BH$166="saniert",BG$1:BG$166)) + MAX(IF(BH$1:BH$166="saniert",BG$1:BG$166))) / 2
        )
    )),
    0,
    IF(
        BG42 &lt; (IF(
            BH43 = "unsaniert",
            (MIN(IF(BH$1:BH$166="unsaniert",BG$1:BG$166)) + MAX(IF(BH$1:BH$166="unsaniert",BG$1:BG$166))) / 2,
            IF(
                BH43 = "teilsaniert",
                (MIN(IF(BH$1:BH$166="teilsaniert",BG$1:BG$166)) + MAX(IF(BH$1:BH$166="teilsaniert",BG$1:BG$166))) / 2,
                (MIN(IF(BH$1:BH$166="saniert",BG$1:BG$166)) + MAX(IF(BH$1:BH$166="saniert",BG$1:BG$166))) / 2
            )
        )),
        0,
        BF43
    )
)</f>
        <v>0</v>
      </c>
    </row>
    <row r="44" spans="2:61">
      <c r="B44" s="174">
        <f t="shared" si="15"/>
        <v>1.9239811395436381</v>
      </c>
      <c r="C44" s="173">
        <f>_xlfn.NORM.DIST(B44, B5,C5, TRUE)</f>
        <v>0.98876469012915902</v>
      </c>
      <c r="D44" s="174" t="str">
        <f t="shared" si="0"/>
        <v>unsaniert</v>
      </c>
      <c r="E44" s="174" cm="1">
        <f t="array" ref="E44">IF(
    C44 &gt; (IF(
        D44 = "unsaniert",
        (MIN(IF(D$1:D$166="unsaniert",C$1:C$166)) + MAX(IF(D$1:D$166="unsaniert",C$1:C$166))) / 2,
        IF(
            D44 = "teilsaniert",
            (MIN(IF(D$1:D$166="teilsaniert",C$1:C$166)) + MAX(IF(D$1:D$166="teilsaniert",C$1:C$166))) / 2,
            (MIN(IF(D$1:D$166="saniert",C$1:C$166)) + MAX(IF(D$1:D$166="saniert",C$1:C$166))) / 2
        )
    )),
    0,
    IF(
        C43 &lt; (IF(
            D44 = "unsaniert",
            (MIN(IF(D$1:D$166="unsaniert",C$1:C$166)) + MAX(IF(D$1:D$166="unsaniert",C$1:C$166))) / 2,
            IF(
                D44 = "teilsaniert",
                (MIN(IF(D$1:D$166="teilsaniert",C$1:C$166)) + MAX(IF(D$1:D$166="teilsaniert",C$1:C$166))) / 2,
                (MIN(IF(D$1:D$166="saniert",C$1:C$166)) + MAX(IF(D$1:D$166="saniert",C$1:C$166))) / 2
            )
        )),
        0,
        B44
    )
)</f>
        <v>0</v>
      </c>
      <c r="F44" s="172"/>
      <c r="H44" s="160"/>
      <c r="I44" s="174">
        <f t="shared" si="16"/>
        <v>0.2041647961501028</v>
      </c>
      <c r="J44" s="173">
        <f>_xlfn.NORM.DIST(I44, I5,J5, TRUE)</f>
        <v>0.16929822270934447</v>
      </c>
      <c r="K44" s="174" t="str">
        <f t="shared" si="1"/>
        <v>teilsaniert</v>
      </c>
      <c r="L44" s="174" cm="1">
        <f t="array" ref="L44">IF(
    J44 &gt; (IF(
        K44 = "unsaniert",
        (MIN(IF(K$1:K$166="unsaniert",J$1:J$166)) + MAX(IF(K$1:K$166="unsaniert",J$1:J$166))) / 2,
        IF(
            K44 = "teilsaniert",
            (MIN(IF(K$1:K$166="teilsaniert",J$1:J$166)) + MAX(IF(K$1:K$166="teilsaniert",J$1:J$166))) / 2,
            (MIN(IF(K$1:K$166="saniert",J$1:J$166)) + MAX(IF(K$1:K$166="saniert",J$1:J$166))) / 2
        )
    )),
    0,
    IF(
        J43 &lt; (IF(
            K44 = "unsaniert",
            (MIN(IF(K$1:K$166="unsaniert",J$1:J$166)) + MAX(IF(K$1:K$166="unsaniert",J$1:J$166))) / 2,
            IF(
                K44 = "teilsaniert",
                (MIN(IF(K$1:K$166="teilsaniert",J$1:J$166)) + MAX(IF(K$1:K$166="teilsaniert",J$1:J$166))) / 2,
                (MIN(IF(K$1:K$166="saniert",J$1:J$166)) + MAX(IF(K$1:K$166="saniert",J$1:J$166))) / 2
            )
        )),
        0,
        I44
    )
)</f>
        <v>0</v>
      </c>
      <c r="O44" s="160"/>
      <c r="P44" s="174">
        <f t="shared" si="17"/>
        <v>0.14002286742372883</v>
      </c>
      <c r="Q44" s="173">
        <f>_xlfn.NORM.DIST(P44, P5,Q5, TRUE)</f>
        <v>0.16478188407825953</v>
      </c>
      <c r="R44" s="174" t="str">
        <f t="shared" si="2"/>
        <v>teilsaniert</v>
      </c>
      <c r="S44" s="174" cm="1">
        <f t="array" ref="S44">IF(
    Q44 &gt; (IF(
        R44 = "unsaniert",
        (MIN(IF(R$1:R$166="unsaniert",Q$1:Q$166)) + MAX(IF(R$1:R$166="unsaniert",Q$1:Q$166))) / 2,
        IF(
            R44 = "teilsaniert",
            (MIN(IF(R$1:R$166="teilsaniert",Q$1:Q$166)) + MAX(IF(R$1:R$166="teilsaniert",Q$1:Q$166))) / 2,
            (MIN(IF(R$1:R$166="saniert",Q$1:Q$166)) + MAX(IF(R$1:R$166="saniert",Q$1:Q$166))) / 2
        )
    )),
    0,
    IF(
        Q43 &lt; (IF(
            R44 = "unsaniert",
            (MIN(IF(R$1:R$166="unsaniert",Q$1:Q$166)) + MAX(IF(R$1:R$166="unsaniert",Q$1:Q$166))) / 2,
            IF(
                R44 = "teilsaniert",
                (MIN(IF(R$1:R$166="teilsaniert",Q$1:Q$166)) + MAX(IF(R$1:R$166="teilsaniert",Q$1:Q$166))) / 2,
                (MIN(IF(R$1:R$166="saniert",Q$1:Q$166)) + MAX(IF(R$1:R$166="saniert",Q$1:Q$166))) / 2
            )
        )),
        0,
        P44
    )
)</f>
        <v>0.14002286742372883</v>
      </c>
      <c r="W44" s="174">
        <f t="shared" si="18"/>
        <v>0.77654557914112265</v>
      </c>
      <c r="X44" s="173">
        <f t="shared" si="3"/>
        <v>0.45437025859200986</v>
      </c>
      <c r="Y44" s="174" t="str">
        <f t="shared" si="4"/>
        <v>unsaniert</v>
      </c>
      <c r="Z44" s="174" cm="1">
        <f t="array" ref="Z44">IF(
    X44 &gt; (IF(
        Y44 = "unsaniert",
        (MIN(IF(Y$29:Y$166="unsaniert",X$29:X$166)) + MAX(IF(Y$29:Y$166="unsaniert",X$29:X$166))) / 2,
        IF(
            Y44 = "teilsaniert",
            (MIN(IF(Y$29:Y$166="teilsaniert",X$29:X$166)) + MAX(IF(Y$29:Y$166="teilsaniert",X$29:X$166))) / 2,
            (MIN(IF(Y$29:Y$166="saniert",X$29:X$166)) + MAX(IF(Y$29:Y$166="saniert",X$29:X$166))) / 2
        )
    )),
    0,
    IF(
        X43 &lt; (IF(
            Y44 = "unsaniert",
            (MIN(IF(Y$29:Y$166="unsaniert",X$29:X$166)) + MAX(IF(Y$29:Y$166="unsaniert",X$29:X$166))) / 2,
            IF(
                Y44 = "teilsaniert",
                (MIN(IF(Y$29:Y$166="teilsaniert",X$29:X$166)) + MAX(IF(Y$29:Y$166="teilsaniert",X$29:X$166))) / 2,
                (MIN(IF(Y$29:Y$166="saniert",X$29:X$166)) + MAX(IF(Y$29:Y$166="saniert",X$29:X$166))) / 2
            )
        )),
        0,
        W44
    )
)</f>
        <v>0</v>
      </c>
      <c r="AA44" s="160"/>
      <c r="AB44" s="160"/>
      <c r="AC44" s="160"/>
      <c r="AD44" s="174">
        <f t="shared" si="19"/>
        <v>0.49125462755323002</v>
      </c>
      <c r="AE44" s="173">
        <f t="shared" si="5"/>
        <v>0.69199781415154327</v>
      </c>
      <c r="AF44" s="174" t="str">
        <f t="shared" si="6"/>
        <v>unsaniert</v>
      </c>
      <c r="AG44" s="174" cm="1">
        <f t="array" ref="AG44">IF(
    AE44 &gt; (IF(
        AF44 = "unsaniert",
        (MIN(IF(AF$1:AF$166="unsaniert",AE$1:AE$166)) + MAX(IF(AF$1:AF$166="unsaniert",AE$1:AE$166))) / 2,
        IF(
            AF44 = "teilsaniert",
            (MIN(IF(AF$1:AF$166="teilsaniert",AE$1:AE$166)) + MAX(IF(AF$1:AF$166="teilsaniert",AE$1:AE$166))) / 2,
            (MIN(IF(AF$1:AF$166="saniert",AE$1:AE$166)) + MAX(IF(AF$1:AF$166="saniert",AE$1:AE$166))) / 2
        )
    )),
    0,
    IF(
        AE43 &lt; (IF(
            AF44 = "unsaniert",
            (MIN(IF(AF$1:AF$166="unsaniert",AE$1:AE$166)) + MAX(IF(AF$1:AF$166="unsaniert",AE$1:AE$166))) / 2,
            IF(
                AF44 = "teilsaniert",
                (MIN(IF(AF$1:AF$166="teilsaniert",AE$1:AE$166)) + MAX(IF(AF$1:AF$166="teilsaniert",AE$1:AE$166))) / 2,
                (MIN(IF(AF$1:AF$166="saniert",AE$1:AE$166)) + MAX(IF(AF$1:AF$166="saniert",AE$1:AE$166))) / 2
            )
        )),
        0,
        AD44
    )
)</f>
        <v>0.49125462755323002</v>
      </c>
      <c r="AH44" s="160"/>
      <c r="AI44" s="160"/>
      <c r="AJ44" s="160"/>
      <c r="AK44" s="174">
        <f t="shared" si="20"/>
        <v>6.6140475492663386E-3</v>
      </c>
      <c r="AL44" s="173">
        <f t="shared" si="7"/>
        <v>1.1534619823203291E-8</v>
      </c>
      <c r="AM44" s="174" t="str">
        <f t="shared" si="8"/>
        <v>saniert</v>
      </c>
      <c r="AN44" s="174" cm="1">
        <f t="array" ref="AN44">IF(
    AL44 &gt; (IF(
        AM44 = "unsaniert",
        (MIN(IF(AM$1:AM$166="unsaniert",AL$1:AL$166)) + MAX(IF(AM$1:AM$166="unsaniert",AL$1:AL$166))) / 2,
        IF(
            AM44 = "teilsaniert",
            (MIN(IF(AM$1:AM$166="teilsaniert",AL$1:AL$166)) + MAX(IF(AM$1:AM$166="teilsaniert",AL$1:AL$166))) / 2,
            (MIN(IF(AM$1:AM$166="saniert",AL$1:AL$166)) + MAX(IF(AM$1:AM$166="saniert",AL$1:AL$166))) / 2
        )
    )),
    0,
    IF(
        AL43 &lt; (IF(
            AM44 = "unsaniert",
            (MIN(IF(AM$1:AM$166="unsaniert",AL$1:AL$166)) + MAX(IF(AM$1:AM$166="unsaniert",AL$1:AL$166))) / 2,
            IF(
                AM44 = "teilsaniert",
                (MIN(IF(AM$1:AM$166="teilsaniert",AL$1:AL$166)) + MAX(IF(AM$1:AM$166="teilsaniert",AL$1:AL$166))) / 2,
                (MIN(IF(AM$1:AM$166="saniert",AL$1:AL$166)) + MAX(IF(AM$1:AM$166="saniert",AL$1:AL$166))) / 2
            )
        )),
        0,
        AK44
    )
)</f>
        <v>0</v>
      </c>
      <c r="AR44" s="174">
        <f t="shared" si="21"/>
        <v>1.1537168556765418</v>
      </c>
      <c r="AS44" s="173">
        <f t="shared" si="9"/>
        <v>0.93902104221817195</v>
      </c>
      <c r="AT44" s="174" t="str">
        <f t="shared" si="10"/>
        <v>unsaniert</v>
      </c>
      <c r="AU44" s="174" cm="1">
        <f t="array" ref="AU44">IF(
    AS44 &gt; (IF(
        AT44 = "unsaniert",
        (MIN(IF(AT$1:AT$166="unsaniert",AS$1:AS$166)) + MAX(IF(AT$1:AT$166="unsaniert",AS$1:AS$166))) / 2,
        IF(
            AT44 = "teilsaniert",
            (MIN(IF(AT$1:AT$166="teilsaniert",AS$1:AS$166)) + MAX(IF(AT$1:AT$166="teilsaniert",AS$1:AS$166))) / 2,
            (MIN(IF(AT$1:AT$166="saniert",AS$1:AS$166)) + MAX(IF(AT$1:AT$166="saniert",AS$1:AS$166))) / 2
        )
    )),
    0,
    IF(
        AS43 &lt; (IF(
            AT44 = "unsaniert",
            (MIN(IF(AT$1:AT$166="unsaniert",AS$1:AS$166)) + MAX(IF(AT$1:AT$166="unsaniert",AS$1:AS$166))) / 2,
            IF(
                AT44 = "teilsaniert",
                (MIN(IF(AT$1:AT$166="teilsaniert",AS$1:AS$166)) + MAX(IF(AT$1:AT$166="teilsaniert",AS$1:AS$166))) / 2,
                (MIN(IF(AT$1:AT$166="saniert",AS$1:AS$166)) + MAX(IF(AT$1:AT$166="saniert",AS$1:AS$166))) / 2
            )
        )),
        0,
        AR44
    )
)</f>
        <v>0</v>
      </c>
      <c r="AV44" s="160"/>
      <c r="AW44" s="160"/>
      <c r="AX44" s="160"/>
      <c r="AY44" s="174">
        <f t="shared" si="22"/>
        <v>0.62221064247135338</v>
      </c>
      <c r="AZ44" s="173">
        <f t="shared" si="24"/>
        <v>0.82491836456856182</v>
      </c>
      <c r="BA44" s="174" t="str">
        <f t="shared" si="25"/>
        <v>unsaniert</v>
      </c>
      <c r="BB44" s="174" cm="1">
        <f t="array" ref="BB44">IF(
    AZ44 &gt; (IF(
        BA44 = "unsaniert",
        (MIN(IF(BA$1:BA$166="unsaniert",AZ$1:AZ$166)) + MAX(IF(BA$1:BA$166="unsaniert",AZ$1:AZ$166))) / 2,
        IF(
            BA44 = "teilsaniert",
            (MIN(IF(BA$1:BA$166="teilsaniert",AZ$1:AZ$166)) + MAX(IF(BA$1:BA$166="teilsaniert",AZ$1:AZ$166))) / 2,
            (MIN(IF(BA$1:BA$166="saniert",AZ$1:AZ$166)) + MAX(IF(BA$1:BA$166="saniert",AZ$1:AZ$166))) / 2
        )
    )),
    0,
    IF(
        AZ43 &lt; (IF(
            BA44 = "unsaniert",
            (MIN(IF(BA$1:BA$166="unsaniert",AZ$1:AZ$166)) + MAX(IF(BA$1:BA$166="unsaniert",AZ$1:AZ$166))) / 2,
            IF(
                BA44 = "teilsaniert",
                (MIN(IF(BA$1:BA$166="teilsaniert",AZ$1:AZ$166)) + MAX(IF(BA$1:BA$166="teilsaniert",AZ$1:AZ$166))) / 2,
                (MIN(IF(BA$1:BA$166="saniert",AZ$1:AZ$166)) + MAX(IF(BA$1:BA$166="saniert",AZ$1:AZ$166))) / 2
            )
        )),
        0,
        AY44
    )
)</f>
        <v>0</v>
      </c>
      <c r="BC44" s="160"/>
      <c r="BD44" s="160"/>
      <c r="BE44" s="160"/>
      <c r="BF44" s="174">
        <f t="shared" si="23"/>
        <v>3.4290540708359837E-3</v>
      </c>
      <c r="BG44" s="173">
        <f t="shared" si="13"/>
        <v>1.9799546226161509E-8</v>
      </c>
      <c r="BH44" s="174" t="str">
        <f t="shared" si="14"/>
        <v>saniert</v>
      </c>
      <c r="BI44" s="174" cm="1">
        <f t="array" ref="BI44">IF(
    BG44 &gt; (IF(
        BH44 = "unsaniert",
        (MIN(IF(BH$1:BH$166="unsaniert",BG$1:BG$166)) + MAX(IF(BH$1:BH$166="unsaniert",BG$1:BG$166))) / 2,
        IF(
            BH44 = "teilsaniert",
            (MIN(IF(BH$1:BH$166="teilsaniert",BG$1:BG$166)) + MAX(IF(BH$1:BH$166="teilsaniert",BG$1:BG$166))) / 2,
            (MIN(IF(BH$1:BH$166="saniert",BG$1:BG$166)) + MAX(IF(BH$1:BH$166="saniert",BG$1:BG$166))) / 2
        )
    )),
    0,
    IF(
        BG43 &lt; (IF(
            BH44 = "unsaniert",
            (MIN(IF(BH$1:BH$166="unsaniert",BG$1:BG$166)) + MAX(IF(BH$1:BH$166="unsaniert",BG$1:BG$166))) / 2,
            IF(
                BH44 = "teilsaniert",
                (MIN(IF(BH$1:BH$166="teilsaniert",BG$1:BG$166)) + MAX(IF(BH$1:BH$166="teilsaniert",BG$1:BG$166))) / 2,
                (MIN(IF(BH$1:BH$166="saniert",BG$1:BG$166)) + MAX(IF(BH$1:BH$166="saniert",BG$1:BG$166))) / 2
            )
        )),
        0,
        BF44
    )
)</f>
        <v>0</v>
      </c>
    </row>
    <row r="45" spans="2:61">
      <c r="B45" s="174">
        <f t="shared" si="15"/>
        <v>1.8939811395436381</v>
      </c>
      <c r="C45" s="173">
        <f>_xlfn.NORM.DIST(B45, B5,C5, TRUE)</f>
        <v>0.98618762948557503</v>
      </c>
      <c r="D45" s="174" t="str">
        <f t="shared" si="0"/>
        <v>unsaniert</v>
      </c>
      <c r="E45" s="174" cm="1">
        <f t="array" ref="E45">IF(
    C45 &gt; (IF(
        D45 = "unsaniert",
        (MIN(IF(D$1:D$166="unsaniert",C$1:C$166)) + MAX(IF(D$1:D$166="unsaniert",C$1:C$166))) / 2,
        IF(
            D45 = "teilsaniert",
            (MIN(IF(D$1:D$166="teilsaniert",C$1:C$166)) + MAX(IF(D$1:D$166="teilsaniert",C$1:C$166))) / 2,
            (MIN(IF(D$1:D$166="saniert",C$1:C$166)) + MAX(IF(D$1:D$166="saniert",C$1:C$166))) / 2
        )
    )),
    0,
    IF(
        C44 &lt; (IF(
            D45 = "unsaniert",
            (MIN(IF(D$1:D$166="unsaniert",C$1:C$166)) + MAX(IF(D$1:D$166="unsaniert",C$1:C$166))) / 2,
            IF(
                D45 = "teilsaniert",
                (MIN(IF(D$1:D$166="teilsaniert",C$1:C$166)) + MAX(IF(D$1:D$166="teilsaniert",C$1:C$166))) / 2,
                (MIN(IF(D$1:D$166="saniert",C$1:C$166)) + MAX(IF(D$1:D$166="saniert",C$1:C$166))) / 2
            )
        )),
        0,
        B45
    )
)</f>
        <v>0</v>
      </c>
      <c r="F45" s="172"/>
      <c r="H45" s="160"/>
      <c r="I45" s="174">
        <f t="shared" si="16"/>
        <v>0.1741647961501028</v>
      </c>
      <c r="J45" s="173">
        <f>_xlfn.NORM.DIST(I45, I5,J5, TRUE)</f>
        <v>8.1266582623832628E-2</v>
      </c>
      <c r="K45" s="174" t="str">
        <f t="shared" si="1"/>
        <v>teilsaniert</v>
      </c>
      <c r="L45" s="174" cm="1">
        <f t="array" ref="L45">IF(
    J45 &gt; (IF(
        K45 = "unsaniert",
        (MIN(IF(K$1:K$166="unsaniert",J$1:J$166)) + MAX(IF(K$1:K$166="unsaniert",J$1:J$166))) / 2,
        IF(
            K45 = "teilsaniert",
            (MIN(IF(K$1:K$166="teilsaniert",J$1:J$166)) + MAX(IF(K$1:K$166="teilsaniert",J$1:J$166))) / 2,
            (MIN(IF(K$1:K$166="saniert",J$1:J$166)) + MAX(IF(K$1:K$166="saniert",J$1:J$166))) / 2
        )
    )),
    0,
    IF(
        J44 &lt; (IF(
            K45 = "unsaniert",
            (MIN(IF(K$1:K$166="unsaniert",J$1:J$166)) + MAX(IF(K$1:K$166="unsaniert",J$1:J$166))) / 2,
            IF(
                K45 = "teilsaniert",
                (MIN(IF(K$1:K$166="teilsaniert",J$1:J$166)) + MAX(IF(K$1:K$166="teilsaniert",J$1:J$166))) / 2,
                (MIN(IF(K$1:K$166="saniert",J$1:J$166)) + MAX(IF(K$1:K$166="saniert",J$1:J$166))) / 2
            )
        )),
        0,
        I45
    )
)</f>
        <v>0.1741647961501028</v>
      </c>
      <c r="O45" s="160"/>
      <c r="P45" s="174">
        <f t="shared" si="17"/>
        <v>0.11002286742372883</v>
      </c>
      <c r="Q45" s="173">
        <f>_xlfn.NORM.DIST(P45, P5,Q5, TRUE)</f>
        <v>7.8291352850088397E-2</v>
      </c>
      <c r="R45" s="174" t="str">
        <f t="shared" si="2"/>
        <v>teilsaniert</v>
      </c>
      <c r="S45" s="174" cm="1">
        <f t="array" ref="S45">IF(
    Q45 &gt; (IF(
        R45 = "unsaniert",
        (MIN(IF(R$1:R$166="unsaniert",Q$1:Q$166)) + MAX(IF(R$1:R$166="unsaniert",Q$1:Q$166))) / 2,
        IF(
            R45 = "teilsaniert",
            (MIN(IF(R$1:R$166="teilsaniert",Q$1:Q$166)) + MAX(IF(R$1:R$166="teilsaniert",Q$1:Q$166))) / 2,
            (MIN(IF(R$1:R$166="saniert",Q$1:Q$166)) + MAX(IF(R$1:R$166="saniert",Q$1:Q$166))) / 2
        )
    )),
    0,
    IF(
        Q44 &lt; (IF(
            R45 = "unsaniert",
            (MIN(IF(R$1:R$166="unsaniert",Q$1:Q$166)) + MAX(IF(R$1:R$166="unsaniert",Q$1:Q$166))) / 2,
            IF(
                R45 = "teilsaniert",
                (MIN(IF(R$1:R$166="teilsaniert",Q$1:Q$166)) + MAX(IF(R$1:R$166="teilsaniert",Q$1:Q$166))) / 2,
                (MIN(IF(R$1:R$166="saniert",Q$1:Q$166)) + MAX(IF(R$1:R$166="saniert",Q$1:Q$166))) / 2
            )
        )),
        0,
        P45
    )
)</f>
        <v>0</v>
      </c>
      <c r="W45" s="174">
        <f t="shared" si="18"/>
        <v>0.74654557914112263</v>
      </c>
      <c r="X45" s="173">
        <f t="shared" si="3"/>
        <v>0.32250799232899274</v>
      </c>
      <c r="Y45" s="174" t="str">
        <f t="shared" si="4"/>
        <v>teilsaniert</v>
      </c>
      <c r="Z45" s="174" cm="1">
        <f t="array" ref="Z45">IF(
    X45 &gt; (IF(
        Y45 = "unsaniert",
        (MIN(IF(Y$29:Y$166="unsaniert",X$29:X$166)) + MAX(IF(Y$29:Y$166="unsaniert",X$29:X$166))) / 2,
        IF(
            Y45 = "teilsaniert",
            (MIN(IF(Y$29:Y$166="teilsaniert",X$29:X$166)) + MAX(IF(Y$29:Y$166="teilsaniert",X$29:X$166))) / 2,
            (MIN(IF(Y$29:Y$166="saniert",X$29:X$166)) + MAX(IF(Y$29:Y$166="saniert",X$29:X$166))) / 2
        )
    )),
    0,
    IF(
        X44 &lt; (IF(
            Y45 = "unsaniert",
            (MIN(IF(Y$29:Y$166="unsaniert",X$29:X$166)) + MAX(IF(Y$29:Y$166="unsaniert",X$29:X$166))) / 2,
            IF(
                Y45 = "teilsaniert",
                (MIN(IF(Y$29:Y$166="teilsaniert",X$29:X$166)) + MAX(IF(Y$29:Y$166="teilsaniert",X$29:X$166))) / 2,
                (MIN(IF(Y$29:Y$166="saniert",X$29:X$166)) + MAX(IF(Y$29:Y$166="saniert",X$29:X$166))) / 2
            )
        )),
        0,
        W45
    )
)</f>
        <v>0</v>
      </c>
      <c r="AA45" s="160"/>
      <c r="AB45" s="160"/>
      <c r="AC45" s="160"/>
      <c r="AD45" s="174">
        <f t="shared" si="19"/>
        <v>0.46125462755322999</v>
      </c>
      <c r="AE45" s="173">
        <f t="shared" si="5"/>
        <v>0.58858727762065399</v>
      </c>
      <c r="AF45" s="174" t="str">
        <f t="shared" si="6"/>
        <v>unsaniert</v>
      </c>
      <c r="AG45" s="174" cm="1">
        <f t="array" ref="AG45">IF(
    AE45 &gt; (IF(
        AF45 = "unsaniert",
        (MIN(IF(AF$1:AF$166="unsaniert",AE$1:AE$166)) + MAX(IF(AF$1:AF$166="unsaniert",AE$1:AE$166))) / 2,
        IF(
            AF45 = "teilsaniert",
            (MIN(IF(AF$1:AF$166="teilsaniert",AE$1:AE$166)) + MAX(IF(AF$1:AF$166="teilsaniert",AE$1:AE$166))) / 2,
            (MIN(IF(AF$1:AF$166="saniert",AE$1:AE$166)) + MAX(IF(AF$1:AF$166="saniert",AE$1:AE$166))) / 2
        )
    )),
    0,
    IF(
        AE44 &lt; (IF(
            AF45 = "unsaniert",
            (MIN(IF(AF$1:AF$166="unsaniert",AE$1:AE$166)) + MAX(IF(AF$1:AF$166="unsaniert",AE$1:AE$166))) / 2,
            IF(
                AF45 = "teilsaniert",
                (MIN(IF(AF$1:AF$166="teilsaniert",AE$1:AE$166)) + MAX(IF(AF$1:AF$166="teilsaniert",AE$1:AE$166))) / 2,
                (MIN(IF(AF$1:AF$166="saniert",AE$1:AE$166)) + MAX(IF(AF$1:AF$166="saniert",AE$1:AE$166))) / 2
            )
        )),
        0,
        AD45
    )
)</f>
        <v>0</v>
      </c>
      <c r="AH45" s="160"/>
      <c r="AI45" s="160"/>
      <c r="AJ45" s="160"/>
      <c r="AK45" s="174">
        <f t="shared" si="20"/>
        <v>-2.338595245073366E-2</v>
      </c>
      <c r="AL45" s="173">
        <f t="shared" si="7"/>
        <v>3.04748648327425E-11</v>
      </c>
      <c r="AM45" s="174" t="str">
        <f t="shared" si="8"/>
        <v>saniert</v>
      </c>
      <c r="AN45" s="174" cm="1">
        <f t="array" ref="AN45">IF(
    AL45 &gt; (IF(
        AM45 = "unsaniert",
        (MIN(IF(AM$1:AM$166="unsaniert",AL$1:AL$166)) + MAX(IF(AM$1:AM$166="unsaniert",AL$1:AL$166))) / 2,
        IF(
            AM45 = "teilsaniert",
            (MIN(IF(AM$1:AM$166="teilsaniert",AL$1:AL$166)) + MAX(IF(AM$1:AM$166="teilsaniert",AL$1:AL$166))) / 2,
            (MIN(IF(AM$1:AM$166="saniert",AL$1:AL$166)) + MAX(IF(AM$1:AM$166="saniert",AL$1:AL$166))) / 2
        )
    )),
    0,
    IF(
        AL44 &lt; (IF(
            AM45 = "unsaniert",
            (MIN(IF(AM$1:AM$166="unsaniert",AL$1:AL$166)) + MAX(IF(AM$1:AM$166="unsaniert",AL$1:AL$166))) / 2,
            IF(
                AM45 = "teilsaniert",
                (MIN(IF(AM$1:AM$166="teilsaniert",AL$1:AL$166)) + MAX(IF(AM$1:AM$166="teilsaniert",AL$1:AL$166))) / 2,
                (MIN(IF(AM$1:AM$166="saniert",AL$1:AL$166)) + MAX(IF(AM$1:AM$166="saniert",AL$1:AL$166))) / 2
            )
        )),
        0,
        AK45
    )
)</f>
        <v>0</v>
      </c>
      <c r="AR45" s="174">
        <f t="shared" si="21"/>
        <v>1.1237168556765418</v>
      </c>
      <c r="AS45" s="173">
        <f t="shared" si="9"/>
        <v>0.91699202960312953</v>
      </c>
      <c r="AT45" s="174" t="str">
        <f t="shared" si="10"/>
        <v>unsaniert</v>
      </c>
      <c r="AU45" s="174" cm="1">
        <f t="array" ref="AU45">IF(
    AS45 &gt; (IF(
        AT45 = "unsaniert",
        (MIN(IF(AT$1:AT$166="unsaniert",AS$1:AS$166)) + MAX(IF(AT$1:AT$166="unsaniert",AS$1:AS$166))) / 2,
        IF(
            AT45 = "teilsaniert",
            (MIN(IF(AT$1:AT$166="teilsaniert",AS$1:AS$166)) + MAX(IF(AT$1:AT$166="teilsaniert",AS$1:AS$166))) / 2,
            (MIN(IF(AT$1:AT$166="saniert",AS$1:AS$166)) + MAX(IF(AT$1:AT$166="saniert",AS$1:AS$166))) / 2
        )
    )),
    0,
    IF(
        AS44 &lt; (IF(
            AT45 = "unsaniert",
            (MIN(IF(AT$1:AT$166="unsaniert",AS$1:AS$166)) + MAX(IF(AT$1:AT$166="unsaniert",AS$1:AS$166))) / 2,
            IF(
                AT45 = "teilsaniert",
                (MIN(IF(AT$1:AT$166="teilsaniert",AS$1:AS$166)) + MAX(IF(AT$1:AT$166="teilsaniert",AS$1:AS$166))) / 2,
                (MIN(IF(AT$1:AT$166="saniert",AS$1:AS$166)) + MAX(IF(AT$1:AT$166="saniert",AS$1:AS$166))) / 2
            )
        )),
        0,
        AR45
    )
)</f>
        <v>0</v>
      </c>
      <c r="AV45" s="160"/>
      <c r="AW45" s="160"/>
      <c r="AX45" s="160"/>
      <c r="AY45" s="174">
        <f t="shared" si="22"/>
        <v>0.59221064247135335</v>
      </c>
      <c r="AZ45" s="173">
        <f t="shared" si="24"/>
        <v>0.75951627118725251</v>
      </c>
      <c r="BA45" s="174" t="str">
        <f t="shared" si="25"/>
        <v>unsaniert</v>
      </c>
      <c r="BB45" s="174" cm="1">
        <f t="array" ref="BB45">IF(
    AZ45 &gt; (IF(
        BA45 = "unsaniert",
        (MIN(IF(BA$1:BA$166="unsaniert",AZ$1:AZ$166)) + MAX(IF(BA$1:BA$166="unsaniert",AZ$1:AZ$166))) / 2,
        IF(
            BA45 = "teilsaniert",
            (MIN(IF(BA$1:BA$166="teilsaniert",AZ$1:AZ$166)) + MAX(IF(BA$1:BA$166="teilsaniert",AZ$1:AZ$166))) / 2,
            (MIN(IF(BA$1:BA$166="saniert",AZ$1:AZ$166)) + MAX(IF(BA$1:BA$166="saniert",AZ$1:AZ$166))) / 2
        )
    )),
    0,
    IF(
        AZ44 &lt; (IF(
            BA45 = "unsaniert",
            (MIN(IF(BA$1:BA$166="unsaniert",AZ$1:AZ$166)) + MAX(IF(BA$1:BA$166="unsaniert",AZ$1:AZ$166))) / 2,
            IF(
                BA45 = "teilsaniert",
                (MIN(IF(BA$1:BA$166="teilsaniert",AZ$1:AZ$166)) + MAX(IF(BA$1:BA$166="teilsaniert",AZ$1:AZ$166))) / 2,
                (MIN(IF(BA$1:BA$166="saniert",AZ$1:AZ$166)) + MAX(IF(BA$1:BA$166="saniert",AZ$1:AZ$166))) / 2
            )
        )),
        0,
        AY45
    )
)</f>
        <v>0</v>
      </c>
      <c r="BC45" s="160"/>
      <c r="BD45" s="160"/>
      <c r="BE45" s="160"/>
      <c r="BF45" s="174">
        <f t="shared" si="23"/>
        <v>-1.6570945929164017E-2</v>
      </c>
      <c r="BG45" s="173">
        <f t="shared" si="13"/>
        <v>6.1228209603622772E-11</v>
      </c>
      <c r="BH45" s="174" t="str">
        <f t="shared" si="14"/>
        <v>saniert</v>
      </c>
      <c r="BI45" s="174" cm="1">
        <f t="array" ref="BI45">IF(
    BG45 &gt; (IF(
        BH45 = "unsaniert",
        (MIN(IF(BH$1:BH$166="unsaniert",BG$1:BG$166)) + MAX(IF(BH$1:BH$166="unsaniert",BG$1:BG$166))) / 2,
        IF(
            BH45 = "teilsaniert",
            (MIN(IF(BH$1:BH$166="teilsaniert",BG$1:BG$166)) + MAX(IF(BH$1:BH$166="teilsaniert",BG$1:BG$166))) / 2,
            (MIN(IF(BH$1:BH$166="saniert",BG$1:BG$166)) + MAX(IF(BH$1:BH$166="saniert",BG$1:BG$166))) / 2
        )
    )),
    0,
    IF(
        BG44 &lt; (IF(
            BH45 = "unsaniert",
            (MIN(IF(BH$1:BH$166="unsaniert",BG$1:BG$166)) + MAX(IF(BH$1:BH$166="unsaniert",BG$1:BG$166))) / 2,
            IF(
                BH45 = "teilsaniert",
                (MIN(IF(BH$1:BH$166="teilsaniert",BG$1:BG$166)) + MAX(IF(BH$1:BH$166="teilsaniert",BG$1:BG$166))) / 2,
                (MIN(IF(BH$1:BH$166="saniert",BG$1:BG$166)) + MAX(IF(BH$1:BH$166="saniert",BG$1:BG$166))) / 2
            )
        )),
        0,
        BF45
    )
)</f>
        <v>0</v>
      </c>
    </row>
    <row r="46" spans="2:61">
      <c r="B46" s="174">
        <f t="shared" si="15"/>
        <v>1.8639811395436381</v>
      </c>
      <c r="C46" s="173">
        <f>_xlfn.NORM.DIST(B46, B5,C5, TRUE)</f>
        <v>0.9831160394847609</v>
      </c>
      <c r="D46" s="174" t="str">
        <f t="shared" si="0"/>
        <v>unsaniert</v>
      </c>
      <c r="E46" s="174" cm="1">
        <f t="array" ref="E46">IF(
    C46 &gt; (IF(
        D46 = "unsaniert",
        (MIN(IF(D$1:D$166="unsaniert",C$1:C$166)) + MAX(IF(D$1:D$166="unsaniert",C$1:C$166))) / 2,
        IF(
            D46 = "teilsaniert",
            (MIN(IF(D$1:D$166="teilsaniert",C$1:C$166)) + MAX(IF(D$1:D$166="teilsaniert",C$1:C$166))) / 2,
            (MIN(IF(D$1:D$166="saniert",C$1:C$166)) + MAX(IF(D$1:D$166="saniert",C$1:C$166))) / 2
        )
    )),
    0,
    IF(
        C45 &lt; (IF(
            D46 = "unsaniert",
            (MIN(IF(D$1:D$166="unsaniert",C$1:C$166)) + MAX(IF(D$1:D$166="unsaniert",C$1:C$166))) / 2,
            IF(
                D46 = "teilsaniert",
                (MIN(IF(D$1:D$166="teilsaniert",C$1:C$166)) + MAX(IF(D$1:D$166="teilsaniert",C$1:C$166))) / 2,
                (MIN(IF(D$1:D$166="saniert",C$1:C$166)) + MAX(IF(D$1:D$166="saniert",C$1:C$166))) / 2
            )
        )),
        0,
        B46
    )
)</f>
        <v>0</v>
      </c>
      <c r="F46" s="172"/>
      <c r="H46" s="160"/>
      <c r="I46" s="174">
        <f t="shared" si="16"/>
        <v>0.1441647961501028</v>
      </c>
      <c r="J46" s="173">
        <f>_xlfn.NORM.DIST(I46, I5,J5, TRUE)</f>
        <v>3.3159410382832509E-2</v>
      </c>
      <c r="K46" s="174" t="str">
        <f t="shared" si="1"/>
        <v>teilsaniert</v>
      </c>
      <c r="L46" s="174" cm="1">
        <f t="array" ref="L46">IF(
    J46 &gt; (IF(
        K46 = "unsaniert",
        (MIN(IF(K$1:K$166="unsaniert",J$1:J$166)) + MAX(IF(K$1:K$166="unsaniert",J$1:J$166))) / 2,
        IF(
            K46 = "teilsaniert",
            (MIN(IF(K$1:K$166="teilsaniert",J$1:J$166)) + MAX(IF(K$1:K$166="teilsaniert",J$1:J$166))) / 2,
            (MIN(IF(K$1:K$166="saniert",J$1:J$166)) + MAX(IF(K$1:K$166="saniert",J$1:J$166))) / 2
        )
    )),
    0,
    IF(
        J45 &lt; (IF(
            K46 = "unsaniert",
            (MIN(IF(K$1:K$166="unsaniert",J$1:J$166)) + MAX(IF(K$1:K$166="unsaniert",J$1:J$166))) / 2,
            IF(
                K46 = "teilsaniert",
                (MIN(IF(K$1:K$166="teilsaniert",J$1:J$166)) + MAX(IF(K$1:K$166="teilsaniert",J$1:J$166))) / 2,
                (MIN(IF(K$1:K$166="saniert",J$1:J$166)) + MAX(IF(K$1:K$166="saniert",J$1:J$166))) / 2
            )
        )),
        0,
        I46
    )
)</f>
        <v>0</v>
      </c>
      <c r="O46" s="160"/>
      <c r="P46" s="174">
        <f t="shared" si="17"/>
        <v>8.0022867423728827E-2</v>
      </c>
      <c r="Q46" s="173">
        <f>_xlfn.NORM.DIST(P46, P5,Q5, TRUE)</f>
        <v>3.1561459904017042E-2</v>
      </c>
      <c r="R46" s="174" t="str">
        <f t="shared" si="2"/>
        <v>saniert</v>
      </c>
      <c r="S46" s="174" cm="1">
        <f t="array" ref="S46">IF(
    Q46 &gt; (IF(
        R46 = "unsaniert",
        (MIN(IF(R$1:R$166="unsaniert",Q$1:Q$166)) + MAX(IF(R$1:R$166="unsaniert",Q$1:Q$166))) / 2,
        IF(
            R46 = "teilsaniert",
            (MIN(IF(R$1:R$166="teilsaniert",Q$1:Q$166)) + MAX(IF(R$1:R$166="teilsaniert",Q$1:Q$166))) / 2,
            (MIN(IF(R$1:R$166="saniert",Q$1:Q$166)) + MAX(IF(R$1:R$166="saniert",Q$1:Q$166))) / 2
        )
    )),
    0,
    IF(
        Q45 &lt; (IF(
            R46 = "unsaniert",
            (MIN(IF(R$1:R$166="unsaniert",Q$1:Q$166)) + MAX(IF(R$1:R$166="unsaniert",Q$1:Q$166))) / 2,
            IF(
                R46 = "teilsaniert",
                (MIN(IF(R$1:R$166="teilsaniert",Q$1:Q$166)) + MAX(IF(R$1:R$166="teilsaniert",Q$1:Q$166))) / 2,
                (MIN(IF(R$1:R$166="saniert",Q$1:Q$166)) + MAX(IF(R$1:R$166="saniert",Q$1:Q$166))) / 2
            )
        )),
        0,
        P46
    )
)</f>
        <v>0</v>
      </c>
      <c r="W46" s="174">
        <f t="shared" si="18"/>
        <v>0.7165455791411226</v>
      </c>
      <c r="X46" s="173">
        <f t="shared" si="3"/>
        <v>0.20990044371257316</v>
      </c>
      <c r="Y46" s="174" t="str">
        <f t="shared" si="4"/>
        <v>teilsaniert</v>
      </c>
      <c r="Z46" s="174" cm="1">
        <f t="array" ref="Z46">IF(
    X46 &gt; (IF(
        Y46 = "unsaniert",
        (MIN(IF(Y$29:Y$166="unsaniert",X$29:X$166)) + MAX(IF(Y$29:Y$166="unsaniert",X$29:X$166))) / 2,
        IF(
            Y46 = "teilsaniert",
            (MIN(IF(Y$29:Y$166="teilsaniert",X$29:X$166)) + MAX(IF(Y$29:Y$166="teilsaniert",X$29:X$166))) / 2,
            (MIN(IF(Y$29:Y$166="saniert",X$29:X$166)) + MAX(IF(Y$29:Y$166="saniert",X$29:X$166))) / 2
        )
    )),
    0,
    IF(
        X45 &lt; (IF(
            Y46 = "unsaniert",
            (MIN(IF(Y$29:Y$166="unsaniert",X$29:X$166)) + MAX(IF(Y$29:Y$166="unsaniert",X$29:X$166))) / 2,
            IF(
                Y46 = "teilsaniert",
                (MIN(IF(Y$29:Y$166="teilsaniert",X$29:X$166)) + MAX(IF(Y$29:Y$166="teilsaniert",X$29:X$166))) / 2,
                (MIN(IF(Y$29:Y$166="saniert",X$29:X$166)) + MAX(IF(Y$29:Y$166="saniert",X$29:X$166))) / 2
            )
        )),
        0,
        W46
    )
)</f>
        <v>0</v>
      </c>
      <c r="AA46" s="160"/>
      <c r="AB46" s="160"/>
      <c r="AC46" s="160"/>
      <c r="AD46" s="174">
        <f t="shared" si="19"/>
        <v>0.43125462755322996</v>
      </c>
      <c r="AE46" s="173">
        <f t="shared" si="5"/>
        <v>0.47858855392025235</v>
      </c>
      <c r="AF46" s="174" t="str">
        <f t="shared" si="6"/>
        <v>unsaniert</v>
      </c>
      <c r="AG46" s="174" cm="1">
        <f t="array" ref="AG46">IF(
    AE46 &gt; (IF(
        AF46 = "unsaniert",
        (MIN(IF(AF$1:AF$166="unsaniert",AE$1:AE$166)) + MAX(IF(AF$1:AF$166="unsaniert",AE$1:AE$166))) / 2,
        IF(
            AF46 = "teilsaniert",
            (MIN(IF(AF$1:AF$166="teilsaniert",AE$1:AE$166)) + MAX(IF(AF$1:AF$166="teilsaniert",AE$1:AE$166))) / 2,
            (MIN(IF(AF$1:AF$166="saniert",AE$1:AE$166)) + MAX(IF(AF$1:AF$166="saniert",AE$1:AE$166))) / 2
        )
    )),
    0,
    IF(
        AE45 &lt; (IF(
            AF46 = "unsaniert",
            (MIN(IF(AF$1:AF$166="unsaniert",AE$1:AE$166)) + MAX(IF(AF$1:AF$166="unsaniert",AE$1:AE$166))) / 2,
            IF(
                AF46 = "teilsaniert",
                (MIN(IF(AF$1:AF$166="teilsaniert",AE$1:AE$166)) + MAX(IF(AF$1:AF$166="teilsaniert",AE$1:AE$166))) / 2,
                (MIN(IF(AF$1:AF$166="saniert",AE$1:AE$166)) + MAX(IF(AF$1:AF$166="saniert",AE$1:AE$166))) / 2
            )
        )),
        0,
        AD46
    )
)</f>
        <v>0</v>
      </c>
      <c r="AH46" s="160"/>
      <c r="AI46" s="160"/>
      <c r="AJ46" s="160"/>
      <c r="AK46" s="174">
        <f t="shared" si="20"/>
        <v>-5.3385952450733659E-2</v>
      </c>
      <c r="AL46" s="173">
        <f t="shared" si="7"/>
        <v>3.3015801294798084E-14</v>
      </c>
      <c r="AM46" s="174" t="str">
        <f t="shared" si="8"/>
        <v>saniert</v>
      </c>
      <c r="AN46" s="174" cm="1">
        <f t="array" ref="AN46">IF(
    AL46 &gt; (IF(
        AM46 = "unsaniert",
        (MIN(IF(AM$1:AM$166="unsaniert",AL$1:AL$166)) + MAX(IF(AM$1:AM$166="unsaniert",AL$1:AL$166))) / 2,
        IF(
            AM46 = "teilsaniert",
            (MIN(IF(AM$1:AM$166="teilsaniert",AL$1:AL$166)) + MAX(IF(AM$1:AM$166="teilsaniert",AL$1:AL$166))) / 2,
            (MIN(IF(AM$1:AM$166="saniert",AL$1:AL$166)) + MAX(IF(AM$1:AM$166="saniert",AL$1:AL$166))) / 2
        )
    )),
    0,
    IF(
        AL45 &lt; (IF(
            AM46 = "unsaniert",
            (MIN(IF(AM$1:AM$166="unsaniert",AL$1:AL$166)) + MAX(IF(AM$1:AM$166="unsaniert",AL$1:AL$166))) / 2,
            IF(
                AM46 = "teilsaniert",
                (MIN(IF(AM$1:AM$166="teilsaniert",AL$1:AL$166)) + MAX(IF(AM$1:AM$166="teilsaniert",AL$1:AL$166))) / 2,
                (MIN(IF(AM$1:AM$166="saniert",AL$1:AL$166)) + MAX(IF(AM$1:AM$166="saniert",AL$1:AL$166))) / 2
            )
        )),
        0,
        AK46
    )
)</f>
        <v>0</v>
      </c>
      <c r="AR46" s="174">
        <f t="shared" si="21"/>
        <v>1.0937168556765418</v>
      </c>
      <c r="AS46" s="173">
        <f t="shared" si="9"/>
        <v>0.88945434785913557</v>
      </c>
      <c r="AT46" s="174" t="str">
        <f t="shared" si="10"/>
        <v>unsaniert</v>
      </c>
      <c r="AU46" s="174" cm="1">
        <f t="array" ref="AU46">IF(
    AS46 &gt; (IF(
        AT46 = "unsaniert",
        (MIN(IF(AT$1:AT$166="unsaniert",AS$1:AS$166)) + MAX(IF(AT$1:AT$166="unsaniert",AS$1:AS$166))) / 2,
        IF(
            AT46 = "teilsaniert",
            (MIN(IF(AT$1:AT$166="teilsaniert",AS$1:AS$166)) + MAX(IF(AT$1:AT$166="teilsaniert",AS$1:AS$166))) / 2,
            (MIN(IF(AT$1:AT$166="saniert",AS$1:AS$166)) + MAX(IF(AT$1:AT$166="saniert",AS$1:AS$166))) / 2
        )
    )),
    0,
    IF(
        AS45 &lt; (IF(
            AT46 = "unsaniert",
            (MIN(IF(AT$1:AT$166="unsaniert",AS$1:AS$166)) + MAX(IF(AT$1:AT$166="unsaniert",AS$1:AS$166))) / 2,
            IF(
                AT46 = "teilsaniert",
                (MIN(IF(AT$1:AT$166="teilsaniert",AS$1:AS$166)) + MAX(IF(AT$1:AT$166="teilsaniert",AS$1:AS$166))) / 2,
                (MIN(IF(AT$1:AT$166="saniert",AS$1:AS$166)) + MAX(IF(AT$1:AT$166="saniert",AS$1:AS$166))) / 2
            )
        )),
        0,
        AR46
    )
)</f>
        <v>0</v>
      </c>
      <c r="AV46" s="160"/>
      <c r="AW46" s="160"/>
      <c r="AX46" s="160"/>
      <c r="AY46" s="174">
        <f t="shared" si="22"/>
        <v>0.56221064247135333</v>
      </c>
      <c r="AZ46" s="173">
        <f t="shared" si="24"/>
        <v>0.6826856697241197</v>
      </c>
      <c r="BA46" s="174" t="str">
        <f t="shared" si="25"/>
        <v>unsaniert</v>
      </c>
      <c r="BB46" s="174" cm="1">
        <f t="array" ref="BB46">IF(
    AZ46 &gt; (IF(
        BA46 = "unsaniert",
        (MIN(IF(BA$1:BA$166="unsaniert",AZ$1:AZ$166)) + MAX(IF(BA$1:BA$166="unsaniert",AZ$1:AZ$166))) / 2,
        IF(
            BA46 = "teilsaniert",
            (MIN(IF(BA$1:BA$166="teilsaniert",AZ$1:AZ$166)) + MAX(IF(BA$1:BA$166="teilsaniert",AZ$1:AZ$166))) / 2,
            (MIN(IF(BA$1:BA$166="saniert",AZ$1:AZ$166)) + MAX(IF(BA$1:BA$166="saniert",AZ$1:AZ$166))) / 2
        )
    )),
    0,
    IF(
        AZ45 &lt; (IF(
            BA46 = "unsaniert",
            (MIN(IF(BA$1:BA$166="unsaniert",AZ$1:AZ$166)) + MAX(IF(BA$1:BA$166="unsaniert",AZ$1:AZ$166))) / 2,
            IF(
                BA46 = "teilsaniert",
                (MIN(IF(BA$1:BA$166="teilsaniert",AZ$1:AZ$166)) + MAX(IF(BA$1:BA$166="teilsaniert",AZ$1:AZ$166))) / 2,
                (MIN(IF(BA$1:BA$166="saniert",AZ$1:AZ$166)) + MAX(IF(BA$1:BA$166="saniert",AZ$1:AZ$166))) / 2
            )
        )),
        0,
        AY46
    )
)</f>
        <v>0.56221064247135333</v>
      </c>
      <c r="BC46" s="160"/>
      <c r="BD46" s="160"/>
      <c r="BE46" s="160"/>
      <c r="BF46" s="174">
        <f t="shared" si="23"/>
        <v>-3.6570945929164017E-2</v>
      </c>
      <c r="BG46" s="173">
        <f t="shared" si="13"/>
        <v>7.921516815613356E-14</v>
      </c>
      <c r="BH46" s="174" t="str">
        <f t="shared" si="14"/>
        <v>saniert</v>
      </c>
      <c r="BI46" s="174" cm="1">
        <f t="array" ref="BI46">IF(
    BG46 &gt; (IF(
        BH46 = "unsaniert",
        (MIN(IF(BH$1:BH$166="unsaniert",BG$1:BG$166)) + MAX(IF(BH$1:BH$166="unsaniert",BG$1:BG$166))) / 2,
        IF(
            BH46 = "teilsaniert",
            (MIN(IF(BH$1:BH$166="teilsaniert",BG$1:BG$166)) + MAX(IF(BH$1:BH$166="teilsaniert",BG$1:BG$166))) / 2,
            (MIN(IF(BH$1:BH$166="saniert",BG$1:BG$166)) + MAX(IF(BH$1:BH$166="saniert",BG$1:BG$166))) / 2
        )
    )),
    0,
    IF(
        BG45 &lt; (IF(
            BH46 = "unsaniert",
            (MIN(IF(BH$1:BH$166="unsaniert",BG$1:BG$166)) + MAX(IF(BH$1:BH$166="unsaniert",BG$1:BG$166))) / 2,
            IF(
                BH46 = "teilsaniert",
                (MIN(IF(BH$1:BH$166="teilsaniert",BG$1:BG$166)) + MAX(IF(BH$1:BH$166="teilsaniert",BG$1:BG$166))) / 2,
                (MIN(IF(BH$1:BH$166="saniert",BG$1:BG$166)) + MAX(IF(BH$1:BH$166="saniert",BG$1:BG$166))) / 2
            )
        )),
        0,
        BF46
    )
)</f>
        <v>0</v>
      </c>
    </row>
    <row r="47" spans="2:61">
      <c r="B47" s="174">
        <f t="shared" si="15"/>
        <v>1.8339811395436381</v>
      </c>
      <c r="C47" s="173">
        <f>_xlfn.NORM.DIST(B47, B5,C5, TRUE)</f>
        <v>0.9794782154346855</v>
      </c>
      <c r="D47" s="174" t="str">
        <f t="shared" si="0"/>
        <v>unsaniert</v>
      </c>
      <c r="E47" s="174" cm="1">
        <f t="array" ref="E47">IF(
    C47 &gt; (IF(
        D47 = "unsaniert",
        (MIN(IF(D$1:D$166="unsaniert",C$1:C$166)) + MAX(IF(D$1:D$166="unsaniert",C$1:C$166))) / 2,
        IF(
            D47 = "teilsaniert",
            (MIN(IF(D$1:D$166="teilsaniert",C$1:C$166)) + MAX(IF(D$1:D$166="teilsaniert",C$1:C$166))) / 2,
            (MIN(IF(D$1:D$166="saniert",C$1:C$166)) + MAX(IF(D$1:D$166="saniert",C$1:C$166))) / 2
        )
    )),
    0,
    IF(
        C46 &lt; (IF(
            D47 = "unsaniert",
            (MIN(IF(D$1:D$166="unsaniert",C$1:C$166)) + MAX(IF(D$1:D$166="unsaniert",C$1:C$166))) / 2,
            IF(
                D47 = "teilsaniert",
                (MIN(IF(D$1:D$166="teilsaniert",C$1:C$166)) + MAX(IF(D$1:D$166="teilsaniert",C$1:C$166))) / 2,
                (MIN(IF(D$1:D$166="saniert",C$1:C$166)) + MAX(IF(D$1:D$166="saniert",C$1:C$166))) / 2
            )
        )),
        0,
        B47
    )
)</f>
        <v>0</v>
      </c>
      <c r="F47" s="172"/>
      <c r="H47" s="160"/>
      <c r="I47" s="174">
        <f t="shared" si="16"/>
        <v>0.1141647961501028</v>
      </c>
      <c r="J47" s="173">
        <f>_xlfn.NORM.DIST(I47, I5,J5, TRUE)</f>
        <v>1.1425312554299056E-2</v>
      </c>
      <c r="K47" s="174" t="str">
        <f t="shared" si="1"/>
        <v>saniert</v>
      </c>
      <c r="L47" s="174" cm="1">
        <f t="array" ref="L47">IF(
    J47 &gt; (IF(
        K47 = "unsaniert",
        (MIN(IF(K$1:K$166="unsaniert",J$1:J$166)) + MAX(IF(K$1:K$166="unsaniert",J$1:J$166))) / 2,
        IF(
            K47 = "teilsaniert",
            (MIN(IF(K$1:K$166="teilsaniert",J$1:J$166)) + MAX(IF(K$1:K$166="teilsaniert",J$1:J$166))) / 2,
            (MIN(IF(K$1:K$166="saniert",J$1:J$166)) + MAX(IF(K$1:K$166="saniert",J$1:J$166))) / 2
        )
    )),
    0,
    IF(
        J46 &lt; (IF(
            K47 = "unsaniert",
            (MIN(IF(K$1:K$166="unsaniert",J$1:J$166)) + MAX(IF(K$1:K$166="unsaniert",J$1:J$166))) / 2,
            IF(
                K47 = "teilsaniert",
                (MIN(IF(K$1:K$166="teilsaniert",J$1:J$166)) + MAX(IF(K$1:K$166="teilsaniert",J$1:J$166))) / 2,
                (MIN(IF(K$1:K$166="saniert",J$1:J$166)) + MAX(IF(K$1:K$166="saniert",J$1:J$166))) / 2
            )
        )),
        0,
        I47
    )
)</f>
        <v>0</v>
      </c>
      <c r="O47" s="160"/>
      <c r="P47" s="174">
        <f t="shared" si="17"/>
        <v>5.0022867423728828E-2</v>
      </c>
      <c r="Q47" s="173">
        <f>_xlfn.NORM.DIST(P47, P5,Q5, TRUE)</f>
        <v>1.0724377145412346E-2</v>
      </c>
      <c r="R47" s="174" t="str">
        <f t="shared" si="2"/>
        <v>saniert</v>
      </c>
      <c r="S47" s="174" cm="1">
        <f t="array" ref="S47">IF(
    Q47 &gt; (IF(
        R47 = "unsaniert",
        (MIN(IF(R$1:R$166="unsaniert",Q$1:Q$166)) + MAX(IF(R$1:R$166="unsaniert",Q$1:Q$166))) / 2,
        IF(
            R47 = "teilsaniert",
            (MIN(IF(R$1:R$166="teilsaniert",Q$1:Q$166)) + MAX(IF(R$1:R$166="teilsaniert",Q$1:Q$166))) / 2,
            (MIN(IF(R$1:R$166="saniert",Q$1:Q$166)) + MAX(IF(R$1:R$166="saniert",Q$1:Q$166))) / 2
        )
    )),
    0,
    IF(
        Q46 &lt; (IF(
            R47 = "unsaniert",
            (MIN(IF(R$1:R$166="unsaniert",Q$1:Q$166)) + MAX(IF(R$1:R$166="unsaniert",Q$1:Q$166))) / 2,
            IF(
                R47 = "teilsaniert",
                (MIN(IF(R$1:R$166="teilsaniert",Q$1:Q$166)) + MAX(IF(R$1:R$166="teilsaniert",Q$1:Q$166))) / 2,
                (MIN(IF(R$1:R$166="saniert",Q$1:Q$166)) + MAX(IF(R$1:R$166="saniert",Q$1:Q$166))) / 2
            )
        )),
        0,
        P47
    )
)</f>
        <v>5.0022867423728828E-2</v>
      </c>
      <c r="W47" s="174">
        <f t="shared" si="18"/>
        <v>0.68654557914112257</v>
      </c>
      <c r="X47" s="173">
        <f t="shared" si="3"/>
        <v>0.12448876250676992</v>
      </c>
      <c r="Y47" s="174" t="str">
        <f t="shared" si="4"/>
        <v>teilsaniert</v>
      </c>
      <c r="Z47" s="174" cm="1">
        <f t="array" ref="Z47">IF(
    X47 &gt; (IF(
        Y47 = "unsaniert",
        (MIN(IF(Y$29:Y$166="unsaniert",X$29:X$166)) + MAX(IF(Y$29:Y$166="unsaniert",X$29:X$166))) / 2,
        IF(
            Y47 = "teilsaniert",
            (MIN(IF(Y$29:Y$166="teilsaniert",X$29:X$166)) + MAX(IF(Y$29:Y$166="teilsaniert",X$29:X$166))) / 2,
            (MIN(IF(Y$29:Y$166="saniert",X$29:X$166)) + MAX(IF(Y$29:Y$166="saniert",X$29:X$166))) / 2
        )
    )),
    0,
    IF(
        X46 &lt; (IF(
            Y47 = "unsaniert",
            (MIN(IF(Y$29:Y$166="unsaniert",X$29:X$166)) + MAX(IF(Y$29:Y$166="unsaniert",X$29:X$166))) / 2,
            IF(
                Y47 = "teilsaniert",
                (MIN(IF(Y$29:Y$166="teilsaniert",X$29:X$166)) + MAX(IF(Y$29:Y$166="teilsaniert",X$29:X$166))) / 2,
                (MIN(IF(Y$29:Y$166="saniert",X$29:X$166)) + MAX(IF(Y$29:Y$166="saniert",X$29:X$166))) / 2
            )
        )),
        0,
        W47
    )
)</f>
        <v>0.68654557914112257</v>
      </c>
      <c r="AA47" s="160"/>
      <c r="AB47" s="160"/>
      <c r="AC47" s="160"/>
      <c r="AD47" s="174">
        <f t="shared" si="19"/>
        <v>0.40125462755322994</v>
      </c>
      <c r="AE47" s="173">
        <f t="shared" si="5"/>
        <v>0.37020702503241715</v>
      </c>
      <c r="AF47" s="174" t="str">
        <f t="shared" si="6"/>
        <v>teilsaniert</v>
      </c>
      <c r="AG47" s="174" cm="1">
        <f t="array" ref="AG47">IF(
    AE47 &gt; (IF(
        AF47 = "unsaniert",
        (MIN(IF(AF$1:AF$166="unsaniert",AE$1:AE$166)) + MAX(IF(AF$1:AF$166="unsaniert",AE$1:AE$166))) / 2,
        IF(
            AF47 = "teilsaniert",
            (MIN(IF(AF$1:AF$166="teilsaniert",AE$1:AE$166)) + MAX(IF(AF$1:AF$166="teilsaniert",AE$1:AE$166))) / 2,
            (MIN(IF(AF$1:AF$166="saniert",AE$1:AE$166)) + MAX(IF(AF$1:AF$166="saniert",AE$1:AE$166))) / 2
        )
    )),
    0,
    IF(
        AE46 &lt; (IF(
            AF47 = "unsaniert",
            (MIN(IF(AF$1:AF$166="unsaniert",AE$1:AE$166)) + MAX(IF(AF$1:AF$166="unsaniert",AE$1:AE$166))) / 2,
            IF(
                AF47 = "teilsaniert",
                (MIN(IF(AF$1:AF$166="teilsaniert",AE$1:AE$166)) + MAX(IF(AF$1:AF$166="teilsaniert",AE$1:AE$166))) / 2,
                (MIN(IF(AF$1:AF$166="saniert",AE$1:AE$166)) + MAX(IF(AF$1:AF$166="saniert",AE$1:AE$166))) / 2
            )
        )),
        0,
        AD47
    )
)</f>
        <v>0</v>
      </c>
      <c r="AH47" s="160"/>
      <c r="AI47" s="160"/>
      <c r="AJ47" s="160"/>
      <c r="AK47" s="174">
        <f t="shared" si="20"/>
        <v>-8.3385952450733658E-2</v>
      </c>
      <c r="AL47" s="173">
        <f t="shared" si="7"/>
        <v>1.4606644552107293E-17</v>
      </c>
      <c r="AM47" s="174" t="str">
        <f t="shared" si="8"/>
        <v>saniert</v>
      </c>
      <c r="AN47" s="174" cm="1">
        <f t="array" ref="AN47">IF(
    AL47 &gt; (IF(
        AM47 = "unsaniert",
        (MIN(IF(AM$1:AM$166="unsaniert",AL$1:AL$166)) + MAX(IF(AM$1:AM$166="unsaniert",AL$1:AL$166))) / 2,
        IF(
            AM47 = "teilsaniert",
            (MIN(IF(AM$1:AM$166="teilsaniert",AL$1:AL$166)) + MAX(IF(AM$1:AM$166="teilsaniert",AL$1:AL$166))) / 2,
            (MIN(IF(AM$1:AM$166="saniert",AL$1:AL$166)) + MAX(IF(AM$1:AM$166="saniert",AL$1:AL$166))) / 2
        )
    )),
    0,
    IF(
        AL46 &lt; (IF(
            AM47 = "unsaniert",
            (MIN(IF(AM$1:AM$166="unsaniert",AL$1:AL$166)) + MAX(IF(AM$1:AM$166="unsaniert",AL$1:AL$166))) / 2,
            IF(
                AM47 = "teilsaniert",
                (MIN(IF(AM$1:AM$166="teilsaniert",AL$1:AL$166)) + MAX(IF(AM$1:AM$166="teilsaniert",AL$1:AL$166))) / 2,
                (MIN(IF(AM$1:AM$166="saniert",AL$1:AL$166)) + MAX(IF(AM$1:AM$166="saniert",AL$1:AL$166))) / 2
            )
        )),
        0,
        AK47
    )
)</f>
        <v>0</v>
      </c>
      <c r="AR47" s="174">
        <f t="shared" si="21"/>
        <v>1.0637168556765417</v>
      </c>
      <c r="AS47" s="173">
        <f t="shared" si="9"/>
        <v>0.85591469549485821</v>
      </c>
      <c r="AT47" s="174" t="str">
        <f t="shared" si="10"/>
        <v>unsaniert</v>
      </c>
      <c r="AU47" s="174" cm="1">
        <f t="array" ref="AU47">IF(
    AS47 &gt; (IF(
        AT47 = "unsaniert",
        (MIN(IF(AT$1:AT$166="unsaniert",AS$1:AS$166)) + MAX(IF(AT$1:AT$166="unsaniert",AS$1:AS$166))) / 2,
        IF(
            AT47 = "teilsaniert",
            (MIN(IF(AT$1:AT$166="teilsaniert",AS$1:AS$166)) + MAX(IF(AT$1:AT$166="teilsaniert",AS$1:AS$166))) / 2,
            (MIN(IF(AT$1:AT$166="saniert",AS$1:AS$166)) + MAX(IF(AT$1:AT$166="saniert",AS$1:AS$166))) / 2
        )
    )),
    0,
    IF(
        AS46 &lt; (IF(
            AT47 = "unsaniert",
            (MIN(IF(AT$1:AT$166="unsaniert",AS$1:AS$166)) + MAX(IF(AT$1:AT$166="unsaniert",AS$1:AS$166))) / 2,
            IF(
                AT47 = "teilsaniert",
                (MIN(IF(AT$1:AT$166="teilsaniert",AS$1:AS$166)) + MAX(IF(AT$1:AT$166="teilsaniert",AS$1:AS$166))) / 2,
                (MIN(IF(AT$1:AT$166="saniert",AS$1:AS$166)) + MAX(IF(AT$1:AT$166="saniert",AS$1:AS$166))) / 2
            )
        )),
        0,
        AR47
    )
)</f>
        <v>0</v>
      </c>
      <c r="AV47" s="160"/>
      <c r="AW47" s="160"/>
      <c r="AX47" s="160"/>
      <c r="AY47" s="174">
        <f t="shared" si="22"/>
        <v>0.5322106424713533</v>
      </c>
      <c r="AZ47" s="173">
        <f t="shared" si="24"/>
        <v>0.5970415488174915</v>
      </c>
      <c r="BA47" s="174" t="str">
        <f t="shared" si="25"/>
        <v>unsaniert</v>
      </c>
      <c r="BB47" s="174" cm="1">
        <f t="array" ref="BB47">IF(
    AZ47 &gt; (IF(
        BA47 = "unsaniert",
        (MIN(IF(BA$1:BA$166="unsaniert",AZ$1:AZ$166)) + MAX(IF(BA$1:BA$166="unsaniert",AZ$1:AZ$166))) / 2,
        IF(
            BA47 = "teilsaniert",
            (MIN(IF(BA$1:BA$166="teilsaniert",AZ$1:AZ$166)) + MAX(IF(BA$1:BA$166="teilsaniert",AZ$1:AZ$166))) / 2,
            (MIN(IF(BA$1:BA$166="saniert",AZ$1:AZ$166)) + MAX(IF(BA$1:BA$166="saniert",AZ$1:AZ$166))) / 2
        )
    )),
    0,
    IF(
        AZ46 &lt; (IF(
            BA47 = "unsaniert",
            (MIN(IF(BA$1:BA$166="unsaniert",AZ$1:AZ$166)) + MAX(IF(BA$1:BA$166="unsaniert",AZ$1:AZ$166))) / 2,
            IF(
                BA47 = "teilsaniert",
                (MIN(IF(BA$1:BA$166="teilsaniert",AZ$1:AZ$166)) + MAX(IF(BA$1:BA$166="teilsaniert",AZ$1:AZ$166))) / 2,
                (MIN(IF(BA$1:BA$166="saniert",AZ$1:AZ$166)) + MAX(IF(BA$1:BA$166="saniert",AZ$1:AZ$166))) / 2
            )
        )),
        0,
        AY47
    )
)</f>
        <v>0</v>
      </c>
      <c r="BC47" s="160"/>
      <c r="BD47" s="160"/>
      <c r="BE47" s="160"/>
      <c r="BF47" s="174">
        <f t="shared" si="23"/>
        <v>-5.6570945929164021E-2</v>
      </c>
      <c r="BG47" s="173">
        <f t="shared" si="13"/>
        <v>4.2699035535732842E-17</v>
      </c>
      <c r="BH47" s="174" t="str">
        <f t="shared" si="14"/>
        <v>saniert</v>
      </c>
      <c r="BI47" s="174" cm="1">
        <f t="array" ref="BI47">IF(
    BG47 &gt; (IF(
        BH47 = "unsaniert",
        (MIN(IF(BH$1:BH$166="unsaniert",BG$1:BG$166)) + MAX(IF(BH$1:BH$166="unsaniert",BG$1:BG$166))) / 2,
        IF(
            BH47 = "teilsaniert",
            (MIN(IF(BH$1:BH$166="teilsaniert",BG$1:BG$166)) + MAX(IF(BH$1:BH$166="teilsaniert",BG$1:BG$166))) / 2,
            (MIN(IF(BH$1:BH$166="saniert",BG$1:BG$166)) + MAX(IF(BH$1:BH$166="saniert",BG$1:BG$166))) / 2
        )
    )),
    0,
    IF(
        BG46 &lt; (IF(
            BH47 = "unsaniert",
            (MIN(IF(BH$1:BH$166="unsaniert",BG$1:BG$166)) + MAX(IF(BH$1:BH$166="unsaniert",BG$1:BG$166))) / 2,
            IF(
                BH47 = "teilsaniert",
                (MIN(IF(BH$1:BH$166="teilsaniert",BG$1:BG$166)) + MAX(IF(BH$1:BH$166="teilsaniert",BG$1:BG$166))) / 2,
                (MIN(IF(BH$1:BH$166="saniert",BG$1:BG$166)) + MAX(IF(BH$1:BH$166="saniert",BG$1:BG$166))) / 2
            )
        )),
        0,
        BF47
    )
)</f>
        <v>0</v>
      </c>
    </row>
    <row r="48" spans="2:61">
      <c r="B48" s="174">
        <f t="shared" si="15"/>
        <v>1.803981139543638</v>
      </c>
      <c r="C48" s="173">
        <f>_xlfn.NORM.DIST(B48, B5,C5, TRUE)</f>
        <v>0.97519707008670842</v>
      </c>
      <c r="D48" s="174" t="str">
        <f t="shared" si="0"/>
        <v>unsaniert</v>
      </c>
      <c r="E48" s="174" cm="1">
        <f t="array" ref="E48">IF(
    C48 &gt; (IF(
        D48 = "unsaniert",
        (MIN(IF(D$1:D$166="unsaniert",C$1:C$166)) + MAX(IF(D$1:D$166="unsaniert",C$1:C$166))) / 2,
        IF(
            D48 = "teilsaniert",
            (MIN(IF(D$1:D$166="teilsaniert",C$1:C$166)) + MAX(IF(D$1:D$166="teilsaniert",C$1:C$166))) / 2,
            (MIN(IF(D$1:D$166="saniert",C$1:C$166)) + MAX(IF(D$1:D$166="saniert",C$1:C$166))) / 2
        )
    )),
    0,
    IF(
        C47 &lt; (IF(
            D48 = "unsaniert",
            (MIN(IF(D$1:D$166="unsaniert",C$1:C$166)) + MAX(IF(D$1:D$166="unsaniert",C$1:C$166))) / 2,
            IF(
                D48 = "teilsaniert",
                (MIN(IF(D$1:D$166="teilsaniert",C$1:C$166)) + MAX(IF(D$1:D$166="teilsaniert",C$1:C$166))) / 2,
                (MIN(IF(D$1:D$166="saniert",C$1:C$166)) + MAX(IF(D$1:D$166="saniert",C$1:C$166))) / 2
            )
        )),
        0,
        B48
    )
)</f>
        <v>0</v>
      </c>
      <c r="F48" s="172"/>
      <c r="H48" s="160"/>
      <c r="I48" s="174">
        <f t="shared" si="16"/>
        <v>8.4164796150102805E-2</v>
      </c>
      <c r="J48" s="173">
        <f>_xlfn.NORM.DIST(I48, I5,J5, TRUE)</f>
        <v>3.3079582011886536E-3</v>
      </c>
      <c r="K48" s="174" t="str">
        <f t="shared" si="1"/>
        <v>saniert</v>
      </c>
      <c r="L48" s="174" cm="1">
        <f t="array" ref="L48">IF(
    J48 &gt; (IF(
        K48 = "unsaniert",
        (MIN(IF(K$1:K$166="unsaniert",J$1:J$166)) + MAX(IF(K$1:K$166="unsaniert",J$1:J$166))) / 2,
        IF(
            K48 = "teilsaniert",
            (MIN(IF(K$1:K$166="teilsaniert",J$1:J$166)) + MAX(IF(K$1:K$166="teilsaniert",J$1:J$166))) / 2,
            (MIN(IF(K$1:K$166="saniert",J$1:J$166)) + MAX(IF(K$1:K$166="saniert",J$1:J$166))) / 2
        )
    )),
    0,
    IF(
        J47 &lt; (IF(
            K48 = "unsaniert",
            (MIN(IF(K$1:K$166="unsaniert",J$1:J$166)) + MAX(IF(K$1:K$166="unsaniert",J$1:J$166))) / 2,
            IF(
                K48 = "teilsaniert",
                (MIN(IF(K$1:K$166="teilsaniert",J$1:J$166)) + MAX(IF(K$1:K$166="teilsaniert",J$1:J$166))) / 2,
                (MIN(IF(K$1:K$166="saniert",J$1:J$166)) + MAX(IF(K$1:K$166="saniert",J$1:J$166))) / 2
            )
        )),
        0,
        I48
    )
)</f>
        <v>8.4164796150102805E-2</v>
      </c>
      <c r="O48" s="160"/>
      <c r="P48" s="174">
        <f t="shared" si="17"/>
        <v>2.002286742372883E-2</v>
      </c>
      <c r="Q48" s="173">
        <f>_xlfn.NORM.DIST(P48, P5,Q5, TRUE)</f>
        <v>3.0565120590326047E-3</v>
      </c>
      <c r="R48" s="174" t="str">
        <f t="shared" si="2"/>
        <v>saniert</v>
      </c>
      <c r="S48" s="174" cm="1">
        <f t="array" ref="S48">IF(
    Q48 &gt; (IF(
        R48 = "unsaniert",
        (MIN(IF(R$1:R$166="unsaniert",Q$1:Q$166)) + MAX(IF(R$1:R$166="unsaniert",Q$1:Q$166))) / 2,
        IF(
            R48 = "teilsaniert",
            (MIN(IF(R$1:R$166="teilsaniert",Q$1:Q$166)) + MAX(IF(R$1:R$166="teilsaniert",Q$1:Q$166))) / 2,
            (MIN(IF(R$1:R$166="saniert",Q$1:Q$166)) + MAX(IF(R$1:R$166="saniert",Q$1:Q$166))) / 2
        )
    )),
    0,
    IF(
        Q47 &lt; (IF(
            R48 = "unsaniert",
            (MIN(IF(R$1:R$166="unsaniert",Q$1:Q$166)) + MAX(IF(R$1:R$166="unsaniert",Q$1:Q$166))) / 2,
            IF(
                R48 = "teilsaniert",
                (MIN(IF(R$1:R$166="teilsaniert",Q$1:Q$166)) + MAX(IF(R$1:R$166="teilsaniert",Q$1:Q$166))) / 2,
                (MIN(IF(R$1:R$166="saniert",Q$1:Q$166)) + MAX(IF(R$1:R$166="saniert",Q$1:Q$166))) / 2
            )
        )),
        0,
        P48
    )
)</f>
        <v>0</v>
      </c>
      <c r="W48" s="174">
        <f t="shared" si="18"/>
        <v>0.65654557914112255</v>
      </c>
      <c r="X48" s="173">
        <f t="shared" si="3"/>
        <v>6.6948991430940477E-2</v>
      </c>
      <c r="Y48" s="174" t="str">
        <f t="shared" si="4"/>
        <v>teilsaniert</v>
      </c>
      <c r="Z48" s="174" cm="1">
        <f t="array" ref="Z48">IF(
    X48 &gt; (IF(
        Y48 = "unsaniert",
        (MIN(IF(Y$29:Y$166="unsaniert",X$29:X$166)) + MAX(IF(Y$29:Y$166="unsaniert",X$29:X$166))) / 2,
        IF(
            Y48 = "teilsaniert",
            (MIN(IF(Y$29:Y$166="teilsaniert",X$29:X$166)) + MAX(IF(Y$29:Y$166="teilsaniert",X$29:X$166))) / 2,
            (MIN(IF(Y$29:Y$166="saniert",X$29:X$166)) + MAX(IF(Y$29:Y$166="saniert",X$29:X$166))) / 2
        )
    )),
    0,
    IF(
        X47 &lt; (IF(
            Y48 = "unsaniert",
            (MIN(IF(Y$29:Y$166="unsaniert",X$29:X$166)) + MAX(IF(Y$29:Y$166="unsaniert",X$29:X$166))) / 2,
            IF(
                Y48 = "teilsaniert",
                (MIN(IF(Y$29:Y$166="teilsaniert",X$29:X$166)) + MAX(IF(Y$29:Y$166="teilsaniert",X$29:X$166))) / 2,
                (MIN(IF(Y$29:Y$166="saniert",X$29:X$166)) + MAX(IF(Y$29:Y$166="saniert",X$29:X$166))) / 2
            )
        )),
        0,
        W48
    )
)</f>
        <v>0</v>
      </c>
      <c r="AA48" s="160"/>
      <c r="AB48" s="160"/>
      <c r="AC48" s="160"/>
      <c r="AD48" s="174">
        <f t="shared" si="19"/>
        <v>0.37125462755322991</v>
      </c>
      <c r="AE48" s="173">
        <f t="shared" si="5"/>
        <v>0.27129077404849222</v>
      </c>
      <c r="AF48" s="174" t="str">
        <f t="shared" si="6"/>
        <v>teilsaniert</v>
      </c>
      <c r="AG48" s="174" cm="1">
        <f t="array" ref="AG48">IF(
    AE48 &gt; (IF(
        AF48 = "unsaniert",
        (MIN(IF(AF$1:AF$166="unsaniert",AE$1:AE$166)) + MAX(IF(AF$1:AF$166="unsaniert",AE$1:AE$166))) / 2,
        IF(
            AF48 = "teilsaniert",
            (MIN(IF(AF$1:AF$166="teilsaniert",AE$1:AE$166)) + MAX(IF(AF$1:AF$166="teilsaniert",AE$1:AE$166))) / 2,
            (MIN(IF(AF$1:AF$166="saniert",AE$1:AE$166)) + MAX(IF(AF$1:AF$166="saniert",AE$1:AE$166))) / 2
        )
    )),
    0,
    IF(
        AE47 &lt; (IF(
            AF48 = "unsaniert",
            (MIN(IF(AF$1:AF$166="unsaniert",AE$1:AE$166)) + MAX(IF(AF$1:AF$166="unsaniert",AE$1:AE$166))) / 2,
            IF(
                AF48 = "teilsaniert",
                (MIN(IF(AF$1:AF$166="teilsaniert",AE$1:AE$166)) + MAX(IF(AF$1:AF$166="teilsaniert",AE$1:AE$166))) / 2,
                (MIN(IF(AF$1:AF$166="saniert",AE$1:AE$166)) + MAX(IF(AF$1:AF$166="saniert",AE$1:AE$166))) / 2
            )
        )),
        0,
        AD48
    )
)</f>
        <v>0</v>
      </c>
      <c r="AH48" s="160"/>
      <c r="AI48" s="160"/>
      <c r="AJ48" s="160"/>
      <c r="AK48" s="174">
        <f t="shared" si="20"/>
        <v>-0.11338595245073366</v>
      </c>
      <c r="AL48" s="173">
        <f t="shared" si="7"/>
        <v>2.6311946211127355E-21</v>
      </c>
      <c r="AM48" s="174" t="str">
        <f t="shared" si="8"/>
        <v>saniert</v>
      </c>
      <c r="AN48" s="174" cm="1">
        <f t="array" ref="AN48">IF(
    AL48 &gt; (IF(
        AM48 = "unsaniert",
        (MIN(IF(AM$1:AM$166="unsaniert",AL$1:AL$166)) + MAX(IF(AM$1:AM$166="unsaniert",AL$1:AL$166))) / 2,
        IF(
            AM48 = "teilsaniert",
            (MIN(IF(AM$1:AM$166="teilsaniert",AL$1:AL$166)) + MAX(IF(AM$1:AM$166="teilsaniert",AL$1:AL$166))) / 2,
            (MIN(IF(AM$1:AM$166="saniert",AL$1:AL$166)) + MAX(IF(AM$1:AM$166="saniert",AL$1:AL$166))) / 2
        )
    )),
    0,
    IF(
        AL47 &lt; (IF(
            AM48 = "unsaniert",
            (MIN(IF(AM$1:AM$166="unsaniert",AL$1:AL$166)) + MAX(IF(AM$1:AM$166="unsaniert",AL$1:AL$166))) / 2,
            IF(
                AM48 = "teilsaniert",
                (MIN(IF(AM$1:AM$166="teilsaniert",AL$1:AL$166)) + MAX(IF(AM$1:AM$166="teilsaniert",AL$1:AL$166))) / 2,
                (MIN(IF(AM$1:AM$166="saniert",AL$1:AL$166)) + MAX(IF(AM$1:AM$166="saniert",AL$1:AL$166))) / 2
            )
        )),
        0,
        AK48
    )
)</f>
        <v>0</v>
      </c>
      <c r="AR48" s="174">
        <f t="shared" si="21"/>
        <v>1.0337168556765417</v>
      </c>
      <c r="AS48" s="173">
        <f t="shared" si="9"/>
        <v>0.81611419022266629</v>
      </c>
      <c r="AT48" s="174" t="str">
        <f t="shared" si="10"/>
        <v>unsaniert</v>
      </c>
      <c r="AU48" s="174" cm="1">
        <f t="array" ref="AU48">IF(
    AS48 &gt; (IF(
        AT48 = "unsaniert",
        (MIN(IF(AT$1:AT$166="unsaniert",AS$1:AS$166)) + MAX(IF(AT$1:AT$166="unsaniert",AS$1:AS$166))) / 2,
        IF(
            AT48 = "teilsaniert",
            (MIN(IF(AT$1:AT$166="teilsaniert",AS$1:AS$166)) + MAX(IF(AT$1:AT$166="teilsaniert",AS$1:AS$166))) / 2,
            (MIN(IF(AT$1:AT$166="saniert",AS$1:AS$166)) + MAX(IF(AT$1:AT$166="saniert",AS$1:AS$166))) / 2
        )
    )),
    0,
    IF(
        AS47 &lt; (IF(
            AT48 = "unsaniert",
            (MIN(IF(AT$1:AT$166="unsaniert",AS$1:AS$166)) + MAX(IF(AT$1:AT$166="unsaniert",AS$1:AS$166))) / 2,
            IF(
                AT48 = "teilsaniert",
                (MIN(IF(AT$1:AT$166="teilsaniert",AS$1:AS$166)) + MAX(IF(AT$1:AT$166="teilsaniert",AS$1:AS$166))) / 2,
                (MIN(IF(AT$1:AT$166="saniert",AS$1:AS$166)) + MAX(IF(AT$1:AT$166="saniert",AS$1:AS$166))) / 2
            )
        )),
        0,
        AR48
    )
)</f>
        <v>0</v>
      </c>
      <c r="AV48" s="160"/>
      <c r="AW48" s="160"/>
      <c r="AX48" s="160"/>
      <c r="AY48" s="174">
        <f t="shared" si="22"/>
        <v>0.50221064247135327</v>
      </c>
      <c r="AZ48" s="173">
        <f t="shared" si="24"/>
        <v>0.50645125351588871</v>
      </c>
      <c r="BA48" s="174" t="str">
        <f t="shared" si="25"/>
        <v>unsaniert</v>
      </c>
      <c r="BB48" s="174" cm="1">
        <f t="array" ref="BB48">IF(
    AZ48 &gt; (IF(
        BA48 = "unsaniert",
        (MIN(IF(BA$1:BA$166="unsaniert",AZ$1:AZ$166)) + MAX(IF(BA$1:BA$166="unsaniert",AZ$1:AZ$166))) / 2,
        IF(
            BA48 = "teilsaniert",
            (MIN(IF(BA$1:BA$166="teilsaniert",AZ$1:AZ$166)) + MAX(IF(BA$1:BA$166="teilsaniert",AZ$1:AZ$166))) / 2,
            (MIN(IF(BA$1:BA$166="saniert",AZ$1:AZ$166)) + MAX(IF(BA$1:BA$166="saniert",AZ$1:AZ$166))) / 2
        )
    )),
    0,
    IF(
        AZ47 &lt; (IF(
            BA48 = "unsaniert",
            (MIN(IF(BA$1:BA$166="unsaniert",AZ$1:AZ$166)) + MAX(IF(BA$1:BA$166="unsaniert",AZ$1:AZ$166))) / 2,
            IF(
                BA48 = "teilsaniert",
                (MIN(IF(BA$1:BA$166="teilsaniert",AZ$1:AZ$166)) + MAX(IF(BA$1:BA$166="teilsaniert",AZ$1:AZ$166))) / 2,
                (MIN(IF(BA$1:BA$166="saniert",AZ$1:AZ$166)) + MAX(IF(BA$1:BA$166="saniert",AZ$1:AZ$166))) / 2
            )
        )),
        0,
        AY48
    )
)</f>
        <v>0</v>
      </c>
      <c r="BC48" s="160"/>
      <c r="BD48" s="160"/>
      <c r="BE48" s="160"/>
      <c r="BF48" s="174">
        <f t="shared" si="23"/>
        <v>-7.6570945929164025E-2</v>
      </c>
      <c r="BG48" s="173">
        <f t="shared" si="13"/>
        <v>9.5608417824280729E-21</v>
      </c>
      <c r="BH48" s="174" t="str">
        <f t="shared" si="14"/>
        <v>saniert</v>
      </c>
      <c r="BI48" s="174" cm="1">
        <f t="array" ref="BI48">IF(
    BG48 &gt; (IF(
        BH48 = "unsaniert",
        (MIN(IF(BH$1:BH$166="unsaniert",BG$1:BG$166)) + MAX(IF(BH$1:BH$166="unsaniert",BG$1:BG$166))) / 2,
        IF(
            BH48 = "teilsaniert",
            (MIN(IF(BH$1:BH$166="teilsaniert",BG$1:BG$166)) + MAX(IF(BH$1:BH$166="teilsaniert",BG$1:BG$166))) / 2,
            (MIN(IF(BH$1:BH$166="saniert",BG$1:BG$166)) + MAX(IF(BH$1:BH$166="saniert",BG$1:BG$166))) / 2
        )
    )),
    0,
    IF(
        BG47 &lt; (IF(
            BH48 = "unsaniert",
            (MIN(IF(BH$1:BH$166="unsaniert",BG$1:BG$166)) + MAX(IF(BH$1:BH$166="unsaniert",BG$1:BG$166))) / 2,
            IF(
                BH48 = "teilsaniert",
                (MIN(IF(BH$1:BH$166="teilsaniert",BG$1:BG$166)) + MAX(IF(BH$1:BH$166="teilsaniert",BG$1:BG$166))) / 2,
                (MIN(IF(BH$1:BH$166="saniert",BG$1:BG$166)) + MAX(IF(BH$1:BH$166="saniert",BG$1:BG$166))) / 2
            )
        )),
        0,
        BF48
    )
)</f>
        <v>0</v>
      </c>
    </row>
    <row r="49" spans="2:61">
      <c r="B49" s="174">
        <f t="shared" si="15"/>
        <v>1.773981139543638</v>
      </c>
      <c r="C49" s="173">
        <f>_xlfn.NORM.DIST(B49, B5,C5, TRUE)</f>
        <v>0.97019075598819171</v>
      </c>
      <c r="D49" s="174" t="str">
        <f t="shared" si="0"/>
        <v>unsaniert</v>
      </c>
      <c r="E49" s="174" cm="1">
        <f t="array" ref="E49">IF(
    C49 &gt; (IF(
        D49 = "unsaniert",
        (MIN(IF(D$1:D$166="unsaniert",C$1:C$166)) + MAX(IF(D$1:D$166="unsaniert",C$1:C$166))) / 2,
        IF(
            D49 = "teilsaniert",
            (MIN(IF(D$1:D$166="teilsaniert",C$1:C$166)) + MAX(IF(D$1:D$166="teilsaniert",C$1:C$166))) / 2,
            (MIN(IF(D$1:D$166="saniert",C$1:C$166)) + MAX(IF(D$1:D$166="saniert",C$1:C$166))) / 2
        )
    )),
    0,
    IF(
        C48 &lt; (IF(
            D49 = "unsaniert",
            (MIN(IF(D$1:D$166="unsaniert",C$1:C$166)) + MAX(IF(D$1:D$166="unsaniert",C$1:C$166))) / 2,
            IF(
                D49 = "teilsaniert",
                (MIN(IF(D$1:D$166="teilsaniert",C$1:C$166)) + MAX(IF(D$1:D$166="teilsaniert",C$1:C$166))) / 2,
                (MIN(IF(D$1:D$166="saniert",C$1:C$166)) + MAX(IF(D$1:D$166="saniert",C$1:C$166))) / 2
            )
        )),
        0,
        B49
    )
)</f>
        <v>0</v>
      </c>
      <c r="F49" s="172"/>
      <c r="H49" s="160"/>
      <c r="I49" s="174">
        <f t="shared" si="16"/>
        <v>5.4164796150102806E-2</v>
      </c>
      <c r="J49" s="173">
        <f>_xlfn.NORM.DIST(I49, I5,J5, TRUE)</f>
        <v>8.0182137006583711E-4</v>
      </c>
      <c r="K49" s="174" t="str">
        <f t="shared" si="1"/>
        <v>saniert</v>
      </c>
      <c r="L49" s="174" cm="1">
        <f t="array" ref="L49">IF(
    J49 &gt; (IF(
        K49 = "unsaniert",
        (MIN(IF(K$1:K$166="unsaniert",J$1:J$166)) + MAX(IF(K$1:K$166="unsaniert",J$1:J$166))) / 2,
        IF(
            K49 = "teilsaniert",
            (MIN(IF(K$1:K$166="teilsaniert",J$1:J$166)) + MAX(IF(K$1:K$166="teilsaniert",J$1:J$166))) / 2,
            (MIN(IF(K$1:K$166="saniert",J$1:J$166)) + MAX(IF(K$1:K$166="saniert",J$1:J$166))) / 2
        )
    )),
    0,
    IF(
        J48 &lt; (IF(
            K49 = "unsaniert",
            (MIN(IF(K$1:K$166="unsaniert",J$1:J$166)) + MAX(IF(K$1:K$166="unsaniert",J$1:J$166))) / 2,
            IF(
                K49 = "teilsaniert",
                (MIN(IF(K$1:K$166="teilsaniert",J$1:J$166)) + MAX(IF(K$1:K$166="teilsaniert",J$1:J$166))) / 2,
                (MIN(IF(K$1:K$166="saniert",J$1:J$166)) + MAX(IF(K$1:K$166="saniert",J$1:J$166))) / 2
            )
        )),
        0,
        I49
    )
)</f>
        <v>0</v>
      </c>
      <c r="O49" s="160"/>
      <c r="P49" s="174">
        <f t="shared" si="17"/>
        <v>-9.9771325762711693E-3</v>
      </c>
      <c r="Q49" s="173">
        <f>_xlfn.NORM.DIST(P49, P5,Q5, TRUE)</f>
        <v>7.2797717458046433E-4</v>
      </c>
      <c r="R49" s="174" t="str">
        <f t="shared" si="2"/>
        <v>saniert</v>
      </c>
      <c r="S49" s="174" cm="1">
        <f t="array" ref="S49">IF(
    Q49 &gt; (IF(
        R49 = "unsaniert",
        (MIN(IF(R$1:R$166="unsaniert",Q$1:Q$166)) + MAX(IF(R$1:R$166="unsaniert",Q$1:Q$166))) / 2,
        IF(
            R49 = "teilsaniert",
            (MIN(IF(R$1:R$166="teilsaniert",Q$1:Q$166)) + MAX(IF(R$1:R$166="teilsaniert",Q$1:Q$166))) / 2,
            (MIN(IF(R$1:R$166="saniert",Q$1:Q$166)) + MAX(IF(R$1:R$166="saniert",Q$1:Q$166))) / 2
        )
    )),
    0,
    IF(
        Q48 &lt; (IF(
            R49 = "unsaniert",
            (MIN(IF(R$1:R$166="unsaniert",Q$1:Q$166)) + MAX(IF(R$1:R$166="unsaniert",Q$1:Q$166))) / 2,
            IF(
                R49 = "teilsaniert",
                (MIN(IF(R$1:R$166="teilsaniert",Q$1:Q$166)) + MAX(IF(R$1:R$166="teilsaniert",Q$1:Q$166))) / 2,
                (MIN(IF(R$1:R$166="saniert",Q$1:Q$166)) + MAX(IF(R$1:R$166="saniert",Q$1:Q$166))) / 2
            )
        )),
        0,
        P49
    )
)</f>
        <v>0</v>
      </c>
      <c r="W49" s="174">
        <f t="shared" si="18"/>
        <v>0.62654557914112252</v>
      </c>
      <c r="X49" s="173">
        <f t="shared" si="3"/>
        <v>3.2520526234196802E-2</v>
      </c>
      <c r="Y49" s="174" t="str">
        <f t="shared" si="4"/>
        <v>saniert</v>
      </c>
      <c r="Z49" s="174" cm="1">
        <f t="array" ref="Z49">IF(
    X49 &gt; (IF(
        Y49 = "unsaniert",
        (MIN(IF(Y$29:Y$166="unsaniert",X$29:X$166)) + MAX(IF(Y$29:Y$166="unsaniert",X$29:X$166))) / 2,
        IF(
            Y49 = "teilsaniert",
            (MIN(IF(Y$29:Y$166="teilsaniert",X$29:X$166)) + MAX(IF(Y$29:Y$166="teilsaniert",X$29:X$166))) / 2,
            (MIN(IF(Y$29:Y$166="saniert",X$29:X$166)) + MAX(IF(Y$29:Y$166="saniert",X$29:X$166))) / 2
        )
    )),
    0,
    IF(
        X48 &lt; (IF(
            Y49 = "unsaniert",
            (MIN(IF(Y$29:Y$166="unsaniert",X$29:X$166)) + MAX(IF(Y$29:Y$166="unsaniert",X$29:X$166))) / 2,
            IF(
                Y49 = "teilsaniert",
                (MIN(IF(Y$29:Y$166="teilsaniert",X$29:X$166)) + MAX(IF(Y$29:Y$166="teilsaniert",X$29:X$166))) / 2,
                (MIN(IF(Y$29:Y$166="saniert",X$29:X$166)) + MAX(IF(Y$29:Y$166="saniert",X$29:X$166))) / 2
            )
        )),
        0,
        W49
    )
)</f>
        <v>0</v>
      </c>
      <c r="AA49" s="160"/>
      <c r="AB49" s="160"/>
      <c r="AC49" s="160"/>
      <c r="AD49" s="174">
        <f t="shared" si="19"/>
        <v>0.34125462755322988</v>
      </c>
      <c r="AE49" s="173">
        <f t="shared" si="5"/>
        <v>0.18766799060659664</v>
      </c>
      <c r="AF49" s="174" t="str">
        <f t="shared" si="6"/>
        <v>teilsaniert</v>
      </c>
      <c r="AG49" s="174" cm="1">
        <f t="array" ref="AG49">IF(
    AE49 &gt; (IF(
        AF49 = "unsaniert",
        (MIN(IF(AF$1:AF$166="unsaniert",AE$1:AE$166)) + MAX(IF(AF$1:AF$166="unsaniert",AE$1:AE$166))) / 2,
        IF(
            AF49 = "teilsaniert",
            (MIN(IF(AF$1:AF$166="teilsaniert",AE$1:AE$166)) + MAX(IF(AF$1:AF$166="teilsaniert",AE$1:AE$166))) / 2,
            (MIN(IF(AF$1:AF$166="saniert",AE$1:AE$166)) + MAX(IF(AF$1:AF$166="saniert",AE$1:AE$166))) / 2
        )
    )),
    0,
    IF(
        AE48 &lt; (IF(
            AF49 = "unsaniert",
            (MIN(IF(AF$1:AF$166="unsaniert",AE$1:AE$166)) + MAX(IF(AF$1:AF$166="unsaniert",AE$1:AE$166))) / 2,
            IF(
                AF49 = "teilsaniert",
                (MIN(IF(AF$1:AF$166="teilsaniert",AE$1:AE$166)) + MAX(IF(AF$1:AF$166="teilsaniert",AE$1:AE$166))) / 2,
                (MIN(IF(AF$1:AF$166="saniert",AE$1:AE$166)) + MAX(IF(AF$1:AF$166="saniert",AE$1:AE$166))) / 2
            )
        )),
        0,
        AD49
    )
)</f>
        <v>0.34125462755322988</v>
      </c>
      <c r="AH49" s="160"/>
      <c r="AI49" s="160"/>
      <c r="AJ49" s="160"/>
      <c r="AK49" s="174">
        <f t="shared" si="20"/>
        <v>-0.14338595245073366</v>
      </c>
      <c r="AL49" s="173">
        <f t="shared" si="7"/>
        <v>1.9257236648829283E-25</v>
      </c>
      <c r="AM49" s="174" t="str">
        <f t="shared" si="8"/>
        <v>saniert</v>
      </c>
      <c r="AN49" s="174" cm="1">
        <f t="array" ref="AN49">IF(
    AL49 &gt; (IF(
        AM49 = "unsaniert",
        (MIN(IF(AM$1:AM$166="unsaniert",AL$1:AL$166)) + MAX(IF(AM$1:AM$166="unsaniert",AL$1:AL$166))) / 2,
        IF(
            AM49 = "teilsaniert",
            (MIN(IF(AM$1:AM$166="teilsaniert",AL$1:AL$166)) + MAX(IF(AM$1:AM$166="teilsaniert",AL$1:AL$166))) / 2,
            (MIN(IF(AM$1:AM$166="saniert",AL$1:AL$166)) + MAX(IF(AM$1:AM$166="saniert",AL$1:AL$166))) / 2
        )
    )),
    0,
    IF(
        AL48 &lt; (IF(
            AM49 = "unsaniert",
            (MIN(IF(AM$1:AM$166="unsaniert",AL$1:AL$166)) + MAX(IF(AM$1:AM$166="unsaniert",AL$1:AL$166))) / 2,
            IF(
                AM49 = "teilsaniert",
                (MIN(IF(AM$1:AM$166="teilsaniert",AL$1:AL$166)) + MAX(IF(AM$1:AM$166="teilsaniert",AL$1:AL$166))) / 2,
                (MIN(IF(AM$1:AM$166="saniert",AL$1:AL$166)) + MAX(IF(AM$1:AM$166="saniert",AL$1:AL$166))) / 2
            )
        )),
        0,
        AK49
    )
)</f>
        <v>0</v>
      </c>
      <c r="AR49" s="174">
        <f t="shared" si="21"/>
        <v>1.0037168556765417</v>
      </c>
      <c r="AS49" s="173">
        <f t="shared" si="9"/>
        <v>0.77009727803905759</v>
      </c>
      <c r="AT49" s="174" t="str">
        <f t="shared" si="10"/>
        <v>unsaniert</v>
      </c>
      <c r="AU49" s="174" cm="1">
        <f t="array" ref="AU49">IF(
    AS49 &gt; (IF(
        AT49 = "unsaniert",
        (MIN(IF(AT$1:AT$166="unsaniert",AS$1:AS$166)) + MAX(IF(AT$1:AT$166="unsaniert",AS$1:AS$166))) / 2,
        IF(
            AT49 = "teilsaniert",
            (MIN(IF(AT$1:AT$166="teilsaniert",AS$1:AS$166)) + MAX(IF(AT$1:AT$166="teilsaniert",AS$1:AS$166))) / 2,
            (MIN(IF(AT$1:AT$166="saniert",AS$1:AS$166)) + MAX(IF(AT$1:AT$166="saniert",AS$1:AS$166))) / 2
        )
    )),
    0,
    IF(
        AS48 &lt; (IF(
            AT49 = "unsaniert",
            (MIN(IF(AT$1:AT$166="unsaniert",AS$1:AS$166)) + MAX(IF(AT$1:AT$166="unsaniert",AS$1:AS$166))) / 2,
            IF(
                AT49 = "teilsaniert",
                (MIN(IF(AT$1:AT$166="teilsaniert",AS$1:AS$166)) + MAX(IF(AT$1:AT$166="teilsaniert",AS$1:AS$166))) / 2,
                (MIN(IF(AT$1:AT$166="saniert",AS$1:AS$166)) + MAX(IF(AT$1:AT$166="saniert",AS$1:AS$166))) / 2
            )
        )),
        0,
        AR49
    )
)</f>
        <v>0</v>
      </c>
      <c r="AV49" s="160"/>
      <c r="AW49" s="160"/>
      <c r="AX49" s="160"/>
      <c r="AY49" s="174">
        <f t="shared" si="22"/>
        <v>0.47221064247135325</v>
      </c>
      <c r="AZ49" s="173">
        <f t="shared" si="24"/>
        <v>0.41552556024816767</v>
      </c>
      <c r="BA49" s="174" t="str">
        <f t="shared" si="25"/>
        <v>teilsaniert</v>
      </c>
      <c r="BB49" s="174" cm="1">
        <f t="array" ref="BB49">IF(
    AZ49 &gt; (IF(
        BA49 = "unsaniert",
        (MIN(IF(BA$1:BA$166="unsaniert",AZ$1:AZ$166)) + MAX(IF(BA$1:BA$166="unsaniert",AZ$1:AZ$166))) / 2,
        IF(
            BA49 = "teilsaniert",
            (MIN(IF(BA$1:BA$166="teilsaniert",AZ$1:AZ$166)) + MAX(IF(BA$1:BA$166="teilsaniert",AZ$1:AZ$166))) / 2,
            (MIN(IF(BA$1:BA$166="saniert",AZ$1:AZ$166)) + MAX(IF(BA$1:BA$166="saniert",AZ$1:AZ$166))) / 2
        )
    )),
    0,
    IF(
        AZ48 &lt; (IF(
            BA49 = "unsaniert",
            (MIN(IF(BA$1:BA$166="unsaniert",AZ$1:AZ$166)) + MAX(IF(BA$1:BA$166="unsaniert",AZ$1:AZ$166))) / 2,
            IF(
                BA49 = "teilsaniert",
                (MIN(IF(BA$1:BA$166="teilsaniert",AZ$1:AZ$166)) + MAX(IF(BA$1:BA$166="teilsaniert",AZ$1:AZ$166))) / 2,
                (MIN(IF(BA$1:BA$166="saniert",AZ$1:AZ$166)) + MAX(IF(BA$1:BA$166="saniert",AZ$1:AZ$166))) / 2
            )
        )),
        0,
        AY49
    )
)</f>
        <v>0</v>
      </c>
      <c r="BC49" s="160"/>
      <c r="BD49" s="160"/>
      <c r="BE49" s="160"/>
      <c r="BF49" s="174">
        <f t="shared" si="23"/>
        <v>-9.6570945929164029E-2</v>
      </c>
      <c r="BG49" s="173">
        <f t="shared" si="13"/>
        <v>8.8736074878534216E-25</v>
      </c>
      <c r="BH49" s="174" t="str">
        <f t="shared" si="14"/>
        <v>saniert</v>
      </c>
      <c r="BI49" s="174" cm="1">
        <f t="array" ref="BI49">IF(
    BG49 &gt; (IF(
        BH49 = "unsaniert",
        (MIN(IF(BH$1:BH$166="unsaniert",BG$1:BG$166)) + MAX(IF(BH$1:BH$166="unsaniert",BG$1:BG$166))) / 2,
        IF(
            BH49 = "teilsaniert",
            (MIN(IF(BH$1:BH$166="teilsaniert",BG$1:BG$166)) + MAX(IF(BH$1:BH$166="teilsaniert",BG$1:BG$166))) / 2,
            (MIN(IF(BH$1:BH$166="saniert",BG$1:BG$166)) + MAX(IF(BH$1:BH$166="saniert",BG$1:BG$166))) / 2
        )
    )),
    0,
    IF(
        BG48 &lt; (IF(
            BH49 = "unsaniert",
            (MIN(IF(BH$1:BH$166="unsaniert",BG$1:BG$166)) + MAX(IF(BH$1:BH$166="unsaniert",BG$1:BG$166))) / 2,
            IF(
                BH49 = "teilsaniert",
                (MIN(IF(BH$1:BH$166="teilsaniert",BG$1:BG$166)) + MAX(IF(BH$1:BH$166="teilsaniert",BG$1:BG$166))) / 2,
                (MIN(IF(BH$1:BH$166="saniert",BG$1:BG$166)) + MAX(IF(BH$1:BH$166="saniert",BG$1:BG$166))) / 2
            )
        )),
        0,
        BF49
    )
)</f>
        <v>0</v>
      </c>
    </row>
    <row r="50" spans="2:61">
      <c r="B50" s="174">
        <f t="shared" si="15"/>
        <v>1.743981139543638</v>
      </c>
      <c r="C50" s="173">
        <f>_xlfn.NORM.DIST(B50, B5,C5, TRUE)</f>
        <v>0.96437352841783519</v>
      </c>
      <c r="D50" s="174" t="str">
        <f t="shared" si="0"/>
        <v>unsaniert</v>
      </c>
      <c r="E50" s="174" cm="1">
        <f t="array" ref="E50">IF(
    C50 &gt; (IF(
        D50 = "unsaniert",
        (MIN(IF(D$1:D$166="unsaniert",C$1:C$166)) + MAX(IF(D$1:D$166="unsaniert",C$1:C$166))) / 2,
        IF(
            D50 = "teilsaniert",
            (MIN(IF(D$1:D$166="teilsaniert",C$1:C$166)) + MAX(IF(D$1:D$166="teilsaniert",C$1:C$166))) / 2,
            (MIN(IF(D$1:D$166="saniert",C$1:C$166)) + MAX(IF(D$1:D$166="saniert",C$1:C$166))) / 2
        )
    )),
    0,
    IF(
        C49 &lt; (IF(
            D50 = "unsaniert",
            (MIN(IF(D$1:D$166="unsaniert",C$1:C$166)) + MAX(IF(D$1:D$166="unsaniert",C$1:C$166))) / 2,
            IF(
                D50 = "teilsaniert",
                (MIN(IF(D$1:D$166="teilsaniert",C$1:C$166)) + MAX(IF(D$1:D$166="teilsaniert",C$1:C$166))) / 2,
                (MIN(IF(D$1:D$166="saniert",C$1:C$166)) + MAX(IF(D$1:D$166="saniert",C$1:C$166))) / 2
            )
        )),
        0,
        B50
    )
)</f>
        <v>0</v>
      </c>
      <c r="F50" s="172"/>
      <c r="H50" s="160"/>
      <c r="I50" s="174">
        <f t="shared" si="16"/>
        <v>2.4164796150102807E-2</v>
      </c>
      <c r="J50" s="173">
        <f>_xlfn.NORM.DIST(I50, I5,J5, TRUE)</f>
        <v>1.6225584768577141E-4</v>
      </c>
      <c r="K50" s="174" t="str">
        <f t="shared" si="1"/>
        <v>saniert</v>
      </c>
      <c r="L50" s="174" cm="1">
        <f t="array" ref="L50">IF(
    J50 &gt; (IF(
        K50 = "unsaniert",
        (MIN(IF(K$1:K$166="unsaniert",J$1:J$166)) + MAX(IF(K$1:K$166="unsaniert",J$1:J$166))) / 2,
        IF(
            K50 = "teilsaniert",
            (MIN(IF(K$1:K$166="teilsaniert",J$1:J$166)) + MAX(IF(K$1:K$166="teilsaniert",J$1:J$166))) / 2,
            (MIN(IF(K$1:K$166="saniert",J$1:J$166)) + MAX(IF(K$1:K$166="saniert",J$1:J$166))) / 2
        )
    )),
    0,
    IF(
        J49 &lt; (IF(
            K50 = "unsaniert",
            (MIN(IF(K$1:K$166="unsaniert",J$1:J$166)) + MAX(IF(K$1:K$166="unsaniert",J$1:J$166))) / 2,
            IF(
                K50 = "teilsaniert",
                (MIN(IF(K$1:K$166="teilsaniert",J$1:J$166)) + MAX(IF(K$1:K$166="teilsaniert",J$1:J$166))) / 2,
                (MIN(IF(K$1:K$166="saniert",J$1:J$166)) + MAX(IF(K$1:K$166="saniert",J$1:J$166))) / 2
            )
        )),
        0,
        I50
    )
)</f>
        <v>0</v>
      </c>
      <c r="O50" s="160"/>
      <c r="P50" s="174">
        <f t="shared" si="17"/>
        <v>-3.9977132576271168E-2</v>
      </c>
      <c r="Q50" s="173">
        <f>_xlfn.NORM.DIST(P50, P5,Q5, TRUE)</f>
        <v>1.4448731588259908E-4</v>
      </c>
      <c r="R50" s="174" t="str">
        <f t="shared" si="2"/>
        <v>saniert</v>
      </c>
      <c r="S50" s="174" cm="1">
        <f t="array" ref="S50">IF(
    Q50 &gt; (IF(
        R50 = "unsaniert",
        (MIN(IF(R$1:R$166="unsaniert",Q$1:Q$166)) + MAX(IF(R$1:R$166="unsaniert",Q$1:Q$166))) / 2,
        IF(
            R50 = "teilsaniert",
            (MIN(IF(R$1:R$166="teilsaniert",Q$1:Q$166)) + MAX(IF(R$1:R$166="teilsaniert",Q$1:Q$166))) / 2,
            (MIN(IF(R$1:R$166="saniert",Q$1:Q$166)) + MAX(IF(R$1:R$166="saniert",Q$1:Q$166))) / 2
        )
    )),
    0,
    IF(
        Q49 &lt; (IF(
            R50 = "unsaniert",
            (MIN(IF(R$1:R$166="unsaniert",Q$1:Q$166)) + MAX(IF(R$1:R$166="unsaniert",Q$1:Q$166))) / 2,
            IF(
                R50 = "teilsaniert",
                (MIN(IF(R$1:R$166="teilsaniert",Q$1:Q$166)) + MAX(IF(R$1:R$166="teilsaniert",Q$1:Q$166))) / 2,
                (MIN(IF(R$1:R$166="saniert",Q$1:Q$166)) + MAX(IF(R$1:R$166="saniert",Q$1:Q$166))) / 2
            )
        )),
        0,
        P50
    )
)</f>
        <v>0</v>
      </c>
      <c r="W50" s="174">
        <f t="shared" si="18"/>
        <v>0.5965455791411225</v>
      </c>
      <c r="X50" s="173">
        <f t="shared" si="3"/>
        <v>1.4224248262463487E-2</v>
      </c>
      <c r="Y50" s="174" t="str">
        <f t="shared" si="4"/>
        <v>saniert</v>
      </c>
      <c r="Z50" s="174" cm="1">
        <f t="array" ref="Z50">IF(
    X50 &gt; (IF(
        Y50 = "unsaniert",
        (MIN(IF(Y$29:Y$166="unsaniert",X$29:X$166)) + MAX(IF(Y$29:Y$166="unsaniert",X$29:X$166))) / 2,
        IF(
            Y50 = "teilsaniert",
            (MIN(IF(Y$29:Y$166="teilsaniert",X$29:X$166)) + MAX(IF(Y$29:Y$166="teilsaniert",X$29:X$166))) / 2,
            (MIN(IF(Y$29:Y$166="saniert",X$29:X$166)) + MAX(IF(Y$29:Y$166="saniert",X$29:X$166))) / 2
        )
    )),
    0,
    IF(
        X49 &lt; (IF(
            Y50 = "unsaniert",
            (MIN(IF(Y$29:Y$166="unsaniert",X$29:X$166)) + MAX(IF(Y$29:Y$166="unsaniert",X$29:X$166))) / 2,
            IF(
                Y50 = "teilsaniert",
                (MIN(IF(Y$29:Y$166="teilsaniert",X$29:X$166)) + MAX(IF(Y$29:Y$166="teilsaniert",X$29:X$166))) / 2,
                (MIN(IF(Y$29:Y$166="saniert",X$29:X$166)) + MAX(IF(Y$29:Y$166="saniert",X$29:X$166))) / 2
            )
        )),
        0,
        W50
    )
)</f>
        <v>0.5965455791411225</v>
      </c>
      <c r="AA50" s="160"/>
      <c r="AB50" s="160"/>
      <c r="AC50" s="160"/>
      <c r="AD50" s="174">
        <f t="shared" si="19"/>
        <v>0.31125462755322986</v>
      </c>
      <c r="AE50" s="173">
        <f t="shared" si="5"/>
        <v>0.12218539132543407</v>
      </c>
      <c r="AF50" s="174" t="str">
        <f t="shared" si="6"/>
        <v>teilsaniert</v>
      </c>
      <c r="AG50" s="174" cm="1">
        <f t="array" ref="AG50">IF(
    AE50 &gt; (IF(
        AF50 = "unsaniert",
        (MIN(IF(AF$1:AF$166="unsaniert",AE$1:AE$166)) + MAX(IF(AF$1:AF$166="unsaniert",AE$1:AE$166))) / 2,
        IF(
            AF50 = "teilsaniert",
            (MIN(IF(AF$1:AF$166="teilsaniert",AE$1:AE$166)) + MAX(IF(AF$1:AF$166="teilsaniert",AE$1:AE$166))) / 2,
            (MIN(IF(AF$1:AF$166="saniert",AE$1:AE$166)) + MAX(IF(AF$1:AF$166="saniert",AE$1:AE$166))) / 2
        )
    )),
    0,
    IF(
        AE49 &lt; (IF(
            AF50 = "unsaniert",
            (MIN(IF(AF$1:AF$166="unsaniert",AE$1:AE$166)) + MAX(IF(AF$1:AF$166="unsaniert",AE$1:AE$166))) / 2,
            IF(
                AF50 = "teilsaniert",
                (MIN(IF(AF$1:AF$166="teilsaniert",AE$1:AE$166)) + MAX(IF(AF$1:AF$166="teilsaniert",AE$1:AE$166))) / 2,
                (MIN(IF(AF$1:AF$166="saniert",AE$1:AE$166)) + MAX(IF(AF$1:AF$166="saniert",AE$1:AE$166))) / 2
            )
        )),
        0,
        AD50
    )
)</f>
        <v>0</v>
      </c>
      <c r="AH50" s="160"/>
      <c r="AI50" s="160"/>
      <c r="AJ50" s="160"/>
      <c r="AK50" s="174">
        <f t="shared" si="20"/>
        <v>-0.17338595245073365</v>
      </c>
      <c r="AL50" s="173">
        <f t="shared" si="7"/>
        <v>5.7170019654235713E-30</v>
      </c>
      <c r="AM50" s="174" t="str">
        <f t="shared" si="8"/>
        <v>saniert</v>
      </c>
      <c r="AN50" s="174" cm="1">
        <f t="array" ref="AN50">IF(
    AL50 &gt; (IF(
        AM50 = "unsaniert",
        (MIN(IF(AM$1:AM$166="unsaniert",AL$1:AL$166)) + MAX(IF(AM$1:AM$166="unsaniert",AL$1:AL$166))) / 2,
        IF(
            AM50 = "teilsaniert",
            (MIN(IF(AM$1:AM$166="teilsaniert",AL$1:AL$166)) + MAX(IF(AM$1:AM$166="teilsaniert",AL$1:AL$166))) / 2,
            (MIN(IF(AM$1:AM$166="saniert",AL$1:AL$166)) + MAX(IF(AM$1:AM$166="saniert",AL$1:AL$166))) / 2
        )
    )),
    0,
    IF(
        AL49 &lt; (IF(
            AM50 = "unsaniert",
            (MIN(IF(AM$1:AM$166="unsaniert",AL$1:AL$166)) + MAX(IF(AM$1:AM$166="unsaniert",AL$1:AL$166))) / 2,
            IF(
                AM50 = "teilsaniert",
                (MIN(IF(AM$1:AM$166="teilsaniert",AL$1:AL$166)) + MAX(IF(AM$1:AM$166="teilsaniert",AL$1:AL$166))) / 2,
                (MIN(IF(AM$1:AM$166="saniert",AL$1:AL$166)) + MAX(IF(AM$1:AM$166="saniert",AL$1:AL$166))) / 2
            )
        )),
        0,
        AK50
    )
)</f>
        <v>0</v>
      </c>
      <c r="AR50" s="174">
        <f t="shared" si="21"/>
        <v>0.97371685567654165</v>
      </c>
      <c r="AS50" s="173">
        <f t="shared" si="9"/>
        <v>0.71825963703316398</v>
      </c>
      <c r="AT50" s="174" t="str">
        <f t="shared" si="10"/>
        <v>unsaniert</v>
      </c>
      <c r="AU50" s="174" cm="1">
        <f t="array" ref="AU50">IF(
    AS50 &gt; (IF(
        AT50 = "unsaniert",
        (MIN(IF(AT$1:AT$166="unsaniert",AS$1:AS$166)) + MAX(IF(AT$1:AT$166="unsaniert",AS$1:AS$166))) / 2,
        IF(
            AT50 = "teilsaniert",
            (MIN(IF(AT$1:AT$166="teilsaniert",AS$1:AS$166)) + MAX(IF(AT$1:AT$166="teilsaniert",AS$1:AS$166))) / 2,
            (MIN(IF(AT$1:AT$166="saniert",AS$1:AS$166)) + MAX(IF(AT$1:AT$166="saniert",AS$1:AS$166))) / 2
        )
    )),
    0,
    IF(
        AS49 &lt; (IF(
            AT50 = "unsaniert",
            (MIN(IF(AT$1:AT$166="unsaniert",AS$1:AS$166)) + MAX(IF(AT$1:AT$166="unsaniert",AS$1:AS$166))) / 2,
            IF(
                AT50 = "teilsaniert",
                (MIN(IF(AT$1:AT$166="teilsaniert",AS$1:AS$166)) + MAX(IF(AT$1:AT$166="teilsaniert",AS$1:AS$166))) / 2,
                (MIN(IF(AT$1:AT$166="saniert",AS$1:AS$166)) + MAX(IF(AT$1:AT$166="saniert",AS$1:AS$166))) / 2
            )
        )),
        0,
        AR50
    )
)</f>
        <v>0.97371685567654165</v>
      </c>
      <c r="AV50" s="160"/>
      <c r="AW50" s="160"/>
      <c r="AX50" s="160"/>
      <c r="AY50" s="174">
        <f t="shared" si="22"/>
        <v>0.44221064247135322</v>
      </c>
      <c r="AZ50" s="173">
        <f t="shared" si="24"/>
        <v>0.32892665638075747</v>
      </c>
      <c r="BA50" s="174" t="str">
        <f t="shared" si="25"/>
        <v>teilsaniert</v>
      </c>
      <c r="BB50" s="174" cm="1">
        <f t="array" ref="BB50">IF(
    AZ50 &gt; (IF(
        BA50 = "unsaniert",
        (MIN(IF(BA$1:BA$166="unsaniert",AZ$1:AZ$166)) + MAX(IF(BA$1:BA$166="unsaniert",AZ$1:AZ$166))) / 2,
        IF(
            BA50 = "teilsaniert",
            (MIN(IF(BA$1:BA$166="teilsaniert",AZ$1:AZ$166)) + MAX(IF(BA$1:BA$166="teilsaniert",AZ$1:AZ$166))) / 2,
            (MIN(IF(BA$1:BA$166="saniert",AZ$1:AZ$166)) + MAX(IF(BA$1:BA$166="saniert",AZ$1:AZ$166))) / 2
        )
    )),
    0,
    IF(
        AZ49 &lt; (IF(
            BA50 = "unsaniert",
            (MIN(IF(BA$1:BA$166="unsaniert",AZ$1:AZ$166)) + MAX(IF(BA$1:BA$166="unsaniert",AZ$1:AZ$166))) / 2,
            IF(
                BA50 = "teilsaniert",
                (MIN(IF(BA$1:BA$166="teilsaniert",AZ$1:AZ$166)) + MAX(IF(BA$1:BA$166="teilsaniert",AZ$1:AZ$166))) / 2,
                (MIN(IF(BA$1:BA$166="saniert",AZ$1:AZ$166)) + MAX(IF(BA$1:BA$166="saniert",AZ$1:AZ$166))) / 2
            )
        )),
        0,
        AY50
    )
)</f>
        <v>0</v>
      </c>
      <c r="BC50" s="160"/>
      <c r="BD50" s="160"/>
      <c r="BE50" s="160"/>
      <c r="BF50" s="174">
        <f t="shared" si="23"/>
        <v>-0.11657094592916403</v>
      </c>
      <c r="BG50" s="173">
        <f t="shared" si="13"/>
        <v>3.4081622108764727E-29</v>
      </c>
      <c r="BH50" s="174" t="str">
        <f t="shared" si="14"/>
        <v>saniert</v>
      </c>
      <c r="BI50" s="174" cm="1">
        <f t="array" ref="BI50">IF(
    BG50 &gt; (IF(
        BH50 = "unsaniert",
        (MIN(IF(BH$1:BH$166="unsaniert",BG$1:BG$166)) + MAX(IF(BH$1:BH$166="unsaniert",BG$1:BG$166))) / 2,
        IF(
            BH50 = "teilsaniert",
            (MIN(IF(BH$1:BH$166="teilsaniert",BG$1:BG$166)) + MAX(IF(BH$1:BH$166="teilsaniert",BG$1:BG$166))) / 2,
            (MIN(IF(BH$1:BH$166="saniert",BG$1:BG$166)) + MAX(IF(BH$1:BH$166="saniert",BG$1:BG$166))) / 2
        )
    )),
    0,
    IF(
        BG49 &lt; (IF(
            BH50 = "unsaniert",
            (MIN(IF(BH$1:BH$166="unsaniert",BG$1:BG$166)) + MAX(IF(BH$1:BH$166="unsaniert",BG$1:BG$166))) / 2,
            IF(
                BH50 = "teilsaniert",
                (MIN(IF(BH$1:BH$166="teilsaniert",BG$1:BG$166)) + MAX(IF(BH$1:BH$166="teilsaniert",BG$1:BG$166))) / 2,
                (MIN(IF(BH$1:BH$166="saniert",BG$1:BG$166)) + MAX(IF(BH$1:BH$166="saniert",BG$1:BG$166))) / 2
            )
        )),
        0,
        BF50
    )
)</f>
        <v>0</v>
      </c>
    </row>
    <row r="51" spans="2:61">
      <c r="B51" s="174">
        <f t="shared" si="15"/>
        <v>1.713981139543638</v>
      </c>
      <c r="C51" s="173">
        <f>_xlfn.NORM.DIST(B51, B5,C5, TRUE)</f>
        <v>0.95765686087800794</v>
      </c>
      <c r="D51" s="174" t="str">
        <f t="shared" si="0"/>
        <v>unsaniert</v>
      </c>
      <c r="E51" s="174" cm="1">
        <f t="array" ref="E51">IF(
    C51 &gt; (IF(
        D51 = "unsaniert",
        (MIN(IF(D$1:D$166="unsaniert",C$1:C$166)) + MAX(IF(D$1:D$166="unsaniert",C$1:C$166))) / 2,
        IF(
            D51 = "teilsaniert",
            (MIN(IF(D$1:D$166="teilsaniert",C$1:C$166)) + MAX(IF(D$1:D$166="teilsaniert",C$1:C$166))) / 2,
            (MIN(IF(D$1:D$166="saniert",C$1:C$166)) + MAX(IF(D$1:D$166="saniert",C$1:C$166))) / 2
        )
    )),
    0,
    IF(
        C50 &lt; (IF(
            D51 = "unsaniert",
            (MIN(IF(D$1:D$166="unsaniert",C$1:C$166)) + MAX(IF(D$1:D$166="unsaniert",C$1:C$166))) / 2,
            IF(
                D51 = "teilsaniert",
                (MIN(IF(D$1:D$166="teilsaniert",C$1:C$166)) + MAX(IF(D$1:D$166="teilsaniert",C$1:C$166))) / 2,
                (MIN(IF(D$1:D$166="saniert",C$1:C$166)) + MAX(IF(D$1:D$166="saniert",C$1:C$166))) / 2
            )
        )),
        0,
        B51
    )
)</f>
        <v>0</v>
      </c>
      <c r="F51" s="172"/>
      <c r="H51" s="160"/>
      <c r="I51" s="174">
        <f t="shared" si="16"/>
        <v>-5.8352038498971914E-3</v>
      </c>
      <c r="J51" s="173">
        <f>_xlfn.NORM.DIST(I51, I5,J5, TRUE)</f>
        <v>2.7351906196012536E-5</v>
      </c>
      <c r="K51" s="174" t="str">
        <f t="shared" si="1"/>
        <v>saniert</v>
      </c>
      <c r="L51" s="174" cm="1">
        <f t="array" ref="L51">IF(
    J51 &gt; (IF(
        K51 = "unsaniert",
        (MIN(IF(K$1:K$166="unsaniert",J$1:J$166)) + MAX(IF(K$1:K$166="unsaniert",J$1:J$166))) / 2,
        IF(
            K51 = "teilsaniert",
            (MIN(IF(K$1:K$166="teilsaniert",J$1:J$166)) + MAX(IF(K$1:K$166="teilsaniert",J$1:J$166))) / 2,
            (MIN(IF(K$1:K$166="saniert",J$1:J$166)) + MAX(IF(K$1:K$166="saniert",J$1:J$166))) / 2
        )
    )),
    0,
    IF(
        J50 &lt; (IF(
            K51 = "unsaniert",
            (MIN(IF(K$1:K$166="unsaniert",J$1:J$166)) + MAX(IF(K$1:K$166="unsaniert",J$1:J$166))) / 2,
            IF(
                K51 = "teilsaniert",
                (MIN(IF(K$1:K$166="teilsaniert",J$1:J$166)) + MAX(IF(K$1:K$166="teilsaniert",J$1:J$166))) / 2,
                (MIN(IF(K$1:K$166="saniert",J$1:J$166)) + MAX(IF(K$1:K$166="saniert",J$1:J$166))) / 2
            )
        )),
        0,
        I51
    )
)</f>
        <v>0</v>
      </c>
      <c r="O51" s="160"/>
      <c r="P51" s="174">
        <f t="shared" si="17"/>
        <v>-6.9977132576271167E-2</v>
      </c>
      <c r="Q51" s="173">
        <f>_xlfn.NORM.DIST(P51, P5,Q5, TRUE)</f>
        <v>2.3846476688664285E-5</v>
      </c>
      <c r="R51" s="174" t="str">
        <f t="shared" si="2"/>
        <v>saniert</v>
      </c>
      <c r="S51" s="174" cm="1">
        <f t="array" ref="S51">IF(
    Q51 &gt; (IF(
        R51 = "unsaniert",
        (MIN(IF(R$1:R$166="unsaniert",Q$1:Q$166)) + MAX(IF(R$1:R$166="unsaniert",Q$1:Q$166))) / 2,
        IF(
            R51 = "teilsaniert",
            (MIN(IF(R$1:R$166="teilsaniert",Q$1:Q$166)) + MAX(IF(R$1:R$166="teilsaniert",Q$1:Q$166))) / 2,
            (MIN(IF(R$1:R$166="saniert",Q$1:Q$166)) + MAX(IF(R$1:R$166="saniert",Q$1:Q$166))) / 2
        )
    )),
    0,
    IF(
        Q50 &lt; (IF(
            R51 = "unsaniert",
            (MIN(IF(R$1:R$166="unsaniert",Q$1:Q$166)) + MAX(IF(R$1:R$166="unsaniert",Q$1:Q$166))) / 2,
            IF(
                R51 = "teilsaniert",
                (MIN(IF(R$1:R$166="teilsaniert",Q$1:Q$166)) + MAX(IF(R$1:R$166="teilsaniert",Q$1:Q$166))) / 2,
                (MIN(IF(R$1:R$166="saniert",Q$1:Q$166)) + MAX(IF(R$1:R$166="saniert",Q$1:Q$166))) / 2
            )
        )),
        0,
        P51
    )
)</f>
        <v>0</v>
      </c>
      <c r="W51" s="174">
        <f t="shared" si="18"/>
        <v>0.56654557914112247</v>
      </c>
      <c r="X51" s="173">
        <f t="shared" si="3"/>
        <v>5.5885075595694242E-3</v>
      </c>
      <c r="Y51" s="174" t="str">
        <f t="shared" si="4"/>
        <v>saniert</v>
      </c>
      <c r="Z51" s="174" cm="1">
        <f t="array" ref="Z51">IF(
    X51 &gt; (IF(
        Y51 = "unsaniert",
        (MIN(IF(Y$29:Y$166="unsaniert",X$29:X$166)) + MAX(IF(Y$29:Y$166="unsaniert",X$29:X$166))) / 2,
        IF(
            Y51 = "teilsaniert",
            (MIN(IF(Y$29:Y$166="teilsaniert",X$29:X$166)) + MAX(IF(Y$29:Y$166="teilsaniert",X$29:X$166))) / 2,
            (MIN(IF(Y$29:Y$166="saniert",X$29:X$166)) + MAX(IF(Y$29:Y$166="saniert",X$29:X$166))) / 2
        )
    )),
    0,
    IF(
        X50 &lt; (IF(
            Y51 = "unsaniert",
            (MIN(IF(Y$29:Y$166="unsaniert",X$29:X$166)) + MAX(IF(Y$29:Y$166="unsaniert",X$29:X$166))) / 2,
            IF(
                Y51 = "teilsaniert",
                (MIN(IF(Y$29:Y$166="teilsaniert",X$29:X$166)) + MAX(IF(Y$29:Y$166="teilsaniert",X$29:X$166))) / 2,
                (MIN(IF(Y$29:Y$166="saniert",X$29:X$166)) + MAX(IF(Y$29:Y$166="saniert",X$29:X$166))) / 2
            )
        )),
        0,
        W51
    )
)</f>
        <v>0</v>
      </c>
      <c r="AA51" s="160"/>
      <c r="AB51" s="160"/>
      <c r="AC51" s="160"/>
      <c r="AD51" s="174">
        <f t="shared" si="19"/>
        <v>0.28125462755322983</v>
      </c>
      <c r="AE51" s="173">
        <f t="shared" si="5"/>
        <v>7.4687851269062772E-2</v>
      </c>
      <c r="AF51" s="174" t="str">
        <f t="shared" si="6"/>
        <v>teilsaniert</v>
      </c>
      <c r="AG51" s="174" cm="1">
        <f t="array" ref="AG51">IF(
    AE51 &gt; (IF(
        AF51 = "unsaniert",
        (MIN(IF(AF$1:AF$166="unsaniert",AE$1:AE$166)) + MAX(IF(AF$1:AF$166="unsaniert",AE$1:AE$166))) / 2,
        IF(
            AF51 = "teilsaniert",
            (MIN(IF(AF$1:AF$166="teilsaniert",AE$1:AE$166)) + MAX(IF(AF$1:AF$166="teilsaniert",AE$1:AE$166))) / 2,
            (MIN(IF(AF$1:AF$166="saniert",AE$1:AE$166)) + MAX(IF(AF$1:AF$166="saniert",AE$1:AE$166))) / 2
        )
    )),
    0,
    IF(
        AE50 &lt; (IF(
            AF51 = "unsaniert",
            (MIN(IF(AF$1:AF$166="unsaniert",AE$1:AE$166)) + MAX(IF(AF$1:AF$166="unsaniert",AE$1:AE$166))) / 2,
            IF(
                AF51 = "teilsaniert",
                (MIN(IF(AF$1:AF$166="teilsaniert",AE$1:AE$166)) + MAX(IF(AF$1:AF$166="teilsaniert",AE$1:AE$166))) / 2,
                (MIN(IF(AF$1:AF$166="saniert",AE$1:AE$166)) + MAX(IF(AF$1:AF$166="saniert",AE$1:AE$166))) / 2
            )
        )),
        0,
        AD51
    )
)</f>
        <v>0</v>
      </c>
      <c r="AH51" s="160"/>
      <c r="AI51" s="160"/>
      <c r="AJ51" s="160"/>
      <c r="AK51" s="174">
        <f t="shared" si="20"/>
        <v>-0.20338595245073365</v>
      </c>
      <c r="AL51" s="173">
        <f t="shared" si="7"/>
        <v>6.8759436568706123E-35</v>
      </c>
      <c r="AM51" s="174" t="str">
        <f t="shared" si="8"/>
        <v>saniert</v>
      </c>
      <c r="AN51" s="174" cm="1">
        <f t="array" ref="AN51">IF(
    AL51 &gt; (IF(
        AM51 = "unsaniert",
        (MIN(IF(AM$1:AM$166="unsaniert",AL$1:AL$166)) + MAX(IF(AM$1:AM$166="unsaniert",AL$1:AL$166))) / 2,
        IF(
            AM51 = "teilsaniert",
            (MIN(IF(AM$1:AM$166="teilsaniert",AL$1:AL$166)) + MAX(IF(AM$1:AM$166="teilsaniert",AL$1:AL$166))) / 2,
            (MIN(IF(AM$1:AM$166="saniert",AL$1:AL$166)) + MAX(IF(AM$1:AM$166="saniert",AL$1:AL$166))) / 2
        )
    )),
    0,
    IF(
        AL50 &lt; (IF(
            AM51 = "unsaniert",
            (MIN(IF(AM$1:AM$166="unsaniert",AL$1:AL$166)) + MAX(IF(AM$1:AM$166="unsaniert",AL$1:AL$166))) / 2,
            IF(
                AM51 = "teilsaniert",
                (MIN(IF(AM$1:AM$166="teilsaniert",AL$1:AL$166)) + MAX(IF(AM$1:AM$166="teilsaniert",AL$1:AL$166))) / 2,
                (MIN(IF(AM$1:AM$166="saniert",AL$1:AL$166)) + MAX(IF(AM$1:AM$166="saniert",AL$1:AL$166))) / 2
            )
        )),
        0,
        AK51
    )
)</f>
        <v>0</v>
      </c>
      <c r="AR51" s="174">
        <f t="shared" si="21"/>
        <v>0.94371685567654162</v>
      </c>
      <c r="AS51" s="173">
        <f t="shared" si="9"/>
        <v>0.66136493043046785</v>
      </c>
      <c r="AT51" s="174" t="str">
        <f t="shared" si="10"/>
        <v>unsaniert</v>
      </c>
      <c r="AU51" s="174" cm="1">
        <f t="array" ref="AU51">IF(
    AS51 &gt; (IF(
        AT51 = "unsaniert",
        (MIN(IF(AT$1:AT$166="unsaniert",AS$1:AS$166)) + MAX(IF(AT$1:AT$166="unsaniert",AS$1:AS$166))) / 2,
        IF(
            AT51 = "teilsaniert",
            (MIN(IF(AT$1:AT$166="teilsaniert",AS$1:AS$166)) + MAX(IF(AT$1:AT$166="teilsaniert",AS$1:AS$166))) / 2,
            (MIN(IF(AT$1:AT$166="saniert",AS$1:AS$166)) + MAX(IF(AT$1:AT$166="saniert",AS$1:AS$166))) / 2
        )
    )),
    0,
    IF(
        AS50 &lt; (IF(
            AT51 = "unsaniert",
            (MIN(IF(AT$1:AT$166="unsaniert",AS$1:AS$166)) + MAX(IF(AT$1:AT$166="unsaniert",AS$1:AS$166))) / 2,
            IF(
                AT51 = "teilsaniert",
                (MIN(IF(AT$1:AT$166="teilsaniert",AS$1:AS$166)) + MAX(IF(AT$1:AT$166="teilsaniert",AS$1:AS$166))) / 2,
                (MIN(IF(AT$1:AT$166="saniert",AS$1:AS$166)) + MAX(IF(AT$1:AT$166="saniert",AS$1:AS$166))) / 2
            )
        )),
        0,
        AR51
    )
)</f>
        <v>0</v>
      </c>
      <c r="AV51" s="160"/>
      <c r="AW51" s="160"/>
      <c r="AX51" s="160"/>
      <c r="AY51" s="174">
        <f t="shared" si="22"/>
        <v>0.41221064247135319</v>
      </c>
      <c r="AZ51" s="173">
        <f t="shared" si="24"/>
        <v>0.25066320948820797</v>
      </c>
      <c r="BA51" s="174" t="str">
        <f t="shared" si="25"/>
        <v>teilsaniert</v>
      </c>
      <c r="BB51" s="174" cm="1">
        <f t="array" ref="BB51">IF(
    AZ51 &gt; (IF(
        BA51 = "unsaniert",
        (MIN(IF(BA$1:BA$166="unsaniert",AZ$1:AZ$166)) + MAX(IF(BA$1:BA$166="unsaniert",AZ$1:AZ$166))) / 2,
        IF(
            BA51 = "teilsaniert",
            (MIN(IF(BA$1:BA$166="teilsaniert",AZ$1:AZ$166)) + MAX(IF(BA$1:BA$166="teilsaniert",AZ$1:AZ$166))) / 2,
            (MIN(IF(BA$1:BA$166="saniert",AZ$1:AZ$166)) + MAX(IF(BA$1:BA$166="saniert",AZ$1:AZ$166))) / 2
        )
    )),
    0,
    IF(
        AZ50 &lt; (IF(
            BA51 = "unsaniert",
            (MIN(IF(BA$1:BA$166="unsaniert",AZ$1:AZ$166)) + MAX(IF(BA$1:BA$166="unsaniert",AZ$1:AZ$166))) / 2,
            IF(
                BA51 = "teilsaniert",
                (MIN(IF(BA$1:BA$166="teilsaniert",AZ$1:AZ$166)) + MAX(IF(BA$1:BA$166="teilsaniert",AZ$1:AZ$166))) / 2,
                (MIN(IF(BA$1:BA$166="saniert",AZ$1:AZ$166)) + MAX(IF(BA$1:BA$166="saniert",AZ$1:AZ$166))) / 2
            )
        )),
        0,
        AY51
    )
)</f>
        <v>0</v>
      </c>
      <c r="BC51" s="160"/>
      <c r="BD51" s="160"/>
      <c r="BE51" s="160"/>
      <c r="BF51" s="174">
        <f t="shared" si="23"/>
        <v>-0.13657094592916402</v>
      </c>
      <c r="BG51" s="173">
        <f t="shared" si="13"/>
        <v>5.4101442826941416E-34</v>
      </c>
      <c r="BH51" s="174" t="str">
        <f t="shared" si="14"/>
        <v>saniert</v>
      </c>
      <c r="BI51" s="174" cm="1">
        <f t="array" ref="BI51">IF(
    BG51 &gt; (IF(
        BH51 = "unsaniert",
        (MIN(IF(BH$1:BH$166="unsaniert",BG$1:BG$166)) + MAX(IF(BH$1:BH$166="unsaniert",BG$1:BG$166))) / 2,
        IF(
            BH51 = "teilsaniert",
            (MIN(IF(BH$1:BH$166="teilsaniert",BG$1:BG$166)) + MAX(IF(BH$1:BH$166="teilsaniert",BG$1:BG$166))) / 2,
            (MIN(IF(BH$1:BH$166="saniert",BG$1:BG$166)) + MAX(IF(BH$1:BH$166="saniert",BG$1:BG$166))) / 2
        )
    )),
    0,
    IF(
        BG50 &lt; (IF(
            BH51 = "unsaniert",
            (MIN(IF(BH$1:BH$166="unsaniert",BG$1:BG$166)) + MAX(IF(BH$1:BH$166="unsaniert",BG$1:BG$166))) / 2,
            IF(
                BH51 = "teilsaniert",
                (MIN(IF(BH$1:BH$166="teilsaniert",BG$1:BG$166)) + MAX(IF(BH$1:BH$166="teilsaniert",BG$1:BG$166))) / 2,
                (MIN(IF(BH$1:BH$166="saniert",BG$1:BG$166)) + MAX(IF(BH$1:BH$166="saniert",BG$1:BG$166))) / 2
            )
        )),
        0,
        BF51
    )
)</f>
        <v>0</v>
      </c>
    </row>
    <row r="52" spans="2:61">
      <c r="B52" s="174">
        <f t="shared" si="15"/>
        <v>1.6839811395436379</v>
      </c>
      <c r="C52" s="173">
        <f>_xlfn.NORM.DIST(B52, B5,C5, TRUE)</f>
        <v>0.94995081678853521</v>
      </c>
      <c r="D52" s="174" t="str">
        <f t="shared" si="0"/>
        <v>unsaniert</v>
      </c>
      <c r="E52" s="174" cm="1">
        <f t="array" ref="E52">IF(
    C52 &gt; (IF(
        D52 = "unsaniert",
        (MIN(IF(D$1:D$166="unsaniert",C$1:C$166)) + MAX(IF(D$1:D$166="unsaniert",C$1:C$166))) / 2,
        IF(
            D52 = "teilsaniert",
            (MIN(IF(D$1:D$166="teilsaniert",C$1:C$166)) + MAX(IF(D$1:D$166="teilsaniert",C$1:C$166))) / 2,
            (MIN(IF(D$1:D$166="saniert",C$1:C$166)) + MAX(IF(D$1:D$166="saniert",C$1:C$166))) / 2
        )
    )),
    0,
    IF(
        C51 &lt; (IF(
            D52 = "unsaniert",
            (MIN(IF(D$1:D$166="unsaniert",C$1:C$166)) + MAX(IF(D$1:D$166="unsaniert",C$1:C$166))) / 2,
            IF(
                D52 = "teilsaniert",
                (MIN(IF(D$1:D$166="teilsaniert",C$1:C$166)) + MAX(IF(D$1:D$166="teilsaniert",C$1:C$166))) / 2,
                (MIN(IF(D$1:D$166="saniert",C$1:C$166)) + MAX(IF(D$1:D$166="saniert",C$1:C$166))) / 2
            )
        )),
        0,
        B52
    )
)</f>
        <v>0</v>
      </c>
      <c r="F52" s="172"/>
      <c r="H52" s="160"/>
      <c r="I52" s="174">
        <f t="shared" si="16"/>
        <v>-3.583520384989719E-2</v>
      </c>
      <c r="J52" s="173">
        <f>_xlfn.NORM.DIST(I52, I5,J5, TRUE)</f>
        <v>3.8344639663590109E-6</v>
      </c>
      <c r="K52" s="174" t="str">
        <f t="shared" si="1"/>
        <v>saniert</v>
      </c>
      <c r="L52" s="174" cm="1">
        <f t="array" ref="L52">IF(
    J52 &gt; (IF(
        K52 = "unsaniert",
        (MIN(IF(K$1:K$166="unsaniert",J$1:J$166)) + MAX(IF(K$1:K$166="unsaniert",J$1:J$166))) / 2,
        IF(
            K52 = "teilsaniert",
            (MIN(IF(K$1:K$166="teilsaniert",J$1:J$166)) + MAX(IF(K$1:K$166="teilsaniert",J$1:J$166))) / 2,
            (MIN(IF(K$1:K$166="saniert",J$1:J$166)) + MAX(IF(K$1:K$166="saniert",J$1:J$166))) / 2
        )
    )),
    0,
    IF(
        J51 &lt; (IF(
            K52 = "unsaniert",
            (MIN(IF(K$1:K$166="unsaniert",J$1:J$166)) + MAX(IF(K$1:K$166="unsaniert",J$1:J$166))) / 2,
            IF(
                K52 = "teilsaniert",
                (MIN(IF(K$1:K$166="teilsaniert",J$1:J$166)) + MAX(IF(K$1:K$166="teilsaniert",J$1:J$166))) / 2,
                (MIN(IF(K$1:K$166="saniert",J$1:J$166)) + MAX(IF(K$1:K$166="saniert",J$1:J$166))) / 2
            )
        )),
        0,
        I52
    )
)</f>
        <v>0</v>
      </c>
      <c r="O52" s="160"/>
      <c r="P52" s="174">
        <f t="shared" si="17"/>
        <v>-9.9977132576271166E-2</v>
      </c>
      <c r="Q52" s="173">
        <f>_xlfn.NORM.DIST(P52, P5,Q5, TRUE)</f>
        <v>3.2671489799073429E-6</v>
      </c>
      <c r="R52" s="174" t="str">
        <f t="shared" si="2"/>
        <v>saniert</v>
      </c>
      <c r="S52" s="174" cm="1">
        <f t="array" ref="S52">IF(
    Q52 &gt; (IF(
        R52 = "unsaniert",
        (MIN(IF(R$1:R$166="unsaniert",Q$1:Q$166)) + MAX(IF(R$1:R$166="unsaniert",Q$1:Q$166))) / 2,
        IF(
            R52 = "teilsaniert",
            (MIN(IF(R$1:R$166="teilsaniert",Q$1:Q$166)) + MAX(IF(R$1:R$166="teilsaniert",Q$1:Q$166))) / 2,
            (MIN(IF(R$1:R$166="saniert",Q$1:Q$166)) + MAX(IF(R$1:R$166="saniert",Q$1:Q$166))) / 2
        )
    )),
    0,
    IF(
        Q51 &lt; (IF(
            R52 = "unsaniert",
            (MIN(IF(R$1:R$166="unsaniert",Q$1:Q$166)) + MAX(IF(R$1:R$166="unsaniert",Q$1:Q$166))) / 2,
            IF(
                R52 = "teilsaniert",
                (MIN(IF(R$1:R$166="teilsaniert",Q$1:Q$166)) + MAX(IF(R$1:R$166="teilsaniert",Q$1:Q$166))) / 2,
                (MIN(IF(R$1:R$166="saniert",Q$1:Q$166)) + MAX(IF(R$1:R$166="saniert",Q$1:Q$166))) / 2
            )
        )),
        0,
        P52
    )
)</f>
        <v>0</v>
      </c>
      <c r="W52" s="174">
        <f t="shared" si="18"/>
        <v>0.53654557914112244</v>
      </c>
      <c r="X52" s="173">
        <f t="shared" si="3"/>
        <v>1.9683810949043478E-3</v>
      </c>
      <c r="Y52" s="174" t="str">
        <f t="shared" si="4"/>
        <v>saniert</v>
      </c>
      <c r="Z52" s="174" cm="1">
        <f t="array" ref="Z52">IF(
    X52 &gt; (IF(
        Y52 = "unsaniert",
        (MIN(IF(Y$29:Y$166="unsaniert",X$29:X$166)) + MAX(IF(Y$29:Y$166="unsaniert",X$29:X$166))) / 2,
        IF(
            Y52 = "teilsaniert",
            (MIN(IF(Y$29:Y$166="teilsaniert",X$29:X$166)) + MAX(IF(Y$29:Y$166="teilsaniert",X$29:X$166))) / 2,
            (MIN(IF(Y$29:Y$166="saniert",X$29:X$166)) + MAX(IF(Y$29:Y$166="saniert",X$29:X$166))) / 2
        )
    )),
    0,
    IF(
        X51 &lt; (IF(
            Y52 = "unsaniert",
            (MIN(IF(Y$29:Y$166="unsaniert",X$29:X$166)) + MAX(IF(Y$29:Y$166="unsaniert",X$29:X$166))) / 2,
            IF(
                Y52 = "teilsaniert",
                (MIN(IF(Y$29:Y$166="teilsaniert",X$29:X$166)) + MAX(IF(Y$29:Y$166="teilsaniert",X$29:X$166))) / 2,
                (MIN(IF(Y$29:Y$166="saniert",X$29:X$166)) + MAX(IF(Y$29:Y$166="saniert",X$29:X$166))) / 2
            )
        )),
        0,
        W52
    )
)</f>
        <v>0</v>
      </c>
      <c r="AA52" s="160"/>
      <c r="AB52" s="160"/>
      <c r="AC52" s="160"/>
      <c r="AD52" s="174">
        <f t="shared" si="19"/>
        <v>0.2512546275532298</v>
      </c>
      <c r="AE52" s="173">
        <f t="shared" si="5"/>
        <v>4.2775433025918172E-2</v>
      </c>
      <c r="AF52" s="174" t="str">
        <f t="shared" si="6"/>
        <v>teilsaniert</v>
      </c>
      <c r="AG52" s="174" cm="1">
        <f t="array" ref="AG52">IF(
    AE52 &gt; (IF(
        AF52 = "unsaniert",
        (MIN(IF(AF$1:AF$166="unsaniert",AE$1:AE$166)) + MAX(IF(AF$1:AF$166="unsaniert",AE$1:AE$166))) / 2,
        IF(
            AF52 = "teilsaniert",
            (MIN(IF(AF$1:AF$166="teilsaniert",AE$1:AE$166)) + MAX(IF(AF$1:AF$166="teilsaniert",AE$1:AE$166))) / 2,
            (MIN(IF(AF$1:AF$166="saniert",AE$1:AE$166)) + MAX(IF(AF$1:AF$166="saniert",AE$1:AE$166))) / 2
        )
    )),
    0,
    IF(
        AE51 &lt; (IF(
            AF52 = "unsaniert",
            (MIN(IF(AF$1:AF$166="unsaniert",AE$1:AE$166)) + MAX(IF(AF$1:AF$166="unsaniert",AE$1:AE$166))) / 2,
            IF(
                AF52 = "teilsaniert",
                (MIN(IF(AF$1:AF$166="teilsaniert",AE$1:AE$166)) + MAX(IF(AF$1:AF$166="teilsaniert",AE$1:AE$166))) / 2,
                (MIN(IF(AF$1:AF$166="saniert",AE$1:AE$166)) + MAX(IF(AF$1:AF$166="saniert",AE$1:AE$166))) / 2
            )
        )),
        0,
        AD52
    )
)</f>
        <v>0</v>
      </c>
      <c r="AH52" s="160"/>
      <c r="AI52" s="160"/>
      <c r="AJ52" s="160"/>
      <c r="AK52" s="174">
        <f t="shared" si="20"/>
        <v>-0.23338595245073365</v>
      </c>
      <c r="AL52" s="173">
        <f t="shared" si="7"/>
        <v>3.3470190213270232E-40</v>
      </c>
      <c r="AM52" s="174" t="str">
        <f t="shared" si="8"/>
        <v>saniert</v>
      </c>
      <c r="AN52" s="174" cm="1">
        <f t="array" ref="AN52">IF(
    AL52 &gt; (IF(
        AM52 = "unsaniert",
        (MIN(IF(AM$1:AM$166="unsaniert",AL$1:AL$166)) + MAX(IF(AM$1:AM$166="unsaniert",AL$1:AL$166))) / 2,
        IF(
            AM52 = "teilsaniert",
            (MIN(IF(AM$1:AM$166="teilsaniert",AL$1:AL$166)) + MAX(IF(AM$1:AM$166="teilsaniert",AL$1:AL$166))) / 2,
            (MIN(IF(AM$1:AM$166="saniert",AL$1:AL$166)) + MAX(IF(AM$1:AM$166="saniert",AL$1:AL$166))) / 2
        )
    )),
    0,
    IF(
        AL51 &lt; (IF(
            AM52 = "unsaniert",
            (MIN(IF(AM$1:AM$166="unsaniert",AL$1:AL$166)) + MAX(IF(AM$1:AM$166="unsaniert",AL$1:AL$166))) / 2,
            IF(
                AM52 = "teilsaniert",
                (MIN(IF(AM$1:AM$166="teilsaniert",AL$1:AL$166)) + MAX(IF(AM$1:AM$166="teilsaniert",AL$1:AL$166))) / 2,
                (MIN(IF(AM$1:AM$166="saniert",AL$1:AL$166)) + MAX(IF(AM$1:AM$166="saniert",AL$1:AL$166))) / 2
            )
        )),
        0,
        AK52
    )
)</f>
        <v>0</v>
      </c>
      <c r="AR52" s="174">
        <f t="shared" si="21"/>
        <v>0.91371685567654159</v>
      </c>
      <c r="AS52" s="173">
        <f t="shared" si="9"/>
        <v>0.60052378570293052</v>
      </c>
      <c r="AT52" s="174" t="str">
        <f t="shared" si="10"/>
        <v>unsaniert</v>
      </c>
      <c r="AU52" s="174" cm="1">
        <f t="array" ref="AU52">IF(
    AS52 &gt; (IF(
        AT52 = "unsaniert",
        (MIN(IF(AT$1:AT$166="unsaniert",AS$1:AS$166)) + MAX(IF(AT$1:AT$166="unsaniert",AS$1:AS$166))) / 2,
        IF(
            AT52 = "teilsaniert",
            (MIN(IF(AT$1:AT$166="teilsaniert",AS$1:AS$166)) + MAX(IF(AT$1:AT$166="teilsaniert",AS$1:AS$166))) / 2,
            (MIN(IF(AT$1:AT$166="saniert",AS$1:AS$166)) + MAX(IF(AT$1:AT$166="saniert",AS$1:AS$166))) / 2
        )
    )),
    0,
    IF(
        AS51 &lt; (IF(
            AT52 = "unsaniert",
            (MIN(IF(AT$1:AT$166="unsaniert",AS$1:AS$166)) + MAX(IF(AT$1:AT$166="unsaniert",AS$1:AS$166))) / 2,
            IF(
                AT52 = "teilsaniert",
                (MIN(IF(AT$1:AT$166="teilsaniert",AS$1:AS$166)) + MAX(IF(AT$1:AT$166="teilsaniert",AS$1:AS$166))) / 2,
                (MIN(IF(AT$1:AT$166="saniert",AS$1:AS$166)) + MAX(IF(AT$1:AT$166="saniert",AS$1:AS$166))) / 2
            )
        )),
        0,
        AR52
    )
)</f>
        <v>0</v>
      </c>
      <c r="AV52" s="160"/>
      <c r="AW52" s="160"/>
      <c r="AX52" s="160"/>
      <c r="AY52" s="174">
        <f t="shared" si="22"/>
        <v>0.38221064247135317</v>
      </c>
      <c r="AZ52" s="173">
        <f t="shared" si="24"/>
        <v>0.183547173762733</v>
      </c>
      <c r="BA52" s="174" t="str">
        <f t="shared" si="25"/>
        <v>teilsaniert</v>
      </c>
      <c r="BB52" s="174" cm="1">
        <f t="array" ref="BB52">IF(
    AZ52 &gt; (IF(
        BA52 = "unsaniert",
        (MIN(IF(BA$1:BA$166="unsaniert",AZ$1:AZ$166)) + MAX(IF(BA$1:BA$166="unsaniert",AZ$1:AZ$166))) / 2,
        IF(
            BA52 = "teilsaniert",
            (MIN(IF(BA$1:BA$166="teilsaniert",AZ$1:AZ$166)) + MAX(IF(BA$1:BA$166="teilsaniert",AZ$1:AZ$166))) / 2,
            (MIN(IF(BA$1:BA$166="saniert",AZ$1:AZ$166)) + MAX(IF(BA$1:BA$166="saniert",AZ$1:AZ$166))) / 2
        )
    )),
    0,
    IF(
        AZ51 &lt; (IF(
            BA52 = "unsaniert",
            (MIN(IF(BA$1:BA$166="unsaniert",AZ$1:AZ$166)) + MAX(IF(BA$1:BA$166="unsaniert",AZ$1:AZ$166))) / 2,
            IF(
                BA52 = "teilsaniert",
                (MIN(IF(BA$1:BA$166="teilsaniert",AZ$1:AZ$166)) + MAX(IF(BA$1:BA$166="teilsaniert",AZ$1:AZ$166))) / 2,
                (MIN(IF(BA$1:BA$166="saniert",AZ$1:AZ$166)) + MAX(IF(BA$1:BA$166="saniert",AZ$1:AZ$166))) / 2
            )
        )),
        0,
        AY52
    )
)</f>
        <v>0.38221064247135317</v>
      </c>
      <c r="BC52" s="160"/>
      <c r="BD52" s="160"/>
      <c r="BE52" s="160"/>
      <c r="BF52" s="174">
        <f t="shared" si="23"/>
        <v>-0.15657094592916401</v>
      </c>
      <c r="BG52" s="173">
        <f t="shared" si="13"/>
        <v>3.5459743462738934E-39</v>
      </c>
      <c r="BH52" s="174" t="str">
        <f t="shared" si="14"/>
        <v>saniert</v>
      </c>
      <c r="BI52" s="174" cm="1">
        <f t="array" ref="BI52">IF(
    BG52 &gt; (IF(
        BH52 = "unsaniert",
        (MIN(IF(BH$1:BH$166="unsaniert",BG$1:BG$166)) + MAX(IF(BH$1:BH$166="unsaniert",BG$1:BG$166))) / 2,
        IF(
            BH52 = "teilsaniert",
            (MIN(IF(BH$1:BH$166="teilsaniert",BG$1:BG$166)) + MAX(IF(BH$1:BH$166="teilsaniert",BG$1:BG$166))) / 2,
            (MIN(IF(BH$1:BH$166="saniert",BG$1:BG$166)) + MAX(IF(BH$1:BH$166="saniert",BG$1:BG$166))) / 2
        )
    )),
    0,
    IF(
        BG51 &lt; (IF(
            BH52 = "unsaniert",
            (MIN(IF(BH$1:BH$166="unsaniert",BG$1:BG$166)) + MAX(IF(BH$1:BH$166="unsaniert",BG$1:BG$166))) / 2,
            IF(
                BH52 = "teilsaniert",
                (MIN(IF(BH$1:BH$166="teilsaniert",BG$1:BG$166)) + MAX(IF(BH$1:BH$166="teilsaniert",BG$1:BG$166))) / 2,
                (MIN(IF(BH$1:BH$166="saniert",BG$1:BG$166)) + MAX(IF(BH$1:BH$166="saniert",BG$1:BG$166))) / 2
            )
        )),
        0,
        BF52
    )
)</f>
        <v>0</v>
      </c>
    </row>
    <row r="53" spans="2:61">
      <c r="B53" s="174">
        <f t="shared" si="15"/>
        <v>1.6539811395436379</v>
      </c>
      <c r="C53" s="173">
        <f>_xlfn.NORM.DIST(B53, B5,C5, TRUE)</f>
        <v>0.94116567114824945</v>
      </c>
      <c r="D53" s="174" t="str">
        <f t="shared" si="0"/>
        <v>unsaniert</v>
      </c>
      <c r="E53" s="174" cm="1">
        <f t="array" ref="E53">IF(
    C53 &gt; (IF(
        D53 = "unsaniert",
        (MIN(IF(D$1:D$166="unsaniert",C$1:C$166)) + MAX(IF(D$1:D$166="unsaniert",C$1:C$166))) / 2,
        IF(
            D53 = "teilsaniert",
            (MIN(IF(D$1:D$166="teilsaniert",C$1:C$166)) + MAX(IF(D$1:D$166="teilsaniert",C$1:C$166))) / 2,
            (MIN(IF(D$1:D$166="saniert",C$1:C$166)) + MAX(IF(D$1:D$166="saniert",C$1:C$166))) / 2
        )
    )),
    0,
    IF(
        C52 &lt; (IF(
            D53 = "unsaniert",
            (MIN(IF(D$1:D$166="unsaniert",C$1:C$166)) + MAX(IF(D$1:D$166="unsaniert",C$1:C$166))) / 2,
            IF(
                D53 = "teilsaniert",
                (MIN(IF(D$1:D$166="teilsaniert",C$1:C$166)) + MAX(IF(D$1:D$166="teilsaniert",C$1:C$166))) / 2,
                (MIN(IF(D$1:D$166="saniert",C$1:C$166)) + MAX(IF(D$1:D$166="saniert",C$1:C$166))) / 2
            )
        )),
        0,
        B53
    )
)</f>
        <v>0</v>
      </c>
      <c r="F53" s="172"/>
      <c r="H53" s="160"/>
      <c r="I53" s="174">
        <f t="shared" si="16"/>
        <v>-6.5835203849897189E-2</v>
      </c>
      <c r="J53" s="173">
        <f>_xlfn.NORM.DIST(I53, I5,J5, TRUE)</f>
        <v>4.4644718869525422E-7</v>
      </c>
      <c r="K53" s="174" t="str">
        <f t="shared" si="1"/>
        <v>saniert</v>
      </c>
      <c r="L53" s="174" cm="1">
        <f t="array" ref="L53">IF(
    J53 &gt; (IF(
        K53 = "unsaniert",
        (MIN(IF(K$1:K$166="unsaniert",J$1:J$166)) + MAX(IF(K$1:K$166="unsaniert",J$1:J$166))) / 2,
        IF(
            K53 = "teilsaniert",
            (MIN(IF(K$1:K$166="teilsaniert",J$1:J$166)) + MAX(IF(K$1:K$166="teilsaniert",J$1:J$166))) / 2,
            (MIN(IF(K$1:K$166="saniert",J$1:J$166)) + MAX(IF(K$1:K$166="saniert",J$1:J$166))) / 2
        )
    )),
    0,
    IF(
        J52 &lt; (IF(
            K53 = "unsaniert",
            (MIN(IF(K$1:K$166="unsaniert",J$1:J$166)) + MAX(IF(K$1:K$166="unsaniert",J$1:J$166))) / 2,
            IF(
                K53 = "teilsaniert",
                (MIN(IF(K$1:K$166="teilsaniert",J$1:J$166)) + MAX(IF(K$1:K$166="teilsaniert",J$1:J$166))) / 2,
                (MIN(IF(K$1:K$166="saniert",J$1:J$166)) + MAX(IF(K$1:K$166="saniert",J$1:J$166))) / 2
            )
        )),
        0,
        I53
    )
)</f>
        <v>0</v>
      </c>
      <c r="O53" s="160"/>
      <c r="P53" s="174">
        <f t="shared" si="17"/>
        <v>-0.12997713257627116</v>
      </c>
      <c r="Q53" s="173">
        <f>_xlfn.NORM.DIST(P53, P5,Q5, TRUE)</f>
        <v>3.7109437746163986E-7</v>
      </c>
      <c r="R53" s="174" t="str">
        <f t="shared" si="2"/>
        <v>saniert</v>
      </c>
      <c r="S53" s="174" cm="1">
        <f t="array" ref="S53">IF(
    Q53 &gt; (IF(
        R53 = "unsaniert",
        (MIN(IF(R$1:R$166="unsaniert",Q$1:Q$166)) + MAX(IF(R$1:R$166="unsaniert",Q$1:Q$166))) / 2,
        IF(
            R53 = "teilsaniert",
            (MIN(IF(R$1:R$166="teilsaniert",Q$1:Q$166)) + MAX(IF(R$1:R$166="teilsaniert",Q$1:Q$166))) / 2,
            (MIN(IF(R$1:R$166="saniert",Q$1:Q$166)) + MAX(IF(R$1:R$166="saniert",Q$1:Q$166))) / 2
        )
    )),
    0,
    IF(
        Q52 &lt; (IF(
            R53 = "unsaniert",
            (MIN(IF(R$1:R$166="unsaniert",Q$1:Q$166)) + MAX(IF(R$1:R$166="unsaniert",Q$1:Q$166))) / 2,
            IF(
                R53 = "teilsaniert",
                (MIN(IF(R$1:R$166="teilsaniert",Q$1:Q$166)) + MAX(IF(R$1:R$166="teilsaniert",Q$1:Q$166))) / 2,
                (MIN(IF(R$1:R$166="saniert",Q$1:Q$166)) + MAX(IF(R$1:R$166="saniert",Q$1:Q$166))) / 2
            )
        )),
        0,
        P53
    )
)</f>
        <v>0</v>
      </c>
      <c r="W53" s="174">
        <f t="shared" si="18"/>
        <v>0.50654557914112242</v>
      </c>
      <c r="X53" s="173">
        <f t="shared" si="3"/>
        <v>6.2056661361998807E-4</v>
      </c>
      <c r="Y53" s="174" t="str">
        <f t="shared" si="4"/>
        <v>saniert</v>
      </c>
      <c r="Z53" s="174" cm="1">
        <f t="array" ref="Z53">IF(
    X53 &gt; (IF(
        Y53 = "unsaniert",
        (MIN(IF(Y$29:Y$166="unsaniert",X$29:X$166)) + MAX(IF(Y$29:Y$166="unsaniert",X$29:X$166))) / 2,
        IF(
            Y53 = "teilsaniert",
            (MIN(IF(Y$29:Y$166="teilsaniert",X$29:X$166)) + MAX(IF(Y$29:Y$166="teilsaniert",X$29:X$166))) / 2,
            (MIN(IF(Y$29:Y$166="saniert",X$29:X$166)) + MAX(IF(Y$29:Y$166="saniert",X$29:X$166))) / 2
        )
    )),
    0,
    IF(
        X52 &lt; (IF(
            Y53 = "unsaniert",
            (MIN(IF(Y$29:Y$166="unsaniert",X$29:X$166)) + MAX(IF(Y$29:Y$166="unsaniert",X$29:X$166))) / 2,
            IF(
                Y53 = "teilsaniert",
                (MIN(IF(Y$29:Y$166="teilsaniert",X$29:X$166)) + MAX(IF(Y$29:Y$166="teilsaniert",X$29:X$166))) / 2,
                (MIN(IF(Y$29:Y$166="saniert",X$29:X$166)) + MAX(IF(Y$29:Y$166="saniert",X$29:X$166))) / 2
            )
        )),
        0,
        W53
    )
)</f>
        <v>0</v>
      </c>
      <c r="AA53" s="160"/>
      <c r="AB53" s="160"/>
      <c r="AC53" s="160"/>
      <c r="AD53" s="174">
        <f t="shared" si="19"/>
        <v>0.2212546275532298</v>
      </c>
      <c r="AE53" s="173">
        <f t="shared" si="5"/>
        <v>2.2914893011107499E-2</v>
      </c>
      <c r="AF53" s="174" t="str">
        <f t="shared" si="6"/>
        <v>saniert</v>
      </c>
      <c r="AG53" s="174" cm="1">
        <f t="array" ref="AG53">IF(
    AE53 &gt; (IF(
        AF53 = "unsaniert",
        (MIN(IF(AF$1:AF$166="unsaniert",AE$1:AE$166)) + MAX(IF(AF$1:AF$166="unsaniert",AE$1:AE$166))) / 2,
        IF(
            AF53 = "teilsaniert",
            (MIN(IF(AF$1:AF$166="teilsaniert",AE$1:AE$166)) + MAX(IF(AF$1:AF$166="teilsaniert",AE$1:AE$166))) / 2,
            (MIN(IF(AF$1:AF$166="saniert",AE$1:AE$166)) + MAX(IF(AF$1:AF$166="saniert",AE$1:AE$166))) / 2
        )
    )),
    0,
    IF(
        AE52 &lt; (IF(
            AF53 = "unsaniert",
            (MIN(IF(AF$1:AF$166="unsaniert",AE$1:AE$166)) + MAX(IF(AF$1:AF$166="unsaniert",AE$1:AE$166))) / 2,
            IF(
                AF53 = "teilsaniert",
                (MIN(IF(AF$1:AF$166="teilsaniert",AE$1:AE$166)) + MAX(IF(AF$1:AF$166="teilsaniert",AE$1:AE$166))) / 2,
                (MIN(IF(AF$1:AF$166="saniert",AE$1:AE$166)) + MAX(IF(AF$1:AF$166="saniert",AE$1:AE$166))) / 2
            )
        )),
        0,
        AD53
    )
)</f>
        <v>0</v>
      </c>
      <c r="AH53" s="160"/>
      <c r="AI53" s="160"/>
      <c r="AJ53" s="160"/>
      <c r="AK53" s="174">
        <f t="shared" si="20"/>
        <v>-0.26338595245073365</v>
      </c>
      <c r="AL53" s="173">
        <f t="shared" si="7"/>
        <v>6.5887617407343637E-46</v>
      </c>
      <c r="AM53" s="174" t="str">
        <f t="shared" si="8"/>
        <v>saniert</v>
      </c>
      <c r="AN53" s="174" cm="1">
        <f t="array" ref="AN53">IF(
    AL53 &gt; (IF(
        AM53 = "unsaniert",
        (MIN(IF(AM$1:AM$166="unsaniert",AL$1:AL$166)) + MAX(IF(AM$1:AM$166="unsaniert",AL$1:AL$166))) / 2,
        IF(
            AM53 = "teilsaniert",
            (MIN(IF(AM$1:AM$166="teilsaniert",AL$1:AL$166)) + MAX(IF(AM$1:AM$166="teilsaniert",AL$1:AL$166))) / 2,
            (MIN(IF(AM$1:AM$166="saniert",AL$1:AL$166)) + MAX(IF(AM$1:AM$166="saniert",AL$1:AL$166))) / 2
        )
    )),
    0,
    IF(
        AL52 &lt; (IF(
            AM53 = "unsaniert",
            (MIN(IF(AM$1:AM$166="unsaniert",AL$1:AL$166)) + MAX(IF(AM$1:AM$166="unsaniert",AL$1:AL$166))) / 2,
            IF(
                AM53 = "teilsaniert",
                (MIN(IF(AM$1:AM$166="teilsaniert",AL$1:AL$166)) + MAX(IF(AM$1:AM$166="teilsaniert",AL$1:AL$166))) / 2,
                (MIN(IF(AM$1:AM$166="saniert",AL$1:AL$166)) + MAX(IF(AM$1:AM$166="saniert",AL$1:AL$166))) / 2
            )
        )),
        0,
        AK53
    )
)</f>
        <v>0</v>
      </c>
      <c r="AR53" s="174">
        <f t="shared" si="21"/>
        <v>0.88371685567654157</v>
      </c>
      <c r="AS53" s="173">
        <f t="shared" si="9"/>
        <v>0.53713363596431773</v>
      </c>
      <c r="AT53" s="174" t="str">
        <f t="shared" si="10"/>
        <v>unsaniert</v>
      </c>
      <c r="AU53" s="174" cm="1">
        <f t="array" ref="AU53">IF(
    AS53 &gt; (IF(
        AT53 = "unsaniert",
        (MIN(IF(AT$1:AT$166="unsaniert",AS$1:AS$166)) + MAX(IF(AT$1:AT$166="unsaniert",AS$1:AS$166))) / 2,
        IF(
            AT53 = "teilsaniert",
            (MIN(IF(AT$1:AT$166="teilsaniert",AS$1:AS$166)) + MAX(IF(AT$1:AT$166="teilsaniert",AS$1:AS$166))) / 2,
            (MIN(IF(AT$1:AT$166="saniert",AS$1:AS$166)) + MAX(IF(AT$1:AT$166="saniert",AS$1:AS$166))) / 2
        )
    )),
    0,
    IF(
        AS52 &lt; (IF(
            AT53 = "unsaniert",
            (MIN(IF(AT$1:AT$166="unsaniert",AS$1:AS$166)) + MAX(IF(AT$1:AT$166="unsaniert",AS$1:AS$166))) / 2,
            IF(
                AT53 = "teilsaniert",
                (MIN(IF(AT$1:AT$166="teilsaniert",AS$1:AS$166)) + MAX(IF(AT$1:AT$166="teilsaniert",AS$1:AS$166))) / 2,
                (MIN(IF(AT$1:AT$166="saniert",AS$1:AS$166)) + MAX(IF(AT$1:AT$166="saniert",AS$1:AS$166))) / 2
            )
        )),
        0,
        AR53
    )
)</f>
        <v>0</v>
      </c>
      <c r="AV53" s="160"/>
      <c r="AW53" s="160"/>
      <c r="AX53" s="160"/>
      <c r="AY53" s="174">
        <f t="shared" si="22"/>
        <v>0.35221064247135314</v>
      </c>
      <c r="AZ53" s="173">
        <f t="shared" si="24"/>
        <v>0.12893187802002426</v>
      </c>
      <c r="BA53" s="174" t="str">
        <f t="shared" si="25"/>
        <v>teilsaniert</v>
      </c>
      <c r="BB53" s="174" cm="1">
        <f t="array" ref="BB53">IF(
    AZ53 &gt; (IF(
        BA53 = "unsaniert",
        (MIN(IF(BA$1:BA$166="unsaniert",AZ$1:AZ$166)) + MAX(IF(BA$1:BA$166="unsaniert",AZ$1:AZ$166))) / 2,
        IF(
            BA53 = "teilsaniert",
            (MIN(IF(BA$1:BA$166="teilsaniert",AZ$1:AZ$166)) + MAX(IF(BA$1:BA$166="teilsaniert",AZ$1:AZ$166))) / 2,
            (MIN(IF(BA$1:BA$166="saniert",AZ$1:AZ$166)) + MAX(IF(BA$1:BA$166="saniert",AZ$1:AZ$166))) / 2
        )
    )),
    0,
    IF(
        AZ52 &lt; (IF(
            BA53 = "unsaniert",
            (MIN(IF(BA$1:BA$166="unsaniert",AZ$1:AZ$166)) + MAX(IF(BA$1:BA$166="unsaniert",AZ$1:AZ$166))) / 2,
            IF(
                BA53 = "teilsaniert",
                (MIN(IF(BA$1:BA$166="teilsaniert",AZ$1:AZ$166)) + MAX(IF(BA$1:BA$166="teilsaniert",AZ$1:AZ$166))) / 2,
                (MIN(IF(BA$1:BA$166="saniert",AZ$1:AZ$166)) + MAX(IF(BA$1:BA$166="saniert",AZ$1:AZ$166))) / 2
            )
        )),
        0,
        AY53
    )
)</f>
        <v>0</v>
      </c>
      <c r="BC53" s="160"/>
      <c r="BD53" s="160"/>
      <c r="BE53" s="160"/>
      <c r="BF53" s="174">
        <f t="shared" si="23"/>
        <v>-0.176570945929164</v>
      </c>
      <c r="BG53" s="173">
        <f t="shared" si="13"/>
        <v>9.5886236459842168E-45</v>
      </c>
      <c r="BH53" s="174" t="str">
        <f t="shared" si="14"/>
        <v>saniert</v>
      </c>
      <c r="BI53" s="174" cm="1">
        <f t="array" ref="BI53">IF(
    BG53 &gt; (IF(
        BH53 = "unsaniert",
        (MIN(IF(BH$1:BH$166="unsaniert",BG$1:BG$166)) + MAX(IF(BH$1:BH$166="unsaniert",BG$1:BG$166))) / 2,
        IF(
            BH53 = "teilsaniert",
            (MIN(IF(BH$1:BH$166="teilsaniert",BG$1:BG$166)) + MAX(IF(BH$1:BH$166="teilsaniert",BG$1:BG$166))) / 2,
            (MIN(IF(BH$1:BH$166="saniert",BG$1:BG$166)) + MAX(IF(BH$1:BH$166="saniert",BG$1:BG$166))) / 2
        )
    )),
    0,
    IF(
        BG52 &lt; (IF(
            BH53 = "unsaniert",
            (MIN(IF(BH$1:BH$166="unsaniert",BG$1:BG$166)) + MAX(IF(BH$1:BH$166="unsaniert",BG$1:BG$166))) / 2,
            IF(
                BH53 = "teilsaniert",
                (MIN(IF(BH$1:BH$166="teilsaniert",BG$1:BG$166)) + MAX(IF(BH$1:BH$166="teilsaniert",BG$1:BG$166))) / 2,
                (MIN(IF(BH$1:BH$166="saniert",BG$1:BG$166)) + MAX(IF(BH$1:BH$166="saniert",BG$1:BG$166))) / 2
            )
        )),
        0,
        BF53
    )
)</f>
        <v>0</v>
      </c>
    </row>
    <row r="54" spans="2:61">
      <c r="B54" s="174">
        <f t="shared" si="15"/>
        <v>1.6239811395436379</v>
      </c>
      <c r="C54" s="173">
        <f>_xlfn.NORM.DIST(B54, B5,C5, TRUE)</f>
        <v>0.93121376479134876</v>
      </c>
      <c r="D54" s="174" t="str">
        <f t="shared" si="0"/>
        <v>unsaniert</v>
      </c>
      <c r="E54" s="174" cm="1">
        <f t="array" ref="E54">IF(
    C54 &gt; (IF(
        D54 = "unsaniert",
        (MIN(IF(D$1:D$166="unsaniert",C$1:C$166)) + MAX(IF(D$1:D$166="unsaniert",C$1:C$166))) / 2,
        IF(
            D54 = "teilsaniert",
            (MIN(IF(D$1:D$166="teilsaniert",C$1:C$166)) + MAX(IF(D$1:D$166="teilsaniert",C$1:C$166))) / 2,
            (MIN(IF(D$1:D$166="saniert",C$1:C$166)) + MAX(IF(D$1:D$166="saniert",C$1:C$166))) / 2
        )
    )),
    0,
    IF(
        C53 &lt; (IF(
            D54 = "unsaniert",
            (MIN(IF(D$1:D$166="unsaniert",C$1:C$166)) + MAX(IF(D$1:D$166="unsaniert",C$1:C$166))) / 2,
            IF(
                D54 = "teilsaniert",
                (MIN(IF(D$1:D$166="teilsaniert",C$1:C$166)) + MAX(IF(D$1:D$166="teilsaniert",C$1:C$166))) / 2,
                (MIN(IF(D$1:D$166="saniert",C$1:C$166)) + MAX(IF(D$1:D$166="saniert",C$1:C$166))) / 2
            )
        )),
        0,
        B54
    )
)</f>
        <v>0</v>
      </c>
      <c r="F54" s="172"/>
      <c r="H54" s="160"/>
      <c r="I54" s="174">
        <f t="shared" si="16"/>
        <v>-9.5835203849897188E-2</v>
      </c>
      <c r="J54" s="173">
        <f>_xlfn.NORM.DIST(I54, I5,J5, TRUE)</f>
        <v>4.3123887150930706E-8</v>
      </c>
      <c r="K54" s="174" t="str">
        <f t="shared" si="1"/>
        <v>saniert</v>
      </c>
      <c r="L54" s="174" cm="1">
        <f t="array" ref="L54">IF(
    J54 &gt; (IF(
        K54 = "unsaniert",
        (MIN(IF(K$1:K$166="unsaniert",J$1:J$166)) + MAX(IF(K$1:K$166="unsaniert",J$1:J$166))) / 2,
        IF(
            K54 = "teilsaniert",
            (MIN(IF(K$1:K$166="teilsaniert",J$1:J$166)) + MAX(IF(K$1:K$166="teilsaniert",J$1:J$166))) / 2,
            (MIN(IF(K$1:K$166="saniert",J$1:J$166)) + MAX(IF(K$1:K$166="saniert",J$1:J$166))) / 2
        )
    )),
    0,
    IF(
        J53 &lt; (IF(
            K54 = "unsaniert",
            (MIN(IF(K$1:K$166="unsaniert",J$1:J$166)) + MAX(IF(K$1:K$166="unsaniert",J$1:J$166))) / 2,
            IF(
                K54 = "teilsaniert",
                (MIN(IF(K$1:K$166="teilsaniert",J$1:J$166)) + MAX(IF(K$1:K$166="teilsaniert",J$1:J$166))) / 2,
                (MIN(IF(K$1:K$166="saniert",J$1:J$166)) + MAX(IF(K$1:K$166="saniert",J$1:J$166))) / 2
            )
        )),
        0,
        I54
    )
)</f>
        <v>0</v>
      </c>
      <c r="O54" s="160"/>
      <c r="P54" s="174">
        <f t="shared" si="17"/>
        <v>-0.15997713257627116</v>
      </c>
      <c r="Q54" s="173">
        <f>_xlfn.NORM.DIST(P54, P5,Q5, TRUE)</f>
        <v>3.4906486162836259E-8</v>
      </c>
      <c r="R54" s="174" t="str">
        <f t="shared" si="2"/>
        <v>saniert</v>
      </c>
      <c r="S54" s="174" cm="1">
        <f t="array" ref="S54">IF(
    Q54 &gt; (IF(
        R54 = "unsaniert",
        (MIN(IF(R$1:R$166="unsaniert",Q$1:Q$166)) + MAX(IF(R$1:R$166="unsaniert",Q$1:Q$166))) / 2,
        IF(
            R54 = "teilsaniert",
            (MIN(IF(R$1:R$166="teilsaniert",Q$1:Q$166)) + MAX(IF(R$1:R$166="teilsaniert",Q$1:Q$166))) / 2,
            (MIN(IF(R$1:R$166="saniert",Q$1:Q$166)) + MAX(IF(R$1:R$166="saniert",Q$1:Q$166))) / 2
        )
    )),
    0,
    IF(
        Q53 &lt; (IF(
            R54 = "unsaniert",
            (MIN(IF(R$1:R$166="unsaniert",Q$1:Q$166)) + MAX(IF(R$1:R$166="unsaniert",Q$1:Q$166))) / 2,
            IF(
                R54 = "teilsaniert",
                (MIN(IF(R$1:R$166="teilsaniert",Q$1:Q$166)) + MAX(IF(R$1:R$166="teilsaniert",Q$1:Q$166))) / 2,
                (MIN(IF(R$1:R$166="saniert",Q$1:Q$166)) + MAX(IF(R$1:R$166="saniert",Q$1:Q$166))) / 2
            )
        )),
        0,
        P54
    )
)</f>
        <v>0</v>
      </c>
      <c r="W54" s="174">
        <f t="shared" si="18"/>
        <v>0.47654557914112239</v>
      </c>
      <c r="X54" s="173">
        <f t="shared" si="3"/>
        <v>1.7489697322796736E-4</v>
      </c>
      <c r="Y54" s="174" t="str">
        <f t="shared" si="4"/>
        <v>saniert</v>
      </c>
      <c r="Z54" s="174" cm="1">
        <f t="array" ref="Z54">IF(
    X54 &gt; (IF(
        Y54 = "unsaniert",
        (MIN(IF(Y$29:Y$166="unsaniert",X$29:X$166)) + MAX(IF(Y$29:Y$166="unsaniert",X$29:X$166))) / 2,
        IF(
            Y54 = "teilsaniert",
            (MIN(IF(Y$29:Y$166="teilsaniert",X$29:X$166)) + MAX(IF(Y$29:Y$166="teilsaniert",X$29:X$166))) / 2,
            (MIN(IF(Y$29:Y$166="saniert",X$29:X$166)) + MAX(IF(Y$29:Y$166="saniert",X$29:X$166))) / 2
        )
    )),
    0,
    IF(
        X53 &lt; (IF(
            Y54 = "unsaniert",
            (MIN(IF(Y$29:Y$166="unsaniert",X$29:X$166)) + MAX(IF(Y$29:Y$166="unsaniert",X$29:X$166))) / 2,
            IF(
                Y54 = "teilsaniert",
                (MIN(IF(Y$29:Y$166="teilsaniert",X$29:X$166)) + MAX(IF(Y$29:Y$166="teilsaniert",X$29:X$166))) / 2,
                (MIN(IF(Y$29:Y$166="saniert",X$29:X$166)) + MAX(IF(Y$29:Y$166="saniert",X$29:X$166))) / 2
            )
        )),
        0,
        W54
    )
)</f>
        <v>0</v>
      </c>
      <c r="AA54" s="160"/>
      <c r="AB54" s="160"/>
      <c r="AC54" s="160"/>
      <c r="AD54" s="174">
        <f t="shared" si="19"/>
        <v>0.19125462755322981</v>
      </c>
      <c r="AE54" s="173">
        <f t="shared" si="5"/>
        <v>1.1465977241493638E-2</v>
      </c>
      <c r="AF54" s="174" t="str">
        <f t="shared" si="6"/>
        <v>saniert</v>
      </c>
      <c r="AG54" s="174" cm="1">
        <f t="array" ref="AG54">IF(
    AE54 &gt; (IF(
        AF54 = "unsaniert",
        (MIN(IF(AF$1:AF$166="unsaniert",AE$1:AE$166)) + MAX(IF(AF$1:AF$166="unsaniert",AE$1:AE$166))) / 2,
        IF(
            AF54 = "teilsaniert",
            (MIN(IF(AF$1:AF$166="teilsaniert",AE$1:AE$166)) + MAX(IF(AF$1:AF$166="teilsaniert",AE$1:AE$166))) / 2,
            (MIN(IF(AF$1:AF$166="saniert",AE$1:AE$166)) + MAX(IF(AF$1:AF$166="saniert",AE$1:AE$166))) / 2
        )
    )),
    0,
    IF(
        AE53 &lt; (IF(
            AF54 = "unsaniert",
            (MIN(IF(AF$1:AF$166="unsaniert",AE$1:AE$166)) + MAX(IF(AF$1:AF$166="unsaniert",AE$1:AE$166))) / 2,
            IF(
                AF54 = "teilsaniert",
                (MIN(IF(AF$1:AF$166="teilsaniert",AE$1:AE$166)) + MAX(IF(AF$1:AF$166="teilsaniert",AE$1:AE$166))) / 2,
                (MIN(IF(AF$1:AF$166="saniert",AE$1:AE$166)) + MAX(IF(AF$1:AF$166="saniert",AE$1:AE$166))) / 2
            )
        )),
        0,
        AD54
    )
)</f>
        <v>0</v>
      </c>
      <c r="AH54" s="160"/>
      <c r="AI54" s="160"/>
      <c r="AJ54" s="160"/>
      <c r="AK54" s="174">
        <f t="shared" si="20"/>
        <v>-0.29338595245073362</v>
      </c>
      <c r="AL54" s="173">
        <f t="shared" si="7"/>
        <v>5.241931714957668E-52</v>
      </c>
      <c r="AM54" s="174" t="str">
        <f t="shared" si="8"/>
        <v>saniert</v>
      </c>
      <c r="AN54" s="174" cm="1">
        <f t="array" ref="AN54">IF(
    AL54 &gt; (IF(
        AM54 = "unsaniert",
        (MIN(IF(AM$1:AM$166="unsaniert",AL$1:AL$166)) + MAX(IF(AM$1:AM$166="unsaniert",AL$1:AL$166))) / 2,
        IF(
            AM54 = "teilsaniert",
            (MIN(IF(AM$1:AM$166="teilsaniert",AL$1:AL$166)) + MAX(IF(AM$1:AM$166="teilsaniert",AL$1:AL$166))) / 2,
            (MIN(IF(AM$1:AM$166="saniert",AL$1:AL$166)) + MAX(IF(AM$1:AM$166="saniert",AL$1:AL$166))) / 2
        )
    )),
    0,
    IF(
        AL53 &lt; (IF(
            AM54 = "unsaniert",
            (MIN(IF(AM$1:AM$166="unsaniert",AL$1:AL$166)) + MAX(IF(AM$1:AM$166="unsaniert",AL$1:AL$166))) / 2,
            IF(
                AM54 = "teilsaniert",
                (MIN(IF(AM$1:AM$166="teilsaniert",AL$1:AL$166)) + MAX(IF(AM$1:AM$166="teilsaniert",AL$1:AL$166))) / 2,
                (MIN(IF(AM$1:AM$166="saniert",AL$1:AL$166)) + MAX(IF(AM$1:AM$166="saniert",AL$1:AL$166))) / 2
            )
        )),
        0,
        AK54
    )
)</f>
        <v>0</v>
      </c>
      <c r="AR54" s="174">
        <f t="shared" si="21"/>
        <v>0.85371685567654154</v>
      </c>
      <c r="AS54" s="173">
        <f t="shared" si="9"/>
        <v>0.47278415213653457</v>
      </c>
      <c r="AT54" s="174" t="str">
        <f t="shared" si="10"/>
        <v>unsaniert</v>
      </c>
      <c r="AU54" s="174" cm="1">
        <f t="array" ref="AU54">IF(
    AS54 &gt; (IF(
        AT54 = "unsaniert",
        (MIN(IF(AT$1:AT$166="unsaniert",AS$1:AS$166)) + MAX(IF(AT$1:AT$166="unsaniert",AS$1:AS$166))) / 2,
        IF(
            AT54 = "teilsaniert",
            (MIN(IF(AT$1:AT$166="teilsaniert",AS$1:AS$166)) + MAX(IF(AT$1:AT$166="teilsaniert",AS$1:AS$166))) / 2,
            (MIN(IF(AT$1:AT$166="saniert",AS$1:AS$166)) + MAX(IF(AT$1:AT$166="saniert",AS$1:AS$166))) / 2
        )
    )),
    0,
    IF(
        AS53 &lt; (IF(
            AT54 = "unsaniert",
            (MIN(IF(AT$1:AT$166="unsaniert",AS$1:AS$166)) + MAX(IF(AT$1:AT$166="unsaniert",AS$1:AS$166))) / 2,
            IF(
                AT54 = "teilsaniert",
                (MIN(IF(AT$1:AT$166="teilsaniert",AS$1:AS$166)) + MAX(IF(AT$1:AT$166="teilsaniert",AS$1:AS$166))) / 2,
                (MIN(IF(AT$1:AT$166="saniert",AS$1:AS$166)) + MAX(IF(AT$1:AT$166="saniert",AS$1:AS$166))) / 2
            )
        )),
        0,
        AR54
    )
)</f>
        <v>0</v>
      </c>
      <c r="AV54" s="160"/>
      <c r="AW54" s="160"/>
      <c r="AX54" s="160"/>
      <c r="AY54" s="174">
        <f t="shared" si="22"/>
        <v>0.32221064247135311</v>
      </c>
      <c r="AZ54" s="173">
        <f t="shared" si="24"/>
        <v>8.6760009666195639E-2</v>
      </c>
      <c r="BA54" s="174" t="str">
        <f t="shared" si="25"/>
        <v>teilsaniert</v>
      </c>
      <c r="BB54" s="174" cm="1">
        <f t="array" ref="BB54">IF(
    AZ54 &gt; (IF(
        BA54 = "unsaniert",
        (MIN(IF(BA$1:BA$166="unsaniert",AZ$1:AZ$166)) + MAX(IF(BA$1:BA$166="unsaniert",AZ$1:AZ$166))) / 2,
        IF(
            BA54 = "teilsaniert",
            (MIN(IF(BA$1:BA$166="teilsaniert",AZ$1:AZ$166)) + MAX(IF(BA$1:BA$166="teilsaniert",AZ$1:AZ$166))) / 2,
            (MIN(IF(BA$1:BA$166="saniert",AZ$1:AZ$166)) + MAX(IF(BA$1:BA$166="saniert",AZ$1:AZ$166))) / 2
        )
    )),
    0,
    IF(
        AZ53 &lt; (IF(
            BA54 = "unsaniert",
            (MIN(IF(BA$1:BA$166="unsaniert",AZ$1:AZ$166)) + MAX(IF(BA$1:BA$166="unsaniert",AZ$1:AZ$166))) / 2,
            IF(
                BA54 = "teilsaniert",
                (MIN(IF(BA$1:BA$166="teilsaniert",AZ$1:AZ$166)) + MAX(IF(BA$1:BA$166="teilsaniert",AZ$1:AZ$166))) / 2,
                (MIN(IF(BA$1:BA$166="saniert",AZ$1:AZ$166)) + MAX(IF(BA$1:BA$166="saniert",AZ$1:AZ$166))) / 2
            )
        )),
        0,
        AY54
    )
)</f>
        <v>0</v>
      </c>
      <c r="BC54" s="160"/>
      <c r="BD54" s="160"/>
      <c r="BE54" s="160"/>
      <c r="BF54" s="174">
        <f t="shared" si="23"/>
        <v>-0.19657094592916399</v>
      </c>
      <c r="BG54" s="173">
        <f t="shared" si="13"/>
        <v>1.0690339321689736E-50</v>
      </c>
      <c r="BH54" s="174" t="str">
        <f t="shared" si="14"/>
        <v>saniert</v>
      </c>
      <c r="BI54" s="174" cm="1">
        <f t="array" ref="BI54">IF(
    BG54 &gt; (IF(
        BH54 = "unsaniert",
        (MIN(IF(BH$1:BH$166="unsaniert",BG$1:BG$166)) + MAX(IF(BH$1:BH$166="unsaniert",BG$1:BG$166))) / 2,
        IF(
            BH54 = "teilsaniert",
            (MIN(IF(BH$1:BH$166="teilsaniert",BG$1:BG$166)) + MAX(IF(BH$1:BH$166="teilsaniert",BG$1:BG$166))) / 2,
            (MIN(IF(BH$1:BH$166="saniert",BG$1:BG$166)) + MAX(IF(BH$1:BH$166="saniert",BG$1:BG$166))) / 2
        )
    )),
    0,
    IF(
        BG53 &lt; (IF(
            BH54 = "unsaniert",
            (MIN(IF(BH$1:BH$166="unsaniert",BG$1:BG$166)) + MAX(IF(BH$1:BH$166="unsaniert",BG$1:BG$166))) / 2,
            IF(
                BH54 = "teilsaniert",
                (MIN(IF(BH$1:BH$166="teilsaniert",BG$1:BG$166)) + MAX(IF(BH$1:BH$166="teilsaniert",BG$1:BG$166))) / 2,
                (MIN(IF(BH$1:BH$166="saniert",BG$1:BG$166)) + MAX(IF(BH$1:BH$166="saniert",BG$1:BG$166))) / 2
            )
        )),
        0,
        BF54
    )
)</f>
        <v>0</v>
      </c>
    </row>
    <row r="55" spans="2:61">
      <c r="B55" s="174">
        <f t="shared" si="15"/>
        <v>1.5939811395436378</v>
      </c>
      <c r="C55" s="173">
        <f>_xlfn.NORM.DIST(B55, B5,C5, TRUE)</f>
        <v>0.92001156187460298</v>
      </c>
      <c r="D55" s="174" t="str">
        <f t="shared" si="0"/>
        <v>unsaniert</v>
      </c>
      <c r="E55" s="174" cm="1">
        <f t="array" ref="E55">IF(
    C55 &gt; (IF(
        D55 = "unsaniert",
        (MIN(IF(D$1:D$166="unsaniert",C$1:C$166)) + MAX(IF(D$1:D$166="unsaniert",C$1:C$166))) / 2,
        IF(
            D55 = "teilsaniert",
            (MIN(IF(D$1:D$166="teilsaniert",C$1:C$166)) + MAX(IF(D$1:D$166="teilsaniert",C$1:C$166))) / 2,
            (MIN(IF(D$1:D$166="saniert",C$1:C$166)) + MAX(IF(D$1:D$166="saniert",C$1:C$166))) / 2
        )
    )),
    0,
    IF(
        C54 &lt; (IF(
            D55 = "unsaniert",
            (MIN(IF(D$1:D$166="unsaniert",C$1:C$166)) + MAX(IF(D$1:D$166="unsaniert",C$1:C$166))) / 2,
            IF(
                D55 = "teilsaniert",
                (MIN(IF(D$1:D$166="teilsaniert",C$1:C$166)) + MAX(IF(D$1:D$166="teilsaniert",C$1:C$166))) / 2,
                (MIN(IF(D$1:D$166="saniert",C$1:C$166)) + MAX(IF(D$1:D$166="saniert",C$1:C$166))) / 2
            )
        )),
        0,
        B55
    )
)</f>
        <v>0</v>
      </c>
      <c r="F55" s="172"/>
      <c r="H55" s="160"/>
      <c r="I55" s="174">
        <f t="shared" si="16"/>
        <v>-0.12583520384989719</v>
      </c>
      <c r="J55" s="173">
        <f>_xlfn.NORM.DIST(I55, I5,J5, TRUE)</f>
        <v>3.452790230163589E-9</v>
      </c>
      <c r="K55" s="174" t="str">
        <f t="shared" si="1"/>
        <v>saniert</v>
      </c>
      <c r="L55" s="174" cm="1">
        <f t="array" ref="L55">IF(
    J55 &gt; (IF(
        K55 = "unsaniert",
        (MIN(IF(K$1:K$166="unsaniert",J$1:J$166)) + MAX(IF(K$1:K$166="unsaniert",J$1:J$166))) / 2,
        IF(
            K55 = "teilsaniert",
            (MIN(IF(K$1:K$166="teilsaniert",J$1:J$166)) + MAX(IF(K$1:K$166="teilsaniert",J$1:J$166))) / 2,
            (MIN(IF(K$1:K$166="saniert",J$1:J$166)) + MAX(IF(K$1:K$166="saniert",J$1:J$166))) / 2
        )
    )),
    0,
    IF(
        J54 &lt; (IF(
            K55 = "unsaniert",
            (MIN(IF(K$1:K$166="unsaniert",J$1:J$166)) + MAX(IF(K$1:K$166="unsaniert",J$1:J$166))) / 2,
            IF(
                K55 = "teilsaniert",
                (MIN(IF(K$1:K$166="teilsaniert",J$1:J$166)) + MAX(IF(K$1:K$166="teilsaniert",J$1:J$166))) / 2,
                (MIN(IF(K$1:K$166="saniert",J$1:J$166)) + MAX(IF(K$1:K$166="saniert",J$1:J$166))) / 2
            )
        )),
        0,
        I55
    )
)</f>
        <v>0</v>
      </c>
      <c r="O55" s="160"/>
      <c r="P55" s="174">
        <f t="shared" si="17"/>
        <v>-0.18997713257627116</v>
      </c>
      <c r="Q55" s="173">
        <f>_xlfn.NORM.DIST(P55, P5,Q5, TRUE)</f>
        <v>2.7167997413961056E-9</v>
      </c>
      <c r="R55" s="174" t="str">
        <f t="shared" si="2"/>
        <v>saniert</v>
      </c>
      <c r="S55" s="174" cm="1">
        <f t="array" ref="S55">IF(
    Q55 &gt; (IF(
        R55 = "unsaniert",
        (MIN(IF(R$1:R$166="unsaniert",Q$1:Q$166)) + MAX(IF(R$1:R$166="unsaniert",Q$1:Q$166))) / 2,
        IF(
            R55 = "teilsaniert",
            (MIN(IF(R$1:R$166="teilsaniert",Q$1:Q$166)) + MAX(IF(R$1:R$166="teilsaniert",Q$1:Q$166))) / 2,
            (MIN(IF(R$1:R$166="saniert",Q$1:Q$166)) + MAX(IF(R$1:R$166="saniert",Q$1:Q$166))) / 2
        )
    )),
    0,
    IF(
        Q54 &lt; (IF(
            R55 = "unsaniert",
            (MIN(IF(R$1:R$166="unsaniert",Q$1:Q$166)) + MAX(IF(R$1:R$166="unsaniert",Q$1:Q$166))) / 2,
            IF(
                R55 = "teilsaniert",
                (MIN(IF(R$1:R$166="teilsaniert",Q$1:Q$166)) + MAX(IF(R$1:R$166="teilsaniert",Q$1:Q$166))) / 2,
                (MIN(IF(R$1:R$166="saniert",Q$1:Q$166)) + MAX(IF(R$1:R$166="saniert",Q$1:Q$166))) / 2
            )
        )),
        0,
        P55
    )
)</f>
        <v>0</v>
      </c>
      <c r="W55" s="174">
        <f t="shared" si="18"/>
        <v>0.44654557914112236</v>
      </c>
      <c r="X55" s="173">
        <f t="shared" si="3"/>
        <v>4.4019075894659812E-5</v>
      </c>
      <c r="Y55" s="174" t="str">
        <f t="shared" si="4"/>
        <v>saniert</v>
      </c>
      <c r="Z55" s="174" cm="1">
        <f t="array" ref="Z55">IF(
    X55 &gt; (IF(
        Y55 = "unsaniert",
        (MIN(IF(Y$29:Y$166="unsaniert",X$29:X$166)) + MAX(IF(Y$29:Y$166="unsaniert",X$29:X$166))) / 2,
        IF(
            Y55 = "teilsaniert",
            (MIN(IF(Y$29:Y$166="teilsaniert",X$29:X$166)) + MAX(IF(Y$29:Y$166="teilsaniert",X$29:X$166))) / 2,
            (MIN(IF(Y$29:Y$166="saniert",X$29:X$166)) + MAX(IF(Y$29:Y$166="saniert",X$29:X$166))) / 2
        )
    )),
    0,
    IF(
        X54 &lt; (IF(
            Y55 = "unsaniert",
            (MIN(IF(Y$29:Y$166="unsaniert",X$29:X$166)) + MAX(IF(Y$29:Y$166="unsaniert",X$29:X$166))) / 2,
            IF(
                Y55 = "teilsaniert",
                (MIN(IF(Y$29:Y$166="teilsaniert",X$29:X$166)) + MAX(IF(Y$29:Y$166="teilsaniert",X$29:X$166))) / 2,
                (MIN(IF(Y$29:Y$166="saniert",X$29:X$166)) + MAX(IF(Y$29:Y$166="saniert",X$29:X$166))) / 2
            )
        )),
        0,
        W55
    )
)</f>
        <v>0</v>
      </c>
      <c r="AA55" s="160"/>
      <c r="AB55" s="160"/>
      <c r="AC55" s="160"/>
      <c r="AD55" s="174">
        <f t="shared" si="19"/>
        <v>0.16125462755322981</v>
      </c>
      <c r="AE55" s="173">
        <f t="shared" si="5"/>
        <v>5.3526344628575208E-3</v>
      </c>
      <c r="AF55" s="174" t="str">
        <f t="shared" si="6"/>
        <v>saniert</v>
      </c>
      <c r="AG55" s="174" cm="1">
        <f t="array" ref="AG55">IF(
    AE55 &gt; (IF(
        AF55 = "unsaniert",
        (MIN(IF(AF$1:AF$166="unsaniert",AE$1:AE$166)) + MAX(IF(AF$1:AF$166="unsaniert",AE$1:AE$166))) / 2,
        IF(
            AF55 = "teilsaniert",
            (MIN(IF(AF$1:AF$166="teilsaniert",AE$1:AE$166)) + MAX(IF(AF$1:AF$166="teilsaniert",AE$1:AE$166))) / 2,
            (MIN(IF(AF$1:AF$166="saniert",AE$1:AE$166)) + MAX(IF(AF$1:AF$166="saniert",AE$1:AE$166))) / 2
        )
    )),
    0,
    IF(
        AE54 &lt; (IF(
            AF55 = "unsaniert",
            (MIN(IF(AF$1:AF$166="unsaniert",AE$1:AE$166)) + MAX(IF(AF$1:AF$166="unsaniert",AE$1:AE$166))) / 2,
            IF(
                AF55 = "teilsaniert",
                (MIN(IF(AF$1:AF$166="teilsaniert",AE$1:AE$166)) + MAX(IF(AF$1:AF$166="teilsaniert",AE$1:AE$166))) / 2,
                (MIN(IF(AF$1:AF$166="saniert",AE$1:AE$166)) + MAX(IF(AF$1:AF$166="saniert",AE$1:AE$166))) / 2
            )
        )),
        0,
        AD55
    )
)</f>
        <v>0.16125462755322981</v>
      </c>
      <c r="AH55" s="160"/>
      <c r="AI55" s="160"/>
      <c r="AJ55" s="160"/>
      <c r="AK55" s="174">
        <f t="shared" si="20"/>
        <v>-0.32338595245073365</v>
      </c>
      <c r="AL55" s="173">
        <f t="shared" si="7"/>
        <v>1.6845825627363785E-58</v>
      </c>
      <c r="AM55" s="174" t="str">
        <f t="shared" si="8"/>
        <v>saniert</v>
      </c>
      <c r="AN55" s="174" cm="1">
        <f t="array" ref="AN55">IF(
    AL55 &gt; (IF(
        AM55 = "unsaniert",
        (MIN(IF(AM$1:AM$166="unsaniert",AL$1:AL$166)) + MAX(IF(AM$1:AM$166="unsaniert",AL$1:AL$166))) / 2,
        IF(
            AM55 = "teilsaniert",
            (MIN(IF(AM$1:AM$166="teilsaniert",AL$1:AL$166)) + MAX(IF(AM$1:AM$166="teilsaniert",AL$1:AL$166))) / 2,
            (MIN(IF(AM$1:AM$166="saniert",AL$1:AL$166)) + MAX(IF(AM$1:AM$166="saniert",AL$1:AL$166))) / 2
        )
    )),
    0,
    IF(
        AL54 &lt; (IF(
            AM55 = "unsaniert",
            (MIN(IF(AM$1:AM$166="unsaniert",AL$1:AL$166)) + MAX(IF(AM$1:AM$166="unsaniert",AL$1:AL$166))) / 2,
            IF(
                AM55 = "teilsaniert",
                (MIN(IF(AM$1:AM$166="teilsaniert",AL$1:AL$166)) + MAX(IF(AM$1:AM$166="teilsaniert",AL$1:AL$166))) / 2,
                (MIN(IF(AM$1:AM$166="saniert",AL$1:AL$166)) + MAX(IF(AM$1:AM$166="saniert",AL$1:AL$166))) / 2
            )
        )),
        0,
        AK55
    )
)</f>
        <v>0</v>
      </c>
      <c r="AR55" s="174">
        <f t="shared" si="21"/>
        <v>0.82371685567654152</v>
      </c>
      <c r="AS55" s="173">
        <f t="shared" si="9"/>
        <v>0.40913871883200814</v>
      </c>
      <c r="AT55" s="174" t="str">
        <f t="shared" si="10"/>
        <v>teilsaniert</v>
      </c>
      <c r="AU55" s="174" cm="1">
        <f t="array" ref="AU55">IF(
    AS55 &gt; (IF(
        AT55 = "unsaniert",
        (MIN(IF(AT$1:AT$166="unsaniert",AS$1:AS$166)) + MAX(IF(AT$1:AT$166="unsaniert",AS$1:AS$166))) / 2,
        IF(
            AT55 = "teilsaniert",
            (MIN(IF(AT$1:AT$166="teilsaniert",AS$1:AS$166)) + MAX(IF(AT$1:AT$166="teilsaniert",AS$1:AS$166))) / 2,
            (MIN(IF(AT$1:AT$166="saniert",AS$1:AS$166)) + MAX(IF(AT$1:AT$166="saniert",AS$1:AS$166))) / 2
        )
    )),
    0,
    IF(
        AS54 &lt; (IF(
            AT55 = "unsaniert",
            (MIN(IF(AT$1:AT$166="unsaniert",AS$1:AS$166)) + MAX(IF(AT$1:AT$166="unsaniert",AS$1:AS$166))) / 2,
            IF(
                AT55 = "teilsaniert",
                (MIN(IF(AT$1:AT$166="teilsaniert",AS$1:AS$166)) + MAX(IF(AT$1:AT$166="teilsaniert",AS$1:AS$166))) / 2,
                (MIN(IF(AT$1:AT$166="saniert",AS$1:AS$166)) + MAX(IF(AT$1:AT$166="saniert",AS$1:AS$166))) / 2
            )
        )),
        0,
        AR55
    )
)</f>
        <v>0</v>
      </c>
      <c r="AV55" s="160"/>
      <c r="AW55" s="160"/>
      <c r="AX55" s="160"/>
      <c r="AY55" s="174">
        <f t="shared" si="22"/>
        <v>0.29221064247135309</v>
      </c>
      <c r="AZ55" s="173">
        <f t="shared" si="24"/>
        <v>5.5860483634307852E-2</v>
      </c>
      <c r="BA55" s="174" t="str">
        <f t="shared" si="25"/>
        <v>teilsaniert</v>
      </c>
      <c r="BB55" s="174" cm="1">
        <f t="array" ref="BB55">IF(
    AZ55 &gt; (IF(
        BA55 = "unsaniert",
        (MIN(IF(BA$1:BA$166="unsaniert",AZ$1:AZ$166)) + MAX(IF(BA$1:BA$166="unsaniert",AZ$1:AZ$166))) / 2,
        IF(
            BA55 = "teilsaniert",
            (MIN(IF(BA$1:BA$166="teilsaniert",AZ$1:AZ$166)) + MAX(IF(BA$1:BA$166="teilsaniert",AZ$1:AZ$166))) / 2,
            (MIN(IF(BA$1:BA$166="saniert",AZ$1:AZ$166)) + MAX(IF(BA$1:BA$166="saniert",AZ$1:AZ$166))) / 2
        )
    )),
    0,
    IF(
        AZ54 &lt; (IF(
            BA55 = "unsaniert",
            (MIN(IF(BA$1:BA$166="unsaniert",AZ$1:AZ$166)) + MAX(IF(BA$1:BA$166="unsaniert",AZ$1:AZ$166))) / 2,
            IF(
                BA55 = "teilsaniert",
                (MIN(IF(BA$1:BA$166="teilsaniert",AZ$1:AZ$166)) + MAX(IF(BA$1:BA$166="teilsaniert",AZ$1:AZ$166))) / 2,
                (MIN(IF(BA$1:BA$166="saniert",AZ$1:AZ$166)) + MAX(IF(BA$1:BA$166="saniert",AZ$1:AZ$166))) / 2
            )
        )),
        0,
        AY55
    )
)</f>
        <v>0</v>
      </c>
      <c r="BC55" s="160"/>
      <c r="BD55" s="160"/>
      <c r="BE55" s="160"/>
      <c r="BF55" s="174">
        <f t="shared" si="23"/>
        <v>-0.21657094592916398</v>
      </c>
      <c r="BG55" s="173">
        <f t="shared" si="13"/>
        <v>4.9114694557183033E-57</v>
      </c>
      <c r="BH55" s="174" t="str">
        <f t="shared" si="14"/>
        <v>saniert</v>
      </c>
      <c r="BI55" s="174" cm="1">
        <f t="array" ref="BI55">IF(
    BG55 &gt; (IF(
        BH55 = "unsaniert",
        (MIN(IF(BH$1:BH$166="unsaniert",BG$1:BG$166)) + MAX(IF(BH$1:BH$166="unsaniert",BG$1:BG$166))) / 2,
        IF(
            BH55 = "teilsaniert",
            (MIN(IF(BH$1:BH$166="teilsaniert",BG$1:BG$166)) + MAX(IF(BH$1:BH$166="teilsaniert",BG$1:BG$166))) / 2,
            (MIN(IF(BH$1:BH$166="saniert",BG$1:BG$166)) + MAX(IF(BH$1:BH$166="saniert",BG$1:BG$166))) / 2
        )
    )),
    0,
    IF(
        BG54 &lt; (IF(
            BH55 = "unsaniert",
            (MIN(IF(BH$1:BH$166="unsaniert",BG$1:BG$166)) + MAX(IF(BH$1:BH$166="unsaniert",BG$1:BG$166))) / 2,
            IF(
                BH55 = "teilsaniert",
                (MIN(IF(BH$1:BH$166="teilsaniert",BG$1:BG$166)) + MAX(IF(BH$1:BH$166="teilsaniert",BG$1:BG$166))) / 2,
                (MIN(IF(BH$1:BH$166="saniert",BG$1:BG$166)) + MAX(IF(BH$1:BH$166="saniert",BG$1:BG$166))) / 2
            )
        )),
        0,
        BF55
    )
)</f>
        <v>0</v>
      </c>
    </row>
    <row r="56" spans="2:61">
      <c r="B56" s="174">
        <f t="shared" si="15"/>
        <v>1.5639811395436378</v>
      </c>
      <c r="C56" s="173">
        <f>_xlfn.NORM.DIST(B56, B5,C5, TRUE)</f>
        <v>0.90748186891131377</v>
      </c>
      <c r="D56" s="174" t="str">
        <f t="shared" si="0"/>
        <v>unsaniert</v>
      </c>
      <c r="E56" s="174" cm="1">
        <f t="array" ref="E56">IF(
    C56 &gt; (IF(
        D56 = "unsaniert",
        (MIN(IF(D$1:D$166="unsaniert",C$1:C$166)) + MAX(IF(D$1:D$166="unsaniert",C$1:C$166))) / 2,
        IF(
            D56 = "teilsaniert",
            (MIN(IF(D$1:D$166="teilsaniert",C$1:C$166)) + MAX(IF(D$1:D$166="teilsaniert",C$1:C$166))) / 2,
            (MIN(IF(D$1:D$166="saniert",C$1:C$166)) + MAX(IF(D$1:D$166="saniert",C$1:C$166))) / 2
        )
    )),
    0,
    IF(
        C55 &lt; (IF(
            D56 = "unsaniert",
            (MIN(IF(D$1:D$166="unsaniert",C$1:C$166)) + MAX(IF(D$1:D$166="unsaniert",C$1:C$166))) / 2,
            IF(
                D56 = "teilsaniert",
                (MIN(IF(D$1:D$166="teilsaniert",C$1:C$166)) + MAX(IF(D$1:D$166="teilsaniert",C$1:C$166))) / 2,
                (MIN(IF(D$1:D$166="saniert",C$1:C$166)) + MAX(IF(D$1:D$166="saniert",C$1:C$166))) / 2
            )
        )),
        0,
        B56
    )
)</f>
        <v>0</v>
      </c>
      <c r="F56" s="172"/>
      <c r="H56" s="160"/>
      <c r="I56" s="174">
        <f t="shared" si="16"/>
        <v>-0.15583520384989719</v>
      </c>
      <c r="J56" s="173">
        <f>_xlfn.NORM.DIST(I56, I5,J5, TRUE)</f>
        <v>2.2899032738912837E-10</v>
      </c>
      <c r="K56" s="174" t="str">
        <f t="shared" si="1"/>
        <v>saniert</v>
      </c>
      <c r="L56" s="174" cm="1">
        <f t="array" ref="L56">IF(
    J56 &gt; (IF(
        K56 = "unsaniert",
        (MIN(IF(K$1:K$166="unsaniert",J$1:J$166)) + MAX(IF(K$1:K$166="unsaniert",J$1:J$166))) / 2,
        IF(
            K56 = "teilsaniert",
            (MIN(IF(K$1:K$166="teilsaniert",J$1:J$166)) + MAX(IF(K$1:K$166="teilsaniert",J$1:J$166))) / 2,
            (MIN(IF(K$1:K$166="saniert",J$1:J$166)) + MAX(IF(K$1:K$166="saniert",J$1:J$166))) / 2
        )
    )),
    0,
    IF(
        J55 &lt; (IF(
            K56 = "unsaniert",
            (MIN(IF(K$1:K$166="unsaniert",J$1:J$166)) + MAX(IF(K$1:K$166="unsaniert",J$1:J$166))) / 2,
            IF(
                K56 = "teilsaniert",
                (MIN(IF(K$1:K$166="teilsaniert",J$1:J$166)) + MAX(IF(K$1:K$166="teilsaniert",J$1:J$166))) / 2,
                (MIN(IF(K$1:K$166="saniert",J$1:J$166)) + MAX(IF(K$1:K$166="saniert",J$1:J$166))) / 2
            )
        )),
        0,
        I56
    )
)</f>
        <v>0</v>
      </c>
      <c r="O56" s="160"/>
      <c r="P56" s="174">
        <f t="shared" si="17"/>
        <v>-0.21997713257627116</v>
      </c>
      <c r="Q56" s="173">
        <f>_xlfn.NORM.DIST(P56, P5,Q5, TRUE)</f>
        <v>1.7483568918637359E-10</v>
      </c>
      <c r="R56" s="174" t="str">
        <f t="shared" si="2"/>
        <v>saniert</v>
      </c>
      <c r="S56" s="174" cm="1">
        <f t="array" ref="S56">IF(
    Q56 &gt; (IF(
        R56 = "unsaniert",
        (MIN(IF(R$1:R$166="unsaniert",Q$1:Q$166)) + MAX(IF(R$1:R$166="unsaniert",Q$1:Q$166))) / 2,
        IF(
            R56 = "teilsaniert",
            (MIN(IF(R$1:R$166="teilsaniert",Q$1:Q$166)) + MAX(IF(R$1:R$166="teilsaniert",Q$1:Q$166))) / 2,
            (MIN(IF(R$1:R$166="saniert",Q$1:Q$166)) + MAX(IF(R$1:R$166="saniert",Q$1:Q$166))) / 2
        )
    )),
    0,
    IF(
        Q55 &lt; (IF(
            R56 = "unsaniert",
            (MIN(IF(R$1:R$166="unsaniert",Q$1:Q$166)) + MAX(IF(R$1:R$166="unsaniert",Q$1:Q$166))) / 2,
            IF(
                R56 = "teilsaniert",
                (MIN(IF(R$1:R$166="teilsaniert",Q$1:Q$166)) + MAX(IF(R$1:R$166="teilsaniert",Q$1:Q$166))) / 2,
                (MIN(IF(R$1:R$166="saniert",Q$1:Q$166)) + MAX(IF(R$1:R$166="saniert",Q$1:Q$166))) / 2
            )
        )),
        0,
        P56
    )
)</f>
        <v>0</v>
      </c>
      <c r="W56" s="174">
        <f t="shared" si="18"/>
        <v>0.41654557914112234</v>
      </c>
      <c r="X56" s="173">
        <f t="shared" si="3"/>
        <v>9.8853934821012697E-6</v>
      </c>
      <c r="Y56" s="174" t="str">
        <f t="shared" si="4"/>
        <v>saniert</v>
      </c>
      <c r="Z56" s="174" cm="1">
        <f t="array" ref="Z56">IF(
    X56 &gt; (IF(
        Y56 = "unsaniert",
        (MIN(IF(Y$29:Y$166="unsaniert",X$29:X$166)) + MAX(IF(Y$29:Y$166="unsaniert",X$29:X$166))) / 2,
        IF(
            Y56 = "teilsaniert",
            (MIN(IF(Y$29:Y$166="teilsaniert",X$29:X$166)) + MAX(IF(Y$29:Y$166="teilsaniert",X$29:X$166))) / 2,
            (MIN(IF(Y$29:Y$166="saniert",X$29:X$166)) + MAX(IF(Y$29:Y$166="saniert",X$29:X$166))) / 2
        )
    )),
    0,
    IF(
        X55 &lt; (IF(
            Y56 = "unsaniert",
            (MIN(IF(Y$29:Y$166="unsaniert",X$29:X$166)) + MAX(IF(Y$29:Y$166="unsaniert",X$29:X$166))) / 2,
            IF(
                Y56 = "teilsaniert",
                (MIN(IF(Y$29:Y$166="teilsaniert",X$29:X$166)) + MAX(IF(Y$29:Y$166="teilsaniert",X$29:X$166))) / 2,
                (MIN(IF(Y$29:Y$166="saniert",X$29:X$166)) + MAX(IF(Y$29:Y$166="saniert",X$29:X$166))) / 2
            )
        )),
        0,
        W56
    )
)</f>
        <v>0</v>
      </c>
      <c r="AA56" s="160"/>
      <c r="AB56" s="160"/>
      <c r="AC56" s="160"/>
      <c r="AD56" s="174">
        <f t="shared" si="19"/>
        <v>0.13125462755322981</v>
      </c>
      <c r="AE56" s="173">
        <f t="shared" si="5"/>
        <v>2.3289726917808083E-3</v>
      </c>
      <c r="AF56" s="174" t="str">
        <f t="shared" si="6"/>
        <v>saniert</v>
      </c>
      <c r="AG56" s="174" cm="1">
        <f t="array" ref="AG56">IF(
    AE56 &gt; (IF(
        AF56 = "unsaniert",
        (MIN(IF(AF$1:AF$166="unsaniert",AE$1:AE$166)) + MAX(IF(AF$1:AF$166="unsaniert",AE$1:AE$166))) / 2,
        IF(
            AF56 = "teilsaniert",
            (MIN(IF(AF$1:AF$166="teilsaniert",AE$1:AE$166)) + MAX(IF(AF$1:AF$166="teilsaniert",AE$1:AE$166))) / 2,
            (MIN(IF(AF$1:AF$166="saniert",AE$1:AE$166)) + MAX(IF(AF$1:AF$166="saniert",AE$1:AE$166))) / 2
        )
    )),
    0,
    IF(
        AE55 &lt; (IF(
            AF56 = "unsaniert",
            (MIN(IF(AF$1:AF$166="unsaniert",AE$1:AE$166)) + MAX(IF(AF$1:AF$166="unsaniert",AE$1:AE$166))) / 2,
            IF(
                AF56 = "teilsaniert",
                (MIN(IF(AF$1:AF$166="teilsaniert",AE$1:AE$166)) + MAX(IF(AF$1:AF$166="teilsaniert",AE$1:AE$166))) / 2,
                (MIN(IF(AF$1:AF$166="saniert",AE$1:AE$166)) + MAX(IF(AF$1:AF$166="saniert",AE$1:AE$166))) / 2
            )
        )),
        0,
        AD56
    )
)</f>
        <v>0</v>
      </c>
      <c r="AH56" s="160"/>
      <c r="AI56" s="160"/>
      <c r="AJ56" s="160"/>
      <c r="AK56" s="174">
        <f t="shared" si="20"/>
        <v>-0.35338595245073368</v>
      </c>
      <c r="AL56" s="173">
        <f t="shared" si="7"/>
        <v>2.1858302090477511E-65</v>
      </c>
      <c r="AM56" s="174" t="str">
        <f t="shared" si="8"/>
        <v>saniert</v>
      </c>
      <c r="AN56" s="174" cm="1">
        <f t="array" ref="AN56">IF(
    AL56 &gt; (IF(
        AM56 = "unsaniert",
        (MIN(IF(AM$1:AM$166="unsaniert",AL$1:AL$166)) + MAX(IF(AM$1:AM$166="unsaniert",AL$1:AL$166))) / 2,
        IF(
            AM56 = "teilsaniert",
            (MIN(IF(AM$1:AM$166="teilsaniert",AL$1:AL$166)) + MAX(IF(AM$1:AM$166="teilsaniert",AL$1:AL$166))) / 2,
            (MIN(IF(AM$1:AM$166="saniert",AL$1:AL$166)) + MAX(IF(AM$1:AM$166="saniert",AL$1:AL$166))) / 2
        )
    )),
    0,
    IF(
        AL55 &lt; (IF(
            AM56 = "unsaniert",
            (MIN(IF(AM$1:AM$166="unsaniert",AL$1:AL$166)) + MAX(IF(AM$1:AM$166="unsaniert",AL$1:AL$166))) / 2,
            IF(
                AM56 = "teilsaniert",
                (MIN(IF(AM$1:AM$166="teilsaniert",AL$1:AL$166)) + MAX(IF(AM$1:AM$166="teilsaniert",AL$1:AL$166))) / 2,
                (MIN(IF(AM$1:AM$166="saniert",AL$1:AL$166)) + MAX(IF(AM$1:AM$166="saniert",AL$1:AL$166))) / 2
            )
        )),
        0,
        AK56
    )
)</f>
        <v>0</v>
      </c>
      <c r="AR56" s="174">
        <f t="shared" si="21"/>
        <v>0.79371685567654149</v>
      </c>
      <c r="AS56" s="173">
        <f t="shared" si="9"/>
        <v>0.34780655080931588</v>
      </c>
      <c r="AT56" s="174" t="str">
        <f t="shared" si="10"/>
        <v>teilsaniert</v>
      </c>
      <c r="AU56" s="174" cm="1">
        <f t="array" ref="AU56">IF(
    AS56 &gt; (IF(
        AT56 = "unsaniert",
        (MIN(IF(AT$1:AT$166="unsaniert",AS$1:AS$166)) + MAX(IF(AT$1:AT$166="unsaniert",AS$1:AS$166))) / 2,
        IF(
            AT56 = "teilsaniert",
            (MIN(IF(AT$1:AT$166="teilsaniert",AS$1:AS$166)) + MAX(IF(AT$1:AT$166="teilsaniert",AS$1:AS$166))) / 2,
            (MIN(IF(AT$1:AT$166="saniert",AS$1:AS$166)) + MAX(IF(AT$1:AT$166="saniert",AS$1:AS$166))) / 2
        )
    )),
    0,
    IF(
        AS55 &lt; (IF(
            AT56 = "unsaniert",
            (MIN(IF(AT$1:AT$166="unsaniert",AS$1:AS$166)) + MAX(IF(AT$1:AT$166="unsaniert",AS$1:AS$166))) / 2,
            IF(
                AT56 = "teilsaniert",
                (MIN(IF(AT$1:AT$166="teilsaniert",AS$1:AS$166)) + MAX(IF(AT$1:AT$166="teilsaniert",AS$1:AS$166))) / 2,
                (MIN(IF(AT$1:AT$166="saniert",AS$1:AS$166)) + MAX(IF(AT$1:AT$166="saniert",AS$1:AS$166))) / 2
            )
        )),
        0,
        AR56
    )
)</f>
        <v>0</v>
      </c>
      <c r="AV56" s="160"/>
      <c r="AW56" s="160"/>
      <c r="AX56" s="160"/>
      <c r="AY56" s="174">
        <f t="shared" si="22"/>
        <v>0.26221064247135306</v>
      </c>
      <c r="AZ56" s="173">
        <f t="shared" si="24"/>
        <v>3.4377180641303323E-2</v>
      </c>
      <c r="BA56" s="174" t="str">
        <f t="shared" si="25"/>
        <v>teilsaniert</v>
      </c>
      <c r="BB56" s="174" cm="1">
        <f t="array" ref="BB56">IF(
    AZ56 &gt; (IF(
        BA56 = "unsaniert",
        (MIN(IF(BA$1:BA$166="unsaniert",AZ$1:AZ$166)) + MAX(IF(BA$1:BA$166="unsaniert",AZ$1:AZ$166))) / 2,
        IF(
            BA56 = "teilsaniert",
            (MIN(IF(BA$1:BA$166="teilsaniert",AZ$1:AZ$166)) + MAX(IF(BA$1:BA$166="teilsaniert",AZ$1:AZ$166))) / 2,
            (MIN(IF(BA$1:BA$166="saniert",AZ$1:AZ$166)) + MAX(IF(BA$1:BA$166="saniert",AZ$1:AZ$166))) / 2
        )
    )),
    0,
    IF(
        AZ55 &lt; (IF(
            BA56 = "unsaniert",
            (MIN(IF(BA$1:BA$166="unsaniert",AZ$1:AZ$166)) + MAX(IF(BA$1:BA$166="unsaniert",AZ$1:AZ$166))) / 2,
            IF(
                BA56 = "teilsaniert",
                (MIN(IF(BA$1:BA$166="teilsaniert",AZ$1:AZ$166)) + MAX(IF(BA$1:BA$166="teilsaniert",AZ$1:AZ$166))) / 2,
                (MIN(IF(BA$1:BA$166="saniert",AZ$1:AZ$166)) + MAX(IF(BA$1:BA$166="saniert",AZ$1:AZ$166))) / 2
            )
        )),
        0,
        AY56
    )
)</f>
        <v>0</v>
      </c>
      <c r="BC56" s="160"/>
      <c r="BD56" s="160"/>
      <c r="BE56" s="160"/>
      <c r="BF56" s="174">
        <f t="shared" si="23"/>
        <v>-0.23657094592916397</v>
      </c>
      <c r="BG56" s="173">
        <f t="shared" si="13"/>
        <v>9.2944768460541764E-64</v>
      </c>
      <c r="BH56" s="174" t="str">
        <f t="shared" si="14"/>
        <v>saniert</v>
      </c>
      <c r="BI56" s="174" cm="1">
        <f t="array" ref="BI56">IF(
    BG56 &gt; (IF(
        BH56 = "unsaniert",
        (MIN(IF(BH$1:BH$166="unsaniert",BG$1:BG$166)) + MAX(IF(BH$1:BH$166="unsaniert",BG$1:BG$166))) / 2,
        IF(
            BH56 = "teilsaniert",
            (MIN(IF(BH$1:BH$166="teilsaniert",BG$1:BG$166)) + MAX(IF(BH$1:BH$166="teilsaniert",BG$1:BG$166))) / 2,
            (MIN(IF(BH$1:BH$166="saniert",BG$1:BG$166)) + MAX(IF(BH$1:BH$166="saniert",BG$1:BG$166))) / 2
        )
    )),
    0,
    IF(
        BG55 &lt; (IF(
            BH56 = "unsaniert",
            (MIN(IF(BH$1:BH$166="unsaniert",BG$1:BG$166)) + MAX(IF(BH$1:BH$166="unsaniert",BG$1:BG$166))) / 2,
            IF(
                BH56 = "teilsaniert",
                (MIN(IF(BH$1:BH$166="teilsaniert",BG$1:BG$166)) + MAX(IF(BH$1:BH$166="teilsaniert",BG$1:BG$166))) / 2,
                (MIN(IF(BH$1:BH$166="saniert",BG$1:BG$166)) + MAX(IF(BH$1:BH$166="saniert",BG$1:BG$166))) / 2
            )
        )),
        0,
        BF56
    )
)</f>
        <v>0</v>
      </c>
    </row>
    <row r="57" spans="2:61">
      <c r="B57" s="174">
        <f t="shared" si="15"/>
        <v>1.5339811395436378</v>
      </c>
      <c r="C57" s="173">
        <f>_xlfn.NORM.DIST(B57, B5,C5, TRUE)</f>
        <v>0.89355616163592555</v>
      </c>
      <c r="D57" s="174" t="str">
        <f t="shared" si="0"/>
        <v>unsaniert</v>
      </c>
      <c r="E57" s="174" cm="1">
        <f t="array" ref="E57">IF(
    C57 &gt; (IF(
        D57 = "unsaniert",
        (MIN(IF(D$1:D$166="unsaniert",C$1:C$166)) + MAX(IF(D$1:D$166="unsaniert",C$1:C$166))) / 2,
        IF(
            D57 = "teilsaniert",
            (MIN(IF(D$1:D$166="teilsaniert",C$1:C$166)) + MAX(IF(D$1:D$166="teilsaniert",C$1:C$166))) / 2,
            (MIN(IF(D$1:D$166="saniert",C$1:C$166)) + MAX(IF(D$1:D$166="saniert",C$1:C$166))) / 2
        )
    )),
    0,
    IF(
        C56 &lt; (IF(
            D57 = "unsaniert",
            (MIN(IF(D$1:D$166="unsaniert",C$1:C$166)) + MAX(IF(D$1:D$166="unsaniert",C$1:C$166))) / 2,
            IF(
                D57 = "teilsaniert",
                (MIN(IF(D$1:D$166="teilsaniert",C$1:C$166)) + MAX(IF(D$1:D$166="teilsaniert",C$1:C$166))) / 2,
                (MIN(IF(D$1:D$166="saniert",C$1:C$166)) + MAX(IF(D$1:D$166="saniert",C$1:C$166))) / 2
            )
        )),
        0,
        B57
    )
)</f>
        <v>0</v>
      </c>
      <c r="F57" s="172"/>
      <c r="H57" s="160"/>
      <c r="I57" s="174">
        <f t="shared" si="16"/>
        <v>-0.18583520384989718</v>
      </c>
      <c r="J57" s="173">
        <f>_xlfn.NORM.DIST(I57, I5,J5, TRUE)</f>
        <v>1.2571934177200203E-11</v>
      </c>
      <c r="K57" s="174" t="str">
        <f t="shared" si="1"/>
        <v>saniert</v>
      </c>
      <c r="L57" s="174" cm="1">
        <f t="array" ref="L57">IF(
    J57 &gt; (IF(
        K57 = "unsaniert",
        (MIN(IF(K$1:K$166="unsaniert",J$1:J$166)) + MAX(IF(K$1:K$166="unsaniert",J$1:J$166))) / 2,
        IF(
            K57 = "teilsaniert",
            (MIN(IF(K$1:K$166="teilsaniert",J$1:J$166)) + MAX(IF(K$1:K$166="teilsaniert",J$1:J$166))) / 2,
            (MIN(IF(K$1:K$166="saniert",J$1:J$166)) + MAX(IF(K$1:K$166="saniert",J$1:J$166))) / 2
        )
    )),
    0,
    IF(
        J56 &lt; (IF(
            K57 = "unsaniert",
            (MIN(IF(K$1:K$166="unsaniert",J$1:J$166)) + MAX(IF(K$1:K$166="unsaniert",J$1:J$166))) / 2,
            IF(
                K57 = "teilsaniert",
                (MIN(IF(K$1:K$166="teilsaniert",J$1:J$166)) + MAX(IF(K$1:K$166="teilsaniert",J$1:J$166))) / 2,
                (MIN(IF(K$1:K$166="saniert",J$1:J$166)) + MAX(IF(K$1:K$166="saniert",J$1:J$166))) / 2
            )
        )),
        0,
        I57
    )
)</f>
        <v>0</v>
      </c>
      <c r="O57" s="160"/>
      <c r="P57" s="174">
        <f t="shared" si="17"/>
        <v>-0.24997713257627116</v>
      </c>
      <c r="Q57" s="173">
        <f>_xlfn.NORM.DIST(P57, P5,Q5, TRUE)</f>
        <v>9.2975337495985759E-12</v>
      </c>
      <c r="R57" s="174" t="str">
        <f t="shared" si="2"/>
        <v>saniert</v>
      </c>
      <c r="S57" s="174" cm="1">
        <f t="array" ref="S57">IF(
    Q57 &gt; (IF(
        R57 = "unsaniert",
        (MIN(IF(R$1:R$166="unsaniert",Q$1:Q$166)) + MAX(IF(R$1:R$166="unsaniert",Q$1:Q$166))) / 2,
        IF(
            R57 = "teilsaniert",
            (MIN(IF(R$1:R$166="teilsaniert",Q$1:Q$166)) + MAX(IF(R$1:R$166="teilsaniert",Q$1:Q$166))) / 2,
            (MIN(IF(R$1:R$166="saniert",Q$1:Q$166)) + MAX(IF(R$1:R$166="saniert",Q$1:Q$166))) / 2
        )
    )),
    0,
    IF(
        Q56 &lt; (IF(
            R57 = "unsaniert",
            (MIN(IF(R$1:R$166="unsaniert",Q$1:Q$166)) + MAX(IF(R$1:R$166="unsaniert",Q$1:Q$166))) / 2,
            IF(
                R57 = "teilsaniert",
                (MIN(IF(R$1:R$166="teilsaniert",Q$1:Q$166)) + MAX(IF(R$1:R$166="teilsaniert",Q$1:Q$166))) / 2,
                (MIN(IF(R$1:R$166="saniert",Q$1:Q$166)) + MAX(IF(R$1:R$166="saniert",Q$1:Q$166))) / 2
            )
        )),
        0,
        P57
    )
)</f>
        <v>0</v>
      </c>
      <c r="W57" s="174">
        <f t="shared" si="18"/>
        <v>0.38654557914112231</v>
      </c>
      <c r="X57" s="173">
        <f t="shared" si="3"/>
        <v>1.9794023891247605E-6</v>
      </c>
      <c r="Y57" s="174" t="str">
        <f t="shared" si="4"/>
        <v>saniert</v>
      </c>
      <c r="Z57" s="174" cm="1">
        <f t="array" ref="Z57">IF(
    X57 &gt; (IF(
        Y57 = "unsaniert",
        (MIN(IF(Y$29:Y$166="unsaniert",X$29:X$166)) + MAX(IF(Y$29:Y$166="unsaniert",X$29:X$166))) / 2,
        IF(
            Y57 = "teilsaniert",
            (MIN(IF(Y$29:Y$166="teilsaniert",X$29:X$166)) + MAX(IF(Y$29:Y$166="teilsaniert",X$29:X$166))) / 2,
            (MIN(IF(Y$29:Y$166="saniert",X$29:X$166)) + MAX(IF(Y$29:Y$166="saniert",X$29:X$166))) / 2
        )
    )),
    0,
    IF(
        X56 &lt; (IF(
            Y57 = "unsaniert",
            (MIN(IF(Y$29:Y$166="unsaniert",X$29:X$166)) + MAX(IF(Y$29:Y$166="unsaniert",X$29:X$166))) / 2,
            IF(
                Y57 = "teilsaniert",
                (MIN(IF(Y$29:Y$166="teilsaniert",X$29:X$166)) + MAX(IF(Y$29:Y$166="teilsaniert",X$29:X$166))) / 2,
                (MIN(IF(Y$29:Y$166="saniert",X$29:X$166)) + MAX(IF(Y$29:Y$166="saniert",X$29:X$166))) / 2
            )
        )),
        0,
        W57
    )
)</f>
        <v>0</v>
      </c>
      <c r="AA57" s="160"/>
      <c r="AB57" s="160"/>
      <c r="AC57" s="160"/>
      <c r="AD57" s="174">
        <f t="shared" si="19"/>
        <v>0.10125462755322981</v>
      </c>
      <c r="AE57" s="173">
        <f t="shared" si="5"/>
        <v>9.4372758441073974E-4</v>
      </c>
      <c r="AF57" s="174" t="str">
        <f t="shared" si="6"/>
        <v>saniert</v>
      </c>
      <c r="AG57" s="174" cm="1">
        <f t="array" ref="AG57">IF(
    AE57 &gt; (IF(
        AF57 = "unsaniert",
        (MIN(IF(AF$1:AF$166="unsaniert",AE$1:AE$166)) + MAX(IF(AF$1:AF$166="unsaniert",AE$1:AE$166))) / 2,
        IF(
            AF57 = "teilsaniert",
            (MIN(IF(AF$1:AF$166="teilsaniert",AE$1:AE$166)) + MAX(IF(AF$1:AF$166="teilsaniert",AE$1:AE$166))) / 2,
            (MIN(IF(AF$1:AF$166="saniert",AE$1:AE$166)) + MAX(IF(AF$1:AF$166="saniert",AE$1:AE$166))) / 2
        )
    )),
    0,
    IF(
        AE56 &lt; (IF(
            AF57 = "unsaniert",
            (MIN(IF(AF$1:AF$166="unsaniert",AE$1:AE$166)) + MAX(IF(AF$1:AF$166="unsaniert",AE$1:AE$166))) / 2,
            IF(
                AF57 = "teilsaniert",
                (MIN(IF(AF$1:AF$166="teilsaniert",AE$1:AE$166)) + MAX(IF(AF$1:AF$166="teilsaniert",AE$1:AE$166))) / 2,
                (MIN(IF(AF$1:AF$166="saniert",AE$1:AE$166)) + MAX(IF(AF$1:AF$166="saniert",AE$1:AE$166))) / 2
            )
        )),
        0,
        AD57
    )
)</f>
        <v>0</v>
      </c>
      <c r="AH57" s="160"/>
      <c r="AI57" s="160"/>
      <c r="AJ57" s="160"/>
      <c r="AK57" s="174">
        <f t="shared" si="20"/>
        <v>-0.3833859524507337</v>
      </c>
      <c r="AL57" s="173">
        <f t="shared" si="7"/>
        <v>1.1447319187444532E-72</v>
      </c>
      <c r="AM57" s="174" t="str">
        <f t="shared" si="8"/>
        <v>saniert</v>
      </c>
      <c r="AN57" s="174" cm="1">
        <f t="array" ref="AN57">IF(
    AL57 &gt; (IF(
        AM57 = "unsaniert",
        (MIN(IF(AM$1:AM$166="unsaniert",AL$1:AL$166)) + MAX(IF(AM$1:AM$166="unsaniert",AL$1:AL$166))) / 2,
        IF(
            AM57 = "teilsaniert",
            (MIN(IF(AM$1:AM$166="teilsaniert",AL$1:AL$166)) + MAX(IF(AM$1:AM$166="teilsaniert",AL$1:AL$166))) / 2,
            (MIN(IF(AM$1:AM$166="saniert",AL$1:AL$166)) + MAX(IF(AM$1:AM$166="saniert",AL$1:AL$166))) / 2
        )
    )),
    0,
    IF(
        AL56 &lt; (IF(
            AM57 = "unsaniert",
            (MIN(IF(AM$1:AM$166="unsaniert",AL$1:AL$166)) + MAX(IF(AM$1:AM$166="unsaniert",AL$1:AL$166))) / 2,
            IF(
                AM57 = "teilsaniert",
                (MIN(IF(AM$1:AM$166="teilsaniert",AL$1:AL$166)) + MAX(IF(AM$1:AM$166="teilsaniert",AL$1:AL$166))) / 2,
                (MIN(IF(AM$1:AM$166="saniert",AL$1:AL$166)) + MAX(IF(AM$1:AM$166="saniert",AL$1:AL$166))) / 2
            )
        )),
        0,
        AK57
    )
)</f>
        <v>0</v>
      </c>
      <c r="AR57" s="174">
        <f t="shared" si="21"/>
        <v>0.76371685567654146</v>
      </c>
      <c r="AS57" s="173">
        <f t="shared" si="9"/>
        <v>0.2902216964331078</v>
      </c>
      <c r="AT57" s="174" t="str">
        <f t="shared" si="10"/>
        <v>teilsaniert</v>
      </c>
      <c r="AU57" s="174" cm="1">
        <f t="array" ref="AU57">IF(
    AS57 &gt; (IF(
        AT57 = "unsaniert",
        (MIN(IF(AT$1:AT$166="unsaniert",AS$1:AS$166)) + MAX(IF(AT$1:AT$166="unsaniert",AS$1:AS$166))) / 2,
        IF(
            AT57 = "teilsaniert",
            (MIN(IF(AT$1:AT$166="teilsaniert",AS$1:AS$166)) + MAX(IF(AT$1:AT$166="teilsaniert",AS$1:AS$166))) / 2,
            (MIN(IF(AT$1:AT$166="saniert",AS$1:AS$166)) + MAX(IF(AT$1:AT$166="saniert",AS$1:AS$166))) / 2
        )
    )),
    0,
    IF(
        AS56 &lt; (IF(
            AT57 = "unsaniert",
            (MIN(IF(AT$1:AT$166="unsaniert",AS$1:AS$166)) + MAX(IF(AT$1:AT$166="unsaniert",AS$1:AS$166))) / 2,
            IF(
                AT57 = "teilsaniert",
                (MIN(IF(AT$1:AT$166="teilsaniert",AS$1:AS$166)) + MAX(IF(AT$1:AT$166="teilsaniert",AS$1:AS$166))) / 2,
                (MIN(IF(AT$1:AT$166="saniert",AS$1:AS$166)) + MAX(IF(AT$1:AT$166="saniert",AS$1:AS$166))) / 2
            )
        )),
        0,
        AR57
    )
)</f>
        <v>0</v>
      </c>
      <c r="AV57" s="160"/>
      <c r="AW57" s="160"/>
      <c r="AX57" s="160"/>
      <c r="AY57" s="174">
        <f t="shared" si="22"/>
        <v>0.23221064247135306</v>
      </c>
      <c r="AZ57" s="173">
        <f t="shared" si="24"/>
        <v>2.0203900887609014E-2</v>
      </c>
      <c r="BA57" s="174" t="str">
        <f t="shared" si="25"/>
        <v>saniert</v>
      </c>
      <c r="BB57" s="174" cm="1">
        <f t="array" ref="BB57">IF(
    AZ57 &gt; (IF(
        BA57 = "unsaniert",
        (MIN(IF(BA$1:BA$166="unsaniert",AZ$1:AZ$166)) + MAX(IF(BA$1:BA$166="unsaniert",AZ$1:AZ$166))) / 2,
        IF(
            BA57 = "teilsaniert",
            (MIN(IF(BA$1:BA$166="teilsaniert",AZ$1:AZ$166)) + MAX(IF(BA$1:BA$166="teilsaniert",AZ$1:AZ$166))) / 2,
            (MIN(IF(BA$1:BA$166="saniert",AZ$1:AZ$166)) + MAX(IF(BA$1:BA$166="saniert",AZ$1:AZ$166))) / 2
        )
    )),
    0,
    IF(
        AZ56 &lt; (IF(
            BA57 = "unsaniert",
            (MIN(IF(BA$1:BA$166="unsaniert",AZ$1:AZ$166)) + MAX(IF(BA$1:BA$166="unsaniert",AZ$1:AZ$166))) / 2,
            IF(
                BA57 = "teilsaniert",
                (MIN(IF(BA$1:BA$166="teilsaniert",AZ$1:AZ$166)) + MAX(IF(BA$1:BA$166="teilsaniert",AZ$1:AZ$166))) / 2,
                (MIN(IF(BA$1:BA$166="saniert",AZ$1:AZ$166)) + MAX(IF(BA$1:BA$166="saniert",AZ$1:AZ$166))) / 2
            )
        )),
        0,
        AY57
    )
)</f>
        <v>0</v>
      </c>
      <c r="BC57" s="160"/>
      <c r="BD57" s="160"/>
      <c r="BE57" s="160"/>
      <c r="BF57" s="174">
        <f t="shared" si="23"/>
        <v>-0.25657094592916396</v>
      </c>
      <c r="BG57" s="173">
        <f t="shared" si="13"/>
        <v>7.2422125436253585E-71</v>
      </c>
      <c r="BH57" s="174" t="str">
        <f t="shared" si="14"/>
        <v>saniert</v>
      </c>
      <c r="BI57" s="174" cm="1">
        <f t="array" ref="BI57">IF(
    BG57 &gt; (IF(
        BH57 = "unsaniert",
        (MIN(IF(BH$1:BH$166="unsaniert",BG$1:BG$166)) + MAX(IF(BH$1:BH$166="unsaniert",BG$1:BG$166))) / 2,
        IF(
            BH57 = "teilsaniert",
            (MIN(IF(BH$1:BH$166="teilsaniert",BG$1:BG$166)) + MAX(IF(BH$1:BH$166="teilsaniert",BG$1:BG$166))) / 2,
            (MIN(IF(BH$1:BH$166="saniert",BG$1:BG$166)) + MAX(IF(BH$1:BH$166="saniert",BG$1:BG$166))) / 2
        )
    )),
    0,
    IF(
        BG56 &lt; (IF(
            BH57 = "unsaniert",
            (MIN(IF(BH$1:BH$166="unsaniert",BG$1:BG$166)) + MAX(IF(BH$1:BH$166="unsaniert",BG$1:BG$166))) / 2,
            IF(
                BH57 = "teilsaniert",
                (MIN(IF(BH$1:BH$166="teilsaniert",BG$1:BG$166)) + MAX(IF(BH$1:BH$166="teilsaniert",BG$1:BG$166))) / 2,
                (MIN(IF(BH$1:BH$166="saniert",BG$1:BG$166)) + MAX(IF(BH$1:BH$166="saniert",BG$1:BG$166))) / 2
            )
        )),
        0,
        BF57
    )
)</f>
        <v>0</v>
      </c>
    </row>
    <row r="58" spans="2:61">
      <c r="B58" s="174">
        <f t="shared" si="15"/>
        <v>1.5039811395436378</v>
      </c>
      <c r="C58" s="173">
        <f>_xlfn.NORM.DIST(B58, B5,C5, TRUE)</f>
        <v>0.87817695492293746</v>
      </c>
      <c r="D58" s="174" t="str">
        <f t="shared" si="0"/>
        <v>unsaniert</v>
      </c>
      <c r="E58" s="174" cm="1">
        <f t="array" ref="E58">IF(
    C58 &gt; (IF(
        D58 = "unsaniert",
        (MIN(IF(D$1:D$166="unsaniert",C$1:C$166)) + MAX(IF(D$1:D$166="unsaniert",C$1:C$166))) / 2,
        IF(
            D58 = "teilsaniert",
            (MIN(IF(D$1:D$166="teilsaniert",C$1:C$166)) + MAX(IF(D$1:D$166="teilsaniert",C$1:C$166))) / 2,
            (MIN(IF(D$1:D$166="saniert",C$1:C$166)) + MAX(IF(D$1:D$166="saniert",C$1:C$166))) / 2
        )
    )),
    0,
    IF(
        C57 &lt; (IF(
            D58 = "unsaniert",
            (MIN(IF(D$1:D$166="unsaniert",C$1:C$166)) + MAX(IF(D$1:D$166="unsaniert",C$1:C$166))) / 2,
            IF(
                D58 = "teilsaniert",
                (MIN(IF(D$1:D$166="teilsaniert",C$1:C$166)) + MAX(IF(D$1:D$166="teilsaniert",C$1:C$166))) / 2,
                (MIN(IF(D$1:D$166="saniert",C$1:C$166)) + MAX(IF(D$1:D$166="saniert",C$1:C$166))) / 2
            )
        )),
        0,
        B58
    )
)</f>
        <v>0</v>
      </c>
      <c r="F58" s="172"/>
      <c r="H58" s="160"/>
      <c r="I58" s="174">
        <f t="shared" si="16"/>
        <v>-0.21583520384989718</v>
      </c>
      <c r="J58" s="173">
        <f>_xlfn.NORM.DIST(I58, I5,J5, TRUE)</f>
        <v>5.7109781411354625E-13</v>
      </c>
      <c r="K58" s="174" t="str">
        <f t="shared" si="1"/>
        <v>saniert</v>
      </c>
      <c r="L58" s="174" cm="1">
        <f t="array" ref="L58">IF(
    J58 &gt; (IF(
        K58 = "unsaniert",
        (MIN(IF(K$1:K$166="unsaniert",J$1:J$166)) + MAX(IF(K$1:K$166="unsaniert",J$1:J$166))) / 2,
        IF(
            K58 = "teilsaniert",
            (MIN(IF(K$1:K$166="teilsaniert",J$1:J$166)) + MAX(IF(K$1:K$166="teilsaniert",J$1:J$166))) / 2,
            (MIN(IF(K$1:K$166="saniert",J$1:J$166)) + MAX(IF(K$1:K$166="saniert",J$1:J$166))) / 2
        )
    )),
    0,
    IF(
        J57 &lt; (IF(
            K58 = "unsaniert",
            (MIN(IF(K$1:K$166="unsaniert",J$1:J$166)) + MAX(IF(K$1:K$166="unsaniert",J$1:J$166))) / 2,
            IF(
                K58 = "teilsaniert",
                (MIN(IF(K$1:K$166="teilsaniert",J$1:J$166)) + MAX(IF(K$1:K$166="teilsaniert",J$1:J$166))) / 2,
                (MIN(IF(K$1:K$166="saniert",J$1:J$166)) + MAX(IF(K$1:K$166="saniert",J$1:J$166))) / 2
            )
        )),
        0,
        I58
    )
)</f>
        <v>0</v>
      </c>
      <c r="O58" s="160"/>
      <c r="P58" s="174">
        <f t="shared" si="17"/>
        <v>-0.27997713257627116</v>
      </c>
      <c r="Q58" s="173">
        <f>_xlfn.NORM.DIST(P58, P5,Q5, TRUE)</f>
        <v>4.0837278683336159E-13</v>
      </c>
      <c r="R58" s="174" t="str">
        <f t="shared" si="2"/>
        <v>saniert</v>
      </c>
      <c r="S58" s="174" cm="1">
        <f t="array" ref="S58">IF(
    Q58 &gt; (IF(
        R58 = "unsaniert",
        (MIN(IF(R$1:R$166="unsaniert",Q$1:Q$166)) + MAX(IF(R$1:R$166="unsaniert",Q$1:Q$166))) / 2,
        IF(
            R58 = "teilsaniert",
            (MIN(IF(R$1:R$166="teilsaniert",Q$1:Q$166)) + MAX(IF(R$1:R$166="teilsaniert",Q$1:Q$166))) / 2,
            (MIN(IF(R$1:R$166="saniert",Q$1:Q$166)) + MAX(IF(R$1:R$166="saniert",Q$1:Q$166))) / 2
        )
    )),
    0,
    IF(
        Q57 &lt; (IF(
            R58 = "unsaniert",
            (MIN(IF(R$1:R$166="unsaniert",Q$1:Q$166)) + MAX(IF(R$1:R$166="unsaniert",Q$1:Q$166))) / 2,
            IF(
                R58 = "teilsaniert",
                (MIN(IF(R$1:R$166="teilsaniert",Q$1:Q$166)) + MAX(IF(R$1:R$166="teilsaniert",Q$1:Q$166))) / 2,
                (MIN(IF(R$1:R$166="saniert",Q$1:Q$166)) + MAX(IF(R$1:R$166="saniert",Q$1:Q$166))) / 2
            )
        )),
        0,
        P58
    )
)</f>
        <v>0</v>
      </c>
      <c r="W58" s="174">
        <f t="shared" si="18"/>
        <v>0.35654557914112228</v>
      </c>
      <c r="X58" s="173">
        <f t="shared" si="3"/>
        <v>3.5318662111972512E-7</v>
      </c>
      <c r="Y58" s="174" t="str">
        <f t="shared" si="4"/>
        <v>saniert</v>
      </c>
      <c r="Z58" s="174" cm="1">
        <f t="array" ref="Z58">IF(
    X58 &gt; (IF(
        Y58 = "unsaniert",
        (MIN(IF(Y$29:Y$166="unsaniert",X$29:X$166)) + MAX(IF(Y$29:Y$166="unsaniert",X$29:X$166))) / 2,
        IF(
            Y58 = "teilsaniert",
            (MIN(IF(Y$29:Y$166="teilsaniert",X$29:X$166)) + MAX(IF(Y$29:Y$166="teilsaniert",X$29:X$166))) / 2,
            (MIN(IF(Y$29:Y$166="saniert",X$29:X$166)) + MAX(IF(Y$29:Y$166="saniert",X$29:X$166))) / 2
        )
    )),
    0,
    IF(
        X57 &lt; (IF(
            Y58 = "unsaniert",
            (MIN(IF(Y$29:Y$166="unsaniert",X$29:X$166)) + MAX(IF(Y$29:Y$166="unsaniert",X$29:X$166))) / 2,
            IF(
                Y58 = "teilsaniert",
                (MIN(IF(Y$29:Y$166="teilsaniert",X$29:X$166)) + MAX(IF(Y$29:Y$166="teilsaniert",X$29:X$166))) / 2,
                (MIN(IF(Y$29:Y$166="saniert",X$29:X$166)) + MAX(IF(Y$29:Y$166="saniert",X$29:X$166))) / 2
            )
        )),
        0,
        W58
    )
)</f>
        <v>0</v>
      </c>
      <c r="AA58" s="160"/>
      <c r="AB58" s="160"/>
      <c r="AC58" s="160"/>
      <c r="AD58" s="174">
        <f t="shared" si="19"/>
        <v>7.125462755322981E-2</v>
      </c>
      <c r="AE58" s="173">
        <f t="shared" si="5"/>
        <v>3.5588943850488612E-4</v>
      </c>
      <c r="AF58" s="174" t="str">
        <f t="shared" si="6"/>
        <v>saniert</v>
      </c>
      <c r="AG58" s="174" cm="1">
        <f t="array" ref="AG58">IF(
    AE58 &gt; (IF(
        AF58 = "unsaniert",
        (MIN(IF(AF$1:AF$166="unsaniert",AE$1:AE$166)) + MAX(IF(AF$1:AF$166="unsaniert",AE$1:AE$166))) / 2,
        IF(
            AF58 = "teilsaniert",
            (MIN(IF(AF$1:AF$166="teilsaniert",AE$1:AE$166)) + MAX(IF(AF$1:AF$166="teilsaniert",AE$1:AE$166))) / 2,
            (MIN(IF(AF$1:AF$166="saniert",AE$1:AE$166)) + MAX(IF(AF$1:AF$166="saniert",AE$1:AE$166))) / 2
        )
    )),
    0,
    IF(
        AE57 &lt; (IF(
            AF58 = "unsaniert",
            (MIN(IF(AF$1:AF$166="unsaniert",AE$1:AE$166)) + MAX(IF(AF$1:AF$166="unsaniert",AE$1:AE$166))) / 2,
            IF(
                AF58 = "teilsaniert",
                (MIN(IF(AF$1:AF$166="teilsaniert",AE$1:AE$166)) + MAX(IF(AF$1:AF$166="teilsaniert",AE$1:AE$166))) / 2,
                (MIN(IF(AF$1:AF$166="saniert",AE$1:AE$166)) + MAX(IF(AF$1:AF$166="saniert",AE$1:AE$166))) / 2
            )
        )),
        0,
        AD58
    )
)</f>
        <v>0</v>
      </c>
      <c r="AH58" s="160"/>
      <c r="AI58" s="160"/>
      <c r="AJ58" s="160"/>
      <c r="AK58" s="174">
        <f t="shared" si="20"/>
        <v>-0.41338595245073373</v>
      </c>
      <c r="AL58" s="173">
        <f t="shared" si="7"/>
        <v>2.4189042355182203E-80</v>
      </c>
      <c r="AM58" s="174" t="str">
        <f t="shared" si="8"/>
        <v>saniert</v>
      </c>
      <c r="AN58" s="174" cm="1">
        <f t="array" ref="AN58">IF(
    AL58 &gt; (IF(
        AM58 = "unsaniert",
        (MIN(IF(AM$1:AM$166="unsaniert",AL$1:AL$166)) + MAX(IF(AM$1:AM$166="unsaniert",AL$1:AL$166))) / 2,
        IF(
            AM58 = "teilsaniert",
            (MIN(IF(AM$1:AM$166="teilsaniert",AL$1:AL$166)) + MAX(IF(AM$1:AM$166="teilsaniert",AL$1:AL$166))) / 2,
            (MIN(IF(AM$1:AM$166="saniert",AL$1:AL$166)) + MAX(IF(AM$1:AM$166="saniert",AL$1:AL$166))) / 2
        )
    )),
    0,
    IF(
        AL57 &lt; (IF(
            AM58 = "unsaniert",
            (MIN(IF(AM$1:AM$166="unsaniert",AL$1:AL$166)) + MAX(IF(AM$1:AM$166="unsaniert",AL$1:AL$166))) / 2,
            IF(
                AM58 = "teilsaniert",
                (MIN(IF(AM$1:AM$166="teilsaniert",AL$1:AL$166)) + MAX(IF(AM$1:AM$166="teilsaniert",AL$1:AL$166))) / 2,
                (MIN(IF(AM$1:AM$166="saniert",AL$1:AL$166)) + MAX(IF(AM$1:AM$166="saniert",AL$1:AL$166))) / 2
            )
        )),
        0,
        AK58
    )
)</f>
        <v>0</v>
      </c>
      <c r="AR58" s="174">
        <f t="shared" si="21"/>
        <v>0.73371685567654144</v>
      </c>
      <c r="AS58" s="173">
        <f t="shared" si="9"/>
        <v>0.23754395916574905</v>
      </c>
      <c r="AT58" s="174" t="str">
        <f t="shared" si="10"/>
        <v>teilsaniert</v>
      </c>
      <c r="AU58" s="174" cm="1">
        <f t="array" ref="AU58">IF(
    AS58 &gt; (IF(
        AT58 = "unsaniert",
        (MIN(IF(AT$1:AT$166="unsaniert",AS$1:AS$166)) + MAX(IF(AT$1:AT$166="unsaniert",AS$1:AS$166))) / 2,
        IF(
            AT58 = "teilsaniert",
            (MIN(IF(AT$1:AT$166="teilsaniert",AS$1:AS$166)) + MAX(IF(AT$1:AT$166="teilsaniert",AS$1:AS$166))) / 2,
            (MIN(IF(AT$1:AT$166="saniert",AS$1:AS$166)) + MAX(IF(AT$1:AT$166="saniert",AS$1:AS$166))) / 2
        )
    )),
    0,
    IF(
        AS57 &lt; (IF(
            AT58 = "unsaniert",
            (MIN(IF(AT$1:AT$166="unsaniert",AS$1:AS$166)) + MAX(IF(AT$1:AT$166="unsaniert",AS$1:AS$166))) / 2,
            IF(
                AT58 = "teilsaniert",
                (MIN(IF(AT$1:AT$166="teilsaniert",AS$1:AS$166)) + MAX(IF(AT$1:AT$166="teilsaniert",AS$1:AS$166))) / 2,
                (MIN(IF(AT$1:AT$166="saniert",AS$1:AS$166)) + MAX(IF(AT$1:AT$166="saniert",AS$1:AS$166))) / 2
            )
        )),
        0,
        AR58
    )
)</f>
        <v>0</v>
      </c>
      <c r="AV58" s="160"/>
      <c r="AW58" s="160"/>
      <c r="AX58" s="160"/>
      <c r="AY58" s="174">
        <f t="shared" si="22"/>
        <v>0.20221064247135306</v>
      </c>
      <c r="AZ58" s="173">
        <f t="shared" si="24"/>
        <v>1.1331124876093231E-2</v>
      </c>
      <c r="BA58" s="174" t="str">
        <f t="shared" si="25"/>
        <v>saniert</v>
      </c>
      <c r="BB58" s="174" cm="1">
        <f t="array" ref="BB58">IF(
    AZ58 &gt; (IF(
        BA58 = "unsaniert",
        (MIN(IF(BA$1:BA$166="unsaniert",AZ$1:AZ$166)) + MAX(IF(BA$1:BA$166="unsaniert",AZ$1:AZ$166))) / 2,
        IF(
            BA58 = "teilsaniert",
            (MIN(IF(BA$1:BA$166="teilsaniert",AZ$1:AZ$166)) + MAX(IF(BA$1:BA$166="teilsaniert",AZ$1:AZ$166))) / 2,
            (MIN(IF(BA$1:BA$166="saniert",AZ$1:AZ$166)) + MAX(IF(BA$1:BA$166="saniert",AZ$1:AZ$166))) / 2
        )
    )),
    0,
    IF(
        AZ57 &lt; (IF(
            BA58 = "unsaniert",
            (MIN(IF(BA$1:BA$166="unsaniert",AZ$1:AZ$166)) + MAX(IF(BA$1:BA$166="unsaniert",AZ$1:AZ$166))) / 2,
            IF(
                BA58 = "teilsaniert",
                (MIN(IF(BA$1:BA$166="teilsaniert",AZ$1:AZ$166)) + MAX(IF(BA$1:BA$166="teilsaniert",AZ$1:AZ$166))) / 2,
                (MIN(IF(BA$1:BA$166="saniert",AZ$1:AZ$166)) + MAX(IF(BA$1:BA$166="saniert",AZ$1:AZ$166))) / 2
            )
        )),
        0,
        AY58
    )
)</f>
        <v>0</v>
      </c>
      <c r="BC58" s="160"/>
      <c r="BD58" s="160"/>
      <c r="BE58" s="160"/>
      <c r="BF58" s="174">
        <f t="shared" si="23"/>
        <v>-0.27657094592916398</v>
      </c>
      <c r="BG58" s="173">
        <f t="shared" si="13"/>
        <v>2.3228117703012926E-78</v>
      </c>
      <c r="BH58" s="174" t="str">
        <f t="shared" si="14"/>
        <v>saniert</v>
      </c>
      <c r="BI58" s="174" cm="1">
        <f t="array" ref="BI58">IF(
    BG58 &gt; (IF(
        BH58 = "unsaniert",
        (MIN(IF(BH$1:BH$166="unsaniert",BG$1:BG$166)) + MAX(IF(BH$1:BH$166="unsaniert",BG$1:BG$166))) / 2,
        IF(
            BH58 = "teilsaniert",
            (MIN(IF(BH$1:BH$166="teilsaniert",BG$1:BG$166)) + MAX(IF(BH$1:BH$166="teilsaniert",BG$1:BG$166))) / 2,
            (MIN(IF(BH$1:BH$166="saniert",BG$1:BG$166)) + MAX(IF(BH$1:BH$166="saniert",BG$1:BG$166))) / 2
        )
    )),
    0,
    IF(
        BG57 &lt; (IF(
            BH58 = "unsaniert",
            (MIN(IF(BH$1:BH$166="unsaniert",BG$1:BG$166)) + MAX(IF(BH$1:BH$166="unsaniert",BG$1:BG$166))) / 2,
            IF(
                BH58 = "teilsaniert",
                (MIN(IF(BH$1:BH$166="teilsaniert",BG$1:BG$166)) + MAX(IF(BH$1:BH$166="teilsaniert",BG$1:BG$166))) / 2,
                (MIN(IF(BH$1:BH$166="saniert",BG$1:BG$166)) + MAX(IF(BH$1:BH$166="saniert",BG$1:BG$166))) / 2
            )
        )),
        0,
        BF58
    )
)</f>
        <v>0</v>
      </c>
    </row>
    <row r="59" spans="2:61">
      <c r="B59" s="174">
        <f t="shared" si="15"/>
        <v>1.4739811395436377</v>
      </c>
      <c r="C59" s="173">
        <f>_xlfn.NORM.DIST(B59, B5,C5, TRUE)</f>
        <v>0.86130014160829726</v>
      </c>
      <c r="D59" s="174" t="str">
        <f t="shared" si="0"/>
        <v>unsaniert</v>
      </c>
      <c r="E59" s="174" cm="1">
        <f t="array" ref="E59">IF(
    C59 &gt; (IF(
        D59 = "unsaniert",
        (MIN(IF(D$1:D$166="unsaniert",C$1:C$166)) + MAX(IF(D$1:D$166="unsaniert",C$1:C$166))) / 2,
        IF(
            D59 = "teilsaniert",
            (MIN(IF(D$1:D$166="teilsaniert",C$1:C$166)) + MAX(IF(D$1:D$166="teilsaniert",C$1:C$166))) / 2,
            (MIN(IF(D$1:D$166="saniert",C$1:C$166)) + MAX(IF(D$1:D$166="saniert",C$1:C$166))) / 2
        )
    )),
    0,
    IF(
        C58 &lt; (IF(
            D59 = "unsaniert",
            (MIN(IF(D$1:D$166="unsaniert",C$1:C$166)) + MAX(IF(D$1:D$166="unsaniert",C$1:C$166))) / 2,
            IF(
                D59 = "teilsaniert",
                (MIN(IF(D$1:D$166="teilsaniert",C$1:C$166)) + MAX(IF(D$1:D$166="teilsaniert",C$1:C$166))) / 2,
                (MIN(IF(D$1:D$166="saniert",C$1:C$166)) + MAX(IF(D$1:D$166="saniert",C$1:C$166))) / 2
            )
        )),
        0,
        B59
    )
)</f>
        <v>0</v>
      </c>
      <c r="F59" s="172"/>
      <c r="H59" s="160"/>
      <c r="I59" s="174">
        <f t="shared" si="16"/>
        <v>-0.24583520384989718</v>
      </c>
      <c r="J59" s="173">
        <f>_xlfn.NORM.DIST(I59, I5,J5, TRUE)</f>
        <v>2.145662239894594E-14</v>
      </c>
      <c r="K59" s="174" t="str">
        <f t="shared" si="1"/>
        <v>saniert</v>
      </c>
      <c r="L59" s="174" cm="1">
        <f t="array" ref="L59">IF(
    J59 &gt; (IF(
        K59 = "unsaniert",
        (MIN(IF(K$1:K$166="unsaniert",J$1:J$166)) + MAX(IF(K$1:K$166="unsaniert",J$1:J$166))) / 2,
        IF(
            K59 = "teilsaniert",
            (MIN(IF(K$1:K$166="teilsaniert",J$1:J$166)) + MAX(IF(K$1:K$166="teilsaniert",J$1:J$166))) / 2,
            (MIN(IF(K$1:K$166="saniert",J$1:J$166)) + MAX(IF(K$1:K$166="saniert",J$1:J$166))) / 2
        )
    )),
    0,
    IF(
        J58 &lt; (IF(
            K59 = "unsaniert",
            (MIN(IF(K$1:K$166="unsaniert",J$1:J$166)) + MAX(IF(K$1:K$166="unsaniert",J$1:J$166))) / 2,
            IF(
                K59 = "teilsaniert",
                (MIN(IF(K$1:K$166="teilsaniert",J$1:J$166)) + MAX(IF(K$1:K$166="teilsaniert",J$1:J$166))) / 2,
                (MIN(IF(K$1:K$166="saniert",J$1:J$166)) + MAX(IF(K$1:K$166="saniert",J$1:J$166))) / 2
            )
        )),
        0,
        I59
    )
)</f>
        <v>0</v>
      </c>
      <c r="O59" s="160"/>
      <c r="P59" s="174">
        <f t="shared" si="17"/>
        <v>-0.30997713257627113</v>
      </c>
      <c r="Q59" s="173">
        <f>_xlfn.NORM.DIST(P59, P5,Q5, TRUE)</f>
        <v>1.4808695498589649E-14</v>
      </c>
      <c r="R59" s="174" t="str">
        <f t="shared" si="2"/>
        <v>saniert</v>
      </c>
      <c r="S59" s="174" cm="1">
        <f t="array" ref="S59">IF(
    Q59 &gt; (IF(
        R59 = "unsaniert",
        (MIN(IF(R$1:R$166="unsaniert",Q$1:Q$166)) + MAX(IF(R$1:R$166="unsaniert",Q$1:Q$166))) / 2,
        IF(
            R59 = "teilsaniert",
            (MIN(IF(R$1:R$166="teilsaniert",Q$1:Q$166)) + MAX(IF(R$1:R$166="teilsaniert",Q$1:Q$166))) / 2,
            (MIN(IF(R$1:R$166="saniert",Q$1:Q$166)) + MAX(IF(R$1:R$166="saniert",Q$1:Q$166))) / 2
        )
    )),
    0,
    IF(
        Q58 &lt; (IF(
            R59 = "unsaniert",
            (MIN(IF(R$1:R$166="unsaniert",Q$1:Q$166)) + MAX(IF(R$1:R$166="unsaniert",Q$1:Q$166))) / 2,
            IF(
                R59 = "teilsaniert",
                (MIN(IF(R$1:R$166="teilsaniert",Q$1:Q$166)) + MAX(IF(R$1:R$166="teilsaniert",Q$1:Q$166))) / 2,
                (MIN(IF(R$1:R$166="saniert",Q$1:Q$166)) + MAX(IF(R$1:R$166="saniert",Q$1:Q$166))) / 2
            )
        )),
        0,
        P59
    )
)</f>
        <v>0</v>
      </c>
      <c r="W59" s="174">
        <f t="shared" si="18"/>
        <v>0.32654557914112226</v>
      </c>
      <c r="X59" s="173">
        <f t="shared" si="3"/>
        <v>5.6129059017176817E-8</v>
      </c>
      <c r="Y59" s="174" t="str">
        <f t="shared" si="4"/>
        <v>saniert</v>
      </c>
      <c r="Z59" s="174" cm="1">
        <f t="array" ref="Z59">IF(
    X59 &gt; (IF(
        Y59 = "unsaniert",
        (MIN(IF(Y$29:Y$166="unsaniert",X$29:X$166)) + MAX(IF(Y$29:Y$166="unsaniert",X$29:X$166))) / 2,
        IF(
            Y59 = "teilsaniert",
            (MIN(IF(Y$29:Y$166="teilsaniert",X$29:X$166)) + MAX(IF(Y$29:Y$166="teilsaniert",X$29:X$166))) / 2,
            (MIN(IF(Y$29:Y$166="saniert",X$29:X$166)) + MAX(IF(Y$29:Y$166="saniert",X$29:X$166))) / 2
        )
    )),
    0,
    IF(
        X58 &lt; (IF(
            Y59 = "unsaniert",
            (MIN(IF(Y$29:Y$166="unsaniert",X$29:X$166)) + MAX(IF(Y$29:Y$166="unsaniert",X$29:X$166))) / 2,
            IF(
                Y59 = "teilsaniert",
                (MIN(IF(Y$29:Y$166="teilsaniert",X$29:X$166)) + MAX(IF(Y$29:Y$166="teilsaniert",X$29:X$166))) / 2,
                (MIN(IF(Y$29:Y$166="saniert",X$29:X$166)) + MAX(IF(Y$29:Y$166="saniert",X$29:X$166))) / 2
            )
        )),
        0,
        W59
    )
)</f>
        <v>0</v>
      </c>
      <c r="AA59" s="160"/>
      <c r="AB59" s="160"/>
      <c r="AC59" s="160"/>
      <c r="AD59" s="174">
        <f t="shared" si="19"/>
        <v>4.1254627553229811E-2</v>
      </c>
      <c r="AE59" s="173">
        <f t="shared" si="5"/>
        <v>1.2482916081702075E-4</v>
      </c>
      <c r="AF59" s="174" t="str">
        <f t="shared" si="6"/>
        <v>saniert</v>
      </c>
      <c r="AG59" s="174" cm="1">
        <f t="array" ref="AG59">IF(
    AE59 &gt; (IF(
        AF59 = "unsaniert",
        (MIN(IF(AF$1:AF$166="unsaniert",AE$1:AE$166)) + MAX(IF(AF$1:AF$166="unsaniert",AE$1:AE$166))) / 2,
        IF(
            AF59 = "teilsaniert",
            (MIN(IF(AF$1:AF$166="teilsaniert",AE$1:AE$166)) + MAX(IF(AF$1:AF$166="teilsaniert",AE$1:AE$166))) / 2,
            (MIN(IF(AF$1:AF$166="saniert",AE$1:AE$166)) + MAX(IF(AF$1:AF$166="saniert",AE$1:AE$166))) / 2
        )
    )),
    0,
    IF(
        AE58 &lt; (IF(
            AF59 = "unsaniert",
            (MIN(IF(AF$1:AF$166="unsaniert",AE$1:AE$166)) + MAX(IF(AF$1:AF$166="unsaniert",AE$1:AE$166))) / 2,
            IF(
                AF59 = "teilsaniert",
                (MIN(IF(AF$1:AF$166="teilsaniert",AE$1:AE$166)) + MAX(IF(AF$1:AF$166="teilsaniert",AE$1:AE$166))) / 2,
                (MIN(IF(AF$1:AF$166="saniert",AE$1:AE$166)) + MAX(IF(AF$1:AF$166="saniert",AE$1:AE$166))) / 2
            )
        )),
        0,
        AD59
    )
)</f>
        <v>0</v>
      </c>
      <c r="AH59" s="160"/>
      <c r="AI59" s="160"/>
      <c r="AJ59" s="160"/>
      <c r="AK59" s="174">
        <f t="shared" si="20"/>
        <v>-0.44338595245073376</v>
      </c>
      <c r="AL59" s="173">
        <f t="shared" si="7"/>
        <v>2.0617923130367336E-88</v>
      </c>
      <c r="AM59" s="174" t="str">
        <f t="shared" si="8"/>
        <v>saniert</v>
      </c>
      <c r="AN59" s="174" cm="1">
        <f t="array" ref="AN59">IF(
    AL59 &gt; (IF(
        AM59 = "unsaniert",
        (MIN(IF(AM$1:AM$166="unsaniert",AL$1:AL$166)) + MAX(IF(AM$1:AM$166="unsaniert",AL$1:AL$166))) / 2,
        IF(
            AM59 = "teilsaniert",
            (MIN(IF(AM$1:AM$166="teilsaniert",AL$1:AL$166)) + MAX(IF(AM$1:AM$166="teilsaniert",AL$1:AL$166))) / 2,
            (MIN(IF(AM$1:AM$166="saniert",AL$1:AL$166)) + MAX(IF(AM$1:AM$166="saniert",AL$1:AL$166))) / 2
        )
    )),
    0,
    IF(
        AL58 &lt; (IF(
            AM59 = "unsaniert",
            (MIN(IF(AM$1:AM$166="unsaniert",AL$1:AL$166)) + MAX(IF(AM$1:AM$166="unsaniert",AL$1:AL$166))) / 2,
            IF(
                AM59 = "teilsaniert",
                (MIN(IF(AM$1:AM$166="teilsaniert",AL$1:AL$166)) + MAX(IF(AM$1:AM$166="teilsaniert",AL$1:AL$166))) / 2,
                (MIN(IF(AM$1:AM$166="saniert",AL$1:AL$166)) + MAX(IF(AM$1:AM$166="saniert",AL$1:AL$166))) / 2
            )
        )),
        0,
        AK59
    )
)</f>
        <v>0</v>
      </c>
      <c r="AR59" s="174">
        <f t="shared" si="21"/>
        <v>0.70371685567654141</v>
      </c>
      <c r="AS59" s="173">
        <f t="shared" si="9"/>
        <v>0.19059296117813007</v>
      </c>
      <c r="AT59" s="174" t="str">
        <f t="shared" si="10"/>
        <v>teilsaniert</v>
      </c>
      <c r="AU59" s="174" cm="1">
        <f t="array" ref="AU59">IF(
    AS59 &gt; (IF(
        AT59 = "unsaniert",
        (MIN(IF(AT$1:AT$166="unsaniert",AS$1:AS$166)) + MAX(IF(AT$1:AT$166="unsaniert",AS$1:AS$166))) / 2,
        IF(
            AT59 = "teilsaniert",
            (MIN(IF(AT$1:AT$166="teilsaniert",AS$1:AS$166)) + MAX(IF(AT$1:AT$166="teilsaniert",AS$1:AS$166))) / 2,
            (MIN(IF(AT$1:AT$166="saniert",AS$1:AS$166)) + MAX(IF(AT$1:AT$166="saniert",AS$1:AS$166))) / 2
        )
    )),
    0,
    IF(
        AS58 &lt; (IF(
            AT59 = "unsaniert",
            (MIN(IF(AT$1:AT$166="unsaniert",AS$1:AS$166)) + MAX(IF(AT$1:AT$166="unsaniert",AS$1:AS$166))) / 2,
            IF(
                AT59 = "teilsaniert",
                (MIN(IF(AT$1:AT$166="teilsaniert",AS$1:AS$166)) + MAX(IF(AT$1:AT$166="teilsaniert",AS$1:AS$166))) / 2,
                (MIN(IF(AT$1:AT$166="saniert",AS$1:AS$166)) + MAX(IF(AT$1:AT$166="saniert",AS$1:AS$166))) / 2
            )
        )),
        0,
        AR59
    )
)</f>
        <v>0.70371685567654141</v>
      </c>
      <c r="AV59" s="160"/>
      <c r="AW59" s="160"/>
      <c r="AX59" s="160"/>
      <c r="AY59" s="174">
        <f t="shared" si="22"/>
        <v>0.17221064247135306</v>
      </c>
      <c r="AZ59" s="173">
        <f t="shared" si="24"/>
        <v>6.0604250094257158E-3</v>
      </c>
      <c r="BA59" s="174" t="str">
        <f t="shared" si="25"/>
        <v>saniert</v>
      </c>
      <c r="BB59" s="174" cm="1">
        <f t="array" ref="BB59">IF(
    AZ59 &gt; (IF(
        BA59 = "unsaniert",
        (MIN(IF(BA$1:BA$166="unsaniert",AZ$1:AZ$166)) + MAX(IF(BA$1:BA$166="unsaniert",AZ$1:AZ$166))) / 2,
        IF(
            BA59 = "teilsaniert",
            (MIN(IF(BA$1:BA$166="teilsaniert",AZ$1:AZ$166)) + MAX(IF(BA$1:BA$166="teilsaniert",AZ$1:AZ$166))) / 2,
            (MIN(IF(BA$1:BA$166="saniert",AZ$1:AZ$166)) + MAX(IF(BA$1:BA$166="saniert",AZ$1:AZ$166))) / 2
        )
    )),
    0,
    IF(
        AZ58 &lt; (IF(
            BA59 = "unsaniert",
            (MIN(IF(BA$1:BA$166="unsaniert",AZ$1:AZ$166)) + MAX(IF(BA$1:BA$166="unsaniert",AZ$1:AZ$166))) / 2,
            IF(
                BA59 = "teilsaniert",
                (MIN(IF(BA$1:BA$166="teilsaniert",AZ$1:AZ$166)) + MAX(IF(BA$1:BA$166="teilsaniert",AZ$1:AZ$166))) / 2,
                (MIN(IF(BA$1:BA$166="saniert",AZ$1:AZ$166)) + MAX(IF(BA$1:BA$166="saniert",AZ$1:AZ$166))) / 2
            )
        )),
        0,
        AY59
    )
)</f>
        <v>0.17221064247135306</v>
      </c>
      <c r="BC59" s="160"/>
      <c r="BD59" s="160"/>
      <c r="BE59" s="160"/>
      <c r="BF59" s="174">
        <f t="shared" si="23"/>
        <v>-0.296570945929164</v>
      </c>
      <c r="BG59" s="173">
        <f t="shared" si="13"/>
        <v>3.06574846401911E-86</v>
      </c>
      <c r="BH59" s="174" t="str">
        <f t="shared" si="14"/>
        <v>saniert</v>
      </c>
      <c r="BI59" s="174" cm="1">
        <f t="array" ref="BI59">IF(
    BG59 &gt; (IF(
        BH59 = "unsaniert",
        (MIN(IF(BH$1:BH$166="unsaniert",BG$1:BG$166)) + MAX(IF(BH$1:BH$166="unsaniert",BG$1:BG$166))) / 2,
        IF(
            BH59 = "teilsaniert",
            (MIN(IF(BH$1:BH$166="teilsaniert",BG$1:BG$166)) + MAX(IF(BH$1:BH$166="teilsaniert",BG$1:BG$166))) / 2,
            (MIN(IF(BH$1:BH$166="saniert",BG$1:BG$166)) + MAX(IF(BH$1:BH$166="saniert",BG$1:BG$166))) / 2
        )
    )),
    0,
    IF(
        BG58 &lt; (IF(
            BH59 = "unsaniert",
            (MIN(IF(BH$1:BH$166="unsaniert",BG$1:BG$166)) + MAX(IF(BH$1:BH$166="unsaniert",BG$1:BG$166))) / 2,
            IF(
                BH59 = "teilsaniert",
                (MIN(IF(BH$1:BH$166="teilsaniert",BG$1:BG$166)) + MAX(IF(BH$1:BH$166="teilsaniert",BG$1:BG$166))) / 2,
                (MIN(IF(BH$1:BH$166="saniert",BG$1:BG$166)) + MAX(IF(BH$1:BH$166="saniert",BG$1:BG$166))) / 2
            )
        )),
        0,
        BF59
    )
)</f>
        <v>0</v>
      </c>
    </row>
    <row r="60" spans="2:61">
      <c r="B60" s="174">
        <f t="shared" si="15"/>
        <v>1.4439811395436377</v>
      </c>
      <c r="C60" s="173">
        <f>_xlfn.NORM.DIST(B60, B5,C5, TRUE)</f>
        <v>0.84289721906931314</v>
      </c>
      <c r="D60" s="174" t="str">
        <f t="shared" si="0"/>
        <v>unsaniert</v>
      </c>
      <c r="E60" s="174" cm="1">
        <f t="array" ref="E60">IF(
    C60 &gt; (IF(
        D60 = "unsaniert",
        (MIN(IF(D$1:D$166="unsaniert",C$1:C$166)) + MAX(IF(D$1:D$166="unsaniert",C$1:C$166))) / 2,
        IF(
            D60 = "teilsaniert",
            (MIN(IF(D$1:D$166="teilsaniert",C$1:C$166)) + MAX(IF(D$1:D$166="teilsaniert",C$1:C$166))) / 2,
            (MIN(IF(D$1:D$166="saniert",C$1:C$166)) + MAX(IF(D$1:D$166="saniert",C$1:C$166))) / 2
        )
    )),
    0,
    IF(
        C59 &lt; (IF(
            D60 = "unsaniert",
            (MIN(IF(D$1:D$166="unsaniert",C$1:C$166)) + MAX(IF(D$1:D$166="unsaniert",C$1:C$166))) / 2,
            IF(
                D60 = "teilsaniert",
                (MIN(IF(D$1:D$166="teilsaniert",C$1:C$166)) + MAX(IF(D$1:D$166="teilsaniert",C$1:C$166))) / 2,
                (MIN(IF(D$1:D$166="saniert",C$1:C$166)) + MAX(IF(D$1:D$166="saniert",C$1:C$166))) / 2
            )
        )),
        0,
        B60
    )
)</f>
        <v>0</v>
      </c>
      <c r="F60" s="172"/>
      <c r="H60" s="160"/>
      <c r="I60" s="174">
        <f t="shared" si="16"/>
        <v>-0.27583520384989718</v>
      </c>
      <c r="J60" s="173">
        <f>_xlfn.NORM.DIST(I60, I5,J5, TRUE)</f>
        <v>6.6650101304666907E-16</v>
      </c>
      <c r="K60" s="174" t="str">
        <f t="shared" si="1"/>
        <v>saniert</v>
      </c>
      <c r="L60" s="174" cm="1">
        <f t="array" ref="L60">IF(
    J60 &gt; (IF(
        K60 = "unsaniert",
        (MIN(IF(K$1:K$166="unsaniert",J$1:J$166)) + MAX(IF(K$1:K$166="unsaniert",J$1:J$166))) / 2,
        IF(
            K60 = "teilsaniert",
            (MIN(IF(K$1:K$166="teilsaniert",J$1:J$166)) + MAX(IF(K$1:K$166="teilsaniert",J$1:J$166))) / 2,
            (MIN(IF(K$1:K$166="saniert",J$1:J$166)) + MAX(IF(K$1:K$166="saniert",J$1:J$166))) / 2
        )
    )),
    0,
    IF(
        J59 &lt; (IF(
            K60 = "unsaniert",
            (MIN(IF(K$1:K$166="unsaniert",J$1:J$166)) + MAX(IF(K$1:K$166="unsaniert",J$1:J$166))) / 2,
            IF(
                K60 = "teilsaniert",
                (MIN(IF(K$1:K$166="teilsaniert",J$1:J$166)) + MAX(IF(K$1:K$166="teilsaniert",J$1:J$166))) / 2,
                (MIN(IF(K$1:K$166="saniert",J$1:J$166)) + MAX(IF(K$1:K$166="saniert",J$1:J$166))) / 2
            )
        )),
        0,
        I60
    )
)</f>
        <v>0</v>
      </c>
      <c r="O60" s="160"/>
      <c r="P60" s="174">
        <f t="shared" si="17"/>
        <v>-0.33997713257627116</v>
      </c>
      <c r="Q60" s="173">
        <f>_xlfn.NORM.DIST(P60, P5,Q5, TRUE)</f>
        <v>4.4319456467664446E-16</v>
      </c>
      <c r="R60" s="174" t="str">
        <f t="shared" si="2"/>
        <v>saniert</v>
      </c>
      <c r="S60" s="174" cm="1">
        <f t="array" ref="S60">IF(
    Q60 &gt; (IF(
        R60 = "unsaniert",
        (MIN(IF(R$1:R$166="unsaniert",Q$1:Q$166)) + MAX(IF(R$1:R$166="unsaniert",Q$1:Q$166))) / 2,
        IF(
            R60 = "teilsaniert",
            (MIN(IF(R$1:R$166="teilsaniert",Q$1:Q$166)) + MAX(IF(R$1:R$166="teilsaniert",Q$1:Q$166))) / 2,
            (MIN(IF(R$1:R$166="saniert",Q$1:Q$166)) + MAX(IF(R$1:R$166="saniert",Q$1:Q$166))) / 2
        )
    )),
    0,
    IF(
        Q59 &lt; (IF(
            R60 = "unsaniert",
            (MIN(IF(R$1:R$166="unsaniert",Q$1:Q$166)) + MAX(IF(R$1:R$166="unsaniert",Q$1:Q$166))) / 2,
            IF(
                R60 = "teilsaniert",
                (MIN(IF(R$1:R$166="teilsaniert",Q$1:Q$166)) + MAX(IF(R$1:R$166="teilsaniert",Q$1:Q$166))) / 2,
                (MIN(IF(R$1:R$166="saniert",Q$1:Q$166)) + MAX(IF(R$1:R$166="saniert",Q$1:Q$166))) / 2
            )
        )),
        0,
        P60
    )
)</f>
        <v>0</v>
      </c>
      <c r="W60" s="174">
        <f t="shared" si="18"/>
        <v>0.29654557914112223</v>
      </c>
      <c r="X60" s="173">
        <f t="shared" si="3"/>
        <v>7.9414666789974505E-9</v>
      </c>
      <c r="Y60" s="174" t="str">
        <f t="shared" si="4"/>
        <v>saniert</v>
      </c>
      <c r="Z60" s="174" cm="1">
        <f t="array" ref="Z60">IF(
    X60 &gt; (IF(
        Y60 = "unsaniert",
        (MIN(IF(Y$29:Y$166="unsaniert",X$29:X$166)) + MAX(IF(Y$29:Y$166="unsaniert",X$29:X$166))) / 2,
        IF(
            Y60 = "teilsaniert",
            (MIN(IF(Y$29:Y$166="teilsaniert",X$29:X$166)) + MAX(IF(Y$29:Y$166="teilsaniert",X$29:X$166))) / 2,
            (MIN(IF(Y$29:Y$166="saniert",X$29:X$166)) + MAX(IF(Y$29:Y$166="saniert",X$29:X$166))) / 2
        )
    )),
    0,
    IF(
        X59 &lt; (IF(
            Y60 = "unsaniert",
            (MIN(IF(Y$29:Y$166="unsaniert",X$29:X$166)) + MAX(IF(Y$29:Y$166="unsaniert",X$29:X$166))) / 2,
            IF(
                Y60 = "teilsaniert",
                (MIN(IF(Y$29:Y$166="teilsaniert",X$29:X$166)) + MAX(IF(Y$29:Y$166="teilsaniert",X$29:X$166))) / 2,
                (MIN(IF(Y$29:Y$166="saniert",X$29:X$166)) + MAX(IF(Y$29:Y$166="saniert",X$29:X$166))) / 2
            )
        )),
        0,
        W60
    )
)</f>
        <v>0</v>
      </c>
      <c r="AA60" s="160"/>
      <c r="AB60" s="160"/>
      <c r="AC60" s="160"/>
      <c r="AD60" s="174">
        <f t="shared" si="19"/>
        <v>1.1254627553229812E-2</v>
      </c>
      <c r="AE60" s="173">
        <f t="shared" si="5"/>
        <v>4.0703640856056847E-5</v>
      </c>
      <c r="AF60" s="174" t="str">
        <f t="shared" si="6"/>
        <v>saniert</v>
      </c>
      <c r="AG60" s="174" cm="1">
        <f t="array" ref="AG60">IF(
    AE60 &gt; (IF(
        AF60 = "unsaniert",
        (MIN(IF(AF$1:AF$166="unsaniert",AE$1:AE$166)) + MAX(IF(AF$1:AF$166="unsaniert",AE$1:AE$166))) / 2,
        IF(
            AF60 = "teilsaniert",
            (MIN(IF(AF$1:AF$166="teilsaniert",AE$1:AE$166)) + MAX(IF(AF$1:AF$166="teilsaniert",AE$1:AE$166))) / 2,
            (MIN(IF(AF$1:AF$166="saniert",AE$1:AE$166)) + MAX(IF(AF$1:AF$166="saniert",AE$1:AE$166))) / 2
        )
    )),
    0,
    IF(
        AE59 &lt; (IF(
            AF60 = "unsaniert",
            (MIN(IF(AF$1:AF$166="unsaniert",AE$1:AE$166)) + MAX(IF(AF$1:AF$166="unsaniert",AE$1:AE$166))) / 2,
            IF(
                AF60 = "teilsaniert",
                (MIN(IF(AF$1:AF$166="teilsaniert",AE$1:AE$166)) + MAX(IF(AF$1:AF$166="teilsaniert",AE$1:AE$166))) / 2,
                (MIN(IF(AF$1:AF$166="saniert",AE$1:AE$166)) + MAX(IF(AF$1:AF$166="saniert",AE$1:AE$166))) / 2
            )
        )),
        0,
        AD60
    )
)</f>
        <v>0</v>
      </c>
      <c r="AH60" s="160"/>
      <c r="AI60" s="160"/>
      <c r="AJ60" s="160"/>
      <c r="AK60" s="174">
        <f t="shared" si="20"/>
        <v>-0.47338595245073378</v>
      </c>
      <c r="AL60" s="173">
        <f t="shared" si="7"/>
        <v>7.0873252169340279E-97</v>
      </c>
      <c r="AM60" s="174" t="str">
        <f t="shared" si="8"/>
        <v>saniert</v>
      </c>
      <c r="AN60" s="174" cm="1">
        <f t="array" ref="AN60">IF(
    AL60 &gt; (IF(
        AM60 = "unsaniert",
        (MIN(IF(AM$1:AM$166="unsaniert",AL$1:AL$166)) + MAX(IF(AM$1:AM$166="unsaniert",AL$1:AL$166))) / 2,
        IF(
            AM60 = "teilsaniert",
            (MIN(IF(AM$1:AM$166="teilsaniert",AL$1:AL$166)) + MAX(IF(AM$1:AM$166="teilsaniert",AL$1:AL$166))) / 2,
            (MIN(IF(AM$1:AM$166="saniert",AL$1:AL$166)) + MAX(IF(AM$1:AM$166="saniert",AL$1:AL$166))) / 2
        )
    )),
    0,
    IF(
        AL59 &lt; (IF(
            AM60 = "unsaniert",
            (MIN(IF(AM$1:AM$166="unsaniert",AL$1:AL$166)) + MAX(IF(AM$1:AM$166="unsaniert",AL$1:AL$166))) / 2,
            IF(
                AM60 = "teilsaniert",
                (MIN(IF(AM$1:AM$166="teilsaniert",AL$1:AL$166)) + MAX(IF(AM$1:AM$166="teilsaniert",AL$1:AL$166))) / 2,
                (MIN(IF(AM$1:AM$166="saniert",AL$1:AL$166)) + MAX(IF(AM$1:AM$166="saniert",AL$1:AL$166))) / 2
            )
        )),
        0,
        AK60
    )
)</f>
        <v>0</v>
      </c>
      <c r="AR60" s="174">
        <f t="shared" si="21"/>
        <v>0.67371685567654138</v>
      </c>
      <c r="AS60" s="173">
        <f t="shared" si="9"/>
        <v>0.14982101765576805</v>
      </c>
      <c r="AT60" s="174" t="str">
        <f t="shared" si="10"/>
        <v>teilsaniert</v>
      </c>
      <c r="AU60" s="174" cm="1">
        <f t="array" ref="AU60">IF(
    AS60 &gt; (IF(
        AT60 = "unsaniert",
        (MIN(IF(AT$1:AT$166="unsaniert",AS$1:AS$166)) + MAX(IF(AT$1:AT$166="unsaniert",AS$1:AS$166))) / 2,
        IF(
            AT60 = "teilsaniert",
            (MIN(IF(AT$1:AT$166="teilsaniert",AS$1:AS$166)) + MAX(IF(AT$1:AT$166="teilsaniert",AS$1:AS$166))) / 2,
            (MIN(IF(AT$1:AT$166="saniert",AS$1:AS$166)) + MAX(IF(AT$1:AT$166="saniert",AS$1:AS$166))) / 2
        )
    )),
    0,
    IF(
        AS59 &lt; (IF(
            AT60 = "unsaniert",
            (MIN(IF(AT$1:AT$166="unsaniert",AS$1:AS$166)) + MAX(IF(AT$1:AT$166="unsaniert",AS$1:AS$166))) / 2,
            IF(
                AT60 = "teilsaniert",
                (MIN(IF(AT$1:AT$166="teilsaniert",AS$1:AS$166)) + MAX(IF(AT$1:AT$166="teilsaniert",AS$1:AS$166))) / 2,
                (MIN(IF(AT$1:AT$166="saniert",AS$1:AS$166)) + MAX(IF(AT$1:AT$166="saniert",AS$1:AS$166))) / 2
            )
        )),
        0,
        AR60
    )
)</f>
        <v>0</v>
      </c>
      <c r="AV60" s="160"/>
      <c r="AW60" s="160"/>
      <c r="AX60" s="160"/>
      <c r="AY60" s="174">
        <f t="shared" si="22"/>
        <v>0.14221064247135307</v>
      </c>
      <c r="AZ60" s="173">
        <f t="shared" si="24"/>
        <v>3.0894678104603957E-3</v>
      </c>
      <c r="BA60" s="174" t="str">
        <f t="shared" si="25"/>
        <v>saniert</v>
      </c>
      <c r="BB60" s="174" cm="1">
        <f t="array" ref="BB60">IF(
    AZ60 &gt; (IF(
        BA60 = "unsaniert",
        (MIN(IF(BA$1:BA$166="unsaniert",AZ$1:AZ$166)) + MAX(IF(BA$1:BA$166="unsaniert",AZ$1:AZ$166))) / 2,
        IF(
            BA60 = "teilsaniert",
            (MIN(IF(BA$1:BA$166="teilsaniert",AZ$1:AZ$166)) + MAX(IF(BA$1:BA$166="teilsaniert",AZ$1:AZ$166))) / 2,
            (MIN(IF(BA$1:BA$166="saniert",AZ$1:AZ$166)) + MAX(IF(BA$1:BA$166="saniert",AZ$1:AZ$166))) / 2
        )
    )),
    0,
    IF(
        AZ59 &lt; (IF(
            BA60 = "unsaniert",
            (MIN(IF(BA$1:BA$166="unsaniert",AZ$1:AZ$166)) + MAX(IF(BA$1:BA$166="unsaniert",AZ$1:AZ$166))) / 2,
            IF(
                BA60 = "teilsaniert",
                (MIN(IF(BA$1:BA$166="teilsaniert",AZ$1:AZ$166)) + MAX(IF(BA$1:BA$166="teilsaniert",AZ$1:AZ$166))) / 2,
                (MIN(IF(BA$1:BA$166="saniert",AZ$1:AZ$166)) + MAX(IF(BA$1:BA$166="saniert",AZ$1:AZ$166))) / 2
            )
        )),
        0,
        AY60
    )
)</f>
        <v>0</v>
      </c>
      <c r="BC60" s="160"/>
      <c r="BD60" s="160"/>
      <c r="BE60" s="160"/>
      <c r="BF60" s="174">
        <f t="shared" si="23"/>
        <v>-0.31657094592916402</v>
      </c>
      <c r="BG60" s="173">
        <f t="shared" si="13"/>
        <v>1.6647084216177231E-94</v>
      </c>
      <c r="BH60" s="174" t="str">
        <f t="shared" si="14"/>
        <v>saniert</v>
      </c>
      <c r="BI60" s="174" cm="1">
        <f t="array" ref="BI60">IF(
    BG60 &gt; (IF(
        BH60 = "unsaniert",
        (MIN(IF(BH$1:BH$166="unsaniert",BG$1:BG$166)) + MAX(IF(BH$1:BH$166="unsaniert",BG$1:BG$166))) / 2,
        IF(
            BH60 = "teilsaniert",
            (MIN(IF(BH$1:BH$166="teilsaniert",BG$1:BG$166)) + MAX(IF(BH$1:BH$166="teilsaniert",BG$1:BG$166))) / 2,
            (MIN(IF(BH$1:BH$166="saniert",BG$1:BG$166)) + MAX(IF(BH$1:BH$166="saniert",BG$1:BG$166))) / 2
        )
    )),
    0,
    IF(
        BG59 &lt; (IF(
            BH60 = "unsaniert",
            (MIN(IF(BH$1:BH$166="unsaniert",BG$1:BG$166)) + MAX(IF(BH$1:BH$166="unsaniert",BG$1:BG$166))) / 2,
            IF(
                BH60 = "teilsaniert",
                (MIN(IF(BH$1:BH$166="teilsaniert",BG$1:BG$166)) + MAX(IF(BH$1:BH$166="teilsaniert",BG$1:BG$166))) / 2,
                (MIN(IF(BH$1:BH$166="saniert",BG$1:BG$166)) + MAX(IF(BH$1:BH$166="saniert",BG$1:BG$166))) / 2
            )
        )),
        0,
        BF60
    )
)</f>
        <v>0</v>
      </c>
    </row>
    <row r="61" spans="2:61">
      <c r="B61" s="174">
        <f t="shared" si="15"/>
        <v>1.4139811395436377</v>
      </c>
      <c r="C61" s="173">
        <f>_xlfn.NORM.DIST(B61, B5,C5, TRUE)</f>
        <v>0.82295731844617104</v>
      </c>
      <c r="D61" s="174" t="str">
        <f t="shared" si="0"/>
        <v>unsaniert</v>
      </c>
      <c r="E61" s="174" cm="1">
        <f t="array" ref="E61">IF(
    C61 &gt; (IF(
        D61 = "unsaniert",
        (MIN(IF(D$1:D$166="unsaniert",C$1:C$166)) + MAX(IF(D$1:D$166="unsaniert",C$1:C$166))) / 2,
        IF(
            D61 = "teilsaniert",
            (MIN(IF(D$1:D$166="teilsaniert",C$1:C$166)) + MAX(IF(D$1:D$166="teilsaniert",C$1:C$166))) / 2,
            (MIN(IF(D$1:D$166="saniert",C$1:C$166)) + MAX(IF(D$1:D$166="saniert",C$1:C$166))) / 2
        )
    )),
    0,
    IF(
        C60 &lt; (IF(
            D61 = "unsaniert",
            (MIN(IF(D$1:D$166="unsaniert",C$1:C$166)) + MAX(IF(D$1:D$166="unsaniert",C$1:C$166))) / 2,
            IF(
                D61 = "teilsaniert",
                (MIN(IF(D$1:D$166="teilsaniert",C$1:C$166)) + MAX(IF(D$1:D$166="teilsaniert",C$1:C$166))) / 2,
                (MIN(IF(D$1:D$166="saniert",C$1:C$166)) + MAX(IF(D$1:D$166="saniert",C$1:C$166))) / 2
            )
        )),
        0,
        B61
    )
)</f>
        <v>0</v>
      </c>
      <c r="F61" s="172"/>
      <c r="H61" s="160"/>
      <c r="I61" s="174">
        <f t="shared" si="16"/>
        <v>-0.30583520384989715</v>
      </c>
      <c r="J61" s="173">
        <f>_xlfn.NORM.DIST(I61, I5,J5, TRUE)</f>
        <v>1.7111854462033623E-17</v>
      </c>
      <c r="K61" s="174" t="str">
        <f t="shared" si="1"/>
        <v>saniert</v>
      </c>
      <c r="L61" s="174" cm="1">
        <f t="array" ref="L61">IF(
    J61 &gt; (IF(
        K61 = "unsaniert",
        (MIN(IF(K$1:K$166="unsaniert",J$1:J$166)) + MAX(IF(K$1:K$166="unsaniert",J$1:J$166))) / 2,
        IF(
            K61 = "teilsaniert",
            (MIN(IF(K$1:K$166="teilsaniert",J$1:J$166)) + MAX(IF(K$1:K$166="teilsaniert",J$1:J$166))) / 2,
            (MIN(IF(K$1:K$166="saniert",J$1:J$166)) + MAX(IF(K$1:K$166="saniert",J$1:J$166))) / 2
        )
    )),
    0,
    IF(
        J60 &lt; (IF(
            K61 = "unsaniert",
            (MIN(IF(K$1:K$166="unsaniert",J$1:J$166)) + MAX(IF(K$1:K$166="unsaniert",J$1:J$166))) / 2,
            IF(
                K61 = "teilsaniert",
                (MIN(IF(K$1:K$166="teilsaniert",J$1:J$166)) + MAX(IF(K$1:K$166="teilsaniert",J$1:J$166))) / 2,
                (MIN(IF(K$1:K$166="saniert",J$1:J$166)) + MAX(IF(K$1:K$166="saniert",J$1:J$166))) / 2
            )
        )),
        0,
        I61
    )
)</f>
        <v>0</v>
      </c>
      <c r="O61" s="160"/>
      <c r="P61" s="174">
        <f t="shared" si="17"/>
        <v>-0.36997713257627118</v>
      </c>
      <c r="Q61" s="173">
        <f>_xlfn.NORM.DIST(P61, P5,Q5, TRUE)</f>
        <v>1.0943551717773377E-17</v>
      </c>
      <c r="R61" s="174" t="str">
        <f t="shared" si="2"/>
        <v>saniert</v>
      </c>
      <c r="S61" s="174" cm="1">
        <f t="array" ref="S61">IF(
    Q61 &gt; (IF(
        R61 = "unsaniert",
        (MIN(IF(R$1:R$166="unsaniert",Q$1:Q$166)) + MAX(IF(R$1:R$166="unsaniert",Q$1:Q$166))) / 2,
        IF(
            R61 = "teilsaniert",
            (MIN(IF(R$1:R$166="teilsaniert",Q$1:Q$166)) + MAX(IF(R$1:R$166="teilsaniert",Q$1:Q$166))) / 2,
            (MIN(IF(R$1:R$166="saniert",Q$1:Q$166)) + MAX(IF(R$1:R$166="saniert",Q$1:Q$166))) / 2
        )
    )),
    0,
    IF(
        Q60 &lt; (IF(
            R61 = "unsaniert",
            (MIN(IF(R$1:R$166="unsaniert",Q$1:Q$166)) + MAX(IF(R$1:R$166="unsaniert",Q$1:Q$166))) / 2,
            IF(
                R61 = "teilsaniert",
                (MIN(IF(R$1:R$166="teilsaniert",Q$1:Q$166)) + MAX(IF(R$1:R$166="teilsaniert",Q$1:Q$166))) / 2,
                (MIN(IF(R$1:R$166="saniert",Q$1:Q$166)) + MAX(IF(R$1:R$166="saniert",Q$1:Q$166))) / 2
            )
        )),
        0,
        P61
    )
)</f>
        <v>0</v>
      </c>
      <c r="W61" s="174">
        <f t="shared" si="18"/>
        <v>0.2665455791411222</v>
      </c>
      <c r="X61" s="173">
        <f t="shared" si="3"/>
        <v>9.9996756661762595E-10</v>
      </c>
      <c r="Y61" s="174" t="str">
        <f t="shared" si="4"/>
        <v>saniert</v>
      </c>
      <c r="Z61" s="174" cm="1">
        <f t="array" ref="Z61">IF(
    X61 &gt; (IF(
        Y61 = "unsaniert",
        (MIN(IF(Y$29:Y$166="unsaniert",X$29:X$166)) + MAX(IF(Y$29:Y$166="unsaniert",X$29:X$166))) / 2,
        IF(
            Y61 = "teilsaniert",
            (MIN(IF(Y$29:Y$166="teilsaniert",X$29:X$166)) + MAX(IF(Y$29:Y$166="teilsaniert",X$29:X$166))) / 2,
            (MIN(IF(Y$29:Y$166="saniert",X$29:X$166)) + MAX(IF(Y$29:Y$166="saniert",X$29:X$166))) / 2
        )
    )),
    0,
    IF(
        X60 &lt; (IF(
            Y61 = "unsaniert",
            (MIN(IF(Y$29:Y$166="unsaniert",X$29:X$166)) + MAX(IF(Y$29:Y$166="unsaniert",X$29:X$166))) / 2,
            IF(
                Y61 = "teilsaniert",
                (MIN(IF(Y$29:Y$166="teilsaniert",X$29:X$166)) + MAX(IF(Y$29:Y$166="teilsaniert",X$29:X$166))) / 2,
                (MIN(IF(Y$29:Y$166="saniert",X$29:X$166)) + MAX(IF(Y$29:Y$166="saniert",X$29:X$166))) / 2
            )
        )),
        0,
        W61
    )
)</f>
        <v>0</v>
      </c>
      <c r="AA61" s="160"/>
      <c r="AB61" s="160"/>
      <c r="AC61" s="160"/>
      <c r="AD61" s="174">
        <f t="shared" si="19"/>
        <v>-1.8745372446770187E-2</v>
      </c>
      <c r="AE61" s="173">
        <f t="shared" si="5"/>
        <v>1.2333360039050882E-5</v>
      </c>
      <c r="AF61" s="174" t="str">
        <f t="shared" si="6"/>
        <v>saniert</v>
      </c>
      <c r="AG61" s="174" cm="1">
        <f t="array" ref="AG61">IF(
    AE61 &gt; (IF(
        AF61 = "unsaniert",
        (MIN(IF(AF$1:AF$166="unsaniert",AE$1:AE$166)) + MAX(IF(AF$1:AF$166="unsaniert",AE$1:AE$166))) / 2,
        IF(
            AF61 = "teilsaniert",
            (MIN(IF(AF$1:AF$166="teilsaniert",AE$1:AE$166)) + MAX(IF(AF$1:AF$166="teilsaniert",AE$1:AE$166))) / 2,
            (MIN(IF(AF$1:AF$166="saniert",AE$1:AE$166)) + MAX(IF(AF$1:AF$166="saniert",AE$1:AE$166))) / 2
        )
    )),
    0,
    IF(
        AE60 &lt; (IF(
            AF61 = "unsaniert",
            (MIN(IF(AF$1:AF$166="unsaniert",AE$1:AE$166)) + MAX(IF(AF$1:AF$166="unsaniert",AE$1:AE$166))) / 2,
            IF(
                AF61 = "teilsaniert",
                (MIN(IF(AF$1:AF$166="teilsaniert",AE$1:AE$166)) + MAX(IF(AF$1:AF$166="teilsaniert",AE$1:AE$166))) / 2,
                (MIN(IF(AF$1:AF$166="saniert",AE$1:AE$166)) + MAX(IF(AF$1:AF$166="saniert",AE$1:AE$166))) / 2
            )
        )),
        0,
        AD61
    )
)</f>
        <v>0</v>
      </c>
      <c r="AH61" s="160"/>
      <c r="AI61" s="160"/>
      <c r="AJ61" s="160"/>
      <c r="AK61" s="174">
        <f t="shared" si="20"/>
        <v>-0.50338595245073381</v>
      </c>
      <c r="AL61" s="173">
        <f t="shared" si="7"/>
        <v>9.8229981043106306E-106</v>
      </c>
      <c r="AM61" s="174" t="str">
        <f t="shared" si="8"/>
        <v>saniert</v>
      </c>
      <c r="AN61" s="174" cm="1">
        <f t="array" ref="AN61">IF(
    AL61 &gt; (IF(
        AM61 = "unsaniert",
        (MIN(IF(AM$1:AM$166="unsaniert",AL$1:AL$166)) + MAX(IF(AM$1:AM$166="unsaniert",AL$1:AL$166))) / 2,
        IF(
            AM61 = "teilsaniert",
            (MIN(IF(AM$1:AM$166="teilsaniert",AL$1:AL$166)) + MAX(IF(AM$1:AM$166="teilsaniert",AL$1:AL$166))) / 2,
            (MIN(IF(AM$1:AM$166="saniert",AL$1:AL$166)) + MAX(IF(AM$1:AM$166="saniert",AL$1:AL$166))) / 2
        )
    )),
    0,
    IF(
        AL60 &lt; (IF(
            AM61 = "unsaniert",
            (MIN(IF(AM$1:AM$166="unsaniert",AL$1:AL$166)) + MAX(IF(AM$1:AM$166="unsaniert",AL$1:AL$166))) / 2,
            IF(
                AM61 = "teilsaniert",
                (MIN(IF(AM$1:AM$166="teilsaniert",AL$1:AL$166)) + MAX(IF(AM$1:AM$166="teilsaniert",AL$1:AL$166))) / 2,
                (MIN(IF(AM$1:AM$166="saniert",AL$1:AL$166)) + MAX(IF(AM$1:AM$166="saniert",AL$1:AL$166))) / 2
            )
        )),
        0,
        AK61
    )
)</f>
        <v>0</v>
      </c>
      <c r="AR61" s="174">
        <f t="shared" si="21"/>
        <v>0.64371685567654136</v>
      </c>
      <c r="AS61" s="173">
        <f t="shared" si="9"/>
        <v>0.11532437256483602</v>
      </c>
      <c r="AT61" s="174" t="str">
        <f t="shared" si="10"/>
        <v>teilsaniert</v>
      </c>
      <c r="AU61" s="174" cm="1">
        <f t="array" ref="AU61">IF(
    AS61 &gt; (IF(
        AT61 = "unsaniert",
        (MIN(IF(AT$1:AT$166="unsaniert",AS$1:AS$166)) + MAX(IF(AT$1:AT$166="unsaniert",AS$1:AS$166))) / 2,
        IF(
            AT61 = "teilsaniert",
            (MIN(IF(AT$1:AT$166="teilsaniert",AS$1:AS$166)) + MAX(IF(AT$1:AT$166="teilsaniert",AS$1:AS$166))) / 2,
            (MIN(IF(AT$1:AT$166="saniert",AS$1:AS$166)) + MAX(IF(AT$1:AT$166="saniert",AS$1:AS$166))) / 2
        )
    )),
    0,
    IF(
        AS60 &lt; (IF(
            AT61 = "unsaniert",
            (MIN(IF(AT$1:AT$166="unsaniert",AS$1:AS$166)) + MAX(IF(AT$1:AT$166="unsaniert",AS$1:AS$166))) / 2,
            IF(
                AT61 = "teilsaniert",
                (MIN(IF(AT$1:AT$166="teilsaniert",AS$1:AS$166)) + MAX(IF(AT$1:AT$166="teilsaniert",AS$1:AS$166))) / 2,
                (MIN(IF(AT$1:AT$166="saniert",AS$1:AS$166)) + MAX(IF(AT$1:AT$166="saniert",AS$1:AS$166))) / 2
            )
        )),
        0,
        AR61
    )
)</f>
        <v>0</v>
      </c>
      <c r="AV61" s="160"/>
      <c r="AW61" s="160"/>
      <c r="AX61" s="160"/>
      <c r="AY61" s="174">
        <f t="shared" si="22"/>
        <v>0.11221064247135307</v>
      </c>
      <c r="AZ61" s="173">
        <f t="shared" si="24"/>
        <v>1.5003959077786472E-3</v>
      </c>
      <c r="BA61" s="174" t="str">
        <f t="shared" si="25"/>
        <v>saniert</v>
      </c>
      <c r="BB61" s="174" cm="1">
        <f t="array" ref="BB61">IF(
    AZ61 &gt; (IF(
        BA61 = "unsaniert",
        (MIN(IF(BA$1:BA$166="unsaniert",AZ$1:AZ$166)) + MAX(IF(BA$1:BA$166="unsaniert",AZ$1:AZ$166))) / 2,
        IF(
            BA61 = "teilsaniert",
            (MIN(IF(BA$1:BA$166="teilsaniert",AZ$1:AZ$166)) + MAX(IF(BA$1:BA$166="teilsaniert",AZ$1:AZ$166))) / 2,
            (MIN(IF(BA$1:BA$166="saniert",AZ$1:AZ$166)) + MAX(IF(BA$1:BA$166="saniert",AZ$1:AZ$166))) / 2
        )
    )),
    0,
    IF(
        AZ60 &lt; (IF(
            BA61 = "unsaniert",
            (MIN(IF(BA$1:BA$166="unsaniert",AZ$1:AZ$166)) + MAX(IF(BA$1:BA$166="unsaniert",AZ$1:AZ$166))) / 2,
            IF(
                BA61 = "teilsaniert",
                (MIN(IF(BA$1:BA$166="teilsaniert",AZ$1:AZ$166)) + MAX(IF(BA$1:BA$166="teilsaniert",AZ$1:AZ$166))) / 2,
                (MIN(IF(BA$1:BA$166="saniert",AZ$1:AZ$166)) + MAX(IF(BA$1:BA$166="saniert",AZ$1:AZ$166))) / 2
            )
        )),
        0,
        AY61
    )
)</f>
        <v>0</v>
      </c>
      <c r="BC61" s="160"/>
      <c r="BD61" s="160"/>
      <c r="BE61" s="160"/>
      <c r="BF61" s="174">
        <f t="shared" si="23"/>
        <v>-0.33657094592916403</v>
      </c>
      <c r="BG61" s="173">
        <f t="shared" si="13"/>
        <v>3.7181907948237077E-103</v>
      </c>
      <c r="BH61" s="174" t="str">
        <f t="shared" si="14"/>
        <v>saniert</v>
      </c>
      <c r="BI61" s="174" cm="1">
        <f t="array" ref="BI61">IF(
    BG61 &gt; (IF(
        BH61 = "unsaniert",
        (MIN(IF(BH$1:BH$166="unsaniert",BG$1:BG$166)) + MAX(IF(BH$1:BH$166="unsaniert",BG$1:BG$166))) / 2,
        IF(
            BH61 = "teilsaniert",
            (MIN(IF(BH$1:BH$166="teilsaniert",BG$1:BG$166)) + MAX(IF(BH$1:BH$166="teilsaniert",BG$1:BG$166))) / 2,
            (MIN(IF(BH$1:BH$166="saniert",BG$1:BG$166)) + MAX(IF(BH$1:BH$166="saniert",BG$1:BG$166))) / 2
        )
    )),
    0,
    IF(
        BG60 &lt; (IF(
            BH61 = "unsaniert",
            (MIN(IF(BH$1:BH$166="unsaniert",BG$1:BG$166)) + MAX(IF(BH$1:BH$166="unsaniert",BG$1:BG$166))) / 2,
            IF(
                BH61 = "teilsaniert",
                (MIN(IF(BH$1:BH$166="teilsaniert",BG$1:BG$166)) + MAX(IF(BH$1:BH$166="teilsaniert",BG$1:BG$166))) / 2,
                (MIN(IF(BH$1:BH$166="saniert",BG$1:BG$166)) + MAX(IF(BH$1:BH$166="saniert",BG$1:BG$166))) / 2
            )
        )),
        0,
        BF61
    )
)</f>
        <v>0</v>
      </c>
    </row>
    <row r="62" spans="2:61">
      <c r="B62" s="174">
        <f t="shared" si="15"/>
        <v>1.3839811395436377</v>
      </c>
      <c r="C62" s="173">
        <f>_xlfn.NORM.DIST(B62, B5,C5, TRUE)</f>
        <v>0.80148895095856265</v>
      </c>
      <c r="D62" s="174" t="str">
        <f t="shared" si="0"/>
        <v>unsaniert</v>
      </c>
      <c r="E62" s="174" cm="1">
        <f t="array" ref="E62">IF(
    C62 &gt; (IF(
        D62 = "unsaniert",
        (MIN(IF(D$1:D$166="unsaniert",C$1:C$166)) + MAX(IF(D$1:D$166="unsaniert",C$1:C$166))) / 2,
        IF(
            D62 = "teilsaniert",
            (MIN(IF(D$1:D$166="teilsaniert",C$1:C$166)) + MAX(IF(D$1:D$166="teilsaniert",C$1:C$166))) / 2,
            (MIN(IF(D$1:D$166="saniert",C$1:C$166)) + MAX(IF(D$1:D$166="saniert",C$1:C$166))) / 2
        )
    )),
    0,
    IF(
        C61 &lt; (IF(
            D62 = "unsaniert",
            (MIN(IF(D$1:D$166="unsaniert",C$1:C$166)) + MAX(IF(D$1:D$166="unsaniert",C$1:C$166))) / 2,
            IF(
                D62 = "teilsaniert",
                (MIN(IF(D$1:D$166="teilsaniert",C$1:C$166)) + MAX(IF(D$1:D$166="teilsaniert",C$1:C$166))) / 2,
                (MIN(IF(D$1:D$166="saniert",C$1:C$166)) + MAX(IF(D$1:D$166="saniert",C$1:C$166))) / 2
            )
        )),
        0,
        B62
    )
)</f>
        <v>0</v>
      </c>
      <c r="F62" s="172"/>
      <c r="H62" s="160"/>
      <c r="I62" s="174">
        <f t="shared" si="16"/>
        <v>-0.33583520384989718</v>
      </c>
      <c r="J62" s="173">
        <f>_xlfn.NORM.DIST(I62, I5,J5, TRUE)</f>
        <v>3.6302497334528286E-19</v>
      </c>
      <c r="K62" s="174" t="str">
        <f t="shared" si="1"/>
        <v>saniert</v>
      </c>
      <c r="L62" s="174" cm="1">
        <f t="array" ref="L62">IF(
    J62 &gt; (IF(
        K62 = "unsaniert",
        (MIN(IF(K$1:K$166="unsaniert",J$1:J$166)) + MAX(IF(K$1:K$166="unsaniert",J$1:J$166))) / 2,
        IF(
            K62 = "teilsaniert",
            (MIN(IF(K$1:K$166="teilsaniert",J$1:J$166)) + MAX(IF(K$1:K$166="teilsaniert",J$1:J$166))) / 2,
            (MIN(IF(K$1:K$166="saniert",J$1:J$166)) + MAX(IF(K$1:K$166="saniert",J$1:J$166))) / 2
        )
    )),
    0,
    IF(
        J61 &lt; (IF(
            K62 = "unsaniert",
            (MIN(IF(K$1:K$166="unsaniert",J$1:J$166)) + MAX(IF(K$1:K$166="unsaniert",J$1:J$166))) / 2,
            IF(
                K62 = "teilsaniert",
                (MIN(IF(K$1:K$166="teilsaniert",J$1:J$166)) + MAX(IF(K$1:K$166="teilsaniert",J$1:J$166))) / 2,
                (MIN(IF(K$1:K$166="saniert",J$1:J$166)) + MAX(IF(K$1:K$166="saniert",J$1:J$166))) / 2
            )
        )),
        0,
        I62
    )
)</f>
        <v>0</v>
      </c>
      <c r="O62" s="160"/>
      <c r="P62" s="174">
        <f t="shared" si="17"/>
        <v>-0.39997713257627121</v>
      </c>
      <c r="Q62" s="173">
        <f>_xlfn.NORM.DIST(P62, P5,Q5, TRUE)</f>
        <v>2.2289232595683179E-19</v>
      </c>
      <c r="R62" s="174" t="str">
        <f t="shared" si="2"/>
        <v>saniert</v>
      </c>
      <c r="S62" s="174" cm="1">
        <f t="array" ref="S62">IF(
    Q62 &gt; (IF(
        R62 = "unsaniert",
        (MIN(IF(R$1:R$166="unsaniert",Q$1:Q$166)) + MAX(IF(R$1:R$166="unsaniert",Q$1:Q$166))) / 2,
        IF(
            R62 = "teilsaniert",
            (MIN(IF(R$1:R$166="teilsaniert",Q$1:Q$166)) + MAX(IF(R$1:R$166="teilsaniert",Q$1:Q$166))) / 2,
            (MIN(IF(R$1:R$166="saniert",Q$1:Q$166)) + MAX(IF(R$1:R$166="saniert",Q$1:Q$166))) / 2
        )
    )),
    0,
    IF(
        Q61 &lt; (IF(
            R62 = "unsaniert",
            (MIN(IF(R$1:R$166="unsaniert",Q$1:Q$166)) + MAX(IF(R$1:R$166="unsaniert",Q$1:Q$166))) / 2,
            IF(
                R62 = "teilsaniert",
                (MIN(IF(R$1:R$166="teilsaniert",Q$1:Q$166)) + MAX(IF(R$1:R$166="teilsaniert",Q$1:Q$166))) / 2,
                (MIN(IF(R$1:R$166="saniert",Q$1:Q$166)) + MAX(IF(R$1:R$166="saniert",Q$1:Q$166))) / 2
            )
        )),
        0,
        P62
    )
)</f>
        <v>0</v>
      </c>
      <c r="W62" s="174">
        <f t="shared" si="18"/>
        <v>0.2365455791411222</v>
      </c>
      <c r="X62" s="173">
        <f t="shared" si="3"/>
        <v>1.1202324015712629E-10</v>
      </c>
      <c r="Y62" s="174" t="str">
        <f t="shared" si="4"/>
        <v>saniert</v>
      </c>
      <c r="Z62" s="174" cm="1">
        <f t="array" ref="Z62">IF(
    X62 &gt; (IF(
        Y62 = "unsaniert",
        (MIN(IF(Y$29:Y$166="unsaniert",X$29:X$166)) + MAX(IF(Y$29:Y$166="unsaniert",X$29:X$166))) / 2,
        IF(
            Y62 = "teilsaniert",
            (MIN(IF(Y$29:Y$166="teilsaniert",X$29:X$166)) + MAX(IF(Y$29:Y$166="teilsaniert",X$29:X$166))) / 2,
            (MIN(IF(Y$29:Y$166="saniert",X$29:X$166)) + MAX(IF(Y$29:Y$166="saniert",X$29:X$166))) / 2
        )
    )),
    0,
    IF(
        X61 &lt; (IF(
            Y62 = "unsaniert",
            (MIN(IF(Y$29:Y$166="unsaniert",X$29:X$166)) + MAX(IF(Y$29:Y$166="unsaniert",X$29:X$166))) / 2,
            IF(
                Y62 = "teilsaniert",
                (MIN(IF(Y$29:Y$166="teilsaniert",X$29:X$166)) + MAX(IF(Y$29:Y$166="teilsaniert",X$29:X$166))) / 2,
                (MIN(IF(Y$29:Y$166="saniert",X$29:X$166)) + MAX(IF(Y$29:Y$166="saniert",X$29:X$166))) / 2
            )
        )),
        0,
        W62
    )
)</f>
        <v>0</v>
      </c>
      <c r="AA62" s="160"/>
      <c r="AB62" s="160"/>
      <c r="AC62" s="160"/>
      <c r="AD62" s="174">
        <f t="shared" si="19"/>
        <v>-4.8745372446770185E-2</v>
      </c>
      <c r="AE62" s="173">
        <f t="shared" si="5"/>
        <v>3.4713697070314099E-6</v>
      </c>
      <c r="AF62" s="174" t="str">
        <f t="shared" si="6"/>
        <v>saniert</v>
      </c>
      <c r="AG62" s="174" cm="1">
        <f t="array" ref="AG62">IF(
    AE62 &gt; (IF(
        AF62 = "unsaniert",
        (MIN(IF(AF$1:AF$166="unsaniert",AE$1:AE$166)) + MAX(IF(AF$1:AF$166="unsaniert",AE$1:AE$166))) / 2,
        IF(
            AF62 = "teilsaniert",
            (MIN(IF(AF$1:AF$166="teilsaniert",AE$1:AE$166)) + MAX(IF(AF$1:AF$166="teilsaniert",AE$1:AE$166))) / 2,
            (MIN(IF(AF$1:AF$166="saniert",AE$1:AE$166)) + MAX(IF(AF$1:AF$166="saniert",AE$1:AE$166))) / 2
        )
    )),
    0,
    IF(
        AE61 &lt; (IF(
            AF62 = "unsaniert",
            (MIN(IF(AF$1:AF$166="unsaniert",AE$1:AE$166)) + MAX(IF(AF$1:AF$166="unsaniert",AE$1:AE$166))) / 2,
            IF(
                AF62 = "teilsaniert",
                (MIN(IF(AF$1:AF$166="teilsaniert",AE$1:AE$166)) + MAX(IF(AF$1:AF$166="teilsaniert",AE$1:AE$166))) / 2,
                (MIN(IF(AF$1:AF$166="saniert",AE$1:AE$166)) + MAX(IF(AF$1:AF$166="saniert",AE$1:AE$166))) / 2
            )
        )),
        0,
        AD62
    )
)</f>
        <v>0</v>
      </c>
      <c r="AH62" s="160"/>
      <c r="AI62" s="160"/>
      <c r="AJ62" s="160"/>
      <c r="AK62" s="174">
        <f t="shared" si="20"/>
        <v>-0.53338595245073384</v>
      </c>
      <c r="AL62" s="173">
        <f t="shared" si="7"/>
        <v>5.4885047963912978E-115</v>
      </c>
      <c r="AM62" s="174" t="str">
        <f t="shared" si="8"/>
        <v>saniert</v>
      </c>
      <c r="AN62" s="174" cm="1">
        <f t="array" ref="AN62">IF(
    AL62 &gt; (IF(
        AM62 = "unsaniert",
        (MIN(IF(AM$1:AM$166="unsaniert",AL$1:AL$166)) + MAX(IF(AM$1:AM$166="unsaniert",AL$1:AL$166))) / 2,
        IF(
            AM62 = "teilsaniert",
            (MIN(IF(AM$1:AM$166="teilsaniert",AL$1:AL$166)) + MAX(IF(AM$1:AM$166="teilsaniert",AL$1:AL$166))) / 2,
            (MIN(IF(AM$1:AM$166="saniert",AL$1:AL$166)) + MAX(IF(AM$1:AM$166="saniert",AL$1:AL$166))) / 2
        )
    )),
    0,
    IF(
        AL61 &lt; (IF(
            AM62 = "unsaniert",
            (MIN(IF(AM$1:AM$166="unsaniert",AL$1:AL$166)) + MAX(IF(AM$1:AM$166="unsaniert",AL$1:AL$166))) / 2,
            IF(
                AM62 = "teilsaniert",
                (MIN(IF(AM$1:AM$166="teilsaniert",AL$1:AL$166)) + MAX(IF(AM$1:AM$166="teilsaniert",AL$1:AL$166))) / 2,
                (MIN(IF(AM$1:AM$166="saniert",AL$1:AL$166)) + MAX(IF(AM$1:AM$166="saniert",AL$1:AL$166))) / 2
            )
        )),
        0,
        AK62
    )
)</f>
        <v>0</v>
      </c>
      <c r="AR62" s="174">
        <f t="shared" si="21"/>
        <v>0.61371685567654133</v>
      </c>
      <c r="AS62" s="173">
        <f t="shared" si="9"/>
        <v>8.6886889374845372E-2</v>
      </c>
      <c r="AT62" s="174" t="str">
        <f t="shared" si="10"/>
        <v>teilsaniert</v>
      </c>
      <c r="AU62" s="174" cm="1">
        <f t="array" ref="AU62">IF(
    AS62 &gt; (IF(
        AT62 = "unsaniert",
        (MIN(IF(AT$1:AT$166="unsaniert",AS$1:AS$166)) + MAX(IF(AT$1:AT$166="unsaniert",AS$1:AS$166))) / 2,
        IF(
            AT62 = "teilsaniert",
            (MIN(IF(AT$1:AT$166="teilsaniert",AS$1:AS$166)) + MAX(IF(AT$1:AT$166="teilsaniert",AS$1:AS$166))) / 2,
            (MIN(IF(AT$1:AT$166="saniert",AS$1:AS$166)) + MAX(IF(AT$1:AT$166="saniert",AS$1:AS$166))) / 2
        )
    )),
    0,
    IF(
        AS61 &lt; (IF(
            AT62 = "unsaniert",
            (MIN(IF(AT$1:AT$166="unsaniert",AS$1:AS$166)) + MAX(IF(AT$1:AT$166="unsaniert",AS$1:AS$166))) / 2,
            IF(
                AT62 = "teilsaniert",
                (MIN(IF(AT$1:AT$166="teilsaniert",AS$1:AS$166)) + MAX(IF(AT$1:AT$166="teilsaniert",AS$1:AS$166))) / 2,
                (MIN(IF(AT$1:AT$166="saniert",AS$1:AS$166)) + MAX(IF(AT$1:AT$166="saniert",AS$1:AS$166))) / 2
            )
        )),
        0,
        AR62
    )
)</f>
        <v>0</v>
      </c>
      <c r="AV62" s="160"/>
      <c r="AW62" s="160"/>
      <c r="AX62" s="160"/>
      <c r="AY62" s="174">
        <f t="shared" si="22"/>
        <v>8.2210642471353068E-2</v>
      </c>
      <c r="AZ62" s="173">
        <f t="shared" si="24"/>
        <v>6.9388652102837041E-4</v>
      </c>
      <c r="BA62" s="174" t="str">
        <f t="shared" si="25"/>
        <v>saniert</v>
      </c>
      <c r="BB62" s="174" cm="1">
        <f t="array" ref="BB62">IF(
    AZ62 &gt; (IF(
        BA62 = "unsaniert",
        (MIN(IF(BA$1:BA$166="unsaniert",AZ$1:AZ$166)) + MAX(IF(BA$1:BA$166="unsaniert",AZ$1:AZ$166))) / 2,
        IF(
            BA62 = "teilsaniert",
            (MIN(IF(BA$1:BA$166="teilsaniert",AZ$1:AZ$166)) + MAX(IF(BA$1:BA$166="teilsaniert",AZ$1:AZ$166))) / 2,
            (MIN(IF(BA$1:BA$166="saniert",AZ$1:AZ$166)) + MAX(IF(BA$1:BA$166="saniert",AZ$1:AZ$166))) / 2
        )
    )),
    0,
    IF(
        AZ61 &lt; (IF(
            BA62 = "unsaniert",
            (MIN(IF(BA$1:BA$166="unsaniert",AZ$1:AZ$166)) + MAX(IF(BA$1:BA$166="unsaniert",AZ$1:AZ$166))) / 2,
            IF(
                BA62 = "teilsaniert",
                (MIN(IF(BA$1:BA$166="teilsaniert",AZ$1:AZ$166)) + MAX(IF(BA$1:BA$166="teilsaniert",AZ$1:AZ$166))) / 2,
                (MIN(IF(BA$1:BA$166="saniert",AZ$1:AZ$166)) + MAX(IF(BA$1:BA$166="saniert",AZ$1:AZ$166))) / 2
            )
        )),
        0,
        AY62
    )
)</f>
        <v>0</v>
      </c>
      <c r="BC62" s="160"/>
      <c r="BD62" s="160"/>
      <c r="BE62" s="160"/>
      <c r="BF62" s="174">
        <f t="shared" si="23"/>
        <v>-0.35657094592916405</v>
      </c>
      <c r="BG62" s="173">
        <f t="shared" si="13"/>
        <v>3.4153933735521483E-112</v>
      </c>
      <c r="BH62" s="174" t="str">
        <f t="shared" si="14"/>
        <v>saniert</v>
      </c>
      <c r="BI62" s="174" cm="1">
        <f t="array" ref="BI62">IF(
    BG62 &gt; (IF(
        BH62 = "unsaniert",
        (MIN(IF(BH$1:BH$166="unsaniert",BG$1:BG$166)) + MAX(IF(BH$1:BH$166="unsaniert",BG$1:BG$166))) / 2,
        IF(
            BH62 = "teilsaniert",
            (MIN(IF(BH$1:BH$166="teilsaniert",BG$1:BG$166)) + MAX(IF(BH$1:BH$166="teilsaniert",BG$1:BG$166))) / 2,
            (MIN(IF(BH$1:BH$166="saniert",BG$1:BG$166)) + MAX(IF(BH$1:BH$166="saniert",BG$1:BG$166))) / 2
        )
    )),
    0,
    IF(
        BG61 &lt; (IF(
            BH62 = "unsaniert",
            (MIN(IF(BH$1:BH$166="unsaniert",BG$1:BG$166)) + MAX(IF(BH$1:BH$166="unsaniert",BG$1:BG$166))) / 2,
            IF(
                BH62 = "teilsaniert",
                (MIN(IF(BH$1:BH$166="teilsaniert",BG$1:BG$166)) + MAX(IF(BH$1:BH$166="teilsaniert",BG$1:BG$166))) / 2,
                (MIN(IF(BH$1:BH$166="saniert",BG$1:BG$166)) + MAX(IF(BH$1:BH$166="saniert",BG$1:BG$166))) / 2
            )
        )),
        0,
        BF62
    )
)</f>
        <v>0</v>
      </c>
    </row>
    <row r="63" spans="2:61">
      <c r="B63" s="174">
        <f t="shared" si="15"/>
        <v>1.3539811395436376</v>
      </c>
      <c r="C63" s="173">
        <f>_xlfn.NORM.DIST(B63, B5,C5, TRUE)</f>
        <v>0.7785213892508982</v>
      </c>
      <c r="D63" s="174" t="str">
        <f t="shared" si="0"/>
        <v>unsaniert</v>
      </c>
      <c r="E63" s="174" cm="1">
        <f t="array" ref="E63">IF(
    C63 &gt; (IF(
        D63 = "unsaniert",
        (MIN(IF(D$1:D$166="unsaniert",C$1:C$166)) + MAX(IF(D$1:D$166="unsaniert",C$1:C$166))) / 2,
        IF(
            D63 = "teilsaniert",
            (MIN(IF(D$1:D$166="teilsaniert",C$1:C$166)) + MAX(IF(D$1:D$166="teilsaniert",C$1:C$166))) / 2,
            (MIN(IF(D$1:D$166="saniert",C$1:C$166)) + MAX(IF(D$1:D$166="saniert",C$1:C$166))) / 2
        )
    )),
    0,
    IF(
        C62 &lt; (IF(
            D63 = "unsaniert",
            (MIN(IF(D$1:D$166="unsaniert",C$1:C$166)) + MAX(IF(D$1:D$166="unsaniert",C$1:C$166))) / 2,
            IF(
                D63 = "teilsaniert",
                (MIN(IF(D$1:D$166="teilsaniert",C$1:C$166)) + MAX(IF(D$1:D$166="teilsaniert",C$1:C$166))) / 2,
                (MIN(IF(D$1:D$166="saniert",C$1:C$166)) + MAX(IF(D$1:D$166="saniert",C$1:C$166))) / 2
            )
        )),
        0,
        B63
    )
)</f>
        <v>0</v>
      </c>
      <c r="F63" s="172"/>
      <c r="H63" s="160"/>
      <c r="I63" s="174">
        <f t="shared" si="16"/>
        <v>-0.36583520384989721</v>
      </c>
      <c r="J63" s="173">
        <f>_xlfn.NORM.DIST(I63, I5,J5, TRUE)</f>
        <v>6.3623925307598236E-21</v>
      </c>
      <c r="K63" s="174" t="str">
        <f t="shared" si="1"/>
        <v>saniert</v>
      </c>
      <c r="L63" s="174" cm="1">
        <f t="array" ref="L63">IF(
    J63 &gt; (IF(
        K63 = "unsaniert",
        (MIN(IF(K$1:K$166="unsaniert",J$1:J$166)) + MAX(IF(K$1:K$166="unsaniert",J$1:J$166))) / 2,
        IF(
            K63 = "teilsaniert",
            (MIN(IF(K$1:K$166="teilsaniert",J$1:J$166)) + MAX(IF(K$1:K$166="teilsaniert",J$1:J$166))) / 2,
            (MIN(IF(K$1:K$166="saniert",J$1:J$166)) + MAX(IF(K$1:K$166="saniert",J$1:J$166))) / 2
        )
    )),
    0,
    IF(
        J62 &lt; (IF(
            K63 = "unsaniert",
            (MIN(IF(K$1:K$166="unsaniert",J$1:J$166)) + MAX(IF(K$1:K$166="unsaniert",J$1:J$166))) / 2,
            IF(
                K63 = "teilsaniert",
                (MIN(IF(K$1:K$166="teilsaniert",J$1:J$166)) + MAX(IF(K$1:K$166="teilsaniert",J$1:J$166))) / 2,
                (MIN(IF(K$1:K$166="saniert",J$1:J$166)) + MAX(IF(K$1:K$166="saniert",J$1:J$166))) / 2
            )
        )),
        0,
        I63
    )
)</f>
        <v>0</v>
      </c>
      <c r="O63" s="160"/>
      <c r="P63" s="174">
        <f t="shared" si="17"/>
        <v>-0.42997713257627124</v>
      </c>
      <c r="Q63" s="173">
        <f>_xlfn.NORM.DIST(P63, P5,Q5, TRUE)</f>
        <v>3.7437476170717124E-21</v>
      </c>
      <c r="R63" s="174" t="str">
        <f t="shared" si="2"/>
        <v>saniert</v>
      </c>
      <c r="S63" s="174" cm="1">
        <f t="array" ref="S63">IF(
    Q63 &gt; (IF(
        R63 = "unsaniert",
        (MIN(IF(R$1:R$166="unsaniert",Q$1:Q$166)) + MAX(IF(R$1:R$166="unsaniert",Q$1:Q$166))) / 2,
        IF(
            R63 = "teilsaniert",
            (MIN(IF(R$1:R$166="teilsaniert",Q$1:Q$166)) + MAX(IF(R$1:R$166="teilsaniert",Q$1:Q$166))) / 2,
            (MIN(IF(R$1:R$166="saniert",Q$1:Q$166)) + MAX(IF(R$1:R$166="saniert",Q$1:Q$166))) / 2
        )
    )),
    0,
    IF(
        Q62 &lt; (IF(
            R63 = "unsaniert",
            (MIN(IF(R$1:R$166="unsaniert",Q$1:Q$166)) + MAX(IF(R$1:R$166="unsaniert",Q$1:Q$166))) / 2,
            IF(
                R63 = "teilsaniert",
                (MIN(IF(R$1:R$166="teilsaniert",Q$1:Q$166)) + MAX(IF(R$1:R$166="teilsaniert",Q$1:Q$166))) / 2,
                (MIN(IF(R$1:R$166="saniert",Q$1:Q$166)) + MAX(IF(R$1:R$166="saniert",Q$1:Q$166))) / 2
            )
        )),
        0,
        P63
    )
)</f>
        <v>0</v>
      </c>
      <c r="W63" s="174">
        <f t="shared" si="18"/>
        <v>0.2065455791411222</v>
      </c>
      <c r="X63" s="173">
        <f t="shared" si="3"/>
        <v>1.1162214155340731E-11</v>
      </c>
      <c r="Y63" s="174" t="str">
        <f t="shared" si="4"/>
        <v>saniert</v>
      </c>
      <c r="Z63" s="174" cm="1">
        <f t="array" ref="Z63">IF(
    X63 &gt; (IF(
        Y63 = "unsaniert",
        (MIN(IF(Y$29:Y$166="unsaniert",X$29:X$166)) + MAX(IF(Y$29:Y$166="unsaniert",X$29:X$166))) / 2,
        IF(
            Y63 = "teilsaniert",
            (MIN(IF(Y$29:Y$166="teilsaniert",X$29:X$166)) + MAX(IF(Y$29:Y$166="teilsaniert",X$29:X$166))) / 2,
            (MIN(IF(Y$29:Y$166="saniert",X$29:X$166)) + MAX(IF(Y$29:Y$166="saniert",X$29:X$166))) / 2
        )
    )),
    0,
    IF(
        X62 &lt; (IF(
            Y63 = "unsaniert",
            (MIN(IF(Y$29:Y$166="unsaniert",X$29:X$166)) + MAX(IF(Y$29:Y$166="unsaniert",X$29:X$166))) / 2,
            IF(
                Y63 = "teilsaniert",
                (MIN(IF(Y$29:Y$166="teilsaniert",X$29:X$166)) + MAX(IF(Y$29:Y$166="teilsaniert",X$29:X$166))) / 2,
                (MIN(IF(Y$29:Y$166="saniert",X$29:X$166)) + MAX(IF(Y$29:Y$166="saniert",X$29:X$166))) / 2
            )
        )),
        0,
        W63
    )
)</f>
        <v>0</v>
      </c>
      <c r="AA63" s="160"/>
      <c r="AB63" s="160"/>
      <c r="AC63" s="160"/>
      <c r="AD63" s="174">
        <f t="shared" si="19"/>
        <v>-7.8745372446770184E-2</v>
      </c>
      <c r="AE63" s="173">
        <f t="shared" si="5"/>
        <v>9.073052233796989E-7</v>
      </c>
      <c r="AF63" s="174" t="str">
        <f t="shared" si="6"/>
        <v>saniert</v>
      </c>
      <c r="AG63" s="174" cm="1">
        <f t="array" ref="AG63">IF(
    AE63 &gt; (IF(
        AF63 = "unsaniert",
        (MIN(IF(AF$1:AF$166="unsaniert",AE$1:AE$166)) + MAX(IF(AF$1:AF$166="unsaniert",AE$1:AE$166))) / 2,
        IF(
            AF63 = "teilsaniert",
            (MIN(IF(AF$1:AF$166="teilsaniert",AE$1:AE$166)) + MAX(IF(AF$1:AF$166="teilsaniert",AE$1:AE$166))) / 2,
            (MIN(IF(AF$1:AF$166="saniert",AE$1:AE$166)) + MAX(IF(AF$1:AF$166="saniert",AE$1:AE$166))) / 2
        )
    )),
    0,
    IF(
        AE62 &lt; (IF(
            AF63 = "unsaniert",
            (MIN(IF(AF$1:AF$166="unsaniert",AE$1:AE$166)) + MAX(IF(AF$1:AF$166="unsaniert",AE$1:AE$166))) / 2,
            IF(
                AF63 = "teilsaniert",
                (MIN(IF(AF$1:AF$166="teilsaniert",AE$1:AE$166)) + MAX(IF(AF$1:AF$166="teilsaniert",AE$1:AE$166))) / 2,
                (MIN(IF(AF$1:AF$166="saniert",AE$1:AE$166)) + MAX(IF(AF$1:AF$166="saniert",AE$1:AE$166))) / 2
            )
        )),
        0,
        AD63
    )
)</f>
        <v>0</v>
      </c>
      <c r="AH63" s="160"/>
      <c r="AI63" s="160"/>
      <c r="AJ63" s="160"/>
      <c r="AK63" s="174">
        <f t="shared" si="20"/>
        <v>-0.56338595245073386</v>
      </c>
      <c r="AL63" s="173">
        <f t="shared" si="7"/>
        <v>1.2360771535105365E-124</v>
      </c>
      <c r="AM63" s="174" t="str">
        <f t="shared" si="8"/>
        <v>saniert</v>
      </c>
      <c r="AN63" s="174" cm="1">
        <f t="array" ref="AN63">IF(
    AL63 &gt; (IF(
        AM63 = "unsaniert",
        (MIN(IF(AM$1:AM$166="unsaniert",AL$1:AL$166)) + MAX(IF(AM$1:AM$166="unsaniert",AL$1:AL$166))) / 2,
        IF(
            AM63 = "teilsaniert",
            (MIN(IF(AM$1:AM$166="teilsaniert",AL$1:AL$166)) + MAX(IF(AM$1:AM$166="teilsaniert",AL$1:AL$166))) / 2,
            (MIN(IF(AM$1:AM$166="saniert",AL$1:AL$166)) + MAX(IF(AM$1:AM$166="saniert",AL$1:AL$166))) / 2
        )
    )),
    0,
    IF(
        AL62 &lt; (IF(
            AM63 = "unsaniert",
            (MIN(IF(AM$1:AM$166="unsaniert",AL$1:AL$166)) + MAX(IF(AM$1:AM$166="unsaniert",AL$1:AL$166))) / 2,
            IF(
                AM63 = "teilsaniert",
                (MIN(IF(AM$1:AM$166="teilsaniert",AL$1:AL$166)) + MAX(IF(AM$1:AM$166="teilsaniert",AL$1:AL$166))) / 2,
                (MIN(IF(AM$1:AM$166="saniert",AL$1:AL$166)) + MAX(IF(AM$1:AM$166="saniert",AL$1:AL$166))) / 2
            )
        )),
        0,
        AK63
    )
)</f>
        <v>0</v>
      </c>
      <c r="AR63" s="174">
        <f t="shared" si="21"/>
        <v>0.5837168556765413</v>
      </c>
      <c r="AS63" s="173">
        <f t="shared" si="9"/>
        <v>6.4046458541587803E-2</v>
      </c>
      <c r="AT63" s="174" t="str">
        <f t="shared" si="10"/>
        <v>teilsaniert</v>
      </c>
      <c r="AU63" s="174" cm="1">
        <f t="array" ref="AU63">IF(
    AS63 &gt; (IF(
        AT63 = "unsaniert",
        (MIN(IF(AT$1:AT$166="unsaniert",AS$1:AS$166)) + MAX(IF(AT$1:AT$166="unsaniert",AS$1:AS$166))) / 2,
        IF(
            AT63 = "teilsaniert",
            (MIN(IF(AT$1:AT$166="teilsaniert",AS$1:AS$166)) + MAX(IF(AT$1:AT$166="teilsaniert",AS$1:AS$166))) / 2,
            (MIN(IF(AT$1:AT$166="saniert",AS$1:AS$166)) + MAX(IF(AT$1:AT$166="saniert",AS$1:AS$166))) / 2
        )
    )),
    0,
    IF(
        AS62 &lt; (IF(
            AT63 = "unsaniert",
            (MIN(IF(AT$1:AT$166="unsaniert",AS$1:AS$166)) + MAX(IF(AT$1:AT$166="unsaniert",AS$1:AS$166))) / 2,
            IF(
                AT63 = "teilsaniert",
                (MIN(IF(AT$1:AT$166="teilsaniert",AS$1:AS$166)) + MAX(IF(AT$1:AT$166="teilsaniert",AS$1:AS$166))) / 2,
                (MIN(IF(AT$1:AT$166="saniert",AS$1:AS$166)) + MAX(IF(AT$1:AT$166="saniert",AS$1:AS$166))) / 2
            )
        )),
        0,
        AR63
    )
)</f>
        <v>0</v>
      </c>
      <c r="AV63" s="160"/>
      <c r="AW63" s="160"/>
      <c r="AX63" s="160"/>
      <c r="AY63" s="174">
        <f t="shared" si="22"/>
        <v>5.2210642471353069E-2</v>
      </c>
      <c r="AZ63" s="173">
        <f t="shared" si="24"/>
        <v>3.0547358772807851E-4</v>
      </c>
      <c r="BA63" s="174" t="str">
        <f t="shared" si="25"/>
        <v>saniert</v>
      </c>
      <c r="BB63" s="174" cm="1">
        <f t="array" ref="BB63">IF(
    AZ63 &gt; (IF(
        BA63 = "unsaniert",
        (MIN(IF(BA$1:BA$166="unsaniert",AZ$1:AZ$166)) + MAX(IF(BA$1:BA$166="unsaniert",AZ$1:AZ$166))) / 2,
        IF(
            BA63 = "teilsaniert",
            (MIN(IF(BA$1:BA$166="teilsaniert",AZ$1:AZ$166)) + MAX(IF(BA$1:BA$166="teilsaniert",AZ$1:AZ$166))) / 2,
            (MIN(IF(BA$1:BA$166="saniert",AZ$1:AZ$166)) + MAX(IF(BA$1:BA$166="saniert",AZ$1:AZ$166))) / 2
        )
    )),
    0,
    IF(
        AZ62 &lt; (IF(
            BA63 = "unsaniert",
            (MIN(IF(BA$1:BA$166="unsaniert",AZ$1:AZ$166)) + MAX(IF(BA$1:BA$166="unsaniert",AZ$1:AZ$166))) / 2,
            IF(
                BA63 = "teilsaniert",
                (MIN(IF(BA$1:BA$166="teilsaniert",AZ$1:AZ$166)) + MAX(IF(BA$1:BA$166="teilsaniert",AZ$1:AZ$166))) / 2,
                (MIN(IF(BA$1:BA$166="saniert",AZ$1:AZ$166)) + MAX(IF(BA$1:BA$166="saniert",AZ$1:AZ$166))) / 2
            )
        )),
        0,
        AY63
    )
)</f>
        <v>0</v>
      </c>
      <c r="BC63" s="160"/>
      <c r="BD63" s="160"/>
      <c r="BE63" s="160"/>
      <c r="BF63" s="174">
        <f t="shared" si="23"/>
        <v>-0.37657094592916407</v>
      </c>
      <c r="BG63" s="173">
        <f t="shared" si="13"/>
        <v>1.2900256623305318E-121</v>
      </c>
      <c r="BH63" s="174" t="str">
        <f t="shared" si="14"/>
        <v>saniert</v>
      </c>
      <c r="BI63" s="174" cm="1">
        <f t="array" ref="BI63">IF(
    BG63 &gt; (IF(
        BH63 = "unsaniert",
        (MIN(IF(BH$1:BH$166="unsaniert",BG$1:BG$166)) + MAX(IF(BH$1:BH$166="unsaniert",BG$1:BG$166))) / 2,
        IF(
            BH63 = "teilsaniert",
            (MIN(IF(BH$1:BH$166="teilsaniert",BG$1:BG$166)) + MAX(IF(BH$1:BH$166="teilsaniert",BG$1:BG$166))) / 2,
            (MIN(IF(BH$1:BH$166="saniert",BG$1:BG$166)) + MAX(IF(BH$1:BH$166="saniert",BG$1:BG$166))) / 2
        )
    )),
    0,
    IF(
        BG62 &lt; (IF(
            BH63 = "unsaniert",
            (MIN(IF(BH$1:BH$166="unsaniert",BG$1:BG$166)) + MAX(IF(BH$1:BH$166="unsaniert",BG$1:BG$166))) / 2,
            IF(
                BH63 = "teilsaniert",
                (MIN(IF(BH$1:BH$166="teilsaniert",BG$1:BG$166)) + MAX(IF(BH$1:BH$166="teilsaniert",BG$1:BG$166))) / 2,
                (MIN(IF(BH$1:BH$166="saniert",BG$1:BG$166)) + MAX(IF(BH$1:BH$166="saniert",BG$1:BG$166))) / 2
            )
        )),
        0,
        BF63
    )
)</f>
        <v>0</v>
      </c>
    </row>
    <row r="64" spans="2:61">
      <c r="B64" s="174">
        <f t="shared" si="15"/>
        <v>1.3239811395436376</v>
      </c>
      <c r="C64" s="173">
        <f>_xlfn.NORM.DIST(B64, B5,C5, TRUE)</f>
        <v>0.75410560925794334</v>
      </c>
      <c r="D64" s="174" t="str">
        <f t="shared" si="0"/>
        <v>unsaniert</v>
      </c>
      <c r="E64" s="174" cm="1">
        <f t="array" ref="E64">IF(
    C64 &gt; (IF(
        D64 = "unsaniert",
        (MIN(IF(D$1:D$166="unsaniert",C$1:C$166)) + MAX(IF(D$1:D$166="unsaniert",C$1:C$166))) / 2,
        IF(
            D64 = "teilsaniert",
            (MIN(IF(D$1:D$166="teilsaniert",C$1:C$166)) + MAX(IF(D$1:D$166="teilsaniert",C$1:C$166))) / 2,
            (MIN(IF(D$1:D$166="saniert",C$1:C$166)) + MAX(IF(D$1:D$166="saniert",C$1:C$166))) / 2
        )
    )),
    0,
    IF(
        C63 &lt; (IF(
            D64 = "unsaniert",
            (MIN(IF(D$1:D$166="unsaniert",C$1:C$166)) + MAX(IF(D$1:D$166="unsaniert",C$1:C$166))) / 2,
            IF(
                D64 = "teilsaniert",
                (MIN(IF(D$1:D$166="teilsaniert",C$1:C$166)) + MAX(IF(D$1:D$166="teilsaniert",C$1:C$166))) / 2,
                (MIN(IF(D$1:D$166="saniert",C$1:C$166)) + MAX(IF(D$1:D$166="saniert",C$1:C$166))) / 2
            )
        )),
        0,
        B64
    )
)</f>
        <v>0</v>
      </c>
      <c r="F64" s="172"/>
      <c r="H64" s="160"/>
      <c r="I64" s="174">
        <f t="shared" si="16"/>
        <v>-0.39583520384989723</v>
      </c>
      <c r="J64" s="173">
        <f>_xlfn.NORM.DIST(I64, I5,J5, TRUE)</f>
        <v>9.2100684136063358E-23</v>
      </c>
      <c r="K64" s="174" t="str">
        <f t="shared" si="1"/>
        <v>saniert</v>
      </c>
      <c r="L64" s="174" cm="1">
        <f t="array" ref="L64">IF(
    J64 &gt; (IF(
        K64 = "unsaniert",
        (MIN(IF(K$1:K$166="unsaniert",J$1:J$166)) + MAX(IF(K$1:K$166="unsaniert",J$1:J$166))) / 2,
        IF(
            K64 = "teilsaniert",
            (MIN(IF(K$1:K$166="teilsaniert",J$1:J$166)) + MAX(IF(K$1:K$166="teilsaniert",J$1:J$166))) / 2,
            (MIN(IF(K$1:K$166="saniert",J$1:J$166)) + MAX(IF(K$1:K$166="saniert",J$1:J$166))) / 2
        )
    )),
    0,
    IF(
        J63 &lt; (IF(
            K64 = "unsaniert",
            (MIN(IF(K$1:K$166="unsaniert",J$1:J$166)) + MAX(IF(K$1:K$166="unsaniert",J$1:J$166))) / 2,
            IF(
                K64 = "teilsaniert",
                (MIN(IF(K$1:K$166="teilsaniert",J$1:J$166)) + MAX(IF(K$1:K$166="teilsaniert",J$1:J$166))) / 2,
                (MIN(IF(K$1:K$166="saniert",J$1:J$166)) + MAX(IF(K$1:K$166="saniert",J$1:J$166))) / 2
            )
        )),
        0,
        I64
    )
)</f>
        <v>0</v>
      </c>
      <c r="O64" s="160"/>
      <c r="P64" s="174">
        <f t="shared" si="17"/>
        <v>-0.45997713257627126</v>
      </c>
      <c r="Q64" s="173">
        <f>_xlfn.NORM.DIST(P64, P5,Q5, TRUE)</f>
        <v>5.1844990353203887E-23</v>
      </c>
      <c r="R64" s="174" t="str">
        <f t="shared" si="2"/>
        <v>saniert</v>
      </c>
      <c r="S64" s="174" cm="1">
        <f t="array" ref="S64">IF(
    Q64 &gt; (IF(
        R64 = "unsaniert",
        (MIN(IF(R$1:R$166="unsaniert",Q$1:Q$166)) + MAX(IF(R$1:R$166="unsaniert",Q$1:Q$166))) / 2,
        IF(
            R64 = "teilsaniert",
            (MIN(IF(R$1:R$166="teilsaniert",Q$1:Q$166)) + MAX(IF(R$1:R$166="teilsaniert",Q$1:Q$166))) / 2,
            (MIN(IF(R$1:R$166="saniert",Q$1:Q$166)) + MAX(IF(R$1:R$166="saniert",Q$1:Q$166))) / 2
        )
    )),
    0,
    IF(
        Q63 &lt; (IF(
            R64 = "unsaniert",
            (MIN(IF(R$1:R$166="unsaniert",Q$1:Q$166)) + MAX(IF(R$1:R$166="unsaniert",Q$1:Q$166))) / 2,
            IF(
                R64 = "teilsaniert",
                (MIN(IF(R$1:R$166="teilsaniert",Q$1:Q$166)) + MAX(IF(R$1:R$166="teilsaniert",Q$1:Q$166))) / 2,
                (MIN(IF(R$1:R$166="saniert",Q$1:Q$166)) + MAX(IF(R$1:R$166="saniert",Q$1:Q$166))) / 2
            )
        )),
        0,
        P64
    )
)</f>
        <v>0</v>
      </c>
      <c r="W64" s="174">
        <f t="shared" si="18"/>
        <v>0.17654557914112221</v>
      </c>
      <c r="X64" s="173">
        <f t="shared" si="3"/>
        <v>9.8903290448057074E-13</v>
      </c>
      <c r="Y64" s="174" t="str">
        <f t="shared" si="4"/>
        <v>saniert</v>
      </c>
      <c r="Z64" s="174" cm="1">
        <f t="array" ref="Z64">IF(
    X64 &gt; (IF(
        Y64 = "unsaniert",
        (MIN(IF(Y$29:Y$166="unsaniert",X$29:X$166)) + MAX(IF(Y$29:Y$166="unsaniert",X$29:X$166))) / 2,
        IF(
            Y64 = "teilsaniert",
            (MIN(IF(Y$29:Y$166="teilsaniert",X$29:X$166)) + MAX(IF(Y$29:Y$166="teilsaniert",X$29:X$166))) / 2,
            (MIN(IF(Y$29:Y$166="saniert",X$29:X$166)) + MAX(IF(Y$29:Y$166="saniert",X$29:X$166))) / 2
        )
    )),
    0,
    IF(
        X63 &lt; (IF(
            Y64 = "unsaniert",
            (MIN(IF(Y$29:Y$166="unsaniert",X$29:X$166)) + MAX(IF(Y$29:Y$166="unsaniert",X$29:X$166))) / 2,
            IF(
                Y64 = "teilsaniert",
                (MIN(IF(Y$29:Y$166="teilsaniert",X$29:X$166)) + MAX(IF(Y$29:Y$166="teilsaniert",X$29:X$166))) / 2,
                (MIN(IF(Y$29:Y$166="saniert",X$29:X$166)) + MAX(IF(Y$29:Y$166="saniert",X$29:X$166))) / 2
            )
        )),
        0,
        W64
    )
)</f>
        <v>0</v>
      </c>
      <c r="AA64" s="160"/>
      <c r="AB64" s="160"/>
      <c r="AC64" s="160"/>
      <c r="AD64" s="174">
        <f t="shared" si="19"/>
        <v>-0.10874537244677018</v>
      </c>
      <c r="AE64" s="173">
        <f t="shared" si="5"/>
        <v>2.2015003541367495E-7</v>
      </c>
      <c r="AF64" s="174" t="str">
        <f t="shared" si="6"/>
        <v>saniert</v>
      </c>
      <c r="AG64" s="174" cm="1">
        <f t="array" ref="AG64">IF(
    AE64 &gt; (IF(
        AF64 = "unsaniert",
        (MIN(IF(AF$1:AF$166="unsaniert",AE$1:AE$166)) + MAX(IF(AF$1:AF$166="unsaniert",AE$1:AE$166))) / 2,
        IF(
            AF64 = "teilsaniert",
            (MIN(IF(AF$1:AF$166="teilsaniert",AE$1:AE$166)) + MAX(IF(AF$1:AF$166="teilsaniert",AE$1:AE$166))) / 2,
            (MIN(IF(AF$1:AF$166="saniert",AE$1:AE$166)) + MAX(IF(AF$1:AF$166="saniert",AE$1:AE$166))) / 2
        )
    )),
    0,
    IF(
        AE63 &lt; (IF(
            AF64 = "unsaniert",
            (MIN(IF(AF$1:AF$166="unsaniert",AE$1:AE$166)) + MAX(IF(AF$1:AF$166="unsaniert",AE$1:AE$166))) / 2,
            IF(
                AF64 = "teilsaniert",
                (MIN(IF(AF$1:AF$166="teilsaniert",AE$1:AE$166)) + MAX(IF(AF$1:AF$166="teilsaniert",AE$1:AE$166))) / 2,
                (MIN(IF(AF$1:AF$166="saniert",AE$1:AE$166)) + MAX(IF(AF$1:AF$166="saniert",AE$1:AE$166))) / 2
            )
        )),
        0,
        AD64
    )
)</f>
        <v>0</v>
      </c>
      <c r="AH64" s="160"/>
      <c r="AI64" s="160"/>
      <c r="AJ64" s="160"/>
      <c r="AK64" s="174">
        <f t="shared" si="20"/>
        <v>-0.59338595245073389</v>
      </c>
      <c r="AL64" s="173">
        <f t="shared" si="7"/>
        <v>1.1219143354332332E-134</v>
      </c>
      <c r="AM64" s="174" t="str">
        <f t="shared" si="8"/>
        <v>saniert</v>
      </c>
      <c r="AN64" s="174" cm="1">
        <f t="array" ref="AN64">IF(
    AL64 &gt; (IF(
        AM64 = "unsaniert",
        (MIN(IF(AM$1:AM$166="unsaniert",AL$1:AL$166)) + MAX(IF(AM$1:AM$166="unsaniert",AL$1:AL$166))) / 2,
        IF(
            AM64 = "teilsaniert",
            (MIN(IF(AM$1:AM$166="teilsaniert",AL$1:AL$166)) + MAX(IF(AM$1:AM$166="teilsaniert",AL$1:AL$166))) / 2,
            (MIN(IF(AM$1:AM$166="saniert",AL$1:AL$166)) + MAX(IF(AM$1:AM$166="saniert",AL$1:AL$166))) / 2
        )
    )),
    0,
    IF(
        AL63 &lt; (IF(
            AM64 = "unsaniert",
            (MIN(IF(AM$1:AM$166="unsaniert",AL$1:AL$166)) + MAX(IF(AM$1:AM$166="unsaniert",AL$1:AL$166))) / 2,
            IF(
                AM64 = "teilsaniert",
                (MIN(IF(AM$1:AM$166="teilsaniert",AL$1:AL$166)) + MAX(IF(AM$1:AM$166="teilsaniert",AL$1:AL$166))) / 2,
                (MIN(IF(AM$1:AM$166="saniert",AL$1:AL$166)) + MAX(IF(AM$1:AM$166="saniert",AL$1:AL$166))) / 2
            )
        )),
        0,
        AK64
    )
)</f>
        <v>0</v>
      </c>
      <c r="AR64" s="174">
        <f t="shared" si="21"/>
        <v>0.55371685567654128</v>
      </c>
      <c r="AS64" s="173">
        <f t="shared" si="9"/>
        <v>4.6172685062401256E-2</v>
      </c>
      <c r="AT64" s="174" t="str">
        <f t="shared" si="10"/>
        <v>teilsaniert</v>
      </c>
      <c r="AU64" s="174" cm="1">
        <f t="array" ref="AU64">IF(
    AS64 &gt; (IF(
        AT64 = "unsaniert",
        (MIN(IF(AT$1:AT$166="unsaniert",AS$1:AS$166)) + MAX(IF(AT$1:AT$166="unsaniert",AS$1:AS$166))) / 2,
        IF(
            AT64 = "teilsaniert",
            (MIN(IF(AT$1:AT$166="teilsaniert",AS$1:AS$166)) + MAX(IF(AT$1:AT$166="teilsaniert",AS$1:AS$166))) / 2,
            (MIN(IF(AT$1:AT$166="saniert",AS$1:AS$166)) + MAX(IF(AT$1:AT$166="saniert",AS$1:AS$166))) / 2
        )
    )),
    0,
    IF(
        AS63 &lt; (IF(
            AT64 = "unsaniert",
            (MIN(IF(AT$1:AT$166="unsaniert",AS$1:AS$166)) + MAX(IF(AT$1:AT$166="unsaniert",AS$1:AS$166))) / 2,
            IF(
                AT64 = "teilsaniert",
                (MIN(IF(AT$1:AT$166="teilsaniert",AS$1:AS$166)) + MAX(IF(AT$1:AT$166="teilsaniert",AS$1:AS$166))) / 2,
                (MIN(IF(AT$1:AT$166="saniert",AS$1:AS$166)) + MAX(IF(AT$1:AT$166="saniert",AS$1:AS$166))) / 2
            )
        )),
        0,
        AR64
    )
)</f>
        <v>0</v>
      </c>
      <c r="AV64" s="160"/>
      <c r="AW64" s="160"/>
      <c r="AX64" s="160"/>
      <c r="AY64" s="174">
        <f t="shared" si="22"/>
        <v>2.221064247135307E-2</v>
      </c>
      <c r="AZ64" s="173">
        <f t="shared" si="24"/>
        <v>1.2797457294643586E-4</v>
      </c>
      <c r="BA64" s="174" t="str">
        <f t="shared" si="25"/>
        <v>saniert</v>
      </c>
      <c r="BB64" s="174" cm="1">
        <f t="array" ref="BB64">IF(
    AZ64 &gt; (IF(
        BA64 = "unsaniert",
        (MIN(IF(BA$1:BA$166="unsaniert",AZ$1:AZ$166)) + MAX(IF(BA$1:BA$166="unsaniert",AZ$1:AZ$166))) / 2,
        IF(
            BA64 = "teilsaniert",
            (MIN(IF(BA$1:BA$166="teilsaniert",AZ$1:AZ$166)) + MAX(IF(BA$1:BA$166="teilsaniert",AZ$1:AZ$166))) / 2,
            (MIN(IF(BA$1:BA$166="saniert",AZ$1:AZ$166)) + MAX(IF(BA$1:BA$166="saniert",AZ$1:AZ$166))) / 2
        )
    )),
    0,
    IF(
        AZ63 &lt; (IF(
            BA64 = "unsaniert",
            (MIN(IF(BA$1:BA$166="unsaniert",AZ$1:AZ$166)) + MAX(IF(BA$1:BA$166="unsaniert",AZ$1:AZ$166))) / 2,
            IF(
                BA64 = "teilsaniert",
                (MIN(IF(BA$1:BA$166="teilsaniert",AZ$1:AZ$166)) + MAX(IF(BA$1:BA$166="teilsaniert",AZ$1:AZ$166))) / 2,
                (MIN(IF(BA$1:BA$166="saniert",AZ$1:AZ$166)) + MAX(IF(BA$1:BA$166="saniert",AZ$1:AZ$166))) / 2
            )
        )),
        0,
        AY64
    )
)</f>
        <v>0</v>
      </c>
      <c r="BC64" s="160"/>
      <c r="BD64" s="160"/>
      <c r="BE64" s="160"/>
      <c r="BF64" s="174">
        <f t="shared" si="23"/>
        <v>-0.39657094592916409</v>
      </c>
      <c r="BG64" s="173">
        <f t="shared" si="13"/>
        <v>2.0032970264112618E-131</v>
      </c>
      <c r="BH64" s="174" t="str">
        <f t="shared" si="14"/>
        <v>saniert</v>
      </c>
      <c r="BI64" s="174" cm="1">
        <f t="array" ref="BI64">IF(
    BG64 &gt; (IF(
        BH64 = "unsaniert",
        (MIN(IF(BH$1:BH$166="unsaniert",BG$1:BG$166)) + MAX(IF(BH$1:BH$166="unsaniert",BG$1:BG$166))) / 2,
        IF(
            BH64 = "teilsaniert",
            (MIN(IF(BH$1:BH$166="teilsaniert",BG$1:BG$166)) + MAX(IF(BH$1:BH$166="teilsaniert",BG$1:BG$166))) / 2,
            (MIN(IF(BH$1:BH$166="saniert",BG$1:BG$166)) + MAX(IF(BH$1:BH$166="saniert",BG$1:BG$166))) / 2
        )
    )),
    0,
    IF(
        BG63 &lt; (IF(
            BH64 = "unsaniert",
            (MIN(IF(BH$1:BH$166="unsaniert",BG$1:BG$166)) + MAX(IF(BH$1:BH$166="unsaniert",BG$1:BG$166))) / 2,
            IF(
                BH64 = "teilsaniert",
                (MIN(IF(BH$1:BH$166="teilsaniert",BG$1:BG$166)) + MAX(IF(BH$1:BH$166="teilsaniert",BG$1:BG$166))) / 2,
                (MIN(IF(BH$1:BH$166="saniert",BG$1:BG$166)) + MAX(IF(BH$1:BH$166="saniert",BG$1:BG$166))) / 2
            )
        )),
        0,
        BF64
    )
)</f>
        <v>0</v>
      </c>
    </row>
    <row r="65" spans="2:61">
      <c r="B65" s="174">
        <f t="shared" si="15"/>
        <v>1.2939811395436376</v>
      </c>
      <c r="C65" s="173">
        <f>_xlfn.NORM.DIST(B65, B5,C5, TRUE)</f>
        <v>0.72831472966210875</v>
      </c>
      <c r="D65" s="174" t="str">
        <f t="shared" si="0"/>
        <v>unsaniert</v>
      </c>
      <c r="E65" s="174" cm="1">
        <f t="array" ref="E65">IF(
    C65 &gt; (IF(
        D65 = "unsaniert",
        (MIN(IF(D$1:D$166="unsaniert",C$1:C$166)) + MAX(IF(D$1:D$166="unsaniert",C$1:C$166))) / 2,
        IF(
            D65 = "teilsaniert",
            (MIN(IF(D$1:D$166="teilsaniert",C$1:C$166)) + MAX(IF(D$1:D$166="teilsaniert",C$1:C$166))) / 2,
            (MIN(IF(D$1:D$166="saniert",C$1:C$166)) + MAX(IF(D$1:D$166="saniert",C$1:C$166))) / 2
        )
    )),
    0,
    IF(
        C64 &lt; (IF(
            D65 = "unsaniert",
            (MIN(IF(D$1:D$166="unsaniert",C$1:C$166)) + MAX(IF(D$1:D$166="unsaniert",C$1:C$166))) / 2,
            IF(
                D65 = "teilsaniert",
                (MIN(IF(D$1:D$166="teilsaniert",C$1:C$166)) + MAX(IF(D$1:D$166="teilsaniert",C$1:C$166))) / 2,
                (MIN(IF(D$1:D$166="saniert",C$1:C$166)) + MAX(IF(D$1:D$166="saniert",C$1:C$166))) / 2
            )
        )),
        0,
        B65
    )
)</f>
        <v>0</v>
      </c>
      <c r="F65" s="172"/>
      <c r="H65" s="160"/>
      <c r="I65" s="174">
        <f t="shared" si="16"/>
        <v>-0.42583520384989726</v>
      </c>
      <c r="J65" s="173">
        <f>_xlfn.NORM.DIST(I65, I5,J5, TRUE)</f>
        <v>1.101002055791346E-24</v>
      </c>
      <c r="K65" s="174" t="str">
        <f t="shared" si="1"/>
        <v>saniert</v>
      </c>
      <c r="L65" s="174" cm="1">
        <f t="array" ref="L65">IF(
    J65 &gt; (IF(
        K65 = "unsaniert",
        (MIN(IF(K$1:K$166="unsaniert",J$1:J$166)) + MAX(IF(K$1:K$166="unsaniert",J$1:J$166))) / 2,
        IF(
            K65 = "teilsaniert",
            (MIN(IF(K$1:K$166="teilsaniert",J$1:J$166)) + MAX(IF(K$1:K$166="teilsaniert",J$1:J$166))) / 2,
            (MIN(IF(K$1:K$166="saniert",J$1:J$166)) + MAX(IF(K$1:K$166="saniert",J$1:J$166))) / 2
        )
    )),
    0,
    IF(
        J64 &lt; (IF(
            K65 = "unsaniert",
            (MIN(IF(K$1:K$166="unsaniert",J$1:J$166)) + MAX(IF(K$1:K$166="unsaniert",J$1:J$166))) / 2,
            IF(
                K65 = "teilsaniert",
                (MIN(IF(K$1:K$166="teilsaniert",J$1:J$166)) + MAX(IF(K$1:K$166="teilsaniert",J$1:J$166))) / 2,
                (MIN(IF(K$1:K$166="saniert",J$1:J$166)) + MAX(IF(K$1:K$166="saniert",J$1:J$166))) / 2
            )
        )),
        0,
        I65
    )
)</f>
        <v>0</v>
      </c>
      <c r="O65" s="160"/>
      <c r="P65" s="174">
        <f t="shared" si="17"/>
        <v>-0.48997713257627129</v>
      </c>
      <c r="Q65" s="173">
        <f>_xlfn.NORM.DIST(P65, P5,Q5, TRUE)</f>
        <v>5.9186202756390315E-25</v>
      </c>
      <c r="R65" s="174" t="str">
        <f t="shared" si="2"/>
        <v>saniert</v>
      </c>
      <c r="S65" s="174" cm="1">
        <f t="array" ref="S65">IF(
    Q65 &gt; (IF(
        R65 = "unsaniert",
        (MIN(IF(R$1:R$166="unsaniert",Q$1:Q$166)) + MAX(IF(R$1:R$166="unsaniert",Q$1:Q$166))) / 2,
        IF(
            R65 = "teilsaniert",
            (MIN(IF(R$1:R$166="teilsaniert",Q$1:Q$166)) + MAX(IF(R$1:R$166="teilsaniert",Q$1:Q$166))) / 2,
            (MIN(IF(R$1:R$166="saniert",Q$1:Q$166)) + MAX(IF(R$1:R$166="saniert",Q$1:Q$166))) / 2
        )
    )),
    0,
    IF(
        Q64 &lt; (IF(
            R65 = "unsaniert",
            (MIN(IF(R$1:R$166="unsaniert",Q$1:Q$166)) + MAX(IF(R$1:R$166="unsaniert",Q$1:Q$166))) / 2,
            IF(
                R65 = "teilsaniert",
                (MIN(IF(R$1:R$166="teilsaniert",Q$1:Q$166)) + MAX(IF(R$1:R$166="teilsaniert",Q$1:Q$166))) / 2,
                (MIN(IF(R$1:R$166="saniert",Q$1:Q$166)) + MAX(IF(R$1:R$166="saniert",Q$1:Q$166))) / 2
            )
        )),
        0,
        P65
    )
)</f>
        <v>0</v>
      </c>
      <c r="W65" s="174">
        <f t="shared" si="18"/>
        <v>0.14654557914112221</v>
      </c>
      <c r="X65" s="173">
        <f t="shared" si="3"/>
        <v>7.7911255854451838E-14</v>
      </c>
      <c r="Y65" s="174" t="str">
        <f t="shared" si="4"/>
        <v>saniert</v>
      </c>
      <c r="Z65" s="174" cm="1">
        <f t="array" ref="Z65">IF(
    X65 &gt; (IF(
        Y65 = "unsaniert",
        (MIN(IF(Y$29:Y$166="unsaniert",X$29:X$166)) + MAX(IF(Y$29:Y$166="unsaniert",X$29:X$166))) / 2,
        IF(
            Y65 = "teilsaniert",
            (MIN(IF(Y$29:Y$166="teilsaniert",X$29:X$166)) + MAX(IF(Y$29:Y$166="teilsaniert",X$29:X$166))) / 2,
            (MIN(IF(Y$29:Y$166="saniert",X$29:X$166)) + MAX(IF(Y$29:Y$166="saniert",X$29:X$166))) / 2
        )
    )),
    0,
    IF(
        X64 &lt; (IF(
            Y65 = "unsaniert",
            (MIN(IF(Y$29:Y$166="unsaniert",X$29:X$166)) + MAX(IF(Y$29:Y$166="unsaniert",X$29:X$166))) / 2,
            IF(
                Y65 = "teilsaniert",
                (MIN(IF(Y$29:Y$166="teilsaniert",X$29:X$166)) + MAX(IF(Y$29:Y$166="teilsaniert",X$29:X$166))) / 2,
                (MIN(IF(Y$29:Y$166="saniert",X$29:X$166)) + MAX(IF(Y$29:Y$166="saniert",X$29:X$166))) / 2
            )
        )),
        0,
        W65
    )
)</f>
        <v>0</v>
      </c>
      <c r="AA65" s="160"/>
      <c r="AB65" s="160"/>
      <c r="AC65" s="160"/>
      <c r="AD65" s="174">
        <f t="shared" si="19"/>
        <v>-0.13874537244677018</v>
      </c>
      <c r="AE65" s="173">
        <f t="shared" si="5"/>
        <v>4.957831488623253E-8</v>
      </c>
      <c r="AF65" s="174" t="str">
        <f t="shared" si="6"/>
        <v>saniert</v>
      </c>
      <c r="AG65" s="174" cm="1">
        <f t="array" ref="AG65">IF(
    AE65 &gt; (IF(
        AF65 = "unsaniert",
        (MIN(IF(AF$1:AF$166="unsaniert",AE$1:AE$166)) + MAX(IF(AF$1:AF$166="unsaniert",AE$1:AE$166))) / 2,
        IF(
            AF65 = "teilsaniert",
            (MIN(IF(AF$1:AF$166="teilsaniert",AE$1:AE$166)) + MAX(IF(AF$1:AF$166="teilsaniert",AE$1:AE$166))) / 2,
            (MIN(IF(AF$1:AF$166="saniert",AE$1:AE$166)) + MAX(IF(AF$1:AF$166="saniert",AE$1:AE$166))) / 2
        )
    )),
    0,
    IF(
        AE64 &lt; (IF(
            AF65 = "unsaniert",
            (MIN(IF(AF$1:AF$166="unsaniert",AE$1:AE$166)) + MAX(IF(AF$1:AF$166="unsaniert",AE$1:AE$166))) / 2,
            IF(
                AF65 = "teilsaniert",
                (MIN(IF(AF$1:AF$166="teilsaniert",AE$1:AE$166)) + MAX(IF(AF$1:AF$166="teilsaniert",AE$1:AE$166))) / 2,
                (MIN(IF(AF$1:AF$166="saniert",AE$1:AE$166)) + MAX(IF(AF$1:AF$166="saniert",AE$1:AE$166))) / 2
            )
        )),
        0,
        AD65
    )
)</f>
        <v>0</v>
      </c>
      <c r="AH65" s="160"/>
      <c r="AI65" s="160"/>
      <c r="AJ65" s="160"/>
      <c r="AK65" s="174">
        <f t="shared" si="20"/>
        <v>-0.62338595245073392</v>
      </c>
      <c r="AL65" s="173">
        <f t="shared" si="7"/>
        <v>4.1034020468947554E-145</v>
      </c>
      <c r="AM65" s="174" t="str">
        <f t="shared" si="8"/>
        <v>saniert</v>
      </c>
      <c r="AN65" s="174" cm="1">
        <f t="array" ref="AN65">IF(
    AL65 &gt; (IF(
        AM65 = "unsaniert",
        (MIN(IF(AM$1:AM$166="unsaniert",AL$1:AL$166)) + MAX(IF(AM$1:AM$166="unsaniert",AL$1:AL$166))) / 2,
        IF(
            AM65 = "teilsaniert",
            (MIN(IF(AM$1:AM$166="teilsaniert",AL$1:AL$166)) + MAX(IF(AM$1:AM$166="teilsaniert",AL$1:AL$166))) / 2,
            (MIN(IF(AM$1:AM$166="saniert",AL$1:AL$166)) + MAX(IF(AM$1:AM$166="saniert",AL$1:AL$166))) / 2
        )
    )),
    0,
    IF(
        AL64 &lt; (IF(
            AM65 = "unsaniert",
            (MIN(IF(AM$1:AM$166="unsaniert",AL$1:AL$166)) + MAX(IF(AM$1:AM$166="unsaniert",AL$1:AL$166))) / 2,
            IF(
                AM65 = "teilsaniert",
                (MIN(IF(AM$1:AM$166="teilsaniert",AL$1:AL$166)) + MAX(IF(AM$1:AM$166="teilsaniert",AL$1:AL$166))) / 2,
                (MIN(IF(AM$1:AM$166="saniert",AL$1:AL$166)) + MAX(IF(AM$1:AM$166="saniert",AL$1:AL$166))) / 2
            )
        )),
        0,
        AK65
    )
)</f>
        <v>0</v>
      </c>
      <c r="AR65" s="174">
        <f t="shared" si="21"/>
        <v>0.52371685567654125</v>
      </c>
      <c r="AS65" s="173">
        <f t="shared" si="9"/>
        <v>3.2544845386274342E-2</v>
      </c>
      <c r="AT65" s="174" t="str">
        <f t="shared" si="10"/>
        <v>saniert</v>
      </c>
      <c r="AU65" s="174" cm="1">
        <f t="array" ref="AU65">IF(
    AS65 &gt; (IF(
        AT65 = "unsaniert",
        (MIN(IF(AT$1:AT$166="unsaniert",AS$1:AS$166)) + MAX(IF(AT$1:AT$166="unsaniert",AS$1:AS$166))) / 2,
        IF(
            AT65 = "teilsaniert",
            (MIN(IF(AT$1:AT$166="teilsaniert",AS$1:AS$166)) + MAX(IF(AT$1:AT$166="teilsaniert",AS$1:AS$166))) / 2,
            (MIN(IF(AT$1:AT$166="saniert",AS$1:AS$166)) + MAX(IF(AT$1:AT$166="saniert",AS$1:AS$166))) / 2
        )
    )),
    0,
    IF(
        AS64 &lt; (IF(
            AT65 = "unsaniert",
            (MIN(IF(AT$1:AT$166="unsaniert",AS$1:AS$166)) + MAX(IF(AT$1:AT$166="unsaniert",AS$1:AS$166))) / 2,
            IF(
                AT65 = "teilsaniert",
                (MIN(IF(AT$1:AT$166="teilsaniert",AS$1:AS$166)) + MAX(IF(AT$1:AT$166="teilsaniert",AS$1:AS$166))) / 2,
                (MIN(IF(AT$1:AT$166="saniert",AS$1:AS$166)) + MAX(IF(AT$1:AT$166="saniert",AS$1:AS$166))) / 2
            )
        )),
        0,
        AR65
    )
)</f>
        <v>0</v>
      </c>
      <c r="AV65" s="160"/>
      <c r="AW65" s="160"/>
      <c r="AX65" s="160"/>
      <c r="AY65" s="174">
        <f t="shared" si="22"/>
        <v>-7.7893575286469285E-3</v>
      </c>
      <c r="AZ65" s="173">
        <f t="shared" si="24"/>
        <v>5.1005576364827092E-5</v>
      </c>
      <c r="BA65" s="174" t="str">
        <f t="shared" si="25"/>
        <v>saniert</v>
      </c>
      <c r="BB65" s="174" cm="1">
        <f t="array" ref="BB65">IF(
    AZ65 &gt; (IF(
        BA65 = "unsaniert",
        (MIN(IF(BA$1:BA$166="unsaniert",AZ$1:AZ$166)) + MAX(IF(BA$1:BA$166="unsaniert",AZ$1:AZ$166))) / 2,
        IF(
            BA65 = "teilsaniert",
            (MIN(IF(BA$1:BA$166="teilsaniert",AZ$1:AZ$166)) + MAX(IF(BA$1:BA$166="teilsaniert",AZ$1:AZ$166))) / 2,
            (MIN(IF(BA$1:BA$166="saniert",AZ$1:AZ$166)) + MAX(IF(BA$1:BA$166="saniert",AZ$1:AZ$166))) / 2
        )
    )),
    0,
    IF(
        AZ64 &lt; (IF(
            BA65 = "unsaniert",
            (MIN(IF(BA$1:BA$166="unsaniert",AZ$1:AZ$166)) + MAX(IF(BA$1:BA$166="unsaniert",AZ$1:AZ$166))) / 2,
            IF(
                BA65 = "teilsaniert",
                (MIN(IF(BA$1:BA$166="teilsaniert",AZ$1:AZ$166)) + MAX(IF(BA$1:BA$166="teilsaniert",AZ$1:AZ$166))) / 2,
                (MIN(IF(BA$1:BA$166="saniert",AZ$1:AZ$166)) + MAX(IF(BA$1:BA$166="saniert",AZ$1:AZ$166))) / 2
            )
        )),
        0,
        AY65
    )
)</f>
        <v>0</v>
      </c>
      <c r="BC65" s="160"/>
      <c r="BD65" s="160"/>
      <c r="BE65" s="160"/>
      <c r="BF65" s="174">
        <f t="shared" si="23"/>
        <v>-0.4165709459291641</v>
      </c>
      <c r="BG65" s="173">
        <f t="shared" si="13"/>
        <v>1.2788782435512063E-141</v>
      </c>
      <c r="BH65" s="174" t="str">
        <f t="shared" si="14"/>
        <v>saniert</v>
      </c>
      <c r="BI65" s="174" cm="1">
        <f t="array" ref="BI65">IF(
    BG65 &gt; (IF(
        BH65 = "unsaniert",
        (MIN(IF(BH$1:BH$166="unsaniert",BG$1:BG$166)) + MAX(IF(BH$1:BH$166="unsaniert",BG$1:BG$166))) / 2,
        IF(
            BH65 = "teilsaniert",
            (MIN(IF(BH$1:BH$166="teilsaniert",BG$1:BG$166)) + MAX(IF(BH$1:BH$166="teilsaniert",BG$1:BG$166))) / 2,
            (MIN(IF(BH$1:BH$166="saniert",BG$1:BG$166)) + MAX(IF(BH$1:BH$166="saniert",BG$1:BG$166))) / 2
        )
    )),
    0,
    IF(
        BG64 &lt; (IF(
            BH65 = "unsaniert",
            (MIN(IF(BH$1:BH$166="unsaniert",BG$1:BG$166)) + MAX(IF(BH$1:BH$166="unsaniert",BG$1:BG$166))) / 2,
            IF(
                BH65 = "teilsaniert",
                (MIN(IF(BH$1:BH$166="teilsaniert",BG$1:BG$166)) + MAX(IF(BH$1:BH$166="teilsaniert",BG$1:BG$166))) / 2,
                (MIN(IF(BH$1:BH$166="saniert",BG$1:BG$166)) + MAX(IF(BH$1:BH$166="saniert",BG$1:BG$166))) / 2
            )
        )),
        0,
        BF65
    )
)</f>
        <v>0</v>
      </c>
    </row>
    <row r="66" spans="2:61">
      <c r="B66" s="174">
        <f t="shared" si="15"/>
        <v>1.2639811395436376</v>
      </c>
      <c r="C66" s="173">
        <f>_xlfn.NORM.DIST(B66, B5,C5, TRUE)</f>
        <v>0.7012439013154449</v>
      </c>
      <c r="D66" s="174" t="str">
        <f t="shared" si="0"/>
        <v>unsaniert</v>
      </c>
      <c r="E66" s="174" cm="1">
        <f t="array" ref="E66">IF(
    C66 &gt; (IF(
        D66 = "unsaniert",
        (MIN(IF(D$1:D$166="unsaniert",C$1:C$166)) + MAX(IF(D$1:D$166="unsaniert",C$1:C$166))) / 2,
        IF(
            D66 = "teilsaniert",
            (MIN(IF(D$1:D$166="teilsaniert",C$1:C$166)) + MAX(IF(D$1:D$166="teilsaniert",C$1:C$166))) / 2,
            (MIN(IF(D$1:D$166="saniert",C$1:C$166)) + MAX(IF(D$1:D$166="saniert",C$1:C$166))) / 2
        )
    )),
    0,
    IF(
        C65 &lt; (IF(
            D66 = "unsaniert",
            (MIN(IF(D$1:D$166="unsaniert",C$1:C$166)) + MAX(IF(D$1:D$166="unsaniert",C$1:C$166))) / 2,
            IF(
                D66 = "teilsaniert",
                (MIN(IF(D$1:D$166="teilsaniert",C$1:C$166)) + MAX(IF(D$1:D$166="teilsaniert",C$1:C$166))) / 2,
                (MIN(IF(D$1:D$166="saniert",C$1:C$166)) + MAX(IF(D$1:D$166="saniert",C$1:C$166))) / 2
            )
        )),
        0,
        B66
    )
)</f>
        <v>1.2639811395436376</v>
      </c>
      <c r="F66" s="172"/>
      <c r="H66" s="160"/>
      <c r="I66" s="174">
        <f t="shared" si="16"/>
        <v>-0.45583520384989729</v>
      </c>
      <c r="J66" s="173">
        <f>_xlfn.NORM.DIST(I66, I5,J5, TRUE)</f>
        <v>1.0867499438425693E-26</v>
      </c>
      <c r="K66" s="174" t="str">
        <f t="shared" si="1"/>
        <v>saniert</v>
      </c>
      <c r="L66" s="174" cm="1">
        <f t="array" ref="L66">IF(
    J66 &gt; (IF(
        K66 = "unsaniert",
        (MIN(IF(K$1:K$166="unsaniert",J$1:J$166)) + MAX(IF(K$1:K$166="unsaniert",J$1:J$166))) / 2,
        IF(
            K66 = "teilsaniert",
            (MIN(IF(K$1:K$166="teilsaniert",J$1:J$166)) + MAX(IF(K$1:K$166="teilsaniert",J$1:J$166))) / 2,
            (MIN(IF(K$1:K$166="saniert",J$1:J$166)) + MAX(IF(K$1:K$166="saniert",J$1:J$166))) / 2
        )
    )),
    0,
    IF(
        J65 &lt; (IF(
            K66 = "unsaniert",
            (MIN(IF(K$1:K$166="unsaniert",J$1:J$166)) + MAX(IF(K$1:K$166="unsaniert",J$1:J$166))) / 2,
            IF(
                K66 = "teilsaniert",
                (MIN(IF(K$1:K$166="teilsaniert",J$1:J$166)) + MAX(IF(K$1:K$166="teilsaniert",J$1:J$166))) / 2,
                (MIN(IF(K$1:K$166="saniert",J$1:J$166)) + MAX(IF(K$1:K$166="saniert",J$1:J$166))) / 2
            )
        )),
        0,
        I66
    )
)</f>
        <v>0</v>
      </c>
      <c r="O66" s="160"/>
      <c r="P66" s="174">
        <f t="shared" si="17"/>
        <v>-0.51997713257627132</v>
      </c>
      <c r="Q66" s="173">
        <f>_xlfn.NORM.DIST(P66, P5,Q5, TRUE)</f>
        <v>5.569050251495226E-27</v>
      </c>
      <c r="R66" s="174" t="str">
        <f t="shared" si="2"/>
        <v>saniert</v>
      </c>
      <c r="S66" s="174" cm="1">
        <f t="array" ref="S66">IF(
    Q66 &gt; (IF(
        R66 = "unsaniert",
        (MIN(IF(R$1:R$166="unsaniert",Q$1:Q$166)) + MAX(IF(R$1:R$166="unsaniert",Q$1:Q$166))) / 2,
        IF(
            R66 = "teilsaniert",
            (MIN(IF(R$1:R$166="teilsaniert",Q$1:Q$166)) + MAX(IF(R$1:R$166="teilsaniert",Q$1:Q$166))) / 2,
            (MIN(IF(R$1:R$166="saniert",Q$1:Q$166)) + MAX(IF(R$1:R$166="saniert",Q$1:Q$166))) / 2
        )
    )),
    0,
    IF(
        Q65 &lt; (IF(
            R66 = "unsaniert",
            (MIN(IF(R$1:R$166="unsaniert",Q$1:Q$166)) + MAX(IF(R$1:R$166="unsaniert",Q$1:Q$166))) / 2,
            IF(
                R66 = "teilsaniert",
                (MIN(IF(R$1:R$166="teilsaniert",Q$1:Q$166)) + MAX(IF(R$1:R$166="teilsaniert",Q$1:Q$166))) / 2,
                (MIN(IF(R$1:R$166="saniert",Q$1:Q$166)) + MAX(IF(R$1:R$166="saniert",Q$1:Q$166))) / 2
            )
        )),
        0,
        P66
    )
)</f>
        <v>0</v>
      </c>
      <c r="W66" s="174">
        <f t="shared" si="18"/>
        <v>0.11654557914112221</v>
      </c>
      <c r="X66" s="173">
        <f t="shared" si="3"/>
        <v>5.4555734273000634E-15</v>
      </c>
      <c r="Y66" s="174" t="str">
        <f t="shared" si="4"/>
        <v>saniert</v>
      </c>
      <c r="Z66" s="174" cm="1">
        <f t="array" ref="Z66">IF(
    X66 &gt; (IF(
        Y66 = "unsaniert",
        (MIN(IF(Y$29:Y$166="unsaniert",X$29:X$166)) + MAX(IF(Y$29:Y$166="unsaniert",X$29:X$166))) / 2,
        IF(
            Y66 = "teilsaniert",
            (MIN(IF(Y$29:Y$166="teilsaniert",X$29:X$166)) + MAX(IF(Y$29:Y$166="teilsaniert",X$29:X$166))) / 2,
            (MIN(IF(Y$29:Y$166="saniert",X$29:X$166)) + MAX(IF(Y$29:Y$166="saniert",X$29:X$166))) / 2
        )
    )),
    0,
    IF(
        X65 &lt; (IF(
            Y66 = "unsaniert",
            (MIN(IF(Y$29:Y$166="unsaniert",X$29:X$166)) + MAX(IF(Y$29:Y$166="unsaniert",X$29:X$166))) / 2,
            IF(
                Y66 = "teilsaniert",
                (MIN(IF(Y$29:Y$166="teilsaniert",X$29:X$166)) + MAX(IF(Y$29:Y$166="teilsaniert",X$29:X$166))) / 2,
                (MIN(IF(Y$29:Y$166="saniert",X$29:X$166)) + MAX(IF(Y$29:Y$166="saniert",X$29:X$166))) / 2
            )
        )),
        0,
        W66
    )
)</f>
        <v>0</v>
      </c>
      <c r="AA66" s="160"/>
      <c r="AB66" s="160"/>
      <c r="AC66" s="160"/>
      <c r="AD66" s="174">
        <f t="shared" si="19"/>
        <v>-0.16874537244677018</v>
      </c>
      <c r="AE66" s="173">
        <f t="shared" si="5"/>
        <v>1.0360484538031568E-8</v>
      </c>
      <c r="AF66" s="174" t="str">
        <f t="shared" si="6"/>
        <v>saniert</v>
      </c>
      <c r="AG66" s="174" cm="1">
        <f t="array" ref="AG66">IF(
    AE66 &gt; (IF(
        AF66 = "unsaniert",
        (MIN(IF(AF$1:AF$166="unsaniert",AE$1:AE$166)) + MAX(IF(AF$1:AF$166="unsaniert",AE$1:AE$166))) / 2,
        IF(
            AF66 = "teilsaniert",
            (MIN(IF(AF$1:AF$166="teilsaniert",AE$1:AE$166)) + MAX(IF(AF$1:AF$166="teilsaniert",AE$1:AE$166))) / 2,
            (MIN(IF(AF$1:AF$166="saniert",AE$1:AE$166)) + MAX(IF(AF$1:AF$166="saniert",AE$1:AE$166))) / 2
        )
    )),
    0,
    IF(
        AE65 &lt; (IF(
            AF66 = "unsaniert",
            (MIN(IF(AF$1:AF$166="unsaniert",AE$1:AE$166)) + MAX(IF(AF$1:AF$166="unsaniert",AE$1:AE$166))) / 2,
            IF(
                AF66 = "teilsaniert",
                (MIN(IF(AF$1:AF$166="teilsaniert",AE$1:AE$166)) + MAX(IF(AF$1:AF$166="teilsaniert",AE$1:AE$166))) / 2,
                (MIN(IF(AF$1:AF$166="saniert",AE$1:AE$166)) + MAX(IF(AF$1:AF$166="saniert",AE$1:AE$166))) / 2
            )
        )),
        0,
        AD66
    )
)</f>
        <v>0</v>
      </c>
      <c r="AH66" s="160"/>
      <c r="AI66" s="160"/>
      <c r="AJ66" s="160"/>
      <c r="AK66" s="174">
        <f t="shared" si="20"/>
        <v>-0.65338595245073394</v>
      </c>
      <c r="AL66" s="173">
        <f t="shared" si="7"/>
        <v>6.0471680833299327E-156</v>
      </c>
      <c r="AM66" s="174" t="str">
        <f t="shared" si="8"/>
        <v>saniert</v>
      </c>
      <c r="AN66" s="174" cm="1">
        <f t="array" ref="AN66">IF(
    AL66 &gt; (IF(
        AM66 = "unsaniert",
        (MIN(IF(AM$1:AM$166="unsaniert",AL$1:AL$166)) + MAX(IF(AM$1:AM$166="unsaniert",AL$1:AL$166))) / 2,
        IF(
            AM66 = "teilsaniert",
            (MIN(IF(AM$1:AM$166="teilsaniert",AL$1:AL$166)) + MAX(IF(AM$1:AM$166="teilsaniert",AL$1:AL$166))) / 2,
            (MIN(IF(AM$1:AM$166="saniert",AL$1:AL$166)) + MAX(IF(AM$1:AM$166="saniert",AL$1:AL$166))) / 2
        )
    )),
    0,
    IF(
        AL65 &lt; (IF(
            AM66 = "unsaniert",
            (MIN(IF(AM$1:AM$166="unsaniert",AL$1:AL$166)) + MAX(IF(AM$1:AM$166="unsaniert",AL$1:AL$166))) / 2,
            IF(
                AM66 = "teilsaniert",
                (MIN(IF(AM$1:AM$166="teilsaniert",AL$1:AL$166)) + MAX(IF(AM$1:AM$166="teilsaniert",AL$1:AL$166))) / 2,
                (MIN(IF(AM$1:AM$166="saniert",AL$1:AL$166)) + MAX(IF(AM$1:AM$166="saniert",AL$1:AL$166))) / 2
            )
        )),
        0,
        AK66
    )
)</f>
        <v>0</v>
      </c>
      <c r="AR66" s="174">
        <f t="shared" si="21"/>
        <v>0.49371685567654122</v>
      </c>
      <c r="AS66" s="173">
        <f t="shared" si="9"/>
        <v>2.242120819911075E-2</v>
      </c>
      <c r="AT66" s="174" t="str">
        <f t="shared" si="10"/>
        <v>saniert</v>
      </c>
      <c r="AU66" s="174" cm="1">
        <f t="array" ref="AU66">IF(
    AS66 &gt; (IF(
        AT66 = "unsaniert",
        (MIN(IF(AT$1:AT$166="unsaniert",AS$1:AS$166)) + MAX(IF(AT$1:AT$166="unsaniert",AS$1:AS$166))) / 2,
        IF(
            AT66 = "teilsaniert",
            (MIN(IF(AT$1:AT$166="teilsaniert",AS$1:AS$166)) + MAX(IF(AT$1:AT$166="teilsaniert",AS$1:AS$166))) / 2,
            (MIN(IF(AT$1:AT$166="saniert",AS$1:AS$166)) + MAX(IF(AT$1:AT$166="saniert",AS$1:AS$166))) / 2
        )
    )),
    0,
    IF(
        AS65 &lt; (IF(
            AT66 = "unsaniert",
            (MIN(IF(AT$1:AT$166="unsaniert",AS$1:AS$166)) + MAX(IF(AT$1:AT$166="unsaniert",AS$1:AS$166))) / 2,
            IF(
                AT66 = "teilsaniert",
                (MIN(IF(AT$1:AT$166="teilsaniert",AS$1:AS$166)) + MAX(IF(AT$1:AT$166="teilsaniert",AS$1:AS$166))) / 2,
                (MIN(IF(AT$1:AT$166="saniert",AS$1:AS$166)) + MAX(IF(AT$1:AT$166="saniert",AS$1:AS$166))) / 2
            )
        )),
        0,
        AR66
    )
)</f>
        <v>0</v>
      </c>
      <c r="AV66" s="160"/>
      <c r="AW66" s="160"/>
      <c r="AX66" s="160"/>
      <c r="AY66" s="174">
        <f t="shared" si="22"/>
        <v>-3.7789357528646927E-2</v>
      </c>
      <c r="AZ66" s="173">
        <f t="shared" si="24"/>
        <v>1.9335223765974348E-5</v>
      </c>
      <c r="BA66" s="174" t="str">
        <f t="shared" si="25"/>
        <v>saniert</v>
      </c>
      <c r="BB66" s="174" cm="1">
        <f t="array" ref="BB66">IF(
    AZ66 &gt; (IF(
        BA66 = "unsaniert",
        (MIN(IF(BA$1:BA$166="unsaniert",AZ$1:AZ$166)) + MAX(IF(BA$1:BA$166="unsaniert",AZ$1:AZ$166))) / 2,
        IF(
            BA66 = "teilsaniert",
            (MIN(IF(BA$1:BA$166="teilsaniert",AZ$1:AZ$166)) + MAX(IF(BA$1:BA$166="teilsaniert",AZ$1:AZ$166))) / 2,
            (MIN(IF(BA$1:BA$166="saniert",AZ$1:AZ$166)) + MAX(IF(BA$1:BA$166="saniert",AZ$1:AZ$166))) / 2
        )
    )),
    0,
    IF(
        AZ65 &lt; (IF(
            BA66 = "unsaniert",
            (MIN(IF(BA$1:BA$166="unsaniert",AZ$1:AZ$166)) + MAX(IF(BA$1:BA$166="unsaniert",AZ$1:AZ$166))) / 2,
            IF(
                BA66 = "teilsaniert",
                (MIN(IF(BA$1:BA$166="teilsaniert",AZ$1:AZ$166)) + MAX(IF(BA$1:BA$166="teilsaniert",AZ$1:AZ$166))) / 2,
                (MIN(IF(BA$1:BA$166="saniert",AZ$1:AZ$166)) + MAX(IF(BA$1:BA$166="saniert",AZ$1:AZ$166))) / 2
            )
        )),
        0,
        AY66
    )
)</f>
        <v>0</v>
      </c>
      <c r="BC66" s="160"/>
      <c r="BD66" s="160"/>
      <c r="BE66" s="160"/>
      <c r="BF66" s="174">
        <f t="shared" si="23"/>
        <v>-0.43657094592916412</v>
      </c>
      <c r="BG66" s="173">
        <f t="shared" si="13"/>
        <v>3.3558541972727346E-152</v>
      </c>
      <c r="BH66" s="174" t="str">
        <f t="shared" si="14"/>
        <v>saniert</v>
      </c>
      <c r="BI66" s="174" cm="1">
        <f t="array" ref="BI66">IF(
    BG66 &gt; (IF(
        BH66 = "unsaniert",
        (MIN(IF(BH$1:BH$166="unsaniert",BG$1:BG$166)) + MAX(IF(BH$1:BH$166="unsaniert",BG$1:BG$166))) / 2,
        IF(
            BH66 = "teilsaniert",
            (MIN(IF(BH$1:BH$166="teilsaniert",BG$1:BG$166)) + MAX(IF(BH$1:BH$166="teilsaniert",BG$1:BG$166))) / 2,
            (MIN(IF(BH$1:BH$166="saniert",BG$1:BG$166)) + MAX(IF(BH$1:BH$166="saniert",BG$1:BG$166))) / 2
        )
    )),
    0,
    IF(
        BG65 &lt; (IF(
            BH66 = "unsaniert",
            (MIN(IF(BH$1:BH$166="unsaniert",BG$1:BG$166)) + MAX(IF(BH$1:BH$166="unsaniert",BG$1:BG$166))) / 2,
            IF(
                BH66 = "teilsaniert",
                (MIN(IF(BH$1:BH$166="teilsaniert",BG$1:BG$166)) + MAX(IF(BH$1:BH$166="teilsaniert",BG$1:BG$166))) / 2,
                (MIN(IF(BH$1:BH$166="saniert",BG$1:BG$166)) + MAX(IF(BH$1:BH$166="saniert",BG$1:BG$166))) / 2
            )
        )),
        0,
        BF66
    )
)</f>
        <v>0</v>
      </c>
    </row>
    <row r="67" spans="2:61">
      <c r="B67" s="174">
        <f t="shared" si="15"/>
        <v>1.2339811395436375</v>
      </c>
      <c r="C67" s="173">
        <f>_xlfn.NORM.DIST(B67, B5,C5, TRUE)</f>
        <v>0.6730096174848984</v>
      </c>
      <c r="D67" s="174" t="str">
        <f t="shared" si="0"/>
        <v>unsaniert</v>
      </c>
      <c r="E67" s="174" cm="1">
        <f t="array" ref="E67">IF(
    C67 &gt; (IF(
        D67 = "unsaniert",
        (MIN(IF(D$1:D$166="unsaniert",C$1:C$166)) + MAX(IF(D$1:D$166="unsaniert",C$1:C$166))) / 2,
        IF(
            D67 = "teilsaniert",
            (MIN(IF(D$1:D$166="teilsaniert",C$1:C$166)) + MAX(IF(D$1:D$166="teilsaniert",C$1:C$166))) / 2,
            (MIN(IF(D$1:D$166="saniert",C$1:C$166)) + MAX(IF(D$1:D$166="saniert",C$1:C$166))) / 2
        )
    )),
    0,
    IF(
        C66 &lt; (IF(
            D67 = "unsaniert",
            (MIN(IF(D$1:D$166="unsaniert",C$1:C$166)) + MAX(IF(D$1:D$166="unsaniert",C$1:C$166))) / 2,
            IF(
                D67 = "teilsaniert",
                (MIN(IF(D$1:D$166="teilsaniert",C$1:C$166)) + MAX(IF(D$1:D$166="teilsaniert",C$1:C$166))) / 2,
                (MIN(IF(D$1:D$166="saniert",C$1:C$166)) + MAX(IF(D$1:D$166="saniert",C$1:C$166))) / 2
            )
        )),
        0,
        B67
    )
)</f>
        <v>0</v>
      </c>
      <c r="F67" s="172"/>
      <c r="H67" s="160"/>
      <c r="I67" s="174">
        <f t="shared" si="16"/>
        <v>-0.48583520384989731</v>
      </c>
      <c r="J67" s="173">
        <f>_xlfn.NORM.DIST(I67, I5,J5, TRUE)</f>
        <v>8.8558096380066852E-29</v>
      </c>
      <c r="K67" s="174" t="str">
        <f t="shared" si="1"/>
        <v>saniert</v>
      </c>
      <c r="L67" s="174" cm="1">
        <f t="array" ref="L67">IF(
    J67 &gt; (IF(
        K67 = "unsaniert",
        (MIN(IF(K$1:K$166="unsaniert",J$1:J$166)) + MAX(IF(K$1:K$166="unsaniert",J$1:J$166))) / 2,
        IF(
            K67 = "teilsaniert",
            (MIN(IF(K$1:K$166="teilsaniert",J$1:J$166)) + MAX(IF(K$1:K$166="teilsaniert",J$1:J$166))) / 2,
            (MIN(IF(K$1:K$166="saniert",J$1:J$166)) + MAX(IF(K$1:K$166="saniert",J$1:J$166))) / 2
        )
    )),
    0,
    IF(
        J66 &lt; (IF(
            K67 = "unsaniert",
            (MIN(IF(K$1:K$166="unsaniert",J$1:J$166)) + MAX(IF(K$1:K$166="unsaniert",J$1:J$166))) / 2,
            IF(
                K67 = "teilsaniert",
                (MIN(IF(K$1:K$166="teilsaniert",J$1:J$166)) + MAX(IF(K$1:K$166="teilsaniert",J$1:J$166))) / 2,
                (MIN(IF(K$1:K$166="saniert",J$1:J$166)) + MAX(IF(K$1:K$166="saniert",J$1:J$166))) / 2
            )
        )),
        0,
        I67
    )
)</f>
        <v>0</v>
      </c>
      <c r="O67" s="160"/>
      <c r="P67" s="174">
        <f t="shared" si="17"/>
        <v>-0.54997713257627134</v>
      </c>
      <c r="Q67" s="173">
        <f>_xlfn.NORM.DIST(P67, P5,Q5, TRUE)</f>
        <v>4.3184695873689457E-29</v>
      </c>
      <c r="R67" s="174" t="str">
        <f t="shared" si="2"/>
        <v>saniert</v>
      </c>
      <c r="S67" s="174" cm="1">
        <f t="array" ref="S67">IF(
    Q67 &gt; (IF(
        R67 = "unsaniert",
        (MIN(IF(R$1:R$166="unsaniert",Q$1:Q$166)) + MAX(IF(R$1:R$166="unsaniert",Q$1:Q$166))) / 2,
        IF(
            R67 = "teilsaniert",
            (MIN(IF(R$1:R$166="teilsaniert",Q$1:Q$166)) + MAX(IF(R$1:R$166="teilsaniert",Q$1:Q$166))) / 2,
            (MIN(IF(R$1:R$166="saniert",Q$1:Q$166)) + MAX(IF(R$1:R$166="saniert",Q$1:Q$166))) / 2
        )
    )),
    0,
    IF(
        Q66 &lt; (IF(
            R67 = "unsaniert",
            (MIN(IF(R$1:R$166="unsaniert",Q$1:Q$166)) + MAX(IF(R$1:R$166="unsaniert",Q$1:Q$166))) / 2,
            IF(
                R67 = "teilsaniert",
                (MIN(IF(R$1:R$166="teilsaniert",Q$1:Q$166)) + MAX(IF(R$1:R$166="teilsaniert",Q$1:Q$166))) / 2,
                (MIN(IF(R$1:R$166="saniert",Q$1:Q$166)) + MAX(IF(R$1:R$166="saniert",Q$1:Q$166))) / 2
            )
        )),
        0,
        P67
    )
)</f>
        <v>0</v>
      </c>
      <c r="W67" s="174">
        <f t="shared" si="18"/>
        <v>8.6545579141122209E-2</v>
      </c>
      <c r="X67" s="173">
        <f t="shared" si="3"/>
        <v>3.3951748114272029E-16</v>
      </c>
      <c r="Y67" s="174" t="str">
        <f t="shared" si="4"/>
        <v>saniert</v>
      </c>
      <c r="Z67" s="174" cm="1">
        <f t="array" ref="Z67">IF(
    X67 &gt; (IF(
        Y67 = "unsaniert",
        (MIN(IF(Y$29:Y$166="unsaniert",X$29:X$166)) + MAX(IF(Y$29:Y$166="unsaniert",X$29:X$166))) / 2,
        IF(
            Y67 = "teilsaniert",
            (MIN(IF(Y$29:Y$166="teilsaniert",X$29:X$166)) + MAX(IF(Y$29:Y$166="teilsaniert",X$29:X$166))) / 2,
            (MIN(IF(Y$29:Y$166="saniert",X$29:X$166)) + MAX(IF(Y$29:Y$166="saniert",X$29:X$166))) / 2
        )
    )),
    0,
    IF(
        X66 &lt; (IF(
            Y67 = "unsaniert",
            (MIN(IF(Y$29:Y$166="unsaniert",X$29:X$166)) + MAX(IF(Y$29:Y$166="unsaniert",X$29:X$166))) / 2,
            IF(
                Y67 = "teilsaniert",
                (MIN(IF(Y$29:Y$166="teilsaniert",X$29:X$166)) + MAX(IF(Y$29:Y$166="teilsaniert",X$29:X$166))) / 2,
                (MIN(IF(Y$29:Y$166="saniert",X$29:X$166)) + MAX(IF(Y$29:Y$166="saniert",X$29:X$166))) / 2
            )
        )),
        0,
        W67
    )
)</f>
        <v>0</v>
      </c>
      <c r="AA67" s="160"/>
      <c r="AB67" s="160"/>
      <c r="AC67" s="160"/>
      <c r="AD67" s="174">
        <f t="shared" si="19"/>
        <v>-0.19874537244677018</v>
      </c>
      <c r="AE67" s="173">
        <f t="shared" si="5"/>
        <v>2.0086405209493106E-9</v>
      </c>
      <c r="AF67" s="174" t="str">
        <f t="shared" si="6"/>
        <v>saniert</v>
      </c>
      <c r="AG67" s="174" cm="1">
        <f t="array" ref="AG67">IF(
    AE67 &gt; (IF(
        AF67 = "unsaniert",
        (MIN(IF(AF$1:AF$166="unsaniert",AE$1:AE$166)) + MAX(IF(AF$1:AF$166="unsaniert",AE$1:AE$166))) / 2,
        IF(
            AF67 = "teilsaniert",
            (MIN(IF(AF$1:AF$166="teilsaniert",AE$1:AE$166)) + MAX(IF(AF$1:AF$166="teilsaniert",AE$1:AE$166))) / 2,
            (MIN(IF(AF$1:AF$166="saniert",AE$1:AE$166)) + MAX(IF(AF$1:AF$166="saniert",AE$1:AE$166))) / 2
        )
    )),
    0,
    IF(
        AE66 &lt; (IF(
            AF67 = "unsaniert",
            (MIN(IF(AF$1:AF$166="unsaniert",AE$1:AE$166)) + MAX(IF(AF$1:AF$166="unsaniert",AE$1:AE$166))) / 2,
            IF(
                AF67 = "teilsaniert",
                (MIN(IF(AF$1:AF$166="teilsaniert",AE$1:AE$166)) + MAX(IF(AF$1:AF$166="teilsaniert",AE$1:AE$166))) / 2,
                (MIN(IF(AF$1:AF$166="saniert",AE$1:AE$166)) + MAX(IF(AF$1:AF$166="saniert",AE$1:AE$166))) / 2
            )
        )),
        0,
        AD67
    )
)</f>
        <v>0</v>
      </c>
      <c r="AH67" s="160"/>
      <c r="AI67" s="160"/>
      <c r="AJ67" s="160"/>
      <c r="AK67" s="174">
        <f t="shared" si="20"/>
        <v>-0.68338595245073397</v>
      </c>
      <c r="AL67" s="173">
        <f t="shared" si="7"/>
        <v>3.590391677351392E-167</v>
      </c>
      <c r="AM67" s="174" t="str">
        <f t="shared" si="8"/>
        <v>saniert</v>
      </c>
      <c r="AN67" s="174" cm="1">
        <f t="array" ref="AN67">IF(
    AL67 &gt; (IF(
        AM67 = "unsaniert",
        (MIN(IF(AM$1:AM$166="unsaniert",AL$1:AL$166)) + MAX(IF(AM$1:AM$166="unsaniert",AL$1:AL$166))) / 2,
        IF(
            AM67 = "teilsaniert",
            (MIN(IF(AM$1:AM$166="teilsaniert",AL$1:AL$166)) + MAX(IF(AM$1:AM$166="teilsaniert",AL$1:AL$166))) / 2,
            (MIN(IF(AM$1:AM$166="saniert",AL$1:AL$166)) + MAX(IF(AM$1:AM$166="saniert",AL$1:AL$166))) / 2
        )
    )),
    0,
    IF(
        AL66 &lt; (IF(
            AM67 = "unsaniert",
            (MIN(IF(AM$1:AM$166="unsaniert",AL$1:AL$166)) + MAX(IF(AM$1:AM$166="unsaniert",AL$1:AL$166))) / 2,
            IF(
                AM67 = "teilsaniert",
                (MIN(IF(AM$1:AM$166="teilsaniert",AL$1:AL$166)) + MAX(IF(AM$1:AM$166="teilsaniert",AL$1:AL$166))) / 2,
                (MIN(IF(AM$1:AM$166="saniert",AL$1:AL$166)) + MAX(IF(AM$1:AM$166="saniert",AL$1:AL$166))) / 2
            )
        )),
        0,
        AK67
    )
)</f>
        <v>0</v>
      </c>
      <c r="AR67" s="174">
        <f t="shared" si="21"/>
        <v>0.4637168556765412</v>
      </c>
      <c r="AS67" s="173">
        <f t="shared" si="9"/>
        <v>1.509389254511526E-2</v>
      </c>
      <c r="AT67" s="174" t="str">
        <f t="shared" si="10"/>
        <v>saniert</v>
      </c>
      <c r="AU67" s="174" cm="1">
        <f t="array" ref="AU67">IF(
    AS67 &gt; (IF(
        AT67 = "unsaniert",
        (MIN(IF(AT$1:AT$166="unsaniert",AS$1:AS$166)) + MAX(IF(AT$1:AT$166="unsaniert",AS$1:AS$166))) / 2,
        IF(
            AT67 = "teilsaniert",
            (MIN(IF(AT$1:AT$166="teilsaniert",AS$1:AS$166)) + MAX(IF(AT$1:AT$166="teilsaniert",AS$1:AS$166))) / 2,
            (MIN(IF(AT$1:AT$166="saniert",AS$1:AS$166)) + MAX(IF(AT$1:AT$166="saniert",AS$1:AS$166))) / 2
        )
    )),
    0,
    IF(
        AS66 &lt; (IF(
            AT67 = "unsaniert",
            (MIN(IF(AT$1:AT$166="unsaniert",AS$1:AS$166)) + MAX(IF(AT$1:AT$166="unsaniert",AS$1:AS$166))) / 2,
            IF(
                AT67 = "teilsaniert",
                (MIN(IF(AT$1:AT$166="teilsaniert",AS$1:AS$166)) + MAX(IF(AT$1:AT$166="teilsaniert",AS$1:AS$166))) / 2,
                (MIN(IF(AT$1:AT$166="saniert",AS$1:AS$166)) + MAX(IF(AT$1:AT$166="saniert",AS$1:AS$166))) / 2
            )
        )),
        0,
        AR67
    )
)</f>
        <v>0.4637168556765412</v>
      </c>
      <c r="AV67" s="160"/>
      <c r="AW67" s="160"/>
      <c r="AX67" s="160"/>
      <c r="AY67" s="174">
        <f t="shared" si="22"/>
        <v>-6.7789357528646926E-2</v>
      </c>
      <c r="AZ67" s="173">
        <f t="shared" si="24"/>
        <v>6.9698648449562222E-6</v>
      </c>
      <c r="BA67" s="174" t="str">
        <f t="shared" si="25"/>
        <v>saniert</v>
      </c>
      <c r="BB67" s="174" cm="1">
        <f t="array" ref="BB67">IF(
    AZ67 &gt; (IF(
        BA67 = "unsaniert",
        (MIN(IF(BA$1:BA$166="unsaniert",AZ$1:AZ$166)) + MAX(IF(BA$1:BA$166="unsaniert",AZ$1:AZ$166))) / 2,
        IF(
            BA67 = "teilsaniert",
            (MIN(IF(BA$1:BA$166="teilsaniert",AZ$1:AZ$166)) + MAX(IF(BA$1:BA$166="teilsaniert",AZ$1:AZ$166))) / 2,
            (MIN(IF(BA$1:BA$166="saniert",AZ$1:AZ$166)) + MAX(IF(BA$1:BA$166="saniert",AZ$1:AZ$166))) / 2
        )
    )),
    0,
    IF(
        AZ66 &lt; (IF(
            BA67 = "unsaniert",
            (MIN(IF(BA$1:BA$166="unsaniert",AZ$1:AZ$166)) + MAX(IF(BA$1:BA$166="unsaniert",AZ$1:AZ$166))) / 2,
            IF(
                BA67 = "teilsaniert",
                (MIN(IF(BA$1:BA$166="teilsaniert",AZ$1:AZ$166)) + MAX(IF(BA$1:BA$166="teilsaniert",AZ$1:AZ$166))) / 2,
                (MIN(IF(BA$1:BA$166="saniert",AZ$1:AZ$166)) + MAX(IF(BA$1:BA$166="saniert",AZ$1:AZ$166))) / 2
            )
        )),
        0,
        AY67
    )
)</f>
        <v>0</v>
      </c>
      <c r="BC67" s="160"/>
      <c r="BD67" s="160"/>
      <c r="BE67" s="160"/>
      <c r="BF67" s="174">
        <f t="shared" si="23"/>
        <v>-0.45657094592916414</v>
      </c>
      <c r="BG67" s="173">
        <f t="shared" si="13"/>
        <v>3.6193041431611626E-163</v>
      </c>
      <c r="BH67" s="174" t="str">
        <f t="shared" si="14"/>
        <v>saniert</v>
      </c>
      <c r="BI67" s="174" cm="1">
        <f t="array" ref="BI67">IF(
    BG67 &gt; (IF(
        BH67 = "unsaniert",
        (MIN(IF(BH$1:BH$166="unsaniert",BG$1:BG$166)) + MAX(IF(BH$1:BH$166="unsaniert",BG$1:BG$166))) / 2,
        IF(
            BH67 = "teilsaniert",
            (MIN(IF(BH$1:BH$166="teilsaniert",BG$1:BG$166)) + MAX(IF(BH$1:BH$166="teilsaniert",BG$1:BG$166))) / 2,
            (MIN(IF(BH$1:BH$166="saniert",BG$1:BG$166)) + MAX(IF(BH$1:BH$166="saniert",BG$1:BG$166))) / 2
        )
    )),
    0,
    IF(
        BG66 &lt; (IF(
            BH67 = "unsaniert",
            (MIN(IF(BH$1:BH$166="unsaniert",BG$1:BG$166)) + MAX(IF(BH$1:BH$166="unsaniert",BG$1:BG$166))) / 2,
            IF(
                BH67 = "teilsaniert",
                (MIN(IF(BH$1:BH$166="teilsaniert",BG$1:BG$166)) + MAX(IF(BH$1:BH$166="teilsaniert",BG$1:BG$166))) / 2,
                (MIN(IF(BH$1:BH$166="saniert",BG$1:BG$166)) + MAX(IF(BH$1:BH$166="saniert",BG$1:BG$166))) / 2
            )
        )),
        0,
        BF67
    )
)</f>
        <v>0</v>
      </c>
    </row>
    <row r="68" spans="2:61">
      <c r="B68" s="174">
        <f t="shared" si="15"/>
        <v>1.2039811395436375</v>
      </c>
      <c r="C68" s="173">
        <f>_xlfn.NORM.DIST(B68, B5,C5, TRUE)</f>
        <v>0.64374843668804249</v>
      </c>
      <c r="D68" s="174" t="str">
        <f t="shared" si="0"/>
        <v>unsaniert</v>
      </c>
      <c r="E68" s="174" cm="1">
        <f t="array" ref="E68">IF(
    C68 &gt; (IF(
        D68 = "unsaniert",
        (MIN(IF(D$1:D$166="unsaniert",C$1:C$166)) + MAX(IF(D$1:D$166="unsaniert",C$1:C$166))) / 2,
        IF(
            D68 = "teilsaniert",
            (MIN(IF(D$1:D$166="teilsaniert",C$1:C$166)) + MAX(IF(D$1:D$166="teilsaniert",C$1:C$166))) / 2,
            (MIN(IF(D$1:D$166="saniert",C$1:C$166)) + MAX(IF(D$1:D$166="saniert",C$1:C$166))) / 2
        )
    )),
    0,
    IF(
        C67 &lt; (IF(
            D68 = "unsaniert",
            (MIN(IF(D$1:D$166="unsaniert",C$1:C$166)) + MAX(IF(D$1:D$166="unsaniert",C$1:C$166))) / 2,
            IF(
                D68 = "teilsaniert",
                (MIN(IF(D$1:D$166="teilsaniert",C$1:C$166)) + MAX(IF(D$1:D$166="teilsaniert",C$1:C$166))) / 2,
                (MIN(IF(D$1:D$166="saniert",C$1:C$166)) + MAX(IF(D$1:D$166="saniert",C$1:C$166))) / 2
            )
        )),
        0,
        B68
    )
)</f>
        <v>0</v>
      </c>
      <c r="F68" s="172"/>
      <c r="H68" s="160"/>
      <c r="I68" s="174">
        <f t="shared" si="16"/>
        <v>-0.51583520384989734</v>
      </c>
      <c r="J68" s="173">
        <f>_xlfn.NORM.DIST(I68, I5,J5, TRUE)</f>
        <v>5.9570532681832027E-31</v>
      </c>
      <c r="K68" s="174" t="str">
        <f t="shared" si="1"/>
        <v>saniert</v>
      </c>
      <c r="L68" s="174" cm="1">
        <f t="array" ref="L68">IF(
    J68 &gt; (IF(
        K68 = "unsaniert",
        (MIN(IF(K$1:K$166="unsaniert",J$1:J$166)) + MAX(IF(K$1:K$166="unsaniert",J$1:J$166))) / 2,
        IF(
            K68 = "teilsaniert",
            (MIN(IF(K$1:K$166="teilsaniert",J$1:J$166)) + MAX(IF(K$1:K$166="teilsaniert",J$1:J$166))) / 2,
            (MIN(IF(K$1:K$166="saniert",J$1:J$166)) + MAX(IF(K$1:K$166="saniert",J$1:J$166))) / 2
        )
    )),
    0,
    IF(
        J67 &lt; (IF(
            K68 = "unsaniert",
            (MIN(IF(K$1:K$166="unsaniert",J$1:J$166)) + MAX(IF(K$1:K$166="unsaniert",J$1:J$166))) / 2,
            IF(
                K68 = "teilsaniert",
                (MIN(IF(K$1:K$166="teilsaniert",J$1:J$166)) + MAX(IF(K$1:K$166="teilsaniert",J$1:J$166))) / 2,
                (MIN(IF(K$1:K$166="saniert",J$1:J$166)) + MAX(IF(K$1:K$166="saniert",J$1:J$166))) / 2
            )
        )),
        0,
        I68
    )
)</f>
        <v>0</v>
      </c>
      <c r="O68" s="160"/>
      <c r="P68" s="174">
        <f t="shared" si="17"/>
        <v>-0.57997713257627137</v>
      </c>
      <c r="Q68" s="173">
        <f>_xlfn.NORM.DIST(P68, P5,Q5, TRUE)</f>
        <v>2.7593972126696873E-31</v>
      </c>
      <c r="R68" s="174" t="str">
        <f t="shared" si="2"/>
        <v>saniert</v>
      </c>
      <c r="S68" s="174" cm="1">
        <f t="array" ref="S68">IF(
    Q68 &gt; (IF(
        R68 = "unsaniert",
        (MIN(IF(R$1:R$166="unsaniert",Q$1:Q$166)) + MAX(IF(R$1:R$166="unsaniert",Q$1:Q$166))) / 2,
        IF(
            R68 = "teilsaniert",
            (MIN(IF(R$1:R$166="teilsaniert",Q$1:Q$166)) + MAX(IF(R$1:R$166="teilsaniert",Q$1:Q$166))) / 2,
            (MIN(IF(R$1:R$166="saniert",Q$1:Q$166)) + MAX(IF(R$1:R$166="saniert",Q$1:Q$166))) / 2
        )
    )),
    0,
    IF(
        Q67 &lt; (IF(
            R68 = "unsaniert",
            (MIN(IF(R$1:R$166="unsaniert",Q$1:Q$166)) + MAX(IF(R$1:R$166="unsaniert",Q$1:Q$166))) / 2,
            IF(
                R68 = "teilsaniert",
                (MIN(IF(R$1:R$166="teilsaniert",Q$1:Q$166)) + MAX(IF(R$1:R$166="teilsaniert",Q$1:Q$166))) / 2,
                (MIN(IF(R$1:R$166="saniert",Q$1:Q$166)) + MAX(IF(R$1:R$166="saniert",Q$1:Q$166))) / 2
            )
        )),
        0,
        P68
    )
)</f>
        <v>0</v>
      </c>
      <c r="W68" s="174">
        <f t="shared" si="18"/>
        <v>5.654557914112221E-2</v>
      </c>
      <c r="X68" s="173">
        <f t="shared" si="3"/>
        <v>1.8776040318346739E-17</v>
      </c>
      <c r="Y68" s="174" t="str">
        <f t="shared" si="4"/>
        <v>saniert</v>
      </c>
      <c r="Z68" s="174" cm="1">
        <f t="array" ref="Z68">IF(
    X68 &gt; (IF(
        Y68 = "unsaniert",
        (MIN(IF(Y$29:Y$166="unsaniert",X$29:X$166)) + MAX(IF(Y$29:Y$166="unsaniert",X$29:X$166))) / 2,
        IF(
            Y68 = "teilsaniert",
            (MIN(IF(Y$29:Y$166="teilsaniert",X$29:X$166)) + MAX(IF(Y$29:Y$166="teilsaniert",X$29:X$166))) / 2,
            (MIN(IF(Y$29:Y$166="saniert",X$29:X$166)) + MAX(IF(Y$29:Y$166="saniert",X$29:X$166))) / 2
        )
    )),
    0,
    IF(
        X67 &lt; (IF(
            Y68 = "unsaniert",
            (MIN(IF(Y$29:Y$166="unsaniert",X$29:X$166)) + MAX(IF(Y$29:Y$166="unsaniert",X$29:X$166))) / 2,
            IF(
                Y68 = "teilsaniert",
                (MIN(IF(Y$29:Y$166="teilsaniert",X$29:X$166)) + MAX(IF(Y$29:Y$166="teilsaniert",X$29:X$166))) / 2,
                (MIN(IF(Y$29:Y$166="saniert",X$29:X$166)) + MAX(IF(Y$29:Y$166="saniert",X$29:X$166))) / 2
            )
        )),
        0,
        W68
    )
)</f>
        <v>0</v>
      </c>
      <c r="AA68" s="160"/>
      <c r="AB68" s="160"/>
      <c r="AC68" s="160"/>
      <c r="AD68" s="174">
        <f t="shared" si="19"/>
        <v>-0.22874537244677018</v>
      </c>
      <c r="AE68" s="173">
        <f t="shared" si="5"/>
        <v>3.6123188293568726E-10</v>
      </c>
      <c r="AF68" s="174" t="str">
        <f t="shared" si="6"/>
        <v>saniert</v>
      </c>
      <c r="AG68" s="174" cm="1">
        <f t="array" ref="AG68">IF(
    AE68 &gt; (IF(
        AF68 = "unsaniert",
        (MIN(IF(AF$1:AF$166="unsaniert",AE$1:AE$166)) + MAX(IF(AF$1:AF$166="unsaniert",AE$1:AE$166))) / 2,
        IF(
            AF68 = "teilsaniert",
            (MIN(IF(AF$1:AF$166="teilsaniert",AE$1:AE$166)) + MAX(IF(AF$1:AF$166="teilsaniert",AE$1:AE$166))) / 2,
            (MIN(IF(AF$1:AF$166="saniert",AE$1:AE$166)) + MAX(IF(AF$1:AF$166="saniert",AE$1:AE$166))) / 2
        )
    )),
    0,
    IF(
        AE67 &lt; (IF(
            AF68 = "unsaniert",
            (MIN(IF(AF$1:AF$166="unsaniert",AE$1:AE$166)) + MAX(IF(AF$1:AF$166="unsaniert",AE$1:AE$166))) / 2,
            IF(
                AF68 = "teilsaniert",
                (MIN(IF(AF$1:AF$166="teilsaniert",AE$1:AE$166)) + MAX(IF(AF$1:AF$166="teilsaniert",AE$1:AE$166))) / 2,
                (MIN(IF(AF$1:AF$166="saniert",AE$1:AE$166)) + MAX(IF(AF$1:AF$166="saniert",AE$1:AE$166))) / 2
            )
        )),
        0,
        AD68
    )
)</f>
        <v>0</v>
      </c>
      <c r="AH68" s="160"/>
      <c r="AI68" s="160"/>
      <c r="AJ68" s="160"/>
      <c r="AK68" s="174">
        <f t="shared" si="20"/>
        <v>-0.713385952450734</v>
      </c>
      <c r="AL68" s="173">
        <f t="shared" si="7"/>
        <v>8.5876806268952089E-179</v>
      </c>
      <c r="AM68" s="174" t="str">
        <f t="shared" si="8"/>
        <v>saniert</v>
      </c>
      <c r="AN68" s="174" cm="1">
        <f t="array" ref="AN68">IF(
    AL68 &gt; (IF(
        AM68 = "unsaniert",
        (MIN(IF(AM$1:AM$166="unsaniert",AL$1:AL$166)) + MAX(IF(AM$1:AM$166="unsaniert",AL$1:AL$166))) / 2,
        IF(
            AM68 = "teilsaniert",
            (MIN(IF(AM$1:AM$166="teilsaniert",AL$1:AL$166)) + MAX(IF(AM$1:AM$166="teilsaniert",AL$1:AL$166))) / 2,
            (MIN(IF(AM$1:AM$166="saniert",AL$1:AL$166)) + MAX(IF(AM$1:AM$166="saniert",AL$1:AL$166))) / 2
        )
    )),
    0,
    IF(
        AL67 &lt; (IF(
            AM68 = "unsaniert",
            (MIN(IF(AM$1:AM$166="unsaniert",AL$1:AL$166)) + MAX(IF(AM$1:AM$166="unsaniert",AL$1:AL$166))) / 2,
            IF(
                AM68 = "teilsaniert",
                (MIN(IF(AM$1:AM$166="teilsaniert",AL$1:AL$166)) + MAX(IF(AM$1:AM$166="teilsaniert",AL$1:AL$166))) / 2,
                (MIN(IF(AM$1:AM$166="saniert",AL$1:AL$166)) + MAX(IF(AM$1:AM$166="saniert",AL$1:AL$166))) / 2
            )
        )),
        0,
        AK68
    )
)</f>
        <v>0</v>
      </c>
      <c r="AR68" s="174">
        <f t="shared" si="21"/>
        <v>0.43371685567654117</v>
      </c>
      <c r="AS68" s="173">
        <f t="shared" si="9"/>
        <v>9.9267316995631776E-3</v>
      </c>
      <c r="AT68" s="174" t="str">
        <f t="shared" si="10"/>
        <v>saniert</v>
      </c>
      <c r="AU68" s="174" cm="1">
        <f t="array" ref="AU68">IF(
    AS68 &gt; (IF(
        AT68 = "unsaniert",
        (MIN(IF(AT$1:AT$166="unsaniert",AS$1:AS$166)) + MAX(IF(AT$1:AT$166="unsaniert",AS$1:AS$166))) / 2,
        IF(
            AT68 = "teilsaniert",
            (MIN(IF(AT$1:AT$166="teilsaniert",AS$1:AS$166)) + MAX(IF(AT$1:AT$166="teilsaniert",AS$1:AS$166))) / 2,
            (MIN(IF(AT$1:AT$166="saniert",AS$1:AS$166)) + MAX(IF(AT$1:AT$166="saniert",AS$1:AS$166))) / 2
        )
    )),
    0,
    IF(
        AS67 &lt; (IF(
            AT68 = "unsaniert",
            (MIN(IF(AT$1:AT$166="unsaniert",AS$1:AS$166)) + MAX(IF(AT$1:AT$166="unsaniert",AS$1:AS$166))) / 2,
            IF(
                AT68 = "teilsaniert",
                (MIN(IF(AT$1:AT$166="teilsaniert",AS$1:AS$166)) + MAX(IF(AT$1:AT$166="teilsaniert",AS$1:AS$166))) / 2,
                (MIN(IF(AT$1:AT$166="saniert",AS$1:AS$166)) + MAX(IF(AT$1:AT$166="saniert",AS$1:AS$166))) / 2
            )
        )),
        0,
        AR68
    )
)</f>
        <v>0</v>
      </c>
      <c r="AV68" s="160"/>
      <c r="AW68" s="160"/>
      <c r="AX68" s="160"/>
      <c r="AY68" s="174">
        <f t="shared" si="22"/>
        <v>-9.7789357528646925E-2</v>
      </c>
      <c r="AZ68" s="173">
        <f t="shared" si="24"/>
        <v>2.388690225571215E-6</v>
      </c>
      <c r="BA68" s="174" t="str">
        <f t="shared" si="25"/>
        <v>saniert</v>
      </c>
      <c r="BB68" s="174" cm="1">
        <f t="array" ref="BB68">IF(
    AZ68 &gt; (IF(
        BA68 = "unsaniert",
        (MIN(IF(BA$1:BA$166="unsaniert",AZ$1:AZ$166)) + MAX(IF(BA$1:BA$166="unsaniert",AZ$1:AZ$166))) / 2,
        IF(
            BA68 = "teilsaniert",
            (MIN(IF(BA$1:BA$166="teilsaniert",AZ$1:AZ$166)) + MAX(IF(BA$1:BA$166="teilsaniert",AZ$1:AZ$166))) / 2,
            (MIN(IF(BA$1:BA$166="saniert",AZ$1:AZ$166)) + MAX(IF(BA$1:BA$166="saniert",AZ$1:AZ$166))) / 2
        )
    )),
    0,
    IF(
        AZ67 &lt; (IF(
            BA68 = "unsaniert",
            (MIN(IF(BA$1:BA$166="unsaniert",AZ$1:AZ$166)) + MAX(IF(BA$1:BA$166="unsaniert",AZ$1:AZ$166))) / 2,
            IF(
                BA68 = "teilsaniert",
                (MIN(IF(BA$1:BA$166="teilsaniert",AZ$1:AZ$166)) + MAX(IF(BA$1:BA$166="teilsaniert",AZ$1:AZ$166))) / 2,
                (MIN(IF(BA$1:BA$166="saniert",AZ$1:AZ$166)) + MAX(IF(BA$1:BA$166="saniert",AZ$1:AZ$166))) / 2
            )
        )),
        0,
        AY68
    )
)</f>
        <v>0</v>
      </c>
      <c r="BC68" s="160"/>
      <c r="BD68" s="160"/>
      <c r="BE68" s="160"/>
      <c r="BF68" s="174">
        <f t="shared" si="23"/>
        <v>-0.47657094592916416</v>
      </c>
      <c r="BG68" s="173">
        <f t="shared" si="13"/>
        <v>1.6041963080063686E-174</v>
      </c>
      <c r="BH68" s="174" t="str">
        <f t="shared" si="14"/>
        <v>saniert</v>
      </c>
      <c r="BI68" s="174" cm="1">
        <f t="array" ref="BI68">IF(
    BG68 &gt; (IF(
        BH68 = "unsaniert",
        (MIN(IF(BH$1:BH$166="unsaniert",BG$1:BG$166)) + MAX(IF(BH$1:BH$166="unsaniert",BG$1:BG$166))) / 2,
        IF(
            BH68 = "teilsaniert",
            (MIN(IF(BH$1:BH$166="teilsaniert",BG$1:BG$166)) + MAX(IF(BH$1:BH$166="teilsaniert",BG$1:BG$166))) / 2,
            (MIN(IF(BH$1:BH$166="saniert",BG$1:BG$166)) + MAX(IF(BH$1:BH$166="saniert",BG$1:BG$166))) / 2
        )
    )),
    0,
    IF(
        BG67 &lt; (IF(
            BH68 = "unsaniert",
            (MIN(IF(BH$1:BH$166="unsaniert",BG$1:BG$166)) + MAX(IF(BH$1:BH$166="unsaniert",BG$1:BG$166))) / 2,
            IF(
                BH68 = "teilsaniert",
                (MIN(IF(BH$1:BH$166="teilsaniert",BG$1:BG$166)) + MAX(IF(BH$1:BH$166="teilsaniert",BG$1:BG$166))) / 2,
                (MIN(IF(BH$1:BH$166="saniert",BG$1:BG$166)) + MAX(IF(BH$1:BH$166="saniert",BG$1:BG$166))) / 2
            )
        )),
        0,
        BF68
    )
)</f>
        <v>0</v>
      </c>
    </row>
    <row r="69" spans="2:61">
      <c r="B69" s="174">
        <f t="shared" si="15"/>
        <v>1.1739811395436375</v>
      </c>
      <c r="C69" s="173">
        <f>_xlfn.NORM.DIST(B69, B5,C5, TRUE)</f>
        <v>0.61361513227131981</v>
      </c>
      <c r="D69" s="174" t="str">
        <f t="shared" si="0"/>
        <v>unsaniert</v>
      </c>
      <c r="E69" s="174" cm="1">
        <f t="array" ref="E69">IF(
    C69 &gt; (IF(
        D69 = "unsaniert",
        (MIN(IF(D$1:D$166="unsaniert",C$1:C$166)) + MAX(IF(D$1:D$166="unsaniert",C$1:C$166))) / 2,
        IF(
            D69 = "teilsaniert",
            (MIN(IF(D$1:D$166="teilsaniert",C$1:C$166)) + MAX(IF(D$1:D$166="teilsaniert",C$1:C$166))) / 2,
            (MIN(IF(D$1:D$166="saniert",C$1:C$166)) + MAX(IF(D$1:D$166="saniert",C$1:C$166))) / 2
        )
    )),
    0,
    IF(
        C68 &lt; (IF(
            D69 = "unsaniert",
            (MIN(IF(D$1:D$166="unsaniert",C$1:C$166)) + MAX(IF(D$1:D$166="unsaniert",C$1:C$166))) / 2,
            IF(
                D69 = "teilsaniert",
                (MIN(IF(D$1:D$166="teilsaniert",C$1:C$166)) + MAX(IF(D$1:D$166="teilsaniert",C$1:C$166))) / 2,
                (MIN(IF(D$1:D$166="saniert",C$1:C$166)) + MAX(IF(D$1:D$166="saniert",C$1:C$166))) / 2
            )
        )),
        0,
        B69
    )
)</f>
        <v>0</v>
      </c>
      <c r="F69" s="172"/>
      <c r="H69" s="160"/>
      <c r="I69" s="174">
        <f t="shared" si="16"/>
        <v>-0.54583520384989737</v>
      </c>
      <c r="J69" s="173">
        <f>_xlfn.NORM.DIST(I69, I5,J5, TRUE)</f>
        <v>3.3074421683865255E-33</v>
      </c>
      <c r="K69" s="174" t="str">
        <f t="shared" si="1"/>
        <v>saniert</v>
      </c>
      <c r="L69" s="174" cm="1">
        <f t="array" ref="L69">IF(
    J69 &gt; (IF(
        K69 = "unsaniert",
        (MIN(IF(K$1:K$166="unsaniert",J$1:J$166)) + MAX(IF(K$1:K$166="unsaniert",J$1:J$166))) / 2,
        IF(
            K69 = "teilsaniert",
            (MIN(IF(K$1:K$166="teilsaniert",J$1:J$166)) + MAX(IF(K$1:K$166="teilsaniert",J$1:J$166))) / 2,
            (MIN(IF(K$1:K$166="saniert",J$1:J$166)) + MAX(IF(K$1:K$166="saniert",J$1:J$166))) / 2
        )
    )),
    0,
    IF(
        J68 &lt; (IF(
            K69 = "unsaniert",
            (MIN(IF(K$1:K$166="unsaniert",J$1:J$166)) + MAX(IF(K$1:K$166="unsaniert",J$1:J$166))) / 2,
            IF(
                K69 = "teilsaniert",
                (MIN(IF(K$1:K$166="teilsaniert",J$1:J$166)) + MAX(IF(K$1:K$166="teilsaniert",J$1:J$166))) / 2,
                (MIN(IF(K$1:K$166="saniert",J$1:J$166)) + MAX(IF(K$1:K$166="saniert",J$1:J$166))) / 2
            )
        )),
        0,
        I69
    )
)</f>
        <v>0</v>
      </c>
      <c r="O69" s="160"/>
      <c r="P69" s="174">
        <f t="shared" si="17"/>
        <v>-0.6099771325762714</v>
      </c>
      <c r="Q69" s="173">
        <f>_xlfn.NORM.DIST(P69, P5,Q5, TRUE)</f>
        <v>1.4527381029147805E-33</v>
      </c>
      <c r="R69" s="174" t="str">
        <f t="shared" si="2"/>
        <v>saniert</v>
      </c>
      <c r="S69" s="174" cm="1">
        <f t="array" ref="S69">IF(
    Q69 &gt; (IF(
        R69 = "unsaniert",
        (MIN(IF(R$1:R$166="unsaniert",Q$1:Q$166)) + MAX(IF(R$1:R$166="unsaniert",Q$1:Q$166))) / 2,
        IF(
            R69 = "teilsaniert",
            (MIN(IF(R$1:R$166="teilsaniert",Q$1:Q$166)) + MAX(IF(R$1:R$166="teilsaniert",Q$1:Q$166))) / 2,
            (MIN(IF(R$1:R$166="saniert",Q$1:Q$166)) + MAX(IF(R$1:R$166="saniert",Q$1:Q$166))) / 2
        )
    )),
    0,
    IF(
        Q68 &lt; (IF(
            R69 = "unsaniert",
            (MIN(IF(R$1:R$166="unsaniert",Q$1:Q$166)) + MAX(IF(R$1:R$166="unsaniert",Q$1:Q$166))) / 2,
            IF(
                R69 = "teilsaniert",
                (MIN(IF(R$1:R$166="teilsaniert",Q$1:Q$166)) + MAX(IF(R$1:R$166="teilsaniert",Q$1:Q$166))) / 2,
                (MIN(IF(R$1:R$166="saniert",Q$1:Q$166)) + MAX(IF(R$1:R$166="saniert",Q$1:Q$166))) / 2
            )
        )),
        0,
        P69
    )
)</f>
        <v>0</v>
      </c>
      <c r="W69" s="174">
        <f t="shared" si="18"/>
        <v>2.6545579141122211E-2</v>
      </c>
      <c r="X69" s="173">
        <f t="shared" si="3"/>
        <v>9.2259545135340343E-19</v>
      </c>
      <c r="Y69" s="174" t="str">
        <f t="shared" si="4"/>
        <v>saniert</v>
      </c>
      <c r="Z69" s="174" cm="1">
        <f t="array" ref="Z69">IF(
    X69 &gt; (IF(
        Y69 = "unsaniert",
        (MIN(IF(Y$29:Y$166="unsaniert",X$29:X$166)) + MAX(IF(Y$29:Y$166="unsaniert",X$29:X$166))) / 2,
        IF(
            Y69 = "teilsaniert",
            (MIN(IF(Y$29:Y$166="teilsaniert",X$29:X$166)) + MAX(IF(Y$29:Y$166="teilsaniert",X$29:X$166))) / 2,
            (MIN(IF(Y$29:Y$166="saniert",X$29:X$166)) + MAX(IF(Y$29:Y$166="saniert",X$29:X$166))) / 2
        )
    )),
    0,
    IF(
        X68 &lt; (IF(
            Y69 = "unsaniert",
            (MIN(IF(Y$29:Y$166="unsaniert",X$29:X$166)) + MAX(IF(Y$29:Y$166="unsaniert",X$29:X$166))) / 2,
            IF(
                Y69 = "teilsaniert",
                (MIN(IF(Y$29:Y$166="teilsaniert",X$29:X$166)) + MAX(IF(Y$29:Y$166="teilsaniert",X$29:X$166))) / 2,
                (MIN(IF(Y$29:Y$166="saniert",X$29:X$166)) + MAX(IF(Y$29:Y$166="saniert",X$29:X$166))) / 2
            )
        )),
        0,
        W69
    )
)</f>
        <v>0</v>
      </c>
      <c r="AA69" s="160"/>
      <c r="AB69" s="160"/>
      <c r="AC69" s="160"/>
      <c r="AD69" s="174">
        <f t="shared" si="19"/>
        <v>-0.25874537244677021</v>
      </c>
      <c r="AE69" s="173">
        <f t="shared" si="5"/>
        <v>6.0251447415561452E-11</v>
      </c>
      <c r="AF69" s="174" t="str">
        <f t="shared" si="6"/>
        <v>saniert</v>
      </c>
      <c r="AG69" s="174" cm="1">
        <f t="array" ref="AG69">IF(
    AE69 &gt; (IF(
        AF69 = "unsaniert",
        (MIN(IF(AF$1:AF$166="unsaniert",AE$1:AE$166)) + MAX(IF(AF$1:AF$166="unsaniert",AE$1:AE$166))) / 2,
        IF(
            AF69 = "teilsaniert",
            (MIN(IF(AF$1:AF$166="teilsaniert",AE$1:AE$166)) + MAX(IF(AF$1:AF$166="teilsaniert",AE$1:AE$166))) / 2,
            (MIN(IF(AF$1:AF$166="saniert",AE$1:AE$166)) + MAX(IF(AF$1:AF$166="saniert",AE$1:AE$166))) / 2
        )
    )),
    0,
    IF(
        AE68 &lt; (IF(
            AF69 = "unsaniert",
            (MIN(IF(AF$1:AF$166="unsaniert",AE$1:AE$166)) + MAX(IF(AF$1:AF$166="unsaniert",AE$1:AE$166))) / 2,
            IF(
                AF69 = "teilsaniert",
                (MIN(IF(AF$1:AF$166="teilsaniert",AE$1:AE$166)) + MAX(IF(AF$1:AF$166="teilsaniert",AE$1:AE$166))) / 2,
                (MIN(IF(AF$1:AF$166="saniert",AE$1:AE$166)) + MAX(IF(AF$1:AF$166="saniert",AE$1:AE$166))) / 2
            )
        )),
        0,
        AD69
    )
)</f>
        <v>0</v>
      </c>
      <c r="AH69" s="160"/>
      <c r="AI69" s="160"/>
      <c r="AJ69" s="160"/>
      <c r="AK69" s="174">
        <f t="shared" si="20"/>
        <v>-0.74338595245073402</v>
      </c>
      <c r="AL69" s="173">
        <f t="shared" si="7"/>
        <v>8.2740917728167177E-191</v>
      </c>
      <c r="AM69" s="174" t="str">
        <f t="shared" si="8"/>
        <v>saniert</v>
      </c>
      <c r="AN69" s="174" cm="1">
        <f t="array" ref="AN69">IF(
    AL69 &gt; (IF(
        AM69 = "unsaniert",
        (MIN(IF(AM$1:AM$166="unsaniert",AL$1:AL$166)) + MAX(IF(AM$1:AM$166="unsaniert",AL$1:AL$166))) / 2,
        IF(
            AM69 = "teilsaniert",
            (MIN(IF(AM$1:AM$166="teilsaniert",AL$1:AL$166)) + MAX(IF(AM$1:AM$166="teilsaniert",AL$1:AL$166))) / 2,
            (MIN(IF(AM$1:AM$166="saniert",AL$1:AL$166)) + MAX(IF(AM$1:AM$166="saniert",AL$1:AL$166))) / 2
        )
    )),
    0,
    IF(
        AL68 &lt; (IF(
            AM69 = "unsaniert",
            (MIN(IF(AM$1:AM$166="unsaniert",AL$1:AL$166)) + MAX(IF(AM$1:AM$166="unsaniert",AL$1:AL$166))) / 2,
            IF(
                AM69 = "teilsaniert",
                (MIN(IF(AM$1:AM$166="teilsaniert",AL$1:AL$166)) + MAX(IF(AM$1:AM$166="teilsaniert",AL$1:AL$166))) / 2,
                (MIN(IF(AM$1:AM$166="saniert",AL$1:AL$166)) + MAX(IF(AM$1:AM$166="saniert",AL$1:AL$166))) / 2
            )
        )),
        0,
        AK69
    )
)</f>
        <v>0</v>
      </c>
      <c r="AR69" s="174">
        <f t="shared" si="21"/>
        <v>0.40371685567654114</v>
      </c>
      <c r="AS69" s="173">
        <f t="shared" si="9"/>
        <v>6.3764910737557599E-3</v>
      </c>
      <c r="AT69" s="174" t="str">
        <f t="shared" si="10"/>
        <v>saniert</v>
      </c>
      <c r="AU69" s="174" cm="1">
        <f t="array" ref="AU69">IF(
    AS69 &gt; (IF(
        AT69 = "unsaniert",
        (MIN(IF(AT$1:AT$166="unsaniert",AS$1:AS$166)) + MAX(IF(AT$1:AT$166="unsaniert",AS$1:AS$166))) / 2,
        IF(
            AT69 = "teilsaniert",
            (MIN(IF(AT$1:AT$166="teilsaniert",AS$1:AS$166)) + MAX(IF(AT$1:AT$166="teilsaniert",AS$1:AS$166))) / 2,
            (MIN(IF(AT$1:AT$166="saniert",AS$1:AS$166)) + MAX(IF(AT$1:AT$166="saniert",AS$1:AS$166))) / 2
        )
    )),
    0,
    IF(
        AS68 &lt; (IF(
            AT69 = "unsaniert",
            (MIN(IF(AT$1:AT$166="unsaniert",AS$1:AS$166)) + MAX(IF(AT$1:AT$166="unsaniert",AS$1:AS$166))) / 2,
            IF(
                AT69 = "teilsaniert",
                (MIN(IF(AT$1:AT$166="teilsaniert",AS$1:AS$166)) + MAX(IF(AT$1:AT$166="teilsaniert",AS$1:AS$166))) / 2,
                (MIN(IF(AT$1:AT$166="saniert",AS$1:AS$166)) + MAX(IF(AT$1:AT$166="saniert",AS$1:AS$166))) / 2
            )
        )),
        0,
        AR69
    )
)</f>
        <v>0</v>
      </c>
      <c r="AV69" s="160"/>
      <c r="AW69" s="160"/>
      <c r="AX69" s="160"/>
      <c r="AY69" s="174">
        <f t="shared" si="22"/>
        <v>-0.12778935752864692</v>
      </c>
      <c r="AZ69" s="173">
        <f t="shared" si="24"/>
        <v>7.7818265668752266E-7</v>
      </c>
      <c r="BA69" s="174" t="str">
        <f t="shared" si="25"/>
        <v>saniert</v>
      </c>
      <c r="BB69" s="174" cm="1">
        <f t="array" ref="BB69">IF(
    AZ69 &gt; (IF(
        BA69 = "unsaniert",
        (MIN(IF(BA$1:BA$166="unsaniert",AZ$1:AZ$166)) + MAX(IF(BA$1:BA$166="unsaniert",AZ$1:AZ$166))) / 2,
        IF(
            BA69 = "teilsaniert",
            (MIN(IF(BA$1:BA$166="teilsaniert",AZ$1:AZ$166)) + MAX(IF(BA$1:BA$166="teilsaniert",AZ$1:AZ$166))) / 2,
            (MIN(IF(BA$1:BA$166="saniert",AZ$1:AZ$166)) + MAX(IF(BA$1:BA$166="saniert",AZ$1:AZ$166))) / 2
        )
    )),
    0,
    IF(
        AZ68 &lt; (IF(
            BA69 = "unsaniert",
            (MIN(IF(BA$1:BA$166="unsaniert",AZ$1:AZ$166)) + MAX(IF(BA$1:BA$166="unsaniert",AZ$1:AZ$166))) / 2,
            IF(
                BA69 = "teilsaniert",
                (MIN(IF(BA$1:BA$166="teilsaniert",AZ$1:AZ$166)) + MAX(IF(BA$1:BA$166="teilsaniert",AZ$1:AZ$166))) / 2,
                (MIN(IF(BA$1:BA$166="saniert",AZ$1:AZ$166)) + MAX(IF(BA$1:BA$166="saniert",AZ$1:AZ$166))) / 2
            )
        )),
        0,
        AY69
    )
)</f>
        <v>0</v>
      </c>
      <c r="BC69" s="160"/>
      <c r="BD69" s="160"/>
      <c r="BE69" s="160"/>
      <c r="BF69" s="174">
        <f t="shared" si="23"/>
        <v>-0.49657094592916418</v>
      </c>
      <c r="BG69" s="173">
        <f t="shared" si="13"/>
        <v>2.9219070542834054E-186</v>
      </c>
      <c r="BH69" s="174" t="str">
        <f t="shared" si="14"/>
        <v>saniert</v>
      </c>
      <c r="BI69" s="174" cm="1">
        <f t="array" ref="BI69">IF(
    BG69 &gt; (IF(
        BH69 = "unsaniert",
        (MIN(IF(BH$1:BH$166="unsaniert",BG$1:BG$166)) + MAX(IF(BH$1:BH$166="unsaniert",BG$1:BG$166))) / 2,
        IF(
            BH69 = "teilsaniert",
            (MIN(IF(BH$1:BH$166="teilsaniert",BG$1:BG$166)) + MAX(IF(BH$1:BH$166="teilsaniert",BG$1:BG$166))) / 2,
            (MIN(IF(BH$1:BH$166="saniert",BG$1:BG$166)) + MAX(IF(BH$1:BH$166="saniert",BG$1:BG$166))) / 2
        )
    )),
    0,
    IF(
        BG68 &lt; (IF(
            BH69 = "unsaniert",
            (MIN(IF(BH$1:BH$166="unsaniert",BG$1:BG$166)) + MAX(IF(BH$1:BH$166="unsaniert",BG$1:BG$166))) / 2,
            IF(
                BH69 = "teilsaniert",
                (MIN(IF(BH$1:BH$166="teilsaniert",BG$1:BG$166)) + MAX(IF(BH$1:BH$166="teilsaniert",BG$1:BG$166))) / 2,
                (MIN(IF(BH$1:BH$166="saniert",BG$1:BG$166)) + MAX(IF(BH$1:BH$166="saniert",BG$1:BG$166))) / 2
            )
        )),
        0,
        BF69
    )
)</f>
        <v>0</v>
      </c>
    </row>
    <row r="70" spans="2:61">
      <c r="B70" s="174">
        <f t="shared" si="15"/>
        <v>1.1439811395436374</v>
      </c>
      <c r="C70" s="173">
        <f>_xlfn.NORM.DIST(B70, B5,C5, TRUE)</f>
        <v>0.58278030566118066</v>
      </c>
      <c r="D70" s="174" t="str">
        <f t="shared" si="0"/>
        <v>unsaniert</v>
      </c>
      <c r="E70" s="174" cm="1">
        <f t="array" ref="E70">IF(
    C70 &gt; (IF(
        D70 = "unsaniert",
        (MIN(IF(D$1:D$166="unsaniert",C$1:C$166)) + MAX(IF(D$1:D$166="unsaniert",C$1:C$166))) / 2,
        IF(
            D70 = "teilsaniert",
            (MIN(IF(D$1:D$166="teilsaniert",C$1:C$166)) + MAX(IF(D$1:D$166="teilsaniert",C$1:C$166))) / 2,
            (MIN(IF(D$1:D$166="saniert",C$1:C$166)) + MAX(IF(D$1:D$166="saniert",C$1:C$166))) / 2
        )
    )),
    0,
    IF(
        C69 &lt; (IF(
            D70 = "unsaniert",
            (MIN(IF(D$1:D$166="unsaniert",C$1:C$166)) + MAX(IF(D$1:D$166="unsaniert",C$1:C$166))) / 2,
            IF(
                D70 = "teilsaniert",
                (MIN(IF(D$1:D$166="teilsaniert",C$1:C$166)) + MAX(IF(D$1:D$166="teilsaniert",C$1:C$166))) / 2,
                (MIN(IF(D$1:D$166="saniert",C$1:C$166)) + MAX(IF(D$1:D$166="saniert",C$1:C$166))) / 2
            )
        )),
        0,
        B70
    )
)</f>
        <v>0</v>
      </c>
      <c r="F70" s="172"/>
      <c r="H70" s="160"/>
      <c r="I70" s="174">
        <f t="shared" si="16"/>
        <v>-0.57583520384989739</v>
      </c>
      <c r="J70" s="173">
        <f>_xlfn.NORM.DIST(I70, I5,J5, TRUE)</f>
        <v>1.5155435771329408E-35</v>
      </c>
      <c r="K70" s="174" t="str">
        <f t="shared" si="1"/>
        <v>saniert</v>
      </c>
      <c r="L70" s="174" cm="1">
        <f t="array" ref="L70">IF(
    J70 &gt; (IF(
        K70 = "unsaniert",
        (MIN(IF(K$1:K$166="unsaniert",J$1:J$166)) + MAX(IF(K$1:K$166="unsaniert",J$1:J$166))) / 2,
        IF(
            K70 = "teilsaniert",
            (MIN(IF(K$1:K$166="teilsaniert",J$1:J$166)) + MAX(IF(K$1:K$166="teilsaniert",J$1:J$166))) / 2,
            (MIN(IF(K$1:K$166="saniert",J$1:J$166)) + MAX(IF(K$1:K$166="saniert",J$1:J$166))) / 2
        )
    )),
    0,
    IF(
        J69 &lt; (IF(
            K70 = "unsaniert",
            (MIN(IF(K$1:K$166="unsaniert",J$1:J$166)) + MAX(IF(K$1:K$166="unsaniert",J$1:J$166))) / 2,
            IF(
                K70 = "teilsaniert",
                (MIN(IF(K$1:K$166="teilsaniert",J$1:J$166)) + MAX(IF(K$1:K$166="teilsaniert",J$1:J$166))) / 2,
                (MIN(IF(K$1:K$166="saniert",J$1:J$166)) + MAX(IF(K$1:K$166="saniert",J$1:J$166))) / 2
            )
        )),
        0,
        I70
    )
)</f>
        <v>0</v>
      </c>
      <c r="O70" s="160"/>
      <c r="P70" s="174">
        <f t="shared" si="17"/>
        <v>-0.63997713257627142</v>
      </c>
      <c r="Q70" s="173">
        <f>_xlfn.NORM.DIST(P70, P5,Q5, TRUE)</f>
        <v>6.3009657923154599E-36</v>
      </c>
      <c r="R70" s="174" t="str">
        <f t="shared" si="2"/>
        <v>saniert</v>
      </c>
      <c r="S70" s="174" cm="1">
        <f t="array" ref="S70">IF(
    Q70 &gt; (IF(
        R70 = "unsaniert",
        (MIN(IF(R$1:R$166="unsaniert",Q$1:Q$166)) + MAX(IF(R$1:R$166="unsaniert",Q$1:Q$166))) / 2,
        IF(
            R70 = "teilsaniert",
            (MIN(IF(R$1:R$166="teilsaniert",Q$1:Q$166)) + MAX(IF(R$1:R$166="teilsaniert",Q$1:Q$166))) / 2,
            (MIN(IF(R$1:R$166="saniert",Q$1:Q$166)) + MAX(IF(R$1:R$166="saniert",Q$1:Q$166))) / 2
        )
    )),
    0,
    IF(
        Q69 &lt; (IF(
            R70 = "unsaniert",
            (MIN(IF(R$1:R$166="unsaniert",Q$1:Q$166)) + MAX(IF(R$1:R$166="unsaniert",Q$1:Q$166))) / 2,
            IF(
                R70 = "teilsaniert",
                (MIN(IF(R$1:R$166="teilsaniert",Q$1:Q$166)) + MAX(IF(R$1:R$166="teilsaniert",Q$1:Q$166))) / 2,
                (MIN(IF(R$1:R$166="saniert",Q$1:Q$166)) + MAX(IF(R$1:R$166="saniert",Q$1:Q$166))) / 2
            )
        )),
        0,
        P70
    )
)</f>
        <v>0</v>
      </c>
      <c r="W70" s="174">
        <f t="shared" si="18"/>
        <v>-3.454420858877788E-3</v>
      </c>
      <c r="X70" s="173">
        <f t="shared" si="3"/>
        <v>4.0274959664029887E-20</v>
      </c>
      <c r="Y70" s="174" t="str">
        <f t="shared" si="4"/>
        <v>saniert</v>
      </c>
      <c r="Z70" s="174" cm="1">
        <f t="array" ref="Z70">IF(
    X70 &gt; (IF(
        Y70 = "unsaniert",
        (MIN(IF(Y$29:Y$166="unsaniert",X$29:X$166)) + MAX(IF(Y$29:Y$166="unsaniert",X$29:X$166))) / 2,
        IF(
            Y70 = "teilsaniert",
            (MIN(IF(Y$29:Y$166="teilsaniert",X$29:X$166)) + MAX(IF(Y$29:Y$166="teilsaniert",X$29:X$166))) / 2,
            (MIN(IF(Y$29:Y$166="saniert",X$29:X$166)) + MAX(IF(Y$29:Y$166="saniert",X$29:X$166))) / 2
        )
    )),
    0,
    IF(
        X69 &lt; (IF(
            Y70 = "unsaniert",
            (MIN(IF(Y$29:Y$166="unsaniert",X$29:X$166)) + MAX(IF(Y$29:Y$166="unsaniert",X$29:X$166))) / 2,
            IF(
                Y70 = "teilsaniert",
                (MIN(IF(Y$29:Y$166="teilsaniert",X$29:X$166)) + MAX(IF(Y$29:Y$166="teilsaniert",X$29:X$166))) / 2,
                (MIN(IF(Y$29:Y$166="saniert",X$29:X$166)) + MAX(IF(Y$29:Y$166="saniert",X$29:X$166))) / 2
            )
        )),
        0,
        W70
    )
)</f>
        <v>0</v>
      </c>
      <c r="AA70" s="160"/>
      <c r="AB70" s="160"/>
      <c r="AC70" s="160"/>
      <c r="AD70" s="174">
        <f t="shared" si="19"/>
        <v>-0.28874537244677023</v>
      </c>
      <c r="AE70" s="173">
        <f t="shared" si="5"/>
        <v>9.3194266946510092E-12</v>
      </c>
      <c r="AF70" s="174" t="str">
        <f t="shared" si="6"/>
        <v>saniert</v>
      </c>
      <c r="AG70" s="174" cm="1">
        <f t="array" ref="AG70">IF(
    AE70 &gt; (IF(
        AF70 = "unsaniert",
        (MIN(IF(AF$1:AF$166="unsaniert",AE$1:AE$166)) + MAX(IF(AF$1:AF$166="unsaniert",AE$1:AE$166))) / 2,
        IF(
            AF70 = "teilsaniert",
            (MIN(IF(AF$1:AF$166="teilsaniert",AE$1:AE$166)) + MAX(IF(AF$1:AF$166="teilsaniert",AE$1:AE$166))) / 2,
            (MIN(IF(AF$1:AF$166="saniert",AE$1:AE$166)) + MAX(IF(AF$1:AF$166="saniert",AE$1:AE$166))) / 2
        )
    )),
    0,
    IF(
        AE69 &lt; (IF(
            AF70 = "unsaniert",
            (MIN(IF(AF$1:AF$166="unsaniert",AE$1:AE$166)) + MAX(IF(AF$1:AF$166="unsaniert",AE$1:AE$166))) / 2,
            IF(
                AF70 = "teilsaniert",
                (MIN(IF(AF$1:AF$166="teilsaniert",AE$1:AE$166)) + MAX(IF(AF$1:AF$166="teilsaniert",AE$1:AE$166))) / 2,
                (MIN(IF(AF$1:AF$166="saniert",AE$1:AE$166)) + MAX(IF(AF$1:AF$166="saniert",AE$1:AE$166))) / 2
            )
        )),
        0,
        AD70
    )
)</f>
        <v>0</v>
      </c>
      <c r="AH70" s="160"/>
      <c r="AI70" s="160"/>
      <c r="AJ70" s="160"/>
      <c r="AK70" s="174">
        <f t="shared" si="20"/>
        <v>-0.77338595245073405</v>
      </c>
      <c r="AL70" s="173">
        <f t="shared" si="7"/>
        <v>3.211031099356748E-203</v>
      </c>
      <c r="AM70" s="174" t="str">
        <f t="shared" si="8"/>
        <v>saniert</v>
      </c>
      <c r="AN70" s="174" cm="1">
        <f t="array" ref="AN70">IF(
    AL70 &gt; (IF(
        AM70 = "unsaniert",
        (MIN(IF(AM$1:AM$166="unsaniert",AL$1:AL$166)) + MAX(IF(AM$1:AM$166="unsaniert",AL$1:AL$166))) / 2,
        IF(
            AM70 = "teilsaniert",
            (MIN(IF(AM$1:AM$166="teilsaniert",AL$1:AL$166)) + MAX(IF(AM$1:AM$166="teilsaniert",AL$1:AL$166))) / 2,
            (MIN(IF(AM$1:AM$166="saniert",AL$1:AL$166)) + MAX(IF(AM$1:AM$166="saniert",AL$1:AL$166))) / 2
        )
    )),
    0,
    IF(
        AL69 &lt; (IF(
            AM70 = "unsaniert",
            (MIN(IF(AM$1:AM$166="unsaniert",AL$1:AL$166)) + MAX(IF(AM$1:AM$166="unsaniert",AL$1:AL$166))) / 2,
            IF(
                AM70 = "teilsaniert",
                (MIN(IF(AM$1:AM$166="teilsaniert",AL$1:AL$166)) + MAX(IF(AM$1:AM$166="teilsaniert",AL$1:AL$166))) / 2,
                (MIN(IF(AM$1:AM$166="saniert",AL$1:AL$166)) + MAX(IF(AM$1:AM$166="saniert",AL$1:AL$166))) / 2
            )
        )),
        0,
        AK70
    )
)</f>
        <v>0</v>
      </c>
      <c r="AR70" s="174">
        <f t="shared" si="21"/>
        <v>0.37371685567654112</v>
      </c>
      <c r="AS70" s="173">
        <f t="shared" si="9"/>
        <v>3.9998570877231628E-3</v>
      </c>
      <c r="AT70" s="174" t="str">
        <f t="shared" si="10"/>
        <v>saniert</v>
      </c>
      <c r="AU70" s="174" cm="1">
        <f t="array" ref="AU70">IF(
    AS70 &gt; (IF(
        AT70 = "unsaniert",
        (MIN(IF(AT$1:AT$166="unsaniert",AS$1:AS$166)) + MAX(IF(AT$1:AT$166="unsaniert",AS$1:AS$166))) / 2,
        IF(
            AT70 = "teilsaniert",
            (MIN(IF(AT$1:AT$166="teilsaniert",AS$1:AS$166)) + MAX(IF(AT$1:AT$166="teilsaniert",AS$1:AS$166))) / 2,
            (MIN(IF(AT$1:AT$166="saniert",AS$1:AS$166)) + MAX(IF(AT$1:AT$166="saniert",AS$1:AS$166))) / 2
        )
    )),
    0,
    IF(
        AS69 &lt; (IF(
            AT70 = "unsaniert",
            (MIN(IF(AT$1:AT$166="unsaniert",AS$1:AS$166)) + MAX(IF(AT$1:AT$166="unsaniert",AS$1:AS$166))) / 2,
            IF(
                AT70 = "teilsaniert",
                (MIN(IF(AT$1:AT$166="teilsaniert",AS$1:AS$166)) + MAX(IF(AT$1:AT$166="teilsaniert",AS$1:AS$166))) / 2,
                (MIN(IF(AT$1:AT$166="saniert",AS$1:AS$166)) + MAX(IF(AT$1:AT$166="saniert",AS$1:AS$166))) / 2
            )
        )),
        0,
        AR70
    )
)</f>
        <v>0</v>
      </c>
      <c r="AV70" s="160"/>
      <c r="AW70" s="160"/>
      <c r="AX70" s="160"/>
      <c r="AY70" s="174">
        <f t="shared" si="22"/>
        <v>-0.15778935752864692</v>
      </c>
      <c r="AZ70" s="173">
        <f t="shared" si="24"/>
        <v>2.4094803534879707E-7</v>
      </c>
      <c r="BA70" s="174" t="str">
        <f t="shared" si="25"/>
        <v>saniert</v>
      </c>
      <c r="BB70" s="174" cm="1">
        <f t="array" ref="BB70">IF(
    AZ70 &gt; (IF(
        BA70 = "unsaniert",
        (MIN(IF(BA$1:BA$166="unsaniert",AZ$1:AZ$166)) + MAX(IF(BA$1:BA$166="unsaniert",AZ$1:AZ$166))) / 2,
        IF(
            BA70 = "teilsaniert",
            (MIN(IF(BA$1:BA$166="teilsaniert",AZ$1:AZ$166)) + MAX(IF(BA$1:BA$166="teilsaniert",AZ$1:AZ$166))) / 2,
            (MIN(IF(BA$1:BA$166="saniert",AZ$1:AZ$166)) + MAX(IF(BA$1:BA$166="saniert",AZ$1:AZ$166))) / 2
        )
    )),
    0,
    IF(
        AZ69 &lt; (IF(
            BA70 = "unsaniert",
            (MIN(IF(BA$1:BA$166="unsaniert",AZ$1:AZ$166)) + MAX(IF(BA$1:BA$166="unsaniert",AZ$1:AZ$166))) / 2,
            IF(
                BA70 = "teilsaniert",
                (MIN(IF(BA$1:BA$166="teilsaniert",AZ$1:AZ$166)) + MAX(IF(BA$1:BA$166="teilsaniert",AZ$1:AZ$166))) / 2,
                (MIN(IF(BA$1:BA$166="saniert",AZ$1:AZ$166)) + MAX(IF(BA$1:BA$166="saniert",AZ$1:AZ$166))) / 2
            )
        )),
        0,
        AY70
    )
)</f>
        <v>0</v>
      </c>
      <c r="BC70" s="160"/>
      <c r="BD70" s="160"/>
      <c r="BE70" s="160"/>
      <c r="BF70" s="174">
        <f t="shared" si="23"/>
        <v>-0.51657094592916419</v>
      </c>
      <c r="BG70" s="173">
        <f t="shared" si="13"/>
        <v>2.1868599668608647E-198</v>
      </c>
      <c r="BH70" s="174" t="str">
        <f t="shared" si="14"/>
        <v>saniert</v>
      </c>
      <c r="BI70" s="174" cm="1">
        <f t="array" ref="BI70">IF(
    BG70 &gt; (IF(
        BH70 = "unsaniert",
        (MIN(IF(BH$1:BH$166="unsaniert",BG$1:BG$166)) + MAX(IF(BH$1:BH$166="unsaniert",BG$1:BG$166))) / 2,
        IF(
            BH70 = "teilsaniert",
            (MIN(IF(BH$1:BH$166="teilsaniert",BG$1:BG$166)) + MAX(IF(BH$1:BH$166="teilsaniert",BG$1:BG$166))) / 2,
            (MIN(IF(BH$1:BH$166="saniert",BG$1:BG$166)) + MAX(IF(BH$1:BH$166="saniert",BG$1:BG$166))) / 2
        )
    )),
    0,
    IF(
        BG69 &lt; (IF(
            BH70 = "unsaniert",
            (MIN(IF(BH$1:BH$166="unsaniert",BG$1:BG$166)) + MAX(IF(BH$1:BH$166="unsaniert",BG$1:BG$166))) / 2,
            IF(
                BH70 = "teilsaniert",
                (MIN(IF(BH$1:BH$166="teilsaniert",BG$1:BG$166)) + MAX(IF(BH$1:BH$166="teilsaniert",BG$1:BG$166))) / 2,
                (MIN(IF(BH$1:BH$166="saniert",BG$1:BG$166)) + MAX(IF(BH$1:BH$166="saniert",BG$1:BG$166))) / 2
            )
        )),
        0,
        BF70
    )
)</f>
        <v>0</v>
      </c>
    </row>
    <row r="71" spans="2:61">
      <c r="B71" s="174">
        <f t="shared" si="15"/>
        <v>1.1139811395436374</v>
      </c>
      <c r="C71" s="173">
        <f>_xlfn.NORM.DIST(B71, B5,C5, TRUE)</f>
        <v>0.55142752223502622</v>
      </c>
      <c r="D71" s="174" t="str">
        <f t="shared" si="0"/>
        <v>unsaniert</v>
      </c>
      <c r="E71" s="174" cm="1">
        <f t="array" ref="E71">IF(
    C71 &gt; (IF(
        D71 = "unsaniert",
        (MIN(IF(D$1:D$166="unsaniert",C$1:C$166)) + MAX(IF(D$1:D$166="unsaniert",C$1:C$166))) / 2,
        IF(
            D71 = "teilsaniert",
            (MIN(IF(D$1:D$166="teilsaniert",C$1:C$166)) + MAX(IF(D$1:D$166="teilsaniert",C$1:C$166))) / 2,
            (MIN(IF(D$1:D$166="saniert",C$1:C$166)) + MAX(IF(D$1:D$166="saniert",C$1:C$166))) / 2
        )
    )),
    0,
    IF(
        C70 &lt; (IF(
            D71 = "unsaniert",
            (MIN(IF(D$1:D$166="unsaniert",C$1:C$166)) + MAX(IF(D$1:D$166="unsaniert",C$1:C$166))) / 2,
            IF(
                D71 = "teilsaniert",
                (MIN(IF(D$1:D$166="teilsaniert",C$1:C$166)) + MAX(IF(D$1:D$166="teilsaniert",C$1:C$166))) / 2,
                (MIN(IF(D$1:D$166="saniert",C$1:C$166)) + MAX(IF(D$1:D$166="saniert",C$1:C$166))) / 2
            )
        )),
        0,
        B71
    )
)</f>
        <v>0</v>
      </c>
      <c r="F71" s="172"/>
      <c r="H71" s="160"/>
      <c r="I71" s="174">
        <f t="shared" si="16"/>
        <v>-0.60583520384989742</v>
      </c>
      <c r="J71" s="173">
        <f>_xlfn.NORM.DIST(I71, I5,J5, TRUE)</f>
        <v>5.7308892739092414E-38</v>
      </c>
      <c r="K71" s="174" t="str">
        <f t="shared" si="1"/>
        <v>saniert</v>
      </c>
      <c r="L71" s="174" cm="1">
        <f t="array" ref="L71">IF(
    J71 &gt; (IF(
        K71 = "unsaniert",
        (MIN(IF(K$1:K$166="unsaniert",J$1:J$166)) + MAX(IF(K$1:K$166="unsaniert",J$1:J$166))) / 2,
        IF(
            K71 = "teilsaniert",
            (MIN(IF(K$1:K$166="teilsaniert",J$1:J$166)) + MAX(IF(K$1:K$166="teilsaniert",J$1:J$166))) / 2,
            (MIN(IF(K$1:K$166="saniert",J$1:J$166)) + MAX(IF(K$1:K$166="saniert",J$1:J$166))) / 2
        )
    )),
    0,
    IF(
        J70 &lt; (IF(
            K71 = "unsaniert",
            (MIN(IF(K$1:K$166="unsaniert",J$1:J$166)) + MAX(IF(K$1:K$166="unsaniert",J$1:J$166))) / 2,
            IF(
                K71 = "teilsaniert",
                (MIN(IF(K$1:K$166="teilsaniert",J$1:J$166)) + MAX(IF(K$1:K$166="teilsaniert",J$1:J$166))) / 2,
                (MIN(IF(K$1:K$166="saniert",J$1:J$166)) + MAX(IF(K$1:K$166="saniert",J$1:J$166))) / 2
            )
        )),
        0,
        I71
    )
)</f>
        <v>0</v>
      </c>
      <c r="O71" s="160"/>
      <c r="P71" s="174">
        <f t="shared" si="17"/>
        <v>-0.66997713257627145</v>
      </c>
      <c r="Q71" s="173">
        <f>_xlfn.NORM.DIST(P71, P5,Q5, TRUE)</f>
        <v>2.2513122068448994E-38</v>
      </c>
      <c r="R71" s="174" t="str">
        <f t="shared" si="2"/>
        <v>saniert</v>
      </c>
      <c r="S71" s="174" cm="1">
        <f t="array" ref="S71">IF(
    Q71 &gt; (IF(
        R71 = "unsaniert",
        (MIN(IF(R$1:R$166="unsaniert",Q$1:Q$166)) + MAX(IF(R$1:R$166="unsaniert",Q$1:Q$166))) / 2,
        IF(
            R71 = "teilsaniert",
            (MIN(IF(R$1:R$166="teilsaniert",Q$1:Q$166)) + MAX(IF(R$1:R$166="teilsaniert",Q$1:Q$166))) / 2,
            (MIN(IF(R$1:R$166="saniert",Q$1:Q$166)) + MAX(IF(R$1:R$166="saniert",Q$1:Q$166))) / 2
        )
    )),
    0,
    IF(
        Q70 &lt; (IF(
            R71 = "unsaniert",
            (MIN(IF(R$1:R$166="unsaniert",Q$1:Q$166)) + MAX(IF(R$1:R$166="unsaniert",Q$1:Q$166))) / 2,
            IF(
                R71 = "teilsaniert",
                (MIN(IF(R$1:R$166="teilsaniert",Q$1:Q$166)) + MAX(IF(R$1:R$166="teilsaniert",Q$1:Q$166))) / 2,
                (MIN(IF(R$1:R$166="saniert",Q$1:Q$166)) + MAX(IF(R$1:R$166="saniert",Q$1:Q$166))) / 2
            )
        )),
        0,
        P71
    )
)</f>
        <v>0</v>
      </c>
      <c r="W71" s="174">
        <f t="shared" si="18"/>
        <v>-3.3454420858877787E-2</v>
      </c>
      <c r="X71" s="173">
        <f t="shared" si="3"/>
        <v>1.5618218898397537E-21</v>
      </c>
      <c r="Y71" s="174" t="str">
        <f t="shared" si="4"/>
        <v>saniert</v>
      </c>
      <c r="Z71" s="174" cm="1">
        <f t="array" ref="Z71">IF(
    X71 &gt; (IF(
        Y71 = "unsaniert",
        (MIN(IF(Y$29:Y$166="unsaniert",X$29:X$166)) + MAX(IF(Y$29:Y$166="unsaniert",X$29:X$166))) / 2,
        IF(
            Y71 = "teilsaniert",
            (MIN(IF(Y$29:Y$166="teilsaniert",X$29:X$166)) + MAX(IF(Y$29:Y$166="teilsaniert",X$29:X$166))) / 2,
            (MIN(IF(Y$29:Y$166="saniert",X$29:X$166)) + MAX(IF(Y$29:Y$166="saniert",X$29:X$166))) / 2
        )
    )),
    0,
    IF(
        X70 &lt; (IF(
            Y71 = "unsaniert",
            (MIN(IF(Y$29:Y$166="unsaniert",X$29:X$166)) + MAX(IF(Y$29:Y$166="unsaniert",X$29:X$166))) / 2,
            IF(
                Y71 = "teilsaniert",
                (MIN(IF(Y$29:Y$166="teilsaniert",X$29:X$166)) + MAX(IF(Y$29:Y$166="teilsaniert",X$29:X$166))) / 2,
                (MIN(IF(Y$29:Y$166="saniert",X$29:X$166)) + MAX(IF(Y$29:Y$166="saniert",X$29:X$166))) / 2
            )
        )),
        0,
        W71
    )
)</f>
        <v>0</v>
      </c>
      <c r="AA71" s="160"/>
      <c r="AB71" s="160"/>
      <c r="AC71" s="160"/>
      <c r="AD71" s="174">
        <f t="shared" si="19"/>
        <v>-0.31874537244677026</v>
      </c>
      <c r="AE71" s="173">
        <f t="shared" si="5"/>
        <v>1.3365953131184529E-12</v>
      </c>
      <c r="AF71" s="174" t="str">
        <f t="shared" si="6"/>
        <v>saniert</v>
      </c>
      <c r="AG71" s="174" cm="1">
        <f t="array" ref="AG71">IF(
    AE71 &gt; (IF(
        AF71 = "unsaniert",
        (MIN(IF(AF$1:AF$166="unsaniert",AE$1:AE$166)) + MAX(IF(AF$1:AF$166="unsaniert",AE$1:AE$166))) / 2,
        IF(
            AF71 = "teilsaniert",
            (MIN(IF(AF$1:AF$166="teilsaniert",AE$1:AE$166)) + MAX(IF(AF$1:AF$166="teilsaniert",AE$1:AE$166))) / 2,
            (MIN(IF(AF$1:AF$166="saniert",AE$1:AE$166)) + MAX(IF(AF$1:AF$166="saniert",AE$1:AE$166))) / 2
        )
    )),
    0,
    IF(
        AE70 &lt; (IF(
            AF71 = "unsaniert",
            (MIN(IF(AF$1:AF$166="unsaniert",AE$1:AE$166)) + MAX(IF(AF$1:AF$166="unsaniert",AE$1:AE$166))) / 2,
            IF(
                AF71 = "teilsaniert",
                (MIN(IF(AF$1:AF$166="teilsaniert",AE$1:AE$166)) + MAX(IF(AF$1:AF$166="teilsaniert",AE$1:AE$166))) / 2,
                (MIN(IF(AF$1:AF$166="saniert",AE$1:AE$166)) + MAX(IF(AF$1:AF$166="saniert",AE$1:AE$166))) / 2
            )
        )),
        0,
        AD71
    )
)</f>
        <v>0</v>
      </c>
      <c r="AH71" s="160"/>
      <c r="AI71" s="160"/>
      <c r="AJ71" s="160"/>
      <c r="AK71" s="174">
        <f t="shared" si="20"/>
        <v>-0.80338595245073408</v>
      </c>
      <c r="AL71" s="173">
        <f t="shared" si="7"/>
        <v>5.019039059555498E-216</v>
      </c>
      <c r="AM71" s="174" t="str">
        <f t="shared" si="8"/>
        <v>saniert</v>
      </c>
      <c r="AN71" s="174" cm="1">
        <f t="array" ref="AN71">IF(
    AL71 &gt; (IF(
        AM71 = "unsaniert",
        (MIN(IF(AM$1:AM$166="unsaniert",AL$1:AL$166)) + MAX(IF(AM$1:AM$166="unsaniert",AL$1:AL$166))) / 2,
        IF(
            AM71 = "teilsaniert",
            (MIN(IF(AM$1:AM$166="teilsaniert",AL$1:AL$166)) + MAX(IF(AM$1:AM$166="teilsaniert",AL$1:AL$166))) / 2,
            (MIN(IF(AM$1:AM$166="saniert",AL$1:AL$166)) + MAX(IF(AM$1:AM$166="saniert",AL$1:AL$166))) / 2
        )
    )),
    0,
    IF(
        AL70 &lt; (IF(
            AM71 = "unsaniert",
            (MIN(IF(AM$1:AM$166="unsaniert",AL$1:AL$166)) + MAX(IF(AM$1:AM$166="unsaniert",AL$1:AL$166))) / 2,
            IF(
                AM71 = "teilsaniert",
                (MIN(IF(AM$1:AM$166="teilsaniert",AL$1:AL$166)) + MAX(IF(AM$1:AM$166="teilsaniert",AL$1:AL$166))) / 2,
                (MIN(IF(AM$1:AM$166="saniert",AL$1:AL$166)) + MAX(IF(AM$1:AM$166="saniert",AL$1:AL$166))) / 2
            )
        )),
        0,
        AK71
    )
)</f>
        <v>0</v>
      </c>
      <c r="AR71" s="174">
        <f t="shared" si="21"/>
        <v>0.34371685567654109</v>
      </c>
      <c r="AS71" s="173">
        <f t="shared" si="9"/>
        <v>2.4497364549715779E-3</v>
      </c>
      <c r="AT71" s="174" t="str">
        <f t="shared" si="10"/>
        <v>saniert</v>
      </c>
      <c r="AU71" s="174" cm="1">
        <f t="array" ref="AU71">IF(
    AS71 &gt; (IF(
        AT71 = "unsaniert",
        (MIN(IF(AT$1:AT$166="unsaniert",AS$1:AS$166)) + MAX(IF(AT$1:AT$166="unsaniert",AS$1:AS$166))) / 2,
        IF(
            AT71 = "teilsaniert",
            (MIN(IF(AT$1:AT$166="teilsaniert",AS$1:AS$166)) + MAX(IF(AT$1:AT$166="teilsaniert",AS$1:AS$166))) / 2,
            (MIN(IF(AT$1:AT$166="saniert",AS$1:AS$166)) + MAX(IF(AT$1:AT$166="saniert",AS$1:AS$166))) / 2
        )
    )),
    0,
    IF(
        AS70 &lt; (IF(
            AT71 = "unsaniert",
            (MIN(IF(AT$1:AT$166="unsaniert",AS$1:AS$166)) + MAX(IF(AT$1:AT$166="unsaniert",AS$1:AS$166))) / 2,
            IF(
                AT71 = "teilsaniert",
                (MIN(IF(AT$1:AT$166="teilsaniert",AS$1:AS$166)) + MAX(IF(AT$1:AT$166="teilsaniert",AS$1:AS$166))) / 2,
                (MIN(IF(AT$1:AT$166="saniert",AS$1:AS$166)) + MAX(IF(AT$1:AT$166="saniert",AS$1:AS$166))) / 2
            )
        )),
        0,
        AR71
    )
)</f>
        <v>0</v>
      </c>
      <c r="AV71" s="160"/>
      <c r="AW71" s="160"/>
      <c r="AX71" s="160"/>
      <c r="AY71" s="174">
        <f t="shared" si="22"/>
        <v>-0.18778935752864692</v>
      </c>
      <c r="AZ71" s="173">
        <f t="shared" si="24"/>
        <v>7.08967242979151E-8</v>
      </c>
      <c r="BA71" s="174" t="str">
        <f t="shared" si="25"/>
        <v>saniert</v>
      </c>
      <c r="BB71" s="174" cm="1">
        <f t="array" ref="BB71">IF(
    AZ71 &gt; (IF(
        BA71 = "unsaniert",
        (MIN(IF(BA$1:BA$166="unsaniert",AZ$1:AZ$166)) + MAX(IF(BA$1:BA$166="unsaniert",AZ$1:AZ$166))) / 2,
        IF(
            BA71 = "teilsaniert",
            (MIN(IF(BA$1:BA$166="teilsaniert",AZ$1:AZ$166)) + MAX(IF(BA$1:BA$166="teilsaniert",AZ$1:AZ$166))) / 2,
            (MIN(IF(BA$1:BA$166="saniert",AZ$1:AZ$166)) + MAX(IF(BA$1:BA$166="saniert",AZ$1:AZ$166))) / 2
        )
    )),
    0,
    IF(
        AZ70 &lt; (IF(
            BA71 = "unsaniert",
            (MIN(IF(BA$1:BA$166="unsaniert",AZ$1:AZ$166)) + MAX(IF(BA$1:BA$166="unsaniert",AZ$1:AZ$166))) / 2,
            IF(
                BA71 = "teilsaniert",
                (MIN(IF(BA$1:BA$166="teilsaniert",AZ$1:AZ$166)) + MAX(IF(BA$1:BA$166="teilsaniert",AZ$1:AZ$166))) / 2,
                (MIN(IF(BA$1:BA$166="saniert",AZ$1:AZ$166)) + MAX(IF(BA$1:BA$166="saniert",AZ$1:AZ$166))) / 2
            )
        )),
        0,
        AY71
    )
)</f>
        <v>0</v>
      </c>
      <c r="BC71" s="160"/>
      <c r="BD71" s="160"/>
      <c r="BE71" s="160"/>
      <c r="BF71" s="174">
        <f t="shared" si="23"/>
        <v>-0.53657094592916421</v>
      </c>
      <c r="BG71" s="173">
        <f t="shared" si="13"/>
        <v>6.7250159144418871E-211</v>
      </c>
      <c r="BH71" s="174" t="str">
        <f t="shared" si="14"/>
        <v>saniert</v>
      </c>
      <c r="BI71" s="174" cm="1">
        <f t="array" ref="BI71">IF(
    BG71 &gt; (IF(
        BH71 = "unsaniert",
        (MIN(IF(BH$1:BH$166="unsaniert",BG$1:BG$166)) + MAX(IF(BH$1:BH$166="unsaniert",BG$1:BG$166))) / 2,
        IF(
            BH71 = "teilsaniert",
            (MIN(IF(BH$1:BH$166="teilsaniert",BG$1:BG$166)) + MAX(IF(BH$1:BH$166="teilsaniert",BG$1:BG$166))) / 2,
            (MIN(IF(BH$1:BH$166="saniert",BG$1:BG$166)) + MAX(IF(BH$1:BH$166="saniert",BG$1:BG$166))) / 2
        )
    )),
    0,
    IF(
        BG70 &lt; (IF(
            BH71 = "unsaniert",
            (MIN(IF(BH$1:BH$166="unsaniert",BG$1:BG$166)) + MAX(IF(BH$1:BH$166="unsaniert",BG$1:BG$166))) / 2,
            IF(
                BH71 = "teilsaniert",
                (MIN(IF(BH$1:BH$166="teilsaniert",BG$1:BG$166)) + MAX(IF(BH$1:BH$166="teilsaniert",BG$1:BG$166))) / 2,
                (MIN(IF(BH$1:BH$166="saniert",BG$1:BG$166)) + MAX(IF(BH$1:BH$166="saniert",BG$1:BG$166))) / 2
            )
        )),
        0,
        BF71
    )
)</f>
        <v>0</v>
      </c>
    </row>
    <row r="72" spans="2:61">
      <c r="B72" s="174">
        <f t="shared" si="15"/>
        <v>1.0839811395436374</v>
      </c>
      <c r="C72" s="173">
        <f>_xlfn.NORM.DIST(B72, B5,C5, TRUE)</f>
        <v>0.51975004885661735</v>
      </c>
      <c r="D72" s="174" t="str">
        <f t="shared" si="0"/>
        <v>unsaniert</v>
      </c>
      <c r="E72" s="174" cm="1">
        <f t="array" ref="E72">IF(
    C72 &gt; (IF(
        D72 = "unsaniert",
        (MIN(IF(D$1:D$166="unsaniert",C$1:C$166)) + MAX(IF(D$1:D$166="unsaniert",C$1:C$166))) / 2,
        IF(
            D72 = "teilsaniert",
            (MIN(IF(D$1:D$166="teilsaniert",C$1:C$166)) + MAX(IF(D$1:D$166="teilsaniert",C$1:C$166))) / 2,
            (MIN(IF(D$1:D$166="saniert",C$1:C$166)) + MAX(IF(D$1:D$166="saniert",C$1:C$166))) / 2
        )
    )),
    0,
    IF(
        C71 &lt; (IF(
            D72 = "unsaniert",
            (MIN(IF(D$1:D$166="unsaniert",C$1:C$166)) + MAX(IF(D$1:D$166="unsaniert",C$1:C$166))) / 2,
            IF(
                D72 = "teilsaniert",
                (MIN(IF(D$1:D$166="teilsaniert",C$1:C$166)) + MAX(IF(D$1:D$166="teilsaniert",C$1:C$166))) / 2,
                (MIN(IF(D$1:D$166="saniert",C$1:C$166)) + MAX(IF(D$1:D$166="saniert",C$1:C$166))) / 2
            )
        )),
        0,
        B72
    )
)</f>
        <v>0</v>
      </c>
      <c r="F72" s="172"/>
      <c r="H72" s="160"/>
      <c r="I72" s="174">
        <f t="shared" si="16"/>
        <v>-0.63583520384989745</v>
      </c>
      <c r="J72" s="173">
        <f>_xlfn.NORM.DIST(I72, I5,J5, TRUE)</f>
        <v>1.7882108147018511E-40</v>
      </c>
      <c r="K72" s="174" t="str">
        <f t="shared" si="1"/>
        <v>saniert</v>
      </c>
      <c r="L72" s="174" cm="1">
        <f t="array" ref="L72">IF(
    J72 &gt; (IF(
        K72 = "unsaniert",
        (MIN(IF(K$1:K$166="unsaniert",J$1:J$166)) + MAX(IF(K$1:K$166="unsaniert",J$1:J$166))) / 2,
        IF(
            K72 = "teilsaniert",
            (MIN(IF(K$1:K$166="teilsaniert",J$1:J$166)) + MAX(IF(K$1:K$166="teilsaniert",J$1:J$166))) / 2,
            (MIN(IF(K$1:K$166="saniert",J$1:J$166)) + MAX(IF(K$1:K$166="saniert",J$1:J$166))) / 2
        )
    )),
    0,
    IF(
        J71 &lt; (IF(
            K72 = "unsaniert",
            (MIN(IF(K$1:K$166="unsaniert",J$1:J$166)) + MAX(IF(K$1:K$166="unsaniert",J$1:J$166))) / 2,
            IF(
                K72 = "teilsaniert",
                (MIN(IF(K$1:K$166="teilsaniert",J$1:J$166)) + MAX(IF(K$1:K$166="teilsaniert",J$1:J$166))) / 2,
                (MIN(IF(K$1:K$166="saniert",J$1:J$166)) + MAX(IF(K$1:K$166="saniert",J$1:J$166))) / 2
            )
        )),
        0,
        I72
    )
)</f>
        <v>0</v>
      </c>
      <c r="O72" s="160"/>
      <c r="P72" s="174">
        <f t="shared" si="17"/>
        <v>-0.69997713257627148</v>
      </c>
      <c r="Q72" s="173">
        <f>_xlfn.NORM.DIST(P72, P5,Q5, TRUE)</f>
        <v>6.6258090372161467E-41</v>
      </c>
      <c r="R72" s="174" t="str">
        <f t="shared" si="2"/>
        <v>saniert</v>
      </c>
      <c r="S72" s="174" cm="1">
        <f t="array" ref="S72">IF(
    Q72 &gt; (IF(
        R72 = "unsaniert",
        (MIN(IF(R$1:R$166="unsaniert",Q$1:Q$166)) + MAX(IF(R$1:R$166="unsaniert",Q$1:Q$166))) / 2,
        IF(
            R72 = "teilsaniert",
            (MIN(IF(R$1:R$166="teilsaniert",Q$1:Q$166)) + MAX(IF(R$1:R$166="teilsaniert",Q$1:Q$166))) / 2,
            (MIN(IF(R$1:R$166="saniert",Q$1:Q$166)) + MAX(IF(R$1:R$166="saniert",Q$1:Q$166))) / 2
        )
    )),
    0,
    IF(
        Q71 &lt; (IF(
            R72 = "unsaniert",
            (MIN(IF(R$1:R$166="unsaniert",Q$1:Q$166)) + MAX(IF(R$1:R$166="unsaniert",Q$1:Q$166))) / 2,
            IF(
                R72 = "teilsaniert",
                (MIN(IF(R$1:R$166="teilsaniert",Q$1:Q$166)) + MAX(IF(R$1:R$166="teilsaniert",Q$1:Q$166))) / 2,
                (MIN(IF(R$1:R$166="saniert",Q$1:Q$166)) + MAX(IF(R$1:R$166="saniert",Q$1:Q$166))) / 2
            )
        )),
        0,
        P72
    )
)</f>
        <v>0</v>
      </c>
      <c r="W72" s="174">
        <f t="shared" si="18"/>
        <v>-6.3454420858877786E-2</v>
      </c>
      <c r="X72" s="173">
        <f t="shared" si="3"/>
        <v>5.3797354872196259E-23</v>
      </c>
      <c r="Y72" s="174" t="str">
        <f t="shared" si="4"/>
        <v>saniert</v>
      </c>
      <c r="Z72" s="174" cm="1">
        <f t="array" ref="Z72">IF(
    X72 &gt; (IF(
        Y72 = "unsaniert",
        (MIN(IF(Y$29:Y$166="unsaniert",X$29:X$166)) + MAX(IF(Y$29:Y$166="unsaniert",X$29:X$166))) / 2,
        IF(
            Y72 = "teilsaniert",
            (MIN(IF(Y$29:Y$166="teilsaniert",X$29:X$166)) + MAX(IF(Y$29:Y$166="teilsaniert",X$29:X$166))) / 2,
            (MIN(IF(Y$29:Y$166="saniert",X$29:X$166)) + MAX(IF(Y$29:Y$166="saniert",X$29:X$166))) / 2
        )
    )),
    0,
    IF(
        X71 &lt; (IF(
            Y72 = "unsaniert",
            (MIN(IF(Y$29:Y$166="unsaniert",X$29:X$166)) + MAX(IF(Y$29:Y$166="unsaniert",X$29:X$166))) / 2,
            IF(
                Y72 = "teilsaniert",
                (MIN(IF(Y$29:Y$166="teilsaniert",X$29:X$166)) + MAX(IF(Y$29:Y$166="teilsaniert",X$29:X$166))) / 2,
                (MIN(IF(Y$29:Y$166="saniert",X$29:X$166)) + MAX(IF(Y$29:Y$166="saniert",X$29:X$166))) / 2
            )
        )),
        0,
        W72
    )
)</f>
        <v>0</v>
      </c>
      <c r="AA72" s="160"/>
      <c r="AB72" s="160"/>
      <c r="AC72" s="160"/>
      <c r="AD72" s="174">
        <f t="shared" si="19"/>
        <v>-0.34874537244677029</v>
      </c>
      <c r="AE72" s="173">
        <f t="shared" si="5"/>
        <v>1.777270836054517E-13</v>
      </c>
      <c r="AF72" s="174" t="str">
        <f t="shared" si="6"/>
        <v>saniert</v>
      </c>
      <c r="AG72" s="174" cm="1">
        <f t="array" ref="AG72">IF(
    AE72 &gt; (IF(
        AF72 = "unsaniert",
        (MIN(IF(AF$1:AF$166="unsaniert",AE$1:AE$166)) + MAX(IF(AF$1:AF$166="unsaniert",AE$1:AE$166))) / 2,
        IF(
            AF72 = "teilsaniert",
            (MIN(IF(AF$1:AF$166="teilsaniert",AE$1:AE$166)) + MAX(IF(AF$1:AF$166="teilsaniert",AE$1:AE$166))) / 2,
            (MIN(IF(AF$1:AF$166="saniert",AE$1:AE$166)) + MAX(IF(AF$1:AF$166="saniert",AE$1:AE$166))) / 2
        )
    )),
    0,
    IF(
        AE71 &lt; (IF(
            AF72 = "unsaniert",
            (MIN(IF(AF$1:AF$166="unsaniert",AE$1:AE$166)) + MAX(IF(AF$1:AF$166="unsaniert",AE$1:AE$166))) / 2,
            IF(
                AF72 = "teilsaniert",
                (MIN(IF(AF$1:AF$166="teilsaniert",AE$1:AE$166)) + MAX(IF(AF$1:AF$166="teilsaniert",AE$1:AE$166))) / 2,
                (MIN(IF(AF$1:AF$166="saniert",AE$1:AE$166)) + MAX(IF(AF$1:AF$166="saniert",AE$1:AE$166))) / 2
            )
        )),
        0,
        AD72
    )
)</f>
        <v>0</v>
      </c>
      <c r="AH72" s="160"/>
      <c r="AI72" s="160"/>
      <c r="AJ72" s="160"/>
      <c r="AK72" s="174">
        <f t="shared" si="20"/>
        <v>-0.8333859524507341</v>
      </c>
      <c r="AL72" s="173">
        <f t="shared" si="7"/>
        <v>3.159534961486516E-229</v>
      </c>
      <c r="AM72" s="174" t="str">
        <f t="shared" si="8"/>
        <v>saniert</v>
      </c>
      <c r="AN72" s="174" cm="1">
        <f t="array" ref="AN72">IF(
    AL72 &gt; (IF(
        AM72 = "unsaniert",
        (MIN(IF(AM$1:AM$166="unsaniert",AL$1:AL$166)) + MAX(IF(AM$1:AM$166="unsaniert",AL$1:AL$166))) / 2,
        IF(
            AM72 = "teilsaniert",
            (MIN(IF(AM$1:AM$166="teilsaniert",AL$1:AL$166)) + MAX(IF(AM$1:AM$166="teilsaniert",AL$1:AL$166))) / 2,
            (MIN(IF(AM$1:AM$166="saniert",AL$1:AL$166)) + MAX(IF(AM$1:AM$166="saniert",AL$1:AL$166))) / 2
        )
    )),
    0,
    IF(
        AL71 &lt; (IF(
            AM72 = "unsaniert",
            (MIN(IF(AM$1:AM$166="unsaniert",AL$1:AL$166)) + MAX(IF(AM$1:AM$166="unsaniert",AL$1:AL$166))) / 2,
            IF(
                AM72 = "teilsaniert",
                (MIN(IF(AM$1:AM$166="teilsaniert",AL$1:AL$166)) + MAX(IF(AM$1:AM$166="teilsaniert",AL$1:AL$166))) / 2,
                (MIN(IF(AM$1:AM$166="saniert",AL$1:AL$166)) + MAX(IF(AM$1:AM$166="saniert",AL$1:AL$166))) / 2
            )
        )),
        0,
        AK72
    )
)</f>
        <v>0</v>
      </c>
      <c r="AR72" s="174">
        <f t="shared" si="21"/>
        <v>0.31371685567654106</v>
      </c>
      <c r="AS72" s="173">
        <f t="shared" si="9"/>
        <v>1.4646658870403723E-3</v>
      </c>
      <c r="AT72" s="174" t="str">
        <f t="shared" si="10"/>
        <v>saniert</v>
      </c>
      <c r="AU72" s="174" cm="1">
        <f t="array" ref="AU72">IF(
    AS72 &gt; (IF(
        AT72 = "unsaniert",
        (MIN(IF(AT$1:AT$166="unsaniert",AS$1:AS$166)) + MAX(IF(AT$1:AT$166="unsaniert",AS$1:AS$166))) / 2,
        IF(
            AT72 = "teilsaniert",
            (MIN(IF(AT$1:AT$166="teilsaniert",AS$1:AS$166)) + MAX(IF(AT$1:AT$166="teilsaniert",AS$1:AS$166))) / 2,
            (MIN(IF(AT$1:AT$166="saniert",AS$1:AS$166)) + MAX(IF(AT$1:AT$166="saniert",AS$1:AS$166))) / 2
        )
    )),
    0,
    IF(
        AS71 &lt; (IF(
            AT72 = "unsaniert",
            (MIN(IF(AT$1:AT$166="unsaniert",AS$1:AS$166)) + MAX(IF(AT$1:AT$166="unsaniert",AS$1:AS$166))) / 2,
            IF(
                AT72 = "teilsaniert",
                (MIN(IF(AT$1:AT$166="teilsaniert",AS$1:AS$166)) + MAX(IF(AT$1:AT$166="teilsaniert",AS$1:AS$166))) / 2,
                (MIN(IF(AT$1:AT$166="saniert",AS$1:AS$166)) + MAX(IF(AT$1:AT$166="saniert",AS$1:AS$166))) / 2
            )
        )),
        0,
        AR72
    )
)</f>
        <v>0</v>
      </c>
      <c r="AV72" s="160"/>
      <c r="AW72" s="160"/>
      <c r="AX72" s="160"/>
      <c r="AY72" s="174">
        <f t="shared" si="22"/>
        <v>-0.21778935752864692</v>
      </c>
      <c r="AZ72" s="173">
        <f t="shared" si="24"/>
        <v>1.9821509875905345E-8</v>
      </c>
      <c r="BA72" s="174" t="str">
        <f t="shared" si="25"/>
        <v>saniert</v>
      </c>
      <c r="BB72" s="174" cm="1">
        <f t="array" ref="BB72">IF(
    AZ72 &gt; (IF(
        BA72 = "unsaniert",
        (MIN(IF(BA$1:BA$166="unsaniert",AZ$1:AZ$166)) + MAX(IF(BA$1:BA$166="unsaniert",AZ$1:AZ$166))) / 2,
        IF(
            BA72 = "teilsaniert",
            (MIN(IF(BA$1:BA$166="teilsaniert",AZ$1:AZ$166)) + MAX(IF(BA$1:BA$166="teilsaniert",AZ$1:AZ$166))) / 2,
            (MIN(IF(BA$1:BA$166="saniert",AZ$1:AZ$166)) + MAX(IF(BA$1:BA$166="saniert",AZ$1:AZ$166))) / 2
        )
    )),
    0,
    IF(
        AZ71 &lt; (IF(
            BA72 = "unsaniert",
            (MIN(IF(BA$1:BA$166="unsaniert",AZ$1:AZ$166)) + MAX(IF(BA$1:BA$166="unsaniert",AZ$1:AZ$166))) / 2,
            IF(
                BA72 = "teilsaniert",
                (MIN(IF(BA$1:BA$166="teilsaniert",AZ$1:AZ$166)) + MAX(IF(BA$1:BA$166="teilsaniert",AZ$1:AZ$166))) / 2,
                (MIN(IF(BA$1:BA$166="saniert",AZ$1:AZ$166)) + MAX(IF(BA$1:BA$166="saniert",AZ$1:AZ$166))) / 2
            )
        )),
        0,
        AY72
    )
)</f>
        <v>0</v>
      </c>
      <c r="BC72" s="160"/>
      <c r="BD72" s="160"/>
      <c r="BE72" s="160"/>
      <c r="BF72" s="174">
        <f t="shared" si="23"/>
        <v>-0.55657094592916423</v>
      </c>
      <c r="BG72" s="173">
        <f t="shared" si="13"/>
        <v>8.4968507329871948E-224</v>
      </c>
      <c r="BH72" s="174" t="str">
        <f t="shared" si="14"/>
        <v>saniert</v>
      </c>
      <c r="BI72" s="174" cm="1">
        <f t="array" ref="BI72">IF(
    BG72 &gt; (IF(
        BH72 = "unsaniert",
        (MIN(IF(BH$1:BH$166="unsaniert",BG$1:BG$166)) + MAX(IF(BH$1:BH$166="unsaniert",BG$1:BG$166))) / 2,
        IF(
            BH72 = "teilsaniert",
            (MIN(IF(BH$1:BH$166="teilsaniert",BG$1:BG$166)) + MAX(IF(BH$1:BH$166="teilsaniert",BG$1:BG$166))) / 2,
            (MIN(IF(BH$1:BH$166="saniert",BG$1:BG$166)) + MAX(IF(BH$1:BH$166="saniert",BG$1:BG$166))) / 2
        )
    )),
    0,
    IF(
        BG71 &lt; (IF(
            BH72 = "unsaniert",
            (MIN(IF(BH$1:BH$166="unsaniert",BG$1:BG$166)) + MAX(IF(BH$1:BH$166="unsaniert",BG$1:BG$166))) / 2,
            IF(
                BH72 = "teilsaniert",
                (MIN(IF(BH$1:BH$166="teilsaniert",BG$1:BG$166)) + MAX(IF(BH$1:BH$166="teilsaniert",BG$1:BG$166))) / 2,
                (MIN(IF(BH$1:BH$166="saniert",BG$1:BG$166)) + MAX(IF(BH$1:BH$166="saniert",BG$1:BG$166))) / 2
            )
        )),
        0,
        BF72
    )
)</f>
        <v>0</v>
      </c>
    </row>
    <row r="73" spans="2:61">
      <c r="B73" s="174">
        <f t="shared" si="15"/>
        <v>1.0539811395436374</v>
      </c>
      <c r="C73" s="173">
        <f>_xlfn.NORM.DIST(B73, B5,C5, TRUE)</f>
        <v>0.4879472892149781</v>
      </c>
      <c r="D73" s="174" t="str">
        <f t="shared" si="0"/>
        <v>unsaniert</v>
      </c>
      <c r="E73" s="174" cm="1">
        <f t="array" ref="E73">IF(
    C73 &gt; (IF(
        D73 = "unsaniert",
        (MIN(IF(D$1:D$166="unsaniert",C$1:C$166)) + MAX(IF(D$1:D$166="unsaniert",C$1:C$166))) / 2,
        IF(
            D73 = "teilsaniert",
            (MIN(IF(D$1:D$166="teilsaniert",C$1:C$166)) + MAX(IF(D$1:D$166="teilsaniert",C$1:C$166))) / 2,
            (MIN(IF(D$1:D$166="saniert",C$1:C$166)) + MAX(IF(D$1:D$166="saniert",C$1:C$166))) / 2
        )
    )),
    0,
    IF(
        C72 &lt; (IF(
            D73 = "unsaniert",
            (MIN(IF(D$1:D$166="unsaniert",C$1:C$166)) + MAX(IF(D$1:D$166="unsaniert",C$1:C$166))) / 2,
            IF(
                D73 = "teilsaniert",
                (MIN(IF(D$1:D$166="teilsaniert",C$1:C$166)) + MAX(IF(D$1:D$166="teilsaniert",C$1:C$166))) / 2,
                (MIN(IF(D$1:D$166="saniert",C$1:C$166)) + MAX(IF(D$1:D$166="saniert",C$1:C$166))) / 2
            )
        )),
        0,
        B73
    )
)</f>
        <v>0</v>
      </c>
      <c r="H73" s="160"/>
      <c r="I73" s="174">
        <f t="shared" si="16"/>
        <v>-0.66583520384989747</v>
      </c>
      <c r="J73" s="173">
        <f>_xlfn.NORM.DIST(I73, I5,J5, TRUE)</f>
        <v>4.6039164007371651E-43</v>
      </c>
      <c r="K73" s="174" t="str">
        <f t="shared" si="1"/>
        <v>saniert</v>
      </c>
      <c r="L73" s="174" cm="1">
        <f t="array" ref="L73">IF(
    J73 &gt; (IF(
        K73 = "unsaniert",
        (MIN(IF(K$1:K$166="unsaniert",J$1:J$166)) + MAX(IF(K$1:K$166="unsaniert",J$1:J$166))) / 2,
        IF(
            K73 = "teilsaniert",
            (MIN(IF(K$1:K$166="teilsaniert",J$1:J$166)) + MAX(IF(K$1:K$166="teilsaniert",J$1:J$166))) / 2,
            (MIN(IF(K$1:K$166="saniert",J$1:J$166)) + MAX(IF(K$1:K$166="saniert",J$1:J$166))) / 2
        )
    )),
    0,
    IF(
        J72 &lt; (IF(
            K73 = "unsaniert",
            (MIN(IF(K$1:K$166="unsaniert",J$1:J$166)) + MAX(IF(K$1:K$166="unsaniert",J$1:J$166))) / 2,
            IF(
                K73 = "teilsaniert",
                (MIN(IF(K$1:K$166="teilsaniert",J$1:J$166)) + MAX(IF(K$1:K$166="teilsaniert",J$1:J$166))) / 2,
                (MIN(IF(K$1:K$166="saniert",J$1:J$166)) + MAX(IF(K$1:K$166="saniert",J$1:J$166))) / 2
            )
        )),
        0,
        I73
    )
)</f>
        <v>0</v>
      </c>
      <c r="O73" s="160"/>
      <c r="P73" s="174">
        <f t="shared" si="17"/>
        <v>-0.7299771325762715</v>
      </c>
      <c r="Q73" s="173">
        <f>_xlfn.NORM.DIST(P73, P5,Q5, TRUE)</f>
        <v>1.6061483831863205E-43</v>
      </c>
      <c r="R73" s="174" t="str">
        <f t="shared" si="2"/>
        <v>saniert</v>
      </c>
      <c r="S73" s="174" cm="1">
        <f t="array" ref="S73">IF(
    Q73 &gt; (IF(
        R73 = "unsaniert",
        (MIN(IF(R$1:R$166="unsaniert",Q$1:Q$166)) + MAX(IF(R$1:R$166="unsaniert",Q$1:Q$166))) / 2,
        IF(
            R73 = "teilsaniert",
            (MIN(IF(R$1:R$166="teilsaniert",Q$1:Q$166)) + MAX(IF(R$1:R$166="teilsaniert",Q$1:Q$166))) / 2,
            (MIN(IF(R$1:R$166="saniert",Q$1:Q$166)) + MAX(IF(R$1:R$166="saniert",Q$1:Q$166))) / 2
        )
    )),
    0,
    IF(
        Q72 &lt; (IF(
            R73 = "unsaniert",
            (MIN(IF(R$1:R$166="unsaniert",Q$1:Q$166)) + MAX(IF(R$1:R$166="unsaniert",Q$1:Q$166))) / 2,
            IF(
                R73 = "teilsaniert",
                (MIN(IF(R$1:R$166="teilsaniert",Q$1:Q$166)) + MAX(IF(R$1:R$166="teilsaniert",Q$1:Q$166))) / 2,
                (MIN(IF(R$1:R$166="saniert",Q$1:Q$166)) + MAX(IF(R$1:R$166="saniert",Q$1:Q$166))) / 2
            )
        )),
        0,
        P73
    )
)</f>
        <v>0</v>
      </c>
      <c r="W73" s="174">
        <f t="shared" si="18"/>
        <v>-9.3454420858877785E-2</v>
      </c>
      <c r="X73" s="173">
        <f t="shared" si="3"/>
        <v>1.6458400094740362E-24</v>
      </c>
      <c r="Y73" s="174" t="str">
        <f t="shared" si="4"/>
        <v>saniert</v>
      </c>
      <c r="Z73" s="174" cm="1">
        <f t="array" ref="Z73">IF(
    X73 &gt; (IF(
        Y73 = "unsaniert",
        (MIN(IF(Y$29:Y$166="unsaniert",X$29:X$166)) + MAX(IF(Y$29:Y$166="unsaniert",X$29:X$166))) / 2,
        IF(
            Y73 = "teilsaniert",
            (MIN(IF(Y$29:Y$166="teilsaniert",X$29:X$166)) + MAX(IF(Y$29:Y$166="teilsaniert",X$29:X$166))) / 2,
            (MIN(IF(Y$29:Y$166="saniert",X$29:X$166)) + MAX(IF(Y$29:Y$166="saniert",X$29:X$166))) / 2
        )
    )),
    0,
    IF(
        X72 &lt; (IF(
            Y73 = "unsaniert",
            (MIN(IF(Y$29:Y$166="unsaniert",X$29:X$166)) + MAX(IF(Y$29:Y$166="unsaniert",X$29:X$166))) / 2,
            IF(
                Y73 = "teilsaniert",
                (MIN(IF(Y$29:Y$166="teilsaniert",X$29:X$166)) + MAX(IF(Y$29:Y$166="teilsaniert",X$29:X$166))) / 2,
                (MIN(IF(Y$29:Y$166="saniert",X$29:X$166)) + MAX(IF(Y$29:Y$166="saniert",X$29:X$166))) / 2
            )
        )),
        0,
        W73
    )
)</f>
        <v>0</v>
      </c>
      <c r="AA73" s="160"/>
      <c r="AB73" s="160"/>
      <c r="AC73" s="160"/>
      <c r="AD73" s="174">
        <f t="shared" si="19"/>
        <v>-0.37874537244677031</v>
      </c>
      <c r="AE73" s="173">
        <f t="shared" si="5"/>
        <v>2.190830067595654E-14</v>
      </c>
      <c r="AF73" s="174" t="str">
        <f t="shared" si="6"/>
        <v>saniert</v>
      </c>
      <c r="AG73" s="174" cm="1">
        <f t="array" ref="AG73">IF(
    AE73 &gt; (IF(
        AF73 = "unsaniert",
        (MIN(IF(AF$1:AF$166="unsaniert",AE$1:AE$166)) + MAX(IF(AF$1:AF$166="unsaniert",AE$1:AE$166))) / 2,
        IF(
            AF73 = "teilsaniert",
            (MIN(IF(AF$1:AF$166="teilsaniert",AE$1:AE$166)) + MAX(IF(AF$1:AF$166="teilsaniert",AE$1:AE$166))) / 2,
            (MIN(IF(AF$1:AF$166="saniert",AE$1:AE$166)) + MAX(IF(AF$1:AF$166="saniert",AE$1:AE$166))) / 2
        )
    )),
    0,
    IF(
        AE72 &lt; (IF(
            AF73 = "unsaniert",
            (MIN(IF(AF$1:AF$166="unsaniert",AE$1:AE$166)) + MAX(IF(AF$1:AF$166="unsaniert",AE$1:AE$166))) / 2,
            IF(
                AF73 = "teilsaniert",
                (MIN(IF(AF$1:AF$166="teilsaniert",AE$1:AE$166)) + MAX(IF(AF$1:AF$166="teilsaniert",AE$1:AE$166))) / 2,
                (MIN(IF(AF$1:AF$166="saniert",AE$1:AE$166)) + MAX(IF(AF$1:AF$166="saniert",AE$1:AE$166))) / 2
            )
        )),
        0,
        AD73
    )
)</f>
        <v>0</v>
      </c>
      <c r="AH73" s="160"/>
      <c r="AI73" s="160"/>
      <c r="AJ73" s="160"/>
      <c r="AK73" s="174">
        <f t="shared" si="20"/>
        <v>-0.86338595245073413</v>
      </c>
      <c r="AL73" s="173">
        <f t="shared" si="7"/>
        <v>8.0099373654651142E-243</v>
      </c>
      <c r="AM73" s="174" t="str">
        <f t="shared" si="8"/>
        <v>saniert</v>
      </c>
      <c r="AN73" s="174" cm="1">
        <f t="array" ref="AN73">IF(
    AL73 &gt; (IF(
        AM73 = "unsaniert",
        (MIN(IF(AM$1:AM$166="unsaniert",AL$1:AL$166)) + MAX(IF(AM$1:AM$166="unsaniert",AL$1:AL$166))) / 2,
        IF(
            AM73 = "teilsaniert",
            (MIN(IF(AM$1:AM$166="teilsaniert",AL$1:AL$166)) + MAX(IF(AM$1:AM$166="teilsaniert",AL$1:AL$166))) / 2,
            (MIN(IF(AM$1:AM$166="saniert",AL$1:AL$166)) + MAX(IF(AM$1:AM$166="saniert",AL$1:AL$166))) / 2
        )
    )),
    0,
    IF(
        AL72 &lt; (IF(
            AM73 = "unsaniert",
            (MIN(IF(AM$1:AM$166="unsaniert",AL$1:AL$166)) + MAX(IF(AM$1:AM$166="unsaniert",AL$1:AL$166))) / 2,
            IF(
                AM73 = "teilsaniert",
                (MIN(IF(AM$1:AM$166="teilsaniert",AL$1:AL$166)) + MAX(IF(AM$1:AM$166="teilsaniert",AL$1:AL$166))) / 2,
                (MIN(IF(AM$1:AM$166="saniert",AL$1:AL$166)) + MAX(IF(AM$1:AM$166="saniert",AL$1:AL$166))) / 2
            )
        )),
        0,
        AK73
    )
)</f>
        <v>0</v>
      </c>
      <c r="AR73" s="174">
        <f t="shared" si="21"/>
        <v>0.28371685567654104</v>
      </c>
      <c r="AS73" s="173">
        <f t="shared" si="9"/>
        <v>8.547529942557659E-4</v>
      </c>
      <c r="AT73" s="174" t="str">
        <f t="shared" si="10"/>
        <v>saniert</v>
      </c>
      <c r="AU73" s="174" cm="1">
        <f t="array" ref="AU73">IF(
    AS73 &gt; (IF(
        AT73 = "unsaniert",
        (MIN(IF(AT$1:AT$166="unsaniert",AS$1:AS$166)) + MAX(IF(AT$1:AT$166="unsaniert",AS$1:AS$166))) / 2,
        IF(
            AT73 = "teilsaniert",
            (MIN(IF(AT$1:AT$166="teilsaniert",AS$1:AS$166)) + MAX(IF(AT$1:AT$166="teilsaniert",AS$1:AS$166))) / 2,
            (MIN(IF(AT$1:AT$166="saniert",AS$1:AS$166)) + MAX(IF(AT$1:AT$166="saniert",AS$1:AS$166))) / 2
        )
    )),
    0,
    IF(
        AS72 &lt; (IF(
            AT73 = "unsaniert",
            (MIN(IF(AT$1:AT$166="unsaniert",AS$1:AS$166)) + MAX(IF(AT$1:AT$166="unsaniert",AS$1:AS$166))) / 2,
            IF(
                AT73 = "teilsaniert",
                (MIN(IF(AT$1:AT$166="teilsaniert",AS$1:AS$166)) + MAX(IF(AT$1:AT$166="teilsaniert",AS$1:AS$166))) / 2,
                (MIN(IF(AT$1:AT$166="saniert",AS$1:AS$166)) + MAX(IF(AT$1:AT$166="saniert",AS$1:AS$166))) / 2
            )
        )),
        0,
        AR73
    )
)</f>
        <v>0</v>
      </c>
      <c r="AV73" s="160"/>
      <c r="AW73" s="160"/>
      <c r="AX73" s="160"/>
      <c r="AY73" s="174">
        <f t="shared" si="22"/>
        <v>-0.24778935752864692</v>
      </c>
      <c r="AZ73" s="173">
        <f t="shared" si="24"/>
        <v>5.2651070150588484E-9</v>
      </c>
      <c r="BA73" s="174" t="str">
        <f t="shared" si="25"/>
        <v>saniert</v>
      </c>
      <c r="BB73" s="174" cm="1">
        <f t="array" ref="BB73">IF(
    AZ73 &gt; (IF(
        BA73 = "unsaniert",
        (MIN(IF(BA$1:BA$166="unsaniert",AZ$1:AZ$166)) + MAX(IF(BA$1:BA$166="unsaniert",AZ$1:AZ$166))) / 2,
        IF(
            BA73 = "teilsaniert",
            (MIN(IF(BA$1:BA$166="teilsaniert",AZ$1:AZ$166)) + MAX(IF(BA$1:BA$166="teilsaniert",AZ$1:AZ$166))) / 2,
            (MIN(IF(BA$1:BA$166="saniert",AZ$1:AZ$166)) + MAX(IF(BA$1:BA$166="saniert",AZ$1:AZ$166))) / 2
        )
    )),
    0,
    IF(
        AZ72 &lt; (IF(
            BA73 = "unsaniert",
            (MIN(IF(BA$1:BA$166="unsaniert",AZ$1:AZ$166)) + MAX(IF(BA$1:BA$166="unsaniert",AZ$1:AZ$166))) / 2,
            IF(
                BA73 = "teilsaniert",
                (MIN(IF(BA$1:BA$166="teilsaniert",AZ$1:AZ$166)) + MAX(IF(BA$1:BA$166="teilsaniert",AZ$1:AZ$166))) / 2,
                (MIN(IF(BA$1:BA$166="saniert",AZ$1:AZ$166)) + MAX(IF(BA$1:BA$166="saniert",AZ$1:AZ$166))) / 2
            )
        )),
        0,
        AY73
    )
)</f>
        <v>0</v>
      </c>
      <c r="BC73" s="160"/>
      <c r="BD73" s="160"/>
      <c r="BE73" s="160"/>
      <c r="BF73" s="174">
        <f t="shared" si="23"/>
        <v>-0.57657094592916425</v>
      </c>
      <c r="BG73" s="173">
        <f t="shared" si="13"/>
        <v>4.4105399892543191E-237</v>
      </c>
      <c r="BH73" s="174" t="str">
        <f t="shared" si="14"/>
        <v>saniert</v>
      </c>
      <c r="BI73" s="174" cm="1">
        <f t="array" ref="BI73">IF(
    BG73 &gt; (IF(
        BH73 = "unsaniert",
        (MIN(IF(BH$1:BH$166="unsaniert",BG$1:BG$166)) + MAX(IF(BH$1:BH$166="unsaniert",BG$1:BG$166))) / 2,
        IF(
            BH73 = "teilsaniert",
            (MIN(IF(BH$1:BH$166="teilsaniert",BG$1:BG$166)) + MAX(IF(BH$1:BH$166="teilsaniert",BG$1:BG$166))) / 2,
            (MIN(IF(BH$1:BH$166="saniert",BG$1:BG$166)) + MAX(IF(BH$1:BH$166="saniert",BG$1:BG$166))) / 2
        )
    )),
    0,
    IF(
        BG72 &lt; (IF(
            BH73 = "unsaniert",
            (MIN(IF(BH$1:BH$166="unsaniert",BG$1:BG$166)) + MAX(IF(BH$1:BH$166="unsaniert",BG$1:BG$166))) / 2,
            IF(
                BH73 = "teilsaniert",
                (MIN(IF(BH$1:BH$166="teilsaniert",BG$1:BG$166)) + MAX(IF(BH$1:BH$166="teilsaniert",BG$1:BG$166))) / 2,
                (MIN(IF(BH$1:BH$166="saniert",BG$1:BG$166)) + MAX(IF(BH$1:BH$166="saniert",BG$1:BG$166))) / 2
            )
        )),
        0,
        BF73
    )
)</f>
        <v>0</v>
      </c>
    </row>
    <row r="74" spans="2:61">
      <c r="B74" s="174">
        <f t="shared" si="15"/>
        <v>1.0239811395436373</v>
      </c>
      <c r="C74" s="173">
        <f>_xlfn.NORM.DIST(B74, B5,C5, TRUE)</f>
        <v>0.45622102625585947</v>
      </c>
      <c r="D74" s="174" t="str">
        <f t="shared" si="0"/>
        <v>unsaniert</v>
      </c>
      <c r="E74" s="174" cm="1">
        <f t="array" ref="E74">IF(
    C74 &gt; (IF(
        D74 = "unsaniert",
        (MIN(IF(D$1:D$166="unsaniert",C$1:C$166)) + MAX(IF(D$1:D$166="unsaniert",C$1:C$166))) / 2,
        IF(
            D74 = "teilsaniert",
            (MIN(IF(D$1:D$166="teilsaniert",C$1:C$166)) + MAX(IF(D$1:D$166="teilsaniert",C$1:C$166))) / 2,
            (MIN(IF(D$1:D$166="saniert",C$1:C$166)) + MAX(IF(D$1:D$166="saniert",C$1:C$166))) / 2
        )
    )),
    0,
    IF(
        C73 &lt; (IF(
            D74 = "unsaniert",
            (MIN(IF(D$1:D$166="unsaniert",C$1:C$166)) + MAX(IF(D$1:D$166="unsaniert",C$1:C$166))) / 2,
            IF(
                D74 = "teilsaniert",
                (MIN(IF(D$1:D$166="teilsaniert",C$1:C$166)) + MAX(IF(D$1:D$166="teilsaniert",C$1:C$166))) / 2,
                (MIN(IF(D$1:D$166="saniert",C$1:C$166)) + MAX(IF(D$1:D$166="saniert",C$1:C$166))) / 2
            )
        )),
        0,
        B74
    )
)</f>
        <v>0</v>
      </c>
      <c r="H74" s="160"/>
      <c r="I74" s="174">
        <f t="shared" si="16"/>
        <v>-0.6958352038498975</v>
      </c>
      <c r="J74" s="173">
        <f>_xlfn.NORM.DIST(I74, I5,J5, TRUE)</f>
        <v>9.7795727605271792E-46</v>
      </c>
      <c r="K74" s="174" t="str">
        <f t="shared" si="1"/>
        <v>saniert</v>
      </c>
      <c r="L74" s="174" cm="1">
        <f t="array" ref="L74">IF(
    J74 &gt; (IF(
        K74 = "unsaniert",
        (MIN(IF(K$1:K$166="unsaniert",J$1:J$166)) + MAX(IF(K$1:K$166="unsaniert",J$1:J$166))) / 2,
        IF(
            K74 = "teilsaniert",
            (MIN(IF(K$1:K$166="teilsaniert",J$1:J$166)) + MAX(IF(K$1:K$166="teilsaniert",J$1:J$166))) / 2,
            (MIN(IF(K$1:K$166="saniert",J$1:J$166)) + MAX(IF(K$1:K$166="saniert",J$1:J$166))) / 2
        )
    )),
    0,
    IF(
        J73 &lt; (IF(
            K74 = "unsaniert",
            (MIN(IF(K$1:K$166="unsaniert",J$1:J$166)) + MAX(IF(K$1:K$166="unsaniert",J$1:J$166))) / 2,
            IF(
                K74 = "teilsaniert",
                (MIN(IF(K$1:K$166="teilsaniert",J$1:J$166)) + MAX(IF(K$1:K$166="teilsaniert",J$1:J$166))) / 2,
                (MIN(IF(K$1:K$166="saniert",J$1:J$166)) + MAX(IF(K$1:K$166="saniert",J$1:J$166))) / 2
            )
        )),
        0,
        I74
    )
)</f>
        <v>0</v>
      </c>
      <c r="O74" s="160"/>
      <c r="P74" s="174">
        <f t="shared" si="17"/>
        <v>-0.75997713257627153</v>
      </c>
      <c r="Q74" s="173">
        <f>_xlfn.NORM.DIST(P74, P5,Q5, TRUE)</f>
        <v>3.2066220250848758E-46</v>
      </c>
      <c r="R74" s="174" t="str">
        <f t="shared" si="2"/>
        <v>saniert</v>
      </c>
      <c r="S74" s="174" cm="1">
        <f t="array" ref="S74">IF(
    Q74 &gt; (IF(
        R74 = "unsaniert",
        (MIN(IF(R$1:R$166="unsaniert",Q$1:Q$166)) + MAX(IF(R$1:R$166="unsaniert",Q$1:Q$166))) / 2,
        IF(
            R74 = "teilsaniert",
            (MIN(IF(R$1:R$166="teilsaniert",Q$1:Q$166)) + MAX(IF(R$1:R$166="teilsaniert",Q$1:Q$166))) / 2,
            (MIN(IF(R$1:R$166="saniert",Q$1:Q$166)) + MAX(IF(R$1:R$166="saniert",Q$1:Q$166))) / 2
        )
    )),
    0,
    IF(
        Q73 &lt; (IF(
            R74 = "unsaniert",
            (MIN(IF(R$1:R$166="unsaniert",Q$1:Q$166)) + MAX(IF(R$1:R$166="unsaniert",Q$1:Q$166))) / 2,
            IF(
                R74 = "teilsaniert",
                (MIN(IF(R$1:R$166="teilsaniert",Q$1:Q$166)) + MAX(IF(R$1:R$166="teilsaniert",Q$1:Q$166))) / 2,
                (MIN(IF(R$1:R$166="saniert",Q$1:Q$166)) + MAX(IF(R$1:R$166="saniert",Q$1:Q$166))) / 2
            )
        )),
        0,
        P74
    )
)</f>
        <v>0</v>
      </c>
      <c r="W74" s="174">
        <f t="shared" si="18"/>
        <v>-0.12345442085887778</v>
      </c>
      <c r="X74" s="173">
        <f t="shared" si="3"/>
        <v>4.4717671149350877E-26</v>
      </c>
      <c r="Y74" s="174" t="str">
        <f t="shared" si="4"/>
        <v>saniert</v>
      </c>
      <c r="Z74" s="174" cm="1">
        <f t="array" ref="Z74">IF(
    X74 &gt; (IF(
        Y74 = "unsaniert",
        (MIN(IF(Y$29:Y$166="unsaniert",X$29:X$166)) + MAX(IF(Y$29:Y$166="unsaniert",X$29:X$166))) / 2,
        IF(
            Y74 = "teilsaniert",
            (MIN(IF(Y$29:Y$166="teilsaniert",X$29:X$166)) + MAX(IF(Y$29:Y$166="teilsaniert",X$29:X$166))) / 2,
            (MIN(IF(Y$29:Y$166="saniert",X$29:X$166)) + MAX(IF(Y$29:Y$166="saniert",X$29:X$166))) / 2
        )
    )),
    0,
    IF(
        X73 &lt; (IF(
            Y74 = "unsaniert",
            (MIN(IF(Y$29:Y$166="unsaniert",X$29:X$166)) + MAX(IF(Y$29:Y$166="unsaniert",X$29:X$166))) / 2,
            IF(
                Y74 = "teilsaniert",
                (MIN(IF(Y$29:Y$166="teilsaniert",X$29:X$166)) + MAX(IF(Y$29:Y$166="teilsaniert",X$29:X$166))) / 2,
                (MIN(IF(Y$29:Y$166="saniert",X$29:X$166)) + MAX(IF(Y$29:Y$166="saniert",X$29:X$166))) / 2
            )
        )),
        0,
        W74
    )
)</f>
        <v>0</v>
      </c>
      <c r="AA74" s="160"/>
      <c r="AB74" s="160"/>
      <c r="AC74" s="160"/>
      <c r="AD74" s="174">
        <f t="shared" si="19"/>
        <v>-0.40874537244677034</v>
      </c>
      <c r="AE74" s="173">
        <f t="shared" si="5"/>
        <v>2.5033847301061397E-15</v>
      </c>
      <c r="AF74" s="174" t="str">
        <f t="shared" si="6"/>
        <v>saniert</v>
      </c>
      <c r="AG74" s="174" cm="1">
        <f t="array" ref="AG74">IF(
    AE74 &gt; (IF(
        AF74 = "unsaniert",
        (MIN(IF(AF$1:AF$166="unsaniert",AE$1:AE$166)) + MAX(IF(AF$1:AF$166="unsaniert",AE$1:AE$166))) / 2,
        IF(
            AF74 = "teilsaniert",
            (MIN(IF(AF$1:AF$166="teilsaniert",AE$1:AE$166)) + MAX(IF(AF$1:AF$166="teilsaniert",AE$1:AE$166))) / 2,
            (MIN(IF(AF$1:AF$166="saniert",AE$1:AE$166)) + MAX(IF(AF$1:AF$166="saniert",AE$1:AE$166))) / 2
        )
    )),
    0,
    IF(
        AE73 &lt; (IF(
            AF74 = "unsaniert",
            (MIN(IF(AF$1:AF$166="unsaniert",AE$1:AE$166)) + MAX(IF(AF$1:AF$166="unsaniert",AE$1:AE$166))) / 2,
            IF(
                AF74 = "teilsaniert",
                (MIN(IF(AF$1:AF$166="teilsaniert",AE$1:AE$166)) + MAX(IF(AF$1:AF$166="teilsaniert",AE$1:AE$166))) / 2,
                (MIN(IF(AF$1:AF$166="saniert",AE$1:AE$166)) + MAX(IF(AF$1:AF$166="saniert",AE$1:AE$166))) / 2
            )
        )),
        0,
        AD74
    )
)</f>
        <v>0</v>
      </c>
      <c r="AH74" s="160"/>
      <c r="AI74" s="160"/>
      <c r="AJ74" s="160"/>
      <c r="AK74" s="174">
        <f t="shared" si="20"/>
        <v>-0.89338595245073416</v>
      </c>
      <c r="AL74" s="173">
        <f t="shared" si="7"/>
        <v>8.1774374317331383E-257</v>
      </c>
      <c r="AM74" s="174" t="str">
        <f t="shared" si="8"/>
        <v>saniert</v>
      </c>
      <c r="AN74" s="174" cm="1">
        <f t="array" ref="AN74">IF(
    AL74 &gt; (IF(
        AM74 = "unsaniert",
        (MIN(IF(AM$1:AM$166="unsaniert",AL$1:AL$166)) + MAX(IF(AM$1:AM$166="unsaniert",AL$1:AL$166))) / 2,
        IF(
            AM74 = "teilsaniert",
            (MIN(IF(AM$1:AM$166="teilsaniert",AL$1:AL$166)) + MAX(IF(AM$1:AM$166="teilsaniert",AL$1:AL$166))) / 2,
            (MIN(IF(AM$1:AM$166="saniert",AL$1:AL$166)) + MAX(IF(AM$1:AM$166="saniert",AL$1:AL$166))) / 2
        )
    )),
    0,
    IF(
        AL73 &lt; (IF(
            AM74 = "unsaniert",
            (MIN(IF(AM$1:AM$166="unsaniert",AL$1:AL$166)) + MAX(IF(AM$1:AM$166="unsaniert",AL$1:AL$166))) / 2,
            IF(
                AM74 = "teilsaniert",
                (MIN(IF(AM$1:AM$166="teilsaniert",AL$1:AL$166)) + MAX(IF(AM$1:AM$166="teilsaniert",AL$1:AL$166))) / 2,
                (MIN(IF(AM$1:AM$166="saniert",AL$1:AL$166)) + MAX(IF(AM$1:AM$166="saniert",AL$1:AL$166))) / 2
            )
        )),
        0,
        AK74
    )
)</f>
        <v>0</v>
      </c>
      <c r="AR74" s="174">
        <f t="shared" si="21"/>
        <v>0.25371685567654101</v>
      </c>
      <c r="AS74" s="173">
        <f t="shared" si="9"/>
        <v>4.8682157276316157E-4</v>
      </c>
      <c r="AT74" s="174" t="str">
        <f t="shared" si="10"/>
        <v>saniert</v>
      </c>
      <c r="AU74" s="174" cm="1">
        <f t="array" ref="AU74">IF(
    AS74 &gt; (IF(
        AT74 = "unsaniert",
        (MIN(IF(AT$1:AT$166="unsaniert",AS$1:AS$166)) + MAX(IF(AT$1:AT$166="unsaniert",AS$1:AS$166))) / 2,
        IF(
            AT74 = "teilsaniert",
            (MIN(IF(AT$1:AT$166="teilsaniert",AS$1:AS$166)) + MAX(IF(AT$1:AT$166="teilsaniert",AS$1:AS$166))) / 2,
            (MIN(IF(AT$1:AT$166="saniert",AS$1:AS$166)) + MAX(IF(AT$1:AT$166="saniert",AS$1:AS$166))) / 2
        )
    )),
    0,
    IF(
        AS73 &lt; (IF(
            AT74 = "unsaniert",
            (MIN(IF(AT$1:AT$166="unsaniert",AS$1:AS$166)) + MAX(IF(AT$1:AT$166="unsaniert",AS$1:AS$166))) / 2,
            IF(
                AT74 = "teilsaniert",
                (MIN(IF(AT$1:AT$166="teilsaniert",AS$1:AS$166)) + MAX(IF(AT$1:AT$166="teilsaniert",AS$1:AS$166))) / 2,
                (MIN(IF(AT$1:AT$166="saniert",AS$1:AS$166)) + MAX(IF(AT$1:AT$166="saniert",AS$1:AS$166))) / 2
            )
        )),
        0,
        AR74
    )
)</f>
        <v>0</v>
      </c>
      <c r="AV74" s="160"/>
      <c r="AW74" s="160"/>
      <c r="AX74" s="160"/>
      <c r="AY74" s="174">
        <f t="shared" si="22"/>
        <v>-0.27778935752864692</v>
      </c>
      <c r="AZ74" s="173">
        <f t="shared" si="24"/>
        <v>1.328600252052268E-9</v>
      </c>
      <c r="BA74" s="174" t="str">
        <f t="shared" si="25"/>
        <v>saniert</v>
      </c>
      <c r="BB74" s="174" cm="1">
        <f t="array" ref="BB74">IF(
    AZ74 &gt; (IF(
        BA74 = "unsaniert",
        (MIN(IF(BA$1:BA$166="unsaniert",AZ$1:AZ$166)) + MAX(IF(BA$1:BA$166="unsaniert",AZ$1:AZ$166))) / 2,
        IF(
            BA74 = "teilsaniert",
            (MIN(IF(BA$1:BA$166="teilsaniert",AZ$1:AZ$166)) + MAX(IF(BA$1:BA$166="teilsaniert",AZ$1:AZ$166))) / 2,
            (MIN(IF(BA$1:BA$166="saniert",AZ$1:AZ$166)) + MAX(IF(BA$1:BA$166="saniert",AZ$1:AZ$166))) / 2
        )
    )),
    0,
    IF(
        AZ73 &lt; (IF(
            BA74 = "unsaniert",
            (MIN(IF(BA$1:BA$166="unsaniert",AZ$1:AZ$166)) + MAX(IF(BA$1:BA$166="unsaniert",AZ$1:AZ$166))) / 2,
            IF(
                BA74 = "teilsaniert",
                (MIN(IF(BA$1:BA$166="teilsaniert",AZ$1:AZ$166)) + MAX(IF(BA$1:BA$166="teilsaniert",AZ$1:AZ$166))) / 2,
                (MIN(IF(BA$1:BA$166="saniert",AZ$1:AZ$166)) + MAX(IF(BA$1:BA$166="saniert",AZ$1:AZ$166))) / 2
            )
        )),
        0,
        AY74
    )
)</f>
        <v>0</v>
      </c>
      <c r="BC74" s="160"/>
      <c r="BD74" s="160"/>
      <c r="BE74" s="160"/>
      <c r="BF74" s="174">
        <f t="shared" si="23"/>
        <v>-0.59657094592916426</v>
      </c>
      <c r="BG74" s="173">
        <f t="shared" si="13"/>
        <v>9.4053155927774283E-251</v>
      </c>
      <c r="BH74" s="174" t="str">
        <f t="shared" si="14"/>
        <v>saniert</v>
      </c>
      <c r="BI74" s="174" cm="1">
        <f t="array" ref="BI74">IF(
    BG74 &gt; (IF(
        BH74 = "unsaniert",
        (MIN(IF(BH$1:BH$166="unsaniert",BG$1:BG$166)) + MAX(IF(BH$1:BH$166="unsaniert",BG$1:BG$166))) / 2,
        IF(
            BH74 = "teilsaniert",
            (MIN(IF(BH$1:BH$166="teilsaniert",BG$1:BG$166)) + MAX(IF(BH$1:BH$166="teilsaniert",BG$1:BG$166))) / 2,
            (MIN(IF(BH$1:BH$166="saniert",BG$1:BG$166)) + MAX(IF(BH$1:BH$166="saniert",BG$1:BG$166))) / 2
        )
    )),
    0,
    IF(
        BG73 &lt; (IF(
            BH74 = "unsaniert",
            (MIN(IF(BH$1:BH$166="unsaniert",BG$1:BG$166)) + MAX(IF(BH$1:BH$166="unsaniert",BG$1:BG$166))) / 2,
            IF(
                BH74 = "teilsaniert",
                (MIN(IF(BH$1:BH$166="teilsaniert",BG$1:BG$166)) + MAX(IF(BH$1:BH$166="teilsaniert",BG$1:BG$166))) / 2,
                (MIN(IF(BH$1:BH$166="saniert",BG$1:BG$166)) + MAX(IF(BH$1:BH$166="saniert",BG$1:BG$166))) / 2
            )
        )),
        0,
        BF74
    )
)</f>
        <v>0</v>
      </c>
    </row>
    <row r="75" spans="2:61">
      <c r="B75" s="174">
        <f t="shared" si="15"/>
        <v>0.99398113954363732</v>
      </c>
      <c r="C75" s="173">
        <f>_xlfn.NORM.DIST(B75, B5,C5, TRUE)</f>
        <v>0.4247715894664218</v>
      </c>
      <c r="D75" s="174" t="str">
        <f t="shared" si="0"/>
        <v>teilsaniert</v>
      </c>
      <c r="E75" s="174" cm="1">
        <f t="array" ref="E75">IF(
    C75 &gt; (IF(
        D75 = "unsaniert",
        (MIN(IF(D$1:D$166="unsaniert",C$1:C$166)) + MAX(IF(D$1:D$166="unsaniert",C$1:C$166))) / 2,
        IF(
            D75 = "teilsaniert",
            (MIN(IF(D$1:D$166="teilsaniert",C$1:C$166)) + MAX(IF(D$1:D$166="teilsaniert",C$1:C$166))) / 2,
            (MIN(IF(D$1:D$166="saniert",C$1:C$166)) + MAX(IF(D$1:D$166="saniert",C$1:C$166))) / 2
        )
    )),
    0,
    IF(
        C74 &lt; (IF(
            D75 = "unsaniert",
            (MIN(IF(D$1:D$166="unsaniert",C$1:C$166)) + MAX(IF(D$1:D$166="unsaniert",C$1:C$166))) / 2,
            IF(
                D75 = "teilsaniert",
                (MIN(IF(D$1:D$166="teilsaniert",C$1:C$166)) + MAX(IF(D$1:D$166="teilsaniert",C$1:C$166))) / 2,
                (MIN(IF(D$1:D$166="saniert",C$1:C$166)) + MAX(IF(D$1:D$166="saniert",C$1:C$166))) / 2
            )
        )),
        0,
        B75
    )
)</f>
        <v>0</v>
      </c>
      <c r="H75" s="160"/>
      <c r="I75" s="174">
        <f t="shared" si="16"/>
        <v>-0.72583520384989753</v>
      </c>
      <c r="J75" s="173">
        <f>_xlfn.NORM.DIST(I75, I5,J5, TRUE)</f>
        <v>1.7138401109089503E-48</v>
      </c>
      <c r="K75" s="174" t="str">
        <f t="shared" si="1"/>
        <v>saniert</v>
      </c>
      <c r="L75" s="174" cm="1">
        <f t="array" ref="L75">IF(
    J75 &gt; (IF(
        K75 = "unsaniert",
        (MIN(IF(K$1:K$166="unsaniert",J$1:J$166)) + MAX(IF(K$1:K$166="unsaniert",J$1:J$166))) / 2,
        IF(
            K75 = "teilsaniert",
            (MIN(IF(K$1:K$166="teilsaniert",J$1:J$166)) + MAX(IF(K$1:K$166="teilsaniert",J$1:J$166))) / 2,
            (MIN(IF(K$1:K$166="saniert",J$1:J$166)) + MAX(IF(K$1:K$166="saniert",J$1:J$166))) / 2
        )
    )),
    0,
    IF(
        J74 &lt; (IF(
            K75 = "unsaniert",
            (MIN(IF(K$1:K$166="unsaniert",J$1:J$166)) + MAX(IF(K$1:K$166="unsaniert",J$1:J$166))) / 2,
            IF(
                K75 = "teilsaniert",
                (MIN(IF(K$1:K$166="teilsaniert",J$1:J$166)) + MAX(IF(K$1:K$166="teilsaniert",J$1:J$166))) / 2,
                (MIN(IF(K$1:K$166="saniert",J$1:J$166)) + MAX(IF(K$1:K$166="saniert",J$1:J$166))) / 2
            )
        )),
        0,
        I75
    )
)</f>
        <v>0</v>
      </c>
      <c r="O75" s="160"/>
      <c r="P75" s="174">
        <f t="shared" si="17"/>
        <v>-0.78997713257627156</v>
      </c>
      <c r="Q75" s="173">
        <f>_xlfn.NORM.DIST(P75, P5,Q5, TRUE)</f>
        <v>5.2722927785512084E-49</v>
      </c>
      <c r="R75" s="174" t="str">
        <f t="shared" si="2"/>
        <v>saniert</v>
      </c>
      <c r="S75" s="174" cm="1">
        <f t="array" ref="S75">IF(
    Q75 &gt; (IF(
        R75 = "unsaniert",
        (MIN(IF(R$1:R$166="unsaniert",Q$1:Q$166)) + MAX(IF(R$1:R$166="unsaniert",Q$1:Q$166))) / 2,
        IF(
            R75 = "teilsaniert",
            (MIN(IF(R$1:R$166="teilsaniert",Q$1:Q$166)) + MAX(IF(R$1:R$166="teilsaniert",Q$1:Q$166))) / 2,
            (MIN(IF(R$1:R$166="saniert",Q$1:Q$166)) + MAX(IF(R$1:R$166="saniert",Q$1:Q$166))) / 2
        )
    )),
    0,
    IF(
        Q74 &lt; (IF(
            R75 = "unsaniert",
            (MIN(IF(R$1:R$166="unsaniert",Q$1:Q$166)) + MAX(IF(R$1:R$166="unsaniert",Q$1:Q$166))) / 2,
            IF(
                R75 = "teilsaniert",
                (MIN(IF(R$1:R$166="teilsaniert",Q$1:Q$166)) + MAX(IF(R$1:R$166="teilsaniert",Q$1:Q$166))) / 2,
                (MIN(IF(R$1:R$166="saniert",Q$1:Q$166)) + MAX(IF(R$1:R$166="saniert",Q$1:Q$166))) / 2
            )
        )),
        0,
        P75
    )
)</f>
        <v>0</v>
      </c>
      <c r="W75" s="174">
        <f t="shared" si="18"/>
        <v>-0.15345442085887778</v>
      </c>
      <c r="X75" s="173">
        <f t="shared" si="3"/>
        <v>1.0789619982195037E-27</v>
      </c>
      <c r="Y75" s="174" t="str">
        <f t="shared" si="4"/>
        <v>saniert</v>
      </c>
      <c r="Z75" s="174" cm="1">
        <f t="array" ref="Z75">IF(
    X75 &gt; (IF(
        Y75 = "unsaniert",
        (MIN(IF(Y$29:Y$166="unsaniert",X$29:X$166)) + MAX(IF(Y$29:Y$166="unsaniert",X$29:X$166))) / 2,
        IF(
            Y75 = "teilsaniert",
            (MIN(IF(Y$29:Y$166="teilsaniert",X$29:X$166)) + MAX(IF(Y$29:Y$166="teilsaniert",X$29:X$166))) / 2,
            (MIN(IF(Y$29:Y$166="saniert",X$29:X$166)) + MAX(IF(Y$29:Y$166="saniert",X$29:X$166))) / 2
        )
    )),
    0,
    IF(
        X74 &lt; (IF(
            Y75 = "unsaniert",
            (MIN(IF(Y$29:Y$166="unsaniert",X$29:X$166)) + MAX(IF(Y$29:Y$166="unsaniert",X$29:X$166))) / 2,
            IF(
                Y75 = "teilsaniert",
                (MIN(IF(Y$29:Y$166="teilsaniert",X$29:X$166)) + MAX(IF(Y$29:Y$166="teilsaniert",X$29:X$166))) / 2,
                (MIN(IF(Y$29:Y$166="saniert",X$29:X$166)) + MAX(IF(Y$29:Y$166="saniert",X$29:X$166))) / 2
            )
        )),
        0,
        W75
    )
)</f>
        <v>0</v>
      </c>
      <c r="AA75" s="160"/>
      <c r="AB75" s="160"/>
      <c r="AC75" s="160"/>
      <c r="AD75" s="174">
        <f t="shared" si="19"/>
        <v>-0.43874537244677037</v>
      </c>
      <c r="AE75" s="173">
        <f t="shared" si="5"/>
        <v>2.6514061535969527E-16</v>
      </c>
      <c r="AF75" s="174" t="str">
        <f t="shared" si="6"/>
        <v>saniert</v>
      </c>
      <c r="AG75" s="174" cm="1">
        <f t="array" ref="AG75">IF(
    AE75 &gt; (IF(
        AF75 = "unsaniert",
        (MIN(IF(AF$1:AF$166="unsaniert",AE$1:AE$166)) + MAX(IF(AF$1:AF$166="unsaniert",AE$1:AE$166))) / 2,
        IF(
            AF75 = "teilsaniert",
            (MIN(IF(AF$1:AF$166="teilsaniert",AE$1:AE$166)) + MAX(IF(AF$1:AF$166="teilsaniert",AE$1:AE$166))) / 2,
            (MIN(IF(AF$1:AF$166="saniert",AE$1:AE$166)) + MAX(IF(AF$1:AF$166="saniert",AE$1:AE$166))) / 2
        )
    )),
    0,
    IF(
        AE74 &lt; (IF(
            AF75 = "unsaniert",
            (MIN(IF(AF$1:AF$166="unsaniert",AE$1:AE$166)) + MAX(IF(AF$1:AF$166="unsaniert",AE$1:AE$166))) / 2,
            IF(
                AF75 = "teilsaniert",
                (MIN(IF(AF$1:AF$166="teilsaniert",AE$1:AE$166)) + MAX(IF(AF$1:AF$166="teilsaniert",AE$1:AE$166))) / 2,
                (MIN(IF(AF$1:AF$166="saniert",AE$1:AE$166)) + MAX(IF(AF$1:AF$166="saniert",AE$1:AE$166))) / 2
            )
        )),
        0,
        AD75
    )
)</f>
        <v>0</v>
      </c>
      <c r="AH75" s="160"/>
      <c r="AI75" s="160"/>
      <c r="AJ75" s="160"/>
      <c r="AK75" s="174">
        <f t="shared" si="20"/>
        <v>-0.92338595245073418</v>
      </c>
      <c r="AL75" s="173">
        <f t="shared" si="7"/>
        <v>3.3617702035677331E-271</v>
      </c>
      <c r="AM75" s="174" t="str">
        <f t="shared" si="8"/>
        <v>saniert</v>
      </c>
      <c r="AN75" s="174" cm="1">
        <f t="array" ref="AN75">IF(
    AL75 &gt; (IF(
        AM75 = "unsaniert",
        (MIN(IF(AM$1:AM$166="unsaniert",AL$1:AL$166)) + MAX(IF(AM$1:AM$166="unsaniert",AL$1:AL$166))) / 2,
        IF(
            AM75 = "teilsaniert",
            (MIN(IF(AM$1:AM$166="teilsaniert",AL$1:AL$166)) + MAX(IF(AM$1:AM$166="teilsaniert",AL$1:AL$166))) / 2,
            (MIN(IF(AM$1:AM$166="saniert",AL$1:AL$166)) + MAX(IF(AM$1:AM$166="saniert",AL$1:AL$166))) / 2
        )
    )),
    0,
    IF(
        AL74 &lt; (IF(
            AM75 = "unsaniert",
            (MIN(IF(AM$1:AM$166="unsaniert",AL$1:AL$166)) + MAX(IF(AM$1:AM$166="unsaniert",AL$1:AL$166))) / 2,
            IF(
                AM75 = "teilsaniert",
                (MIN(IF(AM$1:AM$166="teilsaniert",AL$1:AL$166)) + MAX(IF(AM$1:AM$166="teilsaniert",AL$1:AL$166))) / 2,
                (MIN(IF(AM$1:AM$166="saniert",AL$1:AL$166)) + MAX(IF(AM$1:AM$166="saniert",AL$1:AL$166))) / 2
            )
        )),
        0,
        AK75
    )
)</f>
        <v>0</v>
      </c>
      <c r="AR75" s="174">
        <f t="shared" si="21"/>
        <v>0.22371685567654101</v>
      </c>
      <c r="AS75" s="173">
        <f t="shared" si="9"/>
        <v>2.705673956576227E-4</v>
      </c>
      <c r="AT75" s="174" t="str">
        <f t="shared" si="10"/>
        <v>saniert</v>
      </c>
      <c r="AU75" s="174" cm="1">
        <f t="array" ref="AU75">IF(
    AS75 &gt; (IF(
        AT75 = "unsaniert",
        (MIN(IF(AT$1:AT$166="unsaniert",AS$1:AS$166)) + MAX(IF(AT$1:AT$166="unsaniert",AS$1:AS$166))) / 2,
        IF(
            AT75 = "teilsaniert",
            (MIN(IF(AT$1:AT$166="teilsaniert",AS$1:AS$166)) + MAX(IF(AT$1:AT$166="teilsaniert",AS$1:AS$166))) / 2,
            (MIN(IF(AT$1:AT$166="saniert",AS$1:AS$166)) + MAX(IF(AT$1:AT$166="saniert",AS$1:AS$166))) / 2
        )
    )),
    0,
    IF(
        AS74 &lt; (IF(
            AT75 = "unsaniert",
            (MIN(IF(AT$1:AT$166="unsaniert",AS$1:AS$166)) + MAX(IF(AT$1:AT$166="unsaniert",AS$1:AS$166))) / 2,
            IF(
                AT75 = "teilsaniert",
                (MIN(IF(AT$1:AT$166="teilsaniert",AS$1:AS$166)) + MAX(IF(AT$1:AT$166="teilsaniert",AS$1:AS$166))) / 2,
                (MIN(IF(AT$1:AT$166="saniert",AS$1:AS$166)) + MAX(IF(AT$1:AT$166="saniert",AS$1:AS$166))) / 2
            )
        )),
        0,
        AR75
    )
)</f>
        <v>0</v>
      </c>
      <c r="AV75" s="160"/>
      <c r="AW75" s="160"/>
      <c r="AX75" s="160"/>
      <c r="AY75" s="174">
        <f t="shared" si="22"/>
        <v>-0.30778935752864689</v>
      </c>
      <c r="AZ75" s="173">
        <f t="shared" si="24"/>
        <v>3.184629714637145E-10</v>
      </c>
      <c r="BA75" s="174" t="str">
        <f t="shared" si="25"/>
        <v>saniert</v>
      </c>
      <c r="BB75" s="174" cm="1">
        <f t="array" ref="BB75">IF(
    AZ75 &gt; (IF(
        BA75 = "unsaniert",
        (MIN(IF(BA$1:BA$166="unsaniert",AZ$1:AZ$166)) + MAX(IF(BA$1:BA$166="unsaniert",AZ$1:AZ$166))) / 2,
        IF(
            BA75 = "teilsaniert",
            (MIN(IF(BA$1:BA$166="teilsaniert",AZ$1:AZ$166)) + MAX(IF(BA$1:BA$166="teilsaniert",AZ$1:AZ$166))) / 2,
            (MIN(IF(BA$1:BA$166="saniert",AZ$1:AZ$166)) + MAX(IF(BA$1:BA$166="saniert",AZ$1:AZ$166))) / 2
        )
    )),
    0,
    IF(
        AZ74 &lt; (IF(
            BA75 = "unsaniert",
            (MIN(IF(BA$1:BA$166="unsaniert",AZ$1:AZ$166)) + MAX(IF(BA$1:BA$166="unsaniert",AZ$1:AZ$166))) / 2,
            IF(
                BA75 = "teilsaniert",
                (MIN(IF(BA$1:BA$166="teilsaniert",AZ$1:AZ$166)) + MAX(IF(BA$1:BA$166="teilsaniert",AZ$1:AZ$166))) / 2,
                (MIN(IF(BA$1:BA$166="saniert",AZ$1:AZ$166)) + MAX(IF(BA$1:BA$166="saniert",AZ$1:AZ$166))) / 2
            )
        )),
        0,
        AY75
    )
)</f>
        <v>0</v>
      </c>
      <c r="BC75" s="160"/>
      <c r="BD75" s="160"/>
      <c r="BE75" s="160"/>
      <c r="BF75" s="174">
        <f t="shared" si="23"/>
        <v>-0.61657094592916428</v>
      </c>
      <c r="BG75" s="173">
        <f t="shared" si="13"/>
        <v>8.2391667173999535E-265</v>
      </c>
      <c r="BH75" s="174" t="str">
        <f t="shared" si="14"/>
        <v>saniert</v>
      </c>
      <c r="BI75" s="174" cm="1">
        <f t="array" ref="BI75">IF(
    BG75 &gt; (IF(
        BH75 = "unsaniert",
        (MIN(IF(BH$1:BH$166="unsaniert",BG$1:BG$166)) + MAX(IF(BH$1:BH$166="unsaniert",BG$1:BG$166))) / 2,
        IF(
            BH75 = "teilsaniert",
            (MIN(IF(BH$1:BH$166="teilsaniert",BG$1:BG$166)) + MAX(IF(BH$1:BH$166="teilsaniert",BG$1:BG$166))) / 2,
            (MIN(IF(BH$1:BH$166="saniert",BG$1:BG$166)) + MAX(IF(BH$1:BH$166="saniert",BG$1:BG$166))) / 2
        )
    )),
    0,
    IF(
        BG74 &lt; (IF(
            BH75 = "unsaniert",
            (MIN(IF(BH$1:BH$166="unsaniert",BG$1:BG$166)) + MAX(IF(BH$1:BH$166="unsaniert",BG$1:BG$166))) / 2,
            IF(
                BH75 = "teilsaniert",
                (MIN(IF(BH$1:BH$166="teilsaniert",BG$1:BG$166)) + MAX(IF(BH$1:BH$166="teilsaniert",BG$1:BG$166))) / 2,
                (MIN(IF(BH$1:BH$166="saniert",BG$1:BG$166)) + MAX(IF(BH$1:BH$166="saniert",BG$1:BG$166))) / 2
            )
        )),
        0,
        BF75
    )
)</f>
        <v>0</v>
      </c>
    </row>
    <row r="76" spans="2:61">
      <c r="B76" s="174">
        <f t="shared" si="15"/>
        <v>0.96398113954363729</v>
      </c>
      <c r="C76" s="173">
        <f>_xlfn.NORM.DIST(B76, B5,C5, TRUE)</f>
        <v>0.39379406808961459</v>
      </c>
      <c r="D76" s="174" t="str">
        <f t="shared" si="0"/>
        <v>teilsaniert</v>
      </c>
      <c r="E76" s="174" cm="1">
        <f t="array" ref="E76">IF(
    C76 &gt; (IF(
        D76 = "unsaniert",
        (MIN(IF(D$1:D$166="unsaniert",C$1:C$166)) + MAX(IF(D$1:D$166="unsaniert",C$1:C$166))) / 2,
        IF(
            D76 = "teilsaniert",
            (MIN(IF(D$1:D$166="teilsaniert",C$1:C$166)) + MAX(IF(D$1:D$166="teilsaniert",C$1:C$166))) / 2,
            (MIN(IF(D$1:D$166="saniert",C$1:C$166)) + MAX(IF(D$1:D$166="saniert",C$1:C$166))) / 2
        )
    )),
    0,
    IF(
        C75 &lt; (IF(
            D76 = "unsaniert",
            (MIN(IF(D$1:D$166="unsaniert",C$1:C$166)) + MAX(IF(D$1:D$166="unsaniert",C$1:C$166))) / 2,
            IF(
                D76 = "teilsaniert",
                (MIN(IF(D$1:D$166="teilsaniert",C$1:C$166)) + MAX(IF(D$1:D$166="teilsaniert",C$1:C$166))) / 2,
                (MIN(IF(D$1:D$166="saniert",C$1:C$166)) + MAX(IF(D$1:D$166="saniert",C$1:C$166))) / 2
            )
        )),
        0,
        B76
    )
)</f>
        <v>0</v>
      </c>
      <c r="H76" s="160"/>
      <c r="I76" s="174">
        <f t="shared" si="16"/>
        <v>-0.75583520384989755</v>
      </c>
      <c r="J76" s="173">
        <f>_xlfn.NORM.DIST(I76, I5,J5, TRUE)</f>
        <v>2.4777365716942963E-51</v>
      </c>
      <c r="K76" s="174" t="str">
        <f t="shared" si="1"/>
        <v>saniert</v>
      </c>
      <c r="L76" s="174" cm="1">
        <f t="array" ref="L76">IF(
    J76 &gt; (IF(
        K76 = "unsaniert",
        (MIN(IF(K$1:K$166="unsaniert",J$1:J$166)) + MAX(IF(K$1:K$166="unsaniert",J$1:J$166))) / 2,
        IF(
            K76 = "teilsaniert",
            (MIN(IF(K$1:K$166="teilsaniert",J$1:J$166)) + MAX(IF(K$1:K$166="teilsaniert",J$1:J$166))) / 2,
            (MIN(IF(K$1:K$166="saniert",J$1:J$166)) + MAX(IF(K$1:K$166="saniert",J$1:J$166))) / 2
        )
    )),
    0,
    IF(
        J75 &lt; (IF(
            K76 = "unsaniert",
            (MIN(IF(K$1:K$166="unsaniert",J$1:J$166)) + MAX(IF(K$1:K$166="unsaniert",J$1:J$166))) / 2,
            IF(
                K76 = "teilsaniert",
                (MIN(IF(K$1:K$166="teilsaniert",J$1:J$166)) + MAX(IF(K$1:K$166="teilsaniert",J$1:J$166))) / 2,
                (MIN(IF(K$1:K$166="saniert",J$1:J$166)) + MAX(IF(K$1:K$166="saniert",J$1:J$166))) / 2
            )
        )),
        0,
        I76
    )
)</f>
        <v>0</v>
      </c>
      <c r="O76" s="160"/>
      <c r="P76" s="174">
        <f t="shared" si="17"/>
        <v>-0.81997713257627158</v>
      </c>
      <c r="Q76" s="173">
        <f>_xlfn.NORM.DIST(P76, P5,Q5, TRUE)</f>
        <v>7.1386715732492362E-52</v>
      </c>
      <c r="R76" s="174" t="str">
        <f t="shared" si="2"/>
        <v>saniert</v>
      </c>
      <c r="S76" s="174" cm="1">
        <f t="array" ref="S76">IF(
    Q76 &gt; (IF(
        R76 = "unsaniert",
        (MIN(IF(R$1:R$166="unsaniert",Q$1:Q$166)) + MAX(IF(R$1:R$166="unsaniert",Q$1:Q$166))) / 2,
        IF(
            R76 = "teilsaniert",
            (MIN(IF(R$1:R$166="teilsaniert",Q$1:Q$166)) + MAX(IF(R$1:R$166="teilsaniert",Q$1:Q$166))) / 2,
            (MIN(IF(R$1:R$166="saniert",Q$1:Q$166)) + MAX(IF(R$1:R$166="saniert",Q$1:Q$166))) / 2
        )
    )),
    0,
    IF(
        Q75 &lt; (IF(
            R76 = "unsaniert",
            (MIN(IF(R$1:R$166="unsaniert",Q$1:Q$166)) + MAX(IF(R$1:R$166="unsaniert",Q$1:Q$166))) / 2,
            IF(
                R76 = "teilsaniert",
                (MIN(IF(R$1:R$166="teilsaniert",Q$1:Q$166)) + MAX(IF(R$1:R$166="teilsaniert",Q$1:Q$166))) / 2,
                (MIN(IF(R$1:R$166="saniert",Q$1:Q$166)) + MAX(IF(R$1:R$166="saniert",Q$1:Q$166))) / 2
            )
        )),
        0,
        P76
    )
)</f>
        <v>0</v>
      </c>
      <c r="W76" s="174">
        <f t="shared" si="18"/>
        <v>-0.18345442085887778</v>
      </c>
      <c r="X76" s="173">
        <f t="shared" si="3"/>
        <v>2.3117542889209645E-29</v>
      </c>
      <c r="Y76" s="174" t="str">
        <f t="shared" si="4"/>
        <v>saniert</v>
      </c>
      <c r="Z76" s="174" cm="1">
        <f t="array" ref="Z76">IF(
    X76 &gt; (IF(
        Y76 = "unsaniert",
        (MIN(IF(Y$29:Y$166="unsaniert",X$29:X$166)) + MAX(IF(Y$29:Y$166="unsaniert",X$29:X$166))) / 2,
        IF(
            Y76 = "teilsaniert",
            (MIN(IF(Y$29:Y$166="teilsaniert",X$29:X$166)) + MAX(IF(Y$29:Y$166="teilsaniert",X$29:X$166))) / 2,
            (MIN(IF(Y$29:Y$166="saniert",X$29:X$166)) + MAX(IF(Y$29:Y$166="saniert",X$29:X$166))) / 2
        )
    )),
    0,
    IF(
        X75 &lt; (IF(
            Y76 = "unsaniert",
            (MIN(IF(Y$29:Y$166="unsaniert",X$29:X$166)) + MAX(IF(Y$29:Y$166="unsaniert",X$29:X$166))) / 2,
            IF(
                Y76 = "teilsaniert",
                (MIN(IF(Y$29:Y$166="teilsaniert",X$29:X$166)) + MAX(IF(Y$29:Y$166="teilsaniert",X$29:X$166))) / 2,
                (MIN(IF(Y$29:Y$166="saniert",X$29:X$166)) + MAX(IF(Y$29:Y$166="saniert",X$29:X$166))) / 2
            )
        )),
        0,
        W76
    )
)</f>
        <v>0</v>
      </c>
      <c r="AA76" s="160"/>
      <c r="AB76" s="160"/>
      <c r="AC76" s="160"/>
      <c r="AD76" s="174">
        <f t="shared" si="19"/>
        <v>-0.46874537244677039</v>
      </c>
      <c r="AE76" s="173">
        <f t="shared" si="5"/>
        <v>2.6026974645375774E-17</v>
      </c>
      <c r="AF76" s="174" t="str">
        <f t="shared" si="6"/>
        <v>saniert</v>
      </c>
      <c r="AG76" s="174" cm="1">
        <f t="array" ref="AG76">IF(
    AE76 &gt; (IF(
        AF76 = "unsaniert",
        (MIN(IF(AF$1:AF$166="unsaniert",AE$1:AE$166)) + MAX(IF(AF$1:AF$166="unsaniert",AE$1:AE$166))) / 2,
        IF(
            AF76 = "teilsaniert",
            (MIN(IF(AF$1:AF$166="teilsaniert",AE$1:AE$166)) + MAX(IF(AF$1:AF$166="teilsaniert",AE$1:AE$166))) / 2,
            (MIN(IF(AF$1:AF$166="saniert",AE$1:AE$166)) + MAX(IF(AF$1:AF$166="saniert",AE$1:AE$166))) / 2
        )
    )),
    0,
    IF(
        AE75 &lt; (IF(
            AF76 = "unsaniert",
            (MIN(IF(AF$1:AF$166="unsaniert",AE$1:AE$166)) + MAX(IF(AF$1:AF$166="unsaniert",AE$1:AE$166))) / 2,
            IF(
                AF76 = "teilsaniert",
                (MIN(IF(AF$1:AF$166="teilsaniert",AE$1:AE$166)) + MAX(IF(AF$1:AF$166="teilsaniert",AE$1:AE$166))) / 2,
                (MIN(IF(AF$1:AF$166="saniert",AE$1:AE$166)) + MAX(IF(AF$1:AF$166="saniert",AE$1:AE$166))) / 2
            )
        )),
        0,
        AD76
    )
)</f>
        <v>0</v>
      </c>
      <c r="AH76" s="160"/>
      <c r="AI76" s="160"/>
      <c r="AJ76" s="160"/>
      <c r="AK76" s="174">
        <f t="shared" si="20"/>
        <v>-0.95338595245073421</v>
      </c>
      <c r="AL76" s="173">
        <f t="shared" si="7"/>
        <v>5.5649796935530991E-286</v>
      </c>
      <c r="AM76" s="174" t="str">
        <f t="shared" si="8"/>
        <v>saniert</v>
      </c>
      <c r="AN76" s="174" cm="1">
        <f t="array" ref="AN76">IF(
    AL76 &gt; (IF(
        AM76 = "unsaniert",
        (MIN(IF(AM$1:AM$166="unsaniert",AL$1:AL$166)) + MAX(IF(AM$1:AM$166="unsaniert",AL$1:AL$166))) / 2,
        IF(
            AM76 = "teilsaniert",
            (MIN(IF(AM$1:AM$166="teilsaniert",AL$1:AL$166)) + MAX(IF(AM$1:AM$166="teilsaniert",AL$1:AL$166))) / 2,
            (MIN(IF(AM$1:AM$166="saniert",AL$1:AL$166)) + MAX(IF(AM$1:AM$166="saniert",AL$1:AL$166))) / 2
        )
    )),
    0,
    IF(
        AL75 &lt; (IF(
            AM76 = "unsaniert",
            (MIN(IF(AM$1:AM$166="unsaniert",AL$1:AL$166)) + MAX(IF(AM$1:AM$166="unsaniert",AL$1:AL$166))) / 2,
            IF(
                AM76 = "teilsaniert",
                (MIN(IF(AM$1:AM$166="teilsaniert",AL$1:AL$166)) + MAX(IF(AM$1:AM$166="teilsaniert",AL$1:AL$166))) / 2,
                (MIN(IF(AM$1:AM$166="saniert",AL$1:AL$166)) + MAX(IF(AM$1:AM$166="saniert",AL$1:AL$166))) / 2
            )
        )),
        0,
        AK76
    )
)</f>
        <v>0</v>
      </c>
      <c r="AR76" s="174">
        <f t="shared" si="21"/>
        <v>0.19371685567654101</v>
      </c>
      <c r="AS76" s="173">
        <f t="shared" si="9"/>
        <v>1.4672747636287111E-4</v>
      </c>
      <c r="AT76" s="174" t="str">
        <f t="shared" si="10"/>
        <v>saniert</v>
      </c>
      <c r="AU76" s="174" cm="1">
        <f t="array" ref="AU76">IF(
    AS76 &gt; (IF(
        AT76 = "unsaniert",
        (MIN(IF(AT$1:AT$166="unsaniert",AS$1:AS$166)) + MAX(IF(AT$1:AT$166="unsaniert",AS$1:AS$166))) / 2,
        IF(
            AT76 = "teilsaniert",
            (MIN(IF(AT$1:AT$166="teilsaniert",AS$1:AS$166)) + MAX(IF(AT$1:AT$166="teilsaniert",AS$1:AS$166))) / 2,
            (MIN(IF(AT$1:AT$166="saniert",AS$1:AS$166)) + MAX(IF(AT$1:AT$166="saniert",AS$1:AS$166))) / 2
        )
    )),
    0,
    IF(
        AS75 &lt; (IF(
            AT76 = "unsaniert",
            (MIN(IF(AT$1:AT$166="unsaniert",AS$1:AS$166)) + MAX(IF(AT$1:AT$166="unsaniert",AS$1:AS$166))) / 2,
            IF(
                AT76 = "teilsaniert",
                (MIN(IF(AT$1:AT$166="teilsaniert",AS$1:AS$166)) + MAX(IF(AT$1:AT$166="teilsaniert",AS$1:AS$166))) / 2,
                (MIN(IF(AT$1:AT$166="saniert",AS$1:AS$166)) + MAX(IF(AT$1:AT$166="saniert",AS$1:AS$166))) / 2
            )
        )),
        0,
        AR76
    )
)</f>
        <v>0</v>
      </c>
      <c r="AV76" s="160"/>
      <c r="AW76" s="160"/>
      <c r="AX76" s="160"/>
      <c r="AY76" s="174">
        <f t="shared" si="22"/>
        <v>-0.33778935752864692</v>
      </c>
      <c r="AZ76" s="173">
        <f t="shared" si="24"/>
        <v>7.2504583863668245E-11</v>
      </c>
      <c r="BA76" s="174" t="str">
        <f t="shared" si="25"/>
        <v>saniert</v>
      </c>
      <c r="BB76" s="174" cm="1">
        <f t="array" ref="BB76">IF(
    AZ76 &gt; (IF(
        BA76 = "unsaniert",
        (MIN(IF(BA$1:BA$166="unsaniert",AZ$1:AZ$166)) + MAX(IF(BA$1:BA$166="unsaniert",AZ$1:AZ$166))) / 2,
        IF(
            BA76 = "teilsaniert",
            (MIN(IF(BA$1:BA$166="teilsaniert",AZ$1:AZ$166)) + MAX(IF(BA$1:BA$166="teilsaniert",AZ$1:AZ$166))) / 2,
            (MIN(IF(BA$1:BA$166="saniert",AZ$1:AZ$166)) + MAX(IF(BA$1:BA$166="saniert",AZ$1:AZ$166))) / 2
        )
    )),
    0,
    IF(
        AZ75 &lt; (IF(
            BA76 = "unsaniert",
            (MIN(IF(BA$1:BA$166="unsaniert",AZ$1:AZ$166)) + MAX(IF(BA$1:BA$166="unsaniert",AZ$1:AZ$166))) / 2,
            IF(
                BA76 = "teilsaniert",
                (MIN(IF(BA$1:BA$166="teilsaniert",AZ$1:AZ$166)) + MAX(IF(BA$1:BA$166="teilsaniert",AZ$1:AZ$166))) / 2,
                (MIN(IF(BA$1:BA$166="saniert",AZ$1:AZ$166)) + MAX(IF(BA$1:BA$166="saniert",AZ$1:AZ$166))) / 2
            )
        )),
        0,
        AY76
    )
)</f>
        <v>0</v>
      </c>
      <c r="BC76" s="160"/>
      <c r="BD76" s="160"/>
      <c r="BE76" s="160"/>
      <c r="BF76" s="174">
        <f t="shared" si="23"/>
        <v>-0.6365709459291643</v>
      </c>
      <c r="BG76" s="173">
        <f t="shared" si="13"/>
        <v>2.9648556471263888E-279</v>
      </c>
      <c r="BH76" s="174" t="str">
        <f t="shared" si="14"/>
        <v>saniert</v>
      </c>
      <c r="BI76" s="174" cm="1">
        <f t="array" ref="BI76">IF(
    BG76 &gt; (IF(
        BH76 = "unsaniert",
        (MIN(IF(BH$1:BH$166="unsaniert",BG$1:BG$166)) + MAX(IF(BH$1:BH$166="unsaniert",BG$1:BG$166))) / 2,
        IF(
            BH76 = "teilsaniert",
            (MIN(IF(BH$1:BH$166="teilsaniert",BG$1:BG$166)) + MAX(IF(BH$1:BH$166="teilsaniert",BG$1:BG$166))) / 2,
            (MIN(IF(BH$1:BH$166="saniert",BG$1:BG$166)) + MAX(IF(BH$1:BH$166="saniert",BG$1:BG$166))) / 2
        )
    )),
    0,
    IF(
        BG75 &lt; (IF(
            BH76 = "unsaniert",
            (MIN(IF(BH$1:BH$166="unsaniert",BG$1:BG$166)) + MAX(IF(BH$1:BH$166="unsaniert",BG$1:BG$166))) / 2,
            IF(
                BH76 = "teilsaniert",
                (MIN(IF(BH$1:BH$166="teilsaniert",BG$1:BG$166)) + MAX(IF(BH$1:BH$166="teilsaniert",BG$1:BG$166))) / 2,
                (MIN(IF(BH$1:BH$166="saniert",BG$1:BG$166)) + MAX(IF(BH$1:BH$166="saniert",BG$1:BG$166))) / 2
            )
        )),
        0,
        BF76
    )
)</f>
        <v>0</v>
      </c>
    </row>
    <row r="77" spans="2:61">
      <c r="B77" s="174">
        <f t="shared" si="15"/>
        <v>0.93398113954363726</v>
      </c>
      <c r="C77" s="173">
        <f>_xlfn.NORM.DIST(B77, B5,C5, TRUE)</f>
        <v>0.36347468931706917</v>
      </c>
      <c r="D77" s="174" t="str">
        <f t="shared" si="0"/>
        <v>teilsaniert</v>
      </c>
      <c r="E77" s="174" cm="1">
        <f t="array" ref="E77">IF(
    C77 &gt; (IF(
        D77 = "unsaniert",
        (MIN(IF(D$1:D$166="unsaniert",C$1:C$166)) + MAX(IF(D$1:D$166="unsaniert",C$1:C$166))) / 2,
        IF(
            D77 = "teilsaniert",
            (MIN(IF(D$1:D$166="teilsaniert",C$1:C$166)) + MAX(IF(D$1:D$166="teilsaniert",C$1:C$166))) / 2,
            (MIN(IF(D$1:D$166="saniert",C$1:C$166)) + MAX(IF(D$1:D$166="saniert",C$1:C$166))) / 2
        )
    )),
    0,
    IF(
        C76 &lt; (IF(
            D77 = "unsaniert",
            (MIN(IF(D$1:D$166="unsaniert",C$1:C$166)) + MAX(IF(D$1:D$166="unsaniert",C$1:C$166))) / 2,
            IF(
                D77 = "teilsaniert",
                (MIN(IF(D$1:D$166="teilsaniert",C$1:C$166)) + MAX(IF(D$1:D$166="teilsaniert",C$1:C$166))) / 2,
                (MIN(IF(D$1:D$166="saniert",C$1:C$166)) + MAX(IF(D$1:D$166="saniert",C$1:C$166))) / 2
            )
        )),
        0,
        B77
    )
)</f>
        <v>0</v>
      </c>
      <c r="H77" s="160"/>
      <c r="I77" s="174">
        <f t="shared" si="16"/>
        <v>-0.78583520384989758</v>
      </c>
      <c r="J77" s="173">
        <f>_xlfn.NORM.DIST(I77, I5,J5, TRUE)</f>
        <v>2.9549679608502595E-54</v>
      </c>
      <c r="K77" s="174" t="str">
        <f t="shared" si="1"/>
        <v>saniert</v>
      </c>
      <c r="L77" s="174" cm="1">
        <f t="array" ref="L77">IF(
    J77 &gt; (IF(
        K77 = "unsaniert",
        (MIN(IF(K$1:K$166="unsaniert",J$1:J$166)) + MAX(IF(K$1:K$166="unsaniert",J$1:J$166))) / 2,
        IF(
            K77 = "teilsaniert",
            (MIN(IF(K$1:K$166="teilsaniert",J$1:J$166)) + MAX(IF(K$1:K$166="teilsaniert",J$1:J$166))) / 2,
            (MIN(IF(K$1:K$166="saniert",J$1:J$166)) + MAX(IF(K$1:K$166="saniert",J$1:J$166))) / 2
        )
    )),
    0,
    IF(
        J76 &lt; (IF(
            K77 = "unsaniert",
            (MIN(IF(K$1:K$166="unsaniert",J$1:J$166)) + MAX(IF(K$1:K$166="unsaniert",J$1:J$166))) / 2,
            IF(
                K77 = "teilsaniert",
                (MIN(IF(K$1:K$166="teilsaniert",J$1:J$166)) + MAX(IF(K$1:K$166="teilsaniert",J$1:J$166))) / 2,
                (MIN(IF(K$1:K$166="saniert",J$1:J$166)) + MAX(IF(K$1:K$166="saniert",J$1:J$166))) / 2
            )
        )),
        0,
        I77
    )
)</f>
        <v>0</v>
      </c>
      <c r="O77" s="160"/>
      <c r="P77" s="174">
        <f t="shared" si="17"/>
        <v>-0.84997713257627161</v>
      </c>
      <c r="Q77" s="173">
        <f>_xlfn.NORM.DIST(P77, P5,Q5, TRUE)</f>
        <v>7.9593916686185475E-55</v>
      </c>
      <c r="R77" s="174" t="str">
        <f t="shared" si="2"/>
        <v>saniert</v>
      </c>
      <c r="S77" s="174" cm="1">
        <f t="array" ref="S77">IF(
    Q77 &gt; (IF(
        R77 = "unsaniert",
        (MIN(IF(R$1:R$166="unsaniert",Q$1:Q$166)) + MAX(IF(R$1:R$166="unsaniert",Q$1:Q$166))) / 2,
        IF(
            R77 = "teilsaniert",
            (MIN(IF(R$1:R$166="teilsaniert",Q$1:Q$166)) + MAX(IF(R$1:R$166="teilsaniert",Q$1:Q$166))) / 2,
            (MIN(IF(R$1:R$166="saniert",Q$1:Q$166)) + MAX(IF(R$1:R$166="saniert",Q$1:Q$166))) / 2
        )
    )),
    0,
    IF(
        Q76 &lt; (IF(
            R77 = "unsaniert",
            (MIN(IF(R$1:R$166="unsaniert",Q$1:Q$166)) + MAX(IF(R$1:R$166="unsaniert",Q$1:Q$166))) / 2,
            IF(
                R77 = "teilsaniert",
                (MIN(IF(R$1:R$166="teilsaniert",Q$1:Q$166)) + MAX(IF(R$1:R$166="teilsaniert",Q$1:Q$166))) / 2,
                (MIN(IF(R$1:R$166="saniert",Q$1:Q$166)) + MAX(IF(R$1:R$166="saniert",Q$1:Q$166))) / 2
            )
        )),
        0,
        P77
    )
)</f>
        <v>0</v>
      </c>
      <c r="W77" s="174">
        <f t="shared" si="18"/>
        <v>-0.21345442085887778</v>
      </c>
      <c r="X77" s="173">
        <f t="shared" si="3"/>
        <v>4.3980605217511385E-31</v>
      </c>
      <c r="Y77" s="174" t="str">
        <f t="shared" si="4"/>
        <v>saniert</v>
      </c>
      <c r="Z77" s="174" cm="1">
        <f t="array" ref="Z77">IF(
    X77 &gt; (IF(
        Y77 = "unsaniert",
        (MIN(IF(Y$29:Y$166="unsaniert",X$29:X$166)) + MAX(IF(Y$29:Y$166="unsaniert",X$29:X$166))) / 2,
        IF(
            Y77 = "teilsaniert",
            (MIN(IF(Y$29:Y$166="teilsaniert",X$29:X$166)) + MAX(IF(Y$29:Y$166="teilsaniert",X$29:X$166))) / 2,
            (MIN(IF(Y$29:Y$166="saniert",X$29:X$166)) + MAX(IF(Y$29:Y$166="saniert",X$29:X$166))) / 2
        )
    )),
    0,
    IF(
        X76 &lt; (IF(
            Y77 = "unsaniert",
            (MIN(IF(Y$29:Y$166="unsaniert",X$29:X$166)) + MAX(IF(Y$29:Y$166="unsaniert",X$29:X$166))) / 2,
            IF(
                Y77 = "teilsaniert",
                (MIN(IF(Y$29:Y$166="teilsaniert",X$29:X$166)) + MAX(IF(Y$29:Y$166="teilsaniert",X$29:X$166))) / 2,
                (MIN(IF(Y$29:Y$166="saniert",X$29:X$166)) + MAX(IF(Y$29:Y$166="saniert",X$29:X$166))) / 2
            )
        )),
        0,
        W77
    )
)</f>
        <v>0</v>
      </c>
      <c r="AA77" s="160"/>
      <c r="AB77" s="160"/>
      <c r="AC77" s="160"/>
      <c r="AD77" s="174">
        <f t="shared" si="19"/>
        <v>-0.49874537244677042</v>
      </c>
      <c r="AE77" s="173">
        <f t="shared" si="5"/>
        <v>2.367781549259234E-18</v>
      </c>
      <c r="AF77" s="174" t="str">
        <f t="shared" si="6"/>
        <v>saniert</v>
      </c>
      <c r="AG77" s="174" cm="1">
        <f t="array" ref="AG77">IF(
    AE77 &gt; (IF(
        AF77 = "unsaniert",
        (MIN(IF(AF$1:AF$166="unsaniert",AE$1:AE$166)) + MAX(IF(AF$1:AF$166="unsaniert",AE$1:AE$166))) / 2,
        IF(
            AF77 = "teilsaniert",
            (MIN(IF(AF$1:AF$166="teilsaniert",AE$1:AE$166)) + MAX(IF(AF$1:AF$166="teilsaniert",AE$1:AE$166))) / 2,
            (MIN(IF(AF$1:AF$166="saniert",AE$1:AE$166)) + MAX(IF(AF$1:AF$166="saniert",AE$1:AE$166))) / 2
        )
    )),
    0,
    IF(
        AE76 &lt; (IF(
            AF77 = "unsaniert",
            (MIN(IF(AF$1:AF$166="unsaniert",AE$1:AE$166)) + MAX(IF(AF$1:AF$166="unsaniert",AE$1:AE$166))) / 2,
            IF(
                AF77 = "teilsaniert",
                (MIN(IF(AF$1:AF$166="teilsaniert",AE$1:AE$166)) + MAX(IF(AF$1:AF$166="teilsaniert",AE$1:AE$166))) / 2,
                (MIN(IF(AF$1:AF$166="saniert",AE$1:AE$166)) + MAX(IF(AF$1:AF$166="saniert",AE$1:AE$166))) / 2
            )
        )),
        0,
        AD77
    )
)</f>
        <v>0</v>
      </c>
      <c r="AH77" s="160"/>
      <c r="AI77" s="160"/>
      <c r="AJ77" s="160"/>
      <c r="AK77" s="174">
        <f t="shared" si="20"/>
        <v>-0.98338595245073424</v>
      </c>
      <c r="AL77" s="173">
        <f t="shared" si="7"/>
        <v>3.7092609448752441E-301</v>
      </c>
      <c r="AM77" s="174" t="str">
        <f t="shared" si="8"/>
        <v>saniert</v>
      </c>
      <c r="AN77" s="174" cm="1">
        <f t="array" ref="AN77">IF(
    AL77 &gt; (IF(
        AM77 = "unsaniert",
        (MIN(IF(AM$1:AM$166="unsaniert",AL$1:AL$166)) + MAX(IF(AM$1:AM$166="unsaniert",AL$1:AL$166))) / 2,
        IF(
            AM77 = "teilsaniert",
            (MIN(IF(AM$1:AM$166="teilsaniert",AL$1:AL$166)) + MAX(IF(AM$1:AM$166="teilsaniert",AL$1:AL$166))) / 2,
            (MIN(IF(AM$1:AM$166="saniert",AL$1:AL$166)) + MAX(IF(AM$1:AM$166="saniert",AL$1:AL$166))) / 2
        )
    )),
    0,
    IF(
        AL76 &lt; (IF(
            AM77 = "unsaniert",
            (MIN(IF(AM$1:AM$166="unsaniert",AL$1:AL$166)) + MAX(IF(AM$1:AM$166="unsaniert",AL$1:AL$166))) / 2,
            IF(
                AM77 = "teilsaniert",
                (MIN(IF(AM$1:AM$166="teilsaniert",AL$1:AL$166)) + MAX(IF(AM$1:AM$166="teilsaniert",AL$1:AL$166))) / 2,
                (MIN(IF(AM$1:AM$166="saniert",AL$1:AL$166)) + MAX(IF(AM$1:AM$166="saniert",AL$1:AL$166))) / 2
            )
        )),
        0,
        AK77
    )
)</f>
        <v>0</v>
      </c>
      <c r="AR77" s="174">
        <f t="shared" si="21"/>
        <v>0.16371685567654101</v>
      </c>
      <c r="AS77" s="173">
        <f t="shared" si="9"/>
        <v>7.7631094045227459E-5</v>
      </c>
      <c r="AT77" s="174" t="str">
        <f t="shared" si="10"/>
        <v>saniert</v>
      </c>
      <c r="AU77" s="174" cm="1">
        <f t="array" ref="AU77">IF(
    AS77 &gt; (IF(
        AT77 = "unsaniert",
        (MIN(IF(AT$1:AT$166="unsaniert",AS$1:AS$166)) + MAX(IF(AT$1:AT$166="unsaniert",AS$1:AS$166))) / 2,
        IF(
            AT77 = "teilsaniert",
            (MIN(IF(AT$1:AT$166="teilsaniert",AS$1:AS$166)) + MAX(IF(AT$1:AT$166="teilsaniert",AS$1:AS$166))) / 2,
            (MIN(IF(AT$1:AT$166="saniert",AS$1:AS$166)) + MAX(IF(AT$1:AT$166="saniert",AS$1:AS$166))) / 2
        )
    )),
    0,
    IF(
        AS76 &lt; (IF(
            AT77 = "unsaniert",
            (MIN(IF(AT$1:AT$166="unsaniert",AS$1:AS$166)) + MAX(IF(AT$1:AT$166="unsaniert",AS$1:AS$166))) / 2,
            IF(
                AT77 = "teilsaniert",
                (MIN(IF(AT$1:AT$166="teilsaniert",AS$1:AS$166)) + MAX(IF(AT$1:AT$166="teilsaniert",AS$1:AS$166))) / 2,
                (MIN(IF(AT$1:AT$166="saniert",AS$1:AS$166)) + MAX(IF(AT$1:AT$166="saniert",AS$1:AS$166))) / 2
            )
        )),
        0,
        AR77
    )
)</f>
        <v>0</v>
      </c>
      <c r="AV77" s="160"/>
      <c r="AW77" s="160"/>
      <c r="AX77" s="160"/>
      <c r="AY77" s="174">
        <f t="shared" si="22"/>
        <v>-0.36778935752864694</v>
      </c>
      <c r="AZ77" s="173">
        <f t="shared" si="24"/>
        <v>1.5677669440278477E-11</v>
      </c>
      <c r="BA77" s="174" t="str">
        <f t="shared" si="25"/>
        <v>saniert</v>
      </c>
      <c r="BB77" s="174" cm="1">
        <f t="array" ref="BB77">IF(
    AZ77 &gt; (IF(
        BA77 = "unsaniert",
        (MIN(IF(BA$1:BA$166="unsaniert",AZ$1:AZ$166)) + MAX(IF(BA$1:BA$166="unsaniert",AZ$1:AZ$166))) / 2,
        IF(
            BA77 = "teilsaniert",
            (MIN(IF(BA$1:BA$166="teilsaniert",AZ$1:AZ$166)) + MAX(IF(BA$1:BA$166="teilsaniert",AZ$1:AZ$166))) / 2,
            (MIN(IF(BA$1:BA$166="saniert",AZ$1:AZ$166)) + MAX(IF(BA$1:BA$166="saniert",AZ$1:AZ$166))) / 2
        )
    )),
    0,
    IF(
        AZ76 &lt; (IF(
            BA77 = "unsaniert",
            (MIN(IF(BA$1:BA$166="unsaniert",AZ$1:AZ$166)) + MAX(IF(BA$1:BA$166="unsaniert",AZ$1:AZ$166))) / 2,
            IF(
                BA77 = "teilsaniert",
                (MIN(IF(BA$1:BA$166="teilsaniert",AZ$1:AZ$166)) + MAX(IF(BA$1:BA$166="teilsaniert",AZ$1:AZ$166))) / 2,
                (MIN(IF(BA$1:BA$166="saniert",AZ$1:AZ$166)) + MAX(IF(BA$1:BA$166="saniert",AZ$1:AZ$166))) / 2
            )
        )),
        0,
        AY77
    )
)</f>
        <v>0</v>
      </c>
      <c r="BC77" s="160"/>
      <c r="BD77" s="160"/>
      <c r="BE77" s="160"/>
      <c r="BF77" s="174">
        <f t="shared" si="23"/>
        <v>-0.65657094592916432</v>
      </c>
      <c r="BG77" s="173">
        <f t="shared" si="13"/>
        <v>4.3824562909925514E-294</v>
      </c>
      <c r="BH77" s="174" t="str">
        <f t="shared" si="14"/>
        <v>saniert</v>
      </c>
      <c r="BI77" s="174" cm="1">
        <f t="array" ref="BI77">IF(
    BG77 &gt; (IF(
        BH77 = "unsaniert",
        (MIN(IF(BH$1:BH$166="unsaniert",BG$1:BG$166)) + MAX(IF(BH$1:BH$166="unsaniert",BG$1:BG$166))) / 2,
        IF(
            BH77 = "teilsaniert",
            (MIN(IF(BH$1:BH$166="teilsaniert",BG$1:BG$166)) + MAX(IF(BH$1:BH$166="teilsaniert",BG$1:BG$166))) / 2,
            (MIN(IF(BH$1:BH$166="saniert",BG$1:BG$166)) + MAX(IF(BH$1:BH$166="saniert",BG$1:BG$166))) / 2
        )
    )),
    0,
    IF(
        BG76 &lt; (IF(
            BH77 = "unsaniert",
            (MIN(IF(BH$1:BH$166="unsaniert",BG$1:BG$166)) + MAX(IF(BH$1:BH$166="unsaniert",BG$1:BG$166))) / 2,
            IF(
                BH77 = "teilsaniert",
                (MIN(IF(BH$1:BH$166="teilsaniert",BG$1:BG$166)) + MAX(IF(BH$1:BH$166="teilsaniert",BG$1:BG$166))) / 2,
                (MIN(IF(BH$1:BH$166="saniert",BG$1:BG$166)) + MAX(IF(BH$1:BH$166="saniert",BG$1:BG$166))) / 2
            )
        )),
        0,
        BF77
    )
)</f>
        <v>0</v>
      </c>
    </row>
    <row r="78" spans="2:61">
      <c r="B78" s="174">
        <f t="shared" si="15"/>
        <v>0.90398113954363724</v>
      </c>
      <c r="C78" s="173">
        <f>_xlfn.NORM.DIST(B78, B5,C5, TRUE)</f>
        <v>0.33398747325302192</v>
      </c>
      <c r="D78" s="174" t="str">
        <f t="shared" si="0"/>
        <v>teilsaniert</v>
      </c>
      <c r="E78" s="174" cm="1">
        <f t="array" ref="E78">IF(
    C78 &gt; (IF(
        D78 = "unsaniert",
        (MIN(IF(D$1:D$166="unsaniert",C$1:C$166)) + MAX(IF(D$1:D$166="unsaniert",C$1:C$166))) / 2,
        IF(
            D78 = "teilsaniert",
            (MIN(IF(D$1:D$166="teilsaniert",C$1:C$166)) + MAX(IF(D$1:D$166="teilsaniert",C$1:C$166))) / 2,
            (MIN(IF(D$1:D$166="saniert",C$1:C$166)) + MAX(IF(D$1:D$166="saniert",C$1:C$166))) / 2
        )
    )),
    0,
    IF(
        C77 &lt; (IF(
            D78 = "unsaniert",
            (MIN(IF(D$1:D$166="unsaniert",C$1:C$166)) + MAX(IF(D$1:D$166="unsaniert",C$1:C$166))) / 2,
            IF(
                D78 = "teilsaniert",
                (MIN(IF(D$1:D$166="teilsaniert",C$1:C$166)) + MAX(IF(D$1:D$166="teilsaniert",C$1:C$166))) / 2,
                (MIN(IF(D$1:D$166="saniert",C$1:C$166)) + MAX(IF(D$1:D$166="saniert",C$1:C$166))) / 2
            )
        )),
        0,
        B78
    )
)</f>
        <v>0</v>
      </c>
      <c r="H78" s="160"/>
      <c r="I78" s="174">
        <f t="shared" si="16"/>
        <v>-0.81583520384989761</v>
      </c>
      <c r="J78" s="173">
        <f>_xlfn.NORM.DIST(I78, I5,J5, TRUE)</f>
        <v>2.90698911643713E-57</v>
      </c>
      <c r="K78" s="174" t="str">
        <f t="shared" si="1"/>
        <v>saniert</v>
      </c>
      <c r="L78" s="174" cm="1">
        <f t="array" ref="L78">IF(
    J78 &gt; (IF(
        K78 = "unsaniert",
        (MIN(IF(K$1:K$166="unsaniert",J$1:J$166)) + MAX(IF(K$1:K$166="unsaniert",J$1:J$166))) / 2,
        IF(
            K78 = "teilsaniert",
            (MIN(IF(K$1:K$166="teilsaniert",J$1:J$166)) + MAX(IF(K$1:K$166="teilsaniert",J$1:J$166))) / 2,
            (MIN(IF(K$1:K$166="saniert",J$1:J$166)) + MAX(IF(K$1:K$166="saniert",J$1:J$166))) / 2
        )
    )),
    0,
    IF(
        J77 &lt; (IF(
            K78 = "unsaniert",
            (MIN(IF(K$1:K$166="unsaniert",J$1:J$166)) + MAX(IF(K$1:K$166="unsaniert",J$1:J$166))) / 2,
            IF(
                K78 = "teilsaniert",
                (MIN(IF(K$1:K$166="teilsaniert",J$1:J$166)) + MAX(IF(K$1:K$166="teilsaniert",J$1:J$166))) / 2,
                (MIN(IF(K$1:K$166="saniert",J$1:J$166)) + MAX(IF(K$1:K$166="saniert",J$1:J$166))) / 2
            )
        )),
        0,
        I78
    )
)</f>
        <v>0</v>
      </c>
      <c r="O78" s="160"/>
      <c r="P78" s="174">
        <f t="shared" si="17"/>
        <v>-0.87997713257627164</v>
      </c>
      <c r="Q78" s="173">
        <f>_xlfn.NORM.DIST(P78, P5,Q5, TRUE)</f>
        <v>7.3074718575909357E-58</v>
      </c>
      <c r="R78" s="174" t="str">
        <f t="shared" si="2"/>
        <v>saniert</v>
      </c>
      <c r="S78" s="174" cm="1">
        <f t="array" ref="S78">IF(
    Q78 &gt; (IF(
        R78 = "unsaniert",
        (MIN(IF(R$1:R$166="unsaniert",Q$1:Q$166)) + MAX(IF(R$1:R$166="unsaniert",Q$1:Q$166))) / 2,
        IF(
            R78 = "teilsaniert",
            (MIN(IF(R$1:R$166="teilsaniert",Q$1:Q$166)) + MAX(IF(R$1:R$166="teilsaniert",Q$1:Q$166))) / 2,
            (MIN(IF(R$1:R$166="saniert",Q$1:Q$166)) + MAX(IF(R$1:R$166="saniert",Q$1:Q$166))) / 2
        )
    )),
    0,
    IF(
        Q77 &lt; (IF(
            R78 = "unsaniert",
            (MIN(IF(R$1:R$166="unsaniert",Q$1:Q$166)) + MAX(IF(R$1:R$166="unsaniert",Q$1:Q$166))) / 2,
            IF(
                R78 = "teilsaniert",
                (MIN(IF(R$1:R$166="teilsaniert",Q$1:Q$166)) + MAX(IF(R$1:R$166="teilsaniert",Q$1:Q$166))) / 2,
                (MIN(IF(R$1:R$166="saniert",Q$1:Q$166)) + MAX(IF(R$1:R$166="saniert",Q$1:Q$166))) / 2
            )
        )),
        0,
        P78
    )
)</f>
        <v>0</v>
      </c>
      <c r="W78" s="174">
        <f t="shared" si="18"/>
        <v>-0.24345442085887778</v>
      </c>
      <c r="X78" s="173">
        <f t="shared" si="3"/>
        <v>7.4292033651035595E-33</v>
      </c>
      <c r="Y78" s="174" t="str">
        <f t="shared" si="4"/>
        <v>saniert</v>
      </c>
      <c r="Z78" s="174" cm="1">
        <f t="array" ref="Z78">IF(
    X78 &gt; (IF(
        Y78 = "unsaniert",
        (MIN(IF(Y$29:Y$166="unsaniert",X$29:X$166)) + MAX(IF(Y$29:Y$166="unsaniert",X$29:X$166))) / 2,
        IF(
            Y78 = "teilsaniert",
            (MIN(IF(Y$29:Y$166="teilsaniert",X$29:X$166)) + MAX(IF(Y$29:Y$166="teilsaniert",X$29:X$166))) / 2,
            (MIN(IF(Y$29:Y$166="saniert",X$29:X$166)) + MAX(IF(Y$29:Y$166="saniert",X$29:X$166))) / 2
        )
    )),
    0,
    IF(
        X77 &lt; (IF(
            Y78 = "unsaniert",
            (MIN(IF(Y$29:Y$166="unsaniert",X$29:X$166)) + MAX(IF(Y$29:Y$166="unsaniert",X$29:X$166))) / 2,
            IF(
                Y78 = "teilsaniert",
                (MIN(IF(Y$29:Y$166="teilsaniert",X$29:X$166)) + MAX(IF(Y$29:Y$166="teilsaniert",X$29:X$166))) / 2,
                (MIN(IF(Y$29:Y$166="saniert",X$29:X$166)) + MAX(IF(Y$29:Y$166="saniert",X$29:X$166))) / 2
            )
        )),
        0,
        W78
    )
)</f>
        <v>0</v>
      </c>
      <c r="AA78" s="160"/>
      <c r="AB78" s="160"/>
      <c r="AC78" s="160"/>
      <c r="AD78" s="174">
        <f t="shared" si="19"/>
        <v>-0.52874537244677045</v>
      </c>
      <c r="AE78" s="173">
        <f t="shared" si="5"/>
        <v>1.996200969754022E-19</v>
      </c>
      <c r="AF78" s="174" t="str">
        <f t="shared" si="6"/>
        <v>saniert</v>
      </c>
      <c r="AG78" s="174" cm="1">
        <f t="array" ref="AG78">IF(
    AE78 &gt; (IF(
        AF78 = "unsaniert",
        (MIN(IF(AF$1:AF$166="unsaniert",AE$1:AE$166)) + MAX(IF(AF$1:AF$166="unsaniert",AE$1:AE$166))) / 2,
        IF(
            AF78 = "teilsaniert",
            (MIN(IF(AF$1:AF$166="teilsaniert",AE$1:AE$166)) + MAX(IF(AF$1:AF$166="teilsaniert",AE$1:AE$166))) / 2,
            (MIN(IF(AF$1:AF$166="saniert",AE$1:AE$166)) + MAX(IF(AF$1:AF$166="saniert",AE$1:AE$166))) / 2
        )
    )),
    0,
    IF(
        AE77 &lt; (IF(
            AF78 = "unsaniert",
            (MIN(IF(AF$1:AF$166="unsaniert",AE$1:AE$166)) + MAX(IF(AF$1:AF$166="unsaniert",AE$1:AE$166))) / 2,
            IF(
                AF78 = "teilsaniert",
                (MIN(IF(AF$1:AF$166="teilsaniert",AE$1:AE$166)) + MAX(IF(AF$1:AF$166="teilsaniert",AE$1:AE$166))) / 2,
                (MIN(IF(AF$1:AF$166="saniert",AE$1:AE$166)) + MAX(IF(AF$1:AF$166="saniert",AE$1:AE$166))) / 2
            )
        )),
        0,
        AD78
    )
)</f>
        <v>0</v>
      </c>
      <c r="AH78" s="160"/>
      <c r="AI78" s="160"/>
      <c r="AJ78" s="160"/>
      <c r="AK78" s="174">
        <f t="shared" si="20"/>
        <v>-1.0133859524507343</v>
      </c>
      <c r="AL78" s="173">
        <f t="shared" si="7"/>
        <v>0</v>
      </c>
      <c r="AM78" s="174" t="str">
        <f t="shared" si="8"/>
        <v>saniert</v>
      </c>
      <c r="AN78" s="174" cm="1">
        <f t="array" ref="AN78">IF(
    AL78 &gt; (IF(
        AM78 = "unsaniert",
        (MIN(IF(AM$1:AM$166="unsaniert",AL$1:AL$166)) + MAX(IF(AM$1:AM$166="unsaniert",AL$1:AL$166))) / 2,
        IF(
            AM78 = "teilsaniert",
            (MIN(IF(AM$1:AM$166="teilsaniert",AL$1:AL$166)) + MAX(IF(AM$1:AM$166="teilsaniert",AL$1:AL$166))) / 2,
            (MIN(IF(AM$1:AM$166="saniert",AL$1:AL$166)) + MAX(IF(AM$1:AM$166="saniert",AL$1:AL$166))) / 2
        )
    )),
    0,
    IF(
        AL77 &lt; (IF(
            AM78 = "unsaniert",
            (MIN(IF(AM$1:AM$166="unsaniert",AL$1:AL$166)) + MAX(IF(AM$1:AM$166="unsaniert",AL$1:AL$166))) / 2,
            IF(
                AM78 = "teilsaniert",
                (MIN(IF(AM$1:AM$166="teilsaniert",AL$1:AL$166)) + MAX(IF(AM$1:AM$166="teilsaniert",AL$1:AL$166))) / 2,
                (MIN(IF(AM$1:AM$166="saniert",AL$1:AL$166)) + MAX(IF(AM$1:AM$166="saniert",AL$1:AL$166))) / 2
            )
        )),
        0,
        AK78
    )
)</f>
        <v>0</v>
      </c>
      <c r="AR78" s="174">
        <f t="shared" si="21"/>
        <v>0.13371685567654101</v>
      </c>
      <c r="AS78" s="173">
        <f t="shared" si="9"/>
        <v>4.0069119302069402E-5</v>
      </c>
      <c r="AT78" s="174" t="str">
        <f t="shared" si="10"/>
        <v>saniert</v>
      </c>
      <c r="AU78" s="174" cm="1">
        <f t="array" ref="AU78">IF(
    AS78 &gt; (IF(
        AT78 = "unsaniert",
        (MIN(IF(AT$1:AT$166="unsaniert",AS$1:AS$166)) + MAX(IF(AT$1:AT$166="unsaniert",AS$1:AS$166))) / 2,
        IF(
            AT78 = "teilsaniert",
            (MIN(IF(AT$1:AT$166="teilsaniert",AS$1:AS$166)) + MAX(IF(AT$1:AT$166="teilsaniert",AS$1:AS$166))) / 2,
            (MIN(IF(AT$1:AT$166="saniert",AS$1:AS$166)) + MAX(IF(AT$1:AT$166="saniert",AS$1:AS$166))) / 2
        )
    )),
    0,
    IF(
        AS77 &lt; (IF(
            AT78 = "unsaniert",
            (MIN(IF(AT$1:AT$166="unsaniert",AS$1:AS$166)) + MAX(IF(AT$1:AT$166="unsaniert",AS$1:AS$166))) / 2,
            IF(
                AT78 = "teilsaniert",
                (MIN(IF(AT$1:AT$166="teilsaniert",AS$1:AS$166)) + MAX(IF(AT$1:AT$166="teilsaniert",AS$1:AS$166))) / 2,
                (MIN(IF(AT$1:AT$166="saniert",AS$1:AS$166)) + MAX(IF(AT$1:AT$166="saniert",AS$1:AS$166))) / 2
            )
        )),
        0,
        AR78
    )
)</f>
        <v>0</v>
      </c>
      <c r="AV78" s="160"/>
      <c r="AW78" s="160"/>
      <c r="AX78" s="160"/>
      <c r="AY78" s="174">
        <f t="shared" si="22"/>
        <v>-0.39778935752864697</v>
      </c>
      <c r="AZ78" s="173">
        <f t="shared" si="24"/>
        <v>3.2194189589302651E-12</v>
      </c>
      <c r="BA78" s="174" t="str">
        <f t="shared" si="25"/>
        <v>saniert</v>
      </c>
      <c r="BB78" s="174" cm="1">
        <f t="array" ref="BB78">IF(
    AZ78 &gt; (IF(
        BA78 = "unsaniert",
        (MIN(IF(BA$1:BA$166="unsaniert",AZ$1:AZ$166)) + MAX(IF(BA$1:BA$166="unsaniert",AZ$1:AZ$166))) / 2,
        IF(
            BA78 = "teilsaniert",
            (MIN(IF(BA$1:BA$166="teilsaniert",AZ$1:AZ$166)) + MAX(IF(BA$1:BA$166="teilsaniert",AZ$1:AZ$166))) / 2,
            (MIN(IF(BA$1:BA$166="saniert",AZ$1:AZ$166)) + MAX(IF(BA$1:BA$166="saniert",AZ$1:AZ$166))) / 2
        )
    )),
    0,
    IF(
        AZ77 &lt; (IF(
            BA78 = "unsaniert",
            (MIN(IF(BA$1:BA$166="unsaniert",AZ$1:AZ$166)) + MAX(IF(BA$1:BA$166="unsaniert",AZ$1:AZ$166))) / 2,
            IF(
                BA78 = "teilsaniert",
                (MIN(IF(BA$1:BA$166="teilsaniert",AZ$1:AZ$166)) + MAX(IF(BA$1:BA$166="teilsaniert",AZ$1:AZ$166))) / 2,
                (MIN(IF(BA$1:BA$166="saniert",AZ$1:AZ$166)) + MAX(IF(BA$1:BA$166="saniert",AZ$1:AZ$166))) / 2
            )
        )),
        0,
        AY78
    )
)</f>
        <v>0</v>
      </c>
      <c r="BC78" s="160"/>
      <c r="BD78" s="160"/>
      <c r="BE78" s="160"/>
      <c r="BF78" s="174">
        <f t="shared" si="23"/>
        <v>-0.67657094592916434</v>
      </c>
      <c r="BG78" s="173">
        <f t="shared" si="13"/>
        <v>0</v>
      </c>
      <c r="BH78" s="174" t="str">
        <f t="shared" si="14"/>
        <v>saniert</v>
      </c>
      <c r="BI78" s="174" cm="1">
        <f t="array" ref="BI78">IF(
    BG78 &gt; (IF(
        BH78 = "unsaniert",
        (MIN(IF(BH$1:BH$166="unsaniert",BG$1:BG$166)) + MAX(IF(BH$1:BH$166="unsaniert",BG$1:BG$166))) / 2,
        IF(
            BH78 = "teilsaniert",
            (MIN(IF(BH$1:BH$166="teilsaniert",BG$1:BG$166)) + MAX(IF(BH$1:BH$166="teilsaniert",BG$1:BG$166))) / 2,
            (MIN(IF(BH$1:BH$166="saniert",BG$1:BG$166)) + MAX(IF(BH$1:BH$166="saniert",BG$1:BG$166))) / 2
        )
    )),
    0,
    IF(
        BG77 &lt; (IF(
            BH78 = "unsaniert",
            (MIN(IF(BH$1:BH$166="unsaniert",BG$1:BG$166)) + MAX(IF(BH$1:BH$166="unsaniert",BG$1:BG$166))) / 2,
            IF(
                BH78 = "teilsaniert",
                (MIN(IF(BH$1:BH$166="teilsaniert",BG$1:BG$166)) + MAX(IF(BH$1:BH$166="teilsaniert",BG$1:BG$166))) / 2,
                (MIN(IF(BH$1:BH$166="saniert",BG$1:BG$166)) + MAX(IF(BH$1:BH$166="saniert",BG$1:BG$166))) / 2
            )
        )),
        0,
        BF78
    )
)</f>
        <v>0</v>
      </c>
    </row>
    <row r="79" spans="2:61">
      <c r="B79" s="174">
        <f t="shared" si="15"/>
        <v>0.87398113954363721</v>
      </c>
      <c r="C79" s="173">
        <f>_xlfn.NORM.DIST(B79, B5,C5, TRUE)</f>
        <v>0.30549126436632856</v>
      </c>
      <c r="D79" s="174" t="str">
        <f t="shared" si="0"/>
        <v>teilsaniert</v>
      </c>
      <c r="E79" s="174" cm="1">
        <f t="array" ref="E79">IF(
    C79 &gt; (IF(
        D79 = "unsaniert",
        (MIN(IF(D$1:D$166="unsaniert",C$1:C$166)) + MAX(IF(D$1:D$166="unsaniert",C$1:C$166))) / 2,
        IF(
            D79 = "teilsaniert",
            (MIN(IF(D$1:D$166="teilsaniert",C$1:C$166)) + MAX(IF(D$1:D$166="teilsaniert",C$1:C$166))) / 2,
            (MIN(IF(D$1:D$166="saniert",C$1:C$166)) + MAX(IF(D$1:D$166="saniert",C$1:C$166))) / 2
        )
    )),
    0,
    IF(
        C78 &lt; (IF(
            D79 = "unsaniert",
            (MIN(IF(D$1:D$166="unsaniert",C$1:C$166)) + MAX(IF(D$1:D$166="unsaniert",C$1:C$166))) / 2,
            IF(
                D79 = "teilsaniert",
                (MIN(IF(D$1:D$166="teilsaniert",C$1:C$166)) + MAX(IF(D$1:D$166="teilsaniert",C$1:C$166))) / 2,
                (MIN(IF(D$1:D$166="saniert",C$1:C$166)) + MAX(IF(D$1:D$166="saniert",C$1:C$166))) / 2
            )
        )),
        0,
        B79
    )
)</f>
        <v>0</v>
      </c>
      <c r="H79" s="160"/>
      <c r="I79" s="174">
        <f t="shared" si="16"/>
        <v>-0.84583520384989763</v>
      </c>
      <c r="J79" s="173">
        <f>_xlfn.NORM.DIST(I79, I5,J5, TRUE)</f>
        <v>2.3588958124827561E-60</v>
      </c>
      <c r="K79" s="174" t="str">
        <f t="shared" si="1"/>
        <v>saniert</v>
      </c>
      <c r="L79" s="174" cm="1">
        <f t="array" ref="L79">IF(
    J79 &gt; (IF(
        K79 = "unsaniert",
        (MIN(IF(K$1:K$166="unsaniert",J$1:J$166)) + MAX(IF(K$1:K$166="unsaniert",J$1:J$166))) / 2,
        IF(
            K79 = "teilsaniert",
            (MIN(IF(K$1:K$166="teilsaniert",J$1:J$166)) + MAX(IF(K$1:K$166="teilsaniert",J$1:J$166))) / 2,
            (MIN(IF(K$1:K$166="saniert",J$1:J$166)) + MAX(IF(K$1:K$166="saniert",J$1:J$166))) / 2
        )
    )),
    0,
    IF(
        J78 &lt; (IF(
            K79 = "unsaniert",
            (MIN(IF(K$1:K$166="unsaniert",J$1:J$166)) + MAX(IF(K$1:K$166="unsaniert",J$1:J$166))) / 2,
            IF(
                K79 = "teilsaniert",
                (MIN(IF(K$1:K$166="teilsaniert",J$1:J$166)) + MAX(IF(K$1:K$166="teilsaniert",J$1:J$166))) / 2,
                (MIN(IF(K$1:K$166="saniert",J$1:J$166)) + MAX(IF(K$1:K$166="saniert",J$1:J$166))) / 2
            )
        )),
        0,
        I79
    )
)</f>
        <v>0</v>
      </c>
      <c r="O79" s="160"/>
      <c r="P79" s="174">
        <f t="shared" si="17"/>
        <v>-0.90997713257627166</v>
      </c>
      <c r="Q79" s="173">
        <f>_xlfn.NORM.DIST(P79, P5,Q5, TRUE)</f>
        <v>5.5240933187904254E-61</v>
      </c>
      <c r="R79" s="174" t="str">
        <f t="shared" si="2"/>
        <v>saniert</v>
      </c>
      <c r="S79" s="174" cm="1">
        <f t="array" ref="S79">IF(
    Q79 &gt; (IF(
        R79 = "unsaniert",
        (MIN(IF(R$1:R$166="unsaniert",Q$1:Q$166)) + MAX(IF(R$1:R$166="unsaniert",Q$1:Q$166))) / 2,
        IF(
            R79 = "teilsaniert",
            (MIN(IF(R$1:R$166="teilsaniert",Q$1:Q$166)) + MAX(IF(R$1:R$166="teilsaniert",Q$1:Q$166))) / 2,
            (MIN(IF(R$1:R$166="saniert",Q$1:Q$166)) + MAX(IF(R$1:R$166="saniert",Q$1:Q$166))) / 2
        )
    )),
    0,
    IF(
        Q78 &lt; (IF(
            R79 = "unsaniert",
            (MIN(IF(R$1:R$166="unsaniert",Q$1:Q$166)) + MAX(IF(R$1:R$166="unsaniert",Q$1:Q$166))) / 2,
            IF(
                R79 = "teilsaniert",
                (MIN(IF(R$1:R$166="teilsaniert",Q$1:Q$166)) + MAX(IF(R$1:R$166="teilsaniert",Q$1:Q$166))) / 2,
                (MIN(IF(R$1:R$166="saniert",Q$1:Q$166)) + MAX(IF(R$1:R$166="saniert",Q$1:Q$166))) / 2
            )
        )),
        0,
        P79
    )
)</f>
        <v>0</v>
      </c>
      <c r="W79" s="174">
        <f t="shared" si="18"/>
        <v>-0.27345442085887778</v>
      </c>
      <c r="X79" s="173">
        <f t="shared" si="3"/>
        <v>1.114202563925573E-34</v>
      </c>
      <c r="Y79" s="174" t="str">
        <f t="shared" si="4"/>
        <v>saniert</v>
      </c>
      <c r="Z79" s="174" cm="1">
        <f t="array" ref="Z79">IF(
    X79 &gt; (IF(
        Y79 = "unsaniert",
        (MIN(IF(Y$29:Y$166="unsaniert",X$29:X$166)) + MAX(IF(Y$29:Y$166="unsaniert",X$29:X$166))) / 2,
        IF(
            Y79 = "teilsaniert",
            (MIN(IF(Y$29:Y$166="teilsaniert",X$29:X$166)) + MAX(IF(Y$29:Y$166="teilsaniert",X$29:X$166))) / 2,
            (MIN(IF(Y$29:Y$166="saniert",X$29:X$166)) + MAX(IF(Y$29:Y$166="saniert",X$29:X$166))) / 2
        )
    )),
    0,
    IF(
        X78 &lt; (IF(
            Y79 = "unsaniert",
            (MIN(IF(Y$29:Y$166="unsaniert",X$29:X$166)) + MAX(IF(Y$29:Y$166="unsaniert",X$29:X$166))) / 2,
            IF(
                Y79 = "teilsaniert",
                (MIN(IF(Y$29:Y$166="teilsaniert",X$29:X$166)) + MAX(IF(Y$29:Y$166="teilsaniert",X$29:X$166))) / 2,
                (MIN(IF(Y$29:Y$166="saniert",X$29:X$166)) + MAX(IF(Y$29:Y$166="saniert",X$29:X$166))) / 2
            )
        )),
        0,
        W79
    )
)</f>
        <v>0</v>
      </c>
      <c r="AA79" s="160"/>
      <c r="AB79" s="160"/>
      <c r="AC79" s="160"/>
      <c r="AD79" s="174">
        <f t="shared" si="19"/>
        <v>-0.55874537244677047</v>
      </c>
      <c r="AE79" s="173">
        <f t="shared" si="5"/>
        <v>1.5595091079083703E-20</v>
      </c>
      <c r="AF79" s="174" t="str">
        <f t="shared" si="6"/>
        <v>saniert</v>
      </c>
      <c r="AG79" s="174" cm="1">
        <f t="array" ref="AG79">IF(
    AE79 &gt; (IF(
        AF79 = "unsaniert",
        (MIN(IF(AF$1:AF$166="unsaniert",AE$1:AE$166)) + MAX(IF(AF$1:AF$166="unsaniert",AE$1:AE$166))) / 2,
        IF(
            AF79 = "teilsaniert",
            (MIN(IF(AF$1:AF$166="teilsaniert",AE$1:AE$166)) + MAX(IF(AF$1:AF$166="teilsaniert",AE$1:AE$166))) / 2,
            (MIN(IF(AF$1:AF$166="saniert",AE$1:AE$166)) + MAX(IF(AF$1:AF$166="saniert",AE$1:AE$166))) / 2
        )
    )),
    0,
    IF(
        AE78 &lt; (IF(
            AF79 = "unsaniert",
            (MIN(IF(AF$1:AF$166="unsaniert",AE$1:AE$166)) + MAX(IF(AF$1:AF$166="unsaniert",AE$1:AE$166))) / 2,
            IF(
                AF79 = "teilsaniert",
                (MIN(IF(AF$1:AF$166="teilsaniert",AE$1:AE$166)) + MAX(IF(AF$1:AF$166="teilsaniert",AE$1:AE$166))) / 2,
                (MIN(IF(AF$1:AF$166="saniert",AE$1:AE$166)) + MAX(IF(AF$1:AF$166="saniert",AE$1:AE$166))) / 2
            )
        )),
        0,
        AD79
    )
)</f>
        <v>0</v>
      </c>
      <c r="AH79" s="160"/>
      <c r="AI79" s="160"/>
      <c r="AJ79" s="160"/>
      <c r="AK79" s="174">
        <f t="shared" si="20"/>
        <v>-1.0433859524507343</v>
      </c>
      <c r="AL79" s="173">
        <f t="shared" si="7"/>
        <v>0</v>
      </c>
      <c r="AM79" s="174" t="str">
        <f t="shared" si="8"/>
        <v>saniert</v>
      </c>
      <c r="AN79" s="174" cm="1">
        <f t="array" ref="AN79">IF(
    AL79 &gt; (IF(
        AM79 = "unsaniert",
        (MIN(IF(AM$1:AM$166="unsaniert",AL$1:AL$166)) + MAX(IF(AM$1:AM$166="unsaniert",AL$1:AL$166))) / 2,
        IF(
            AM79 = "teilsaniert",
            (MIN(IF(AM$1:AM$166="teilsaniert",AL$1:AL$166)) + MAX(IF(AM$1:AM$166="teilsaniert",AL$1:AL$166))) / 2,
            (MIN(IF(AM$1:AM$166="saniert",AL$1:AL$166)) + MAX(IF(AM$1:AM$166="saniert",AL$1:AL$166))) / 2
        )
    )),
    0,
    IF(
        AL78 &lt; (IF(
            AM79 = "unsaniert",
            (MIN(IF(AM$1:AM$166="unsaniert",AL$1:AL$166)) + MAX(IF(AM$1:AM$166="unsaniert",AL$1:AL$166))) / 2,
            IF(
                AM79 = "teilsaniert",
                (MIN(IF(AM$1:AM$166="teilsaniert",AL$1:AL$166)) + MAX(IF(AM$1:AM$166="teilsaniert",AL$1:AL$166))) / 2,
                (MIN(IF(AM$1:AM$166="saniert",AL$1:AL$166)) + MAX(IF(AM$1:AM$166="saniert",AL$1:AL$166))) / 2
            )
        )),
        0,
        AK79
    )
)</f>
        <v>0</v>
      </c>
      <c r="AR79" s="174">
        <f t="shared" si="21"/>
        <v>0.10371685567654101</v>
      </c>
      <c r="AS79" s="173">
        <f t="shared" si="9"/>
        <v>2.0174302583954776E-5</v>
      </c>
      <c r="AT79" s="174" t="str">
        <f t="shared" si="10"/>
        <v>saniert</v>
      </c>
      <c r="AU79" s="174" cm="1">
        <f t="array" ref="AU79">IF(
    AS79 &gt; (IF(
        AT79 = "unsaniert",
        (MIN(IF(AT$1:AT$166="unsaniert",AS$1:AS$166)) + MAX(IF(AT$1:AT$166="unsaniert",AS$1:AS$166))) / 2,
        IF(
            AT79 = "teilsaniert",
            (MIN(IF(AT$1:AT$166="teilsaniert",AS$1:AS$166)) + MAX(IF(AT$1:AT$166="teilsaniert",AS$1:AS$166))) / 2,
            (MIN(IF(AT$1:AT$166="saniert",AS$1:AS$166)) + MAX(IF(AT$1:AT$166="saniert",AS$1:AS$166))) / 2
        )
    )),
    0,
    IF(
        AS78 &lt; (IF(
            AT79 = "unsaniert",
            (MIN(IF(AT$1:AT$166="unsaniert",AS$1:AS$166)) + MAX(IF(AT$1:AT$166="unsaniert",AS$1:AS$166))) / 2,
            IF(
                AT79 = "teilsaniert",
                (MIN(IF(AT$1:AT$166="teilsaniert",AS$1:AS$166)) + MAX(IF(AT$1:AT$166="teilsaniert",AS$1:AS$166))) / 2,
                (MIN(IF(AT$1:AT$166="saniert",AS$1:AS$166)) + MAX(IF(AT$1:AT$166="saniert",AS$1:AS$166))) / 2
            )
        )),
        0,
        AR79
    )
)</f>
        <v>0</v>
      </c>
      <c r="AV79" s="160"/>
      <c r="AW79" s="160"/>
      <c r="AX79" s="160"/>
      <c r="AY79" s="174">
        <f t="shared" si="22"/>
        <v>-0.427789357528647</v>
      </c>
      <c r="AZ79" s="173">
        <f t="shared" si="24"/>
        <v>6.2780735958809788E-13</v>
      </c>
      <c r="BA79" s="174" t="str">
        <f t="shared" si="25"/>
        <v>saniert</v>
      </c>
      <c r="BB79" s="174" cm="1">
        <f t="array" ref="BB79">IF(
    AZ79 &gt; (IF(
        BA79 = "unsaniert",
        (MIN(IF(BA$1:BA$166="unsaniert",AZ$1:AZ$166)) + MAX(IF(BA$1:BA$166="unsaniert",AZ$1:AZ$166))) / 2,
        IF(
            BA79 = "teilsaniert",
            (MIN(IF(BA$1:BA$166="teilsaniert",AZ$1:AZ$166)) + MAX(IF(BA$1:BA$166="teilsaniert",AZ$1:AZ$166))) / 2,
            (MIN(IF(BA$1:BA$166="saniert",AZ$1:AZ$166)) + MAX(IF(BA$1:BA$166="saniert",AZ$1:AZ$166))) / 2
        )
    )),
    0,
    IF(
        AZ78 &lt; (IF(
            BA79 = "unsaniert",
            (MIN(IF(BA$1:BA$166="unsaniert",AZ$1:AZ$166)) + MAX(IF(BA$1:BA$166="unsaniert",AZ$1:AZ$166))) / 2,
            IF(
                BA79 = "teilsaniert",
                (MIN(IF(BA$1:BA$166="teilsaniert",AZ$1:AZ$166)) + MAX(IF(BA$1:BA$166="teilsaniert",AZ$1:AZ$166))) / 2,
                (MIN(IF(BA$1:BA$166="saniert",AZ$1:AZ$166)) + MAX(IF(BA$1:BA$166="saniert",AZ$1:AZ$166))) / 2
            )
        )),
        0,
        AY79
    )
)</f>
        <v>0</v>
      </c>
      <c r="BC79" s="160"/>
      <c r="BD79" s="160"/>
      <c r="BE79" s="160"/>
      <c r="BF79" s="174">
        <f t="shared" si="23"/>
        <v>-0.69657094592916435</v>
      </c>
      <c r="BG79" s="173">
        <f t="shared" si="13"/>
        <v>0</v>
      </c>
      <c r="BH79" s="174" t="str">
        <f t="shared" si="14"/>
        <v>saniert</v>
      </c>
      <c r="BI79" s="174" cm="1">
        <f t="array" ref="BI79">IF(
    BG79 &gt; (IF(
        BH79 = "unsaniert",
        (MIN(IF(BH$1:BH$166="unsaniert",BG$1:BG$166)) + MAX(IF(BH$1:BH$166="unsaniert",BG$1:BG$166))) / 2,
        IF(
            BH79 = "teilsaniert",
            (MIN(IF(BH$1:BH$166="teilsaniert",BG$1:BG$166)) + MAX(IF(BH$1:BH$166="teilsaniert",BG$1:BG$166))) / 2,
            (MIN(IF(BH$1:BH$166="saniert",BG$1:BG$166)) + MAX(IF(BH$1:BH$166="saniert",BG$1:BG$166))) / 2
        )
    )),
    0,
    IF(
        BG78 &lt; (IF(
            BH79 = "unsaniert",
            (MIN(IF(BH$1:BH$166="unsaniert",BG$1:BG$166)) + MAX(IF(BH$1:BH$166="unsaniert",BG$1:BG$166))) / 2,
            IF(
                BH79 = "teilsaniert",
                (MIN(IF(BH$1:BH$166="teilsaniert",BG$1:BG$166)) + MAX(IF(BH$1:BH$166="teilsaniert",BG$1:BG$166))) / 2,
                (MIN(IF(BH$1:BH$166="saniert",BG$1:BG$166)) + MAX(IF(BH$1:BH$166="saniert",BG$1:BG$166))) / 2
            )
        )),
        0,
        BF79
    )
)</f>
        <v>0</v>
      </c>
    </row>
    <row r="80" spans="2:61">
      <c r="B80" s="174">
        <f t="shared" si="15"/>
        <v>0.84398113954363718</v>
      </c>
      <c r="C80" s="173">
        <f>_xlfn.NORM.DIST(B80, B5,C5, TRUE)</f>
        <v>0.27812722292894937</v>
      </c>
      <c r="D80" s="174" t="str">
        <f t="shared" si="0"/>
        <v>teilsaniert</v>
      </c>
      <c r="E80" s="174" cm="1">
        <f t="array" ref="E80">IF(
    C80 &gt; (IF(
        D80 = "unsaniert",
        (MIN(IF(D$1:D$166="unsaniert",C$1:C$166)) + MAX(IF(D$1:D$166="unsaniert",C$1:C$166))) / 2,
        IF(
            D80 = "teilsaniert",
            (MIN(IF(D$1:D$166="teilsaniert",C$1:C$166)) + MAX(IF(D$1:D$166="teilsaniert",C$1:C$166))) / 2,
            (MIN(IF(D$1:D$166="saniert",C$1:C$166)) + MAX(IF(D$1:D$166="saniert",C$1:C$166))) / 2
        )
    )),
    0,
    IF(
        C79 &lt; (IF(
            D80 = "unsaniert",
            (MIN(IF(D$1:D$166="unsaniert",C$1:C$166)) + MAX(IF(D$1:D$166="unsaniert",C$1:C$166))) / 2,
            IF(
                D80 = "teilsaniert",
                (MIN(IF(D$1:D$166="teilsaniert",C$1:C$166)) + MAX(IF(D$1:D$166="teilsaniert",C$1:C$166))) / 2,
                (MIN(IF(D$1:D$166="saniert",C$1:C$166)) + MAX(IF(D$1:D$166="saniert",C$1:C$166))) / 2
            )
        )),
        0,
        B80
    )
)</f>
        <v>0</v>
      </c>
      <c r="H80" s="160"/>
      <c r="I80" s="174">
        <f t="shared" si="16"/>
        <v>-0.87583520384989766</v>
      </c>
      <c r="J80" s="173">
        <f>_xlfn.NORM.DIST(I80, I5,J5, TRUE)</f>
        <v>1.57881771085387E-63</v>
      </c>
      <c r="K80" s="174" t="str">
        <f t="shared" si="1"/>
        <v>saniert</v>
      </c>
      <c r="L80" s="174" cm="1">
        <f t="array" ref="L80">IF(
    J80 &gt; (IF(
        K80 = "unsaniert",
        (MIN(IF(K$1:K$166="unsaniert",J$1:J$166)) + MAX(IF(K$1:K$166="unsaniert",J$1:J$166))) / 2,
        IF(
            K80 = "teilsaniert",
            (MIN(IF(K$1:K$166="teilsaniert",J$1:J$166)) + MAX(IF(K$1:K$166="teilsaniert",J$1:J$166))) / 2,
            (MIN(IF(K$1:K$166="saniert",J$1:J$166)) + MAX(IF(K$1:K$166="saniert",J$1:J$166))) / 2
        )
    )),
    0,
    IF(
        J79 &lt; (IF(
            K80 = "unsaniert",
            (MIN(IF(K$1:K$166="unsaniert",J$1:J$166)) + MAX(IF(K$1:K$166="unsaniert",J$1:J$166))) / 2,
            IF(
                K80 = "teilsaniert",
                (MIN(IF(K$1:K$166="teilsaniert",J$1:J$166)) + MAX(IF(K$1:K$166="teilsaniert",J$1:J$166))) / 2,
                (MIN(IF(K$1:K$166="saniert",J$1:J$166)) + MAX(IF(K$1:K$166="saniert",J$1:J$166))) / 2
            )
        )),
        0,
        I80
    )
)</f>
        <v>0</v>
      </c>
      <c r="O80" s="160"/>
      <c r="P80" s="174">
        <f t="shared" si="17"/>
        <v>-0.93997713257627169</v>
      </c>
      <c r="Q80" s="173">
        <f>_xlfn.NORM.DIST(P80, P5,Q5, TRUE)</f>
        <v>3.4383068167751421E-64</v>
      </c>
      <c r="R80" s="174" t="str">
        <f t="shared" si="2"/>
        <v>saniert</v>
      </c>
      <c r="S80" s="174" cm="1">
        <f t="array" ref="S80">IF(
    Q80 &gt; (IF(
        R80 = "unsaniert",
        (MIN(IF(R$1:R$166="unsaniert",Q$1:Q$166)) + MAX(IF(R$1:R$166="unsaniert",Q$1:Q$166))) / 2,
        IF(
            R80 = "teilsaniert",
            (MIN(IF(R$1:R$166="teilsaniert",Q$1:Q$166)) + MAX(IF(R$1:R$166="teilsaniert",Q$1:Q$166))) / 2,
            (MIN(IF(R$1:R$166="saniert",Q$1:Q$166)) + MAX(IF(R$1:R$166="saniert",Q$1:Q$166))) / 2
        )
    )),
    0,
    IF(
        Q79 &lt; (IF(
            R80 = "unsaniert",
            (MIN(IF(R$1:R$166="unsaniert",Q$1:Q$166)) + MAX(IF(R$1:R$166="unsaniert",Q$1:Q$166))) / 2,
            IF(
                R80 = "teilsaniert",
                (MIN(IF(R$1:R$166="teilsaniert",Q$1:Q$166)) + MAX(IF(R$1:R$166="teilsaniert",Q$1:Q$166))) / 2,
                (MIN(IF(R$1:R$166="saniert",Q$1:Q$166)) + MAX(IF(R$1:R$166="saniert",Q$1:Q$166))) / 2
            )
        )),
        0,
        P80
    )
)</f>
        <v>0</v>
      </c>
      <c r="W80" s="174">
        <f t="shared" si="18"/>
        <v>-0.30345442085887775</v>
      </c>
      <c r="X80" s="173">
        <f t="shared" si="3"/>
        <v>1.4835695473636348E-36</v>
      </c>
      <c r="Y80" s="174" t="str">
        <f t="shared" si="4"/>
        <v>saniert</v>
      </c>
      <c r="Z80" s="174" cm="1">
        <f t="array" ref="Z80">IF(
    X80 &gt; (IF(
        Y80 = "unsaniert",
        (MIN(IF(Y$29:Y$166="unsaniert",X$29:X$166)) + MAX(IF(Y$29:Y$166="unsaniert",X$29:X$166))) / 2,
        IF(
            Y80 = "teilsaniert",
            (MIN(IF(Y$29:Y$166="teilsaniert",X$29:X$166)) + MAX(IF(Y$29:Y$166="teilsaniert",X$29:X$166))) / 2,
            (MIN(IF(Y$29:Y$166="saniert",X$29:X$166)) + MAX(IF(Y$29:Y$166="saniert",X$29:X$166))) / 2
        )
    )),
    0,
    IF(
        X79 &lt; (IF(
            Y80 = "unsaniert",
            (MIN(IF(Y$29:Y$166="unsaniert",X$29:X$166)) + MAX(IF(Y$29:Y$166="unsaniert",X$29:X$166))) / 2,
            IF(
                Y80 = "teilsaniert",
                (MIN(IF(Y$29:Y$166="teilsaniert",X$29:X$166)) + MAX(IF(Y$29:Y$166="teilsaniert",X$29:X$166))) / 2,
                (MIN(IF(Y$29:Y$166="saniert",X$29:X$166)) + MAX(IF(Y$29:Y$166="saniert",X$29:X$166))) / 2
            )
        )),
        0,
        W80
    )
)</f>
        <v>0</v>
      </c>
      <c r="AA80" s="160"/>
      <c r="AB80" s="160"/>
      <c r="AC80" s="160"/>
      <c r="AD80" s="174">
        <f t="shared" si="19"/>
        <v>-0.5887453724467705</v>
      </c>
      <c r="AE80" s="173">
        <f t="shared" si="5"/>
        <v>1.1289399974809834E-21</v>
      </c>
      <c r="AF80" s="174" t="str">
        <f t="shared" si="6"/>
        <v>saniert</v>
      </c>
      <c r="AG80" s="174" cm="1">
        <f t="array" ref="AG80">IF(
    AE80 &gt; (IF(
        AF80 = "unsaniert",
        (MIN(IF(AF$1:AF$166="unsaniert",AE$1:AE$166)) + MAX(IF(AF$1:AF$166="unsaniert",AE$1:AE$166))) / 2,
        IF(
            AF80 = "teilsaniert",
            (MIN(IF(AF$1:AF$166="teilsaniert",AE$1:AE$166)) + MAX(IF(AF$1:AF$166="teilsaniert",AE$1:AE$166))) / 2,
            (MIN(IF(AF$1:AF$166="saniert",AE$1:AE$166)) + MAX(IF(AF$1:AF$166="saniert",AE$1:AE$166))) / 2
        )
    )),
    0,
    IF(
        AE79 &lt; (IF(
            AF80 = "unsaniert",
            (MIN(IF(AF$1:AF$166="unsaniert",AE$1:AE$166)) + MAX(IF(AF$1:AF$166="unsaniert",AE$1:AE$166))) / 2,
            IF(
                AF80 = "teilsaniert",
                (MIN(IF(AF$1:AF$166="teilsaniert",AE$1:AE$166)) + MAX(IF(AF$1:AF$166="teilsaniert",AE$1:AE$166))) / 2,
                (MIN(IF(AF$1:AF$166="saniert",AE$1:AE$166)) + MAX(IF(AF$1:AF$166="saniert",AE$1:AE$166))) / 2
            )
        )),
        0,
        AD80
    )
)</f>
        <v>0</v>
      </c>
      <c r="AH80" s="160"/>
      <c r="AI80" s="160"/>
      <c r="AJ80" s="160"/>
      <c r="AK80" s="174">
        <f t="shared" si="20"/>
        <v>-1.0733859524507343</v>
      </c>
      <c r="AL80" s="173">
        <f t="shared" si="7"/>
        <v>0</v>
      </c>
      <c r="AM80" s="174" t="str">
        <f t="shared" si="8"/>
        <v>saniert</v>
      </c>
      <c r="AN80" s="174" cm="1">
        <f t="array" ref="AN80">IF(
    AL80 &gt; (IF(
        AM80 = "unsaniert",
        (MIN(IF(AM$1:AM$166="unsaniert",AL$1:AL$166)) + MAX(IF(AM$1:AM$166="unsaniert",AL$1:AL$166))) / 2,
        IF(
            AM80 = "teilsaniert",
            (MIN(IF(AM$1:AM$166="teilsaniert",AL$1:AL$166)) + MAX(IF(AM$1:AM$166="teilsaniert",AL$1:AL$166))) / 2,
            (MIN(IF(AM$1:AM$166="saniert",AL$1:AL$166)) + MAX(IF(AM$1:AM$166="saniert",AL$1:AL$166))) / 2
        )
    )),
    0,
    IF(
        AL79 &lt; (IF(
            AM80 = "unsaniert",
            (MIN(IF(AM$1:AM$166="unsaniert",AL$1:AL$166)) + MAX(IF(AM$1:AM$166="unsaniert",AL$1:AL$166))) / 2,
            IF(
                AM80 = "teilsaniert",
                (MIN(IF(AM$1:AM$166="teilsaniert",AL$1:AL$166)) + MAX(IF(AM$1:AM$166="teilsaniert",AL$1:AL$166))) / 2,
                (MIN(IF(AM$1:AM$166="saniert",AL$1:AL$166)) + MAX(IF(AM$1:AM$166="saniert",AL$1:AL$166))) / 2
            )
        )),
        0,
        AK80
    )
)</f>
        <v>0</v>
      </c>
      <c r="AR80" s="174">
        <f t="shared" si="21"/>
        <v>7.3716855676541015E-2</v>
      </c>
      <c r="AS80" s="173">
        <f t="shared" si="9"/>
        <v>9.9076267695179139E-6</v>
      </c>
      <c r="AT80" s="174" t="str">
        <f t="shared" si="10"/>
        <v>saniert</v>
      </c>
      <c r="AU80" s="174" cm="1">
        <f t="array" ref="AU80">IF(
    AS80 &gt; (IF(
        AT80 = "unsaniert",
        (MIN(IF(AT$1:AT$166="unsaniert",AS$1:AS$166)) + MAX(IF(AT$1:AT$166="unsaniert",AS$1:AS$166))) / 2,
        IF(
            AT80 = "teilsaniert",
            (MIN(IF(AT$1:AT$166="teilsaniert",AS$1:AS$166)) + MAX(IF(AT$1:AT$166="teilsaniert",AS$1:AS$166))) / 2,
            (MIN(IF(AT$1:AT$166="saniert",AS$1:AS$166)) + MAX(IF(AT$1:AT$166="saniert",AS$1:AS$166))) / 2
        )
    )),
    0,
    IF(
        AS79 &lt; (IF(
            AT80 = "unsaniert",
            (MIN(IF(AT$1:AT$166="unsaniert",AS$1:AS$166)) + MAX(IF(AT$1:AT$166="unsaniert",AS$1:AS$166))) / 2,
            IF(
                AT80 = "teilsaniert",
                (MIN(IF(AT$1:AT$166="teilsaniert",AS$1:AS$166)) + MAX(IF(AT$1:AT$166="teilsaniert",AS$1:AS$166))) / 2,
                (MIN(IF(AT$1:AT$166="saniert",AS$1:AS$166)) + MAX(IF(AT$1:AT$166="saniert",AS$1:AS$166))) / 2
            )
        )),
        0,
        AR80
    )
)</f>
        <v>0</v>
      </c>
      <c r="AV80" s="160"/>
      <c r="AW80" s="160"/>
      <c r="AX80" s="160"/>
      <c r="AY80" s="174">
        <f t="shared" si="22"/>
        <v>-0.45778935752864702</v>
      </c>
      <c r="AZ80" s="173">
        <f t="shared" si="24"/>
        <v>1.1625280056745588E-13</v>
      </c>
      <c r="BA80" s="174" t="str">
        <f t="shared" si="25"/>
        <v>saniert</v>
      </c>
      <c r="BB80" s="174" cm="1">
        <f t="array" ref="BB80">IF(
    AZ80 &gt; (IF(
        BA80 = "unsaniert",
        (MIN(IF(BA$1:BA$166="unsaniert",AZ$1:AZ$166)) + MAX(IF(BA$1:BA$166="unsaniert",AZ$1:AZ$166))) / 2,
        IF(
            BA80 = "teilsaniert",
            (MIN(IF(BA$1:BA$166="teilsaniert",AZ$1:AZ$166)) + MAX(IF(BA$1:BA$166="teilsaniert",AZ$1:AZ$166))) / 2,
            (MIN(IF(BA$1:BA$166="saniert",AZ$1:AZ$166)) + MAX(IF(BA$1:BA$166="saniert",AZ$1:AZ$166))) / 2
        )
    )),
    0,
    IF(
        AZ79 &lt; (IF(
            BA80 = "unsaniert",
            (MIN(IF(BA$1:BA$166="unsaniert",AZ$1:AZ$166)) + MAX(IF(BA$1:BA$166="unsaniert",AZ$1:AZ$166))) / 2,
            IF(
                BA80 = "teilsaniert",
                (MIN(IF(BA$1:BA$166="teilsaniert",AZ$1:AZ$166)) + MAX(IF(BA$1:BA$166="teilsaniert",AZ$1:AZ$166))) / 2,
                (MIN(IF(BA$1:BA$166="saniert",AZ$1:AZ$166)) + MAX(IF(BA$1:BA$166="saniert",AZ$1:AZ$166))) / 2
            )
        )),
        0,
        AY80
    )
)</f>
        <v>0</v>
      </c>
      <c r="BC80" s="160"/>
      <c r="BD80" s="160"/>
      <c r="BE80" s="160"/>
      <c r="BF80" s="174">
        <f t="shared" si="23"/>
        <v>-0.71657094592916437</v>
      </c>
      <c r="BG80" s="173">
        <f t="shared" si="13"/>
        <v>0</v>
      </c>
      <c r="BH80" s="174" t="str">
        <f t="shared" si="14"/>
        <v>saniert</v>
      </c>
      <c r="BI80" s="174" cm="1">
        <f t="array" ref="BI80">IF(
    BG80 &gt; (IF(
        BH80 = "unsaniert",
        (MIN(IF(BH$1:BH$166="unsaniert",BG$1:BG$166)) + MAX(IF(BH$1:BH$166="unsaniert",BG$1:BG$166))) / 2,
        IF(
            BH80 = "teilsaniert",
            (MIN(IF(BH$1:BH$166="teilsaniert",BG$1:BG$166)) + MAX(IF(BH$1:BH$166="teilsaniert",BG$1:BG$166))) / 2,
            (MIN(IF(BH$1:BH$166="saniert",BG$1:BG$166)) + MAX(IF(BH$1:BH$166="saniert",BG$1:BG$166))) / 2
        )
    )),
    0,
    IF(
        BG79 &lt; (IF(
            BH80 = "unsaniert",
            (MIN(IF(BH$1:BH$166="unsaniert",BG$1:BG$166)) + MAX(IF(BH$1:BH$166="unsaniert",BG$1:BG$166))) / 2,
            IF(
                BH80 = "teilsaniert",
                (MIN(IF(BH$1:BH$166="teilsaniert",BG$1:BG$166)) + MAX(IF(BH$1:BH$166="teilsaniert",BG$1:BG$166))) / 2,
                (MIN(IF(BH$1:BH$166="saniert",BG$1:BG$166)) + MAX(IF(BH$1:BH$166="saniert",BG$1:BG$166))) / 2
            )
        )),
        0,
        BF80
    )
)</f>
        <v>0</v>
      </c>
    </row>
    <row r="81" spans="2:61">
      <c r="B81" s="174">
        <f t="shared" si="15"/>
        <v>0.81398113954363716</v>
      </c>
      <c r="C81" s="173">
        <f>_xlfn.NORM.DIST(B81, B5,C5, TRUE)</f>
        <v>0.25201684047360345</v>
      </c>
      <c r="D81" s="174" t="str">
        <f t="shared" si="0"/>
        <v>teilsaniert</v>
      </c>
      <c r="E81" s="174" cm="1">
        <f t="array" ref="E81">IF(
    C81 &gt; (IF(
        D81 = "unsaniert",
        (MIN(IF(D$1:D$166="unsaniert",C$1:C$166)) + MAX(IF(D$1:D$166="unsaniert",C$1:C$166))) / 2,
        IF(
            D81 = "teilsaniert",
            (MIN(IF(D$1:D$166="teilsaniert",C$1:C$166)) + MAX(IF(D$1:D$166="teilsaniert",C$1:C$166))) / 2,
            (MIN(IF(D$1:D$166="saniert",C$1:C$166)) + MAX(IF(D$1:D$166="saniert",C$1:C$166))) / 2
        )
    )),
    0,
    IF(
        C80 &lt; (IF(
            D81 = "unsaniert",
            (MIN(IF(D$1:D$166="unsaniert",C$1:C$166)) + MAX(IF(D$1:D$166="unsaniert",C$1:C$166))) / 2,
            IF(
                D81 = "teilsaniert",
                (MIN(IF(D$1:D$166="teilsaniert",C$1:C$166)) + MAX(IF(D$1:D$166="teilsaniert",C$1:C$166))) / 2,
                (MIN(IF(D$1:D$166="saniert",C$1:C$166)) + MAX(IF(D$1:D$166="saniert",C$1:C$166))) / 2
            )
        )),
        0,
        B81
    )
)</f>
        <v>0</v>
      </c>
      <c r="H81" s="160"/>
      <c r="I81" s="174">
        <f t="shared" si="16"/>
        <v>-0.90583520384989769</v>
      </c>
      <c r="J81" s="173">
        <f>_xlfn.NORM.DIST(I81, I5,J5, TRUE)</f>
        <v>8.7156046051510307E-67</v>
      </c>
      <c r="K81" s="174" t="str">
        <f t="shared" si="1"/>
        <v>saniert</v>
      </c>
      <c r="L81" s="174" cm="1">
        <f t="array" ref="L81">IF(
    J81 &gt; (IF(
        K81 = "unsaniert",
        (MIN(IF(K$1:K$166="unsaniert",J$1:J$166)) + MAX(IF(K$1:K$166="unsaniert",J$1:J$166))) / 2,
        IF(
            K81 = "teilsaniert",
            (MIN(IF(K$1:K$166="teilsaniert",J$1:J$166)) + MAX(IF(K$1:K$166="teilsaniert",J$1:J$166))) / 2,
            (MIN(IF(K$1:K$166="saniert",J$1:J$166)) + MAX(IF(K$1:K$166="saniert",J$1:J$166))) / 2
        )
    )),
    0,
    IF(
        J80 &lt; (IF(
            K81 = "unsaniert",
            (MIN(IF(K$1:K$166="unsaniert",J$1:J$166)) + MAX(IF(K$1:K$166="unsaniert",J$1:J$166))) / 2,
            IF(
                K81 = "teilsaniert",
                (MIN(IF(K$1:K$166="teilsaniert",J$1:J$166)) + MAX(IF(K$1:K$166="teilsaniert",J$1:J$166))) / 2,
                (MIN(IF(K$1:K$166="saniert",J$1:J$166)) + MAX(IF(K$1:K$166="saniert",J$1:J$166))) / 2
            )
        )),
        0,
        I81
    )
)</f>
        <v>0</v>
      </c>
      <c r="O81" s="160"/>
      <c r="P81" s="174">
        <f t="shared" si="17"/>
        <v>-0.96997713257627172</v>
      </c>
      <c r="Q81" s="173">
        <f>_xlfn.NORM.DIST(P81, P5,Q5, TRUE)</f>
        <v>1.7619860740064467E-67</v>
      </c>
      <c r="R81" s="174" t="str">
        <f t="shared" si="2"/>
        <v>saniert</v>
      </c>
      <c r="S81" s="174" cm="1">
        <f t="array" ref="S81">IF(
    Q81 &gt; (IF(
        R81 = "unsaniert",
        (MIN(IF(R$1:R$166="unsaniert",Q$1:Q$166)) + MAX(IF(R$1:R$166="unsaniert",Q$1:Q$166))) / 2,
        IF(
            R81 = "teilsaniert",
            (MIN(IF(R$1:R$166="teilsaniert",Q$1:Q$166)) + MAX(IF(R$1:R$166="teilsaniert",Q$1:Q$166))) / 2,
            (MIN(IF(R$1:R$166="saniert",Q$1:Q$166)) + MAX(IF(R$1:R$166="saniert",Q$1:Q$166))) / 2
        )
    )),
    0,
    IF(
        Q80 &lt; (IF(
            R81 = "unsaniert",
            (MIN(IF(R$1:R$166="unsaniert",Q$1:Q$166)) + MAX(IF(R$1:R$166="unsaniert",Q$1:Q$166))) / 2,
            IF(
                R81 = "teilsaniert",
                (MIN(IF(R$1:R$166="teilsaniert",Q$1:Q$166)) + MAX(IF(R$1:R$166="teilsaniert",Q$1:Q$166))) / 2,
                (MIN(IF(R$1:R$166="saniert",Q$1:Q$166)) + MAX(IF(R$1:R$166="saniert",Q$1:Q$166))) / 2
            )
        )),
        0,
        P81
    )
)</f>
        <v>0</v>
      </c>
      <c r="W81" s="174">
        <f t="shared" si="18"/>
        <v>-0.33345442085887778</v>
      </c>
      <c r="X81" s="173">
        <f t="shared" si="3"/>
        <v>1.7537027410372545E-38</v>
      </c>
      <c r="Y81" s="174" t="str">
        <f t="shared" si="4"/>
        <v>saniert</v>
      </c>
      <c r="Z81" s="174" cm="1">
        <f t="array" ref="Z81">IF(
    X81 &gt; (IF(
        Y81 = "unsaniert",
        (MIN(IF(Y$29:Y$166="unsaniert",X$29:X$166)) + MAX(IF(Y$29:Y$166="unsaniert",X$29:X$166))) / 2,
        IF(
            Y81 = "teilsaniert",
            (MIN(IF(Y$29:Y$166="teilsaniert",X$29:X$166)) + MAX(IF(Y$29:Y$166="teilsaniert",X$29:X$166))) / 2,
            (MIN(IF(Y$29:Y$166="saniert",X$29:X$166)) + MAX(IF(Y$29:Y$166="saniert",X$29:X$166))) / 2
        )
    )),
    0,
    IF(
        X80 &lt; (IF(
            Y81 = "unsaniert",
            (MIN(IF(Y$29:Y$166="unsaniert",X$29:X$166)) + MAX(IF(Y$29:Y$166="unsaniert",X$29:X$166))) / 2,
            IF(
                Y81 = "teilsaniert",
                (MIN(IF(Y$29:Y$166="teilsaniert",X$29:X$166)) + MAX(IF(Y$29:Y$166="teilsaniert",X$29:X$166))) / 2,
                (MIN(IF(Y$29:Y$166="saniert",X$29:X$166)) + MAX(IF(Y$29:Y$166="saniert",X$29:X$166))) / 2
            )
        )),
        0,
        W81
    )
)</f>
        <v>0</v>
      </c>
      <c r="AA81" s="160"/>
      <c r="AB81" s="160"/>
      <c r="AC81" s="160"/>
      <c r="AD81" s="174">
        <f t="shared" si="19"/>
        <v>-0.61874537244677053</v>
      </c>
      <c r="AE81" s="173">
        <f t="shared" si="5"/>
        <v>7.5723921305336346E-23</v>
      </c>
      <c r="AF81" s="174" t="str">
        <f t="shared" si="6"/>
        <v>saniert</v>
      </c>
      <c r="AG81" s="174" cm="1">
        <f t="array" ref="AG81">IF(
    AE81 &gt; (IF(
        AF81 = "unsaniert",
        (MIN(IF(AF$1:AF$166="unsaniert",AE$1:AE$166)) + MAX(IF(AF$1:AF$166="unsaniert",AE$1:AE$166))) / 2,
        IF(
            AF81 = "teilsaniert",
            (MIN(IF(AF$1:AF$166="teilsaniert",AE$1:AE$166)) + MAX(IF(AF$1:AF$166="teilsaniert",AE$1:AE$166))) / 2,
            (MIN(IF(AF$1:AF$166="saniert",AE$1:AE$166)) + MAX(IF(AF$1:AF$166="saniert",AE$1:AE$166))) / 2
        )
    )),
    0,
    IF(
        AE80 &lt; (IF(
            AF81 = "unsaniert",
            (MIN(IF(AF$1:AF$166="unsaniert",AE$1:AE$166)) + MAX(IF(AF$1:AF$166="unsaniert",AE$1:AE$166))) / 2,
            IF(
                AF81 = "teilsaniert",
                (MIN(IF(AF$1:AF$166="teilsaniert",AE$1:AE$166)) + MAX(IF(AF$1:AF$166="teilsaniert",AE$1:AE$166))) / 2,
                (MIN(IF(AF$1:AF$166="saniert",AE$1:AE$166)) + MAX(IF(AF$1:AF$166="saniert",AE$1:AE$166))) / 2
            )
        )),
        0,
        AD81
    )
)</f>
        <v>0</v>
      </c>
      <c r="AH81" s="160"/>
      <c r="AI81" s="160"/>
      <c r="AJ81" s="160"/>
      <c r="AK81" s="174">
        <f t="shared" si="20"/>
        <v>-1.1033859524507343</v>
      </c>
      <c r="AL81" s="173">
        <f t="shared" si="7"/>
        <v>0</v>
      </c>
      <c r="AM81" s="174" t="str">
        <f t="shared" si="8"/>
        <v>saniert</v>
      </c>
      <c r="AN81" s="174" cm="1">
        <f t="array" ref="AN81">IF(
    AL81 &gt; (IF(
        AM81 = "unsaniert",
        (MIN(IF(AM$1:AM$166="unsaniert",AL$1:AL$166)) + MAX(IF(AM$1:AM$166="unsaniert",AL$1:AL$166))) / 2,
        IF(
            AM81 = "teilsaniert",
            (MIN(IF(AM$1:AM$166="teilsaniert",AL$1:AL$166)) + MAX(IF(AM$1:AM$166="teilsaniert",AL$1:AL$166))) / 2,
            (MIN(IF(AM$1:AM$166="saniert",AL$1:AL$166)) + MAX(IF(AM$1:AM$166="saniert",AL$1:AL$166))) / 2
        )
    )),
    0,
    IF(
        AL80 &lt; (IF(
            AM81 = "unsaniert",
            (MIN(IF(AM$1:AM$166="unsaniert",AL$1:AL$166)) + MAX(IF(AM$1:AM$166="unsaniert",AL$1:AL$166))) / 2,
            IF(
                AM81 = "teilsaniert",
                (MIN(IF(AM$1:AM$166="teilsaniert",AL$1:AL$166)) + MAX(IF(AM$1:AM$166="teilsaniert",AL$1:AL$166))) / 2,
                (MIN(IF(AM$1:AM$166="saniert",AL$1:AL$166)) + MAX(IF(AM$1:AM$166="saniert",AL$1:AL$166))) / 2
            )
        )),
        0,
        AK81
    )
)</f>
        <v>0</v>
      </c>
      <c r="AR81" s="174">
        <f t="shared" si="21"/>
        <v>4.3716855676541017E-2</v>
      </c>
      <c r="AS81" s="173">
        <f t="shared" si="9"/>
        <v>4.7456256555636932E-6</v>
      </c>
      <c r="AT81" s="174" t="str">
        <f t="shared" si="10"/>
        <v>saniert</v>
      </c>
      <c r="AU81" s="174" cm="1">
        <f t="array" ref="AU81">IF(
    AS81 &gt; (IF(
        AT81 = "unsaniert",
        (MIN(IF(AT$1:AT$166="unsaniert",AS$1:AS$166)) + MAX(IF(AT$1:AT$166="unsaniert",AS$1:AS$166))) / 2,
        IF(
            AT81 = "teilsaniert",
            (MIN(IF(AT$1:AT$166="teilsaniert",AS$1:AS$166)) + MAX(IF(AT$1:AT$166="teilsaniert",AS$1:AS$166))) / 2,
            (MIN(IF(AT$1:AT$166="saniert",AS$1:AS$166)) + MAX(IF(AT$1:AT$166="saniert",AS$1:AS$166))) / 2
        )
    )),
    0,
    IF(
        AS80 &lt; (IF(
            AT81 = "unsaniert",
            (MIN(IF(AT$1:AT$166="unsaniert",AS$1:AS$166)) + MAX(IF(AT$1:AT$166="unsaniert",AS$1:AS$166))) / 2,
            IF(
                AT81 = "teilsaniert",
                (MIN(IF(AT$1:AT$166="teilsaniert",AS$1:AS$166)) + MAX(IF(AT$1:AT$166="teilsaniert",AS$1:AS$166))) / 2,
                (MIN(IF(AT$1:AT$166="saniert",AS$1:AS$166)) + MAX(IF(AT$1:AT$166="saniert",AS$1:AS$166))) / 2
            )
        )),
        0,
        AR81
    )
)</f>
        <v>0</v>
      </c>
      <c r="AV81" s="160"/>
      <c r="AW81" s="160"/>
      <c r="AX81" s="160"/>
      <c r="AY81" s="174">
        <f t="shared" si="22"/>
        <v>-0.48778935752864705</v>
      </c>
      <c r="AZ81" s="173">
        <f t="shared" si="24"/>
        <v>2.0440230085105832E-14</v>
      </c>
      <c r="BA81" s="174" t="str">
        <f t="shared" si="25"/>
        <v>saniert</v>
      </c>
      <c r="BB81" s="174" cm="1">
        <f t="array" ref="BB81">IF(
    AZ81 &gt; (IF(
        BA81 = "unsaniert",
        (MIN(IF(BA$1:BA$166="unsaniert",AZ$1:AZ$166)) + MAX(IF(BA$1:BA$166="unsaniert",AZ$1:AZ$166))) / 2,
        IF(
            BA81 = "teilsaniert",
            (MIN(IF(BA$1:BA$166="teilsaniert",AZ$1:AZ$166)) + MAX(IF(BA$1:BA$166="teilsaniert",AZ$1:AZ$166))) / 2,
            (MIN(IF(BA$1:BA$166="saniert",AZ$1:AZ$166)) + MAX(IF(BA$1:BA$166="saniert",AZ$1:AZ$166))) / 2
        )
    )),
    0,
    IF(
        AZ80 &lt; (IF(
            BA81 = "unsaniert",
            (MIN(IF(BA$1:BA$166="unsaniert",AZ$1:AZ$166)) + MAX(IF(BA$1:BA$166="unsaniert",AZ$1:AZ$166))) / 2,
            IF(
                BA81 = "teilsaniert",
                (MIN(IF(BA$1:BA$166="teilsaniert",AZ$1:AZ$166)) + MAX(IF(BA$1:BA$166="teilsaniert",AZ$1:AZ$166))) / 2,
                (MIN(IF(BA$1:BA$166="saniert",AZ$1:AZ$166)) + MAX(IF(BA$1:BA$166="saniert",AZ$1:AZ$166))) / 2
            )
        )),
        0,
        AY81
    )
)</f>
        <v>0</v>
      </c>
      <c r="BC81" s="160"/>
      <c r="BD81" s="160"/>
      <c r="BE81" s="160"/>
      <c r="BF81" s="174">
        <f t="shared" si="23"/>
        <v>-0.73657094592916439</v>
      </c>
      <c r="BG81" s="173">
        <f t="shared" si="13"/>
        <v>0</v>
      </c>
      <c r="BH81" s="174" t="str">
        <f t="shared" si="14"/>
        <v>saniert</v>
      </c>
      <c r="BI81" s="174" cm="1">
        <f t="array" ref="BI81">IF(
    BG81 &gt; (IF(
        BH81 = "unsaniert",
        (MIN(IF(BH$1:BH$166="unsaniert",BG$1:BG$166)) + MAX(IF(BH$1:BH$166="unsaniert",BG$1:BG$166))) / 2,
        IF(
            BH81 = "teilsaniert",
            (MIN(IF(BH$1:BH$166="teilsaniert",BG$1:BG$166)) + MAX(IF(BH$1:BH$166="teilsaniert",BG$1:BG$166))) / 2,
            (MIN(IF(BH$1:BH$166="saniert",BG$1:BG$166)) + MAX(IF(BH$1:BH$166="saniert",BG$1:BG$166))) / 2
        )
    )),
    0,
    IF(
        BG80 &lt; (IF(
            BH81 = "unsaniert",
            (MIN(IF(BH$1:BH$166="unsaniert",BG$1:BG$166)) + MAX(IF(BH$1:BH$166="unsaniert",BG$1:BG$166))) / 2,
            IF(
                BH81 = "teilsaniert",
                (MIN(IF(BH$1:BH$166="teilsaniert",BG$1:BG$166)) + MAX(IF(BH$1:BH$166="teilsaniert",BG$1:BG$166))) / 2,
                (MIN(IF(BH$1:BH$166="saniert",BG$1:BG$166)) + MAX(IF(BH$1:BH$166="saniert",BG$1:BG$166))) / 2
            )
        )),
        0,
        BF81
    )
)</f>
        <v>0</v>
      </c>
    </row>
    <row r="82" spans="2:61">
      <c r="B82" s="174">
        <f t="shared" si="15"/>
        <v>0.78398113954363713</v>
      </c>
      <c r="C82" s="173">
        <f>_xlfn.NORM.DIST(B82, B5,C5, TRUE)</f>
        <v>0.22726052164675845</v>
      </c>
      <c r="D82" s="174" t="str">
        <f t="shared" si="0"/>
        <v>teilsaniert</v>
      </c>
      <c r="E82" s="174" cm="1">
        <f t="array" ref="E82">IF(
    C82 &gt; (IF(
        D82 = "unsaniert",
        (MIN(IF(D$1:D$166="unsaniert",C$1:C$166)) + MAX(IF(D$1:D$166="unsaniert",C$1:C$166))) / 2,
        IF(
            D82 = "teilsaniert",
            (MIN(IF(D$1:D$166="teilsaniert",C$1:C$166)) + MAX(IF(D$1:D$166="teilsaniert",C$1:C$166))) / 2,
            (MIN(IF(D$1:D$166="saniert",C$1:C$166)) + MAX(IF(D$1:D$166="saniert",C$1:C$166))) / 2
        )
    )),
    0,
    IF(
        C81 &lt; (IF(
            D82 = "unsaniert",
            (MIN(IF(D$1:D$166="unsaniert",C$1:C$166)) + MAX(IF(D$1:D$166="unsaniert",C$1:C$166))) / 2,
            IF(
                D82 = "teilsaniert",
                (MIN(IF(D$1:D$166="teilsaniert",C$1:C$166)) + MAX(IF(D$1:D$166="teilsaniert",C$1:C$166))) / 2,
                (MIN(IF(D$1:D$166="saniert",C$1:C$166)) + MAX(IF(D$1:D$166="saniert",C$1:C$166))) / 2
            )
        )),
        0,
        B82
    )
)</f>
        <v>0.78398113954363713</v>
      </c>
      <c r="H82" s="160"/>
      <c r="I82" s="174">
        <f t="shared" si="16"/>
        <v>-0.93583520384989771</v>
      </c>
      <c r="J82" s="173">
        <f>_xlfn.NORM.DIST(I82, I5,J5, TRUE)</f>
        <v>3.9681759470937179E-70</v>
      </c>
      <c r="K82" s="174" t="str">
        <f t="shared" si="1"/>
        <v>saniert</v>
      </c>
      <c r="L82" s="174" cm="1">
        <f t="array" ref="L82">IF(
    J82 &gt; (IF(
        K82 = "unsaniert",
        (MIN(IF(K$1:K$166="unsaniert",J$1:J$166)) + MAX(IF(K$1:K$166="unsaniert",J$1:J$166))) / 2,
        IF(
            K82 = "teilsaniert",
            (MIN(IF(K$1:K$166="teilsaniert",J$1:J$166)) + MAX(IF(K$1:K$166="teilsaniert",J$1:J$166))) / 2,
            (MIN(IF(K$1:K$166="saniert",J$1:J$166)) + MAX(IF(K$1:K$166="saniert",J$1:J$166))) / 2
        )
    )),
    0,
    IF(
        J81 &lt; (IF(
            K82 = "unsaniert",
            (MIN(IF(K$1:K$166="unsaniert",J$1:J$166)) + MAX(IF(K$1:K$166="unsaniert",J$1:J$166))) / 2,
            IF(
                K82 = "teilsaniert",
                (MIN(IF(K$1:K$166="teilsaniert",J$1:J$166)) + MAX(IF(K$1:K$166="teilsaniert",J$1:J$166))) / 2,
                (MIN(IF(K$1:K$166="saniert",J$1:J$166)) + MAX(IF(K$1:K$166="saniert",J$1:J$166))) / 2
            )
        )),
        0,
        I82
    )
)</f>
        <v>0</v>
      </c>
      <c r="O82" s="160"/>
      <c r="P82" s="174">
        <f t="shared" si="17"/>
        <v>-0.99997713257627174</v>
      </c>
      <c r="Q82" s="173">
        <f>_xlfn.NORM.DIST(P82, P5,Q5, TRUE)</f>
        <v>7.4339585569098981E-71</v>
      </c>
      <c r="R82" s="174" t="str">
        <f t="shared" si="2"/>
        <v>saniert</v>
      </c>
      <c r="S82" s="174" cm="1">
        <f t="array" ref="S82">IF(
    Q82 &gt; (IF(
        R82 = "unsaniert",
        (MIN(IF(R$1:R$166="unsaniert",Q$1:Q$166)) + MAX(IF(R$1:R$166="unsaniert",Q$1:Q$166))) / 2,
        IF(
            R82 = "teilsaniert",
            (MIN(IF(R$1:R$166="teilsaniert",Q$1:Q$166)) + MAX(IF(R$1:R$166="teilsaniert",Q$1:Q$166))) / 2,
            (MIN(IF(R$1:R$166="saniert",Q$1:Q$166)) + MAX(IF(R$1:R$166="saniert",Q$1:Q$166))) / 2
        )
    )),
    0,
    IF(
        Q81 &lt; (IF(
            R82 = "unsaniert",
            (MIN(IF(R$1:R$166="unsaniert",Q$1:Q$166)) + MAX(IF(R$1:R$166="unsaniert",Q$1:Q$166))) / 2,
            IF(
                R82 = "teilsaniert",
                (MIN(IF(R$1:R$166="teilsaniert",Q$1:Q$166)) + MAX(IF(R$1:R$166="teilsaniert",Q$1:Q$166))) / 2,
                (MIN(IF(R$1:R$166="saniert",Q$1:Q$166)) + MAX(IF(R$1:R$166="saniert",Q$1:Q$166))) / 2
            )
        )),
        0,
        P82
    )
)</f>
        <v>0</v>
      </c>
      <c r="W82" s="174">
        <f t="shared" si="18"/>
        <v>-0.3634544208588778</v>
      </c>
      <c r="X82" s="173">
        <f t="shared" si="3"/>
        <v>1.8403149642186262E-40</v>
      </c>
      <c r="Y82" s="174" t="str">
        <f t="shared" si="4"/>
        <v>saniert</v>
      </c>
      <c r="Z82" s="174" cm="1">
        <f t="array" ref="Z82">IF(
    X82 &gt; (IF(
        Y82 = "unsaniert",
        (MIN(IF(Y$29:Y$166="unsaniert",X$29:X$166)) + MAX(IF(Y$29:Y$166="unsaniert",X$29:X$166))) / 2,
        IF(
            Y82 = "teilsaniert",
            (MIN(IF(Y$29:Y$166="teilsaniert",X$29:X$166)) + MAX(IF(Y$29:Y$166="teilsaniert",X$29:X$166))) / 2,
            (MIN(IF(Y$29:Y$166="saniert",X$29:X$166)) + MAX(IF(Y$29:Y$166="saniert",X$29:X$166))) / 2
        )
    )),
    0,
    IF(
        X81 &lt; (IF(
            Y82 = "unsaniert",
            (MIN(IF(Y$29:Y$166="unsaniert",X$29:X$166)) + MAX(IF(Y$29:Y$166="unsaniert",X$29:X$166))) / 2,
            IF(
                Y82 = "teilsaniert",
                (MIN(IF(Y$29:Y$166="teilsaniert",X$29:X$166)) + MAX(IF(Y$29:Y$166="teilsaniert",X$29:X$166))) / 2,
                (MIN(IF(Y$29:Y$166="saniert",X$29:X$166)) + MAX(IF(Y$29:Y$166="saniert",X$29:X$166))) / 2
            )
        )),
        0,
        W82
    )
)</f>
        <v>0</v>
      </c>
      <c r="AA82" s="160"/>
      <c r="AB82" s="160"/>
      <c r="AC82" s="160"/>
      <c r="AD82" s="174">
        <f t="shared" si="19"/>
        <v>-0.64874537244677055</v>
      </c>
      <c r="AE82" s="173">
        <f t="shared" si="5"/>
        <v>4.7060460961097493E-24</v>
      </c>
      <c r="AF82" s="174" t="str">
        <f t="shared" si="6"/>
        <v>saniert</v>
      </c>
      <c r="AG82" s="174" cm="1">
        <f t="array" ref="AG82">IF(
    AE82 &gt; (IF(
        AF82 = "unsaniert",
        (MIN(IF(AF$1:AF$166="unsaniert",AE$1:AE$166)) + MAX(IF(AF$1:AF$166="unsaniert",AE$1:AE$166))) / 2,
        IF(
            AF82 = "teilsaniert",
            (MIN(IF(AF$1:AF$166="teilsaniert",AE$1:AE$166)) + MAX(IF(AF$1:AF$166="teilsaniert",AE$1:AE$166))) / 2,
            (MIN(IF(AF$1:AF$166="saniert",AE$1:AE$166)) + MAX(IF(AF$1:AF$166="saniert",AE$1:AE$166))) / 2
        )
    )),
    0,
    IF(
        AE81 &lt; (IF(
            AF82 = "unsaniert",
            (MIN(IF(AF$1:AF$166="unsaniert",AE$1:AE$166)) + MAX(IF(AF$1:AF$166="unsaniert",AE$1:AE$166))) / 2,
            IF(
                AF82 = "teilsaniert",
                (MIN(IF(AF$1:AF$166="teilsaniert",AE$1:AE$166)) + MAX(IF(AF$1:AF$166="teilsaniert",AE$1:AE$166))) / 2,
                (MIN(IF(AF$1:AF$166="saniert",AE$1:AE$166)) + MAX(IF(AF$1:AF$166="saniert",AE$1:AE$166))) / 2
            )
        )),
        0,
        AD82
    )
)</f>
        <v>0</v>
      </c>
      <c r="AH82" s="160"/>
      <c r="AI82" s="160"/>
      <c r="AJ82" s="160"/>
      <c r="AK82" s="174">
        <f t="shared" si="20"/>
        <v>-1.1333859524507344</v>
      </c>
      <c r="AL82" s="173">
        <f t="shared" si="7"/>
        <v>0</v>
      </c>
      <c r="AM82" s="174" t="str">
        <f t="shared" si="8"/>
        <v>saniert</v>
      </c>
      <c r="AN82" s="174" cm="1">
        <f t="array" ref="AN82">IF(
    AL82 &gt; (IF(
        AM82 = "unsaniert",
        (MIN(IF(AM$1:AM$166="unsaniert",AL$1:AL$166)) + MAX(IF(AM$1:AM$166="unsaniert",AL$1:AL$166))) / 2,
        IF(
            AM82 = "teilsaniert",
            (MIN(IF(AM$1:AM$166="teilsaniert",AL$1:AL$166)) + MAX(IF(AM$1:AM$166="teilsaniert",AL$1:AL$166))) / 2,
            (MIN(IF(AM$1:AM$166="saniert",AL$1:AL$166)) + MAX(IF(AM$1:AM$166="saniert",AL$1:AL$166))) / 2
        )
    )),
    0,
    IF(
        AL81 &lt; (IF(
            AM82 = "unsaniert",
            (MIN(IF(AM$1:AM$166="unsaniert",AL$1:AL$166)) + MAX(IF(AM$1:AM$166="unsaniert",AL$1:AL$166))) / 2,
            IF(
                AM82 = "teilsaniert",
                (MIN(IF(AM$1:AM$166="teilsaniert",AL$1:AL$166)) + MAX(IF(AM$1:AM$166="teilsaniert",AL$1:AL$166))) / 2,
                (MIN(IF(AM$1:AM$166="saniert",AL$1:AL$166)) + MAX(IF(AM$1:AM$166="saniert",AL$1:AL$166))) / 2
            )
        )),
        0,
        AK82
    )
)</f>
        <v>0</v>
      </c>
      <c r="AR82" s="174">
        <f t="shared" si="21"/>
        <v>1.3716855676541018E-2</v>
      </c>
      <c r="AS82" s="173">
        <f t="shared" si="9"/>
        <v>2.2168829931618912E-6</v>
      </c>
      <c r="AT82" s="174" t="str">
        <f t="shared" si="10"/>
        <v>saniert</v>
      </c>
      <c r="AU82" s="174" cm="1">
        <f t="array" ref="AU82">IF(
    AS82 &gt; (IF(
        AT82 = "unsaniert",
        (MIN(IF(AT$1:AT$166="unsaniert",AS$1:AS$166)) + MAX(IF(AT$1:AT$166="unsaniert",AS$1:AS$166))) / 2,
        IF(
            AT82 = "teilsaniert",
            (MIN(IF(AT$1:AT$166="teilsaniert",AS$1:AS$166)) + MAX(IF(AT$1:AT$166="teilsaniert",AS$1:AS$166))) / 2,
            (MIN(IF(AT$1:AT$166="saniert",AS$1:AS$166)) + MAX(IF(AT$1:AT$166="saniert",AS$1:AS$166))) / 2
        )
    )),
    0,
    IF(
        AS81 &lt; (IF(
            AT82 = "unsaniert",
            (MIN(IF(AT$1:AT$166="unsaniert",AS$1:AS$166)) + MAX(IF(AT$1:AT$166="unsaniert",AS$1:AS$166))) / 2,
            IF(
                AT82 = "teilsaniert",
                (MIN(IF(AT$1:AT$166="teilsaniert",AS$1:AS$166)) + MAX(IF(AT$1:AT$166="teilsaniert",AS$1:AS$166))) / 2,
                (MIN(IF(AT$1:AT$166="saniert",AS$1:AS$166)) + MAX(IF(AT$1:AT$166="saniert",AS$1:AS$166))) / 2
            )
        )),
        0,
        AR82
    )
)</f>
        <v>0</v>
      </c>
      <c r="AV82" s="160"/>
      <c r="AW82" s="160"/>
      <c r="AX82" s="160"/>
      <c r="AY82" s="174">
        <f t="shared" si="22"/>
        <v>-0.51778935752864708</v>
      </c>
      <c r="AZ82" s="173">
        <f t="shared" si="24"/>
        <v>3.4123415650926098E-15</v>
      </c>
      <c r="BA82" s="174" t="str">
        <f t="shared" si="25"/>
        <v>saniert</v>
      </c>
      <c r="BB82" s="174" cm="1">
        <f t="array" ref="BB82">IF(
    AZ82 &gt; (IF(
        BA82 = "unsaniert",
        (MIN(IF(BA$1:BA$166="unsaniert",AZ$1:AZ$166)) + MAX(IF(BA$1:BA$166="unsaniert",AZ$1:AZ$166))) / 2,
        IF(
            BA82 = "teilsaniert",
            (MIN(IF(BA$1:BA$166="teilsaniert",AZ$1:AZ$166)) + MAX(IF(BA$1:BA$166="teilsaniert",AZ$1:AZ$166))) / 2,
            (MIN(IF(BA$1:BA$166="saniert",AZ$1:AZ$166)) + MAX(IF(BA$1:BA$166="saniert",AZ$1:AZ$166))) / 2
        )
    )),
    0,
    IF(
        AZ81 &lt; (IF(
            BA82 = "unsaniert",
            (MIN(IF(BA$1:BA$166="unsaniert",AZ$1:AZ$166)) + MAX(IF(BA$1:BA$166="unsaniert",AZ$1:AZ$166))) / 2,
            IF(
                BA82 = "teilsaniert",
                (MIN(IF(BA$1:BA$166="teilsaniert",AZ$1:AZ$166)) + MAX(IF(BA$1:BA$166="teilsaniert",AZ$1:AZ$166))) / 2,
                (MIN(IF(BA$1:BA$166="saniert",AZ$1:AZ$166)) + MAX(IF(BA$1:BA$166="saniert",AZ$1:AZ$166))) / 2
            )
        )),
        0,
        AY82
    )
)</f>
        <v>0</v>
      </c>
      <c r="BC82" s="160"/>
      <c r="BD82" s="160"/>
      <c r="BE82" s="160"/>
      <c r="BF82" s="174">
        <f t="shared" si="23"/>
        <v>-0.75657094592916441</v>
      </c>
      <c r="BG82" s="173">
        <f t="shared" si="13"/>
        <v>0</v>
      </c>
      <c r="BH82" s="174" t="str">
        <f t="shared" si="14"/>
        <v>saniert</v>
      </c>
      <c r="BI82" s="174" cm="1">
        <f t="array" ref="BI82">IF(
    BG82 &gt; (IF(
        BH82 = "unsaniert",
        (MIN(IF(BH$1:BH$166="unsaniert",BG$1:BG$166)) + MAX(IF(BH$1:BH$166="unsaniert",BG$1:BG$166))) / 2,
        IF(
            BH82 = "teilsaniert",
            (MIN(IF(BH$1:BH$166="teilsaniert",BG$1:BG$166)) + MAX(IF(BH$1:BH$166="teilsaniert",BG$1:BG$166))) / 2,
            (MIN(IF(BH$1:BH$166="saniert",BG$1:BG$166)) + MAX(IF(BH$1:BH$166="saniert",BG$1:BG$166))) / 2
        )
    )),
    0,
    IF(
        BG81 &lt; (IF(
            BH82 = "unsaniert",
            (MIN(IF(BH$1:BH$166="unsaniert",BG$1:BG$166)) + MAX(IF(BH$1:BH$166="unsaniert",BG$1:BG$166))) / 2,
            IF(
                BH82 = "teilsaniert",
                (MIN(IF(BH$1:BH$166="teilsaniert",BG$1:BG$166)) + MAX(IF(BH$1:BH$166="teilsaniert",BG$1:BG$166))) / 2,
                (MIN(IF(BH$1:BH$166="saniert",BG$1:BG$166)) + MAX(IF(BH$1:BH$166="saniert",BG$1:BG$166))) / 2
            )
        )),
        0,
        BF82
    )
)</f>
        <v>0</v>
      </c>
    </row>
    <row r="83" spans="2:61">
      <c r="B83" s="174">
        <f t="shared" si="15"/>
        <v>0.7539811395436371</v>
      </c>
      <c r="C83" s="173">
        <f>_xlfn.NORM.DIST(B83,B5,C5, TRUE)</f>
        <v>0.20393675213195439</v>
      </c>
      <c r="D83" s="174" t="str">
        <f t="shared" si="0"/>
        <v>teilsaniert</v>
      </c>
      <c r="E83" s="174" cm="1">
        <f t="array" ref="E83">IF(
    C83 &gt; (IF(
        D83 = "unsaniert",
        (MIN(IF(D$1:D$166="unsaniert",C$1:C$166)) + MAX(IF(D$1:D$166="unsaniert",C$1:C$166))) / 2,
        IF(
            D83 = "teilsaniert",
            (MIN(IF(D$1:D$166="teilsaniert",C$1:C$166)) + MAX(IF(D$1:D$166="teilsaniert",C$1:C$166))) / 2,
            (MIN(IF(D$1:D$166="saniert",C$1:C$166)) + MAX(IF(D$1:D$166="saniert",C$1:C$166))) / 2
        )
    )),
    0,
    IF(
        C82 &lt; (IF(
            D83 = "unsaniert",
            (MIN(IF(D$1:D$166="unsaniert",C$1:C$166)) + MAX(IF(D$1:D$166="unsaniert",C$1:C$166))) / 2,
            IF(
                D83 = "teilsaniert",
                (MIN(IF(D$1:D$166="teilsaniert",C$1:C$166)) + MAX(IF(D$1:D$166="teilsaniert",C$1:C$166))) / 2,
                (MIN(IF(D$1:D$166="saniert",C$1:C$166)) + MAX(IF(D$1:D$166="saniert",C$1:C$166))) / 2
            )
        )),
        0,
        B83
    )
)</f>
        <v>0</v>
      </c>
      <c r="H83" s="160"/>
      <c r="I83" s="174">
        <f t="shared" si="16"/>
        <v>-0.96583520384989774</v>
      </c>
      <c r="J83" s="173">
        <f>_xlfn.NORM.DIST(I83,I5,J5, TRUE)</f>
        <v>1.4900429945348307E-73</v>
      </c>
      <c r="K83" s="174" t="str">
        <f t="shared" si="1"/>
        <v>saniert</v>
      </c>
      <c r="L83" s="174" cm="1">
        <f t="array" ref="L83">IF(
    J83 &gt; (IF(
        K83 = "unsaniert",
        (MIN(IF(K$1:K$166="unsaniert",J$1:J$166)) + MAX(IF(K$1:K$166="unsaniert",J$1:J$166))) / 2,
        IF(
            K83 = "teilsaniert",
            (MIN(IF(K$1:K$166="teilsaniert",J$1:J$166)) + MAX(IF(K$1:K$166="teilsaniert",J$1:J$166))) / 2,
            (MIN(IF(K$1:K$166="saniert",J$1:J$166)) + MAX(IF(K$1:K$166="saniert",J$1:J$166))) / 2
        )
    )),
    0,
    IF(
        J82 &lt; (IF(
            K83 = "unsaniert",
            (MIN(IF(K$1:K$166="unsaniert",J$1:J$166)) + MAX(IF(K$1:K$166="unsaniert",J$1:J$166))) / 2,
            IF(
                K83 = "teilsaniert",
                (MIN(IF(K$1:K$166="teilsaniert",J$1:J$166)) + MAX(IF(K$1:K$166="teilsaniert",J$1:J$166))) / 2,
                (MIN(IF(K$1:K$166="saniert",J$1:J$166)) + MAX(IF(K$1:K$166="saniert",J$1:J$166))) / 2
            )
        )),
        0,
        I83
    )
)</f>
        <v>0</v>
      </c>
      <c r="O83" s="160"/>
      <c r="P83" s="174">
        <f t="shared" si="17"/>
        <v>-1.0299771325762717</v>
      </c>
      <c r="Q83" s="173">
        <f>_xlfn.NORM.DIST(P83,P5,Q5, TRUE)</f>
        <v>2.5821665734962625E-74</v>
      </c>
      <c r="R83" s="174" t="str">
        <f t="shared" si="2"/>
        <v>saniert</v>
      </c>
      <c r="S83" s="174" cm="1">
        <f t="array" ref="S83">IF(
    Q83 &gt; (IF(
        R83 = "unsaniert",
        (MIN(IF(R$1:R$166="unsaniert",Q$1:Q$166)) + MAX(IF(R$1:R$166="unsaniert",Q$1:Q$166))) / 2,
        IF(
            R83 = "teilsaniert",
            (MIN(IF(R$1:R$166="teilsaniert",Q$1:Q$166)) + MAX(IF(R$1:R$166="teilsaniert",Q$1:Q$166))) / 2,
            (MIN(IF(R$1:R$166="saniert",Q$1:Q$166)) + MAX(IF(R$1:R$166="saniert",Q$1:Q$166))) / 2
        )
    )),
    0,
    IF(
        Q82 &lt; (IF(
            R83 = "unsaniert",
            (MIN(IF(R$1:R$166="unsaniert",Q$1:Q$166)) + MAX(IF(R$1:R$166="unsaniert",Q$1:Q$166))) / 2,
            IF(
                R83 = "teilsaniert",
                (MIN(IF(R$1:R$166="teilsaniert",Q$1:Q$166)) + MAX(IF(R$1:R$166="teilsaniert",Q$1:Q$166))) / 2,
                (MIN(IF(R$1:R$166="saniert",Q$1:Q$166)) + MAX(IF(R$1:R$166="saniert",Q$1:Q$166))) / 2
            )
        )),
        0,
        P83
    )
)</f>
        <v>0</v>
      </c>
      <c r="W83" s="174">
        <f t="shared" si="18"/>
        <v>-0.39345442085887783</v>
      </c>
      <c r="X83" s="173">
        <f t="shared" si="3"/>
        <v>1.7143576559869267E-42</v>
      </c>
      <c r="Y83" s="174" t="str">
        <f t="shared" si="4"/>
        <v>saniert</v>
      </c>
      <c r="Z83" s="174" cm="1">
        <f t="array" ref="Z83">IF(
    X83 &gt; (IF(
        Y83 = "unsaniert",
        (MIN(IF(Y$29:Y$166="unsaniert",X$29:X$166)) + MAX(IF(Y$29:Y$166="unsaniert",X$29:X$166))) / 2,
        IF(
            Y83 = "teilsaniert",
            (MIN(IF(Y$29:Y$166="teilsaniert",X$29:X$166)) + MAX(IF(Y$29:Y$166="teilsaniert",X$29:X$166))) / 2,
            (MIN(IF(Y$29:Y$166="saniert",X$29:X$166)) + MAX(IF(Y$29:Y$166="saniert",X$29:X$166))) / 2
        )
    )),
    0,
    IF(
        X82 &lt; (IF(
            Y83 = "unsaniert",
            (MIN(IF(Y$29:Y$166="unsaniert",X$29:X$166)) + MAX(IF(Y$29:Y$166="unsaniert",X$29:X$166))) / 2,
            IF(
                Y83 = "teilsaniert",
                (MIN(IF(Y$29:Y$166="teilsaniert",X$29:X$166)) + MAX(IF(Y$29:Y$166="teilsaniert",X$29:X$166))) / 2,
                (MIN(IF(Y$29:Y$166="saniert",X$29:X$166)) + MAX(IF(Y$29:Y$166="saniert",X$29:X$166))) / 2
            )
        )),
        0,
        W83
    )
)</f>
        <v>0</v>
      </c>
      <c r="AA83" s="160"/>
      <c r="AB83" s="160"/>
      <c r="AC83" s="160"/>
      <c r="AD83" s="174">
        <f t="shared" si="19"/>
        <v>-0.67874537244677058</v>
      </c>
      <c r="AE83" s="173">
        <f t="shared" si="5"/>
        <v>2.7097115334212201E-25</v>
      </c>
      <c r="AF83" s="174" t="str">
        <f t="shared" si="6"/>
        <v>saniert</v>
      </c>
      <c r="AG83" s="174" cm="1">
        <f t="array" ref="AG83">IF(
    AE83 &gt; (IF(
        AF83 = "unsaniert",
        (MIN(IF(AF$1:AF$166="unsaniert",AE$1:AE$166)) + MAX(IF(AF$1:AF$166="unsaniert",AE$1:AE$166))) / 2,
        IF(
            AF83 = "teilsaniert",
            (MIN(IF(AF$1:AF$166="teilsaniert",AE$1:AE$166)) + MAX(IF(AF$1:AF$166="teilsaniert",AE$1:AE$166))) / 2,
            (MIN(IF(AF$1:AF$166="saniert",AE$1:AE$166)) + MAX(IF(AF$1:AF$166="saniert",AE$1:AE$166))) / 2
        )
    )),
    0,
    IF(
        AE82 &lt; (IF(
            AF83 = "unsaniert",
            (MIN(IF(AF$1:AF$166="unsaniert",AE$1:AE$166)) + MAX(IF(AF$1:AF$166="unsaniert",AE$1:AE$166))) / 2,
            IF(
                AF83 = "teilsaniert",
                (MIN(IF(AF$1:AF$166="teilsaniert",AE$1:AE$166)) + MAX(IF(AF$1:AF$166="teilsaniert",AE$1:AE$166))) / 2,
                (MIN(IF(AF$1:AF$166="saniert",AE$1:AE$166)) + MAX(IF(AF$1:AF$166="saniert",AE$1:AE$166))) / 2
            )
        )),
        0,
        AD83
    )
)</f>
        <v>0</v>
      </c>
      <c r="AH83" s="160"/>
      <c r="AI83" s="160"/>
      <c r="AJ83" s="160"/>
      <c r="AK83" s="174">
        <f t="shared" si="20"/>
        <v>-1.1633859524507344</v>
      </c>
      <c r="AL83" s="173">
        <f t="shared" si="7"/>
        <v>0</v>
      </c>
      <c r="AM83" s="174" t="str">
        <f t="shared" si="8"/>
        <v>saniert</v>
      </c>
      <c r="AN83" s="174" cm="1">
        <f t="array" ref="AN83">IF(
    AL83 &gt; (IF(
        AM83 = "unsaniert",
        (MIN(IF(AM$1:AM$166="unsaniert",AL$1:AL$166)) + MAX(IF(AM$1:AM$166="unsaniert",AL$1:AL$166))) / 2,
        IF(
            AM83 = "teilsaniert",
            (MIN(IF(AM$1:AM$166="teilsaniert",AL$1:AL$166)) + MAX(IF(AM$1:AM$166="teilsaniert",AL$1:AL$166))) / 2,
            (MIN(IF(AM$1:AM$166="saniert",AL$1:AL$166)) + MAX(IF(AM$1:AM$166="saniert",AL$1:AL$166))) / 2
        )
    )),
    0,
    IF(
        AL82 &lt; (IF(
            AM83 = "unsaniert",
            (MIN(IF(AM$1:AM$166="unsaniert",AL$1:AL$166)) + MAX(IF(AM$1:AM$166="unsaniert",AL$1:AL$166))) / 2,
            IF(
                AM83 = "teilsaniert",
                (MIN(IF(AM$1:AM$166="teilsaniert",AL$1:AL$166)) + MAX(IF(AM$1:AM$166="teilsaniert",AL$1:AL$166))) / 2,
                (MIN(IF(AM$1:AM$166="saniert",AL$1:AL$166)) + MAX(IF(AM$1:AM$166="saniert",AL$1:AL$166))) / 2
            )
        )),
        0,
        AK83
    )
)</f>
        <v>0</v>
      </c>
      <c r="AR83" s="174">
        <f t="shared" si="21"/>
        <v>-1.6283144323458981E-2</v>
      </c>
      <c r="AS83" s="173">
        <f t="shared" si="9"/>
        <v>1.0099325743330996E-6</v>
      </c>
      <c r="AT83" s="174" t="str">
        <f t="shared" si="10"/>
        <v>saniert</v>
      </c>
      <c r="AU83" s="174" cm="1">
        <f t="array" ref="AU83">IF(
    AS83 &gt; (IF(
        AT83 = "unsaniert",
        (MIN(IF(AT$1:AT$166="unsaniert",AS$1:AS$166)) + MAX(IF(AT$1:AT$166="unsaniert",AS$1:AS$166))) / 2,
        IF(
            AT83 = "teilsaniert",
            (MIN(IF(AT$1:AT$166="teilsaniert",AS$1:AS$166)) + MAX(IF(AT$1:AT$166="teilsaniert",AS$1:AS$166))) / 2,
            (MIN(IF(AT$1:AT$166="saniert",AS$1:AS$166)) + MAX(IF(AT$1:AT$166="saniert",AS$1:AS$166))) / 2
        )
    )),
    0,
    IF(
        AS82 &lt; (IF(
            AT83 = "unsaniert",
            (MIN(IF(AT$1:AT$166="unsaniert",AS$1:AS$166)) + MAX(IF(AT$1:AT$166="unsaniert",AS$1:AS$166))) / 2,
            IF(
                AT83 = "teilsaniert",
                (MIN(IF(AT$1:AT$166="teilsaniert",AS$1:AS$166)) + MAX(IF(AT$1:AT$166="teilsaniert",AS$1:AS$166))) / 2,
                (MIN(IF(AT$1:AT$166="saniert",AS$1:AS$166)) + MAX(IF(AT$1:AT$166="saniert",AS$1:AS$166))) / 2
            )
        )),
        0,
        AR83
    )
)</f>
        <v>0</v>
      </c>
      <c r="AV83" s="160"/>
      <c r="AW83" s="160"/>
      <c r="AX83" s="160"/>
      <c r="AY83" s="174">
        <f t="shared" si="22"/>
        <v>-0.5477893575286471</v>
      </c>
      <c r="AZ83" s="173">
        <f t="shared" si="24"/>
        <v>5.4085920234917307E-16</v>
      </c>
      <c r="BA83" s="174" t="str">
        <f t="shared" si="25"/>
        <v>saniert</v>
      </c>
      <c r="BB83" s="174" cm="1">
        <f t="array" ref="BB83">IF(
    AZ83 &gt; (IF(
        BA83 = "unsaniert",
        (MIN(IF(BA$1:BA$166="unsaniert",AZ$1:AZ$166)) + MAX(IF(BA$1:BA$166="unsaniert",AZ$1:AZ$166))) / 2,
        IF(
            BA83 = "teilsaniert",
            (MIN(IF(BA$1:BA$166="teilsaniert",AZ$1:AZ$166)) + MAX(IF(BA$1:BA$166="teilsaniert",AZ$1:AZ$166))) / 2,
            (MIN(IF(BA$1:BA$166="saniert",AZ$1:AZ$166)) + MAX(IF(BA$1:BA$166="saniert",AZ$1:AZ$166))) / 2
        )
    )),
    0,
    IF(
        AZ82 &lt; (IF(
            BA83 = "unsaniert",
            (MIN(IF(BA$1:BA$166="unsaniert",AZ$1:AZ$166)) + MAX(IF(BA$1:BA$166="unsaniert",AZ$1:AZ$166))) / 2,
            IF(
                BA83 = "teilsaniert",
                (MIN(IF(BA$1:BA$166="teilsaniert",AZ$1:AZ$166)) + MAX(IF(BA$1:BA$166="teilsaniert",AZ$1:AZ$166))) / 2,
                (MIN(IF(BA$1:BA$166="saniert",AZ$1:AZ$166)) + MAX(IF(BA$1:BA$166="saniert",AZ$1:AZ$166))) / 2
            )
        )),
        0,
        AY83
    )
)</f>
        <v>0</v>
      </c>
      <c r="BC83" s="160"/>
      <c r="BD83" s="160"/>
      <c r="BE83" s="160"/>
      <c r="BF83" s="174">
        <f t="shared" si="23"/>
        <v>-0.77657094592916442</v>
      </c>
      <c r="BG83" s="173">
        <f t="shared" si="13"/>
        <v>0</v>
      </c>
      <c r="BH83" s="174" t="str">
        <f t="shared" si="14"/>
        <v>saniert</v>
      </c>
      <c r="BI83" s="174" cm="1">
        <f t="array" ref="BI83">IF(
    BG83 &gt; (IF(
        BH83 = "unsaniert",
        (MIN(IF(BH$1:BH$166="unsaniert",BG$1:BG$166)) + MAX(IF(BH$1:BH$166="unsaniert",BG$1:BG$166))) / 2,
        IF(
            BH83 = "teilsaniert",
            (MIN(IF(BH$1:BH$166="teilsaniert",BG$1:BG$166)) + MAX(IF(BH$1:BH$166="teilsaniert",BG$1:BG$166))) / 2,
            (MIN(IF(BH$1:BH$166="saniert",BG$1:BG$166)) + MAX(IF(BH$1:BH$166="saniert",BG$1:BG$166))) / 2
        )
    )),
    0,
    IF(
        BG82 &lt; (IF(
            BH83 = "unsaniert",
            (MIN(IF(BH$1:BH$166="unsaniert",BG$1:BG$166)) + MAX(IF(BH$1:BH$166="unsaniert",BG$1:BG$166))) / 2,
            IF(
                BH83 = "teilsaniert",
                (MIN(IF(BH$1:BH$166="teilsaniert",BG$1:BG$166)) + MAX(IF(BH$1:BH$166="teilsaniert",BG$1:BG$166))) / 2,
                (MIN(IF(BH$1:BH$166="saniert",BG$1:BG$166)) + MAX(IF(BH$1:BH$166="saniert",BG$1:BG$166))) / 2
            )
        )),
        0,
        BF83
    )
)</f>
        <v>0</v>
      </c>
    </row>
    <row r="84" spans="2:61">
      <c r="B84" s="174">
        <f t="shared" si="15"/>
        <v>0.72398113954363708</v>
      </c>
      <c r="C84" s="173">
        <f>_xlfn.NORM.DIST(B84, B5,C5, TRUE)</f>
        <v>0.18210184973511218</v>
      </c>
      <c r="D84" s="174" t="str">
        <f t="shared" si="0"/>
        <v>teilsaniert</v>
      </c>
      <c r="E84" s="174" cm="1">
        <f t="array" ref="E84">IF(
    C84 &gt; (IF(
        D84 = "unsaniert",
        (MIN(IF(D$1:D$166="unsaniert",C$1:C$166)) + MAX(IF(D$1:D$166="unsaniert",C$1:C$166))) / 2,
        IF(
            D84 = "teilsaniert",
            (MIN(IF(D$1:D$166="teilsaniert",C$1:C$166)) + MAX(IF(D$1:D$166="teilsaniert",C$1:C$166))) / 2,
            (MIN(IF(D$1:D$166="saniert",C$1:C$166)) + MAX(IF(D$1:D$166="saniert",C$1:C$166))) / 2
        )
    )),
    0,
    IF(
        C83 &lt; (IF(
            D84 = "unsaniert",
            (MIN(IF(D$1:D$166="unsaniert",C$1:C$166)) + MAX(IF(D$1:D$166="unsaniert",C$1:C$166))) / 2,
            IF(
                D84 = "teilsaniert",
                (MIN(IF(D$1:D$166="teilsaniert",C$1:C$166)) + MAX(IF(D$1:D$166="teilsaniert",C$1:C$166))) / 2,
                (MIN(IF(D$1:D$166="saniert",C$1:C$166)) + MAX(IF(D$1:D$166="saniert",C$1:C$166))) / 2
            )
        )),
        0,
        B84
    )
)</f>
        <v>0</v>
      </c>
      <c r="H84" s="160"/>
      <c r="I84" s="174">
        <f t="shared" si="16"/>
        <v>-0.99583520384989777</v>
      </c>
      <c r="J84" s="173">
        <f>_xlfn.NORM.DIST(I84, I5,J5, TRUE)</f>
        <v>4.6143306144921925E-77</v>
      </c>
      <c r="K84" s="174" t="str">
        <f t="shared" si="1"/>
        <v>saniert</v>
      </c>
      <c r="L84" s="174" cm="1">
        <f t="array" ref="L84">IF(
    J84 &gt; (IF(
        K84 = "unsaniert",
        (MIN(IF(K$1:K$166="unsaniert",J$1:J$166)) + MAX(IF(K$1:K$166="unsaniert",J$1:J$166))) / 2,
        IF(
            K84 = "teilsaniert",
            (MIN(IF(K$1:K$166="teilsaniert",J$1:J$166)) + MAX(IF(K$1:K$166="teilsaniert",J$1:J$166))) / 2,
            (MIN(IF(K$1:K$166="saniert",J$1:J$166)) + MAX(IF(K$1:K$166="saniert",J$1:J$166))) / 2
        )
    )),
    0,
    IF(
        J83 &lt; (IF(
            K84 = "unsaniert",
            (MIN(IF(K$1:K$166="unsaniert",J$1:J$166)) + MAX(IF(K$1:K$166="unsaniert",J$1:J$166))) / 2,
            IF(
                K84 = "teilsaniert",
                (MIN(IF(K$1:K$166="teilsaniert",J$1:J$166)) + MAX(IF(K$1:K$166="teilsaniert",J$1:J$166))) / 2,
                (MIN(IF(K$1:K$166="saniert",J$1:J$166)) + MAX(IF(K$1:K$166="saniert",J$1:J$166))) / 2
            )
        )),
        0,
        I84
    )
)</f>
        <v>0</v>
      </c>
      <c r="O84" s="160"/>
      <c r="P84" s="174">
        <f t="shared" si="17"/>
        <v>-1.0599771325762717</v>
      </c>
      <c r="Q84" s="173">
        <f>_xlfn.NORM.DIST(P84, P5,Q5, TRUE)</f>
        <v>7.3838421265408267E-78</v>
      </c>
      <c r="R84" s="174" t="str">
        <f t="shared" si="2"/>
        <v>saniert</v>
      </c>
      <c r="S84" s="174" cm="1">
        <f t="array" ref="S84">IF(
    Q84 &gt; (IF(
        R84 = "unsaniert",
        (MIN(IF(R$1:R$166="unsaniert",Q$1:Q$166)) + MAX(IF(R$1:R$166="unsaniert",Q$1:Q$166))) / 2,
        IF(
            R84 = "teilsaniert",
            (MIN(IF(R$1:R$166="teilsaniert",Q$1:Q$166)) + MAX(IF(R$1:R$166="teilsaniert",Q$1:Q$166))) / 2,
            (MIN(IF(R$1:R$166="saniert",Q$1:Q$166)) + MAX(IF(R$1:R$166="saniert",Q$1:Q$166))) / 2
        )
    )),
    0,
    IF(
        Q83 &lt; (IF(
            R84 = "unsaniert",
            (MIN(IF(R$1:R$166="unsaniert",Q$1:Q$166)) + MAX(IF(R$1:R$166="unsaniert",Q$1:Q$166))) / 2,
            IF(
                R84 = "teilsaniert",
                (MIN(IF(R$1:R$166="teilsaniert",Q$1:Q$166)) + MAX(IF(R$1:R$166="teilsaniert",Q$1:Q$166))) / 2,
                (MIN(IF(R$1:R$166="saniert",Q$1:Q$166)) + MAX(IF(R$1:R$166="saniert",Q$1:Q$166))) / 2
            )
        )),
        0,
        P84
    )
)</f>
        <v>0</v>
      </c>
      <c r="W84" s="174">
        <f t="shared" si="18"/>
        <v>-0.42345442085887786</v>
      </c>
      <c r="X84" s="173">
        <f t="shared" si="3"/>
        <v>1.4176527909827367E-44</v>
      </c>
      <c r="Y84" s="174" t="str">
        <f t="shared" si="4"/>
        <v>saniert</v>
      </c>
      <c r="Z84" s="174" cm="1">
        <f t="array" ref="Z84">IF(
    X84 &gt; (IF(
        Y84 = "unsaniert",
        (MIN(IF(Y$29:Y$166="unsaniert",X$29:X$166)) + MAX(IF(Y$29:Y$166="unsaniert",X$29:X$166))) / 2,
        IF(
            Y84 = "teilsaniert",
            (MIN(IF(Y$29:Y$166="teilsaniert",X$29:X$166)) + MAX(IF(Y$29:Y$166="teilsaniert",X$29:X$166))) / 2,
            (MIN(IF(Y$29:Y$166="saniert",X$29:X$166)) + MAX(IF(Y$29:Y$166="saniert",X$29:X$166))) / 2
        )
    )),
    0,
    IF(
        X83 &lt; (IF(
            Y84 = "unsaniert",
            (MIN(IF(Y$29:Y$166="unsaniert",X$29:X$166)) + MAX(IF(Y$29:Y$166="unsaniert",X$29:X$166))) / 2,
            IF(
                Y84 = "teilsaniert",
                (MIN(IF(Y$29:Y$166="teilsaniert",X$29:X$166)) + MAX(IF(Y$29:Y$166="teilsaniert",X$29:X$166))) / 2,
                (MIN(IF(Y$29:Y$166="saniert",X$29:X$166)) + MAX(IF(Y$29:Y$166="saniert",X$29:X$166))) / 2
            )
        )),
        0,
        W84
    )
)</f>
        <v>0</v>
      </c>
      <c r="AA84" s="160"/>
      <c r="AB84" s="160"/>
      <c r="AC84" s="160"/>
      <c r="AD84" s="174">
        <f t="shared" si="19"/>
        <v>-0.70874537244677061</v>
      </c>
      <c r="AE84" s="173">
        <f t="shared" si="5"/>
        <v>1.4454995642445692E-26</v>
      </c>
      <c r="AF84" s="174" t="str">
        <f t="shared" si="6"/>
        <v>saniert</v>
      </c>
      <c r="AG84" s="174" cm="1">
        <f t="array" ref="AG84">IF(
    AE84 &gt; (IF(
        AF84 = "unsaniert",
        (MIN(IF(AF$1:AF$166="unsaniert",AE$1:AE$166)) + MAX(IF(AF$1:AF$166="unsaniert",AE$1:AE$166))) / 2,
        IF(
            AF84 = "teilsaniert",
            (MIN(IF(AF$1:AF$166="teilsaniert",AE$1:AE$166)) + MAX(IF(AF$1:AF$166="teilsaniert",AE$1:AE$166))) / 2,
            (MIN(IF(AF$1:AF$166="saniert",AE$1:AE$166)) + MAX(IF(AF$1:AF$166="saniert",AE$1:AE$166))) / 2
        )
    )),
    0,
    IF(
        AE83 &lt; (IF(
            AF84 = "unsaniert",
            (MIN(IF(AF$1:AF$166="unsaniert",AE$1:AE$166)) + MAX(IF(AF$1:AF$166="unsaniert",AE$1:AE$166))) / 2,
            IF(
                AF84 = "teilsaniert",
                (MIN(IF(AF$1:AF$166="teilsaniert",AE$1:AE$166)) + MAX(IF(AF$1:AF$166="teilsaniert",AE$1:AE$166))) / 2,
                (MIN(IF(AF$1:AF$166="saniert",AE$1:AE$166)) + MAX(IF(AF$1:AF$166="saniert",AE$1:AE$166))) / 2
            )
        )),
        0,
        AD84
    )
)</f>
        <v>0</v>
      </c>
      <c r="AH84" s="160"/>
      <c r="AI84" s="160"/>
      <c r="AJ84" s="160"/>
      <c r="AK84" s="174">
        <f t="shared" si="20"/>
        <v>-1.1933859524507344</v>
      </c>
      <c r="AL84" s="173">
        <f t="shared" si="7"/>
        <v>0</v>
      </c>
      <c r="AM84" s="174" t="str">
        <f t="shared" si="8"/>
        <v>saniert</v>
      </c>
      <c r="AN84" s="174" cm="1">
        <f t="array" ref="AN84">IF(
    AL84 &gt; (IF(
        AM84 = "unsaniert",
        (MIN(IF(AM$1:AM$166="unsaniert",AL$1:AL$166)) + MAX(IF(AM$1:AM$166="unsaniert",AL$1:AL$166))) / 2,
        IF(
            AM84 = "teilsaniert",
            (MIN(IF(AM$1:AM$166="teilsaniert",AL$1:AL$166)) + MAX(IF(AM$1:AM$166="teilsaniert",AL$1:AL$166))) / 2,
            (MIN(IF(AM$1:AM$166="saniert",AL$1:AL$166)) + MAX(IF(AM$1:AM$166="saniert",AL$1:AL$166))) / 2
        )
    )),
    0,
    IF(
        AL83 &lt; (IF(
            AM84 = "unsaniert",
            (MIN(IF(AM$1:AM$166="unsaniert",AL$1:AL$166)) + MAX(IF(AM$1:AM$166="unsaniert",AL$1:AL$166))) / 2,
            IF(
                AM84 = "teilsaniert",
                (MIN(IF(AM$1:AM$166="teilsaniert",AL$1:AL$166)) + MAX(IF(AM$1:AM$166="teilsaniert",AL$1:AL$166))) / 2,
                (MIN(IF(AM$1:AM$166="saniert",AL$1:AL$166)) + MAX(IF(AM$1:AM$166="saniert",AL$1:AL$166))) / 2
            )
        )),
        0,
        AK84
    )
)</f>
        <v>0</v>
      </c>
      <c r="AR84" s="174">
        <f t="shared" si="21"/>
        <v>-4.628314432345898E-2</v>
      </c>
      <c r="AS84" s="173">
        <f t="shared" si="9"/>
        <v>4.4866179723244776E-7</v>
      </c>
      <c r="AT84" s="174" t="str">
        <f t="shared" si="10"/>
        <v>saniert</v>
      </c>
      <c r="AU84" s="174" cm="1">
        <f t="array" ref="AU84">IF(
    AS84 &gt; (IF(
        AT84 = "unsaniert",
        (MIN(IF(AT$1:AT$166="unsaniert",AS$1:AS$166)) + MAX(IF(AT$1:AT$166="unsaniert",AS$1:AS$166))) / 2,
        IF(
            AT84 = "teilsaniert",
            (MIN(IF(AT$1:AT$166="teilsaniert",AS$1:AS$166)) + MAX(IF(AT$1:AT$166="teilsaniert",AS$1:AS$166))) / 2,
            (MIN(IF(AT$1:AT$166="saniert",AS$1:AS$166)) + MAX(IF(AT$1:AT$166="saniert",AS$1:AS$166))) / 2
        )
    )),
    0,
    IF(
        AS83 &lt; (IF(
            AT84 = "unsaniert",
            (MIN(IF(AT$1:AT$166="unsaniert",AS$1:AS$166)) + MAX(IF(AT$1:AT$166="unsaniert",AS$1:AS$166))) / 2,
            IF(
                AT84 = "teilsaniert",
                (MIN(IF(AT$1:AT$166="teilsaniert",AS$1:AS$166)) + MAX(IF(AT$1:AT$166="teilsaniert",AS$1:AS$166))) / 2,
                (MIN(IF(AT$1:AT$166="saniert",AS$1:AS$166)) + MAX(IF(AT$1:AT$166="saniert",AS$1:AS$166))) / 2
            )
        )),
        0,
        AR84
    )
)</f>
        <v>0</v>
      </c>
      <c r="AV84" s="160"/>
      <c r="AW84" s="160"/>
      <c r="AX84" s="160"/>
      <c r="AY84" s="174">
        <f t="shared" si="22"/>
        <v>-0.57778935752864713</v>
      </c>
      <c r="AZ84" s="173">
        <f t="shared" si="24"/>
        <v>8.1388506353657186E-17</v>
      </c>
      <c r="BA84" s="174" t="str">
        <f t="shared" si="25"/>
        <v>saniert</v>
      </c>
      <c r="BB84" s="174" cm="1">
        <f t="array" ref="BB84">IF(
    AZ84 &gt; (IF(
        BA84 = "unsaniert",
        (MIN(IF(BA$1:BA$166="unsaniert",AZ$1:AZ$166)) + MAX(IF(BA$1:BA$166="unsaniert",AZ$1:AZ$166))) / 2,
        IF(
            BA84 = "teilsaniert",
            (MIN(IF(BA$1:BA$166="teilsaniert",AZ$1:AZ$166)) + MAX(IF(BA$1:BA$166="teilsaniert",AZ$1:AZ$166))) / 2,
            (MIN(IF(BA$1:BA$166="saniert",AZ$1:AZ$166)) + MAX(IF(BA$1:BA$166="saniert",AZ$1:AZ$166))) / 2
        )
    )),
    0,
    IF(
        AZ83 &lt; (IF(
            BA84 = "unsaniert",
            (MIN(IF(BA$1:BA$166="unsaniert",AZ$1:AZ$166)) + MAX(IF(BA$1:BA$166="unsaniert",AZ$1:AZ$166))) / 2,
            IF(
                BA84 = "teilsaniert",
                (MIN(IF(BA$1:BA$166="teilsaniert",AZ$1:AZ$166)) + MAX(IF(BA$1:BA$166="teilsaniert",AZ$1:AZ$166))) / 2,
                (MIN(IF(BA$1:BA$166="saniert",AZ$1:AZ$166)) + MAX(IF(BA$1:BA$166="saniert",AZ$1:AZ$166))) / 2
            )
        )),
        0,
        AY84
    )
)</f>
        <v>0</v>
      </c>
      <c r="BC84" s="160"/>
      <c r="BD84" s="160"/>
      <c r="BE84" s="160"/>
      <c r="BF84" s="174">
        <f t="shared" si="23"/>
        <v>-0.79657094592916444</v>
      </c>
      <c r="BG84" s="173">
        <f t="shared" si="13"/>
        <v>0</v>
      </c>
      <c r="BH84" s="174" t="str">
        <f t="shared" si="14"/>
        <v>saniert</v>
      </c>
      <c r="BI84" s="174" cm="1">
        <f t="array" ref="BI84">IF(
    BG84 &gt; (IF(
        BH84 = "unsaniert",
        (MIN(IF(BH$1:BH$166="unsaniert",BG$1:BG$166)) + MAX(IF(BH$1:BH$166="unsaniert",BG$1:BG$166))) / 2,
        IF(
            BH84 = "teilsaniert",
            (MIN(IF(BH$1:BH$166="teilsaniert",BG$1:BG$166)) + MAX(IF(BH$1:BH$166="teilsaniert",BG$1:BG$166))) / 2,
            (MIN(IF(BH$1:BH$166="saniert",BG$1:BG$166)) + MAX(IF(BH$1:BH$166="saniert",BG$1:BG$166))) / 2
        )
    )),
    0,
    IF(
        BG83 &lt; (IF(
            BH84 = "unsaniert",
            (MIN(IF(BH$1:BH$166="unsaniert",BG$1:BG$166)) + MAX(IF(BH$1:BH$166="unsaniert",BG$1:BG$166))) / 2,
            IF(
                BH84 = "teilsaniert",
                (MIN(IF(BH$1:BH$166="teilsaniert",BG$1:BG$166)) + MAX(IF(BH$1:BH$166="teilsaniert",BG$1:BG$166))) / 2,
                (MIN(IF(BH$1:BH$166="saniert",BG$1:BG$166)) + MAX(IF(BH$1:BH$166="saniert",BG$1:BG$166))) / 2
            )
        )),
        0,
        BF84
    )
)</f>
        <v>0</v>
      </c>
    </row>
    <row r="85" spans="2:61">
      <c r="B85" s="174">
        <f t="shared" si="15"/>
        <v>0.69398113954363705</v>
      </c>
      <c r="C85" s="173">
        <f>_xlfn.NORM.DIST(B85, B5,C5, TRUE)</f>
        <v>0.16179027436435933</v>
      </c>
      <c r="D85" s="174" t="str">
        <f t="shared" si="0"/>
        <v>teilsaniert</v>
      </c>
      <c r="E85" s="174" cm="1">
        <f t="array" ref="E85">IF(
    C85 &gt; (IF(
        D85 = "unsaniert",
        (MIN(IF(D$1:D$166="unsaniert",C$1:C$166)) + MAX(IF(D$1:D$166="unsaniert",C$1:C$166))) / 2,
        IF(
            D85 = "teilsaniert",
            (MIN(IF(D$1:D$166="teilsaniert",C$1:C$166)) + MAX(IF(D$1:D$166="teilsaniert",C$1:C$166))) / 2,
            (MIN(IF(D$1:D$166="saniert",C$1:C$166)) + MAX(IF(D$1:D$166="saniert",C$1:C$166))) / 2
        )
    )),
    0,
    IF(
        C84 &lt; (IF(
            D85 = "unsaniert",
            (MIN(IF(D$1:D$166="unsaniert",C$1:C$166)) + MAX(IF(D$1:D$166="unsaniert",C$1:C$166))) / 2,
            IF(
                D85 = "teilsaniert",
                (MIN(IF(D$1:D$166="teilsaniert",C$1:C$166)) + MAX(IF(D$1:D$166="teilsaniert",C$1:C$166))) / 2,
                (MIN(IF(D$1:D$166="saniert",C$1:C$166)) + MAX(IF(D$1:D$166="saniert",C$1:C$166))) / 2
            )
        )),
        0,
        B85
    )
)</f>
        <v>0</v>
      </c>
      <c r="H85" s="160"/>
      <c r="I85" s="174">
        <f t="shared" si="16"/>
        <v>-1.0258352038498977</v>
      </c>
      <c r="J85" s="173">
        <f>_xlfn.NORM.DIST(I85, I5,J5, TRUE)</f>
        <v>1.1784442737567569E-80</v>
      </c>
      <c r="K85" s="174" t="str">
        <f t="shared" si="1"/>
        <v>saniert</v>
      </c>
      <c r="L85" s="174" cm="1">
        <f t="array" ref="L85">IF(
    J85 &gt; (IF(
        K85 = "unsaniert",
        (MIN(IF(K$1:K$166="unsaniert",J$1:J$166)) + MAX(IF(K$1:K$166="unsaniert",J$1:J$166))) / 2,
        IF(
            K85 = "teilsaniert",
            (MIN(IF(K$1:K$166="teilsaniert",J$1:J$166)) + MAX(IF(K$1:K$166="teilsaniert",J$1:J$166))) / 2,
            (MIN(IF(K$1:K$166="saniert",J$1:J$166)) + MAX(IF(K$1:K$166="saniert",J$1:J$166))) / 2
        )
    )),
    0,
    IF(
        J84 &lt; (IF(
            K85 = "unsaniert",
            (MIN(IF(K$1:K$166="unsaniert",J$1:J$166)) + MAX(IF(K$1:K$166="unsaniert",J$1:J$166))) / 2,
            IF(
                K85 = "teilsaniert",
                (MIN(IF(K$1:K$166="teilsaniert",J$1:J$166)) + MAX(IF(K$1:K$166="teilsaniert",J$1:J$166))) / 2,
                (MIN(IF(K$1:K$166="saniert",J$1:J$166)) + MAX(IF(K$1:K$166="saniert",J$1:J$166))) / 2
            )
        )),
        0,
        I85
    )
)</f>
        <v>0</v>
      </c>
      <c r="O85" s="160"/>
      <c r="P85" s="174">
        <f t="shared" si="17"/>
        <v>-1.0899771325762717</v>
      </c>
      <c r="Q85" s="173">
        <f>_xlfn.NORM.DIST(P85, P5,Q5, TRUE)</f>
        <v>1.7382130472402783E-81</v>
      </c>
      <c r="R85" s="174" t="str">
        <f t="shared" si="2"/>
        <v>saniert</v>
      </c>
      <c r="S85" s="174" cm="1">
        <f t="array" ref="S85">IF(
    Q85 &gt; (IF(
        R85 = "unsaniert",
        (MIN(IF(R$1:R$166="unsaniert",Q$1:Q$166)) + MAX(IF(R$1:R$166="unsaniert",Q$1:Q$166))) / 2,
        IF(
            R85 = "teilsaniert",
            (MIN(IF(R$1:R$166="teilsaniert",Q$1:Q$166)) + MAX(IF(R$1:R$166="teilsaniert",Q$1:Q$166))) / 2,
            (MIN(IF(R$1:R$166="saniert",Q$1:Q$166)) + MAX(IF(R$1:R$166="saniert",Q$1:Q$166))) / 2
        )
    )),
    0,
    IF(
        Q84 &lt; (IF(
            R85 = "unsaniert",
            (MIN(IF(R$1:R$166="unsaniert",Q$1:Q$166)) + MAX(IF(R$1:R$166="unsaniert",Q$1:Q$166))) / 2,
            IF(
                R85 = "teilsaniert",
                (MIN(IF(R$1:R$166="teilsaniert",Q$1:Q$166)) + MAX(IF(R$1:R$166="teilsaniert",Q$1:Q$166))) / 2,
                (MIN(IF(R$1:R$166="saniert",Q$1:Q$166)) + MAX(IF(R$1:R$166="saniert",Q$1:Q$166))) / 2
            )
        )),
        0,
        P85
    )
)</f>
        <v>0</v>
      </c>
      <c r="W85" s="174">
        <f t="shared" si="18"/>
        <v>-0.45345442085887788</v>
      </c>
      <c r="X85" s="173">
        <f t="shared" si="3"/>
        <v>1.0406017553238433E-46</v>
      </c>
      <c r="Y85" s="174" t="str">
        <f t="shared" si="4"/>
        <v>saniert</v>
      </c>
      <c r="Z85" s="174" cm="1">
        <f t="array" ref="Z85">IF(
    X85 &gt; (IF(
        Y85 = "unsaniert",
        (MIN(IF(Y$29:Y$166="unsaniert",X$29:X$166)) + MAX(IF(Y$29:Y$166="unsaniert",X$29:X$166))) / 2,
        IF(
            Y85 = "teilsaniert",
            (MIN(IF(Y$29:Y$166="teilsaniert",X$29:X$166)) + MAX(IF(Y$29:Y$166="teilsaniert",X$29:X$166))) / 2,
            (MIN(IF(Y$29:Y$166="saniert",X$29:X$166)) + MAX(IF(Y$29:Y$166="saniert",X$29:X$166))) / 2
        )
    )),
    0,
    IF(
        X84 &lt; (IF(
            Y85 = "unsaniert",
            (MIN(IF(Y$29:Y$166="unsaniert",X$29:X$166)) + MAX(IF(Y$29:Y$166="unsaniert",X$29:X$166))) / 2,
            IF(
                Y85 = "teilsaniert",
                (MIN(IF(Y$29:Y$166="teilsaniert",X$29:X$166)) + MAX(IF(Y$29:Y$166="teilsaniert",X$29:X$166))) / 2,
                (MIN(IF(Y$29:Y$166="saniert",X$29:X$166)) + MAX(IF(Y$29:Y$166="saniert",X$29:X$166))) / 2
            )
        )),
        0,
        W85
    )
)</f>
        <v>0</v>
      </c>
      <c r="AA85" s="160"/>
      <c r="AB85" s="160"/>
      <c r="AC85" s="160"/>
      <c r="AD85" s="174">
        <f t="shared" si="19"/>
        <v>-0.73874537244677063</v>
      </c>
      <c r="AE85" s="173">
        <f t="shared" si="5"/>
        <v>7.1437501616595925E-28</v>
      </c>
      <c r="AF85" s="174" t="str">
        <f t="shared" si="6"/>
        <v>saniert</v>
      </c>
      <c r="AG85" s="174" cm="1">
        <f t="array" ref="AG85">IF(
    AE85 &gt; (IF(
        AF85 = "unsaniert",
        (MIN(IF(AF$1:AF$166="unsaniert",AE$1:AE$166)) + MAX(IF(AF$1:AF$166="unsaniert",AE$1:AE$166))) / 2,
        IF(
            AF85 = "teilsaniert",
            (MIN(IF(AF$1:AF$166="teilsaniert",AE$1:AE$166)) + MAX(IF(AF$1:AF$166="teilsaniert",AE$1:AE$166))) / 2,
            (MIN(IF(AF$1:AF$166="saniert",AE$1:AE$166)) + MAX(IF(AF$1:AF$166="saniert",AE$1:AE$166))) / 2
        )
    )),
    0,
    IF(
        AE84 &lt; (IF(
            AF85 = "unsaniert",
            (MIN(IF(AF$1:AF$166="unsaniert",AE$1:AE$166)) + MAX(IF(AF$1:AF$166="unsaniert",AE$1:AE$166))) / 2,
            IF(
                AF85 = "teilsaniert",
                (MIN(IF(AF$1:AF$166="teilsaniert",AE$1:AE$166)) + MAX(IF(AF$1:AF$166="teilsaniert",AE$1:AE$166))) / 2,
                (MIN(IF(AF$1:AF$166="saniert",AE$1:AE$166)) + MAX(IF(AF$1:AF$166="saniert",AE$1:AE$166))) / 2
            )
        )),
        0,
        AD85
    )
)</f>
        <v>0</v>
      </c>
      <c r="AH85" s="160"/>
      <c r="AI85" s="160"/>
      <c r="AJ85" s="160"/>
      <c r="AK85" s="174">
        <f t="shared" si="20"/>
        <v>-1.2233859524507344</v>
      </c>
      <c r="AL85" s="173">
        <f t="shared" si="7"/>
        <v>0</v>
      </c>
      <c r="AM85" s="174" t="str">
        <f t="shared" si="8"/>
        <v>saniert</v>
      </c>
      <c r="AN85" s="174" cm="1">
        <f t="array" ref="AN85">IF(
    AL85 &gt; (IF(
        AM85 = "unsaniert",
        (MIN(IF(AM$1:AM$166="unsaniert",AL$1:AL$166)) + MAX(IF(AM$1:AM$166="unsaniert",AL$1:AL$166))) / 2,
        IF(
            AM85 = "teilsaniert",
            (MIN(IF(AM$1:AM$166="teilsaniert",AL$1:AL$166)) + MAX(IF(AM$1:AM$166="teilsaniert",AL$1:AL$166))) / 2,
            (MIN(IF(AM$1:AM$166="saniert",AL$1:AL$166)) + MAX(IF(AM$1:AM$166="saniert",AL$1:AL$166))) / 2
        )
    )),
    0,
    IF(
        AL84 &lt; (IF(
            AM85 = "unsaniert",
            (MIN(IF(AM$1:AM$166="unsaniert",AL$1:AL$166)) + MAX(IF(AM$1:AM$166="unsaniert",AL$1:AL$166))) / 2,
            IF(
                AM85 = "teilsaniert",
                (MIN(IF(AM$1:AM$166="teilsaniert",AL$1:AL$166)) + MAX(IF(AM$1:AM$166="teilsaniert",AL$1:AL$166))) / 2,
                (MIN(IF(AM$1:AM$166="saniert",AL$1:AL$166)) + MAX(IF(AM$1:AM$166="saniert",AL$1:AL$166))) / 2
            )
        )),
        0,
        AK85
    )
)</f>
        <v>0</v>
      </c>
      <c r="AR85" s="174">
        <f t="shared" si="21"/>
        <v>-7.6283144323458979E-2</v>
      </c>
      <c r="AS85" s="173">
        <f t="shared" si="9"/>
        <v>1.9435756239135625E-7</v>
      </c>
      <c r="AT85" s="174" t="str">
        <f t="shared" si="10"/>
        <v>saniert</v>
      </c>
      <c r="AU85" s="174" cm="1">
        <f t="array" ref="AU85">IF(
    AS85 &gt; (IF(
        AT85 = "unsaniert",
        (MIN(IF(AT$1:AT$166="unsaniert",AS$1:AS$166)) + MAX(IF(AT$1:AT$166="unsaniert",AS$1:AS$166))) / 2,
        IF(
            AT85 = "teilsaniert",
            (MIN(IF(AT$1:AT$166="teilsaniert",AS$1:AS$166)) + MAX(IF(AT$1:AT$166="teilsaniert",AS$1:AS$166))) / 2,
            (MIN(IF(AT$1:AT$166="saniert",AS$1:AS$166)) + MAX(IF(AT$1:AT$166="saniert",AS$1:AS$166))) / 2
        )
    )),
    0,
    IF(
        AS84 &lt; (IF(
            AT85 = "unsaniert",
            (MIN(IF(AT$1:AT$166="unsaniert",AS$1:AS$166)) + MAX(IF(AT$1:AT$166="unsaniert",AS$1:AS$166))) / 2,
            IF(
                AT85 = "teilsaniert",
                (MIN(IF(AT$1:AT$166="teilsaniert",AS$1:AS$166)) + MAX(IF(AT$1:AT$166="teilsaniert",AS$1:AS$166))) / 2,
                (MIN(IF(AT$1:AT$166="saniert",AS$1:AS$166)) + MAX(IF(AT$1:AT$166="saniert",AS$1:AS$166))) / 2
            )
        )),
        0,
        AR85
    )
)</f>
        <v>0</v>
      </c>
      <c r="AV85" s="160"/>
      <c r="AW85" s="160"/>
      <c r="AX85" s="160"/>
      <c r="AY85" s="174">
        <f t="shared" si="22"/>
        <v>-0.60778935752864716</v>
      </c>
      <c r="AZ85" s="173">
        <f t="shared" si="24"/>
        <v>1.1627129331487292E-17</v>
      </c>
      <c r="BA85" s="174" t="str">
        <f t="shared" si="25"/>
        <v>saniert</v>
      </c>
      <c r="BB85" s="174" cm="1">
        <f t="array" ref="BB85">IF(
    AZ85 &gt; (IF(
        BA85 = "unsaniert",
        (MIN(IF(BA$1:BA$166="unsaniert",AZ$1:AZ$166)) + MAX(IF(BA$1:BA$166="unsaniert",AZ$1:AZ$166))) / 2,
        IF(
            BA85 = "teilsaniert",
            (MIN(IF(BA$1:BA$166="teilsaniert",AZ$1:AZ$166)) + MAX(IF(BA$1:BA$166="teilsaniert",AZ$1:AZ$166))) / 2,
            (MIN(IF(BA$1:BA$166="saniert",AZ$1:AZ$166)) + MAX(IF(BA$1:BA$166="saniert",AZ$1:AZ$166))) / 2
        )
    )),
    0,
    IF(
        AZ84 &lt; (IF(
            BA85 = "unsaniert",
            (MIN(IF(BA$1:BA$166="unsaniert",AZ$1:AZ$166)) + MAX(IF(BA$1:BA$166="unsaniert",AZ$1:AZ$166))) / 2,
            IF(
                BA85 = "teilsaniert",
                (MIN(IF(BA$1:BA$166="teilsaniert",AZ$1:AZ$166)) + MAX(IF(BA$1:BA$166="teilsaniert",AZ$1:AZ$166))) / 2,
                (MIN(IF(BA$1:BA$166="saniert",AZ$1:AZ$166)) + MAX(IF(BA$1:BA$166="saniert",AZ$1:AZ$166))) / 2
            )
        )),
        0,
        AY85
    )
)</f>
        <v>0</v>
      </c>
      <c r="BC85" s="160"/>
      <c r="BD85" s="160"/>
      <c r="BE85" s="160"/>
      <c r="BF85" s="174">
        <f t="shared" si="23"/>
        <v>-0.81657094592916446</v>
      </c>
      <c r="BG85" s="173">
        <f t="shared" si="13"/>
        <v>0</v>
      </c>
      <c r="BH85" s="174" t="str">
        <f t="shared" si="14"/>
        <v>saniert</v>
      </c>
      <c r="BI85" s="174" cm="1">
        <f t="array" ref="BI85">IF(
    BG85 &gt; (IF(
        BH85 = "unsaniert",
        (MIN(IF(BH$1:BH$166="unsaniert",BG$1:BG$166)) + MAX(IF(BH$1:BH$166="unsaniert",BG$1:BG$166))) / 2,
        IF(
            BH85 = "teilsaniert",
            (MIN(IF(BH$1:BH$166="teilsaniert",BG$1:BG$166)) + MAX(IF(BH$1:BH$166="teilsaniert",BG$1:BG$166))) / 2,
            (MIN(IF(BH$1:BH$166="saniert",BG$1:BG$166)) + MAX(IF(BH$1:BH$166="saniert",BG$1:BG$166))) / 2
        )
    )),
    0,
    IF(
        BG84 &lt; (IF(
            BH85 = "unsaniert",
            (MIN(IF(BH$1:BH$166="unsaniert",BG$1:BG$166)) + MAX(IF(BH$1:BH$166="unsaniert",BG$1:BG$166))) / 2,
            IF(
                BH85 = "teilsaniert",
                (MIN(IF(BH$1:BH$166="teilsaniert",BG$1:BG$166)) + MAX(IF(BH$1:BH$166="teilsaniert",BG$1:BG$166))) / 2,
                (MIN(IF(BH$1:BH$166="saniert",BG$1:BG$166)) + MAX(IF(BH$1:BH$166="saniert",BG$1:BG$166))) / 2
            )
        )),
        0,
        BF85
    )
)</f>
        <v>0</v>
      </c>
    </row>
    <row r="86" spans="2:61">
      <c r="B86" s="174">
        <f t="shared" si="15"/>
        <v>0.66398113954363702</v>
      </c>
      <c r="C86" s="173">
        <f>_xlfn.NORM.DIST(B86, B5,C5, TRUE)</f>
        <v>0.14301545348704417</v>
      </c>
      <c r="D86" s="174" t="str">
        <f t="shared" si="0"/>
        <v>teilsaniert</v>
      </c>
      <c r="E86" s="174" cm="1">
        <f t="array" ref="E86">IF(
    C86 &gt; (IF(
        D86 = "unsaniert",
        (MIN(IF(D$1:D$166="unsaniert",C$1:C$166)) + MAX(IF(D$1:D$166="unsaniert",C$1:C$166))) / 2,
        IF(
            D86 = "teilsaniert",
            (MIN(IF(D$1:D$166="teilsaniert",C$1:C$166)) + MAX(IF(D$1:D$166="teilsaniert",C$1:C$166))) / 2,
            (MIN(IF(D$1:D$166="saniert",C$1:C$166)) + MAX(IF(D$1:D$166="saniert",C$1:C$166))) / 2
        )
    )),
    0,
    IF(
        C85 &lt; (IF(
            D86 = "unsaniert",
            (MIN(IF(D$1:D$166="unsaniert",C$1:C$166)) + MAX(IF(D$1:D$166="unsaniert",C$1:C$166))) / 2,
            IF(
                D86 = "teilsaniert",
                (MIN(IF(D$1:D$166="teilsaniert",C$1:C$166)) + MAX(IF(D$1:D$166="teilsaniert",C$1:C$166))) / 2,
                (MIN(IF(D$1:D$166="saniert",C$1:C$166)) + MAX(IF(D$1:D$166="saniert",C$1:C$166))) / 2
            )
        )),
        0,
        B86
    )
)</f>
        <v>0</v>
      </c>
      <c r="H86" s="160"/>
      <c r="I86" s="174">
        <f t="shared" si="16"/>
        <v>-1.0558352038498977</v>
      </c>
      <c r="J86" s="173">
        <f>_xlfn.NORM.DIST(I86, I5,J5, TRUE)</f>
        <v>2.481927041548638E-84</v>
      </c>
      <c r="K86" s="174" t="str">
        <f t="shared" si="1"/>
        <v>saniert</v>
      </c>
      <c r="L86" s="174" cm="1">
        <f t="array" ref="L86">IF(
    J86 &gt; (IF(
        K86 = "unsaniert",
        (MIN(IF(K$1:K$166="unsaniert",J$1:J$166)) + MAX(IF(K$1:K$166="unsaniert",J$1:J$166))) / 2,
        IF(
            K86 = "teilsaniert",
            (MIN(IF(K$1:K$166="teilsaniert",J$1:J$166)) + MAX(IF(K$1:K$166="teilsaniert",J$1:J$166))) / 2,
            (MIN(IF(K$1:K$166="saniert",J$1:J$166)) + MAX(IF(K$1:K$166="saniert",J$1:J$166))) / 2
        )
    )),
    0,
    IF(
        J85 &lt; (IF(
            K86 = "unsaniert",
            (MIN(IF(K$1:K$166="unsaniert",J$1:J$166)) + MAX(IF(K$1:K$166="unsaniert",J$1:J$166))) / 2,
            IF(
                K86 = "teilsaniert",
                (MIN(IF(K$1:K$166="teilsaniert",J$1:J$166)) + MAX(IF(K$1:K$166="teilsaniert",J$1:J$166))) / 2,
                (MIN(IF(K$1:K$166="saniert",J$1:J$166)) + MAX(IF(K$1:K$166="saniert",J$1:J$166))) / 2
            )
        )),
        0,
        I86
    )
)</f>
        <v>0</v>
      </c>
      <c r="O86" s="160"/>
      <c r="P86" s="174">
        <f t="shared" si="17"/>
        <v>-1.1199771325762717</v>
      </c>
      <c r="Q86" s="173">
        <f>_xlfn.NORM.DIST(P86, P5,Q5, TRUE)</f>
        <v>3.3684900432992254E-85</v>
      </c>
      <c r="R86" s="174" t="str">
        <f t="shared" si="2"/>
        <v>saniert</v>
      </c>
      <c r="S86" s="174" cm="1">
        <f t="array" ref="S86">IF(
    Q86 &gt; (IF(
        R86 = "unsaniert",
        (MIN(IF(R$1:R$166="unsaniert",Q$1:Q$166)) + MAX(IF(R$1:R$166="unsaniert",Q$1:Q$166))) / 2,
        IF(
            R86 = "teilsaniert",
            (MIN(IF(R$1:R$166="teilsaniert",Q$1:Q$166)) + MAX(IF(R$1:R$166="teilsaniert",Q$1:Q$166))) / 2,
            (MIN(IF(R$1:R$166="saniert",Q$1:Q$166)) + MAX(IF(R$1:R$166="saniert",Q$1:Q$166))) / 2
        )
    )),
    0,
    IF(
        Q85 &lt; (IF(
            R86 = "unsaniert",
            (MIN(IF(R$1:R$166="unsaniert",Q$1:Q$166)) + MAX(IF(R$1:R$166="unsaniert",Q$1:Q$166))) / 2,
            IF(
                R86 = "teilsaniert",
                (MIN(IF(R$1:R$166="teilsaniert",Q$1:Q$166)) + MAX(IF(R$1:R$166="teilsaniert",Q$1:Q$166))) / 2,
                (MIN(IF(R$1:R$166="saniert",Q$1:Q$166)) + MAX(IF(R$1:R$166="saniert",Q$1:Q$166))) / 2
            )
        )),
        0,
        P86
    )
)</f>
        <v>0</v>
      </c>
      <c r="W86" s="174">
        <f t="shared" si="18"/>
        <v>-0.48345442085887791</v>
      </c>
      <c r="X86" s="173">
        <f t="shared" si="3"/>
        <v>6.7800580828127984E-49</v>
      </c>
      <c r="Y86" s="174" t="str">
        <f t="shared" si="4"/>
        <v>saniert</v>
      </c>
      <c r="Z86" s="174" cm="1">
        <f t="array" ref="Z86">IF(
    X86 &gt; (IF(
        Y86 = "unsaniert",
        (MIN(IF(Y$29:Y$166="unsaniert",X$29:X$166)) + MAX(IF(Y$29:Y$166="unsaniert",X$29:X$166))) / 2,
        IF(
            Y86 = "teilsaniert",
            (MIN(IF(Y$29:Y$166="teilsaniert",X$29:X$166)) + MAX(IF(Y$29:Y$166="teilsaniert",X$29:X$166))) / 2,
            (MIN(IF(Y$29:Y$166="saniert",X$29:X$166)) + MAX(IF(Y$29:Y$166="saniert",X$29:X$166))) / 2
        )
    )),
    0,
    IF(
        X85 &lt; (IF(
            Y86 = "unsaniert",
            (MIN(IF(Y$29:Y$166="unsaniert",X$29:X$166)) + MAX(IF(Y$29:Y$166="unsaniert",X$29:X$166))) / 2,
            IF(
                Y86 = "teilsaniert",
                (MIN(IF(Y$29:Y$166="teilsaniert",X$29:X$166)) + MAX(IF(Y$29:Y$166="teilsaniert",X$29:X$166))) / 2,
                (MIN(IF(Y$29:Y$166="saniert",X$29:X$166)) + MAX(IF(Y$29:Y$166="saniert",X$29:X$166))) / 2
            )
        )),
        0,
        W86
    )
)</f>
        <v>0</v>
      </c>
      <c r="AA86" s="160"/>
      <c r="AB86" s="160"/>
      <c r="AC86" s="160"/>
      <c r="AD86" s="174">
        <f t="shared" si="19"/>
        <v>-0.76874537244677066</v>
      </c>
      <c r="AE86" s="173">
        <f t="shared" si="5"/>
        <v>3.2706520225381368E-29</v>
      </c>
      <c r="AF86" s="174" t="str">
        <f t="shared" si="6"/>
        <v>saniert</v>
      </c>
      <c r="AG86" s="174" cm="1">
        <f t="array" ref="AG86">IF(
    AE86 &gt; (IF(
        AF86 = "unsaniert",
        (MIN(IF(AF$1:AF$166="unsaniert",AE$1:AE$166)) + MAX(IF(AF$1:AF$166="unsaniert",AE$1:AE$166))) / 2,
        IF(
            AF86 = "teilsaniert",
            (MIN(IF(AF$1:AF$166="teilsaniert",AE$1:AE$166)) + MAX(IF(AF$1:AF$166="teilsaniert",AE$1:AE$166))) / 2,
            (MIN(IF(AF$1:AF$166="saniert",AE$1:AE$166)) + MAX(IF(AF$1:AF$166="saniert",AE$1:AE$166))) / 2
        )
    )),
    0,
    IF(
        AE85 &lt; (IF(
            AF86 = "unsaniert",
            (MIN(IF(AF$1:AF$166="unsaniert",AE$1:AE$166)) + MAX(IF(AF$1:AF$166="unsaniert",AE$1:AE$166))) / 2,
            IF(
                AF86 = "teilsaniert",
                (MIN(IF(AF$1:AF$166="teilsaniert",AE$1:AE$166)) + MAX(IF(AF$1:AF$166="teilsaniert",AE$1:AE$166))) / 2,
                (MIN(IF(AF$1:AF$166="saniert",AE$1:AE$166)) + MAX(IF(AF$1:AF$166="saniert",AE$1:AE$166))) / 2
            )
        )),
        0,
        AD86
    )
)</f>
        <v>0</v>
      </c>
      <c r="AH86" s="160"/>
      <c r="AI86" s="160"/>
      <c r="AJ86" s="160"/>
      <c r="AK86" s="174">
        <f t="shared" si="20"/>
        <v>-1.2533859524507345</v>
      </c>
      <c r="AL86" s="173">
        <f t="shared" si="7"/>
        <v>0</v>
      </c>
      <c r="AM86" s="174" t="str">
        <f t="shared" si="8"/>
        <v>saniert</v>
      </c>
      <c r="AN86" s="174" cm="1">
        <f t="array" ref="AN86">IF(
    AL86 &gt; (IF(
        AM86 = "unsaniert",
        (MIN(IF(AM$1:AM$166="unsaniert",AL$1:AL$166)) + MAX(IF(AM$1:AM$166="unsaniert",AL$1:AL$166))) / 2,
        IF(
            AM86 = "teilsaniert",
            (MIN(IF(AM$1:AM$166="teilsaniert",AL$1:AL$166)) + MAX(IF(AM$1:AM$166="teilsaniert",AL$1:AL$166))) / 2,
            (MIN(IF(AM$1:AM$166="saniert",AL$1:AL$166)) + MAX(IF(AM$1:AM$166="saniert",AL$1:AL$166))) / 2
        )
    )),
    0,
    IF(
        AL85 &lt; (IF(
            AM86 = "unsaniert",
            (MIN(IF(AM$1:AM$166="unsaniert",AL$1:AL$166)) + MAX(IF(AM$1:AM$166="unsaniert",AL$1:AL$166))) / 2,
            IF(
                AM86 = "teilsaniert",
                (MIN(IF(AM$1:AM$166="teilsaniert",AL$1:AL$166)) + MAX(IF(AM$1:AM$166="teilsaniert",AL$1:AL$166))) / 2,
                (MIN(IF(AM$1:AM$166="saniert",AL$1:AL$166)) + MAX(IF(AM$1:AM$166="saniert",AL$1:AL$166))) / 2
            )
        )),
        0,
        AK86
    )
)</f>
        <v>0</v>
      </c>
      <c r="AR86" s="174">
        <f t="shared" si="21"/>
        <v>-0.10628314432345898</v>
      </c>
      <c r="AS86" s="173">
        <f t="shared" si="9"/>
        <v>8.2095539003255205E-8</v>
      </c>
      <c r="AT86" s="174" t="str">
        <f t="shared" si="10"/>
        <v>saniert</v>
      </c>
      <c r="AU86" s="174" cm="1">
        <f t="array" ref="AU86">IF(
    AS86 &gt; (IF(
        AT86 = "unsaniert",
        (MIN(IF(AT$1:AT$166="unsaniert",AS$1:AS$166)) + MAX(IF(AT$1:AT$166="unsaniert",AS$1:AS$166))) / 2,
        IF(
            AT86 = "teilsaniert",
            (MIN(IF(AT$1:AT$166="teilsaniert",AS$1:AS$166)) + MAX(IF(AT$1:AT$166="teilsaniert",AS$1:AS$166))) / 2,
            (MIN(IF(AT$1:AT$166="saniert",AS$1:AS$166)) + MAX(IF(AT$1:AT$166="saniert",AS$1:AS$166))) / 2
        )
    )),
    0,
    IF(
        AS85 &lt; (IF(
            AT86 = "unsaniert",
            (MIN(IF(AT$1:AT$166="unsaniert",AS$1:AS$166)) + MAX(IF(AT$1:AT$166="unsaniert",AS$1:AS$166))) / 2,
            IF(
                AT86 = "teilsaniert",
                (MIN(IF(AT$1:AT$166="teilsaniert",AS$1:AS$166)) + MAX(IF(AT$1:AT$166="teilsaniert",AS$1:AS$166))) / 2,
                (MIN(IF(AT$1:AT$166="saniert",AS$1:AS$166)) + MAX(IF(AT$1:AT$166="saniert",AS$1:AS$166))) / 2
            )
        )),
        0,
        AR86
    )
)</f>
        <v>0</v>
      </c>
      <c r="AV86" s="160"/>
      <c r="AW86" s="160"/>
      <c r="AX86" s="160"/>
      <c r="AY86" s="174">
        <f t="shared" si="22"/>
        <v>-0.63778935752864718</v>
      </c>
      <c r="AZ86" s="173">
        <f t="shared" si="24"/>
        <v>1.5768745361500161E-18</v>
      </c>
      <c r="BA86" s="174" t="str">
        <f t="shared" si="25"/>
        <v>saniert</v>
      </c>
      <c r="BB86" s="174" cm="1">
        <f t="array" ref="BB86">IF(
    AZ86 &gt; (IF(
        BA86 = "unsaniert",
        (MIN(IF(BA$1:BA$166="unsaniert",AZ$1:AZ$166)) + MAX(IF(BA$1:BA$166="unsaniert",AZ$1:AZ$166))) / 2,
        IF(
            BA86 = "teilsaniert",
            (MIN(IF(BA$1:BA$166="teilsaniert",AZ$1:AZ$166)) + MAX(IF(BA$1:BA$166="teilsaniert",AZ$1:AZ$166))) / 2,
            (MIN(IF(BA$1:BA$166="saniert",AZ$1:AZ$166)) + MAX(IF(BA$1:BA$166="saniert",AZ$1:AZ$166))) / 2
        )
    )),
    0,
    IF(
        AZ85 &lt; (IF(
            BA86 = "unsaniert",
            (MIN(IF(BA$1:BA$166="unsaniert",AZ$1:AZ$166)) + MAX(IF(BA$1:BA$166="unsaniert",AZ$1:AZ$166))) / 2,
            IF(
                BA86 = "teilsaniert",
                (MIN(IF(BA$1:BA$166="teilsaniert",AZ$1:AZ$166)) + MAX(IF(BA$1:BA$166="teilsaniert",AZ$1:AZ$166))) / 2,
                (MIN(IF(BA$1:BA$166="saniert",AZ$1:AZ$166)) + MAX(IF(BA$1:BA$166="saniert",AZ$1:AZ$166))) / 2
            )
        )),
        0,
        AY86
    )
)</f>
        <v>0</v>
      </c>
      <c r="BC86" s="160"/>
      <c r="BD86" s="160"/>
      <c r="BE86" s="160"/>
      <c r="BF86" s="174">
        <f t="shared" si="23"/>
        <v>-0.83657094592916448</v>
      </c>
      <c r="BG86" s="173">
        <f t="shared" si="13"/>
        <v>0</v>
      </c>
      <c r="BH86" s="174" t="str">
        <f t="shared" si="14"/>
        <v>saniert</v>
      </c>
      <c r="BI86" s="174" cm="1">
        <f t="array" ref="BI86">IF(
    BG86 &gt; (IF(
        BH86 = "unsaniert",
        (MIN(IF(BH$1:BH$166="unsaniert",BG$1:BG$166)) + MAX(IF(BH$1:BH$166="unsaniert",BG$1:BG$166))) / 2,
        IF(
            BH86 = "teilsaniert",
            (MIN(IF(BH$1:BH$166="teilsaniert",BG$1:BG$166)) + MAX(IF(BH$1:BH$166="teilsaniert",BG$1:BG$166))) / 2,
            (MIN(IF(BH$1:BH$166="saniert",BG$1:BG$166)) + MAX(IF(BH$1:BH$166="saniert",BG$1:BG$166))) / 2
        )
    )),
    0,
    IF(
        BG85 &lt; (IF(
            BH86 = "unsaniert",
            (MIN(IF(BH$1:BH$166="unsaniert",BG$1:BG$166)) + MAX(IF(BH$1:BH$166="unsaniert",BG$1:BG$166))) / 2,
            IF(
                BH86 = "teilsaniert",
                (MIN(IF(BH$1:BH$166="teilsaniert",BG$1:BG$166)) + MAX(IF(BH$1:BH$166="teilsaniert",BG$1:BG$166))) / 2,
                (MIN(IF(BH$1:BH$166="saniert",BG$1:BG$166)) + MAX(IF(BH$1:BH$166="saniert",BG$1:BG$166))) / 2
            )
        )),
        0,
        BF86
    )
)</f>
        <v>0</v>
      </c>
    </row>
    <row r="87" spans="2:61">
      <c r="B87" s="174">
        <f t="shared" si="15"/>
        <v>0.633981139543637</v>
      </c>
      <c r="C87" s="173">
        <f>_xlfn.NORM.DIST(B87, B5,C5, TRUE)</f>
        <v>0.12577106351554371</v>
      </c>
      <c r="D87" s="174" t="str">
        <f t="shared" si="0"/>
        <v>teilsaniert</v>
      </c>
      <c r="E87" s="174" cm="1">
        <f t="array" ref="E87">IF(
    C87 &gt; (IF(
        D87 = "unsaniert",
        (MIN(IF(D$1:D$166="unsaniert",C$1:C$166)) + MAX(IF(D$1:D$166="unsaniert",C$1:C$166))) / 2,
        IF(
            D87 = "teilsaniert",
            (MIN(IF(D$1:D$166="teilsaniert",C$1:C$166)) + MAX(IF(D$1:D$166="teilsaniert",C$1:C$166))) / 2,
            (MIN(IF(D$1:D$166="saniert",C$1:C$166)) + MAX(IF(D$1:D$166="saniert",C$1:C$166))) / 2
        )
    )),
    0,
    IF(
        C86 &lt; (IF(
            D87 = "unsaniert",
            (MIN(IF(D$1:D$166="unsaniert",C$1:C$166)) + MAX(IF(D$1:D$166="unsaniert",C$1:C$166))) / 2,
            IF(
                D87 = "teilsaniert",
                (MIN(IF(D$1:D$166="teilsaniert",C$1:C$166)) + MAX(IF(D$1:D$166="teilsaniert",C$1:C$166))) / 2,
                (MIN(IF(D$1:D$166="saniert",C$1:C$166)) + MAX(IF(D$1:D$166="saniert",C$1:C$166))) / 2
            )
        )),
        0,
        B87
    )
)</f>
        <v>0</v>
      </c>
      <c r="H87" s="160"/>
      <c r="I87" s="174">
        <f t="shared" si="16"/>
        <v>-1.0858352038498977</v>
      </c>
      <c r="J87" s="173">
        <f>_xlfn.NORM.DIST(I87, I5,J5, TRUE)</f>
        <v>4.310607551012765E-88</v>
      </c>
      <c r="K87" s="174" t="str">
        <f t="shared" si="1"/>
        <v>saniert</v>
      </c>
      <c r="L87" s="174" cm="1">
        <f t="array" ref="L87">IF(
    J87 &gt; (IF(
        K87 = "unsaniert",
        (MIN(IF(K$1:K$166="unsaniert",J$1:J$166)) + MAX(IF(K$1:K$166="unsaniert",J$1:J$166))) / 2,
        IF(
            K87 = "teilsaniert",
            (MIN(IF(K$1:K$166="teilsaniert",J$1:J$166)) + MAX(IF(K$1:K$166="teilsaniert",J$1:J$166))) / 2,
            (MIN(IF(K$1:K$166="saniert",J$1:J$166)) + MAX(IF(K$1:K$166="saniert",J$1:J$166))) / 2
        )
    )),
    0,
    IF(
        J86 &lt; (IF(
            K87 = "unsaniert",
            (MIN(IF(K$1:K$166="unsaniert",J$1:J$166)) + MAX(IF(K$1:K$166="unsaniert",J$1:J$166))) / 2,
            IF(
                K87 = "teilsaniert",
                (MIN(IF(K$1:K$166="teilsaniert",J$1:J$166)) + MAX(IF(K$1:K$166="teilsaniert",J$1:J$166))) / 2,
                (MIN(IF(K$1:K$166="saniert",J$1:J$166)) + MAX(IF(K$1:K$166="saniert",J$1:J$166))) / 2
            )
        )),
        0,
        I87
    )
)</f>
        <v>0</v>
      </c>
      <c r="O87" s="160"/>
      <c r="P87" s="174">
        <f t="shared" si="17"/>
        <v>-1.1499771325762718</v>
      </c>
      <c r="Q87" s="173">
        <f>_xlfn.NORM.DIST(P87, P5,Q5, TRUE)</f>
        <v>5.3736466306753093E-89</v>
      </c>
      <c r="R87" s="174" t="str">
        <f t="shared" si="2"/>
        <v>saniert</v>
      </c>
      <c r="S87" s="174" cm="1">
        <f t="array" ref="S87">IF(
    Q87 &gt; (IF(
        R87 = "unsaniert",
        (MIN(IF(R$1:R$166="unsaniert",Q$1:Q$166)) + MAX(IF(R$1:R$166="unsaniert",Q$1:Q$166))) / 2,
        IF(
            R87 = "teilsaniert",
            (MIN(IF(R$1:R$166="teilsaniert",Q$1:Q$166)) + MAX(IF(R$1:R$166="teilsaniert",Q$1:Q$166))) / 2,
            (MIN(IF(R$1:R$166="saniert",Q$1:Q$166)) + MAX(IF(R$1:R$166="saniert",Q$1:Q$166))) / 2
        )
    )),
    0,
    IF(
        Q86 &lt; (IF(
            R87 = "unsaniert",
            (MIN(IF(R$1:R$166="unsaniert",Q$1:Q$166)) + MAX(IF(R$1:R$166="unsaniert",Q$1:Q$166))) / 2,
            IF(
                R87 = "teilsaniert",
                (MIN(IF(R$1:R$166="teilsaniert",Q$1:Q$166)) + MAX(IF(R$1:R$166="teilsaniert",Q$1:Q$166))) / 2,
                (MIN(IF(R$1:R$166="saniert",Q$1:Q$166)) + MAX(IF(R$1:R$166="saniert",Q$1:Q$166))) / 2
            )
        )),
        0,
        P87
    )
)</f>
        <v>0</v>
      </c>
      <c r="W87" s="174">
        <f t="shared" si="18"/>
        <v>-0.51345442085887794</v>
      </c>
      <c r="X87" s="173">
        <f t="shared" si="3"/>
        <v>3.9210756762800168E-51</v>
      </c>
      <c r="Y87" s="174" t="str">
        <f t="shared" si="4"/>
        <v>saniert</v>
      </c>
      <c r="Z87" s="174" cm="1">
        <f t="array" ref="Z87">IF(
    X87 &gt; (IF(
        Y87 = "unsaniert",
        (MIN(IF(Y$29:Y$166="unsaniert",X$29:X$166)) + MAX(IF(Y$29:Y$166="unsaniert",X$29:X$166))) / 2,
        IF(
            Y87 = "teilsaniert",
            (MIN(IF(Y$29:Y$166="teilsaniert",X$29:X$166)) + MAX(IF(Y$29:Y$166="teilsaniert",X$29:X$166))) / 2,
            (MIN(IF(Y$29:Y$166="saniert",X$29:X$166)) + MAX(IF(Y$29:Y$166="saniert",X$29:X$166))) / 2
        )
    )),
    0,
    IF(
        X86 &lt; (IF(
            Y87 = "unsaniert",
            (MIN(IF(Y$29:Y$166="unsaniert",X$29:X$166)) + MAX(IF(Y$29:Y$166="unsaniert",X$29:X$166))) / 2,
            IF(
                Y87 = "teilsaniert",
                (MIN(IF(Y$29:Y$166="teilsaniert",X$29:X$166)) + MAX(IF(Y$29:Y$166="teilsaniert",X$29:X$166))) / 2,
                (MIN(IF(Y$29:Y$166="saniert",X$29:X$166)) + MAX(IF(Y$29:Y$166="saniert",X$29:X$166))) / 2
            )
        )),
        0,
        W87
    )
)</f>
        <v>0</v>
      </c>
      <c r="AA87" s="160"/>
      <c r="AB87" s="160"/>
      <c r="AC87" s="160"/>
      <c r="AD87" s="174">
        <f t="shared" si="19"/>
        <v>-0.79874537244677069</v>
      </c>
      <c r="AE87" s="173">
        <f t="shared" si="5"/>
        <v>1.3871695907896269E-30</v>
      </c>
      <c r="AF87" s="174" t="str">
        <f t="shared" si="6"/>
        <v>saniert</v>
      </c>
      <c r="AG87" s="174" cm="1">
        <f t="array" ref="AG87">IF(
    AE87 &gt; (IF(
        AF87 = "unsaniert",
        (MIN(IF(AF$1:AF$166="unsaniert",AE$1:AE$166)) + MAX(IF(AF$1:AF$166="unsaniert",AE$1:AE$166))) / 2,
        IF(
            AF87 = "teilsaniert",
            (MIN(IF(AF$1:AF$166="teilsaniert",AE$1:AE$166)) + MAX(IF(AF$1:AF$166="teilsaniert",AE$1:AE$166))) / 2,
            (MIN(IF(AF$1:AF$166="saniert",AE$1:AE$166)) + MAX(IF(AF$1:AF$166="saniert",AE$1:AE$166))) / 2
        )
    )),
    0,
    IF(
        AE86 &lt; (IF(
            AF87 = "unsaniert",
            (MIN(IF(AF$1:AF$166="unsaniert",AE$1:AE$166)) + MAX(IF(AF$1:AF$166="unsaniert",AE$1:AE$166))) / 2,
            IF(
                AF87 = "teilsaniert",
                (MIN(IF(AF$1:AF$166="teilsaniert",AE$1:AE$166)) + MAX(IF(AF$1:AF$166="teilsaniert",AE$1:AE$166))) / 2,
                (MIN(IF(AF$1:AF$166="saniert",AE$1:AE$166)) + MAX(IF(AF$1:AF$166="saniert",AE$1:AE$166))) / 2
            )
        )),
        0,
        AD87
    )
)</f>
        <v>0</v>
      </c>
      <c r="AH87" s="160"/>
      <c r="AI87" s="160"/>
      <c r="AJ87" s="160"/>
      <c r="AK87" s="174">
        <f t="shared" si="20"/>
        <v>-1.2833859524507345</v>
      </c>
      <c r="AL87" s="173">
        <f t="shared" si="7"/>
        <v>0</v>
      </c>
      <c r="AM87" s="174" t="str">
        <f t="shared" si="8"/>
        <v>saniert</v>
      </c>
      <c r="AN87" s="174" cm="1">
        <f t="array" ref="AN87">IF(
    AL87 &gt; (IF(
        AM87 = "unsaniert",
        (MIN(IF(AM$1:AM$166="unsaniert",AL$1:AL$166)) + MAX(IF(AM$1:AM$166="unsaniert",AL$1:AL$166))) / 2,
        IF(
            AM87 = "teilsaniert",
            (MIN(IF(AM$1:AM$166="teilsaniert",AL$1:AL$166)) + MAX(IF(AM$1:AM$166="teilsaniert",AL$1:AL$166))) / 2,
            (MIN(IF(AM$1:AM$166="saniert",AL$1:AL$166)) + MAX(IF(AM$1:AM$166="saniert",AL$1:AL$166))) / 2
        )
    )),
    0,
    IF(
        AL86 &lt; (IF(
            AM87 = "unsaniert",
            (MIN(IF(AM$1:AM$166="unsaniert",AL$1:AL$166)) + MAX(IF(AM$1:AM$166="unsaniert",AL$1:AL$166))) / 2,
            IF(
                AM87 = "teilsaniert",
                (MIN(IF(AM$1:AM$166="teilsaniert",AL$1:AL$166)) + MAX(IF(AM$1:AM$166="teilsaniert",AL$1:AL$166))) / 2,
                (MIN(IF(AM$1:AM$166="saniert",AL$1:AL$166)) + MAX(IF(AM$1:AM$166="saniert",AL$1:AL$166))) / 2
            )
        )),
        0,
        AK87
    )
)</f>
        <v>0</v>
      </c>
      <c r="AR87" s="174">
        <f t="shared" si="21"/>
        <v>-0.13628314432345898</v>
      </c>
      <c r="AS87" s="173">
        <f t="shared" si="9"/>
        <v>3.3810765244837632E-8</v>
      </c>
      <c r="AT87" s="174" t="str">
        <f t="shared" si="10"/>
        <v>saniert</v>
      </c>
      <c r="AU87" s="174" cm="1">
        <f t="array" ref="AU87">IF(
    AS87 &gt; (IF(
        AT87 = "unsaniert",
        (MIN(IF(AT$1:AT$166="unsaniert",AS$1:AS$166)) + MAX(IF(AT$1:AT$166="unsaniert",AS$1:AS$166))) / 2,
        IF(
            AT87 = "teilsaniert",
            (MIN(IF(AT$1:AT$166="teilsaniert",AS$1:AS$166)) + MAX(IF(AT$1:AT$166="teilsaniert",AS$1:AS$166))) / 2,
            (MIN(IF(AT$1:AT$166="saniert",AS$1:AS$166)) + MAX(IF(AT$1:AT$166="saniert",AS$1:AS$166))) / 2
        )
    )),
    0,
    IF(
        AS86 &lt; (IF(
            AT87 = "unsaniert",
            (MIN(IF(AT$1:AT$166="unsaniert",AS$1:AS$166)) + MAX(IF(AT$1:AT$166="unsaniert",AS$1:AS$166))) / 2,
            IF(
                AT87 = "teilsaniert",
                (MIN(IF(AT$1:AT$166="teilsaniert",AS$1:AS$166)) + MAX(IF(AT$1:AT$166="teilsaniert",AS$1:AS$166))) / 2,
                (MIN(IF(AT$1:AT$166="saniert",AS$1:AS$166)) + MAX(IF(AT$1:AT$166="saniert",AS$1:AS$166))) / 2
            )
        )),
        0,
        AR87
    )
)</f>
        <v>0</v>
      </c>
      <c r="AV87" s="160"/>
      <c r="AW87" s="160"/>
      <c r="AX87" s="160"/>
      <c r="AY87" s="174">
        <f t="shared" si="22"/>
        <v>-0.66778935752864721</v>
      </c>
      <c r="AZ87" s="173">
        <f t="shared" si="24"/>
        <v>2.0301247241272466E-19</v>
      </c>
      <c r="BA87" s="174" t="str">
        <f t="shared" si="25"/>
        <v>saniert</v>
      </c>
      <c r="BB87" s="174" cm="1">
        <f t="array" ref="BB87">IF(
    AZ87 &gt; (IF(
        BA87 = "unsaniert",
        (MIN(IF(BA$1:BA$166="unsaniert",AZ$1:AZ$166)) + MAX(IF(BA$1:BA$166="unsaniert",AZ$1:AZ$166))) / 2,
        IF(
            BA87 = "teilsaniert",
            (MIN(IF(BA$1:BA$166="teilsaniert",AZ$1:AZ$166)) + MAX(IF(BA$1:BA$166="teilsaniert",AZ$1:AZ$166))) / 2,
            (MIN(IF(BA$1:BA$166="saniert",AZ$1:AZ$166)) + MAX(IF(BA$1:BA$166="saniert",AZ$1:AZ$166))) / 2
        )
    )),
    0,
    IF(
        AZ86 &lt; (IF(
            BA87 = "unsaniert",
            (MIN(IF(BA$1:BA$166="unsaniert",AZ$1:AZ$166)) + MAX(IF(BA$1:BA$166="unsaniert",AZ$1:AZ$166))) / 2,
            IF(
                BA87 = "teilsaniert",
                (MIN(IF(BA$1:BA$166="teilsaniert",AZ$1:AZ$166)) + MAX(IF(BA$1:BA$166="teilsaniert",AZ$1:AZ$166))) / 2,
                (MIN(IF(BA$1:BA$166="saniert",AZ$1:AZ$166)) + MAX(IF(BA$1:BA$166="saniert",AZ$1:AZ$166))) / 2
            )
        )),
        0,
        AY87
    )
)</f>
        <v>0</v>
      </c>
      <c r="BC87" s="160"/>
      <c r="BD87" s="160"/>
      <c r="BE87" s="160"/>
      <c r="BF87" s="174">
        <f t="shared" si="23"/>
        <v>-0.8565709459291645</v>
      </c>
      <c r="BG87" s="173">
        <f t="shared" si="13"/>
        <v>0</v>
      </c>
      <c r="BH87" s="174" t="str">
        <f t="shared" si="14"/>
        <v>saniert</v>
      </c>
      <c r="BI87" s="174" cm="1">
        <f t="array" ref="BI87">IF(
    BG87 &gt; (IF(
        BH87 = "unsaniert",
        (MIN(IF(BH$1:BH$166="unsaniert",BG$1:BG$166)) + MAX(IF(BH$1:BH$166="unsaniert",BG$1:BG$166))) / 2,
        IF(
            BH87 = "teilsaniert",
            (MIN(IF(BH$1:BH$166="teilsaniert",BG$1:BG$166)) + MAX(IF(BH$1:BH$166="teilsaniert",BG$1:BG$166))) / 2,
            (MIN(IF(BH$1:BH$166="saniert",BG$1:BG$166)) + MAX(IF(BH$1:BH$166="saniert",BG$1:BG$166))) / 2
        )
    )),
    0,
    IF(
        BG86 &lt; (IF(
            BH87 = "unsaniert",
            (MIN(IF(BH$1:BH$166="unsaniert",BG$1:BG$166)) + MAX(IF(BH$1:BH$166="unsaniert",BG$1:BG$166))) / 2,
            IF(
                BH87 = "teilsaniert",
                (MIN(IF(BH$1:BH$166="teilsaniert",BG$1:BG$166)) + MAX(IF(BH$1:BH$166="teilsaniert",BG$1:BG$166))) / 2,
                (MIN(IF(BH$1:BH$166="saniert",BG$1:BG$166)) + MAX(IF(BH$1:BH$166="saniert",BG$1:BG$166))) / 2
            )
        )),
        0,
        BF87
    )
)</f>
        <v>0</v>
      </c>
    </row>
    <row r="88" spans="2:61">
      <c r="B88" s="174">
        <f t="shared" si="15"/>
        <v>0.60398113954363697</v>
      </c>
      <c r="C88" s="173">
        <f>_xlfn.NORM.DIST(B88, B5,C5, TRUE)</f>
        <v>0.11003269505601265</v>
      </c>
      <c r="D88" s="174" t="str">
        <f t="shared" si="0"/>
        <v>teilsaniert</v>
      </c>
      <c r="E88" s="174" cm="1">
        <f t="array" ref="E88">IF(
    C88 &gt; (IF(
        D88 = "unsaniert",
        (MIN(IF(D$1:D$166="unsaniert",C$1:C$166)) + MAX(IF(D$1:D$166="unsaniert",C$1:C$166))) / 2,
        IF(
            D88 = "teilsaniert",
            (MIN(IF(D$1:D$166="teilsaniert",C$1:C$166)) + MAX(IF(D$1:D$166="teilsaniert",C$1:C$166))) / 2,
            (MIN(IF(D$1:D$166="saniert",C$1:C$166)) + MAX(IF(D$1:D$166="saniert",C$1:C$166))) / 2
        )
    )),
    0,
    IF(
        C87 &lt; (IF(
            D88 = "unsaniert",
            (MIN(IF(D$1:D$166="unsaniert",C$1:C$166)) + MAX(IF(D$1:D$166="unsaniert",C$1:C$166))) / 2,
            IF(
                D88 = "teilsaniert",
                (MIN(IF(D$1:D$166="teilsaniert",C$1:C$166)) + MAX(IF(D$1:D$166="teilsaniert",C$1:C$166))) / 2,
                (MIN(IF(D$1:D$166="saniert",C$1:C$166)) + MAX(IF(D$1:D$166="saniert",C$1:C$166))) / 2
            )
        )),
        0,
        B88
    )
)</f>
        <v>0</v>
      </c>
      <c r="H88" s="160"/>
      <c r="I88" s="174">
        <f t="shared" si="16"/>
        <v>-1.1158352038498978</v>
      </c>
      <c r="J88" s="173">
        <f>_xlfn.NORM.DIST(I88, I5,J5, TRUE)</f>
        <v>6.173735514180009E-92</v>
      </c>
      <c r="K88" s="174" t="str">
        <f t="shared" si="1"/>
        <v>saniert</v>
      </c>
      <c r="L88" s="174" cm="1">
        <f t="array" ref="L88">IF(
    J88 &gt; (IF(
        K88 = "unsaniert",
        (MIN(IF(K$1:K$166="unsaniert",J$1:J$166)) + MAX(IF(K$1:K$166="unsaniert",J$1:J$166))) / 2,
        IF(
            K88 = "teilsaniert",
            (MIN(IF(K$1:K$166="teilsaniert",J$1:J$166)) + MAX(IF(K$1:K$166="teilsaniert",J$1:J$166))) / 2,
            (MIN(IF(K$1:K$166="saniert",J$1:J$166)) + MAX(IF(K$1:K$166="saniert",J$1:J$166))) / 2
        )
    )),
    0,
    IF(
        J87 &lt; (IF(
            K88 = "unsaniert",
            (MIN(IF(K$1:K$166="unsaniert",J$1:J$166)) + MAX(IF(K$1:K$166="unsaniert",J$1:J$166))) / 2,
            IF(
                K88 = "teilsaniert",
                (MIN(IF(K$1:K$166="teilsaniert",J$1:J$166)) + MAX(IF(K$1:K$166="teilsaniert",J$1:J$166))) / 2,
                (MIN(IF(K$1:K$166="saniert",J$1:J$166)) + MAX(IF(K$1:K$166="saniert",J$1:J$166))) / 2
            )
        )),
        0,
        I88
    )
)</f>
        <v>0</v>
      </c>
      <c r="O88" s="160"/>
      <c r="P88" s="174">
        <f t="shared" si="17"/>
        <v>-1.1799771325762718</v>
      </c>
      <c r="Q88" s="173">
        <f>_xlfn.NORM.DIST(P88, P5,Q5, TRUE)</f>
        <v>7.0565931113573191E-93</v>
      </c>
      <c r="R88" s="174" t="str">
        <f t="shared" si="2"/>
        <v>saniert</v>
      </c>
      <c r="S88" s="174" cm="1">
        <f t="array" ref="S88">IF(
    Q88 &gt; (IF(
        R88 = "unsaniert",
        (MIN(IF(R$1:R$166="unsaniert",Q$1:Q$166)) + MAX(IF(R$1:R$166="unsaniert",Q$1:Q$166))) / 2,
        IF(
            R88 = "teilsaniert",
            (MIN(IF(R$1:R$166="teilsaniert",Q$1:Q$166)) + MAX(IF(R$1:R$166="teilsaniert",Q$1:Q$166))) / 2,
            (MIN(IF(R$1:R$166="saniert",Q$1:Q$166)) + MAX(IF(R$1:R$166="saniert",Q$1:Q$166))) / 2
        )
    )),
    0,
    IF(
        Q87 &lt; (IF(
            R88 = "unsaniert",
            (MIN(IF(R$1:R$166="unsaniert",Q$1:Q$166)) + MAX(IF(R$1:R$166="unsaniert",Q$1:Q$166))) / 2,
            IF(
                R88 = "teilsaniert",
                (MIN(IF(R$1:R$166="teilsaniert",Q$1:Q$166)) + MAX(IF(R$1:R$166="teilsaniert",Q$1:Q$166))) / 2,
                (MIN(IF(R$1:R$166="saniert",Q$1:Q$166)) + MAX(IF(R$1:R$166="saniert",Q$1:Q$166))) / 2
            )
        )),
        0,
        P88
    )
)</f>
        <v>0</v>
      </c>
      <c r="W88" s="174">
        <f t="shared" si="18"/>
        <v>-0.54345442085887796</v>
      </c>
      <c r="X88" s="173">
        <f t="shared" si="3"/>
        <v>2.0127484129003078E-53</v>
      </c>
      <c r="Y88" s="174" t="str">
        <f t="shared" si="4"/>
        <v>saniert</v>
      </c>
      <c r="Z88" s="174" cm="1">
        <f t="array" ref="Z88">IF(
    X88 &gt; (IF(
        Y88 = "unsaniert",
        (MIN(IF(Y$29:Y$166="unsaniert",X$29:X$166)) + MAX(IF(Y$29:Y$166="unsaniert",X$29:X$166))) / 2,
        IF(
            Y88 = "teilsaniert",
            (MIN(IF(Y$29:Y$166="teilsaniert",X$29:X$166)) + MAX(IF(Y$29:Y$166="teilsaniert",X$29:X$166))) / 2,
            (MIN(IF(Y$29:Y$166="saniert",X$29:X$166)) + MAX(IF(Y$29:Y$166="saniert",X$29:X$166))) / 2
        )
    )),
    0,
    IF(
        X87 &lt; (IF(
            Y88 = "unsaniert",
            (MIN(IF(Y$29:Y$166="unsaniert",X$29:X$166)) + MAX(IF(Y$29:Y$166="unsaniert",X$29:X$166))) / 2,
            IF(
                Y88 = "teilsaniert",
                (MIN(IF(Y$29:Y$166="teilsaniert",X$29:X$166)) + MAX(IF(Y$29:Y$166="teilsaniert",X$29:X$166))) / 2,
                (MIN(IF(Y$29:Y$166="saniert",X$29:X$166)) + MAX(IF(Y$29:Y$166="saniert",X$29:X$166))) / 2
            )
        )),
        0,
        W88
    )
)</f>
        <v>0</v>
      </c>
      <c r="AA88" s="160"/>
      <c r="AB88" s="160"/>
      <c r="AC88" s="160"/>
      <c r="AD88" s="174">
        <f t="shared" si="19"/>
        <v>-0.82874537244677071</v>
      </c>
      <c r="AE88" s="173">
        <f t="shared" si="5"/>
        <v>5.4500454199113517E-32</v>
      </c>
      <c r="AF88" s="174" t="str">
        <f t="shared" si="6"/>
        <v>saniert</v>
      </c>
      <c r="AG88" s="174" cm="1">
        <f t="array" ref="AG88">IF(
    AE88 &gt; (IF(
        AF88 = "unsaniert",
        (MIN(IF(AF$1:AF$166="unsaniert",AE$1:AE$166)) + MAX(IF(AF$1:AF$166="unsaniert",AE$1:AE$166))) / 2,
        IF(
            AF88 = "teilsaniert",
            (MIN(IF(AF$1:AF$166="teilsaniert",AE$1:AE$166)) + MAX(IF(AF$1:AF$166="teilsaniert",AE$1:AE$166))) / 2,
            (MIN(IF(AF$1:AF$166="saniert",AE$1:AE$166)) + MAX(IF(AF$1:AF$166="saniert",AE$1:AE$166))) / 2
        )
    )),
    0,
    IF(
        AE87 &lt; (IF(
            AF88 = "unsaniert",
            (MIN(IF(AF$1:AF$166="unsaniert",AE$1:AE$166)) + MAX(IF(AF$1:AF$166="unsaniert",AE$1:AE$166))) / 2,
            IF(
                AF88 = "teilsaniert",
                (MIN(IF(AF$1:AF$166="teilsaniert",AE$1:AE$166)) + MAX(IF(AF$1:AF$166="teilsaniert",AE$1:AE$166))) / 2,
                (MIN(IF(AF$1:AF$166="saniert",AE$1:AE$166)) + MAX(IF(AF$1:AF$166="saniert",AE$1:AE$166))) / 2
            )
        )),
        0,
        AD88
    )
)</f>
        <v>0</v>
      </c>
      <c r="AH88" s="160"/>
      <c r="AI88" s="160"/>
      <c r="AJ88" s="160"/>
      <c r="AK88" s="174">
        <f t="shared" si="20"/>
        <v>-1.3133859524507345</v>
      </c>
      <c r="AL88" s="173">
        <f t="shared" si="7"/>
        <v>0</v>
      </c>
      <c r="AM88" s="174" t="str">
        <f t="shared" si="8"/>
        <v>saniert</v>
      </c>
      <c r="AN88" s="174" cm="1">
        <f t="array" ref="AN88">IF(
    AL88 &gt; (IF(
        AM88 = "unsaniert",
        (MIN(IF(AM$1:AM$166="unsaniert",AL$1:AL$166)) + MAX(IF(AM$1:AM$166="unsaniert",AL$1:AL$166))) / 2,
        IF(
            AM88 = "teilsaniert",
            (MIN(IF(AM$1:AM$166="teilsaniert",AL$1:AL$166)) + MAX(IF(AM$1:AM$166="teilsaniert",AL$1:AL$166))) / 2,
            (MIN(IF(AM$1:AM$166="saniert",AL$1:AL$166)) + MAX(IF(AM$1:AM$166="saniert",AL$1:AL$166))) / 2
        )
    )),
    0,
    IF(
        AL87 &lt; (IF(
            AM88 = "unsaniert",
            (MIN(IF(AM$1:AM$166="unsaniert",AL$1:AL$166)) + MAX(IF(AM$1:AM$166="unsaniert",AL$1:AL$166))) / 2,
            IF(
                AM88 = "teilsaniert",
                (MIN(IF(AM$1:AM$166="teilsaniert",AL$1:AL$166)) + MAX(IF(AM$1:AM$166="teilsaniert",AL$1:AL$166))) / 2,
                (MIN(IF(AM$1:AM$166="saniert",AL$1:AL$166)) + MAX(IF(AM$1:AM$166="saniert",AL$1:AL$166))) / 2
            )
        )),
        0,
        AK88
    )
)</f>
        <v>0</v>
      </c>
      <c r="AR88" s="174">
        <f t="shared" si="21"/>
        <v>-0.16628314432345898</v>
      </c>
      <c r="AS88" s="173">
        <f t="shared" si="9"/>
        <v>1.3576588140816876E-8</v>
      </c>
      <c r="AT88" s="174" t="str">
        <f t="shared" si="10"/>
        <v>saniert</v>
      </c>
      <c r="AU88" s="174" cm="1">
        <f t="array" ref="AU88">IF(
    AS88 &gt; (IF(
        AT88 = "unsaniert",
        (MIN(IF(AT$1:AT$166="unsaniert",AS$1:AS$166)) + MAX(IF(AT$1:AT$166="unsaniert",AS$1:AS$166))) / 2,
        IF(
            AT88 = "teilsaniert",
            (MIN(IF(AT$1:AT$166="teilsaniert",AS$1:AS$166)) + MAX(IF(AT$1:AT$166="teilsaniert",AS$1:AS$166))) / 2,
            (MIN(IF(AT$1:AT$166="saniert",AS$1:AS$166)) + MAX(IF(AT$1:AT$166="saniert",AS$1:AS$166))) / 2
        )
    )),
    0,
    IF(
        AS87 &lt; (IF(
            AT88 = "unsaniert",
            (MIN(IF(AT$1:AT$166="unsaniert",AS$1:AS$166)) + MAX(IF(AT$1:AT$166="unsaniert",AS$1:AS$166))) / 2,
            IF(
                AT88 = "teilsaniert",
                (MIN(IF(AT$1:AT$166="teilsaniert",AS$1:AS$166)) + MAX(IF(AT$1:AT$166="teilsaniert",AS$1:AS$166))) / 2,
                (MIN(IF(AT$1:AT$166="saniert",AS$1:AS$166)) + MAX(IF(AT$1:AT$166="saniert",AS$1:AS$166))) / 2
            )
        )),
        0,
        AR88
    )
)</f>
        <v>0</v>
      </c>
      <c r="AV88" s="160"/>
      <c r="AW88" s="160"/>
      <c r="AX88" s="160"/>
      <c r="AY88" s="174">
        <f t="shared" si="22"/>
        <v>-0.69778935752864724</v>
      </c>
      <c r="AZ88" s="173">
        <f t="shared" si="24"/>
        <v>2.4810525685310214E-20</v>
      </c>
      <c r="BA88" s="174" t="str">
        <f t="shared" si="25"/>
        <v>saniert</v>
      </c>
      <c r="BB88" s="174" cm="1">
        <f t="array" ref="BB88">IF(
    AZ88 &gt; (IF(
        BA88 = "unsaniert",
        (MIN(IF(BA$1:BA$166="unsaniert",AZ$1:AZ$166)) + MAX(IF(BA$1:BA$166="unsaniert",AZ$1:AZ$166))) / 2,
        IF(
            BA88 = "teilsaniert",
            (MIN(IF(BA$1:BA$166="teilsaniert",AZ$1:AZ$166)) + MAX(IF(BA$1:BA$166="teilsaniert",AZ$1:AZ$166))) / 2,
            (MIN(IF(BA$1:BA$166="saniert",AZ$1:AZ$166)) + MAX(IF(BA$1:BA$166="saniert",AZ$1:AZ$166))) / 2
        )
    )),
    0,
    IF(
        AZ87 &lt; (IF(
            BA88 = "unsaniert",
            (MIN(IF(BA$1:BA$166="unsaniert",AZ$1:AZ$166)) + MAX(IF(BA$1:BA$166="unsaniert",AZ$1:AZ$166))) / 2,
            IF(
                BA88 = "teilsaniert",
                (MIN(IF(BA$1:BA$166="teilsaniert",AZ$1:AZ$166)) + MAX(IF(BA$1:BA$166="teilsaniert",AZ$1:AZ$166))) / 2,
                (MIN(IF(BA$1:BA$166="saniert",AZ$1:AZ$166)) + MAX(IF(BA$1:BA$166="saniert",AZ$1:AZ$166))) / 2
            )
        )),
        0,
        AY88
    )
)</f>
        <v>0</v>
      </c>
      <c r="BC88" s="160"/>
      <c r="BD88" s="160"/>
      <c r="BE88" s="160"/>
      <c r="BF88" s="174">
        <f t="shared" si="23"/>
        <v>-0.87657094592916451</v>
      </c>
      <c r="BG88" s="173">
        <f t="shared" si="13"/>
        <v>0</v>
      </c>
      <c r="BH88" s="174" t="str">
        <f t="shared" si="14"/>
        <v>saniert</v>
      </c>
      <c r="BI88" s="174" cm="1">
        <f t="array" ref="BI88">IF(
    BG88 &gt; (IF(
        BH88 = "unsaniert",
        (MIN(IF(BH$1:BH$166="unsaniert",BG$1:BG$166)) + MAX(IF(BH$1:BH$166="unsaniert",BG$1:BG$166))) / 2,
        IF(
            BH88 = "teilsaniert",
            (MIN(IF(BH$1:BH$166="teilsaniert",BG$1:BG$166)) + MAX(IF(BH$1:BH$166="teilsaniert",BG$1:BG$166))) / 2,
            (MIN(IF(BH$1:BH$166="saniert",BG$1:BG$166)) + MAX(IF(BH$1:BH$166="saniert",BG$1:BG$166))) / 2
        )
    )),
    0,
    IF(
        BG87 &lt; (IF(
            BH88 = "unsaniert",
            (MIN(IF(BH$1:BH$166="unsaniert",BG$1:BG$166)) + MAX(IF(BH$1:BH$166="unsaniert",BG$1:BG$166))) / 2,
            IF(
                BH88 = "teilsaniert",
                (MIN(IF(BH$1:BH$166="teilsaniert",BG$1:BG$166)) + MAX(IF(BH$1:BH$166="teilsaniert",BG$1:BG$166))) / 2,
                (MIN(IF(BH$1:BH$166="saniert",BG$1:BG$166)) + MAX(IF(BH$1:BH$166="saniert",BG$1:BG$166))) / 2
            )
        )),
        0,
        BF88
    )
)</f>
        <v>0</v>
      </c>
    </row>
    <row r="89" spans="2:61">
      <c r="B89" s="174">
        <f t="shared" si="15"/>
        <v>0.57398113954363694</v>
      </c>
      <c r="C89" s="173">
        <f>_xlfn.NORM.DIST(B89, B5,C5, TRUE)</f>
        <v>9.5759821407851428E-2</v>
      </c>
      <c r="D89" s="174" t="str">
        <f t="shared" si="0"/>
        <v>teilsaniert</v>
      </c>
      <c r="E89" s="174" cm="1">
        <f t="array" ref="E89">IF(
    C89 &gt; (IF(
        D89 = "unsaniert",
        (MIN(IF(D$1:D$166="unsaniert",C$1:C$166)) + MAX(IF(D$1:D$166="unsaniert",C$1:C$166))) / 2,
        IF(
            D89 = "teilsaniert",
            (MIN(IF(D$1:D$166="teilsaniert",C$1:C$166)) + MAX(IF(D$1:D$166="teilsaniert",C$1:C$166))) / 2,
            (MIN(IF(D$1:D$166="saniert",C$1:C$166)) + MAX(IF(D$1:D$166="saniert",C$1:C$166))) / 2
        )
    )),
    0,
    IF(
        C88 &lt; (IF(
            D89 = "unsaniert",
            (MIN(IF(D$1:D$166="unsaniert",C$1:C$166)) + MAX(IF(D$1:D$166="unsaniert",C$1:C$166))) / 2,
            IF(
                D89 = "teilsaniert",
                (MIN(IF(D$1:D$166="teilsaniert",C$1:C$166)) + MAX(IF(D$1:D$166="teilsaniert",C$1:C$166))) / 2,
                (MIN(IF(D$1:D$166="saniert",C$1:C$166)) + MAX(IF(D$1:D$166="saniert",C$1:C$166))) / 2
            )
        )),
        0,
        B89
    )
)</f>
        <v>0</v>
      </c>
      <c r="H89" s="160"/>
      <c r="I89" s="174">
        <f t="shared" si="16"/>
        <v>-1.1458352038498978</v>
      </c>
      <c r="J89" s="173">
        <f>_xlfn.NORM.DIST(I89, I5,J5, TRUE)</f>
        <v>7.2913636322773093E-96</v>
      </c>
      <c r="K89" s="174" t="str">
        <f t="shared" si="1"/>
        <v>saniert</v>
      </c>
      <c r="L89" s="174" cm="1">
        <f t="array" ref="L89">IF(
    J89 &gt; (IF(
        K89 = "unsaniert",
        (MIN(IF(K$1:K$166="unsaniert",J$1:J$166)) + MAX(IF(K$1:K$166="unsaniert",J$1:J$166))) / 2,
        IF(
            K89 = "teilsaniert",
            (MIN(IF(K$1:K$166="teilsaniert",J$1:J$166)) + MAX(IF(K$1:K$166="teilsaniert",J$1:J$166))) / 2,
            (MIN(IF(K$1:K$166="saniert",J$1:J$166)) + MAX(IF(K$1:K$166="saniert",J$1:J$166))) / 2
        )
    )),
    0,
    IF(
        J88 &lt; (IF(
            K89 = "unsaniert",
            (MIN(IF(K$1:K$166="unsaniert",J$1:J$166)) + MAX(IF(K$1:K$166="unsaniert",J$1:J$166))) / 2,
            IF(
                K89 = "teilsaniert",
                (MIN(IF(K$1:K$166="teilsaniert",J$1:J$166)) + MAX(IF(K$1:K$166="teilsaniert",J$1:J$166))) / 2,
                (MIN(IF(K$1:K$166="saniert",J$1:J$166)) + MAX(IF(K$1:K$166="saniert",J$1:J$166))) / 2
            )
        )),
        0,
        I89
    )
)</f>
        <v>0</v>
      </c>
      <c r="O89" s="160"/>
      <c r="P89" s="174">
        <f t="shared" si="17"/>
        <v>-1.2099771325762718</v>
      </c>
      <c r="Q89" s="173">
        <f>_xlfn.NORM.DIST(P89, P5,Q5, TRUE)</f>
        <v>7.6278886216293899E-97</v>
      </c>
      <c r="R89" s="174" t="str">
        <f t="shared" si="2"/>
        <v>saniert</v>
      </c>
      <c r="S89" s="174" cm="1">
        <f t="array" ref="S89">IF(
    Q89 &gt; (IF(
        R89 = "unsaniert",
        (MIN(IF(R$1:R$166="unsaniert",Q$1:Q$166)) + MAX(IF(R$1:R$166="unsaniert",Q$1:Q$166))) / 2,
        IF(
            R89 = "teilsaniert",
            (MIN(IF(R$1:R$166="teilsaniert",Q$1:Q$166)) + MAX(IF(R$1:R$166="teilsaniert",Q$1:Q$166))) / 2,
            (MIN(IF(R$1:R$166="saniert",Q$1:Q$166)) + MAX(IF(R$1:R$166="saniert",Q$1:Q$166))) / 2
        )
    )),
    0,
    IF(
        Q88 &lt; (IF(
            R89 = "unsaniert",
            (MIN(IF(R$1:R$166="unsaniert",Q$1:Q$166)) + MAX(IF(R$1:R$166="unsaniert",Q$1:Q$166))) / 2,
            IF(
                R89 = "teilsaniert",
                (MIN(IF(R$1:R$166="teilsaniert",Q$1:Q$166)) + MAX(IF(R$1:R$166="teilsaniert",Q$1:Q$166))) / 2,
                (MIN(IF(R$1:R$166="saniert",Q$1:Q$166)) + MAX(IF(R$1:R$166="saniert",Q$1:Q$166))) / 2
            )
        )),
        0,
        P89
    )
)</f>
        <v>0</v>
      </c>
      <c r="W89" s="174">
        <f t="shared" si="18"/>
        <v>-0.57345442085887799</v>
      </c>
      <c r="X89" s="173">
        <f t="shared" si="3"/>
        <v>9.1701493467047615E-56</v>
      </c>
      <c r="Y89" s="174" t="str">
        <f t="shared" si="4"/>
        <v>saniert</v>
      </c>
      <c r="Z89" s="174" cm="1">
        <f t="array" ref="Z89">IF(
    X89 &gt; (IF(
        Y89 = "unsaniert",
        (MIN(IF(Y$29:Y$166="unsaniert",X$29:X$166)) + MAX(IF(Y$29:Y$166="unsaniert",X$29:X$166))) / 2,
        IF(
            Y89 = "teilsaniert",
            (MIN(IF(Y$29:Y$166="teilsaniert",X$29:X$166)) + MAX(IF(Y$29:Y$166="teilsaniert",X$29:X$166))) / 2,
            (MIN(IF(Y$29:Y$166="saniert",X$29:X$166)) + MAX(IF(Y$29:Y$166="saniert",X$29:X$166))) / 2
        )
    )),
    0,
    IF(
        X88 &lt; (IF(
            Y89 = "unsaniert",
            (MIN(IF(Y$29:Y$166="unsaniert",X$29:X$166)) + MAX(IF(Y$29:Y$166="unsaniert",X$29:X$166))) / 2,
            IF(
                Y89 = "teilsaniert",
                (MIN(IF(Y$29:Y$166="teilsaniert",X$29:X$166)) + MAX(IF(Y$29:Y$166="teilsaniert",X$29:X$166))) / 2,
                (MIN(IF(Y$29:Y$166="saniert",X$29:X$166)) + MAX(IF(Y$29:Y$166="saniert",X$29:X$166))) / 2
            )
        )),
        0,
        W89
    )
)</f>
        <v>0</v>
      </c>
      <c r="AA89" s="160"/>
      <c r="AB89" s="160"/>
      <c r="AC89" s="160"/>
      <c r="AD89" s="174">
        <f t="shared" si="19"/>
        <v>-0.85874537244677074</v>
      </c>
      <c r="AE89" s="173">
        <f t="shared" si="5"/>
        <v>1.9835128390480313E-33</v>
      </c>
      <c r="AF89" s="174" t="str">
        <f t="shared" si="6"/>
        <v>saniert</v>
      </c>
      <c r="AG89" s="174" cm="1">
        <f t="array" ref="AG89">IF(
    AE89 &gt; (IF(
        AF89 = "unsaniert",
        (MIN(IF(AF$1:AF$166="unsaniert",AE$1:AE$166)) + MAX(IF(AF$1:AF$166="unsaniert",AE$1:AE$166))) / 2,
        IF(
            AF89 = "teilsaniert",
            (MIN(IF(AF$1:AF$166="teilsaniert",AE$1:AE$166)) + MAX(IF(AF$1:AF$166="teilsaniert",AE$1:AE$166))) / 2,
            (MIN(IF(AF$1:AF$166="saniert",AE$1:AE$166)) + MAX(IF(AF$1:AF$166="saniert",AE$1:AE$166))) / 2
        )
    )),
    0,
    IF(
        AE88 &lt; (IF(
            AF89 = "unsaniert",
            (MIN(IF(AF$1:AF$166="unsaniert",AE$1:AE$166)) + MAX(IF(AF$1:AF$166="unsaniert",AE$1:AE$166))) / 2,
            IF(
                AF89 = "teilsaniert",
                (MIN(IF(AF$1:AF$166="teilsaniert",AE$1:AE$166)) + MAX(IF(AF$1:AF$166="teilsaniert",AE$1:AE$166))) / 2,
                (MIN(IF(AF$1:AF$166="saniert",AE$1:AE$166)) + MAX(IF(AF$1:AF$166="saniert",AE$1:AE$166))) / 2
            )
        )),
        0,
        AD89
    )
)</f>
        <v>0</v>
      </c>
      <c r="AH89" s="160"/>
      <c r="AI89" s="160"/>
      <c r="AJ89" s="160"/>
      <c r="AK89" s="174">
        <f t="shared" si="20"/>
        <v>-1.3433859524507346</v>
      </c>
      <c r="AL89" s="173">
        <f t="shared" si="7"/>
        <v>0</v>
      </c>
      <c r="AM89" s="174" t="str">
        <f t="shared" si="8"/>
        <v>saniert</v>
      </c>
      <c r="AN89" s="174" cm="1">
        <f t="array" ref="AN89">IF(
    AL89 &gt; (IF(
        AM89 = "unsaniert",
        (MIN(IF(AM$1:AM$166="unsaniert",AL$1:AL$166)) + MAX(IF(AM$1:AM$166="unsaniert",AL$1:AL$166))) / 2,
        IF(
            AM89 = "teilsaniert",
            (MIN(IF(AM$1:AM$166="teilsaniert",AL$1:AL$166)) + MAX(IF(AM$1:AM$166="teilsaniert",AL$1:AL$166))) / 2,
            (MIN(IF(AM$1:AM$166="saniert",AL$1:AL$166)) + MAX(IF(AM$1:AM$166="saniert",AL$1:AL$166))) / 2
        )
    )),
    0,
    IF(
        AL88 &lt; (IF(
            AM89 = "unsaniert",
            (MIN(IF(AM$1:AM$166="unsaniert",AL$1:AL$166)) + MAX(IF(AM$1:AM$166="unsaniert",AL$1:AL$166))) / 2,
            IF(
                AM89 = "teilsaniert",
                (MIN(IF(AM$1:AM$166="teilsaniert",AL$1:AL$166)) + MAX(IF(AM$1:AM$166="teilsaniert",AL$1:AL$166))) / 2,
                (MIN(IF(AM$1:AM$166="saniert",AL$1:AL$166)) + MAX(IF(AM$1:AM$166="saniert",AL$1:AL$166))) / 2
            )
        )),
        0,
        AK89
    )
)</f>
        <v>0</v>
      </c>
      <c r="AR89" s="174">
        <f t="shared" si="21"/>
        <v>-0.19628314432345897</v>
      </c>
      <c r="AS89" s="173">
        <f t="shared" si="9"/>
        <v>5.3150892037528988E-9</v>
      </c>
      <c r="AT89" s="174" t="str">
        <f t="shared" si="10"/>
        <v>saniert</v>
      </c>
      <c r="AU89" s="174" cm="1">
        <f t="array" ref="AU89">IF(
    AS89 &gt; (IF(
        AT89 = "unsaniert",
        (MIN(IF(AT$1:AT$166="unsaniert",AS$1:AS$166)) + MAX(IF(AT$1:AT$166="unsaniert",AS$1:AS$166))) / 2,
        IF(
            AT89 = "teilsaniert",
            (MIN(IF(AT$1:AT$166="teilsaniert",AS$1:AS$166)) + MAX(IF(AT$1:AT$166="teilsaniert",AS$1:AS$166))) / 2,
            (MIN(IF(AT$1:AT$166="saniert",AS$1:AS$166)) + MAX(IF(AT$1:AT$166="saniert",AS$1:AS$166))) / 2
        )
    )),
    0,
    IF(
        AS88 &lt; (IF(
            AT89 = "unsaniert",
            (MIN(IF(AT$1:AT$166="unsaniert",AS$1:AS$166)) + MAX(IF(AT$1:AT$166="unsaniert",AS$1:AS$166))) / 2,
            IF(
                AT89 = "teilsaniert",
                (MIN(IF(AT$1:AT$166="teilsaniert",AS$1:AS$166)) + MAX(IF(AT$1:AT$166="teilsaniert",AS$1:AS$166))) / 2,
                (MIN(IF(AT$1:AT$166="saniert",AS$1:AS$166)) + MAX(IF(AT$1:AT$166="saniert",AS$1:AS$166))) / 2
            )
        )),
        0,
        AR89
    )
)</f>
        <v>0</v>
      </c>
      <c r="AV89" s="160"/>
      <c r="AW89" s="160"/>
      <c r="AX89" s="160"/>
      <c r="AY89" s="174">
        <f t="shared" si="22"/>
        <v>-0.72778935752864726</v>
      </c>
      <c r="AZ89" s="173">
        <f t="shared" si="24"/>
        <v>2.878223420916281E-21</v>
      </c>
      <c r="BA89" s="174" t="str">
        <f t="shared" si="25"/>
        <v>saniert</v>
      </c>
      <c r="BB89" s="174" cm="1">
        <f t="array" ref="BB89">IF(
    AZ89 &gt; (IF(
        BA89 = "unsaniert",
        (MIN(IF(BA$1:BA$166="unsaniert",AZ$1:AZ$166)) + MAX(IF(BA$1:BA$166="unsaniert",AZ$1:AZ$166))) / 2,
        IF(
            BA89 = "teilsaniert",
            (MIN(IF(BA$1:BA$166="teilsaniert",AZ$1:AZ$166)) + MAX(IF(BA$1:BA$166="teilsaniert",AZ$1:AZ$166))) / 2,
            (MIN(IF(BA$1:BA$166="saniert",AZ$1:AZ$166)) + MAX(IF(BA$1:BA$166="saniert",AZ$1:AZ$166))) / 2
        )
    )),
    0,
    IF(
        AZ88 &lt; (IF(
            BA89 = "unsaniert",
            (MIN(IF(BA$1:BA$166="unsaniert",AZ$1:AZ$166)) + MAX(IF(BA$1:BA$166="unsaniert",AZ$1:AZ$166))) / 2,
            IF(
                BA89 = "teilsaniert",
                (MIN(IF(BA$1:BA$166="teilsaniert",AZ$1:AZ$166)) + MAX(IF(BA$1:BA$166="teilsaniert",AZ$1:AZ$166))) / 2,
                (MIN(IF(BA$1:BA$166="saniert",AZ$1:AZ$166)) + MAX(IF(BA$1:BA$166="saniert",AZ$1:AZ$166))) / 2
            )
        )),
        0,
        AY89
    )
)</f>
        <v>0</v>
      </c>
      <c r="BC89" s="160"/>
      <c r="BD89" s="160"/>
      <c r="BE89" s="160"/>
      <c r="BF89" s="174">
        <f t="shared" si="23"/>
        <v>-0.89657094592916453</v>
      </c>
      <c r="BG89" s="173">
        <f t="shared" si="13"/>
        <v>0</v>
      </c>
      <c r="BH89" s="174" t="str">
        <f t="shared" si="14"/>
        <v>saniert</v>
      </c>
      <c r="BI89" s="174" cm="1">
        <f t="array" ref="BI89">IF(
    BG89 &gt; (IF(
        BH89 = "unsaniert",
        (MIN(IF(BH$1:BH$166="unsaniert",BG$1:BG$166)) + MAX(IF(BH$1:BH$166="unsaniert",BG$1:BG$166))) / 2,
        IF(
            BH89 = "teilsaniert",
            (MIN(IF(BH$1:BH$166="teilsaniert",BG$1:BG$166)) + MAX(IF(BH$1:BH$166="teilsaniert",BG$1:BG$166))) / 2,
            (MIN(IF(BH$1:BH$166="saniert",BG$1:BG$166)) + MAX(IF(BH$1:BH$166="saniert",BG$1:BG$166))) / 2
        )
    )),
    0,
    IF(
        BG88 &lt; (IF(
            BH89 = "unsaniert",
            (MIN(IF(BH$1:BH$166="unsaniert",BG$1:BG$166)) + MAX(IF(BH$1:BH$166="unsaniert",BG$1:BG$166))) / 2,
            IF(
                BH89 = "teilsaniert",
                (MIN(IF(BH$1:BH$166="teilsaniert",BG$1:BG$166)) + MAX(IF(BH$1:BH$166="teilsaniert",BG$1:BG$166))) / 2,
                (MIN(IF(BH$1:BH$166="saniert",BG$1:BG$166)) + MAX(IF(BH$1:BH$166="saniert",BG$1:BG$166))) / 2
            )
        )),
        0,
        BF89
    )
)</f>
        <v>0</v>
      </c>
    </row>
    <row r="90" spans="2:61">
      <c r="B90" s="174">
        <f t="shared" si="15"/>
        <v>0.54398113954363692</v>
      </c>
      <c r="C90" s="173">
        <f>_xlfn.NORM.DIST(B90, B5,C5, TRUE)</f>
        <v>8.2897985241389277E-2</v>
      </c>
      <c r="D90" s="174" t="str">
        <f t="shared" si="0"/>
        <v>teilsaniert</v>
      </c>
      <c r="E90" s="174" cm="1">
        <f t="array" ref="E90">IF(
    C90 &gt; (IF(
        D90 = "unsaniert",
        (MIN(IF(D$1:D$166="unsaniert",C$1:C$166)) + MAX(IF(D$1:D$166="unsaniert",C$1:C$166))) / 2,
        IF(
            D90 = "teilsaniert",
            (MIN(IF(D$1:D$166="teilsaniert",C$1:C$166)) + MAX(IF(D$1:D$166="teilsaniert",C$1:C$166))) / 2,
            (MIN(IF(D$1:D$166="saniert",C$1:C$166)) + MAX(IF(D$1:D$166="saniert",C$1:C$166))) / 2
        )
    )),
    0,
    IF(
        C89 &lt; (IF(
            D90 = "unsaniert",
            (MIN(IF(D$1:D$166="unsaniert",C$1:C$166)) + MAX(IF(D$1:D$166="unsaniert",C$1:C$166))) / 2,
            IF(
                D90 = "teilsaniert",
                (MIN(IF(D$1:D$166="teilsaniert",C$1:C$166)) + MAX(IF(D$1:D$166="teilsaniert",C$1:C$166))) / 2,
                (MIN(IF(D$1:D$166="saniert",C$1:C$166)) + MAX(IF(D$1:D$166="saniert",C$1:C$166))) / 2
            )
        )),
        0,
        B90
    )
)</f>
        <v>0</v>
      </c>
      <c r="H90" s="160"/>
      <c r="I90" s="174">
        <f t="shared" si="16"/>
        <v>-1.1758352038498978</v>
      </c>
      <c r="J90" s="173">
        <f>_xlfn.NORM.DIST(I90, I5,J5, TRUE)</f>
        <v>7.1008835056400053E-100</v>
      </c>
      <c r="K90" s="174" t="str">
        <f t="shared" si="1"/>
        <v>saniert</v>
      </c>
      <c r="L90" s="174" cm="1">
        <f t="array" ref="L90">IF(
    J90 &gt; (IF(
        K90 = "unsaniert",
        (MIN(IF(K$1:K$166="unsaniert",J$1:J$166)) + MAX(IF(K$1:K$166="unsaniert",J$1:J$166))) / 2,
        IF(
            K90 = "teilsaniert",
            (MIN(IF(K$1:K$166="teilsaniert",J$1:J$166)) + MAX(IF(K$1:K$166="teilsaniert",J$1:J$166))) / 2,
            (MIN(IF(K$1:K$166="saniert",J$1:J$166)) + MAX(IF(K$1:K$166="saniert",J$1:J$166))) / 2
        )
    )),
    0,
    IF(
        J89 &lt; (IF(
            K90 = "unsaniert",
            (MIN(IF(K$1:K$166="unsaniert",J$1:J$166)) + MAX(IF(K$1:K$166="unsaniert",J$1:J$166))) / 2,
            IF(
                K90 = "teilsaniert",
                (MIN(IF(K$1:K$166="teilsaniert",J$1:J$166)) + MAX(IF(K$1:K$166="teilsaniert",J$1:J$166))) / 2,
                (MIN(IF(K$1:K$166="saniert",J$1:J$166)) + MAX(IF(K$1:K$166="saniert",J$1:J$166))) / 2
            )
        )),
        0,
        I90
    )
)</f>
        <v>0</v>
      </c>
      <c r="O90" s="160"/>
      <c r="P90" s="174">
        <f t="shared" si="17"/>
        <v>-1.2399771325762718</v>
      </c>
      <c r="Q90" s="173">
        <f>_xlfn.NORM.DIST(P90, P5,Q5, TRUE)</f>
        <v>6.7871681350089828E-101</v>
      </c>
      <c r="R90" s="174" t="str">
        <f t="shared" si="2"/>
        <v>saniert</v>
      </c>
      <c r="S90" s="174" cm="1">
        <f t="array" ref="S90">IF(
    Q90 &gt; (IF(
        R90 = "unsaniert",
        (MIN(IF(R$1:R$166="unsaniert",Q$1:Q$166)) + MAX(IF(R$1:R$166="unsaniert",Q$1:Q$166))) / 2,
        IF(
            R90 = "teilsaniert",
            (MIN(IF(R$1:R$166="teilsaniert",Q$1:Q$166)) + MAX(IF(R$1:R$166="teilsaniert",Q$1:Q$166))) / 2,
            (MIN(IF(R$1:R$166="saniert",Q$1:Q$166)) + MAX(IF(R$1:R$166="saniert",Q$1:Q$166))) / 2
        )
    )),
    0,
    IF(
        Q89 &lt; (IF(
            R90 = "unsaniert",
            (MIN(IF(R$1:R$166="unsaniert",Q$1:Q$166)) + MAX(IF(R$1:R$166="unsaniert",Q$1:Q$166))) / 2,
            IF(
                R90 = "teilsaniert",
                (MIN(IF(R$1:R$166="teilsaniert",Q$1:Q$166)) + MAX(IF(R$1:R$166="teilsaniert",Q$1:Q$166))) / 2,
                (MIN(IF(R$1:R$166="saniert",Q$1:Q$166)) + MAX(IF(R$1:R$166="saniert",Q$1:Q$166))) / 2
            )
        )),
        0,
        P90
    )
)</f>
        <v>0</v>
      </c>
      <c r="W90" s="174">
        <f t="shared" si="18"/>
        <v>-0.60345442085887802</v>
      </c>
      <c r="X90" s="173">
        <f t="shared" si="3"/>
        <v>3.7081456354210435E-58</v>
      </c>
      <c r="Y90" s="174" t="str">
        <f t="shared" si="4"/>
        <v>saniert</v>
      </c>
      <c r="Z90" s="174" cm="1">
        <f t="array" ref="Z90">IF(
    X90 &gt; (IF(
        Y90 = "unsaniert",
        (MIN(IF(Y$29:Y$166="unsaniert",X$29:X$166)) + MAX(IF(Y$29:Y$166="unsaniert",X$29:X$166))) / 2,
        IF(
            Y90 = "teilsaniert",
            (MIN(IF(Y$29:Y$166="teilsaniert",X$29:X$166)) + MAX(IF(Y$29:Y$166="teilsaniert",X$29:X$166))) / 2,
            (MIN(IF(Y$29:Y$166="saniert",X$29:X$166)) + MAX(IF(Y$29:Y$166="saniert",X$29:X$166))) / 2
        )
    )),
    0,
    IF(
        X89 &lt; (IF(
            Y90 = "unsaniert",
            (MIN(IF(Y$29:Y$166="unsaniert",X$29:X$166)) + MAX(IF(Y$29:Y$166="unsaniert",X$29:X$166))) / 2,
            IF(
                Y90 = "teilsaniert",
                (MIN(IF(Y$29:Y$166="teilsaniert",X$29:X$166)) + MAX(IF(Y$29:Y$166="teilsaniert",X$29:X$166))) / 2,
                (MIN(IF(Y$29:Y$166="saniert",X$29:X$166)) + MAX(IF(Y$29:Y$166="saniert",X$29:X$166))) / 2
            )
        )),
        0,
        W90
    )
)</f>
        <v>0</v>
      </c>
      <c r="AA90" s="160"/>
      <c r="AB90" s="160"/>
      <c r="AC90" s="160"/>
      <c r="AD90" s="174">
        <f t="shared" si="19"/>
        <v>-0.88874537244677076</v>
      </c>
      <c r="AE90" s="173">
        <f t="shared" si="5"/>
        <v>6.6868864673330165E-35</v>
      </c>
      <c r="AF90" s="174" t="str">
        <f t="shared" si="6"/>
        <v>saniert</v>
      </c>
      <c r="AG90" s="174" cm="1">
        <f t="array" ref="AG90">IF(
    AE90 &gt; (IF(
        AF90 = "unsaniert",
        (MIN(IF(AF$1:AF$166="unsaniert",AE$1:AE$166)) + MAX(IF(AF$1:AF$166="unsaniert",AE$1:AE$166))) / 2,
        IF(
            AF90 = "teilsaniert",
            (MIN(IF(AF$1:AF$166="teilsaniert",AE$1:AE$166)) + MAX(IF(AF$1:AF$166="teilsaniert",AE$1:AE$166))) / 2,
            (MIN(IF(AF$1:AF$166="saniert",AE$1:AE$166)) + MAX(IF(AF$1:AF$166="saniert",AE$1:AE$166))) / 2
        )
    )),
    0,
    IF(
        AE89 &lt; (IF(
            AF90 = "unsaniert",
            (MIN(IF(AF$1:AF$166="unsaniert",AE$1:AE$166)) + MAX(IF(AF$1:AF$166="unsaniert",AE$1:AE$166))) / 2,
            IF(
                AF90 = "teilsaniert",
                (MIN(IF(AF$1:AF$166="teilsaniert",AE$1:AE$166)) + MAX(IF(AF$1:AF$166="teilsaniert",AE$1:AE$166))) / 2,
                (MIN(IF(AF$1:AF$166="saniert",AE$1:AE$166)) + MAX(IF(AF$1:AF$166="saniert",AE$1:AE$166))) / 2
            )
        )),
        0,
        AD90
    )
)</f>
        <v>0</v>
      </c>
      <c r="AH90" s="160"/>
      <c r="AI90" s="160"/>
      <c r="AJ90" s="160"/>
      <c r="AK90" s="174">
        <f t="shared" si="20"/>
        <v>-1.3733859524507346</v>
      </c>
      <c r="AL90" s="173">
        <f t="shared" si="7"/>
        <v>0</v>
      </c>
      <c r="AM90" s="174" t="str">
        <f t="shared" si="8"/>
        <v>saniert</v>
      </c>
      <c r="AN90" s="174" cm="1">
        <f t="array" ref="AN90">IF(
    AL90 &gt; (IF(
        AM90 = "unsaniert",
        (MIN(IF(AM$1:AM$166="unsaniert",AL$1:AL$166)) + MAX(IF(AM$1:AM$166="unsaniert",AL$1:AL$166))) / 2,
        IF(
            AM90 = "teilsaniert",
            (MIN(IF(AM$1:AM$166="teilsaniert",AL$1:AL$166)) + MAX(IF(AM$1:AM$166="teilsaniert",AL$1:AL$166))) / 2,
            (MIN(IF(AM$1:AM$166="saniert",AL$1:AL$166)) + MAX(IF(AM$1:AM$166="saniert",AL$1:AL$166))) / 2
        )
    )),
    0,
    IF(
        AL89 &lt; (IF(
            AM90 = "unsaniert",
            (MIN(IF(AM$1:AM$166="unsaniert",AL$1:AL$166)) + MAX(IF(AM$1:AM$166="unsaniert",AL$1:AL$166))) / 2,
            IF(
                AM90 = "teilsaniert",
                (MIN(IF(AM$1:AM$166="teilsaniert",AL$1:AL$166)) + MAX(IF(AM$1:AM$166="teilsaniert",AL$1:AL$166))) / 2,
                (MIN(IF(AM$1:AM$166="saniert",AL$1:AL$166)) + MAX(IF(AM$1:AM$166="saniert",AL$1:AL$166))) / 2
            )
        )),
        0,
        AK90
    )
)</f>
        <v>0</v>
      </c>
      <c r="AR90" s="174">
        <f t="shared" si="21"/>
        <v>-0.22628314432345897</v>
      </c>
      <c r="AS90" s="173">
        <f t="shared" si="9"/>
        <v>2.0286162691740743E-9</v>
      </c>
      <c r="AT90" s="174" t="str">
        <f t="shared" si="10"/>
        <v>saniert</v>
      </c>
      <c r="AU90" s="174" cm="1">
        <f t="array" ref="AU90">IF(
    AS90 &gt; (IF(
        AT90 = "unsaniert",
        (MIN(IF(AT$1:AT$166="unsaniert",AS$1:AS$166)) + MAX(IF(AT$1:AT$166="unsaniert",AS$1:AS$166))) / 2,
        IF(
            AT90 = "teilsaniert",
            (MIN(IF(AT$1:AT$166="teilsaniert",AS$1:AS$166)) + MAX(IF(AT$1:AT$166="teilsaniert",AS$1:AS$166))) / 2,
            (MIN(IF(AT$1:AT$166="saniert",AS$1:AS$166)) + MAX(IF(AT$1:AT$166="saniert",AS$1:AS$166))) / 2
        )
    )),
    0,
    IF(
        AS89 &lt; (IF(
            AT90 = "unsaniert",
            (MIN(IF(AT$1:AT$166="unsaniert",AS$1:AS$166)) + MAX(IF(AT$1:AT$166="unsaniert",AS$1:AS$166))) / 2,
            IF(
                AT90 = "teilsaniert",
                (MIN(IF(AT$1:AT$166="teilsaniert",AS$1:AS$166)) + MAX(IF(AT$1:AT$166="teilsaniert",AS$1:AS$166))) / 2,
                (MIN(IF(AT$1:AT$166="saniert",AS$1:AS$166)) + MAX(IF(AT$1:AT$166="saniert",AS$1:AS$166))) / 2
            )
        )),
        0,
        AR90
    )
)</f>
        <v>0</v>
      </c>
      <c r="AV90" s="160"/>
      <c r="AW90" s="160"/>
      <c r="AX90" s="160"/>
      <c r="AY90" s="174">
        <f t="shared" si="22"/>
        <v>-0.75778935752864729</v>
      </c>
      <c r="AZ90" s="173">
        <f t="shared" si="24"/>
        <v>3.1693980022248251E-22</v>
      </c>
      <c r="BA90" s="174" t="str">
        <f t="shared" si="25"/>
        <v>saniert</v>
      </c>
      <c r="BB90" s="174" cm="1">
        <f t="array" ref="BB90">IF(
    AZ90 &gt; (IF(
        BA90 = "unsaniert",
        (MIN(IF(BA$1:BA$166="unsaniert",AZ$1:AZ$166)) + MAX(IF(BA$1:BA$166="unsaniert",AZ$1:AZ$166))) / 2,
        IF(
            BA90 = "teilsaniert",
            (MIN(IF(BA$1:BA$166="teilsaniert",AZ$1:AZ$166)) + MAX(IF(BA$1:BA$166="teilsaniert",AZ$1:AZ$166))) / 2,
            (MIN(IF(BA$1:BA$166="saniert",AZ$1:AZ$166)) + MAX(IF(BA$1:BA$166="saniert",AZ$1:AZ$166))) / 2
        )
    )),
    0,
    IF(
        AZ89 &lt; (IF(
            BA90 = "unsaniert",
            (MIN(IF(BA$1:BA$166="unsaniert",AZ$1:AZ$166)) + MAX(IF(BA$1:BA$166="unsaniert",AZ$1:AZ$166))) / 2,
            IF(
                BA90 = "teilsaniert",
                (MIN(IF(BA$1:BA$166="teilsaniert",AZ$1:AZ$166)) + MAX(IF(BA$1:BA$166="teilsaniert",AZ$1:AZ$166))) / 2,
                (MIN(IF(BA$1:BA$166="saniert",AZ$1:AZ$166)) + MAX(IF(BA$1:BA$166="saniert",AZ$1:AZ$166))) / 2
            )
        )),
        0,
        AY90
    )
)</f>
        <v>0</v>
      </c>
      <c r="BC90" s="160"/>
      <c r="BD90" s="160"/>
      <c r="BE90" s="160"/>
      <c r="BF90" s="174">
        <f t="shared" si="23"/>
        <v>-0.91657094592916455</v>
      </c>
      <c r="BG90" s="173">
        <f t="shared" si="13"/>
        <v>0</v>
      </c>
      <c r="BH90" s="174" t="str">
        <f t="shared" si="14"/>
        <v>saniert</v>
      </c>
      <c r="BI90" s="174" cm="1">
        <f t="array" ref="BI90">IF(
    BG90 &gt; (IF(
        BH90 = "unsaniert",
        (MIN(IF(BH$1:BH$166="unsaniert",BG$1:BG$166)) + MAX(IF(BH$1:BH$166="unsaniert",BG$1:BG$166))) / 2,
        IF(
            BH90 = "teilsaniert",
            (MIN(IF(BH$1:BH$166="teilsaniert",BG$1:BG$166)) + MAX(IF(BH$1:BH$166="teilsaniert",BG$1:BG$166))) / 2,
            (MIN(IF(BH$1:BH$166="saniert",BG$1:BG$166)) + MAX(IF(BH$1:BH$166="saniert",BG$1:BG$166))) / 2
        )
    )),
    0,
    IF(
        BG89 &lt; (IF(
            BH90 = "unsaniert",
            (MIN(IF(BH$1:BH$166="unsaniert",BG$1:BG$166)) + MAX(IF(BH$1:BH$166="unsaniert",BG$1:BG$166))) / 2,
            IF(
                BH90 = "teilsaniert",
                (MIN(IF(BH$1:BH$166="teilsaniert",BG$1:BG$166)) + MAX(IF(BH$1:BH$166="teilsaniert",BG$1:BG$166))) / 2,
                (MIN(IF(BH$1:BH$166="saniert",BG$1:BG$166)) + MAX(IF(BH$1:BH$166="saniert",BG$1:BG$166))) / 2
            )
        )),
        0,
        BF90
    )
)</f>
        <v>0</v>
      </c>
    </row>
    <row r="91" spans="2:61">
      <c r="B91" s="174">
        <f t="shared" si="15"/>
        <v>0.51398113954363689</v>
      </c>
      <c r="C91" s="173">
        <f>_xlfn.NORM.DIST(B91, B5,C5, TRUE)</f>
        <v>7.1381117890838272E-2</v>
      </c>
      <c r="D91" s="174" t="str">
        <f t="shared" si="0"/>
        <v>teilsaniert</v>
      </c>
      <c r="E91" s="174" cm="1">
        <f t="array" ref="E91">IF(
    C91 &gt; (IF(
        D91 = "unsaniert",
        (MIN(IF(D$1:D$166="unsaniert",C$1:C$166)) + MAX(IF(D$1:D$166="unsaniert",C$1:C$166))) / 2,
        IF(
            D91 = "teilsaniert",
            (MIN(IF(D$1:D$166="teilsaniert",C$1:C$166)) + MAX(IF(D$1:D$166="teilsaniert",C$1:C$166))) / 2,
            (MIN(IF(D$1:D$166="saniert",C$1:C$166)) + MAX(IF(D$1:D$166="saniert",C$1:C$166))) / 2
        )
    )),
    0,
    IF(
        C90 &lt; (IF(
            D91 = "unsaniert",
            (MIN(IF(D$1:D$166="unsaniert",C$1:C$166)) + MAX(IF(D$1:D$166="unsaniert",C$1:C$166))) / 2,
            IF(
                D91 = "teilsaniert",
                (MIN(IF(D$1:D$166="teilsaniert",C$1:C$166)) + MAX(IF(D$1:D$166="teilsaniert",C$1:C$166))) / 2,
                (MIN(IF(D$1:D$166="saniert",C$1:C$166)) + MAX(IF(D$1:D$166="saniert",C$1:C$166))) / 2
            )
        )),
        0,
        B91
    )
)</f>
        <v>0</v>
      </c>
      <c r="H91" s="160"/>
      <c r="I91" s="174">
        <f t="shared" si="16"/>
        <v>-1.2058352038498978</v>
      </c>
      <c r="J91" s="173">
        <f>_xlfn.NORM.DIST(I91, I5,J5, TRUE)</f>
        <v>5.7023136740133314E-104</v>
      </c>
      <c r="K91" s="174" t="str">
        <f t="shared" si="1"/>
        <v>saniert</v>
      </c>
      <c r="L91" s="174" cm="1">
        <f t="array" ref="L91">IF(
    J91 &gt; (IF(
        K91 = "unsaniert",
        (MIN(IF(K$1:K$166="unsaniert",J$1:J$166)) + MAX(IF(K$1:K$166="unsaniert",J$1:J$166))) / 2,
        IF(
            K91 = "teilsaniert",
            (MIN(IF(K$1:K$166="teilsaniert",J$1:J$166)) + MAX(IF(K$1:K$166="teilsaniert",J$1:J$166))) / 2,
            (MIN(IF(K$1:K$166="saniert",J$1:J$166)) + MAX(IF(K$1:K$166="saniert",J$1:J$166))) / 2
        )
    )),
    0,
    IF(
        J90 &lt; (IF(
            K91 = "unsaniert",
            (MIN(IF(K$1:K$166="unsaniert",J$1:J$166)) + MAX(IF(K$1:K$166="unsaniert",J$1:J$166))) / 2,
            IF(
                K91 = "teilsaniert",
                (MIN(IF(K$1:K$166="teilsaniert",J$1:J$166)) + MAX(IF(K$1:K$166="teilsaniert",J$1:J$166))) / 2,
                (MIN(IF(K$1:K$166="saniert",J$1:J$166)) + MAX(IF(K$1:K$166="saniert",J$1:J$166))) / 2
            )
        )),
        0,
        I91
    )
)</f>
        <v>0</v>
      </c>
      <c r="O91" s="160"/>
      <c r="P91" s="174">
        <f t="shared" si="17"/>
        <v>-1.2699771325762719</v>
      </c>
      <c r="Q91" s="173">
        <f>_xlfn.NORM.DIST(P91, P5,Q5, TRUE)</f>
        <v>4.9709578060548039E-105</v>
      </c>
      <c r="R91" s="174" t="str">
        <f t="shared" si="2"/>
        <v>saniert</v>
      </c>
      <c r="S91" s="174" cm="1">
        <f t="array" ref="S91">IF(
    Q91 &gt; (IF(
        R91 = "unsaniert",
        (MIN(IF(R$1:R$166="unsaniert",Q$1:Q$166)) + MAX(IF(R$1:R$166="unsaniert",Q$1:Q$166))) / 2,
        IF(
            R91 = "teilsaniert",
            (MIN(IF(R$1:R$166="teilsaniert",Q$1:Q$166)) + MAX(IF(R$1:R$166="teilsaniert",Q$1:Q$166))) / 2,
            (MIN(IF(R$1:R$166="saniert",Q$1:Q$166)) + MAX(IF(R$1:R$166="saniert",Q$1:Q$166))) / 2
        )
    )),
    0,
    IF(
        Q90 &lt; (IF(
            R91 = "unsaniert",
            (MIN(IF(R$1:R$166="unsaniert",Q$1:Q$166)) + MAX(IF(R$1:R$166="unsaniert",Q$1:Q$166))) / 2,
            IF(
                R91 = "teilsaniert",
                (MIN(IF(R$1:R$166="teilsaniert",Q$1:Q$166)) + MAX(IF(R$1:R$166="teilsaniert",Q$1:Q$166))) / 2,
                (MIN(IF(R$1:R$166="saniert",Q$1:Q$166)) + MAX(IF(R$1:R$166="saniert",Q$1:Q$166))) / 2
            )
        )),
        0,
        P91
    )
)</f>
        <v>0</v>
      </c>
      <c r="W91" s="174">
        <f t="shared" si="18"/>
        <v>-0.63345442085887804</v>
      </c>
      <c r="X91" s="173">
        <f t="shared" si="3"/>
        <v>1.330828203199163E-60</v>
      </c>
      <c r="Y91" s="174" t="str">
        <f t="shared" si="4"/>
        <v>saniert</v>
      </c>
      <c r="Z91" s="174" cm="1">
        <f t="array" ref="Z91">IF(
    X91 &gt; (IF(
        Y91 = "unsaniert",
        (MIN(IF(Y$29:Y$166="unsaniert",X$29:X$166)) + MAX(IF(Y$29:Y$166="unsaniert",X$29:X$166))) / 2,
        IF(
            Y91 = "teilsaniert",
            (MIN(IF(Y$29:Y$166="teilsaniert",X$29:X$166)) + MAX(IF(Y$29:Y$166="teilsaniert",X$29:X$166))) / 2,
            (MIN(IF(Y$29:Y$166="saniert",X$29:X$166)) + MAX(IF(Y$29:Y$166="saniert",X$29:X$166))) / 2
        )
    )),
    0,
    IF(
        X90 &lt; (IF(
            Y91 = "unsaniert",
            (MIN(IF(Y$29:Y$166="unsaniert",X$29:X$166)) + MAX(IF(Y$29:Y$166="unsaniert",X$29:X$166))) / 2,
            IF(
                Y91 = "teilsaniert",
                (MIN(IF(Y$29:Y$166="teilsaniert",X$29:X$166)) + MAX(IF(Y$29:Y$166="teilsaniert",X$29:X$166))) / 2,
                (MIN(IF(Y$29:Y$166="saniert",X$29:X$166)) + MAX(IF(Y$29:Y$166="saniert",X$29:X$166))) / 2
            )
        )),
        0,
        W91
    )
)</f>
        <v>0</v>
      </c>
      <c r="AA91" s="160"/>
      <c r="AB91" s="160"/>
      <c r="AC91" s="160"/>
      <c r="AD91" s="174">
        <f t="shared" si="19"/>
        <v>-0.91874537244677079</v>
      </c>
      <c r="AE91" s="173">
        <f t="shared" si="5"/>
        <v>2.0881288149411195E-36</v>
      </c>
      <c r="AF91" s="174" t="str">
        <f t="shared" si="6"/>
        <v>saniert</v>
      </c>
      <c r="AG91" s="174" cm="1">
        <f t="array" ref="AG91">IF(
    AE91 &gt; (IF(
        AF91 = "unsaniert",
        (MIN(IF(AF$1:AF$166="unsaniert",AE$1:AE$166)) + MAX(IF(AF$1:AF$166="unsaniert",AE$1:AE$166))) / 2,
        IF(
            AF91 = "teilsaniert",
            (MIN(IF(AF$1:AF$166="teilsaniert",AE$1:AE$166)) + MAX(IF(AF$1:AF$166="teilsaniert",AE$1:AE$166))) / 2,
            (MIN(IF(AF$1:AF$166="saniert",AE$1:AE$166)) + MAX(IF(AF$1:AF$166="saniert",AE$1:AE$166))) / 2
        )
    )),
    0,
    IF(
        AE90 &lt; (IF(
            AF91 = "unsaniert",
            (MIN(IF(AF$1:AF$166="unsaniert",AE$1:AE$166)) + MAX(IF(AF$1:AF$166="unsaniert",AE$1:AE$166))) / 2,
            IF(
                AF91 = "teilsaniert",
                (MIN(IF(AF$1:AF$166="teilsaniert",AE$1:AE$166)) + MAX(IF(AF$1:AF$166="teilsaniert",AE$1:AE$166))) / 2,
                (MIN(IF(AF$1:AF$166="saniert",AE$1:AE$166)) + MAX(IF(AF$1:AF$166="saniert",AE$1:AE$166))) / 2
            )
        )),
        0,
        AD91
    )
)</f>
        <v>0</v>
      </c>
      <c r="AH91" s="160"/>
      <c r="AI91" s="160"/>
      <c r="AJ91" s="160"/>
      <c r="AK91" s="174">
        <f t="shared" si="20"/>
        <v>-1.4033859524507346</v>
      </c>
      <c r="AL91" s="173">
        <f t="shared" si="7"/>
        <v>0</v>
      </c>
      <c r="AM91" s="174" t="str">
        <f t="shared" si="8"/>
        <v>saniert</v>
      </c>
      <c r="AN91" s="174" cm="1">
        <f t="array" ref="AN91">IF(
    AL91 &gt; (IF(
        AM91 = "unsaniert",
        (MIN(IF(AM$1:AM$166="unsaniert",AL$1:AL$166)) + MAX(IF(AM$1:AM$166="unsaniert",AL$1:AL$166))) / 2,
        IF(
            AM91 = "teilsaniert",
            (MIN(IF(AM$1:AM$166="teilsaniert",AL$1:AL$166)) + MAX(IF(AM$1:AM$166="teilsaniert",AL$1:AL$166))) / 2,
            (MIN(IF(AM$1:AM$166="saniert",AL$1:AL$166)) + MAX(IF(AM$1:AM$166="saniert",AL$1:AL$166))) / 2
        )
    )),
    0,
    IF(
        AL90 &lt; (IF(
            AM91 = "unsaniert",
            (MIN(IF(AM$1:AM$166="unsaniert",AL$1:AL$166)) + MAX(IF(AM$1:AM$166="unsaniert",AL$1:AL$166))) / 2,
            IF(
                AM91 = "teilsaniert",
                (MIN(IF(AM$1:AM$166="teilsaniert",AL$1:AL$166)) + MAX(IF(AM$1:AM$166="teilsaniert",AL$1:AL$166))) / 2,
                (MIN(IF(AM$1:AM$166="saniert",AL$1:AL$166)) + MAX(IF(AM$1:AM$166="saniert",AL$1:AL$166))) / 2
            )
        )),
        0,
        AK91
    )
)</f>
        <v>0</v>
      </c>
      <c r="AR91" s="174">
        <f t="shared" si="21"/>
        <v>-0.256283144323459</v>
      </c>
      <c r="AS91" s="173">
        <f t="shared" si="9"/>
        <v>7.5482250704255117E-10</v>
      </c>
      <c r="AT91" s="174" t="str">
        <f t="shared" si="10"/>
        <v>saniert</v>
      </c>
      <c r="AU91" s="174" cm="1">
        <f t="array" ref="AU91">IF(
    AS91 &gt; (IF(
        AT91 = "unsaniert",
        (MIN(IF(AT$1:AT$166="unsaniert",AS$1:AS$166)) + MAX(IF(AT$1:AT$166="unsaniert",AS$1:AS$166))) / 2,
        IF(
            AT91 = "teilsaniert",
            (MIN(IF(AT$1:AT$166="teilsaniert",AS$1:AS$166)) + MAX(IF(AT$1:AT$166="teilsaniert",AS$1:AS$166))) / 2,
            (MIN(IF(AT$1:AT$166="saniert",AS$1:AS$166)) + MAX(IF(AT$1:AT$166="saniert",AS$1:AS$166))) / 2
        )
    )),
    0,
    IF(
        AS90 &lt; (IF(
            AT91 = "unsaniert",
            (MIN(IF(AT$1:AT$166="unsaniert",AS$1:AS$166)) + MAX(IF(AT$1:AT$166="unsaniert",AS$1:AS$166))) / 2,
            IF(
                AT91 = "teilsaniert",
                (MIN(IF(AT$1:AT$166="teilsaniert",AS$1:AS$166)) + MAX(IF(AT$1:AT$166="teilsaniert",AS$1:AS$166))) / 2,
                (MIN(IF(AT$1:AT$166="saniert",AS$1:AS$166)) + MAX(IF(AT$1:AT$166="saniert",AS$1:AS$166))) / 2
            )
        )),
        0,
        AR91
    )
)</f>
        <v>0</v>
      </c>
      <c r="AV91" s="160"/>
      <c r="AW91" s="160"/>
      <c r="AX91" s="160"/>
      <c r="AY91" s="174">
        <f t="shared" si="22"/>
        <v>-0.78778935752864732</v>
      </c>
      <c r="AZ91" s="173">
        <f t="shared" si="24"/>
        <v>3.3126991848612446E-23</v>
      </c>
      <c r="BA91" s="174" t="str">
        <f t="shared" si="25"/>
        <v>saniert</v>
      </c>
      <c r="BB91" s="174" cm="1">
        <f t="array" ref="BB91">IF(
    AZ91 &gt; (IF(
        BA91 = "unsaniert",
        (MIN(IF(BA$1:BA$166="unsaniert",AZ$1:AZ$166)) + MAX(IF(BA$1:BA$166="unsaniert",AZ$1:AZ$166))) / 2,
        IF(
            BA91 = "teilsaniert",
            (MIN(IF(BA$1:BA$166="teilsaniert",AZ$1:AZ$166)) + MAX(IF(BA$1:BA$166="teilsaniert",AZ$1:AZ$166))) / 2,
            (MIN(IF(BA$1:BA$166="saniert",AZ$1:AZ$166)) + MAX(IF(BA$1:BA$166="saniert",AZ$1:AZ$166))) / 2
        )
    )),
    0,
    IF(
        AZ90 &lt; (IF(
            BA91 = "unsaniert",
            (MIN(IF(BA$1:BA$166="unsaniert",AZ$1:AZ$166)) + MAX(IF(BA$1:BA$166="unsaniert",AZ$1:AZ$166))) / 2,
            IF(
                BA91 = "teilsaniert",
                (MIN(IF(BA$1:BA$166="teilsaniert",AZ$1:AZ$166)) + MAX(IF(BA$1:BA$166="teilsaniert",AZ$1:AZ$166))) / 2,
                (MIN(IF(BA$1:BA$166="saniert",AZ$1:AZ$166)) + MAX(IF(BA$1:BA$166="saniert",AZ$1:AZ$166))) / 2
            )
        )),
        0,
        AY91
    )
)</f>
        <v>0</v>
      </c>
      <c r="BC91" s="160"/>
      <c r="BD91" s="160"/>
      <c r="BE91" s="160"/>
      <c r="BF91" s="174">
        <f t="shared" si="23"/>
        <v>-0.93657094592916457</v>
      </c>
      <c r="BG91" s="173">
        <f t="shared" si="13"/>
        <v>0</v>
      </c>
      <c r="BH91" s="174" t="str">
        <f t="shared" si="14"/>
        <v>saniert</v>
      </c>
      <c r="BI91" s="174" cm="1">
        <f t="array" ref="BI91">IF(
    BG91 &gt; (IF(
        BH91 = "unsaniert",
        (MIN(IF(BH$1:BH$166="unsaniert",BG$1:BG$166)) + MAX(IF(BH$1:BH$166="unsaniert",BG$1:BG$166))) / 2,
        IF(
            BH91 = "teilsaniert",
            (MIN(IF(BH$1:BH$166="teilsaniert",BG$1:BG$166)) + MAX(IF(BH$1:BH$166="teilsaniert",BG$1:BG$166))) / 2,
            (MIN(IF(BH$1:BH$166="saniert",BG$1:BG$166)) + MAX(IF(BH$1:BH$166="saniert",BG$1:BG$166))) / 2
        )
    )),
    0,
    IF(
        BG90 &lt; (IF(
            BH91 = "unsaniert",
            (MIN(IF(BH$1:BH$166="unsaniert",BG$1:BG$166)) + MAX(IF(BH$1:BH$166="unsaniert",BG$1:BG$166))) / 2,
            IF(
                BH91 = "teilsaniert",
                (MIN(IF(BH$1:BH$166="teilsaniert",BG$1:BG$166)) + MAX(IF(BH$1:BH$166="teilsaniert",BG$1:BG$166))) / 2,
                (MIN(IF(BH$1:BH$166="saniert",BG$1:BG$166)) + MAX(IF(BH$1:BH$166="saniert",BG$1:BG$166))) / 2
            )
        )),
        0,
        BF91
    )
)</f>
        <v>0</v>
      </c>
    </row>
    <row r="92" spans="2:61">
      <c r="B92" s="174">
        <f t="shared" si="15"/>
        <v>0.48398113954363686</v>
      </c>
      <c r="C92" s="173">
        <f>_xlfn.NORM.DIST(B92, B5,C5, TRUE)</f>
        <v>6.1133908857309904E-2</v>
      </c>
      <c r="D92" s="174" t="str">
        <f t="shared" si="0"/>
        <v>teilsaniert</v>
      </c>
      <c r="E92" s="174" cm="1">
        <f t="array" ref="E92">IF(
    C92 &gt; (IF(
        D92 = "unsaniert",
        (MIN(IF(D$1:D$166="unsaniert",C$1:C$166)) + MAX(IF(D$1:D$166="unsaniert",C$1:C$166))) / 2,
        IF(
            D92 = "teilsaniert",
            (MIN(IF(D$1:D$166="teilsaniert",C$1:C$166)) + MAX(IF(D$1:D$166="teilsaniert",C$1:C$166))) / 2,
            (MIN(IF(D$1:D$166="saniert",C$1:C$166)) + MAX(IF(D$1:D$166="saniert",C$1:C$166))) / 2
        )
    )),
    0,
    IF(
        C91 &lt; (IF(
            D92 = "unsaniert",
            (MIN(IF(D$1:D$166="unsaniert",C$1:C$166)) + MAX(IF(D$1:D$166="unsaniert",C$1:C$166))) / 2,
            IF(
                D92 = "teilsaniert",
                (MIN(IF(D$1:D$166="teilsaniert",C$1:C$166)) + MAX(IF(D$1:D$166="teilsaniert",C$1:C$166))) / 2,
                (MIN(IF(D$1:D$166="saniert",C$1:C$166)) + MAX(IF(D$1:D$166="saniert",C$1:C$166))) / 2
            )
        )),
        0,
        B92
    )
)</f>
        <v>0</v>
      </c>
      <c r="H92" s="160"/>
      <c r="I92" s="174">
        <f t="shared" si="16"/>
        <v>-1.2358352038498979</v>
      </c>
      <c r="J92" s="173">
        <f>_xlfn.NORM.DIST(I92, I5,J5, TRUE)</f>
        <v>3.775874586084279E-108</v>
      </c>
      <c r="K92" s="174" t="str">
        <f t="shared" si="1"/>
        <v>saniert</v>
      </c>
      <c r="L92" s="174" cm="1">
        <f t="array" ref="L92">IF(
    J92 &gt; (IF(
        K92 = "unsaniert",
        (MIN(IF(K$1:K$166="unsaniert",J$1:J$166)) + MAX(IF(K$1:K$166="unsaniert",J$1:J$166))) / 2,
        IF(
            K92 = "teilsaniert",
            (MIN(IF(K$1:K$166="teilsaniert",J$1:J$166)) + MAX(IF(K$1:K$166="teilsaniert",J$1:J$166))) / 2,
            (MIN(IF(K$1:K$166="saniert",J$1:J$166)) + MAX(IF(K$1:K$166="saniert",J$1:J$166))) / 2
        )
    )),
    0,
    IF(
        J91 &lt; (IF(
            K92 = "unsaniert",
            (MIN(IF(K$1:K$166="unsaniert",J$1:J$166)) + MAX(IF(K$1:K$166="unsaniert",J$1:J$166))) / 2,
            IF(
                K92 = "teilsaniert",
                (MIN(IF(K$1:K$166="teilsaniert",J$1:J$166)) + MAX(IF(K$1:K$166="teilsaniert",J$1:J$166))) / 2,
                (MIN(IF(K$1:K$166="saniert",J$1:J$166)) + MAX(IF(K$1:K$166="saniert",J$1:J$166))) / 2
            )
        )),
        0,
        I92
    )
)</f>
        <v>0</v>
      </c>
      <c r="O92" s="160"/>
      <c r="P92" s="174">
        <f t="shared" si="17"/>
        <v>-1.2999771325762719</v>
      </c>
      <c r="Q92" s="173">
        <f>_xlfn.NORM.DIST(P92, P5,Q5, TRUE)</f>
        <v>2.9967562418286548E-109</v>
      </c>
      <c r="R92" s="174" t="str">
        <f t="shared" si="2"/>
        <v>saniert</v>
      </c>
      <c r="S92" s="174" cm="1">
        <f t="array" ref="S92">IF(
    Q92 &gt; (IF(
        R92 = "unsaniert",
        (MIN(IF(R$1:R$166="unsaniert",Q$1:Q$166)) + MAX(IF(R$1:R$166="unsaniert",Q$1:Q$166))) / 2,
        IF(
            R92 = "teilsaniert",
            (MIN(IF(R$1:R$166="teilsaniert",Q$1:Q$166)) + MAX(IF(R$1:R$166="teilsaniert",Q$1:Q$166))) / 2,
            (MIN(IF(R$1:R$166="saniert",Q$1:Q$166)) + MAX(IF(R$1:R$166="saniert",Q$1:Q$166))) / 2
        )
    )),
    0,
    IF(
        Q91 &lt; (IF(
            R92 = "unsaniert",
            (MIN(IF(R$1:R$166="unsaniert",Q$1:Q$166)) + MAX(IF(R$1:R$166="unsaniert",Q$1:Q$166))) / 2,
            IF(
                R92 = "teilsaniert",
                (MIN(IF(R$1:R$166="teilsaniert",Q$1:Q$166)) + MAX(IF(R$1:R$166="teilsaniert",Q$1:Q$166))) / 2,
                (MIN(IF(R$1:R$166="saniert",Q$1:Q$166)) + MAX(IF(R$1:R$166="saniert",Q$1:Q$166))) / 2
            )
        )),
        0,
        P92
    )
)</f>
        <v>0</v>
      </c>
      <c r="W92" s="174">
        <f t="shared" si="18"/>
        <v>-0.66345442085887807</v>
      </c>
      <c r="X92" s="173">
        <f t="shared" si="3"/>
        <v>4.239005265231947E-63</v>
      </c>
      <c r="Y92" s="174" t="str">
        <f t="shared" si="4"/>
        <v>saniert</v>
      </c>
      <c r="Z92" s="174" cm="1">
        <f t="array" ref="Z92">IF(
    X92 &gt; (IF(
        Y92 = "unsaniert",
        (MIN(IF(Y$29:Y$166="unsaniert",X$29:X$166)) + MAX(IF(Y$29:Y$166="unsaniert",X$29:X$166))) / 2,
        IF(
            Y92 = "teilsaniert",
            (MIN(IF(Y$29:Y$166="teilsaniert",X$29:X$166)) + MAX(IF(Y$29:Y$166="teilsaniert",X$29:X$166))) / 2,
            (MIN(IF(Y$29:Y$166="saniert",X$29:X$166)) + MAX(IF(Y$29:Y$166="saniert",X$29:X$166))) / 2
        )
    )),
    0,
    IF(
        X91 &lt; (IF(
            Y92 = "unsaniert",
            (MIN(IF(Y$29:Y$166="unsaniert",X$29:X$166)) + MAX(IF(Y$29:Y$166="unsaniert",X$29:X$166))) / 2,
            IF(
                Y92 = "teilsaniert",
                (MIN(IF(Y$29:Y$166="teilsaniert",X$29:X$166)) + MAX(IF(Y$29:Y$166="teilsaniert",X$29:X$166))) / 2,
                (MIN(IF(Y$29:Y$166="saniert",X$29:X$166)) + MAX(IF(Y$29:Y$166="saniert",X$29:X$166))) / 2
            )
        )),
        0,
        W92
    )
)</f>
        <v>0</v>
      </c>
      <c r="AA92" s="160"/>
      <c r="AB92" s="160"/>
      <c r="AC92" s="160"/>
      <c r="AD92" s="174">
        <f t="shared" si="19"/>
        <v>-0.94874537244677082</v>
      </c>
      <c r="AE92" s="173">
        <f t="shared" si="5"/>
        <v>6.0398477713520742E-38</v>
      </c>
      <c r="AF92" s="174" t="str">
        <f t="shared" si="6"/>
        <v>saniert</v>
      </c>
      <c r="AG92" s="174" cm="1">
        <f t="array" ref="AG92">IF(
    AE92 &gt; (IF(
        AF92 = "unsaniert",
        (MIN(IF(AF$1:AF$166="unsaniert",AE$1:AE$166)) + MAX(IF(AF$1:AF$166="unsaniert",AE$1:AE$166))) / 2,
        IF(
            AF92 = "teilsaniert",
            (MIN(IF(AF$1:AF$166="teilsaniert",AE$1:AE$166)) + MAX(IF(AF$1:AF$166="teilsaniert",AE$1:AE$166))) / 2,
            (MIN(IF(AF$1:AF$166="saniert",AE$1:AE$166)) + MAX(IF(AF$1:AF$166="saniert",AE$1:AE$166))) / 2
        )
    )),
    0,
    IF(
        AE91 &lt; (IF(
            AF92 = "unsaniert",
            (MIN(IF(AF$1:AF$166="unsaniert",AE$1:AE$166)) + MAX(IF(AF$1:AF$166="unsaniert",AE$1:AE$166))) / 2,
            IF(
                AF92 = "teilsaniert",
                (MIN(IF(AF$1:AF$166="teilsaniert",AE$1:AE$166)) + MAX(IF(AF$1:AF$166="teilsaniert",AE$1:AE$166))) / 2,
                (MIN(IF(AF$1:AF$166="saniert",AE$1:AE$166)) + MAX(IF(AF$1:AF$166="saniert",AE$1:AE$166))) / 2
            )
        )),
        0,
        AD92
    )
)</f>
        <v>0</v>
      </c>
      <c r="AH92" s="160"/>
      <c r="AI92" s="160"/>
      <c r="AJ92" s="160"/>
      <c r="AK92" s="174">
        <f t="shared" si="20"/>
        <v>-1.4333859524507346</v>
      </c>
      <c r="AL92" s="173">
        <f t="shared" si="7"/>
        <v>0</v>
      </c>
      <c r="AM92" s="174" t="str">
        <f t="shared" si="8"/>
        <v>saniert</v>
      </c>
      <c r="AN92" s="174" cm="1">
        <f t="array" ref="AN92">IF(
    AL92 &gt; (IF(
        AM92 = "unsaniert",
        (MIN(IF(AM$1:AM$166="unsaniert",AL$1:AL$166)) + MAX(IF(AM$1:AM$166="unsaniert",AL$1:AL$166))) / 2,
        IF(
            AM92 = "teilsaniert",
            (MIN(IF(AM$1:AM$166="teilsaniert",AL$1:AL$166)) + MAX(IF(AM$1:AM$166="teilsaniert",AL$1:AL$166))) / 2,
            (MIN(IF(AM$1:AM$166="saniert",AL$1:AL$166)) + MAX(IF(AM$1:AM$166="saniert",AL$1:AL$166))) / 2
        )
    )),
    0,
    IF(
        AL91 &lt; (IF(
            AM92 = "unsaniert",
            (MIN(IF(AM$1:AM$166="unsaniert",AL$1:AL$166)) + MAX(IF(AM$1:AM$166="unsaniert",AL$1:AL$166))) / 2,
            IF(
                AM92 = "teilsaniert",
                (MIN(IF(AM$1:AM$166="teilsaniert",AL$1:AL$166)) + MAX(IF(AM$1:AM$166="teilsaniert",AL$1:AL$166))) / 2,
                (MIN(IF(AM$1:AM$166="saniert",AL$1:AL$166)) + MAX(IF(AM$1:AM$166="saniert",AL$1:AL$166))) / 2
            )
        )),
        0,
        AK92
    )
)</f>
        <v>0</v>
      </c>
      <c r="AR92" s="174">
        <f t="shared" si="21"/>
        <v>-0.28628314432345903</v>
      </c>
      <c r="AS92" s="173">
        <f t="shared" si="9"/>
        <v>2.7379936824491554E-10</v>
      </c>
      <c r="AT92" s="174" t="str">
        <f t="shared" si="10"/>
        <v>saniert</v>
      </c>
      <c r="AU92" s="174" cm="1">
        <f t="array" ref="AU92">IF(
    AS92 &gt; (IF(
        AT92 = "unsaniert",
        (MIN(IF(AT$1:AT$166="unsaniert",AS$1:AS$166)) + MAX(IF(AT$1:AT$166="unsaniert",AS$1:AS$166))) / 2,
        IF(
            AT92 = "teilsaniert",
            (MIN(IF(AT$1:AT$166="teilsaniert",AS$1:AS$166)) + MAX(IF(AT$1:AT$166="teilsaniert",AS$1:AS$166))) / 2,
            (MIN(IF(AT$1:AT$166="saniert",AS$1:AS$166)) + MAX(IF(AT$1:AT$166="saniert",AS$1:AS$166))) / 2
        )
    )),
    0,
    IF(
        AS91 &lt; (IF(
            AT92 = "unsaniert",
            (MIN(IF(AT$1:AT$166="unsaniert",AS$1:AS$166)) + MAX(IF(AT$1:AT$166="unsaniert",AS$1:AS$166))) / 2,
            IF(
                AT92 = "teilsaniert",
                (MIN(IF(AT$1:AT$166="teilsaniert",AS$1:AS$166)) + MAX(IF(AT$1:AT$166="teilsaniert",AS$1:AS$166))) / 2,
                (MIN(IF(AT$1:AT$166="saniert",AS$1:AS$166)) + MAX(IF(AT$1:AT$166="saniert",AS$1:AS$166))) / 2
            )
        )),
        0,
        AR92
    )
)</f>
        <v>0</v>
      </c>
      <c r="AV92" s="160"/>
      <c r="AW92" s="160"/>
      <c r="AX92" s="160"/>
      <c r="AY92" s="174">
        <f t="shared" si="22"/>
        <v>-0.81778935752864734</v>
      </c>
      <c r="AZ92" s="173">
        <f t="shared" si="24"/>
        <v>3.2864729377467805E-24</v>
      </c>
      <c r="BA92" s="174" t="str">
        <f t="shared" si="25"/>
        <v>saniert</v>
      </c>
      <c r="BB92" s="174" cm="1">
        <f t="array" ref="BB92">IF(
    AZ92 &gt; (IF(
        BA92 = "unsaniert",
        (MIN(IF(BA$1:BA$166="unsaniert",AZ$1:AZ$166)) + MAX(IF(BA$1:BA$166="unsaniert",AZ$1:AZ$166))) / 2,
        IF(
            BA92 = "teilsaniert",
            (MIN(IF(BA$1:BA$166="teilsaniert",AZ$1:AZ$166)) + MAX(IF(BA$1:BA$166="teilsaniert",AZ$1:AZ$166))) / 2,
            (MIN(IF(BA$1:BA$166="saniert",AZ$1:AZ$166)) + MAX(IF(BA$1:BA$166="saniert",AZ$1:AZ$166))) / 2
        )
    )),
    0,
    IF(
        AZ91 &lt; (IF(
            BA92 = "unsaniert",
            (MIN(IF(BA$1:BA$166="unsaniert",AZ$1:AZ$166)) + MAX(IF(BA$1:BA$166="unsaniert",AZ$1:AZ$166))) / 2,
            IF(
                BA92 = "teilsaniert",
                (MIN(IF(BA$1:BA$166="teilsaniert",AZ$1:AZ$166)) + MAX(IF(BA$1:BA$166="teilsaniert",AZ$1:AZ$166))) / 2,
                (MIN(IF(BA$1:BA$166="saniert",AZ$1:AZ$166)) + MAX(IF(BA$1:BA$166="saniert",AZ$1:AZ$166))) / 2
            )
        )),
        0,
        AY92
    )
)</f>
        <v>0</v>
      </c>
      <c r="BC92" s="160"/>
      <c r="BD92" s="160"/>
      <c r="BE92" s="160"/>
      <c r="BF92" s="174">
        <f t="shared" si="23"/>
        <v>-0.95657094592916458</v>
      </c>
      <c r="BG92" s="173">
        <f t="shared" si="13"/>
        <v>0</v>
      </c>
      <c r="BH92" s="174" t="str">
        <f t="shared" si="14"/>
        <v>saniert</v>
      </c>
      <c r="BI92" s="174" cm="1">
        <f t="array" ref="BI92">IF(
    BG92 &gt; (IF(
        BH92 = "unsaniert",
        (MIN(IF(BH$1:BH$166="unsaniert",BG$1:BG$166)) + MAX(IF(BH$1:BH$166="unsaniert",BG$1:BG$166))) / 2,
        IF(
            BH92 = "teilsaniert",
            (MIN(IF(BH$1:BH$166="teilsaniert",BG$1:BG$166)) + MAX(IF(BH$1:BH$166="teilsaniert",BG$1:BG$166))) / 2,
            (MIN(IF(BH$1:BH$166="saniert",BG$1:BG$166)) + MAX(IF(BH$1:BH$166="saniert",BG$1:BG$166))) / 2
        )
    )),
    0,
    IF(
        BG91 &lt; (IF(
            BH92 = "unsaniert",
            (MIN(IF(BH$1:BH$166="unsaniert",BG$1:BG$166)) + MAX(IF(BH$1:BH$166="unsaniert",BG$1:BG$166))) / 2,
            IF(
                BH92 = "teilsaniert",
                (MIN(IF(BH$1:BH$166="teilsaniert",BG$1:BG$166)) + MAX(IF(BH$1:BH$166="teilsaniert",BG$1:BG$166))) / 2,
                (MIN(IF(BH$1:BH$166="saniert",BG$1:BG$166)) + MAX(IF(BH$1:BH$166="saniert",BG$1:BG$166))) / 2
            )
        )),
        0,
        BF92
    )
)</f>
        <v>0</v>
      </c>
    </row>
    <row r="93" spans="2:61">
      <c r="B93" s="174">
        <f t="shared" si="15"/>
        <v>0.45398113954363684</v>
      </c>
      <c r="C93" s="173">
        <f>_xlfn.NORM.DIST(B93, B5,C5, TRUE)</f>
        <v>5.207414943263447E-2</v>
      </c>
      <c r="D93" s="174" t="str">
        <f t="shared" si="0"/>
        <v>teilsaniert</v>
      </c>
      <c r="E93" s="174" cm="1">
        <f t="array" ref="E93">IF(
    C93 &gt; (IF(
        D93 = "unsaniert",
        (MIN(IF(D$1:D$166="unsaniert",C$1:C$166)) + MAX(IF(D$1:D$166="unsaniert",C$1:C$166))) / 2,
        IF(
            D93 = "teilsaniert",
            (MIN(IF(D$1:D$166="teilsaniert",C$1:C$166)) + MAX(IF(D$1:D$166="teilsaniert",C$1:C$166))) / 2,
            (MIN(IF(D$1:D$166="saniert",C$1:C$166)) + MAX(IF(D$1:D$166="saniert",C$1:C$166))) / 2
        )
    )),
    0,
    IF(
        C92 &lt; (IF(
            D93 = "unsaniert",
            (MIN(IF(D$1:D$166="unsaniert",C$1:C$166)) + MAX(IF(D$1:D$166="unsaniert",C$1:C$166))) / 2,
            IF(
                D93 = "teilsaniert",
                (MIN(IF(D$1:D$166="teilsaniert",C$1:C$166)) + MAX(IF(D$1:D$166="teilsaniert",C$1:C$166))) / 2,
                (MIN(IF(D$1:D$166="saniert",C$1:C$166)) + MAX(IF(D$1:D$166="saniert",C$1:C$166))) / 2
            )
        )),
        0,
        B93
    )
)</f>
        <v>0</v>
      </c>
      <c r="H93" s="160"/>
      <c r="I93" s="174">
        <f t="shared" si="16"/>
        <v>-1.2658352038498979</v>
      </c>
      <c r="J93" s="173">
        <f>_xlfn.NORM.DIST(I93, I5,J5, TRUE)</f>
        <v>2.0616020857438187E-112</v>
      </c>
      <c r="K93" s="174" t="str">
        <f t="shared" si="1"/>
        <v>saniert</v>
      </c>
      <c r="L93" s="174" cm="1">
        <f t="array" ref="L93">IF(
    J93 &gt; (IF(
        K93 = "unsaniert",
        (MIN(IF(K$1:K$166="unsaniert",J$1:J$166)) + MAX(IF(K$1:K$166="unsaniert",J$1:J$166))) / 2,
        IF(
            K93 = "teilsaniert",
            (MIN(IF(K$1:K$166="teilsaniert",J$1:J$166)) + MAX(IF(K$1:K$166="teilsaniert",J$1:J$166))) / 2,
            (MIN(IF(K$1:K$166="saniert",J$1:J$166)) + MAX(IF(K$1:K$166="saniert",J$1:J$166))) / 2
        )
    )),
    0,
    IF(
        J92 &lt; (IF(
            K93 = "unsaniert",
            (MIN(IF(K$1:K$166="unsaniert",J$1:J$166)) + MAX(IF(K$1:K$166="unsaniert",J$1:J$166))) / 2,
            IF(
                K93 = "teilsaniert",
                (MIN(IF(K$1:K$166="teilsaniert",J$1:J$166)) + MAX(IF(K$1:K$166="teilsaniert",J$1:J$166))) / 2,
                (MIN(IF(K$1:K$166="saniert",J$1:J$166)) + MAX(IF(K$1:K$166="saniert",J$1:J$166))) / 2
            )
        )),
        0,
        I93
    )
)</f>
        <v>0</v>
      </c>
      <c r="O93" s="160"/>
      <c r="P93" s="174">
        <f t="shared" si="17"/>
        <v>-1.3299771325762719</v>
      </c>
      <c r="Q93" s="173">
        <f>_xlfn.NORM.DIST(P93, P5,Q5, TRUE)</f>
        <v>1.4870162984807649E-113</v>
      </c>
      <c r="R93" s="174" t="str">
        <f t="shared" si="2"/>
        <v>saniert</v>
      </c>
      <c r="S93" s="174" cm="1">
        <f t="array" ref="S93">IF(
    Q93 &gt; (IF(
        R93 = "unsaniert",
        (MIN(IF(R$1:R$166="unsaniert",Q$1:Q$166)) + MAX(IF(R$1:R$166="unsaniert",Q$1:Q$166))) / 2,
        IF(
            R93 = "teilsaniert",
            (MIN(IF(R$1:R$166="teilsaniert",Q$1:Q$166)) + MAX(IF(R$1:R$166="teilsaniert",Q$1:Q$166))) / 2,
            (MIN(IF(R$1:R$166="saniert",Q$1:Q$166)) + MAX(IF(R$1:R$166="saniert",Q$1:Q$166))) / 2
        )
    )),
    0,
    IF(
        Q92 &lt; (IF(
            R93 = "unsaniert",
            (MIN(IF(R$1:R$166="unsaniert",Q$1:Q$166)) + MAX(IF(R$1:R$166="unsaniert",Q$1:Q$166))) / 2,
            IF(
                R93 = "teilsaniert",
                (MIN(IF(R$1:R$166="teilsaniert",Q$1:Q$166)) + MAX(IF(R$1:R$166="teilsaniert",Q$1:Q$166))) / 2,
                (MIN(IF(R$1:R$166="saniert",Q$1:Q$166)) + MAX(IF(R$1:R$166="saniert",Q$1:Q$166))) / 2
            )
        )),
        0,
        P93
    )
)</f>
        <v>0</v>
      </c>
      <c r="W93" s="174">
        <f t="shared" si="18"/>
        <v>-0.6934544208588781</v>
      </c>
      <c r="X93" s="173">
        <f t="shared" si="3"/>
        <v>1.1983261952443662E-65</v>
      </c>
      <c r="Y93" s="174" t="str">
        <f t="shared" si="4"/>
        <v>saniert</v>
      </c>
      <c r="Z93" s="174" cm="1">
        <f t="array" ref="Z93">IF(
    X93 &gt; (IF(
        Y93 = "unsaniert",
        (MIN(IF(Y$29:Y$166="unsaniert",X$29:X$166)) + MAX(IF(Y$29:Y$166="unsaniert",X$29:X$166))) / 2,
        IF(
            Y93 = "teilsaniert",
            (MIN(IF(Y$29:Y$166="teilsaniert",X$29:X$166)) + MAX(IF(Y$29:Y$166="teilsaniert",X$29:X$166))) / 2,
            (MIN(IF(Y$29:Y$166="saniert",X$29:X$166)) + MAX(IF(Y$29:Y$166="saniert",X$29:X$166))) / 2
        )
    )),
    0,
    IF(
        X92 &lt; (IF(
            Y93 = "unsaniert",
            (MIN(IF(Y$29:Y$166="unsaniert",X$29:X$166)) + MAX(IF(Y$29:Y$166="unsaniert",X$29:X$166))) / 2,
            IF(
                Y93 = "teilsaniert",
                (MIN(IF(Y$29:Y$166="teilsaniert",X$29:X$166)) + MAX(IF(Y$29:Y$166="teilsaniert",X$29:X$166))) / 2,
                (MIN(IF(Y$29:Y$166="saniert",X$29:X$166)) + MAX(IF(Y$29:Y$166="saniert",X$29:X$166))) / 2
            )
        )),
        0,
        W93
    )
)</f>
        <v>0</v>
      </c>
      <c r="AA93" s="160"/>
      <c r="AB93" s="160"/>
      <c r="AC93" s="160"/>
      <c r="AD93" s="174">
        <f t="shared" si="19"/>
        <v>-0.97874537244677084</v>
      </c>
      <c r="AE93" s="173">
        <f t="shared" si="5"/>
        <v>1.6181604757905295E-39</v>
      </c>
      <c r="AF93" s="174" t="str">
        <f t="shared" si="6"/>
        <v>saniert</v>
      </c>
      <c r="AG93" s="174" cm="1">
        <f t="array" ref="AG93">IF(
    AE93 &gt; (IF(
        AF93 = "unsaniert",
        (MIN(IF(AF$1:AF$166="unsaniert",AE$1:AE$166)) + MAX(IF(AF$1:AF$166="unsaniert",AE$1:AE$166))) / 2,
        IF(
            AF93 = "teilsaniert",
            (MIN(IF(AF$1:AF$166="teilsaniert",AE$1:AE$166)) + MAX(IF(AF$1:AF$166="teilsaniert",AE$1:AE$166))) / 2,
            (MIN(IF(AF$1:AF$166="saniert",AE$1:AE$166)) + MAX(IF(AF$1:AF$166="saniert",AE$1:AE$166))) / 2
        )
    )),
    0,
    IF(
        AE92 &lt; (IF(
            AF93 = "unsaniert",
            (MIN(IF(AF$1:AF$166="unsaniert",AE$1:AE$166)) + MAX(IF(AF$1:AF$166="unsaniert",AE$1:AE$166))) / 2,
            IF(
                AF93 = "teilsaniert",
                (MIN(IF(AF$1:AF$166="teilsaniert",AE$1:AE$166)) + MAX(IF(AF$1:AF$166="teilsaniert",AE$1:AE$166))) / 2,
                (MIN(IF(AF$1:AF$166="saniert",AE$1:AE$166)) + MAX(IF(AF$1:AF$166="saniert",AE$1:AE$166))) / 2
            )
        )),
        0,
        AD93
    )
)</f>
        <v>0</v>
      </c>
      <c r="AH93" s="160"/>
      <c r="AI93" s="160"/>
      <c r="AJ93" s="160"/>
      <c r="AK93" s="174">
        <f t="shared" si="20"/>
        <v>-1.4633859524507347</v>
      </c>
      <c r="AL93" s="173">
        <f t="shared" si="7"/>
        <v>0</v>
      </c>
      <c r="AM93" s="174" t="str">
        <f t="shared" si="8"/>
        <v>saniert</v>
      </c>
      <c r="AN93" s="174" cm="1">
        <f t="array" ref="AN93">IF(
    AL93 &gt; (IF(
        AM93 = "unsaniert",
        (MIN(IF(AM$1:AM$166="unsaniert",AL$1:AL$166)) + MAX(IF(AM$1:AM$166="unsaniert",AL$1:AL$166))) / 2,
        IF(
            AM93 = "teilsaniert",
            (MIN(IF(AM$1:AM$166="teilsaniert",AL$1:AL$166)) + MAX(IF(AM$1:AM$166="teilsaniert",AL$1:AL$166))) / 2,
            (MIN(IF(AM$1:AM$166="saniert",AL$1:AL$166)) + MAX(IF(AM$1:AM$166="saniert",AL$1:AL$166))) / 2
        )
    )),
    0,
    IF(
        AL92 &lt; (IF(
            AM93 = "unsaniert",
            (MIN(IF(AM$1:AM$166="unsaniert",AL$1:AL$166)) + MAX(IF(AM$1:AM$166="unsaniert",AL$1:AL$166))) / 2,
            IF(
                AM93 = "teilsaniert",
                (MIN(IF(AM$1:AM$166="teilsaniert",AL$1:AL$166)) + MAX(IF(AM$1:AM$166="teilsaniert",AL$1:AL$166))) / 2,
                (MIN(IF(AM$1:AM$166="saniert",AL$1:AL$166)) + MAX(IF(AM$1:AM$166="saniert",AL$1:AL$166))) / 2
            )
        )),
        0,
        AK93
    )
)</f>
        <v>0</v>
      </c>
      <c r="AR93" s="174">
        <f t="shared" si="21"/>
        <v>-0.31628314432345905</v>
      </c>
      <c r="AS93" s="173">
        <f t="shared" si="9"/>
        <v>9.6816775818871739E-11</v>
      </c>
      <c r="AT93" s="174" t="str">
        <f t="shared" si="10"/>
        <v>saniert</v>
      </c>
      <c r="AU93" s="174" cm="1">
        <f t="array" ref="AU93">IF(
    AS93 &gt; (IF(
        AT93 = "unsaniert",
        (MIN(IF(AT$1:AT$166="unsaniert",AS$1:AS$166)) + MAX(IF(AT$1:AT$166="unsaniert",AS$1:AS$166))) / 2,
        IF(
            AT93 = "teilsaniert",
            (MIN(IF(AT$1:AT$166="teilsaniert",AS$1:AS$166)) + MAX(IF(AT$1:AT$166="teilsaniert",AS$1:AS$166))) / 2,
            (MIN(IF(AT$1:AT$166="saniert",AS$1:AS$166)) + MAX(IF(AT$1:AT$166="saniert",AS$1:AS$166))) / 2
        )
    )),
    0,
    IF(
        AS92 &lt; (IF(
            AT93 = "unsaniert",
            (MIN(IF(AT$1:AT$166="unsaniert",AS$1:AS$166)) + MAX(IF(AT$1:AT$166="unsaniert",AS$1:AS$166))) / 2,
            IF(
                AT93 = "teilsaniert",
                (MIN(IF(AT$1:AT$166="teilsaniert",AS$1:AS$166)) + MAX(IF(AT$1:AT$166="teilsaniert",AS$1:AS$166))) / 2,
                (MIN(IF(AT$1:AT$166="saniert",AS$1:AS$166)) + MAX(IF(AT$1:AT$166="saniert",AS$1:AS$166))) / 2
            )
        )),
        0,
        AR93
    )
)</f>
        <v>0</v>
      </c>
      <c r="AV93" s="160"/>
      <c r="AW93" s="160"/>
      <c r="AX93" s="160"/>
      <c r="AY93" s="174">
        <f t="shared" si="22"/>
        <v>-0.84778935752864737</v>
      </c>
      <c r="AZ93" s="173">
        <f t="shared" si="24"/>
        <v>3.094649639405289E-25</v>
      </c>
      <c r="BA93" s="174" t="str">
        <f t="shared" si="25"/>
        <v>saniert</v>
      </c>
      <c r="BB93" s="174" cm="1">
        <f t="array" ref="BB93">IF(
    AZ93 &gt; (IF(
        BA93 = "unsaniert",
        (MIN(IF(BA$1:BA$166="unsaniert",AZ$1:AZ$166)) + MAX(IF(BA$1:BA$166="unsaniert",AZ$1:AZ$166))) / 2,
        IF(
            BA93 = "teilsaniert",
            (MIN(IF(BA$1:BA$166="teilsaniert",AZ$1:AZ$166)) + MAX(IF(BA$1:BA$166="teilsaniert",AZ$1:AZ$166))) / 2,
            (MIN(IF(BA$1:BA$166="saniert",AZ$1:AZ$166)) + MAX(IF(BA$1:BA$166="saniert",AZ$1:AZ$166))) / 2
        )
    )),
    0,
    IF(
        AZ92 &lt; (IF(
            BA93 = "unsaniert",
            (MIN(IF(BA$1:BA$166="unsaniert",AZ$1:AZ$166)) + MAX(IF(BA$1:BA$166="unsaniert",AZ$1:AZ$166))) / 2,
            IF(
                BA93 = "teilsaniert",
                (MIN(IF(BA$1:BA$166="teilsaniert",AZ$1:AZ$166)) + MAX(IF(BA$1:BA$166="teilsaniert",AZ$1:AZ$166))) / 2,
                (MIN(IF(BA$1:BA$166="saniert",AZ$1:AZ$166)) + MAX(IF(BA$1:BA$166="saniert",AZ$1:AZ$166))) / 2
            )
        )),
        0,
        AY93
    )
)</f>
        <v>0</v>
      </c>
      <c r="BC93" s="160"/>
      <c r="BD93" s="160"/>
      <c r="BE93" s="160"/>
      <c r="BF93" s="174">
        <f t="shared" si="23"/>
        <v>-0.9765709459291646</v>
      </c>
      <c r="BG93" s="173">
        <f t="shared" si="13"/>
        <v>0</v>
      </c>
      <c r="BH93" s="174" t="str">
        <f t="shared" si="14"/>
        <v>saniert</v>
      </c>
      <c r="BI93" s="174" cm="1">
        <f t="array" ref="BI93">IF(
    BG93 &gt; (IF(
        BH93 = "unsaniert",
        (MIN(IF(BH$1:BH$166="unsaniert",BG$1:BG$166)) + MAX(IF(BH$1:BH$166="unsaniert",BG$1:BG$166))) / 2,
        IF(
            BH93 = "teilsaniert",
            (MIN(IF(BH$1:BH$166="teilsaniert",BG$1:BG$166)) + MAX(IF(BH$1:BH$166="teilsaniert",BG$1:BG$166))) / 2,
            (MIN(IF(BH$1:BH$166="saniert",BG$1:BG$166)) + MAX(IF(BH$1:BH$166="saniert",BG$1:BG$166))) / 2
        )
    )),
    0,
    IF(
        BG92 &lt; (IF(
            BH93 = "unsaniert",
            (MIN(IF(BH$1:BH$166="unsaniert",BG$1:BG$166)) + MAX(IF(BH$1:BH$166="unsaniert",BG$1:BG$166))) / 2,
            IF(
                BH93 = "teilsaniert",
                (MIN(IF(BH$1:BH$166="teilsaniert",BG$1:BG$166)) + MAX(IF(BH$1:BH$166="teilsaniert",BG$1:BG$166))) / 2,
                (MIN(IF(BH$1:BH$166="saniert",BG$1:BG$166)) + MAX(IF(BH$1:BH$166="saniert",BG$1:BG$166))) / 2
            )
        )),
        0,
        BF93
    )
)</f>
        <v>0</v>
      </c>
    </row>
    <row r="94" spans="2:61">
      <c r="B94" s="174">
        <f t="shared" si="15"/>
        <v>0.42398113954363681</v>
      </c>
      <c r="C94" s="173">
        <f>_xlfn.NORM.DIST(B94, B5,C5, TRUE)</f>
        <v>4.4114983215596516E-2</v>
      </c>
      <c r="D94" s="174" t="str">
        <f t="shared" si="0"/>
        <v>teilsaniert</v>
      </c>
      <c r="E94" s="174" cm="1">
        <f t="array" ref="E94">IF(
    C94 &gt; (IF(
        D94 = "unsaniert",
        (MIN(IF(D$1:D$166="unsaniert",C$1:C$166)) + MAX(IF(D$1:D$166="unsaniert",C$1:C$166))) / 2,
        IF(
            D94 = "teilsaniert",
            (MIN(IF(D$1:D$166="teilsaniert",C$1:C$166)) + MAX(IF(D$1:D$166="teilsaniert",C$1:C$166))) / 2,
            (MIN(IF(D$1:D$166="saniert",C$1:C$166)) + MAX(IF(D$1:D$166="saniert",C$1:C$166))) / 2
        )
    )),
    0,
    IF(
        C93 &lt; (IF(
            D94 = "unsaniert",
            (MIN(IF(D$1:D$166="unsaniert",C$1:C$166)) + MAX(IF(D$1:D$166="unsaniert",C$1:C$166))) / 2,
            IF(
                D94 = "teilsaniert",
                (MIN(IF(D$1:D$166="teilsaniert",C$1:C$166)) + MAX(IF(D$1:D$166="teilsaniert",C$1:C$166))) / 2,
                (MIN(IF(D$1:D$166="saniert",C$1:C$166)) + MAX(IF(D$1:D$166="saniert",C$1:C$166))) / 2
            )
        )),
        0,
        B94
    )
)</f>
        <v>0</v>
      </c>
      <c r="H94" s="160"/>
      <c r="I94" s="174">
        <f t="shared" si="16"/>
        <v>-1.2958352038498979</v>
      </c>
      <c r="J94" s="173">
        <f>_xlfn.NORM.DIST(I94, I5,J5, TRUE)</f>
        <v>9.281249226997001E-117</v>
      </c>
      <c r="K94" s="174" t="str">
        <f t="shared" si="1"/>
        <v>saniert</v>
      </c>
      <c r="L94" s="174" cm="1">
        <f t="array" ref="L94">IF(
    J94 &gt; (IF(
        K94 = "unsaniert",
        (MIN(IF(K$1:K$166="unsaniert",J$1:J$166)) + MAX(IF(K$1:K$166="unsaniert",J$1:J$166))) / 2,
        IF(
            K94 = "teilsaniert",
            (MIN(IF(K$1:K$166="teilsaniert",J$1:J$166)) + MAX(IF(K$1:K$166="teilsaniert",J$1:J$166))) / 2,
            (MIN(IF(K$1:K$166="saniert",J$1:J$166)) + MAX(IF(K$1:K$166="saniert",J$1:J$166))) / 2
        )
    )),
    0,
    IF(
        J93 &lt; (IF(
            K94 = "unsaniert",
            (MIN(IF(K$1:K$166="unsaniert",J$1:J$166)) + MAX(IF(K$1:K$166="unsaniert",J$1:J$166))) / 2,
            IF(
                K94 = "teilsaniert",
                (MIN(IF(K$1:K$166="teilsaniert",J$1:J$166)) + MAX(IF(K$1:K$166="teilsaniert",J$1:J$166))) / 2,
                (MIN(IF(K$1:K$166="saniert",J$1:J$166)) + MAX(IF(K$1:K$166="saniert",J$1:J$166))) / 2
            )
        )),
        0,
        I94
    )
)</f>
        <v>0</v>
      </c>
      <c r="O94" s="160"/>
      <c r="P94" s="174">
        <f t="shared" si="17"/>
        <v>-1.359977132576272</v>
      </c>
      <c r="Q94" s="173">
        <f>_xlfn.NORM.DIST(P94, P5,Q5, TRUE)</f>
        <v>6.0733246501658555E-118</v>
      </c>
      <c r="R94" s="174" t="str">
        <f t="shared" si="2"/>
        <v>saniert</v>
      </c>
      <c r="S94" s="174" cm="1">
        <f t="array" ref="S94">IF(
    Q94 &gt; (IF(
        R94 = "unsaniert",
        (MIN(IF(R$1:R$166="unsaniert",Q$1:Q$166)) + MAX(IF(R$1:R$166="unsaniert",Q$1:Q$166))) / 2,
        IF(
            R94 = "teilsaniert",
            (MIN(IF(R$1:R$166="teilsaniert",Q$1:Q$166)) + MAX(IF(R$1:R$166="teilsaniert",Q$1:Q$166))) / 2,
            (MIN(IF(R$1:R$166="saniert",Q$1:Q$166)) + MAX(IF(R$1:R$166="saniert",Q$1:Q$166))) / 2
        )
    )),
    0,
    IF(
        Q93 &lt; (IF(
            R94 = "unsaniert",
            (MIN(IF(R$1:R$166="unsaniert",Q$1:Q$166)) + MAX(IF(R$1:R$166="unsaniert",Q$1:Q$166))) / 2,
            IF(
                R94 = "teilsaniert",
                (MIN(IF(R$1:R$166="teilsaniert",Q$1:Q$166)) + MAX(IF(R$1:R$166="teilsaniert",Q$1:Q$166))) / 2,
                (MIN(IF(R$1:R$166="saniert",Q$1:Q$166)) + MAX(IF(R$1:R$166="saniert",Q$1:Q$166))) / 2
            )
        )),
        0,
        P94
    )
)</f>
        <v>0</v>
      </c>
      <c r="W94" s="174">
        <f t="shared" si="18"/>
        <v>-0.72345442085887812</v>
      </c>
      <c r="X94" s="173">
        <f t="shared" si="3"/>
        <v>3.006409419699608E-68</v>
      </c>
      <c r="Y94" s="174" t="str">
        <f t="shared" si="4"/>
        <v>saniert</v>
      </c>
      <c r="Z94" s="174" cm="1">
        <f t="array" ref="Z94">IF(
    X94 &gt; (IF(
        Y94 = "unsaniert",
        (MIN(IF(Y$29:Y$166="unsaniert",X$29:X$166)) + MAX(IF(Y$29:Y$166="unsaniert",X$29:X$166))) / 2,
        IF(
            Y94 = "teilsaniert",
            (MIN(IF(Y$29:Y$166="teilsaniert",X$29:X$166)) + MAX(IF(Y$29:Y$166="teilsaniert",X$29:X$166))) / 2,
            (MIN(IF(Y$29:Y$166="saniert",X$29:X$166)) + MAX(IF(Y$29:Y$166="saniert",X$29:X$166))) / 2
        )
    )),
    0,
    IF(
        X93 &lt; (IF(
            Y94 = "unsaniert",
            (MIN(IF(Y$29:Y$166="unsaniert",X$29:X$166)) + MAX(IF(Y$29:Y$166="unsaniert",X$29:X$166))) / 2,
            IF(
                Y94 = "teilsaniert",
                (MIN(IF(Y$29:Y$166="teilsaniert",X$29:X$166)) + MAX(IF(Y$29:Y$166="teilsaniert",X$29:X$166))) / 2,
                (MIN(IF(Y$29:Y$166="saniert",X$29:X$166)) + MAX(IF(Y$29:Y$166="saniert",X$29:X$166))) / 2
            )
        )),
        0,
        W94
    )
)</f>
        <v>0</v>
      </c>
      <c r="AA94" s="160"/>
      <c r="AB94" s="160"/>
      <c r="AC94" s="160"/>
      <c r="AD94" s="174">
        <f t="shared" si="19"/>
        <v>-1.0087453724467708</v>
      </c>
      <c r="AE94" s="173">
        <f t="shared" si="5"/>
        <v>4.0154674156248701E-41</v>
      </c>
      <c r="AF94" s="174" t="str">
        <f t="shared" si="6"/>
        <v>saniert</v>
      </c>
      <c r="AG94" s="174" cm="1">
        <f t="array" ref="AG94">IF(
    AE94 &gt; (IF(
        AF94 = "unsaniert",
        (MIN(IF(AF$1:AF$166="unsaniert",AE$1:AE$166)) + MAX(IF(AF$1:AF$166="unsaniert",AE$1:AE$166))) / 2,
        IF(
            AF94 = "teilsaniert",
            (MIN(IF(AF$1:AF$166="teilsaniert",AE$1:AE$166)) + MAX(IF(AF$1:AF$166="teilsaniert",AE$1:AE$166))) / 2,
            (MIN(IF(AF$1:AF$166="saniert",AE$1:AE$166)) + MAX(IF(AF$1:AF$166="saniert",AE$1:AE$166))) / 2
        )
    )),
    0,
    IF(
        AE93 &lt; (IF(
            AF94 = "unsaniert",
            (MIN(IF(AF$1:AF$166="unsaniert",AE$1:AE$166)) + MAX(IF(AF$1:AF$166="unsaniert",AE$1:AE$166))) / 2,
            IF(
                AF94 = "teilsaniert",
                (MIN(IF(AF$1:AF$166="teilsaniert",AE$1:AE$166)) + MAX(IF(AF$1:AF$166="teilsaniert",AE$1:AE$166))) / 2,
                (MIN(IF(AF$1:AF$166="saniert",AE$1:AE$166)) + MAX(IF(AF$1:AF$166="saniert",AE$1:AE$166))) / 2
            )
        )),
        0,
        AD94
    )
)</f>
        <v>0</v>
      </c>
      <c r="AH94" s="160"/>
      <c r="AI94" s="160"/>
      <c r="AJ94" s="160"/>
      <c r="AK94" s="174">
        <f t="shared" si="20"/>
        <v>-1.4933859524507347</v>
      </c>
      <c r="AL94" s="173">
        <f t="shared" si="7"/>
        <v>0</v>
      </c>
      <c r="AM94" s="174" t="str">
        <f t="shared" si="8"/>
        <v>saniert</v>
      </c>
      <c r="AN94" s="174" cm="1">
        <f t="array" ref="AN94">IF(
    AL94 &gt; (IF(
        AM94 = "unsaniert",
        (MIN(IF(AM$1:AM$166="unsaniert",AL$1:AL$166)) + MAX(IF(AM$1:AM$166="unsaniert",AL$1:AL$166))) / 2,
        IF(
            AM94 = "teilsaniert",
            (MIN(IF(AM$1:AM$166="teilsaniert",AL$1:AL$166)) + MAX(IF(AM$1:AM$166="teilsaniert",AL$1:AL$166))) / 2,
            (MIN(IF(AM$1:AM$166="saniert",AL$1:AL$166)) + MAX(IF(AM$1:AM$166="saniert",AL$1:AL$166))) / 2
        )
    )),
    0,
    IF(
        AL93 &lt; (IF(
            AM94 = "unsaniert",
            (MIN(IF(AM$1:AM$166="unsaniert",AL$1:AL$166)) + MAX(IF(AM$1:AM$166="unsaniert",AL$1:AL$166))) / 2,
            IF(
                AM94 = "teilsaniert",
                (MIN(IF(AM$1:AM$166="teilsaniert",AL$1:AL$166)) + MAX(IF(AM$1:AM$166="teilsaniert",AL$1:AL$166))) / 2,
                (MIN(IF(AM$1:AM$166="saniert",AL$1:AL$166)) + MAX(IF(AM$1:AM$166="saniert",AL$1:AL$166))) / 2
            )
        )),
        0,
        AK94
    )
)</f>
        <v>0</v>
      </c>
      <c r="AR94" s="174">
        <f t="shared" si="21"/>
        <v>-0.34628314432345908</v>
      </c>
      <c r="AS94" s="173">
        <f t="shared" si="9"/>
        <v>3.3372446341537899E-11</v>
      </c>
      <c r="AT94" s="174" t="str">
        <f t="shared" si="10"/>
        <v>saniert</v>
      </c>
      <c r="AU94" s="174" cm="1">
        <f t="array" ref="AU94">IF(
    AS94 &gt; (IF(
        AT94 = "unsaniert",
        (MIN(IF(AT$1:AT$166="unsaniert",AS$1:AS$166)) + MAX(IF(AT$1:AT$166="unsaniert",AS$1:AS$166))) / 2,
        IF(
            AT94 = "teilsaniert",
            (MIN(IF(AT$1:AT$166="teilsaniert",AS$1:AS$166)) + MAX(IF(AT$1:AT$166="teilsaniert",AS$1:AS$166))) / 2,
            (MIN(IF(AT$1:AT$166="saniert",AS$1:AS$166)) + MAX(IF(AT$1:AT$166="saniert",AS$1:AS$166))) / 2
        )
    )),
    0,
    IF(
        AS93 &lt; (IF(
            AT94 = "unsaniert",
            (MIN(IF(AT$1:AT$166="unsaniert",AS$1:AS$166)) + MAX(IF(AT$1:AT$166="unsaniert",AS$1:AS$166))) / 2,
            IF(
                AT94 = "teilsaniert",
                (MIN(IF(AT$1:AT$166="teilsaniert",AS$1:AS$166)) + MAX(IF(AT$1:AT$166="teilsaniert",AS$1:AS$166))) / 2,
                (MIN(IF(AT$1:AT$166="saniert",AS$1:AS$166)) + MAX(IF(AT$1:AT$166="saniert",AS$1:AS$166))) / 2
            )
        )),
        0,
        AR94
    )
)</f>
        <v>0</v>
      </c>
      <c r="AV94" s="160"/>
      <c r="AW94" s="160"/>
      <c r="AX94" s="160"/>
      <c r="AY94" s="174">
        <f t="shared" si="22"/>
        <v>-0.8777893575286474</v>
      </c>
      <c r="AZ94" s="173">
        <f t="shared" si="24"/>
        <v>2.7657784847453991E-26</v>
      </c>
      <c r="BA94" s="174" t="str">
        <f t="shared" si="25"/>
        <v>saniert</v>
      </c>
      <c r="BB94" s="174" cm="1">
        <f t="array" ref="BB94">IF(
    AZ94 &gt; (IF(
        BA94 = "unsaniert",
        (MIN(IF(BA$1:BA$166="unsaniert",AZ$1:AZ$166)) + MAX(IF(BA$1:BA$166="unsaniert",AZ$1:AZ$166))) / 2,
        IF(
            BA94 = "teilsaniert",
            (MIN(IF(BA$1:BA$166="teilsaniert",AZ$1:AZ$166)) + MAX(IF(BA$1:BA$166="teilsaniert",AZ$1:AZ$166))) / 2,
            (MIN(IF(BA$1:BA$166="saniert",AZ$1:AZ$166)) + MAX(IF(BA$1:BA$166="saniert",AZ$1:AZ$166))) / 2
        )
    )),
    0,
    IF(
        AZ93 &lt; (IF(
            BA94 = "unsaniert",
            (MIN(IF(BA$1:BA$166="unsaniert",AZ$1:AZ$166)) + MAX(IF(BA$1:BA$166="unsaniert",AZ$1:AZ$166))) / 2,
            IF(
                BA94 = "teilsaniert",
                (MIN(IF(BA$1:BA$166="teilsaniert",AZ$1:AZ$166)) + MAX(IF(BA$1:BA$166="teilsaniert",AZ$1:AZ$166))) / 2,
                (MIN(IF(BA$1:BA$166="saniert",AZ$1:AZ$166)) + MAX(IF(BA$1:BA$166="saniert",AZ$1:AZ$166))) / 2
            )
        )),
        0,
        AY94
    )
)</f>
        <v>0</v>
      </c>
      <c r="BC94" s="160"/>
      <c r="BD94" s="160"/>
      <c r="BE94" s="160"/>
      <c r="BF94" s="174">
        <f t="shared" si="23"/>
        <v>-0.99657094592916462</v>
      </c>
      <c r="BG94" s="173">
        <f t="shared" si="13"/>
        <v>0</v>
      </c>
      <c r="BH94" s="174" t="str">
        <f t="shared" si="14"/>
        <v>saniert</v>
      </c>
      <c r="BI94" s="174" cm="1">
        <f t="array" ref="BI94">IF(
    BG94 &gt; (IF(
        BH94 = "unsaniert",
        (MIN(IF(BH$1:BH$166="unsaniert",BG$1:BG$166)) + MAX(IF(BH$1:BH$166="unsaniert",BG$1:BG$166))) / 2,
        IF(
            BH94 = "teilsaniert",
            (MIN(IF(BH$1:BH$166="teilsaniert",BG$1:BG$166)) + MAX(IF(BH$1:BH$166="teilsaniert",BG$1:BG$166))) / 2,
            (MIN(IF(BH$1:BH$166="saniert",BG$1:BG$166)) + MAX(IF(BH$1:BH$166="saniert",BG$1:BG$166))) / 2
        )
    )),
    0,
    IF(
        BG93 &lt; (IF(
            BH94 = "unsaniert",
            (MIN(IF(BH$1:BH$166="unsaniert",BG$1:BG$166)) + MAX(IF(BH$1:BH$166="unsaniert",BG$1:BG$166))) / 2,
            IF(
                BH94 = "teilsaniert",
                (MIN(IF(BH$1:BH$166="teilsaniert",BG$1:BG$166)) + MAX(IF(BH$1:BH$166="teilsaniert",BG$1:BG$166))) / 2,
                (MIN(IF(BH$1:BH$166="saniert",BG$1:BG$166)) + MAX(IF(BH$1:BH$166="saniert",BG$1:BG$166))) / 2
            )
        )),
        0,
        BF94
    )
)</f>
        <v>0</v>
      </c>
    </row>
    <row r="95" spans="2:61">
      <c r="B95" s="174">
        <f t="shared" si="15"/>
        <v>0.39398113954363678</v>
      </c>
      <c r="C95" s="173">
        <f>_xlfn.NORM.DIST(B95, B5,C5, TRUE)</f>
        <v>3.7167007010123466E-2</v>
      </c>
      <c r="D95" s="174" t="str">
        <f t="shared" si="0"/>
        <v>teilsaniert</v>
      </c>
      <c r="E95" s="174" cm="1">
        <f t="array" ref="E95">IF(
    C95 &gt; (IF(
        D95 = "unsaniert",
        (MIN(IF(D$1:D$166="unsaniert",C$1:C$166)) + MAX(IF(D$1:D$166="unsaniert",C$1:C$166))) / 2,
        IF(
            D95 = "teilsaniert",
            (MIN(IF(D$1:D$166="teilsaniert",C$1:C$166)) + MAX(IF(D$1:D$166="teilsaniert",C$1:C$166))) / 2,
            (MIN(IF(D$1:D$166="saniert",C$1:C$166)) + MAX(IF(D$1:D$166="saniert",C$1:C$166))) / 2
        )
    )),
    0,
    IF(
        C94 &lt; (IF(
            D95 = "unsaniert",
            (MIN(IF(D$1:D$166="unsaniert",C$1:C$166)) + MAX(IF(D$1:D$166="unsaniert",C$1:C$166))) / 2,
            IF(
                D95 = "teilsaniert",
                (MIN(IF(D$1:D$166="teilsaniert",C$1:C$166)) + MAX(IF(D$1:D$166="teilsaniert",C$1:C$166))) / 2,
                (MIN(IF(D$1:D$166="saniert",C$1:C$166)) + MAX(IF(D$1:D$166="saniert",C$1:C$166))) / 2
            )
        )),
        0,
        B95
    )
)</f>
        <v>0</v>
      </c>
      <c r="H95" s="160"/>
      <c r="I95" s="174">
        <f t="shared" si="16"/>
        <v>-1.3258352038498979</v>
      </c>
      <c r="J95" s="173">
        <f>_xlfn.NORM.DIST(I95, I5,J5, TRUE)</f>
        <v>3.4452137838964489E-121</v>
      </c>
      <c r="K95" s="174" t="str">
        <f t="shared" si="1"/>
        <v>saniert</v>
      </c>
      <c r="L95" s="174" cm="1">
        <f t="array" ref="L95">IF(
    J95 &gt; (IF(
        K95 = "unsaniert",
        (MIN(IF(K$1:K$166="unsaniert",J$1:J$166)) + MAX(IF(K$1:K$166="unsaniert",J$1:J$166))) / 2,
        IF(
            K95 = "teilsaniert",
            (MIN(IF(K$1:K$166="teilsaniert",J$1:J$166)) + MAX(IF(K$1:K$166="teilsaniert",J$1:J$166))) / 2,
            (MIN(IF(K$1:K$166="saniert",J$1:J$166)) + MAX(IF(K$1:K$166="saniert",J$1:J$166))) / 2
        )
    )),
    0,
    IF(
        J94 &lt; (IF(
            K95 = "unsaniert",
            (MIN(IF(K$1:K$166="unsaniert",J$1:J$166)) + MAX(IF(K$1:K$166="unsaniert",J$1:J$166))) / 2,
            IF(
                K95 = "teilsaniert",
                (MIN(IF(K$1:K$166="teilsaniert",J$1:J$166)) + MAX(IF(K$1:K$166="teilsaniert",J$1:J$166))) / 2,
                (MIN(IF(K$1:K$166="saniert",J$1:J$166)) + MAX(IF(K$1:K$166="saniert",J$1:J$166))) / 2
            )
        )),
        0,
        I95
    )
)</f>
        <v>0</v>
      </c>
      <c r="O95" s="160"/>
      <c r="P95" s="174">
        <f t="shared" si="17"/>
        <v>-1.389977132576272</v>
      </c>
      <c r="Q95" s="173">
        <f>_xlfn.NORM.DIST(P95, P5,Q5, TRUE)</f>
        <v>2.0416325386451148E-122</v>
      </c>
      <c r="R95" s="174" t="str">
        <f t="shared" si="2"/>
        <v>saniert</v>
      </c>
      <c r="S95" s="174" cm="1">
        <f t="array" ref="S95">IF(
    Q95 &gt; (IF(
        R95 = "unsaniert",
        (MIN(IF(R$1:R$166="unsaniert",Q$1:Q$166)) + MAX(IF(R$1:R$166="unsaniert",Q$1:Q$166))) / 2,
        IF(
            R95 = "teilsaniert",
            (MIN(IF(R$1:R$166="teilsaniert",Q$1:Q$166)) + MAX(IF(R$1:R$166="teilsaniert",Q$1:Q$166))) / 2,
            (MIN(IF(R$1:R$166="saniert",Q$1:Q$166)) + MAX(IF(R$1:R$166="saniert",Q$1:Q$166))) / 2
        )
    )),
    0,
    IF(
        Q94 &lt; (IF(
            R95 = "unsaniert",
            (MIN(IF(R$1:R$166="unsaniert",Q$1:Q$166)) + MAX(IF(R$1:R$166="unsaniert",Q$1:Q$166))) / 2,
            IF(
                R95 = "teilsaniert",
                (MIN(IF(R$1:R$166="teilsaniert",Q$1:Q$166)) + MAX(IF(R$1:R$166="teilsaniert",Q$1:Q$166))) / 2,
                (MIN(IF(R$1:R$166="saniert",Q$1:Q$166)) + MAX(IF(R$1:R$166="saniert",Q$1:Q$166))) / 2
            )
        )),
        0,
        P95
    )
)</f>
        <v>0</v>
      </c>
      <c r="W95" s="174">
        <f t="shared" si="18"/>
        <v>-0.75345442085887815</v>
      </c>
      <c r="X95" s="173">
        <f t="shared" si="3"/>
        <v>6.6938567762773918E-71</v>
      </c>
      <c r="Y95" s="174" t="str">
        <f t="shared" si="4"/>
        <v>saniert</v>
      </c>
      <c r="Z95" s="174" cm="1">
        <f t="array" ref="Z95">IF(
    X95 &gt; (IF(
        Y95 = "unsaniert",
        (MIN(IF(Y$29:Y$166="unsaniert",X$29:X$166)) + MAX(IF(Y$29:Y$166="unsaniert",X$29:X$166))) / 2,
        IF(
            Y95 = "teilsaniert",
            (MIN(IF(Y$29:Y$166="teilsaniert",X$29:X$166)) + MAX(IF(Y$29:Y$166="teilsaniert",X$29:X$166))) / 2,
            (MIN(IF(Y$29:Y$166="saniert",X$29:X$166)) + MAX(IF(Y$29:Y$166="saniert",X$29:X$166))) / 2
        )
    )),
    0,
    IF(
        X94 &lt; (IF(
            Y95 = "unsaniert",
            (MIN(IF(Y$29:Y$166="unsaniert",X$29:X$166)) + MAX(IF(Y$29:Y$166="unsaniert",X$29:X$166))) / 2,
            IF(
                Y95 = "teilsaniert",
                (MIN(IF(Y$29:Y$166="teilsaniert",X$29:X$166)) + MAX(IF(Y$29:Y$166="teilsaniert",X$29:X$166))) / 2,
                (MIN(IF(Y$29:Y$166="saniert",X$29:X$166)) + MAX(IF(Y$29:Y$166="saniert",X$29:X$166))) / 2
            )
        )),
        0,
        W95
    )
)</f>
        <v>0</v>
      </c>
      <c r="AA95" s="160"/>
      <c r="AB95" s="160"/>
      <c r="AC95" s="160"/>
      <c r="AD95" s="174">
        <f t="shared" si="19"/>
        <v>-1.0387453724467708</v>
      </c>
      <c r="AE95" s="173">
        <f t="shared" si="5"/>
        <v>9.2291572233476828E-43</v>
      </c>
      <c r="AF95" s="174" t="str">
        <f t="shared" si="6"/>
        <v>saniert</v>
      </c>
      <c r="AG95" s="174" cm="1">
        <f t="array" ref="AG95">IF(
    AE95 &gt; (IF(
        AF95 = "unsaniert",
        (MIN(IF(AF$1:AF$166="unsaniert",AE$1:AE$166)) + MAX(IF(AF$1:AF$166="unsaniert",AE$1:AE$166))) / 2,
        IF(
            AF95 = "teilsaniert",
            (MIN(IF(AF$1:AF$166="teilsaniert",AE$1:AE$166)) + MAX(IF(AF$1:AF$166="teilsaniert",AE$1:AE$166))) / 2,
            (MIN(IF(AF$1:AF$166="saniert",AE$1:AE$166)) + MAX(IF(AF$1:AF$166="saniert",AE$1:AE$166))) / 2
        )
    )),
    0,
    IF(
        AE94 &lt; (IF(
            AF95 = "unsaniert",
            (MIN(IF(AF$1:AF$166="unsaniert",AE$1:AE$166)) + MAX(IF(AF$1:AF$166="unsaniert",AE$1:AE$166))) / 2,
            IF(
                AF95 = "teilsaniert",
                (MIN(IF(AF$1:AF$166="teilsaniert",AE$1:AE$166)) + MAX(IF(AF$1:AF$166="teilsaniert",AE$1:AE$166))) / 2,
                (MIN(IF(AF$1:AF$166="saniert",AE$1:AE$166)) + MAX(IF(AF$1:AF$166="saniert",AE$1:AE$166))) / 2
            )
        )),
        0,
        AD95
    )
)</f>
        <v>0</v>
      </c>
      <c r="AH95" s="160"/>
      <c r="AI95" s="160"/>
      <c r="AJ95" s="160"/>
      <c r="AK95" s="174">
        <f t="shared" si="20"/>
        <v>-1.5233859524507347</v>
      </c>
      <c r="AL95" s="173">
        <f t="shared" si="7"/>
        <v>0</v>
      </c>
      <c r="AM95" s="174" t="str">
        <f t="shared" si="8"/>
        <v>saniert</v>
      </c>
      <c r="AN95" s="174" cm="1">
        <f t="array" ref="AN95">IF(
    AL95 &gt; (IF(
        AM95 = "unsaniert",
        (MIN(IF(AM$1:AM$166="unsaniert",AL$1:AL$166)) + MAX(IF(AM$1:AM$166="unsaniert",AL$1:AL$166))) / 2,
        IF(
            AM95 = "teilsaniert",
            (MIN(IF(AM$1:AM$166="teilsaniert",AL$1:AL$166)) + MAX(IF(AM$1:AM$166="teilsaniert",AL$1:AL$166))) / 2,
            (MIN(IF(AM$1:AM$166="saniert",AL$1:AL$166)) + MAX(IF(AM$1:AM$166="saniert",AL$1:AL$166))) / 2
        )
    )),
    0,
    IF(
        AL94 &lt; (IF(
            AM95 = "unsaniert",
            (MIN(IF(AM$1:AM$166="unsaniert",AL$1:AL$166)) + MAX(IF(AM$1:AM$166="unsaniert",AL$1:AL$166))) / 2,
            IF(
                AM95 = "teilsaniert",
                (MIN(IF(AM$1:AM$166="teilsaniert",AL$1:AL$166)) + MAX(IF(AM$1:AM$166="teilsaniert",AL$1:AL$166))) / 2,
                (MIN(IF(AM$1:AM$166="saniert",AL$1:AL$166)) + MAX(IF(AM$1:AM$166="saniert",AL$1:AL$166))) / 2
            )
        )),
        0,
        AK95
    )
)</f>
        <v>0</v>
      </c>
      <c r="AR95" s="174">
        <f t="shared" si="21"/>
        <v>-0.37628314432345911</v>
      </c>
      <c r="AS95" s="173">
        <f t="shared" si="9"/>
        <v>1.1213317340210653E-11</v>
      </c>
      <c r="AT95" s="174" t="str">
        <f t="shared" si="10"/>
        <v>saniert</v>
      </c>
      <c r="AU95" s="174" cm="1">
        <f t="array" ref="AU95">IF(
    AS95 &gt; (IF(
        AT95 = "unsaniert",
        (MIN(IF(AT$1:AT$166="unsaniert",AS$1:AS$166)) + MAX(IF(AT$1:AT$166="unsaniert",AS$1:AS$166))) / 2,
        IF(
            AT95 = "teilsaniert",
            (MIN(IF(AT$1:AT$166="teilsaniert",AS$1:AS$166)) + MAX(IF(AT$1:AT$166="teilsaniert",AS$1:AS$166))) / 2,
            (MIN(IF(AT$1:AT$166="saniert",AS$1:AS$166)) + MAX(IF(AT$1:AT$166="saniert",AS$1:AS$166))) / 2
        )
    )),
    0,
    IF(
        AS94 &lt; (IF(
            AT95 = "unsaniert",
            (MIN(IF(AT$1:AT$166="unsaniert",AS$1:AS$166)) + MAX(IF(AT$1:AT$166="unsaniert",AS$1:AS$166))) / 2,
            IF(
                AT95 = "teilsaniert",
                (MIN(IF(AT$1:AT$166="teilsaniert",AS$1:AS$166)) + MAX(IF(AT$1:AT$166="teilsaniert",AS$1:AS$166))) / 2,
                (MIN(IF(AT$1:AT$166="saniert",AS$1:AS$166)) + MAX(IF(AT$1:AT$166="saniert",AS$1:AS$166))) / 2
            )
        )),
        0,
        AR95
    )
)</f>
        <v>0</v>
      </c>
      <c r="AV95" s="160"/>
      <c r="AW95" s="160"/>
      <c r="AX95" s="160"/>
      <c r="AY95" s="174">
        <f t="shared" si="22"/>
        <v>-0.90778935752864742</v>
      </c>
      <c r="AZ95" s="173">
        <f t="shared" si="24"/>
        <v>2.3460616932661971E-27</v>
      </c>
      <c r="BA95" s="174" t="str">
        <f t="shared" si="25"/>
        <v>saniert</v>
      </c>
      <c r="BB95" s="174" cm="1">
        <f t="array" ref="BB95">IF(
    AZ95 &gt; (IF(
        BA95 = "unsaniert",
        (MIN(IF(BA$1:BA$166="unsaniert",AZ$1:AZ$166)) + MAX(IF(BA$1:BA$166="unsaniert",AZ$1:AZ$166))) / 2,
        IF(
            BA95 = "teilsaniert",
            (MIN(IF(BA$1:BA$166="teilsaniert",AZ$1:AZ$166)) + MAX(IF(BA$1:BA$166="teilsaniert",AZ$1:AZ$166))) / 2,
            (MIN(IF(BA$1:BA$166="saniert",AZ$1:AZ$166)) + MAX(IF(BA$1:BA$166="saniert",AZ$1:AZ$166))) / 2
        )
    )),
    0,
    IF(
        AZ94 &lt; (IF(
            BA95 = "unsaniert",
            (MIN(IF(BA$1:BA$166="unsaniert",AZ$1:AZ$166)) + MAX(IF(BA$1:BA$166="unsaniert",AZ$1:AZ$166))) / 2,
            IF(
                BA95 = "teilsaniert",
                (MIN(IF(BA$1:BA$166="teilsaniert",AZ$1:AZ$166)) + MAX(IF(BA$1:BA$166="teilsaniert",AZ$1:AZ$166))) / 2,
                (MIN(IF(BA$1:BA$166="saniert",AZ$1:AZ$166)) + MAX(IF(BA$1:BA$166="saniert",AZ$1:AZ$166))) / 2
            )
        )),
        0,
        AY95
    )
)</f>
        <v>0</v>
      </c>
      <c r="BC95" s="160"/>
      <c r="BD95" s="160"/>
      <c r="BE95" s="160"/>
      <c r="BF95" s="174">
        <f t="shared" si="23"/>
        <v>-1.0165709459291645</v>
      </c>
      <c r="BG95" s="173">
        <f t="shared" si="13"/>
        <v>0</v>
      </c>
      <c r="BH95" s="174" t="str">
        <f t="shared" si="14"/>
        <v>saniert</v>
      </c>
      <c r="BI95" s="174" cm="1">
        <f t="array" ref="BI95">IF(
    BG95 &gt; (IF(
        BH95 = "unsaniert",
        (MIN(IF(BH$1:BH$166="unsaniert",BG$1:BG$166)) + MAX(IF(BH$1:BH$166="unsaniert",BG$1:BG$166))) / 2,
        IF(
            BH95 = "teilsaniert",
            (MIN(IF(BH$1:BH$166="teilsaniert",BG$1:BG$166)) + MAX(IF(BH$1:BH$166="teilsaniert",BG$1:BG$166))) / 2,
            (MIN(IF(BH$1:BH$166="saniert",BG$1:BG$166)) + MAX(IF(BH$1:BH$166="saniert",BG$1:BG$166))) / 2
        )
    )),
    0,
    IF(
        BG94 &lt; (IF(
            BH95 = "unsaniert",
            (MIN(IF(BH$1:BH$166="unsaniert",BG$1:BG$166)) + MAX(IF(BH$1:BH$166="unsaniert",BG$1:BG$166))) / 2,
            IF(
                BH95 = "teilsaniert",
                (MIN(IF(BH$1:BH$166="teilsaniert",BG$1:BG$166)) + MAX(IF(BH$1:BH$166="teilsaniert",BG$1:BG$166))) / 2,
                (MIN(IF(BH$1:BH$166="saniert",BG$1:BG$166)) + MAX(IF(BH$1:BH$166="saniert",BG$1:BG$166))) / 2
            )
        )),
        0,
        BF95
    )
)</f>
        <v>0</v>
      </c>
    </row>
    <row r="96" spans="2:61">
      <c r="B96" s="174">
        <f t="shared" si="15"/>
        <v>0.36398113954363676</v>
      </c>
      <c r="C96" s="173">
        <f>_xlfn.NORM.DIST(B96, B5,C5, TRUE)</f>
        <v>3.114017745617681E-2</v>
      </c>
      <c r="D96" s="174" t="str">
        <f t="shared" si="0"/>
        <v>saniert</v>
      </c>
      <c r="E96" s="174" cm="1">
        <f t="array" ref="E96">IF(
    C96 &gt; (IF(
        D96 = "unsaniert",
        (MIN(IF(D$1:D$166="unsaniert",C$1:C$166)) + MAX(IF(D$1:D$166="unsaniert",C$1:C$166))) / 2,
        IF(
            D96 = "teilsaniert",
            (MIN(IF(D$1:D$166="teilsaniert",C$1:C$166)) + MAX(IF(D$1:D$166="teilsaniert",C$1:C$166))) / 2,
            (MIN(IF(D$1:D$166="saniert",C$1:C$166)) + MAX(IF(D$1:D$166="saniert",C$1:C$166))) / 2
        )
    )),
    0,
    IF(
        C95 &lt; (IF(
            D96 = "unsaniert",
            (MIN(IF(D$1:D$166="unsaniert",C$1:C$166)) + MAX(IF(D$1:D$166="unsaniert",C$1:C$166))) / 2,
            IF(
                D96 = "teilsaniert",
                (MIN(IF(D$1:D$166="teilsaniert",C$1:C$166)) + MAX(IF(D$1:D$166="teilsaniert",C$1:C$166))) / 2,
                (MIN(IF(D$1:D$166="saniert",C$1:C$166)) + MAX(IF(D$1:D$166="saniert",C$1:C$166))) / 2
            )
        )),
        0,
        B96
    )
)</f>
        <v>0</v>
      </c>
      <c r="H96" s="160"/>
      <c r="I96" s="174">
        <f t="shared" si="16"/>
        <v>-1.355835203849898</v>
      </c>
      <c r="J96" s="173">
        <f>_xlfn.NORM.DIST(I96, I5,J5, TRUE)</f>
        <v>1.0544554922958604E-125</v>
      </c>
      <c r="K96" s="174" t="str">
        <f t="shared" si="1"/>
        <v>saniert</v>
      </c>
      <c r="L96" s="174" cm="1">
        <f t="array" ref="L96">IF(
    J96 &gt; (IF(
        K96 = "unsaniert",
        (MIN(IF(K$1:K$166="unsaniert",J$1:J$166)) + MAX(IF(K$1:K$166="unsaniert",J$1:J$166))) / 2,
        IF(
            K96 = "teilsaniert",
            (MIN(IF(K$1:K$166="teilsaniert",J$1:J$166)) + MAX(IF(K$1:K$166="teilsaniert",J$1:J$166))) / 2,
            (MIN(IF(K$1:K$166="saniert",J$1:J$166)) + MAX(IF(K$1:K$166="saniert",J$1:J$166))) / 2
        )
    )),
    0,
    IF(
        J95 &lt; (IF(
            K96 = "unsaniert",
            (MIN(IF(K$1:K$166="unsaniert",J$1:J$166)) + MAX(IF(K$1:K$166="unsaniert",J$1:J$166))) / 2,
            IF(
                K96 = "teilsaniert",
                (MIN(IF(K$1:K$166="teilsaniert",J$1:J$166)) + MAX(IF(K$1:K$166="teilsaniert",J$1:J$166))) / 2,
                (MIN(IF(K$1:K$166="saniert",J$1:J$166)) + MAX(IF(K$1:K$166="saniert",J$1:J$166))) / 2
            )
        )),
        0,
        I96
    )
)</f>
        <v>0</v>
      </c>
      <c r="O96" s="160"/>
      <c r="P96" s="174">
        <f t="shared" si="17"/>
        <v>-1.419977132576272</v>
      </c>
      <c r="Q96" s="173">
        <f>_xlfn.NORM.DIST(P96, P5,Q5, TRUE)</f>
        <v>5.6488906411522205E-127</v>
      </c>
      <c r="R96" s="174" t="str">
        <f t="shared" si="2"/>
        <v>saniert</v>
      </c>
      <c r="S96" s="174" cm="1">
        <f t="array" ref="S96">IF(
    Q96 &gt; (IF(
        R96 = "unsaniert",
        (MIN(IF(R$1:R$166="unsaniert",Q$1:Q$166)) + MAX(IF(R$1:R$166="unsaniert",Q$1:Q$166))) / 2,
        IF(
            R96 = "teilsaniert",
            (MIN(IF(R$1:R$166="teilsaniert",Q$1:Q$166)) + MAX(IF(R$1:R$166="teilsaniert",Q$1:Q$166))) / 2,
            (MIN(IF(R$1:R$166="saniert",Q$1:Q$166)) + MAX(IF(R$1:R$166="saniert",Q$1:Q$166))) / 2
        )
    )),
    0,
    IF(
        Q95 &lt; (IF(
            R96 = "unsaniert",
            (MIN(IF(R$1:R$166="unsaniert",Q$1:Q$166)) + MAX(IF(R$1:R$166="unsaniert",Q$1:Q$166))) / 2,
            IF(
                R96 = "teilsaniert",
                (MIN(IF(R$1:R$166="teilsaniert",Q$1:Q$166)) + MAX(IF(R$1:R$166="teilsaniert",Q$1:Q$166))) / 2,
                (MIN(IF(R$1:R$166="saniert",Q$1:Q$166)) + MAX(IF(R$1:R$166="saniert",Q$1:Q$166))) / 2
            )
        )),
        0,
        P96
    )
)</f>
        <v>0</v>
      </c>
      <c r="W96" s="174">
        <f t="shared" si="18"/>
        <v>-0.78345442085887818</v>
      </c>
      <c r="X96" s="173">
        <f t="shared" si="3"/>
        <v>1.3226762631237467E-73</v>
      </c>
      <c r="Y96" s="174" t="str">
        <f t="shared" si="4"/>
        <v>saniert</v>
      </c>
      <c r="Z96" s="174" cm="1">
        <f t="array" ref="Z96">IF(
    X96 &gt; (IF(
        Y96 = "unsaniert",
        (MIN(IF(Y$29:Y$166="unsaniert",X$29:X$166)) + MAX(IF(Y$29:Y$166="unsaniert",X$29:X$166))) / 2,
        IF(
            Y96 = "teilsaniert",
            (MIN(IF(Y$29:Y$166="teilsaniert",X$29:X$166)) + MAX(IF(Y$29:Y$166="teilsaniert",X$29:X$166))) / 2,
            (MIN(IF(Y$29:Y$166="saniert",X$29:X$166)) + MAX(IF(Y$29:Y$166="saniert",X$29:X$166))) / 2
        )
    )),
    0,
    IF(
        X95 &lt; (IF(
            Y96 = "unsaniert",
            (MIN(IF(Y$29:Y$166="unsaniert",X$29:X$166)) + MAX(IF(Y$29:Y$166="unsaniert",X$29:X$166))) / 2,
            IF(
                Y96 = "teilsaniert",
                (MIN(IF(Y$29:Y$166="teilsaniert",X$29:X$166)) + MAX(IF(Y$29:Y$166="teilsaniert",X$29:X$166))) / 2,
                (MIN(IF(Y$29:Y$166="saniert",X$29:X$166)) + MAX(IF(Y$29:Y$166="saniert",X$29:X$166))) / 2
            )
        )),
        0,
        W96
    )
)</f>
        <v>0</v>
      </c>
      <c r="AA96" s="160"/>
      <c r="AB96" s="160"/>
      <c r="AC96" s="160"/>
      <c r="AD96" s="174">
        <f t="shared" si="19"/>
        <v>-1.0687453724467708</v>
      </c>
      <c r="AE96" s="173">
        <f t="shared" si="5"/>
        <v>1.9646823321387407E-44</v>
      </c>
      <c r="AF96" s="174" t="str">
        <f t="shared" si="6"/>
        <v>saniert</v>
      </c>
      <c r="AG96" s="174" cm="1">
        <f t="array" ref="AG96">IF(
    AE96 &gt; (IF(
        AF96 = "unsaniert",
        (MIN(IF(AF$1:AF$166="unsaniert",AE$1:AE$166)) + MAX(IF(AF$1:AF$166="unsaniert",AE$1:AE$166))) / 2,
        IF(
            AF96 = "teilsaniert",
            (MIN(IF(AF$1:AF$166="teilsaniert",AE$1:AE$166)) + MAX(IF(AF$1:AF$166="teilsaniert",AE$1:AE$166))) / 2,
            (MIN(IF(AF$1:AF$166="saniert",AE$1:AE$166)) + MAX(IF(AF$1:AF$166="saniert",AE$1:AE$166))) / 2
        )
    )),
    0,
    IF(
        AE95 &lt; (IF(
            AF96 = "unsaniert",
            (MIN(IF(AF$1:AF$166="unsaniert",AE$1:AE$166)) + MAX(IF(AF$1:AF$166="unsaniert",AE$1:AE$166))) / 2,
            IF(
                AF96 = "teilsaniert",
                (MIN(IF(AF$1:AF$166="teilsaniert",AE$1:AE$166)) + MAX(IF(AF$1:AF$166="teilsaniert",AE$1:AE$166))) / 2,
                (MIN(IF(AF$1:AF$166="saniert",AE$1:AE$166)) + MAX(IF(AF$1:AF$166="saniert",AE$1:AE$166))) / 2
            )
        )),
        0,
        AD96
    )
)</f>
        <v>0</v>
      </c>
      <c r="AH96" s="160"/>
      <c r="AI96" s="160"/>
      <c r="AJ96" s="160"/>
      <c r="AK96" s="174">
        <f t="shared" si="20"/>
        <v>-1.5533859524507347</v>
      </c>
      <c r="AL96" s="173">
        <f t="shared" si="7"/>
        <v>0</v>
      </c>
      <c r="AM96" s="174" t="str">
        <f t="shared" si="8"/>
        <v>saniert</v>
      </c>
      <c r="AN96" s="174" cm="1">
        <f t="array" ref="AN96">IF(
    AL96 &gt; (IF(
        AM96 = "unsaniert",
        (MIN(IF(AM$1:AM$166="unsaniert",AL$1:AL$166)) + MAX(IF(AM$1:AM$166="unsaniert",AL$1:AL$166))) / 2,
        IF(
            AM96 = "teilsaniert",
            (MIN(IF(AM$1:AM$166="teilsaniert",AL$1:AL$166)) + MAX(IF(AM$1:AM$166="teilsaniert",AL$1:AL$166))) / 2,
            (MIN(IF(AM$1:AM$166="saniert",AL$1:AL$166)) + MAX(IF(AM$1:AM$166="saniert",AL$1:AL$166))) / 2
        )
    )),
    0,
    IF(
        AL95 &lt; (IF(
            AM96 = "unsaniert",
            (MIN(IF(AM$1:AM$166="unsaniert",AL$1:AL$166)) + MAX(IF(AM$1:AM$166="unsaniert",AL$1:AL$166))) / 2,
            IF(
                AM96 = "teilsaniert",
                (MIN(IF(AM$1:AM$166="teilsaniert",AL$1:AL$166)) + MAX(IF(AM$1:AM$166="teilsaniert",AL$1:AL$166))) / 2,
                (MIN(IF(AM$1:AM$166="saniert",AL$1:AL$166)) + MAX(IF(AM$1:AM$166="saniert",AL$1:AL$166))) / 2
            )
        )),
        0,
        AK96
    )
)</f>
        <v>0</v>
      </c>
      <c r="AR96" s="174">
        <f t="shared" si="21"/>
        <v>-0.40628314432345913</v>
      </c>
      <c r="AS96" s="173">
        <f t="shared" si="9"/>
        <v>3.6726442670312595E-12</v>
      </c>
      <c r="AT96" s="174" t="str">
        <f t="shared" si="10"/>
        <v>saniert</v>
      </c>
      <c r="AU96" s="174" cm="1">
        <f t="array" ref="AU96">IF(
    AS96 &gt; (IF(
        AT96 = "unsaniert",
        (MIN(IF(AT$1:AT$166="unsaniert",AS$1:AS$166)) + MAX(IF(AT$1:AT$166="unsaniert",AS$1:AS$166))) / 2,
        IF(
            AT96 = "teilsaniert",
            (MIN(IF(AT$1:AT$166="teilsaniert",AS$1:AS$166)) + MAX(IF(AT$1:AT$166="teilsaniert",AS$1:AS$166))) / 2,
            (MIN(IF(AT$1:AT$166="saniert",AS$1:AS$166)) + MAX(IF(AT$1:AT$166="saniert",AS$1:AS$166))) / 2
        )
    )),
    0,
    IF(
        AS95 &lt; (IF(
            AT96 = "unsaniert",
            (MIN(IF(AT$1:AT$166="unsaniert",AS$1:AS$166)) + MAX(IF(AT$1:AT$166="unsaniert",AS$1:AS$166))) / 2,
            IF(
                AT96 = "teilsaniert",
                (MIN(IF(AT$1:AT$166="teilsaniert",AS$1:AS$166)) + MAX(IF(AT$1:AT$166="teilsaniert",AS$1:AS$166))) / 2,
                (MIN(IF(AT$1:AT$166="saniert",AS$1:AS$166)) + MAX(IF(AT$1:AT$166="saniert",AS$1:AS$166))) / 2
            )
        )),
        0,
        AR96
    )
)</f>
        <v>0</v>
      </c>
      <c r="AV96" s="160"/>
      <c r="AW96" s="160"/>
      <c r="AX96" s="160"/>
      <c r="AY96" s="174">
        <f t="shared" si="22"/>
        <v>-0.93778935752864745</v>
      </c>
      <c r="AZ96" s="173">
        <f t="shared" si="24"/>
        <v>1.8887293751391741E-28</v>
      </c>
      <c r="BA96" s="174" t="str">
        <f t="shared" si="25"/>
        <v>saniert</v>
      </c>
      <c r="BB96" s="174" cm="1">
        <f t="array" ref="BB96">IF(
    AZ96 &gt; (IF(
        BA96 = "unsaniert",
        (MIN(IF(BA$1:BA$166="unsaniert",AZ$1:AZ$166)) + MAX(IF(BA$1:BA$166="unsaniert",AZ$1:AZ$166))) / 2,
        IF(
            BA96 = "teilsaniert",
            (MIN(IF(BA$1:BA$166="teilsaniert",AZ$1:AZ$166)) + MAX(IF(BA$1:BA$166="teilsaniert",AZ$1:AZ$166))) / 2,
            (MIN(IF(BA$1:BA$166="saniert",AZ$1:AZ$166)) + MAX(IF(BA$1:BA$166="saniert",AZ$1:AZ$166))) / 2
        )
    )),
    0,
    IF(
        AZ95 &lt; (IF(
            BA96 = "unsaniert",
            (MIN(IF(BA$1:BA$166="unsaniert",AZ$1:AZ$166)) + MAX(IF(BA$1:BA$166="unsaniert",AZ$1:AZ$166))) / 2,
            IF(
                BA96 = "teilsaniert",
                (MIN(IF(BA$1:BA$166="teilsaniert",AZ$1:AZ$166)) + MAX(IF(BA$1:BA$166="teilsaniert",AZ$1:AZ$166))) / 2,
                (MIN(IF(BA$1:BA$166="saniert",AZ$1:AZ$166)) + MAX(IF(BA$1:BA$166="saniert",AZ$1:AZ$166))) / 2
            )
        )),
        0,
        AY96
    )
)</f>
        <v>0</v>
      </c>
      <c r="BC96" s="160"/>
      <c r="BD96" s="160"/>
      <c r="BE96" s="160"/>
      <c r="BF96" s="174">
        <f t="shared" si="23"/>
        <v>-1.0365709459291645</v>
      </c>
      <c r="BG96" s="173">
        <f t="shared" si="13"/>
        <v>0</v>
      </c>
      <c r="BH96" s="174" t="str">
        <f t="shared" si="14"/>
        <v>saniert</v>
      </c>
      <c r="BI96" s="174" cm="1">
        <f t="array" ref="BI96">IF(
    BG96 &gt; (IF(
        BH96 = "unsaniert",
        (MIN(IF(BH$1:BH$166="unsaniert",BG$1:BG$166)) + MAX(IF(BH$1:BH$166="unsaniert",BG$1:BG$166))) / 2,
        IF(
            BH96 = "teilsaniert",
            (MIN(IF(BH$1:BH$166="teilsaniert",BG$1:BG$166)) + MAX(IF(BH$1:BH$166="teilsaniert",BG$1:BG$166))) / 2,
            (MIN(IF(BH$1:BH$166="saniert",BG$1:BG$166)) + MAX(IF(BH$1:BH$166="saniert",BG$1:BG$166))) / 2
        )
    )),
    0,
    IF(
        BG95 &lt; (IF(
            BH96 = "unsaniert",
            (MIN(IF(BH$1:BH$166="unsaniert",BG$1:BG$166)) + MAX(IF(BH$1:BH$166="unsaniert",BG$1:BG$166))) / 2,
            IF(
                BH96 = "teilsaniert",
                (MIN(IF(BH$1:BH$166="teilsaniert",BG$1:BG$166)) + MAX(IF(BH$1:BH$166="teilsaniert",BG$1:BG$166))) / 2,
                (MIN(IF(BH$1:BH$166="saniert",BG$1:BG$166)) + MAX(IF(BH$1:BH$166="saniert",BG$1:BG$166))) / 2
            )
        )),
        0,
        BF96
    )
)</f>
        <v>0</v>
      </c>
    </row>
    <row r="97" spans="2:61">
      <c r="B97" s="174">
        <f t="shared" si="15"/>
        <v>0.33398113954363673</v>
      </c>
      <c r="C97" s="173">
        <f>_xlfn.NORM.DIST(B97, B5,C5, TRUE)</f>
        <v>2.5945491054161416E-2</v>
      </c>
      <c r="D97" s="174" t="str">
        <f t="shared" si="0"/>
        <v>saniert</v>
      </c>
      <c r="E97" s="174" cm="1">
        <f t="array" ref="E97">IF(
    C97 &gt; (IF(
        D97 = "unsaniert",
        (MIN(IF(D$1:D$166="unsaniert",C$1:C$166)) + MAX(IF(D$1:D$166="unsaniert",C$1:C$166))) / 2,
        IF(
            D97 = "teilsaniert",
            (MIN(IF(D$1:D$166="teilsaniert",C$1:C$166)) + MAX(IF(D$1:D$166="teilsaniert",C$1:C$166))) / 2,
            (MIN(IF(D$1:D$166="saniert",C$1:C$166)) + MAX(IF(D$1:D$166="saniert",C$1:C$166))) / 2
        )
    )),
    0,
    IF(
        C96 &lt; (IF(
            D97 = "unsaniert",
            (MIN(IF(D$1:D$166="unsaniert",C$1:C$166)) + MAX(IF(D$1:D$166="unsaniert",C$1:C$166))) / 2,
            IF(
                D97 = "teilsaniert",
                (MIN(IF(D$1:D$166="teilsaniert",C$1:C$166)) + MAX(IF(D$1:D$166="teilsaniert",C$1:C$166))) / 2,
                (MIN(IF(D$1:D$166="saniert",C$1:C$166)) + MAX(IF(D$1:D$166="saniert",C$1:C$166))) / 2
            )
        )),
        0,
        B97
    )
)</f>
        <v>0</v>
      </c>
      <c r="H97" s="160"/>
      <c r="I97" s="174">
        <f t="shared" si="16"/>
        <v>-1.385835203849898</v>
      </c>
      <c r="J97" s="173">
        <f>_xlfn.NORM.DIST(I97, I5,J5, TRUE)</f>
        <v>2.6609527650644471E-130</v>
      </c>
      <c r="K97" s="174" t="str">
        <f t="shared" si="1"/>
        <v>saniert</v>
      </c>
      <c r="L97" s="174" cm="1">
        <f t="array" ref="L97">IF(
    J97 &gt; (IF(
        K97 = "unsaniert",
        (MIN(IF(K$1:K$166="unsaniert",J$1:J$166)) + MAX(IF(K$1:K$166="unsaniert",J$1:J$166))) / 2,
        IF(
            K97 = "teilsaniert",
            (MIN(IF(K$1:K$166="teilsaniert",J$1:J$166)) + MAX(IF(K$1:K$166="teilsaniert",J$1:J$166))) / 2,
            (MIN(IF(K$1:K$166="saniert",J$1:J$166)) + MAX(IF(K$1:K$166="saniert",J$1:J$166))) / 2
        )
    )),
    0,
    IF(
        J96 &lt; (IF(
            K97 = "unsaniert",
            (MIN(IF(K$1:K$166="unsaniert",J$1:J$166)) + MAX(IF(K$1:K$166="unsaniert",J$1:J$166))) / 2,
            IF(
                K97 = "teilsaniert",
                (MIN(IF(K$1:K$166="teilsaniert",J$1:J$166)) + MAX(IF(K$1:K$166="teilsaniert",J$1:J$166))) / 2,
                (MIN(IF(K$1:K$166="saniert",J$1:J$166)) + MAX(IF(K$1:K$166="saniert",J$1:J$166))) / 2
            )
        )),
        0,
        I97
    )
)</f>
        <v>0</v>
      </c>
      <c r="O97" s="160"/>
      <c r="P97" s="174">
        <f t="shared" si="17"/>
        <v>-1.449977132576272</v>
      </c>
      <c r="Q97" s="173">
        <f>_xlfn.NORM.DIST(P97, P5,Q5, TRUE)</f>
        <v>1.2864051494985768E-131</v>
      </c>
      <c r="R97" s="174" t="str">
        <f t="shared" si="2"/>
        <v>saniert</v>
      </c>
      <c r="S97" s="174" cm="1">
        <f t="array" ref="S97">IF(
    Q97 &gt; (IF(
        R97 = "unsaniert",
        (MIN(IF(R$1:R$166="unsaniert",Q$1:Q$166)) + MAX(IF(R$1:R$166="unsaniert",Q$1:Q$166))) / 2,
        IF(
            R97 = "teilsaniert",
            (MIN(IF(R$1:R$166="teilsaniert",Q$1:Q$166)) + MAX(IF(R$1:R$166="teilsaniert",Q$1:Q$166))) / 2,
            (MIN(IF(R$1:R$166="saniert",Q$1:Q$166)) + MAX(IF(R$1:R$166="saniert",Q$1:Q$166))) / 2
        )
    )),
    0,
    IF(
        Q96 &lt; (IF(
            R97 = "unsaniert",
            (MIN(IF(R$1:R$166="unsaniert",Q$1:Q$166)) + MAX(IF(R$1:R$166="unsaniert",Q$1:Q$166))) / 2,
            IF(
                R97 = "teilsaniert",
                (MIN(IF(R$1:R$166="teilsaniert",Q$1:Q$166)) + MAX(IF(R$1:R$166="teilsaniert",Q$1:Q$166))) / 2,
                (MIN(IF(R$1:R$166="saniert",Q$1:Q$166)) + MAX(IF(R$1:R$166="saniert",Q$1:Q$166))) / 2
            )
        )),
        0,
        P97
    )
)</f>
        <v>0</v>
      </c>
      <c r="W97" s="174">
        <f t="shared" si="18"/>
        <v>-0.8134544208588782</v>
      </c>
      <c r="X97" s="173">
        <f t="shared" si="3"/>
        <v>2.3193887058935891E-76</v>
      </c>
      <c r="Y97" s="174" t="str">
        <f t="shared" si="4"/>
        <v>saniert</v>
      </c>
      <c r="Z97" s="174" cm="1">
        <f t="array" ref="Z97">IF(
    X97 &gt; (IF(
        Y97 = "unsaniert",
        (MIN(IF(Y$29:Y$166="unsaniert",X$29:X$166)) + MAX(IF(Y$29:Y$166="unsaniert",X$29:X$166))) / 2,
        IF(
            Y97 = "teilsaniert",
            (MIN(IF(Y$29:Y$166="teilsaniert",X$29:X$166)) + MAX(IF(Y$29:Y$166="teilsaniert",X$29:X$166))) / 2,
            (MIN(IF(Y$29:Y$166="saniert",X$29:X$166)) + MAX(IF(Y$29:Y$166="saniert",X$29:X$166))) / 2
        )
    )),
    0,
    IF(
        X96 &lt; (IF(
            Y97 = "unsaniert",
            (MIN(IF(Y$29:Y$166="unsaniert",X$29:X$166)) + MAX(IF(Y$29:Y$166="unsaniert",X$29:X$166))) / 2,
            IF(
                Y97 = "teilsaniert",
                (MIN(IF(Y$29:Y$166="teilsaniert",X$29:X$166)) + MAX(IF(Y$29:Y$166="teilsaniert",X$29:X$166))) / 2,
                (MIN(IF(Y$29:Y$166="saniert",X$29:X$166)) + MAX(IF(Y$29:Y$166="saniert",X$29:X$166))) / 2
            )
        )),
        0,
        W97
    )
)</f>
        <v>0</v>
      </c>
      <c r="AA97" s="160"/>
      <c r="AB97" s="160"/>
      <c r="AC97" s="160"/>
      <c r="AD97" s="174">
        <f t="shared" si="19"/>
        <v>-1.0987453724467708</v>
      </c>
      <c r="AE97" s="173">
        <f t="shared" si="5"/>
        <v>3.8736495623828489E-46</v>
      </c>
      <c r="AF97" s="174" t="str">
        <f t="shared" si="6"/>
        <v>saniert</v>
      </c>
      <c r="AG97" s="174" cm="1">
        <f t="array" ref="AG97">IF(
    AE97 &gt; (IF(
        AF97 = "unsaniert",
        (MIN(IF(AF$1:AF$166="unsaniert",AE$1:AE$166)) + MAX(IF(AF$1:AF$166="unsaniert",AE$1:AE$166))) / 2,
        IF(
            AF97 = "teilsaniert",
            (MIN(IF(AF$1:AF$166="teilsaniert",AE$1:AE$166)) + MAX(IF(AF$1:AF$166="teilsaniert",AE$1:AE$166))) / 2,
            (MIN(IF(AF$1:AF$166="saniert",AE$1:AE$166)) + MAX(IF(AF$1:AF$166="saniert",AE$1:AE$166))) / 2
        )
    )),
    0,
    IF(
        AE96 &lt; (IF(
            AF97 = "unsaniert",
            (MIN(IF(AF$1:AF$166="unsaniert",AE$1:AE$166)) + MAX(IF(AF$1:AF$166="unsaniert",AE$1:AE$166))) / 2,
            IF(
                AF97 = "teilsaniert",
                (MIN(IF(AF$1:AF$166="teilsaniert",AE$1:AE$166)) + MAX(IF(AF$1:AF$166="teilsaniert",AE$1:AE$166))) / 2,
                (MIN(IF(AF$1:AF$166="saniert",AE$1:AE$166)) + MAX(IF(AF$1:AF$166="saniert",AE$1:AE$166))) / 2
            )
        )),
        0,
        AD97
    )
)</f>
        <v>0</v>
      </c>
      <c r="AH97" s="160"/>
      <c r="AI97" s="160"/>
      <c r="AJ97" s="160"/>
      <c r="AK97" s="174">
        <f t="shared" si="20"/>
        <v>-1.5833859524507348</v>
      </c>
      <c r="AL97" s="173">
        <f t="shared" si="7"/>
        <v>0</v>
      </c>
      <c r="AM97" s="174" t="str">
        <f t="shared" si="8"/>
        <v>saniert</v>
      </c>
      <c r="AN97" s="174" cm="1">
        <f t="array" ref="AN97">IF(
    AL97 &gt; (IF(
        AM97 = "unsaniert",
        (MIN(IF(AM$1:AM$166="unsaniert",AL$1:AL$166)) + MAX(IF(AM$1:AM$166="unsaniert",AL$1:AL$166))) / 2,
        IF(
            AM97 = "teilsaniert",
            (MIN(IF(AM$1:AM$166="teilsaniert",AL$1:AL$166)) + MAX(IF(AM$1:AM$166="teilsaniert",AL$1:AL$166))) / 2,
            (MIN(IF(AM$1:AM$166="saniert",AL$1:AL$166)) + MAX(IF(AM$1:AM$166="saniert",AL$1:AL$166))) / 2
        )
    )),
    0,
    IF(
        AL96 &lt; (IF(
            AM97 = "unsaniert",
            (MIN(IF(AM$1:AM$166="unsaniert",AL$1:AL$166)) + MAX(IF(AM$1:AM$166="unsaniert",AL$1:AL$166))) / 2,
            IF(
                AM97 = "teilsaniert",
                (MIN(IF(AM$1:AM$166="teilsaniert",AL$1:AL$166)) + MAX(IF(AM$1:AM$166="teilsaniert",AL$1:AL$166))) / 2,
                (MIN(IF(AM$1:AM$166="saniert",AL$1:AL$166)) + MAX(IF(AM$1:AM$166="saniert",AL$1:AL$166))) / 2
            )
        )),
        0,
        AK97
    )
)</f>
        <v>0</v>
      </c>
      <c r="AR97" s="174">
        <f t="shared" si="21"/>
        <v>-0.43628314432345916</v>
      </c>
      <c r="AS97" s="173">
        <f t="shared" si="9"/>
        <v>1.172500238531319E-12</v>
      </c>
      <c r="AT97" s="174" t="str">
        <f t="shared" si="10"/>
        <v>saniert</v>
      </c>
      <c r="AU97" s="174" cm="1">
        <f t="array" ref="AU97">IF(
    AS97 &gt; (IF(
        AT97 = "unsaniert",
        (MIN(IF(AT$1:AT$166="unsaniert",AS$1:AS$166)) + MAX(IF(AT$1:AT$166="unsaniert",AS$1:AS$166))) / 2,
        IF(
            AT97 = "teilsaniert",
            (MIN(IF(AT$1:AT$166="teilsaniert",AS$1:AS$166)) + MAX(IF(AT$1:AT$166="teilsaniert",AS$1:AS$166))) / 2,
            (MIN(IF(AT$1:AT$166="saniert",AS$1:AS$166)) + MAX(IF(AT$1:AT$166="saniert",AS$1:AS$166))) / 2
        )
    )),
    0,
    IF(
        AS96 &lt; (IF(
            AT97 = "unsaniert",
            (MIN(IF(AT$1:AT$166="unsaniert",AS$1:AS$166)) + MAX(IF(AT$1:AT$166="unsaniert",AS$1:AS$166))) / 2,
            IF(
                AT97 = "teilsaniert",
                (MIN(IF(AT$1:AT$166="teilsaniert",AS$1:AS$166)) + MAX(IF(AT$1:AT$166="teilsaniert",AS$1:AS$166))) / 2,
                (MIN(IF(AT$1:AT$166="saniert",AS$1:AS$166)) + MAX(IF(AT$1:AT$166="saniert",AS$1:AS$166))) / 2
            )
        )),
        0,
        AR97
    )
)</f>
        <v>0</v>
      </c>
      <c r="AV97" s="160"/>
      <c r="AW97" s="160"/>
      <c r="AX97" s="160"/>
      <c r="AY97" s="174">
        <f t="shared" si="22"/>
        <v>-0.96778935752864748</v>
      </c>
      <c r="AZ97" s="173">
        <f t="shared" si="24"/>
        <v>1.4431149131922593E-29</v>
      </c>
      <c r="BA97" s="174" t="str">
        <f t="shared" si="25"/>
        <v>saniert</v>
      </c>
      <c r="BB97" s="174" cm="1">
        <f t="array" ref="BB97">IF(
    AZ97 &gt; (IF(
        BA97 = "unsaniert",
        (MIN(IF(BA$1:BA$166="unsaniert",AZ$1:AZ$166)) + MAX(IF(BA$1:BA$166="unsaniert",AZ$1:AZ$166))) / 2,
        IF(
            BA97 = "teilsaniert",
            (MIN(IF(BA$1:BA$166="teilsaniert",AZ$1:AZ$166)) + MAX(IF(BA$1:BA$166="teilsaniert",AZ$1:AZ$166))) / 2,
            (MIN(IF(BA$1:BA$166="saniert",AZ$1:AZ$166)) + MAX(IF(BA$1:BA$166="saniert",AZ$1:AZ$166))) / 2
        )
    )),
    0,
    IF(
        AZ96 &lt; (IF(
            BA97 = "unsaniert",
            (MIN(IF(BA$1:BA$166="unsaniert",AZ$1:AZ$166)) + MAX(IF(BA$1:BA$166="unsaniert",AZ$1:AZ$166))) / 2,
            IF(
                BA97 = "teilsaniert",
                (MIN(IF(BA$1:BA$166="teilsaniert",AZ$1:AZ$166)) + MAX(IF(BA$1:BA$166="teilsaniert",AZ$1:AZ$166))) / 2,
                (MIN(IF(BA$1:BA$166="saniert",AZ$1:AZ$166)) + MAX(IF(BA$1:BA$166="saniert",AZ$1:AZ$166))) / 2
            )
        )),
        0,
        AY97
    )
)</f>
        <v>0</v>
      </c>
      <c r="BC97" s="160"/>
      <c r="BD97" s="160"/>
      <c r="BE97" s="160"/>
      <c r="BF97" s="174">
        <f t="shared" si="23"/>
        <v>-1.0565709459291646</v>
      </c>
      <c r="BG97" s="173">
        <f t="shared" si="13"/>
        <v>0</v>
      </c>
      <c r="BH97" s="174" t="str">
        <f t="shared" si="14"/>
        <v>saniert</v>
      </c>
      <c r="BI97" s="174" cm="1">
        <f t="array" ref="BI97">IF(
    BG97 &gt; (IF(
        BH97 = "unsaniert",
        (MIN(IF(BH$1:BH$166="unsaniert",BG$1:BG$166)) + MAX(IF(BH$1:BH$166="unsaniert",BG$1:BG$166))) / 2,
        IF(
            BH97 = "teilsaniert",
            (MIN(IF(BH$1:BH$166="teilsaniert",BG$1:BG$166)) + MAX(IF(BH$1:BH$166="teilsaniert",BG$1:BG$166))) / 2,
            (MIN(IF(BH$1:BH$166="saniert",BG$1:BG$166)) + MAX(IF(BH$1:BH$166="saniert",BG$1:BG$166))) / 2
        )
    )),
    0,
    IF(
        BG96 &lt; (IF(
            BH97 = "unsaniert",
            (MIN(IF(BH$1:BH$166="unsaniert",BG$1:BG$166)) + MAX(IF(BH$1:BH$166="unsaniert",BG$1:BG$166))) / 2,
            IF(
                BH97 = "teilsaniert",
                (MIN(IF(BH$1:BH$166="teilsaniert",BG$1:BG$166)) + MAX(IF(BH$1:BH$166="teilsaniert",BG$1:BG$166))) / 2,
                (MIN(IF(BH$1:BH$166="saniert",BG$1:BG$166)) + MAX(IF(BH$1:BH$166="saniert",BG$1:BG$166))) / 2
            )
        )),
        0,
        BF97
    )
)</f>
        <v>0</v>
      </c>
    </row>
    <row r="98" spans="2:61">
      <c r="B98" s="174">
        <f t="shared" si="15"/>
        <v>0.3039811395436367</v>
      </c>
      <c r="C98" s="173">
        <f>_xlfn.NORM.DIST(B98, B5,C5, TRUE)</f>
        <v>2.1496417366306753E-2</v>
      </c>
      <c r="D98" s="174" t="str">
        <f t="shared" si="0"/>
        <v>saniert</v>
      </c>
      <c r="E98" s="174" cm="1">
        <f t="array" ref="E98">IF(
    C98 &gt; (IF(
        D98 = "unsaniert",
        (MIN(IF(D$1:D$166="unsaniert",C$1:C$166)) + MAX(IF(D$1:D$166="unsaniert",C$1:C$166))) / 2,
        IF(
            D98 = "teilsaniert",
            (MIN(IF(D$1:D$166="teilsaniert",C$1:C$166)) + MAX(IF(D$1:D$166="teilsaniert",C$1:C$166))) / 2,
            (MIN(IF(D$1:D$166="saniert",C$1:C$166)) + MAX(IF(D$1:D$166="saniert",C$1:C$166))) / 2
        )
    )),
    0,
    IF(
        C97 &lt; (IF(
            D98 = "unsaniert",
            (MIN(IF(D$1:D$166="unsaniert",C$1:C$166)) + MAX(IF(D$1:D$166="unsaniert",C$1:C$166))) / 2,
            IF(
                D98 = "teilsaniert",
                (MIN(IF(D$1:D$166="teilsaniert",C$1:C$166)) + MAX(IF(D$1:D$166="teilsaniert",C$1:C$166))) / 2,
                (MIN(IF(D$1:D$166="saniert",C$1:C$166)) + MAX(IF(D$1:D$166="saniert",C$1:C$166))) / 2
            )
        )),
        0,
        B98
    )
)</f>
        <v>0</v>
      </c>
      <c r="H98" s="160"/>
      <c r="I98" s="174">
        <f t="shared" si="16"/>
        <v>-1.415835203849898</v>
      </c>
      <c r="J98" s="173">
        <f>_xlfn.NORM.DIST(I98, I5,J5, TRUE)</f>
        <v>5.5365305949195825E-135</v>
      </c>
      <c r="K98" s="174" t="str">
        <f t="shared" si="1"/>
        <v>saniert</v>
      </c>
      <c r="L98" s="174" cm="1">
        <f t="array" ref="L98">IF(
    J98 &gt; (IF(
        K98 = "unsaniert",
        (MIN(IF(K$1:K$166="unsaniert",J$1:J$166)) + MAX(IF(K$1:K$166="unsaniert",J$1:J$166))) / 2,
        IF(
            K98 = "teilsaniert",
            (MIN(IF(K$1:K$166="teilsaniert",J$1:J$166)) + MAX(IF(K$1:K$166="teilsaniert",J$1:J$166))) / 2,
            (MIN(IF(K$1:K$166="saniert",J$1:J$166)) + MAX(IF(K$1:K$166="saniert",J$1:J$166))) / 2
        )
    )),
    0,
    IF(
        J97 &lt; (IF(
            K98 = "unsaniert",
            (MIN(IF(K$1:K$166="unsaniert",J$1:J$166)) + MAX(IF(K$1:K$166="unsaniert",J$1:J$166))) / 2,
            IF(
                K98 = "teilsaniert",
                (MIN(IF(K$1:K$166="teilsaniert",J$1:J$166)) + MAX(IF(K$1:K$166="teilsaniert",J$1:J$166))) / 2,
                (MIN(IF(K$1:K$166="saniert",J$1:J$166)) + MAX(IF(K$1:K$166="saniert",J$1:J$166))) / 2
            )
        )),
        0,
        I98
    )
)</f>
        <v>0</v>
      </c>
      <c r="O98" s="160"/>
      <c r="P98" s="174">
        <f t="shared" si="17"/>
        <v>-1.4799771325762721</v>
      </c>
      <c r="Q98" s="173">
        <f>_xlfn.NORM.DIST(P98, P5,Q5, TRUE)</f>
        <v>2.4111053476410015E-136</v>
      </c>
      <c r="R98" s="174" t="str">
        <f t="shared" si="2"/>
        <v>saniert</v>
      </c>
      <c r="S98" s="174" cm="1">
        <f t="array" ref="S98">IF(
    Q98 &gt; (IF(
        R98 = "unsaniert",
        (MIN(IF(R$1:R$166="unsaniert",Q$1:Q$166)) + MAX(IF(R$1:R$166="unsaniert",Q$1:Q$166))) / 2,
        IF(
            R98 = "teilsaniert",
            (MIN(IF(R$1:R$166="teilsaniert",Q$1:Q$166)) + MAX(IF(R$1:R$166="teilsaniert",Q$1:Q$166))) / 2,
            (MIN(IF(R$1:R$166="saniert",Q$1:Q$166)) + MAX(IF(R$1:R$166="saniert",Q$1:Q$166))) / 2
        )
    )),
    0,
    IF(
        Q97 &lt; (IF(
            R98 = "unsaniert",
            (MIN(IF(R$1:R$166="unsaniert",Q$1:Q$166)) + MAX(IF(R$1:R$166="unsaniert",Q$1:Q$166))) / 2,
            IF(
                R98 = "teilsaniert",
                (MIN(IF(R$1:R$166="teilsaniert",Q$1:Q$166)) + MAX(IF(R$1:R$166="teilsaniert",Q$1:Q$166))) / 2,
                (MIN(IF(R$1:R$166="saniert",Q$1:Q$166)) + MAX(IF(R$1:R$166="saniert",Q$1:Q$166))) / 2
            )
        )),
        0,
        P98
    )
)</f>
        <v>0</v>
      </c>
      <c r="W98" s="174">
        <f t="shared" si="18"/>
        <v>-0.84345442085887823</v>
      </c>
      <c r="X98" s="173">
        <f t="shared" si="3"/>
        <v>3.609363826258585E-79</v>
      </c>
      <c r="Y98" s="174" t="str">
        <f t="shared" si="4"/>
        <v>saniert</v>
      </c>
      <c r="Z98" s="174" cm="1">
        <f t="array" ref="Z98">IF(
    X98 &gt; (IF(
        Y98 = "unsaniert",
        (MIN(IF(Y$29:Y$166="unsaniert",X$29:X$166)) + MAX(IF(Y$29:Y$166="unsaniert",X$29:X$166))) / 2,
        IF(
            Y98 = "teilsaniert",
            (MIN(IF(Y$29:Y$166="teilsaniert",X$29:X$166)) + MAX(IF(Y$29:Y$166="teilsaniert",X$29:X$166))) / 2,
            (MIN(IF(Y$29:Y$166="saniert",X$29:X$166)) + MAX(IF(Y$29:Y$166="saniert",X$29:X$166))) / 2
        )
    )),
    0,
    IF(
        X97 &lt; (IF(
            Y98 = "unsaniert",
            (MIN(IF(Y$29:Y$166="unsaniert",X$29:X$166)) + MAX(IF(Y$29:Y$166="unsaniert",X$29:X$166))) / 2,
            IF(
                Y98 = "teilsaniert",
                (MIN(IF(Y$29:Y$166="teilsaniert",X$29:X$166)) + MAX(IF(Y$29:Y$166="teilsaniert",X$29:X$166))) / 2,
                (MIN(IF(Y$29:Y$166="saniert",X$29:X$166)) + MAX(IF(Y$29:Y$166="saniert",X$29:X$166))) / 2
            )
        )),
        0,
        W98
    )
)</f>
        <v>0</v>
      </c>
      <c r="AA98" s="160"/>
      <c r="AB98" s="160"/>
      <c r="AC98" s="160"/>
      <c r="AD98" s="174">
        <f t="shared" si="19"/>
        <v>-1.1287453724467709</v>
      </c>
      <c r="AE98" s="173">
        <f t="shared" si="5"/>
        <v>7.0735873559519246E-48</v>
      </c>
      <c r="AF98" s="174" t="str">
        <f t="shared" si="6"/>
        <v>saniert</v>
      </c>
      <c r="AG98" s="174" cm="1">
        <f t="array" ref="AG98">IF(
    AE98 &gt; (IF(
        AF98 = "unsaniert",
        (MIN(IF(AF$1:AF$166="unsaniert",AE$1:AE$166)) + MAX(IF(AF$1:AF$166="unsaniert",AE$1:AE$166))) / 2,
        IF(
            AF98 = "teilsaniert",
            (MIN(IF(AF$1:AF$166="teilsaniert",AE$1:AE$166)) + MAX(IF(AF$1:AF$166="teilsaniert",AE$1:AE$166))) / 2,
            (MIN(IF(AF$1:AF$166="saniert",AE$1:AE$166)) + MAX(IF(AF$1:AF$166="saniert",AE$1:AE$166))) / 2
        )
    )),
    0,
    IF(
        AE97 &lt; (IF(
            AF98 = "unsaniert",
            (MIN(IF(AF$1:AF$166="unsaniert",AE$1:AE$166)) + MAX(IF(AF$1:AF$166="unsaniert",AE$1:AE$166))) / 2,
            IF(
                AF98 = "teilsaniert",
                (MIN(IF(AF$1:AF$166="teilsaniert",AE$1:AE$166)) + MAX(IF(AF$1:AF$166="teilsaniert",AE$1:AE$166))) / 2,
                (MIN(IF(AF$1:AF$166="saniert",AE$1:AE$166)) + MAX(IF(AF$1:AF$166="saniert",AE$1:AE$166))) / 2
            )
        )),
        0,
        AD98
    )
)</f>
        <v>0</v>
      </c>
      <c r="AH98" s="160"/>
      <c r="AI98" s="160"/>
      <c r="AJ98" s="160"/>
      <c r="AK98" s="174">
        <f t="shared" si="20"/>
        <v>-1.6133859524507348</v>
      </c>
      <c r="AL98" s="173">
        <f t="shared" si="7"/>
        <v>0</v>
      </c>
      <c r="AM98" s="174" t="str">
        <f t="shared" si="8"/>
        <v>saniert</v>
      </c>
      <c r="AN98" s="174" cm="1">
        <f t="array" ref="AN98">IF(
    AL98 &gt; (IF(
        AM98 = "unsaniert",
        (MIN(IF(AM$1:AM$166="unsaniert",AL$1:AL$166)) + MAX(IF(AM$1:AM$166="unsaniert",AL$1:AL$166))) / 2,
        IF(
            AM98 = "teilsaniert",
            (MIN(IF(AM$1:AM$166="teilsaniert",AL$1:AL$166)) + MAX(IF(AM$1:AM$166="teilsaniert",AL$1:AL$166))) / 2,
            (MIN(IF(AM$1:AM$166="saniert",AL$1:AL$166)) + MAX(IF(AM$1:AM$166="saniert",AL$1:AL$166))) / 2
        )
    )),
    0,
    IF(
        AL97 &lt; (IF(
            AM98 = "unsaniert",
            (MIN(IF(AM$1:AM$166="unsaniert",AL$1:AL$166)) + MAX(IF(AM$1:AM$166="unsaniert",AL$1:AL$166))) / 2,
            IF(
                AM98 = "teilsaniert",
                (MIN(IF(AM$1:AM$166="teilsaniert",AL$1:AL$166)) + MAX(IF(AM$1:AM$166="teilsaniert",AL$1:AL$166))) / 2,
                (MIN(IF(AM$1:AM$166="saniert",AL$1:AL$166)) + MAX(IF(AM$1:AM$166="saniert",AL$1:AL$166))) / 2
            )
        )),
        0,
        AK98
    )
)</f>
        <v>0</v>
      </c>
      <c r="AR98" s="174">
        <f t="shared" si="21"/>
        <v>-0.46628314432345919</v>
      </c>
      <c r="AS98" s="173">
        <f t="shared" si="9"/>
        <v>3.6486107693514273E-13</v>
      </c>
      <c r="AT98" s="174" t="str">
        <f t="shared" si="10"/>
        <v>saniert</v>
      </c>
      <c r="AU98" s="174" cm="1">
        <f t="array" ref="AU98">IF(
    AS98 &gt; (IF(
        AT98 = "unsaniert",
        (MIN(IF(AT$1:AT$166="unsaniert",AS$1:AS$166)) + MAX(IF(AT$1:AT$166="unsaniert",AS$1:AS$166))) / 2,
        IF(
            AT98 = "teilsaniert",
            (MIN(IF(AT$1:AT$166="teilsaniert",AS$1:AS$166)) + MAX(IF(AT$1:AT$166="teilsaniert",AS$1:AS$166))) / 2,
            (MIN(IF(AT$1:AT$166="saniert",AS$1:AS$166)) + MAX(IF(AT$1:AT$166="saniert",AS$1:AS$166))) / 2
        )
    )),
    0,
    IF(
        AS97 &lt; (IF(
            AT98 = "unsaniert",
            (MIN(IF(AT$1:AT$166="unsaniert",AS$1:AS$166)) + MAX(IF(AT$1:AT$166="unsaniert",AS$1:AS$166))) / 2,
            IF(
                AT98 = "teilsaniert",
                (MIN(IF(AT$1:AT$166="teilsaniert",AS$1:AS$166)) + MAX(IF(AT$1:AT$166="teilsaniert",AS$1:AS$166))) / 2,
                (MIN(IF(AT$1:AT$166="saniert",AS$1:AS$166)) + MAX(IF(AT$1:AT$166="saniert",AS$1:AS$166))) / 2
            )
        )),
        0,
        AR98
    )
)</f>
        <v>0</v>
      </c>
      <c r="AV98" s="160"/>
      <c r="AW98" s="160"/>
      <c r="AX98" s="160"/>
      <c r="AY98" s="174">
        <f t="shared" si="22"/>
        <v>-0.9977893575286475</v>
      </c>
      <c r="AZ98" s="173">
        <f t="shared" si="24"/>
        <v>1.0464680952714666E-30</v>
      </c>
      <c r="BA98" s="174" t="str">
        <f t="shared" si="25"/>
        <v>saniert</v>
      </c>
      <c r="BB98" s="174" cm="1">
        <f t="array" ref="BB98">IF(
    AZ98 &gt; (IF(
        BA98 = "unsaniert",
        (MIN(IF(BA$1:BA$166="unsaniert",AZ$1:AZ$166)) + MAX(IF(BA$1:BA$166="unsaniert",AZ$1:AZ$166))) / 2,
        IF(
            BA98 = "teilsaniert",
            (MIN(IF(BA$1:BA$166="teilsaniert",AZ$1:AZ$166)) + MAX(IF(BA$1:BA$166="teilsaniert",AZ$1:AZ$166))) / 2,
            (MIN(IF(BA$1:BA$166="saniert",AZ$1:AZ$166)) + MAX(IF(BA$1:BA$166="saniert",AZ$1:AZ$166))) / 2
        )
    )),
    0,
    IF(
        AZ97 &lt; (IF(
            BA98 = "unsaniert",
            (MIN(IF(BA$1:BA$166="unsaniert",AZ$1:AZ$166)) + MAX(IF(BA$1:BA$166="unsaniert",AZ$1:AZ$166))) / 2,
            IF(
                BA98 = "teilsaniert",
                (MIN(IF(BA$1:BA$166="teilsaniert",AZ$1:AZ$166)) + MAX(IF(BA$1:BA$166="teilsaniert",AZ$1:AZ$166))) / 2,
                (MIN(IF(BA$1:BA$166="saniert",AZ$1:AZ$166)) + MAX(IF(BA$1:BA$166="saniert",AZ$1:AZ$166))) / 2
            )
        )),
        0,
        AY98
    )
)</f>
        <v>0</v>
      </c>
      <c r="BC98" s="160"/>
      <c r="BD98" s="160"/>
      <c r="BE98" s="160"/>
      <c r="BF98" s="174">
        <f t="shared" si="23"/>
        <v>-1.0765709459291646</v>
      </c>
      <c r="BG98" s="173">
        <f t="shared" si="13"/>
        <v>0</v>
      </c>
      <c r="BH98" s="174" t="str">
        <f t="shared" si="14"/>
        <v>saniert</v>
      </c>
      <c r="BI98" s="174" cm="1">
        <f t="array" ref="BI98">IF(
    BG98 &gt; (IF(
        BH98 = "unsaniert",
        (MIN(IF(BH$1:BH$166="unsaniert",BG$1:BG$166)) + MAX(IF(BH$1:BH$166="unsaniert",BG$1:BG$166))) / 2,
        IF(
            BH98 = "teilsaniert",
            (MIN(IF(BH$1:BH$166="teilsaniert",BG$1:BG$166)) + MAX(IF(BH$1:BH$166="teilsaniert",BG$1:BG$166))) / 2,
            (MIN(IF(BH$1:BH$166="saniert",BG$1:BG$166)) + MAX(IF(BH$1:BH$166="saniert",BG$1:BG$166))) / 2
        )
    )),
    0,
    IF(
        BG97 &lt; (IF(
            BH98 = "unsaniert",
            (MIN(IF(BH$1:BH$166="unsaniert",BG$1:BG$166)) + MAX(IF(BH$1:BH$166="unsaniert",BG$1:BG$166))) / 2,
            IF(
                BH98 = "teilsaniert",
                (MIN(IF(BH$1:BH$166="teilsaniert",BG$1:BG$166)) + MAX(IF(BH$1:BH$166="teilsaniert",BG$1:BG$166))) / 2,
                (MIN(IF(BH$1:BH$166="saniert",BG$1:BG$166)) + MAX(IF(BH$1:BH$166="saniert",BG$1:BG$166))) / 2
            )
        )),
        0,
        BF98
    )
)</f>
        <v>0</v>
      </c>
    </row>
    <row r="99" spans="2:61">
      <c r="B99" s="174">
        <f t="shared" si="15"/>
        <v>0.27398113954363668</v>
      </c>
      <c r="C99" s="173">
        <f>_xlfn.NORM.DIST(B99, B5,C5, TRUE)</f>
        <v>1.7710076566074453E-2</v>
      </c>
      <c r="D99" s="174" t="str">
        <f t="shared" ref="D99:D162" si="26">IF(C99&gt;($C$30+$D$30)/100,"unsaniert",IF(C99&gt;($D$30)/100,"teilsaniert","saniert"))</f>
        <v>saniert</v>
      </c>
      <c r="E99" s="174" cm="1">
        <f t="array" ref="E99">IF(
    C99 &gt; (IF(
        D99 = "unsaniert",
        (MIN(IF(D$1:D$166="unsaniert",C$1:C$166)) + MAX(IF(D$1:D$166="unsaniert",C$1:C$166))) / 2,
        IF(
            D99 = "teilsaniert",
            (MIN(IF(D$1:D$166="teilsaniert",C$1:C$166)) + MAX(IF(D$1:D$166="teilsaniert",C$1:C$166))) / 2,
            (MIN(IF(D$1:D$166="saniert",C$1:C$166)) + MAX(IF(D$1:D$166="saniert",C$1:C$166))) / 2
        )
    )),
    0,
    IF(
        C98 &lt; (IF(
            D99 = "unsaniert",
            (MIN(IF(D$1:D$166="unsaniert",C$1:C$166)) + MAX(IF(D$1:D$166="unsaniert",C$1:C$166))) / 2,
            IF(
                D99 = "teilsaniert",
                (MIN(IF(D$1:D$166="teilsaniert",C$1:C$166)) + MAX(IF(D$1:D$166="teilsaniert",C$1:C$166))) / 2,
                (MIN(IF(D$1:D$166="saniert",C$1:C$166)) + MAX(IF(D$1:D$166="saniert",C$1:C$166))) / 2
            )
        )),
        0,
        B99
    )
)</f>
        <v>0</v>
      </c>
      <c r="H99" s="160"/>
      <c r="I99" s="174">
        <f t="shared" si="16"/>
        <v>-1.4458352038498981</v>
      </c>
      <c r="J99" s="173">
        <f>_xlfn.NORM.DIST(I99, I5,J5, TRUE)</f>
        <v>9.4978418395150839E-140</v>
      </c>
      <c r="K99" s="174" t="str">
        <f t="shared" ref="K99:K162" si="27">IF(J99&gt;($C$30+$D$30)/100,"unsaniert",IF(J99&gt;($D$30)/100,"teilsaniert","saniert"))</f>
        <v>saniert</v>
      </c>
      <c r="L99" s="174" cm="1">
        <f t="array" ref="L99">IF(
    J99 &gt; (IF(
        K99 = "unsaniert",
        (MIN(IF(K$1:K$166="unsaniert",J$1:J$166)) + MAX(IF(K$1:K$166="unsaniert",J$1:J$166))) / 2,
        IF(
            K99 = "teilsaniert",
            (MIN(IF(K$1:K$166="teilsaniert",J$1:J$166)) + MAX(IF(K$1:K$166="teilsaniert",J$1:J$166))) / 2,
            (MIN(IF(K$1:K$166="saniert",J$1:J$166)) + MAX(IF(K$1:K$166="saniert",J$1:J$166))) / 2
        )
    )),
    0,
    IF(
        J98 &lt; (IF(
            K99 = "unsaniert",
            (MIN(IF(K$1:K$166="unsaniert",J$1:J$166)) + MAX(IF(K$1:K$166="unsaniert",J$1:J$166))) / 2,
            IF(
                K99 = "teilsaniert",
                (MIN(IF(K$1:K$166="teilsaniert",J$1:J$166)) + MAX(IF(K$1:K$166="teilsaniert",J$1:J$166))) / 2,
                (MIN(IF(K$1:K$166="saniert",J$1:J$166)) + MAX(IF(K$1:K$166="saniert",J$1:J$166))) / 2
            )
        )),
        0,
        I99
    )
)</f>
        <v>0</v>
      </c>
      <c r="O99" s="160"/>
      <c r="P99" s="174">
        <f t="shared" si="17"/>
        <v>-1.5099771325762721</v>
      </c>
      <c r="Q99" s="173">
        <f>_xlfn.NORM.DIST(P99, P5,Q5, TRUE)</f>
        <v>3.7194051435403871E-141</v>
      </c>
      <c r="R99" s="174" t="str">
        <f t="shared" ref="R99:R162" si="28">IF(Q99&gt;($C$30+$D$30)/100,"unsaniert",IF(Q99&gt;($D$30)/100,"teilsaniert","saniert"))</f>
        <v>saniert</v>
      </c>
      <c r="S99" s="174" cm="1">
        <f t="array" ref="S99">IF(
    Q99 &gt; (IF(
        R99 = "unsaniert",
        (MIN(IF(R$1:R$166="unsaniert",Q$1:Q$166)) + MAX(IF(R$1:R$166="unsaniert",Q$1:Q$166))) / 2,
        IF(
            R99 = "teilsaniert",
            (MIN(IF(R$1:R$166="teilsaniert",Q$1:Q$166)) + MAX(IF(R$1:R$166="teilsaniert",Q$1:Q$166))) / 2,
            (MIN(IF(R$1:R$166="saniert",Q$1:Q$166)) + MAX(IF(R$1:R$166="saniert",Q$1:Q$166))) / 2
        )
    )),
    0,
    IF(
        Q98 &lt; (IF(
            R99 = "unsaniert",
            (MIN(IF(R$1:R$166="unsaniert",Q$1:Q$166)) + MAX(IF(R$1:R$166="unsaniert",Q$1:Q$166))) / 2,
            IF(
                R99 = "teilsaniert",
                (MIN(IF(R$1:R$166="teilsaniert",Q$1:Q$166)) + MAX(IF(R$1:R$166="teilsaniert",Q$1:Q$166))) / 2,
                (MIN(IF(R$1:R$166="saniert",Q$1:Q$166)) + MAX(IF(R$1:R$166="saniert",Q$1:Q$166))) / 2
            )
        )),
        0,
        P99
    )
)</f>
        <v>0</v>
      </c>
      <c r="W99" s="174">
        <f t="shared" si="18"/>
        <v>-0.87345442085887826</v>
      </c>
      <c r="X99" s="173">
        <f t="shared" si="3"/>
        <v>4.9844764093070521E-82</v>
      </c>
      <c r="Y99" s="174" t="str">
        <f t="shared" si="4"/>
        <v>saniert</v>
      </c>
      <c r="Z99" s="174" cm="1">
        <f t="array" ref="Z99">IF(
    X99 &gt; (IF(
        Y99 = "unsaniert",
        (MIN(IF(Y$29:Y$166="unsaniert",X$29:X$166)) + MAX(IF(Y$29:Y$166="unsaniert",X$29:X$166))) / 2,
        IF(
            Y99 = "teilsaniert",
            (MIN(IF(Y$29:Y$166="teilsaniert",X$29:X$166)) + MAX(IF(Y$29:Y$166="teilsaniert",X$29:X$166))) / 2,
            (MIN(IF(Y$29:Y$166="saniert",X$29:X$166)) + MAX(IF(Y$29:Y$166="saniert",X$29:X$166))) / 2
        )
    )),
    0,
    IF(
        X98 &lt; (IF(
            Y99 = "unsaniert",
            (MIN(IF(Y$29:Y$166="unsaniert",X$29:X$166)) + MAX(IF(Y$29:Y$166="unsaniert",X$29:X$166))) / 2,
            IF(
                Y99 = "teilsaniert",
                (MIN(IF(Y$29:Y$166="teilsaniert",X$29:X$166)) + MAX(IF(Y$29:Y$166="teilsaniert",X$29:X$166))) / 2,
                (MIN(IF(Y$29:Y$166="saniert",X$29:X$166)) + MAX(IF(Y$29:Y$166="saniert",X$29:X$166))) / 2
            )
        )),
        0,
        W99
    )
)</f>
        <v>0</v>
      </c>
      <c r="AA99" s="160"/>
      <c r="AB99" s="160"/>
      <c r="AC99" s="160"/>
      <c r="AD99" s="174">
        <f t="shared" si="19"/>
        <v>-1.1587453724467709</v>
      </c>
      <c r="AE99" s="173">
        <f t="shared" si="5"/>
        <v>1.1963123097051772E-49</v>
      </c>
      <c r="AF99" s="174" t="str">
        <f t="shared" si="6"/>
        <v>saniert</v>
      </c>
      <c r="AG99" s="174" cm="1">
        <f t="array" ref="AG99">IF(
    AE99 &gt; (IF(
        AF99 = "unsaniert",
        (MIN(IF(AF$1:AF$166="unsaniert",AE$1:AE$166)) + MAX(IF(AF$1:AF$166="unsaniert",AE$1:AE$166))) / 2,
        IF(
            AF99 = "teilsaniert",
            (MIN(IF(AF$1:AF$166="teilsaniert",AE$1:AE$166)) + MAX(IF(AF$1:AF$166="teilsaniert",AE$1:AE$166))) / 2,
            (MIN(IF(AF$1:AF$166="saniert",AE$1:AE$166)) + MAX(IF(AF$1:AF$166="saniert",AE$1:AE$166))) / 2
        )
    )),
    0,
    IF(
        AE98 &lt; (IF(
            AF99 = "unsaniert",
            (MIN(IF(AF$1:AF$166="unsaniert",AE$1:AE$166)) + MAX(IF(AF$1:AF$166="unsaniert",AE$1:AE$166))) / 2,
            IF(
                AF99 = "teilsaniert",
                (MIN(IF(AF$1:AF$166="teilsaniert",AE$1:AE$166)) + MAX(IF(AF$1:AF$166="teilsaniert",AE$1:AE$166))) / 2,
                (MIN(IF(AF$1:AF$166="saniert",AE$1:AE$166)) + MAX(IF(AF$1:AF$166="saniert",AE$1:AE$166))) / 2
            )
        )),
        0,
        AD99
    )
)</f>
        <v>0</v>
      </c>
      <c r="AH99" s="160"/>
      <c r="AI99" s="160"/>
      <c r="AJ99" s="160"/>
      <c r="AK99" s="174">
        <f t="shared" si="20"/>
        <v>-1.6433859524507348</v>
      </c>
      <c r="AL99" s="173">
        <f t="shared" si="7"/>
        <v>0</v>
      </c>
      <c r="AM99" s="174" t="str">
        <f t="shared" si="8"/>
        <v>saniert</v>
      </c>
      <c r="AN99" s="174" cm="1">
        <f t="array" ref="AN99">IF(
    AL99 &gt; (IF(
        AM99 = "unsaniert",
        (MIN(IF(AM$1:AM$166="unsaniert",AL$1:AL$166)) + MAX(IF(AM$1:AM$166="unsaniert",AL$1:AL$166))) / 2,
        IF(
            AM99 = "teilsaniert",
            (MIN(IF(AM$1:AM$166="teilsaniert",AL$1:AL$166)) + MAX(IF(AM$1:AM$166="teilsaniert",AL$1:AL$166))) / 2,
            (MIN(IF(AM$1:AM$166="saniert",AL$1:AL$166)) + MAX(IF(AM$1:AM$166="saniert",AL$1:AL$166))) / 2
        )
    )),
    0,
    IF(
        AL98 &lt; (IF(
            AM99 = "unsaniert",
            (MIN(IF(AM$1:AM$166="unsaniert",AL$1:AL$166)) + MAX(IF(AM$1:AM$166="unsaniert",AL$1:AL$166))) / 2,
            IF(
                AM99 = "teilsaniert",
                (MIN(IF(AM$1:AM$166="teilsaniert",AL$1:AL$166)) + MAX(IF(AM$1:AM$166="teilsaniert",AL$1:AL$166))) / 2,
                (MIN(IF(AM$1:AM$166="saniert",AL$1:AL$166)) + MAX(IF(AM$1:AM$166="saniert",AL$1:AL$166))) / 2
            )
        )),
        0,
        AK99
    )
)</f>
        <v>0</v>
      </c>
      <c r="AR99" s="174">
        <f t="shared" si="21"/>
        <v>-0.49628314432345921</v>
      </c>
      <c r="AS99" s="173">
        <f t="shared" si="9"/>
        <v>1.1066603831469185E-13</v>
      </c>
      <c r="AT99" s="174" t="str">
        <f t="shared" si="10"/>
        <v>saniert</v>
      </c>
      <c r="AU99" s="174" cm="1">
        <f t="array" ref="AU99">IF(
    AS99 &gt; (IF(
        AT99 = "unsaniert",
        (MIN(IF(AT$1:AT$166="unsaniert",AS$1:AS$166)) + MAX(IF(AT$1:AT$166="unsaniert",AS$1:AS$166))) / 2,
        IF(
            AT99 = "teilsaniert",
            (MIN(IF(AT$1:AT$166="teilsaniert",AS$1:AS$166)) + MAX(IF(AT$1:AT$166="teilsaniert",AS$1:AS$166))) / 2,
            (MIN(IF(AT$1:AT$166="saniert",AS$1:AS$166)) + MAX(IF(AT$1:AT$166="saniert",AS$1:AS$166))) / 2
        )
    )),
    0,
    IF(
        AS98 &lt; (IF(
            AT99 = "unsaniert",
            (MIN(IF(AT$1:AT$166="unsaniert",AS$1:AS$166)) + MAX(IF(AT$1:AT$166="unsaniert",AS$1:AS$166))) / 2,
            IF(
                AT99 = "teilsaniert",
                (MIN(IF(AT$1:AT$166="teilsaniert",AS$1:AS$166)) + MAX(IF(AT$1:AT$166="teilsaniert",AS$1:AS$166))) / 2,
                (MIN(IF(AT$1:AT$166="saniert",AS$1:AS$166)) + MAX(IF(AT$1:AT$166="saniert",AS$1:AS$166))) / 2
            )
        )),
        0,
        AR99
    )
)</f>
        <v>0</v>
      </c>
      <c r="AV99" s="160"/>
      <c r="AW99" s="160"/>
      <c r="AX99" s="160"/>
      <c r="AY99" s="174">
        <f t="shared" si="22"/>
        <v>-1.0277893575286474</v>
      </c>
      <c r="AZ99" s="173">
        <f t="shared" si="24"/>
        <v>7.201755667131173E-32</v>
      </c>
      <c r="BA99" s="174" t="str">
        <f t="shared" si="25"/>
        <v>saniert</v>
      </c>
      <c r="BB99" s="174" cm="1">
        <f t="array" ref="BB99">IF(
    AZ99 &gt; (IF(
        BA99 = "unsaniert",
        (MIN(IF(BA$1:BA$166="unsaniert",AZ$1:AZ$166)) + MAX(IF(BA$1:BA$166="unsaniert",AZ$1:AZ$166))) / 2,
        IF(
            BA99 = "teilsaniert",
            (MIN(IF(BA$1:BA$166="teilsaniert",AZ$1:AZ$166)) + MAX(IF(BA$1:BA$166="teilsaniert",AZ$1:AZ$166))) / 2,
            (MIN(IF(BA$1:BA$166="saniert",AZ$1:AZ$166)) + MAX(IF(BA$1:BA$166="saniert",AZ$1:AZ$166))) / 2
        )
    )),
    0,
    IF(
        AZ98 &lt; (IF(
            BA99 = "unsaniert",
            (MIN(IF(BA$1:BA$166="unsaniert",AZ$1:AZ$166)) + MAX(IF(BA$1:BA$166="unsaniert",AZ$1:AZ$166))) / 2,
            IF(
                BA99 = "teilsaniert",
                (MIN(IF(BA$1:BA$166="teilsaniert",AZ$1:AZ$166)) + MAX(IF(BA$1:BA$166="teilsaniert",AZ$1:AZ$166))) / 2,
                (MIN(IF(BA$1:BA$166="saniert",AZ$1:AZ$166)) + MAX(IF(BA$1:BA$166="saniert",AZ$1:AZ$166))) / 2
            )
        )),
        0,
        AY99
    )
)</f>
        <v>0</v>
      </c>
      <c r="BC99" s="160"/>
      <c r="BD99" s="160"/>
      <c r="BE99" s="160"/>
      <c r="BF99" s="174">
        <f t="shared" si="23"/>
        <v>-1.0965709459291646</v>
      </c>
      <c r="BG99" s="173">
        <f t="shared" si="13"/>
        <v>0</v>
      </c>
      <c r="BH99" s="174" t="str">
        <f t="shared" si="14"/>
        <v>saniert</v>
      </c>
      <c r="BI99" s="174" cm="1">
        <f t="array" ref="BI99">IF(
    BG99 &gt; (IF(
        BH99 = "unsaniert",
        (MIN(IF(BH$1:BH$166="unsaniert",BG$1:BG$166)) + MAX(IF(BH$1:BH$166="unsaniert",BG$1:BG$166))) / 2,
        IF(
            BH99 = "teilsaniert",
            (MIN(IF(BH$1:BH$166="teilsaniert",BG$1:BG$166)) + MAX(IF(BH$1:BH$166="teilsaniert",BG$1:BG$166))) / 2,
            (MIN(IF(BH$1:BH$166="saniert",BG$1:BG$166)) + MAX(IF(BH$1:BH$166="saniert",BG$1:BG$166))) / 2
        )
    )),
    0,
    IF(
        BG98 &lt; (IF(
            BH99 = "unsaniert",
            (MIN(IF(BH$1:BH$166="unsaniert",BG$1:BG$166)) + MAX(IF(BH$1:BH$166="unsaniert",BG$1:BG$166))) / 2,
            IF(
                BH99 = "teilsaniert",
                (MIN(IF(BH$1:BH$166="teilsaniert",BG$1:BG$166)) + MAX(IF(BH$1:BH$166="teilsaniert",BG$1:BG$166))) / 2,
                (MIN(IF(BH$1:BH$166="saniert",BG$1:BG$166)) + MAX(IF(BH$1:BH$166="saniert",BG$1:BG$166))) / 2
            )
        )),
        0,
        BF99
    )
)</f>
        <v>0</v>
      </c>
    </row>
    <row r="100" spans="2:61">
      <c r="B100" s="174">
        <f t="shared" si="15"/>
        <v>0.24398113954363668</v>
      </c>
      <c r="C100" s="173">
        <f>_xlfn.NORM.DIST(B100, B5,C5, TRUE)</f>
        <v>1.4508162721240368E-2</v>
      </c>
      <c r="D100" s="174" t="str">
        <f t="shared" si="26"/>
        <v>saniert</v>
      </c>
      <c r="E100" s="174" cm="1">
        <f t="array" ref="E100">IF(
    C100 &gt; (IF(
        D100 = "unsaniert",
        (MIN(IF(D$1:D$166="unsaniert",C$1:C$166)) + MAX(IF(D$1:D$166="unsaniert",C$1:C$166))) / 2,
        IF(
            D100 = "teilsaniert",
            (MIN(IF(D$1:D$166="teilsaniert",C$1:C$166)) + MAX(IF(D$1:D$166="teilsaniert",C$1:C$166))) / 2,
            (MIN(IF(D$1:D$166="saniert",C$1:C$166)) + MAX(IF(D$1:D$166="saniert",C$1:C$166))) / 2
        )
    )),
    0,
    IF(
        C99 &lt; (IF(
            D100 = "unsaniert",
            (MIN(IF(D$1:D$166="unsaniert",C$1:C$166)) + MAX(IF(D$1:D$166="unsaniert",C$1:C$166))) / 2,
            IF(
                D100 = "teilsaniert",
                (MIN(IF(D$1:D$166="teilsaniert",C$1:C$166)) + MAX(IF(D$1:D$166="teilsaniert",C$1:C$166))) / 2,
                (MIN(IF(D$1:D$166="saniert",C$1:C$166)) + MAX(IF(D$1:D$166="saniert",C$1:C$166))) / 2
            )
        )),
        0,
        B100
    )
)</f>
        <v>0.24398113954363668</v>
      </c>
      <c r="H100" s="160"/>
      <c r="I100" s="174">
        <f t="shared" si="16"/>
        <v>-1.4758352038498981</v>
      </c>
      <c r="J100" s="173">
        <f>_xlfn.NORM.DIST(I100, I5,J5, TRUE)</f>
        <v>1.3433654366340051E-144</v>
      </c>
      <c r="K100" s="174" t="str">
        <f t="shared" si="27"/>
        <v>saniert</v>
      </c>
      <c r="L100" s="174" cm="1">
        <f t="array" ref="L100">IF(
    J100 &gt; (IF(
        K100 = "unsaniert",
        (MIN(IF(K$1:K$166="unsaniert",J$1:J$166)) + MAX(IF(K$1:K$166="unsaniert",J$1:J$166))) / 2,
        IF(
            K100 = "teilsaniert",
            (MIN(IF(K$1:K$166="teilsaniert",J$1:J$166)) + MAX(IF(K$1:K$166="teilsaniert",J$1:J$166))) / 2,
            (MIN(IF(K$1:K$166="saniert",J$1:J$166)) + MAX(IF(K$1:K$166="saniert",J$1:J$166))) / 2
        )
    )),
    0,
    IF(
        J99 &lt; (IF(
            K100 = "unsaniert",
            (MIN(IF(K$1:K$166="unsaniert",J$1:J$166)) + MAX(IF(K$1:K$166="unsaniert",J$1:J$166))) / 2,
            IF(
                K100 = "teilsaniert",
                (MIN(IF(K$1:K$166="teilsaniert",J$1:J$166)) + MAX(IF(K$1:K$166="teilsaniert",J$1:J$166))) / 2,
                (MIN(IF(K$1:K$166="saniert",J$1:J$166)) + MAX(IF(K$1:K$166="saniert",J$1:J$166))) / 2
            )
        )),
        0,
        I100
    )
)</f>
        <v>0</v>
      </c>
      <c r="O100" s="160"/>
      <c r="P100" s="174">
        <f t="shared" si="17"/>
        <v>-1.5399771325762721</v>
      </c>
      <c r="Q100" s="173">
        <f>_xlfn.NORM.DIST(P100, P5,Q5, TRUE)</f>
        <v>4.7222067440481502E-146</v>
      </c>
      <c r="R100" s="174" t="str">
        <f t="shared" si="28"/>
        <v>saniert</v>
      </c>
      <c r="S100" s="174" cm="1">
        <f t="array" ref="S100">IF(
    Q100 &gt; (IF(
        R100 = "unsaniert",
        (MIN(IF(R$1:R$166="unsaniert",Q$1:Q$166)) + MAX(IF(R$1:R$166="unsaniert",Q$1:Q$166))) / 2,
        IF(
            R100 = "teilsaniert",
            (MIN(IF(R$1:R$166="teilsaniert",Q$1:Q$166)) + MAX(IF(R$1:R$166="teilsaniert",Q$1:Q$166))) / 2,
            (MIN(IF(R$1:R$166="saniert",Q$1:Q$166)) + MAX(IF(R$1:R$166="saniert",Q$1:Q$166))) / 2
        )
    )),
    0,
    IF(
        Q99 &lt; (IF(
            R100 = "unsaniert",
            (MIN(IF(R$1:R$166="unsaniert",Q$1:Q$166)) + MAX(IF(R$1:R$166="unsaniert",Q$1:Q$166))) / 2,
            IF(
                R100 = "teilsaniert",
                (MIN(IF(R$1:R$166="teilsaniert",Q$1:Q$166)) + MAX(IF(R$1:R$166="teilsaniert",Q$1:Q$166))) / 2,
                (MIN(IF(R$1:R$166="saniert",Q$1:Q$166)) + MAX(IF(R$1:R$166="saniert",Q$1:Q$166))) / 2
            )
        )),
        0,
        P100
    )
)</f>
        <v>0</v>
      </c>
      <c r="W100" s="174">
        <f t="shared" si="18"/>
        <v>-0.90345442085887828</v>
      </c>
      <c r="X100" s="173">
        <f t="shared" ref="X100:X163" si="29">_xlfn.NORM.DIST(W100, $B$8,$C$8, TRUE)</f>
        <v>6.1085071523303933E-85</v>
      </c>
      <c r="Y100" s="174" t="str">
        <f t="shared" ref="Y100:Y163" si="30">IF(X100&gt;($C$30+$D$30)/100,"unsaniert",IF(X100&gt;($D$30)/100,"teilsaniert","saniert"))</f>
        <v>saniert</v>
      </c>
      <c r="Z100" s="174" cm="1">
        <f t="array" ref="Z100">IF(
    X100 &gt; (IF(
        Y100 = "unsaniert",
        (MIN(IF(Y$29:Y$166="unsaniert",X$29:X$166)) + MAX(IF(Y$29:Y$166="unsaniert",X$29:X$166))) / 2,
        IF(
            Y100 = "teilsaniert",
            (MIN(IF(Y$29:Y$166="teilsaniert",X$29:X$166)) + MAX(IF(Y$29:Y$166="teilsaniert",X$29:X$166))) / 2,
            (MIN(IF(Y$29:Y$166="saniert",X$29:X$166)) + MAX(IF(Y$29:Y$166="saniert",X$29:X$166))) / 2
        )
    )),
    0,
    IF(
        X99 &lt; (IF(
            Y100 = "unsaniert",
            (MIN(IF(Y$29:Y$166="unsaniert",X$29:X$166)) + MAX(IF(Y$29:Y$166="unsaniert",X$29:X$166))) / 2,
            IF(
                Y100 = "teilsaniert",
                (MIN(IF(Y$29:Y$166="teilsaniert",X$29:X$166)) + MAX(IF(Y$29:Y$166="teilsaniert",X$29:X$166))) / 2,
                (MIN(IF(Y$29:Y$166="saniert",X$29:X$166)) + MAX(IF(Y$29:Y$166="saniert",X$29:X$166))) / 2
            )
        )),
        0,
        W100
    )
)</f>
        <v>0</v>
      </c>
      <c r="AA100" s="160"/>
      <c r="AB100" s="160"/>
      <c r="AC100" s="160"/>
      <c r="AD100" s="174">
        <f t="shared" si="19"/>
        <v>-1.1887453724467709</v>
      </c>
      <c r="AE100" s="173">
        <f t="shared" ref="AE100:AE163" si="31">_xlfn.NORM.DIST(AD100, $I$8,$J$8, TRUE)</f>
        <v>1.8738259745789877E-51</v>
      </c>
      <c r="AF100" s="174" t="str">
        <f t="shared" ref="AF100:AF163" si="32">IF(AE100&gt;($C$30+$D$30)/100,"unsaniert",IF(AE100&gt;($D$30)/100,"teilsaniert","saniert"))</f>
        <v>saniert</v>
      </c>
      <c r="AG100" s="174" cm="1">
        <f t="array" ref="AG100">IF(
    AE100 &gt; (IF(
        AF100 = "unsaniert",
        (MIN(IF(AF$1:AF$166="unsaniert",AE$1:AE$166)) + MAX(IF(AF$1:AF$166="unsaniert",AE$1:AE$166))) / 2,
        IF(
            AF100 = "teilsaniert",
            (MIN(IF(AF$1:AF$166="teilsaniert",AE$1:AE$166)) + MAX(IF(AF$1:AF$166="teilsaniert",AE$1:AE$166))) / 2,
            (MIN(IF(AF$1:AF$166="saniert",AE$1:AE$166)) + MAX(IF(AF$1:AF$166="saniert",AE$1:AE$166))) / 2
        )
    )),
    0,
    IF(
        AE99 &lt; (IF(
            AF100 = "unsaniert",
            (MIN(IF(AF$1:AF$166="unsaniert",AE$1:AE$166)) + MAX(IF(AF$1:AF$166="unsaniert",AE$1:AE$166))) / 2,
            IF(
                AF100 = "teilsaniert",
                (MIN(IF(AF$1:AF$166="teilsaniert",AE$1:AE$166)) + MAX(IF(AF$1:AF$166="teilsaniert",AE$1:AE$166))) / 2,
                (MIN(IF(AF$1:AF$166="saniert",AE$1:AE$166)) + MAX(IF(AF$1:AF$166="saniert",AE$1:AE$166))) / 2
            )
        )),
        0,
        AD100
    )
)</f>
        <v>0</v>
      </c>
      <c r="AH100" s="160"/>
      <c r="AI100" s="160"/>
      <c r="AJ100" s="160"/>
      <c r="AK100" s="174">
        <f t="shared" si="20"/>
        <v>-1.6733859524507348</v>
      </c>
      <c r="AL100" s="173">
        <f t="shared" ref="AL100:AL163" si="33">_xlfn.NORM.DIST(AK100, $P$8,$Q$8, TRUE)</f>
        <v>0</v>
      </c>
      <c r="AM100" s="174" t="str">
        <f t="shared" ref="AM100:AM163" si="34">IF(AL100&gt;($C$30+$D$30)/100,"unsaniert",IF(AL100&gt;($D$30)/100,"teilsaniert","saniert"))</f>
        <v>saniert</v>
      </c>
      <c r="AN100" s="174" cm="1">
        <f t="array" ref="AN100">IF(
    AL100 &gt; (IF(
        AM100 = "unsaniert",
        (MIN(IF(AM$1:AM$166="unsaniert",AL$1:AL$166)) + MAX(IF(AM$1:AM$166="unsaniert",AL$1:AL$166))) / 2,
        IF(
            AM100 = "teilsaniert",
            (MIN(IF(AM$1:AM$166="teilsaniert",AL$1:AL$166)) + MAX(IF(AM$1:AM$166="teilsaniert",AL$1:AL$166))) / 2,
            (MIN(IF(AM$1:AM$166="saniert",AL$1:AL$166)) + MAX(IF(AM$1:AM$166="saniert",AL$1:AL$166))) / 2
        )
    )),
    0,
    IF(
        AL99 &lt; (IF(
            AM100 = "unsaniert",
            (MIN(IF(AM$1:AM$166="unsaniert",AL$1:AL$166)) + MAX(IF(AM$1:AM$166="unsaniert",AL$1:AL$166))) / 2,
            IF(
                AM100 = "teilsaniert",
                (MIN(IF(AM$1:AM$166="teilsaniert",AL$1:AL$166)) + MAX(IF(AM$1:AM$166="teilsaniert",AL$1:AL$166))) / 2,
                (MIN(IF(AM$1:AM$166="saniert",AL$1:AL$166)) + MAX(IF(AM$1:AM$166="saniert",AL$1:AL$166))) / 2
            )
        )),
        0,
        AK100
    )
)</f>
        <v>0</v>
      </c>
      <c r="AR100" s="174">
        <f t="shared" si="21"/>
        <v>-0.52628314432345924</v>
      </c>
      <c r="AS100" s="173">
        <f t="shared" ref="AS100:AS163" si="35">_xlfn.NORM.DIST(AR100, $B$13,$C$13, TRUE)</f>
        <v>3.2716407460041202E-14</v>
      </c>
      <c r="AT100" s="174" t="str">
        <f t="shared" ref="AT100:AT163" si="36">IF(AS100&gt;($C$30+$D$30)/100,"unsaniert",IF(AS100&gt;($D$30)/100,"teilsaniert","saniert"))</f>
        <v>saniert</v>
      </c>
      <c r="AU100" s="174" cm="1">
        <f t="array" ref="AU100">IF(
    AS100 &gt; (IF(
        AT100 = "unsaniert",
        (MIN(IF(AT$1:AT$166="unsaniert",AS$1:AS$166)) + MAX(IF(AT$1:AT$166="unsaniert",AS$1:AS$166))) / 2,
        IF(
            AT100 = "teilsaniert",
            (MIN(IF(AT$1:AT$166="teilsaniert",AS$1:AS$166)) + MAX(IF(AT$1:AT$166="teilsaniert",AS$1:AS$166))) / 2,
            (MIN(IF(AT$1:AT$166="saniert",AS$1:AS$166)) + MAX(IF(AT$1:AT$166="saniert",AS$1:AS$166))) / 2
        )
    )),
    0,
    IF(
        AS99 &lt; (IF(
            AT100 = "unsaniert",
            (MIN(IF(AT$1:AT$166="unsaniert",AS$1:AS$166)) + MAX(IF(AT$1:AT$166="unsaniert",AS$1:AS$166))) / 2,
            IF(
                AT100 = "teilsaniert",
                (MIN(IF(AT$1:AT$166="teilsaniert",AS$1:AS$166)) + MAX(IF(AT$1:AT$166="teilsaniert",AS$1:AS$166))) / 2,
                (MIN(IF(AT$1:AT$166="saniert",AS$1:AS$166)) + MAX(IF(AT$1:AT$166="saniert",AS$1:AS$166))) / 2
            )
        )),
        0,
        AR100
    )
)</f>
        <v>0</v>
      </c>
      <c r="AV100" s="160"/>
      <c r="AW100" s="160"/>
      <c r="AX100" s="160"/>
      <c r="AY100" s="174">
        <f t="shared" si="22"/>
        <v>-1.0577893575286474</v>
      </c>
      <c r="AZ100" s="173">
        <f t="shared" si="24"/>
        <v>4.7036160854915749E-33</v>
      </c>
      <c r="BA100" s="174" t="str">
        <f t="shared" si="25"/>
        <v>saniert</v>
      </c>
      <c r="BB100" s="174" cm="1">
        <f t="array" ref="BB100">IF(
    AZ100 &gt; (IF(
        BA100 = "unsaniert",
        (MIN(IF(BA$1:BA$166="unsaniert",AZ$1:AZ$166)) + MAX(IF(BA$1:BA$166="unsaniert",AZ$1:AZ$166))) / 2,
        IF(
            BA100 = "teilsaniert",
            (MIN(IF(BA$1:BA$166="teilsaniert",AZ$1:AZ$166)) + MAX(IF(BA$1:BA$166="teilsaniert",AZ$1:AZ$166))) / 2,
            (MIN(IF(BA$1:BA$166="saniert",AZ$1:AZ$166)) + MAX(IF(BA$1:BA$166="saniert",AZ$1:AZ$166))) / 2
        )
    )),
    0,
    IF(
        AZ99 &lt; (IF(
            BA100 = "unsaniert",
            (MIN(IF(BA$1:BA$166="unsaniert",AZ$1:AZ$166)) + MAX(IF(BA$1:BA$166="unsaniert",AZ$1:AZ$166))) / 2,
            IF(
                BA100 = "teilsaniert",
                (MIN(IF(BA$1:BA$166="teilsaniert",AZ$1:AZ$166)) + MAX(IF(BA$1:BA$166="teilsaniert",AZ$1:AZ$166))) / 2,
                (MIN(IF(BA$1:BA$166="saniert",AZ$1:AZ$166)) + MAX(IF(BA$1:BA$166="saniert",AZ$1:AZ$166))) / 2
            )
        )),
        0,
        AY100
    )
)</f>
        <v>0</v>
      </c>
      <c r="BC100" s="160"/>
      <c r="BD100" s="160"/>
      <c r="BE100" s="160"/>
      <c r="BF100" s="174">
        <f t="shared" si="23"/>
        <v>-1.1165709459291646</v>
      </c>
      <c r="BG100" s="173">
        <f t="shared" ref="BG100:BG163" si="37">_xlfn.NORM.DIST(BF100, $P$13,$Q$13, TRUE)</f>
        <v>0</v>
      </c>
      <c r="BH100" s="174" t="str">
        <f t="shared" ref="BH100:BH163" si="38">IF(BG100&gt;($C$30+$D$30)/100,"unsaniert",IF(BG100&gt;($D$30)/100,"teilsaniert","saniert"))</f>
        <v>saniert</v>
      </c>
      <c r="BI100" s="174" cm="1">
        <f t="array" ref="BI100">IF(
    BG100 &gt; (IF(
        BH100 = "unsaniert",
        (MIN(IF(BH$1:BH$166="unsaniert",BG$1:BG$166)) + MAX(IF(BH$1:BH$166="unsaniert",BG$1:BG$166))) / 2,
        IF(
            BH100 = "teilsaniert",
            (MIN(IF(BH$1:BH$166="teilsaniert",BG$1:BG$166)) + MAX(IF(BH$1:BH$166="teilsaniert",BG$1:BG$166))) / 2,
            (MIN(IF(BH$1:BH$166="saniert",BG$1:BG$166)) + MAX(IF(BH$1:BH$166="saniert",BG$1:BG$166))) / 2
        )
    )),
    0,
    IF(
        BG99 &lt; (IF(
            BH100 = "unsaniert",
            (MIN(IF(BH$1:BH$166="unsaniert",BG$1:BG$166)) + MAX(IF(BH$1:BH$166="unsaniert",BG$1:BG$166))) / 2,
            IF(
                BH100 = "teilsaniert",
                (MIN(IF(BH$1:BH$166="teilsaniert",BG$1:BG$166)) + MAX(IF(BH$1:BH$166="teilsaniert",BG$1:BG$166))) / 2,
                (MIN(IF(BH$1:BH$166="saniert",BG$1:BG$166)) + MAX(IF(BH$1:BH$166="saniert",BG$1:BG$166))) / 2
            )
        )),
        0,
        BF100
    )
)</f>
        <v>0</v>
      </c>
    </row>
    <row r="101" spans="2:61">
      <c r="B101" s="174">
        <f t="shared" ref="B101:B164" si="39">B100-0.03</f>
        <v>0.21398113954363668</v>
      </c>
      <c r="C101" s="173">
        <f>_xlfn.NORM.DIST(B101, B5,C5, TRUE)</f>
        <v>1.1817622920768196E-2</v>
      </c>
      <c r="D101" s="174" t="str">
        <f t="shared" si="26"/>
        <v>saniert</v>
      </c>
      <c r="E101" s="174" cm="1">
        <f t="array" ref="E101">IF(
    C101 &gt; (IF(
        D101 = "unsaniert",
        (MIN(IF(D$1:D$166="unsaniert",C$1:C$166)) + MAX(IF(D$1:D$166="unsaniert",C$1:C$166))) / 2,
        IF(
            D101 = "teilsaniert",
            (MIN(IF(D$1:D$166="teilsaniert",C$1:C$166)) + MAX(IF(D$1:D$166="teilsaniert",C$1:C$166))) / 2,
            (MIN(IF(D$1:D$166="saniert",C$1:C$166)) + MAX(IF(D$1:D$166="saniert",C$1:C$166))) / 2
        )
    )),
    0,
    IF(
        C100 &lt; (IF(
            D101 = "unsaniert",
            (MIN(IF(D$1:D$166="unsaniert",C$1:C$166)) + MAX(IF(D$1:D$166="unsaniert",C$1:C$166))) / 2,
            IF(
                D101 = "teilsaniert",
                (MIN(IF(D$1:D$166="teilsaniert",C$1:C$166)) + MAX(IF(D$1:D$166="teilsaniert",C$1:C$166))) / 2,
                (MIN(IF(D$1:D$166="saniert",C$1:C$166)) + MAX(IF(D$1:D$166="saniert",C$1:C$166))) / 2
            )
        )),
        0,
        B101
    )
)</f>
        <v>0</v>
      </c>
      <c r="H101" s="160"/>
      <c r="I101" s="174">
        <f t="shared" ref="I101:I164" si="40">I100-0.03</f>
        <v>-1.5058352038498981</v>
      </c>
      <c r="J101" s="173">
        <f>_xlfn.NORM.DIST(I101, I5,J5, TRUE)</f>
        <v>1.5665381241318141E-149</v>
      </c>
      <c r="K101" s="174" t="str">
        <f t="shared" si="27"/>
        <v>saniert</v>
      </c>
      <c r="L101" s="174" cm="1">
        <f t="array" ref="L101">IF(
    J101 &gt; (IF(
        K101 = "unsaniert",
        (MIN(IF(K$1:K$166="unsaniert",J$1:J$166)) + MAX(IF(K$1:K$166="unsaniert",J$1:J$166))) / 2,
        IF(
            K101 = "teilsaniert",
            (MIN(IF(K$1:K$166="teilsaniert",J$1:J$166)) + MAX(IF(K$1:K$166="teilsaniert",J$1:J$166))) / 2,
            (MIN(IF(K$1:K$166="saniert",J$1:J$166)) + MAX(IF(K$1:K$166="saniert",J$1:J$166))) / 2
        )
    )),
    0,
    IF(
        J100 &lt; (IF(
            K101 = "unsaniert",
            (MIN(IF(K$1:K$166="unsaniert",J$1:J$166)) + MAX(IF(K$1:K$166="unsaniert",J$1:J$166))) / 2,
            IF(
                K101 = "teilsaniert",
                (MIN(IF(K$1:K$166="teilsaniert",J$1:J$166)) + MAX(IF(K$1:K$166="teilsaniert",J$1:J$166))) / 2,
                (MIN(IF(K$1:K$166="saniert",J$1:J$166)) + MAX(IF(K$1:K$166="saniert",J$1:J$166))) / 2
            )
        )),
        0,
        I101
    )
)</f>
        <v>0</v>
      </c>
      <c r="O101" s="160"/>
      <c r="P101" s="174">
        <f t="shared" ref="P101:P164" si="41">P100-0.03</f>
        <v>-1.5699771325762721</v>
      </c>
      <c r="Q101" s="173">
        <f>_xlfn.NORM.DIST(P101, P5,Q5, TRUE)</f>
        <v>4.9343082402090604E-151</v>
      </c>
      <c r="R101" s="174" t="str">
        <f t="shared" si="28"/>
        <v>saniert</v>
      </c>
      <c r="S101" s="174" cm="1">
        <f t="array" ref="S101">IF(
    Q101 &gt; (IF(
        R101 = "unsaniert",
        (MIN(IF(R$1:R$166="unsaniert",Q$1:Q$166)) + MAX(IF(R$1:R$166="unsaniert",Q$1:Q$166))) / 2,
        IF(
            R101 = "teilsaniert",
            (MIN(IF(R$1:R$166="teilsaniert",Q$1:Q$166)) + MAX(IF(R$1:R$166="teilsaniert",Q$1:Q$166))) / 2,
            (MIN(IF(R$1:R$166="saniert",Q$1:Q$166)) + MAX(IF(R$1:R$166="saniert",Q$1:Q$166))) / 2
        )
    )),
    0,
    IF(
        Q100 &lt; (IF(
            R101 = "unsaniert",
            (MIN(IF(R$1:R$166="unsaniert",Q$1:Q$166)) + MAX(IF(R$1:R$166="unsaniert",Q$1:Q$166))) / 2,
            IF(
                R101 = "teilsaniert",
                (MIN(IF(R$1:R$166="teilsaniert",Q$1:Q$166)) + MAX(IF(R$1:R$166="teilsaniert",Q$1:Q$166))) / 2,
                (MIN(IF(R$1:R$166="saniert",Q$1:Q$166)) + MAX(IF(R$1:R$166="saniert",Q$1:Q$166))) / 2
            )
        )),
        0,
        P101
    )
)</f>
        <v>0</v>
      </c>
      <c r="W101" s="174">
        <f t="shared" ref="W101:W164" si="42">W100-0.03</f>
        <v>-0.93345442085887831</v>
      </c>
      <c r="X101" s="173">
        <f t="shared" si="29"/>
        <v>6.6431253761922747E-88</v>
      </c>
      <c r="Y101" s="174" t="str">
        <f t="shared" si="30"/>
        <v>saniert</v>
      </c>
      <c r="Z101" s="174" cm="1">
        <f t="array" ref="Z101">IF(
    X101 &gt; (IF(
        Y101 = "unsaniert",
        (MIN(IF(Y$29:Y$166="unsaniert",X$29:X$166)) + MAX(IF(Y$29:Y$166="unsaniert",X$29:X$166))) / 2,
        IF(
            Y101 = "teilsaniert",
            (MIN(IF(Y$29:Y$166="teilsaniert",X$29:X$166)) + MAX(IF(Y$29:Y$166="teilsaniert",X$29:X$166))) / 2,
            (MIN(IF(Y$29:Y$166="saniert",X$29:X$166)) + MAX(IF(Y$29:Y$166="saniert",X$29:X$166))) / 2
        )
    )),
    0,
    IF(
        X100 &lt; (IF(
            Y101 = "unsaniert",
            (MIN(IF(Y$29:Y$166="unsaniert",X$29:X$166)) + MAX(IF(Y$29:Y$166="unsaniert",X$29:X$166))) / 2,
            IF(
                Y101 = "teilsaniert",
                (MIN(IF(Y$29:Y$166="teilsaniert",X$29:X$166)) + MAX(IF(Y$29:Y$166="teilsaniert",X$29:X$166))) / 2,
                (MIN(IF(Y$29:Y$166="saniert",X$29:X$166)) + MAX(IF(Y$29:Y$166="saniert",X$29:X$166))) / 2
            )
        )),
        0,
        W101
    )
)</f>
        <v>0</v>
      </c>
      <c r="AA101" s="160"/>
      <c r="AB101" s="160"/>
      <c r="AC101" s="160"/>
      <c r="AD101" s="174">
        <f t="shared" ref="AD101:AD164" si="43">AD100-0.03</f>
        <v>-1.2187453724467709</v>
      </c>
      <c r="AE101" s="173">
        <f t="shared" si="31"/>
        <v>2.7182440386109768E-53</v>
      </c>
      <c r="AF101" s="174" t="str">
        <f t="shared" si="32"/>
        <v>saniert</v>
      </c>
      <c r="AG101" s="174" cm="1">
        <f t="array" ref="AG101">IF(
    AE101 &gt; (IF(
        AF101 = "unsaniert",
        (MIN(IF(AF$1:AF$166="unsaniert",AE$1:AE$166)) + MAX(IF(AF$1:AF$166="unsaniert",AE$1:AE$166))) / 2,
        IF(
            AF101 = "teilsaniert",
            (MIN(IF(AF$1:AF$166="teilsaniert",AE$1:AE$166)) + MAX(IF(AF$1:AF$166="teilsaniert",AE$1:AE$166))) / 2,
            (MIN(IF(AF$1:AF$166="saniert",AE$1:AE$166)) + MAX(IF(AF$1:AF$166="saniert",AE$1:AE$166))) / 2
        )
    )),
    0,
    IF(
        AE100 &lt; (IF(
            AF101 = "unsaniert",
            (MIN(IF(AF$1:AF$166="unsaniert",AE$1:AE$166)) + MAX(IF(AF$1:AF$166="unsaniert",AE$1:AE$166))) / 2,
            IF(
                AF101 = "teilsaniert",
                (MIN(IF(AF$1:AF$166="teilsaniert",AE$1:AE$166)) + MAX(IF(AF$1:AF$166="teilsaniert",AE$1:AE$166))) / 2,
                (MIN(IF(AF$1:AF$166="saniert",AE$1:AE$166)) + MAX(IF(AF$1:AF$166="saniert",AE$1:AE$166))) / 2
            )
        )),
        0,
        AD101
    )
)</f>
        <v>0</v>
      </c>
      <c r="AH101" s="160"/>
      <c r="AI101" s="160"/>
      <c r="AJ101" s="160"/>
      <c r="AK101" s="174">
        <f t="shared" ref="AK101:AK164" si="44">AK100-0.03</f>
        <v>-1.7033859524507349</v>
      </c>
      <c r="AL101" s="173">
        <f t="shared" si="33"/>
        <v>0</v>
      </c>
      <c r="AM101" s="174" t="str">
        <f t="shared" si="34"/>
        <v>saniert</v>
      </c>
      <c r="AN101" s="174" cm="1">
        <f t="array" ref="AN101">IF(
    AL101 &gt; (IF(
        AM101 = "unsaniert",
        (MIN(IF(AM$1:AM$166="unsaniert",AL$1:AL$166)) + MAX(IF(AM$1:AM$166="unsaniert",AL$1:AL$166))) / 2,
        IF(
            AM101 = "teilsaniert",
            (MIN(IF(AM$1:AM$166="teilsaniert",AL$1:AL$166)) + MAX(IF(AM$1:AM$166="teilsaniert",AL$1:AL$166))) / 2,
            (MIN(IF(AM$1:AM$166="saniert",AL$1:AL$166)) + MAX(IF(AM$1:AM$166="saniert",AL$1:AL$166))) / 2
        )
    )),
    0,
    IF(
        AL100 &lt; (IF(
            AM101 = "unsaniert",
            (MIN(IF(AM$1:AM$166="unsaniert",AL$1:AL$166)) + MAX(IF(AM$1:AM$166="unsaniert",AL$1:AL$166))) / 2,
            IF(
                AM101 = "teilsaniert",
                (MIN(IF(AM$1:AM$166="teilsaniert",AL$1:AL$166)) + MAX(IF(AM$1:AM$166="teilsaniert",AL$1:AL$166))) / 2,
                (MIN(IF(AM$1:AM$166="saniert",AL$1:AL$166)) + MAX(IF(AM$1:AM$166="saniert",AL$1:AL$166))) / 2
            )
        )),
        0,
        AK101
    )
)</f>
        <v>0</v>
      </c>
      <c r="AR101" s="174">
        <f t="shared" ref="AR101:AR164" si="45">AR100-0.03</f>
        <v>-0.55628314432345927</v>
      </c>
      <c r="AS101" s="173">
        <f t="shared" si="35"/>
        <v>9.4270085024213608E-15</v>
      </c>
      <c r="AT101" s="174" t="str">
        <f t="shared" si="36"/>
        <v>saniert</v>
      </c>
      <c r="AU101" s="174" cm="1">
        <f t="array" ref="AU101">IF(
    AS101 &gt; (IF(
        AT101 = "unsaniert",
        (MIN(IF(AT$1:AT$166="unsaniert",AS$1:AS$166)) + MAX(IF(AT$1:AT$166="unsaniert",AS$1:AS$166))) / 2,
        IF(
            AT101 = "teilsaniert",
            (MIN(IF(AT$1:AT$166="teilsaniert",AS$1:AS$166)) + MAX(IF(AT$1:AT$166="teilsaniert",AS$1:AS$166))) / 2,
            (MIN(IF(AT$1:AT$166="saniert",AS$1:AS$166)) + MAX(IF(AT$1:AT$166="saniert",AS$1:AS$166))) / 2
        )
    )),
    0,
    IF(
        AS100 &lt; (IF(
            AT101 = "unsaniert",
            (MIN(IF(AT$1:AT$166="unsaniert",AS$1:AS$166)) + MAX(IF(AT$1:AT$166="unsaniert",AS$1:AS$166))) / 2,
            IF(
                AT101 = "teilsaniert",
                (MIN(IF(AT$1:AT$166="teilsaniert",AS$1:AS$166)) + MAX(IF(AT$1:AT$166="teilsaniert",AS$1:AS$166))) / 2,
                (MIN(IF(AT$1:AT$166="saniert",AS$1:AS$166)) + MAX(IF(AT$1:AT$166="saniert",AS$1:AS$166))) / 2
            )
        )),
        0,
        AR101
    )
)</f>
        <v>0</v>
      </c>
      <c r="AV101" s="160"/>
      <c r="AW101" s="160"/>
      <c r="AX101" s="160"/>
      <c r="AY101" s="174">
        <f t="shared" ref="AY101:AY164" si="46">AY100-0.03</f>
        <v>-1.0877893575286475</v>
      </c>
      <c r="AZ101" s="173">
        <f t="shared" si="24"/>
        <v>2.9154161851429577E-34</v>
      </c>
      <c r="BA101" s="174" t="str">
        <f t="shared" si="25"/>
        <v>saniert</v>
      </c>
      <c r="BB101" s="174" cm="1">
        <f t="array" ref="BB101">IF(
    AZ101 &gt; (IF(
        BA101 = "unsaniert",
        (MIN(IF(BA$1:BA$166="unsaniert",AZ$1:AZ$166)) + MAX(IF(BA$1:BA$166="unsaniert",AZ$1:AZ$166))) / 2,
        IF(
            BA101 = "teilsaniert",
            (MIN(IF(BA$1:BA$166="teilsaniert",AZ$1:AZ$166)) + MAX(IF(BA$1:BA$166="teilsaniert",AZ$1:AZ$166))) / 2,
            (MIN(IF(BA$1:BA$166="saniert",AZ$1:AZ$166)) + MAX(IF(BA$1:BA$166="saniert",AZ$1:AZ$166))) / 2
        )
    )),
    0,
    IF(
        AZ100 &lt; (IF(
            BA101 = "unsaniert",
            (MIN(IF(BA$1:BA$166="unsaniert",AZ$1:AZ$166)) + MAX(IF(BA$1:BA$166="unsaniert",AZ$1:AZ$166))) / 2,
            IF(
                BA101 = "teilsaniert",
                (MIN(IF(BA$1:BA$166="teilsaniert",AZ$1:AZ$166)) + MAX(IF(BA$1:BA$166="teilsaniert",AZ$1:AZ$166))) / 2,
                (MIN(IF(BA$1:BA$166="saniert",AZ$1:AZ$166)) + MAX(IF(BA$1:BA$166="saniert",AZ$1:AZ$166))) / 2
            )
        )),
        0,
        AY101
    )
)</f>
        <v>0</v>
      </c>
      <c r="BC101" s="160"/>
      <c r="BD101" s="160"/>
      <c r="BE101" s="160"/>
      <c r="BF101" s="174">
        <f t="shared" ref="BF101:BF164" si="47">BF100-0.02</f>
        <v>-1.1365709459291646</v>
      </c>
      <c r="BG101" s="173">
        <f t="shared" si="37"/>
        <v>0</v>
      </c>
      <c r="BH101" s="174" t="str">
        <f t="shared" si="38"/>
        <v>saniert</v>
      </c>
      <c r="BI101" s="174" cm="1">
        <f t="array" ref="BI101">IF(
    BG101 &gt; (IF(
        BH101 = "unsaniert",
        (MIN(IF(BH$1:BH$166="unsaniert",BG$1:BG$166)) + MAX(IF(BH$1:BH$166="unsaniert",BG$1:BG$166))) / 2,
        IF(
            BH101 = "teilsaniert",
            (MIN(IF(BH$1:BH$166="teilsaniert",BG$1:BG$166)) + MAX(IF(BH$1:BH$166="teilsaniert",BG$1:BG$166))) / 2,
            (MIN(IF(BH$1:BH$166="saniert",BG$1:BG$166)) + MAX(IF(BH$1:BH$166="saniert",BG$1:BG$166))) / 2
        )
    )),
    0,
    IF(
        BG100 &lt; (IF(
            BH101 = "unsaniert",
            (MIN(IF(BH$1:BH$166="unsaniert",BG$1:BG$166)) + MAX(IF(BH$1:BH$166="unsaniert",BG$1:BG$166))) / 2,
            IF(
                BH101 = "teilsaniert",
                (MIN(IF(BH$1:BH$166="teilsaniert",BG$1:BG$166)) + MAX(IF(BH$1:BH$166="teilsaniert",BG$1:BG$166))) / 2,
                (MIN(IF(BH$1:BH$166="saniert",BG$1:BG$166)) + MAX(IF(BH$1:BH$166="saniert",BG$1:BG$166))) / 2
            )
        )),
        0,
        BF101
    )
)</f>
        <v>0</v>
      </c>
    </row>
    <row r="102" spans="2:61">
      <c r="B102" s="174">
        <f t="shared" si="39"/>
        <v>0.18398113954363668</v>
      </c>
      <c r="C102" s="173">
        <f>_xlfn.NORM.DIST(B102, B5,C5, TRUE)</f>
        <v>9.5711093955973981E-3</v>
      </c>
      <c r="D102" s="174" t="str">
        <f t="shared" si="26"/>
        <v>saniert</v>
      </c>
      <c r="E102" s="174" cm="1">
        <f t="array" ref="E102">IF(
    C102 &gt; (IF(
        D102 = "unsaniert",
        (MIN(IF(D$1:D$166="unsaniert",C$1:C$166)) + MAX(IF(D$1:D$166="unsaniert",C$1:C$166))) / 2,
        IF(
            D102 = "teilsaniert",
            (MIN(IF(D$1:D$166="teilsaniert",C$1:C$166)) + MAX(IF(D$1:D$166="teilsaniert",C$1:C$166))) / 2,
            (MIN(IF(D$1:D$166="saniert",C$1:C$166)) + MAX(IF(D$1:D$166="saniert",C$1:C$166))) / 2
        )
    )),
    0,
    IF(
        C101 &lt; (IF(
            D102 = "unsaniert",
            (MIN(IF(D$1:D$166="unsaniert",C$1:C$166)) + MAX(IF(D$1:D$166="unsaniert",C$1:C$166))) / 2,
            IF(
                D102 = "teilsaniert",
                (MIN(IF(D$1:D$166="teilsaniert",C$1:C$166)) + MAX(IF(D$1:D$166="teilsaniert",C$1:C$166))) / 2,
                (MIN(IF(D$1:D$166="saniert",C$1:C$166)) + MAX(IF(D$1:D$166="saniert",C$1:C$166))) / 2
            )
        )),
        0,
        B102
    )
)</f>
        <v>0</v>
      </c>
      <c r="H102" s="160"/>
      <c r="I102" s="174">
        <f t="shared" si="40"/>
        <v>-1.5358352038498981</v>
      </c>
      <c r="J102" s="173">
        <f>_xlfn.NORM.DIST(I102, I5,J5, TRUE)</f>
        <v>1.5061252980016851E-154</v>
      </c>
      <c r="K102" s="174" t="str">
        <f t="shared" si="27"/>
        <v>saniert</v>
      </c>
      <c r="L102" s="174" cm="1">
        <f t="array" ref="L102">IF(
    J102 &gt; (IF(
        K102 = "unsaniert",
        (MIN(IF(K$1:K$166="unsaniert",J$1:J$166)) + MAX(IF(K$1:K$166="unsaniert",J$1:J$166))) / 2,
        IF(
            K102 = "teilsaniert",
            (MIN(IF(K$1:K$166="teilsaniert",J$1:J$166)) + MAX(IF(K$1:K$166="teilsaniert",J$1:J$166))) / 2,
            (MIN(IF(K$1:K$166="saniert",J$1:J$166)) + MAX(IF(K$1:K$166="saniert",J$1:J$166))) / 2
        )
    )),
    0,
    IF(
        J101 &lt; (IF(
            K102 = "unsaniert",
            (MIN(IF(K$1:K$166="unsaniert",J$1:J$166)) + MAX(IF(K$1:K$166="unsaniert",J$1:J$166))) / 2,
            IF(
                K102 = "teilsaniert",
                (MIN(IF(K$1:K$166="teilsaniert",J$1:J$166)) + MAX(IF(K$1:K$166="teilsaniert",J$1:J$166))) / 2,
                (MIN(IF(K$1:K$166="saniert",J$1:J$166)) + MAX(IF(K$1:K$166="saniert",J$1:J$166))) / 2
            )
        )),
        0,
        I102
    )
)</f>
        <v>0</v>
      </c>
      <c r="O102" s="160"/>
      <c r="P102" s="174">
        <f t="shared" si="41"/>
        <v>-1.5999771325762722</v>
      </c>
      <c r="Q102" s="173">
        <f>_xlfn.NORM.DIST(P102, P5,Q5, TRUE)</f>
        <v>4.2433915209377415E-156</v>
      </c>
      <c r="R102" s="174" t="str">
        <f t="shared" si="28"/>
        <v>saniert</v>
      </c>
      <c r="S102" s="174" cm="1">
        <f t="array" ref="S102">IF(
    Q102 &gt; (IF(
        R102 = "unsaniert",
        (MIN(IF(R$1:R$166="unsaniert",Q$1:Q$166)) + MAX(IF(R$1:R$166="unsaniert",Q$1:Q$166))) / 2,
        IF(
            R102 = "teilsaniert",
            (MIN(IF(R$1:R$166="teilsaniert",Q$1:Q$166)) + MAX(IF(R$1:R$166="teilsaniert",Q$1:Q$166))) / 2,
            (MIN(IF(R$1:R$166="saniert",Q$1:Q$166)) + MAX(IF(R$1:R$166="saniert",Q$1:Q$166))) / 2
        )
    )),
    0,
    IF(
        Q101 &lt; (IF(
            R102 = "unsaniert",
            (MIN(IF(R$1:R$166="unsaniert",Q$1:Q$166)) + MAX(IF(R$1:R$166="unsaniert",Q$1:Q$166))) / 2,
            IF(
                R102 = "teilsaniert",
                (MIN(IF(R$1:R$166="teilsaniert",Q$1:Q$166)) + MAX(IF(R$1:R$166="teilsaniert",Q$1:Q$166))) / 2,
                (MIN(IF(R$1:R$166="saniert",Q$1:Q$166)) + MAX(IF(R$1:R$166="saniert",Q$1:Q$166))) / 2
            )
        )),
        0,
        P102
    )
)</f>
        <v>0</v>
      </c>
      <c r="W102" s="174">
        <f t="shared" si="42"/>
        <v>-0.96345442085887834</v>
      </c>
      <c r="X102" s="173">
        <f t="shared" si="29"/>
        <v>6.4110186430089268E-91</v>
      </c>
      <c r="Y102" s="174" t="str">
        <f t="shared" si="30"/>
        <v>saniert</v>
      </c>
      <c r="Z102" s="174" cm="1">
        <f t="array" ref="Z102">IF(
    X102 &gt; (IF(
        Y102 = "unsaniert",
        (MIN(IF(Y$29:Y$166="unsaniert",X$29:X$166)) + MAX(IF(Y$29:Y$166="unsaniert",X$29:X$166))) / 2,
        IF(
            Y102 = "teilsaniert",
            (MIN(IF(Y$29:Y$166="teilsaniert",X$29:X$166)) + MAX(IF(Y$29:Y$166="teilsaniert",X$29:X$166))) / 2,
            (MIN(IF(Y$29:Y$166="saniert",X$29:X$166)) + MAX(IF(Y$29:Y$166="saniert",X$29:X$166))) / 2
        )
    )),
    0,
    IF(
        X101 &lt; (IF(
            Y102 = "unsaniert",
            (MIN(IF(Y$29:Y$166="unsaniert",X$29:X$166)) + MAX(IF(Y$29:Y$166="unsaniert",X$29:X$166))) / 2,
            IF(
                Y102 = "teilsaniert",
                (MIN(IF(Y$29:Y$166="teilsaniert",X$29:X$166)) + MAX(IF(Y$29:Y$166="teilsaniert",X$29:X$166))) / 2,
                (MIN(IF(Y$29:Y$166="saniert",X$29:X$166)) + MAX(IF(Y$29:Y$166="saniert",X$29:X$166))) / 2
            )
        )),
        0,
        W102
    )
)</f>
        <v>0</v>
      </c>
      <c r="AA102" s="160"/>
      <c r="AB102" s="160"/>
      <c r="AC102" s="160"/>
      <c r="AD102" s="174">
        <f t="shared" si="43"/>
        <v>-1.248745372446771</v>
      </c>
      <c r="AE102" s="173">
        <f t="shared" si="31"/>
        <v>3.6518849834319733E-55</v>
      </c>
      <c r="AF102" s="174" t="str">
        <f t="shared" si="32"/>
        <v>saniert</v>
      </c>
      <c r="AG102" s="174" cm="1">
        <f t="array" ref="AG102">IF(
    AE102 &gt; (IF(
        AF102 = "unsaniert",
        (MIN(IF(AF$1:AF$166="unsaniert",AE$1:AE$166)) + MAX(IF(AF$1:AF$166="unsaniert",AE$1:AE$166))) / 2,
        IF(
            AF102 = "teilsaniert",
            (MIN(IF(AF$1:AF$166="teilsaniert",AE$1:AE$166)) + MAX(IF(AF$1:AF$166="teilsaniert",AE$1:AE$166))) / 2,
            (MIN(IF(AF$1:AF$166="saniert",AE$1:AE$166)) + MAX(IF(AF$1:AF$166="saniert",AE$1:AE$166))) / 2
        )
    )),
    0,
    IF(
        AE101 &lt; (IF(
            AF102 = "unsaniert",
            (MIN(IF(AF$1:AF$166="unsaniert",AE$1:AE$166)) + MAX(IF(AF$1:AF$166="unsaniert",AE$1:AE$166))) / 2,
            IF(
                AF102 = "teilsaniert",
                (MIN(IF(AF$1:AF$166="teilsaniert",AE$1:AE$166)) + MAX(IF(AF$1:AF$166="teilsaniert",AE$1:AE$166))) / 2,
                (MIN(IF(AF$1:AF$166="saniert",AE$1:AE$166)) + MAX(IF(AF$1:AF$166="saniert",AE$1:AE$166))) / 2
            )
        )),
        0,
        AD102
    )
)</f>
        <v>0</v>
      </c>
      <c r="AH102" s="160"/>
      <c r="AI102" s="160"/>
      <c r="AJ102" s="160"/>
      <c r="AK102" s="174">
        <f t="shared" si="44"/>
        <v>-1.7333859524507349</v>
      </c>
      <c r="AL102" s="173">
        <f t="shared" si="33"/>
        <v>0</v>
      </c>
      <c r="AM102" s="174" t="str">
        <f t="shared" si="34"/>
        <v>saniert</v>
      </c>
      <c r="AN102" s="174" cm="1">
        <f t="array" ref="AN102">IF(
    AL102 &gt; (IF(
        AM102 = "unsaniert",
        (MIN(IF(AM$1:AM$166="unsaniert",AL$1:AL$166)) + MAX(IF(AM$1:AM$166="unsaniert",AL$1:AL$166))) / 2,
        IF(
            AM102 = "teilsaniert",
            (MIN(IF(AM$1:AM$166="teilsaniert",AL$1:AL$166)) + MAX(IF(AM$1:AM$166="teilsaniert",AL$1:AL$166))) / 2,
            (MIN(IF(AM$1:AM$166="saniert",AL$1:AL$166)) + MAX(IF(AM$1:AM$166="saniert",AL$1:AL$166))) / 2
        )
    )),
    0,
    IF(
        AL101 &lt; (IF(
            AM102 = "unsaniert",
            (MIN(IF(AM$1:AM$166="unsaniert",AL$1:AL$166)) + MAX(IF(AM$1:AM$166="unsaniert",AL$1:AL$166))) / 2,
            IF(
                AM102 = "teilsaniert",
                (MIN(IF(AM$1:AM$166="teilsaniert",AL$1:AL$166)) + MAX(IF(AM$1:AM$166="teilsaniert",AL$1:AL$166))) / 2,
                (MIN(IF(AM$1:AM$166="saniert",AL$1:AL$166)) + MAX(IF(AM$1:AM$166="saniert",AL$1:AL$166))) / 2
            )
        )),
        0,
        AK102
    )
)</f>
        <v>0</v>
      </c>
      <c r="AR102" s="174">
        <f t="shared" si="45"/>
        <v>-0.58628314432345929</v>
      </c>
      <c r="AS102" s="173">
        <f t="shared" si="35"/>
        <v>2.6474774567242127E-15</v>
      </c>
      <c r="AT102" s="174" t="str">
        <f t="shared" si="36"/>
        <v>saniert</v>
      </c>
      <c r="AU102" s="174" cm="1">
        <f t="array" ref="AU102">IF(
    AS102 &gt; (IF(
        AT102 = "unsaniert",
        (MIN(IF(AT$1:AT$166="unsaniert",AS$1:AS$166)) + MAX(IF(AT$1:AT$166="unsaniert",AS$1:AS$166))) / 2,
        IF(
            AT102 = "teilsaniert",
            (MIN(IF(AT$1:AT$166="teilsaniert",AS$1:AS$166)) + MAX(IF(AT$1:AT$166="teilsaniert",AS$1:AS$166))) / 2,
            (MIN(IF(AT$1:AT$166="saniert",AS$1:AS$166)) + MAX(IF(AT$1:AT$166="saniert",AS$1:AS$166))) / 2
        )
    )),
    0,
    IF(
        AS101 &lt; (IF(
            AT102 = "unsaniert",
            (MIN(IF(AT$1:AT$166="unsaniert",AS$1:AS$166)) + MAX(IF(AT$1:AT$166="unsaniert",AS$1:AS$166))) / 2,
            IF(
                AT102 = "teilsaniert",
                (MIN(IF(AT$1:AT$166="teilsaniert",AS$1:AS$166)) + MAX(IF(AT$1:AT$166="teilsaniert",AS$1:AS$166))) / 2,
                (MIN(IF(AT$1:AT$166="saniert",AS$1:AS$166)) + MAX(IF(AT$1:AT$166="saniert",AS$1:AS$166))) / 2
            )
        )),
        0,
        AR102
    )
)</f>
        <v>0</v>
      </c>
      <c r="AV102" s="160"/>
      <c r="AW102" s="160"/>
      <c r="AX102" s="160"/>
      <c r="AY102" s="174">
        <f t="shared" si="46"/>
        <v>-1.1177893575286475</v>
      </c>
      <c r="AZ102" s="173">
        <f t="shared" ref="AZ102:AZ165" si="48">_xlfn.NORM.DIST(AY102, $I$13,$J$13, TRUE)</f>
        <v>1.7149003708693393E-35</v>
      </c>
      <c r="BA102" s="174" t="str">
        <f t="shared" ref="BA102:BA165" si="49">IF(AZ102&gt;($C$30+$D$30)/100,"unsaniert",IF(AZ102&gt;($D$30)/100,"teilsaniert","saniert"))</f>
        <v>saniert</v>
      </c>
      <c r="BB102" s="174" cm="1">
        <f t="array" ref="BB102">IF(
    AZ102 &gt; (IF(
        BA102 = "unsaniert",
        (MIN(IF(BA$1:BA$166="unsaniert",AZ$1:AZ$166)) + MAX(IF(BA$1:BA$166="unsaniert",AZ$1:AZ$166))) / 2,
        IF(
            BA102 = "teilsaniert",
            (MIN(IF(BA$1:BA$166="teilsaniert",AZ$1:AZ$166)) + MAX(IF(BA$1:BA$166="teilsaniert",AZ$1:AZ$166))) / 2,
            (MIN(IF(BA$1:BA$166="saniert",AZ$1:AZ$166)) + MAX(IF(BA$1:BA$166="saniert",AZ$1:AZ$166))) / 2
        )
    )),
    0,
    IF(
        AZ101 &lt; (IF(
            BA102 = "unsaniert",
            (MIN(IF(BA$1:BA$166="unsaniert",AZ$1:AZ$166)) + MAX(IF(BA$1:BA$166="unsaniert",AZ$1:AZ$166))) / 2,
            IF(
                BA102 = "teilsaniert",
                (MIN(IF(BA$1:BA$166="teilsaniert",AZ$1:AZ$166)) + MAX(IF(BA$1:BA$166="teilsaniert",AZ$1:AZ$166))) / 2,
                (MIN(IF(BA$1:BA$166="saniert",AZ$1:AZ$166)) + MAX(IF(BA$1:BA$166="saniert",AZ$1:AZ$166))) / 2
            )
        )),
        0,
        AY102
    )
)</f>
        <v>0</v>
      </c>
      <c r="BC102" s="160"/>
      <c r="BD102" s="160"/>
      <c r="BE102" s="160"/>
      <c r="BF102" s="174">
        <f t="shared" si="47"/>
        <v>-1.1565709459291647</v>
      </c>
      <c r="BG102" s="173">
        <f t="shared" si="37"/>
        <v>0</v>
      </c>
      <c r="BH102" s="174" t="str">
        <f t="shared" si="38"/>
        <v>saniert</v>
      </c>
      <c r="BI102" s="174" cm="1">
        <f t="array" ref="BI102">IF(
    BG102 &gt; (IF(
        BH102 = "unsaniert",
        (MIN(IF(BH$1:BH$166="unsaniert",BG$1:BG$166)) + MAX(IF(BH$1:BH$166="unsaniert",BG$1:BG$166))) / 2,
        IF(
            BH102 = "teilsaniert",
            (MIN(IF(BH$1:BH$166="teilsaniert",BG$1:BG$166)) + MAX(IF(BH$1:BH$166="teilsaniert",BG$1:BG$166))) / 2,
            (MIN(IF(BH$1:BH$166="saniert",BG$1:BG$166)) + MAX(IF(BH$1:BH$166="saniert",BG$1:BG$166))) / 2
        )
    )),
    0,
    IF(
        BG101 &lt; (IF(
            BH102 = "unsaniert",
            (MIN(IF(BH$1:BH$166="unsaniert",BG$1:BG$166)) + MAX(IF(BH$1:BH$166="unsaniert",BG$1:BG$166))) / 2,
            IF(
                BH102 = "teilsaniert",
                (MIN(IF(BH$1:BH$166="teilsaniert",BG$1:BG$166)) + MAX(IF(BH$1:BH$166="teilsaniert",BG$1:BG$166))) / 2,
                (MIN(IF(BH$1:BH$166="saniert",BG$1:BG$166)) + MAX(IF(BH$1:BH$166="saniert",BG$1:BG$166))) / 2
            )
        )),
        0,
        BF102
    )
)</f>
        <v>0</v>
      </c>
    </row>
    <row r="103" spans="2:61">
      <c r="B103" s="174">
        <f t="shared" si="39"/>
        <v>0.15398113954363668</v>
      </c>
      <c r="C103" s="173">
        <f>_xlfn.NORM.DIST(B103, B5,C5, TRUE)</f>
        <v>7.7072270612278749E-3</v>
      </c>
      <c r="D103" s="174" t="str">
        <f t="shared" si="26"/>
        <v>saniert</v>
      </c>
      <c r="E103" s="174" cm="1">
        <f t="array" ref="E103">IF(
    C103 &gt; (IF(
        D103 = "unsaniert",
        (MIN(IF(D$1:D$166="unsaniert",C$1:C$166)) + MAX(IF(D$1:D$166="unsaniert",C$1:C$166))) / 2,
        IF(
            D103 = "teilsaniert",
            (MIN(IF(D$1:D$166="teilsaniert",C$1:C$166)) + MAX(IF(D$1:D$166="teilsaniert",C$1:C$166))) / 2,
            (MIN(IF(D$1:D$166="saniert",C$1:C$166)) + MAX(IF(D$1:D$166="saniert",C$1:C$166))) / 2
        )
    )),
    0,
    IF(
        C102 &lt; (IF(
            D103 = "unsaniert",
            (MIN(IF(D$1:D$166="unsaniert",C$1:C$166)) + MAX(IF(D$1:D$166="unsaniert",C$1:C$166))) / 2,
            IF(
                D103 = "teilsaniert",
                (MIN(IF(D$1:D$166="teilsaniert",C$1:C$166)) + MAX(IF(D$1:D$166="teilsaniert",C$1:C$166))) / 2,
                (MIN(IF(D$1:D$166="saniert",C$1:C$166)) + MAX(IF(D$1:D$166="saniert",C$1:C$166))) / 2
            )
        )),
        0,
        B103
    )
)</f>
        <v>0</v>
      </c>
      <c r="H103" s="160"/>
      <c r="I103" s="174">
        <f t="shared" si="40"/>
        <v>-1.5658352038498982</v>
      </c>
      <c r="J103" s="173">
        <f>_xlfn.NORM.DIST(I103, I5,J5, TRUE)</f>
        <v>1.193852177099376E-159</v>
      </c>
      <c r="K103" s="174" t="str">
        <f t="shared" si="27"/>
        <v>saniert</v>
      </c>
      <c r="L103" s="174" cm="1">
        <f t="array" ref="L103">IF(
    J103 &gt; (IF(
        K103 = "unsaniert",
        (MIN(IF(K$1:K$166="unsaniert",J$1:J$166)) + MAX(IF(K$1:K$166="unsaniert",J$1:J$166))) / 2,
        IF(
            K103 = "teilsaniert",
            (MIN(IF(K$1:K$166="teilsaniert",J$1:J$166)) + MAX(IF(K$1:K$166="teilsaniert",J$1:J$166))) / 2,
            (MIN(IF(K$1:K$166="saniert",J$1:J$166)) + MAX(IF(K$1:K$166="saniert",J$1:J$166))) / 2
        )
    )),
    0,
    IF(
        J102 &lt; (IF(
            K103 = "unsaniert",
            (MIN(IF(K$1:K$166="unsaniert",J$1:J$166)) + MAX(IF(K$1:K$166="unsaniert",J$1:J$166))) / 2,
            IF(
                K103 = "teilsaniert",
                (MIN(IF(K$1:K$166="teilsaniert",J$1:J$166)) + MAX(IF(K$1:K$166="teilsaniert",J$1:J$166))) / 2,
                (MIN(IF(K$1:K$166="saniert",J$1:J$166)) + MAX(IF(K$1:K$166="saniert",J$1:J$166))) / 2
            )
        )),
        0,
        I103
    )
)</f>
        <v>0</v>
      </c>
      <c r="O103" s="160"/>
      <c r="P103" s="174">
        <f t="shared" si="41"/>
        <v>-1.6299771325762722</v>
      </c>
      <c r="Q103" s="173">
        <f>_xlfn.NORM.DIST(P103, P5,Q5, TRUE)</f>
        <v>3.0033190388415462E-161</v>
      </c>
      <c r="R103" s="174" t="str">
        <f t="shared" si="28"/>
        <v>saniert</v>
      </c>
      <c r="S103" s="174" cm="1">
        <f t="array" ref="S103">IF(
    Q103 &gt; (IF(
        R103 = "unsaniert",
        (MIN(IF(R$1:R$166="unsaniert",Q$1:Q$166)) + MAX(IF(R$1:R$166="unsaniert",Q$1:Q$166))) / 2,
        IF(
            R103 = "teilsaniert",
            (MIN(IF(R$1:R$166="teilsaniert",Q$1:Q$166)) + MAX(IF(R$1:R$166="teilsaniert",Q$1:Q$166))) / 2,
            (MIN(IF(R$1:R$166="saniert",Q$1:Q$166)) + MAX(IF(R$1:R$166="saniert",Q$1:Q$166))) / 2
        )
    )),
    0,
    IF(
        Q102 &lt; (IF(
            R103 = "unsaniert",
            (MIN(IF(R$1:R$166="unsaniert",Q$1:Q$166)) + MAX(IF(R$1:R$166="unsaniert",Q$1:Q$166))) / 2,
            IF(
                R103 = "teilsaniert",
                (MIN(IF(R$1:R$166="teilsaniert",Q$1:Q$166)) + MAX(IF(R$1:R$166="teilsaniert",Q$1:Q$166))) / 2,
                (MIN(IF(R$1:R$166="saniert",Q$1:Q$166)) + MAX(IF(R$1:R$166="saniert",Q$1:Q$166))) / 2
            )
        )),
        0,
        P103
    )
)</f>
        <v>0</v>
      </c>
      <c r="W103" s="174">
        <f t="shared" si="42"/>
        <v>-0.99345442085887836</v>
      </c>
      <c r="X103" s="173">
        <f t="shared" si="29"/>
        <v>5.4902800407418965E-94</v>
      </c>
      <c r="Y103" s="174" t="str">
        <f t="shared" si="30"/>
        <v>saniert</v>
      </c>
      <c r="Z103" s="174" cm="1">
        <f t="array" ref="Z103">IF(
    X103 &gt; (IF(
        Y103 = "unsaniert",
        (MIN(IF(Y$29:Y$166="unsaniert",X$29:X$166)) + MAX(IF(Y$29:Y$166="unsaniert",X$29:X$166))) / 2,
        IF(
            Y103 = "teilsaniert",
            (MIN(IF(Y$29:Y$166="teilsaniert",X$29:X$166)) + MAX(IF(Y$29:Y$166="teilsaniert",X$29:X$166))) / 2,
            (MIN(IF(Y$29:Y$166="saniert",X$29:X$166)) + MAX(IF(Y$29:Y$166="saniert",X$29:X$166))) / 2
        )
    )),
    0,
    IF(
        X102 &lt; (IF(
            Y103 = "unsaniert",
            (MIN(IF(Y$29:Y$166="unsaniert",X$29:X$166)) + MAX(IF(Y$29:Y$166="unsaniert",X$29:X$166))) / 2,
            IF(
                Y103 = "teilsaniert",
                (MIN(IF(Y$29:Y$166="teilsaniert",X$29:X$166)) + MAX(IF(Y$29:Y$166="teilsaniert",X$29:X$166))) / 2,
                (MIN(IF(Y$29:Y$166="saniert",X$29:X$166)) + MAX(IF(Y$29:Y$166="saniert",X$29:X$166))) / 2
            )
        )),
        0,
        W103
    )
)</f>
        <v>0</v>
      </c>
      <c r="AA103" s="160"/>
      <c r="AB103" s="160"/>
      <c r="AC103" s="160"/>
      <c r="AD103" s="174">
        <f t="shared" si="43"/>
        <v>-1.278745372446771</v>
      </c>
      <c r="AE103" s="173">
        <f t="shared" si="31"/>
        <v>4.543707902150308E-57</v>
      </c>
      <c r="AF103" s="174" t="str">
        <f t="shared" si="32"/>
        <v>saniert</v>
      </c>
      <c r="AG103" s="174" cm="1">
        <f t="array" ref="AG103">IF(
    AE103 &gt; (IF(
        AF103 = "unsaniert",
        (MIN(IF(AF$1:AF$166="unsaniert",AE$1:AE$166)) + MAX(IF(AF$1:AF$166="unsaniert",AE$1:AE$166))) / 2,
        IF(
            AF103 = "teilsaniert",
            (MIN(IF(AF$1:AF$166="teilsaniert",AE$1:AE$166)) + MAX(IF(AF$1:AF$166="teilsaniert",AE$1:AE$166))) / 2,
            (MIN(IF(AF$1:AF$166="saniert",AE$1:AE$166)) + MAX(IF(AF$1:AF$166="saniert",AE$1:AE$166))) / 2
        )
    )),
    0,
    IF(
        AE102 &lt; (IF(
            AF103 = "unsaniert",
            (MIN(IF(AF$1:AF$166="unsaniert",AE$1:AE$166)) + MAX(IF(AF$1:AF$166="unsaniert",AE$1:AE$166))) / 2,
            IF(
                AF103 = "teilsaniert",
                (MIN(IF(AF$1:AF$166="teilsaniert",AE$1:AE$166)) + MAX(IF(AF$1:AF$166="teilsaniert",AE$1:AE$166))) / 2,
                (MIN(IF(AF$1:AF$166="saniert",AE$1:AE$166)) + MAX(IF(AF$1:AF$166="saniert",AE$1:AE$166))) / 2
            )
        )),
        0,
        AD103
    )
)</f>
        <v>0</v>
      </c>
      <c r="AH103" s="160"/>
      <c r="AI103" s="160"/>
      <c r="AJ103" s="160"/>
      <c r="AK103" s="174">
        <f t="shared" si="44"/>
        <v>-1.7633859524507349</v>
      </c>
      <c r="AL103" s="173">
        <f t="shared" si="33"/>
        <v>0</v>
      </c>
      <c r="AM103" s="174" t="str">
        <f t="shared" si="34"/>
        <v>saniert</v>
      </c>
      <c r="AN103" s="174" cm="1">
        <f t="array" ref="AN103">IF(
    AL103 &gt; (IF(
        AM103 = "unsaniert",
        (MIN(IF(AM$1:AM$166="unsaniert",AL$1:AL$166)) + MAX(IF(AM$1:AM$166="unsaniert",AL$1:AL$166))) / 2,
        IF(
            AM103 = "teilsaniert",
            (MIN(IF(AM$1:AM$166="teilsaniert",AL$1:AL$166)) + MAX(IF(AM$1:AM$166="teilsaniert",AL$1:AL$166))) / 2,
            (MIN(IF(AM$1:AM$166="saniert",AL$1:AL$166)) + MAX(IF(AM$1:AM$166="saniert",AL$1:AL$166))) / 2
        )
    )),
    0,
    IF(
        AL102 &lt; (IF(
            AM103 = "unsaniert",
            (MIN(IF(AM$1:AM$166="unsaniert",AL$1:AL$166)) + MAX(IF(AM$1:AM$166="unsaniert",AL$1:AL$166))) / 2,
            IF(
                AM103 = "teilsaniert",
                (MIN(IF(AM$1:AM$166="teilsaniert",AL$1:AL$166)) + MAX(IF(AM$1:AM$166="teilsaniert",AL$1:AL$166))) / 2,
                (MIN(IF(AM$1:AM$166="saniert",AL$1:AL$166)) + MAX(IF(AM$1:AM$166="saniert",AL$1:AL$166))) / 2
            )
        )),
        0,
        AK103
    )
)</f>
        <v>0</v>
      </c>
      <c r="AR103" s="174">
        <f t="shared" si="45"/>
        <v>-0.61628314432345932</v>
      </c>
      <c r="AS103" s="173">
        <f t="shared" si="35"/>
        <v>7.2465975217424854E-16</v>
      </c>
      <c r="AT103" s="174" t="str">
        <f t="shared" si="36"/>
        <v>saniert</v>
      </c>
      <c r="AU103" s="174" cm="1">
        <f t="array" ref="AU103">IF(
    AS103 &gt; (IF(
        AT103 = "unsaniert",
        (MIN(IF(AT$1:AT$166="unsaniert",AS$1:AS$166)) + MAX(IF(AT$1:AT$166="unsaniert",AS$1:AS$166))) / 2,
        IF(
            AT103 = "teilsaniert",
            (MIN(IF(AT$1:AT$166="teilsaniert",AS$1:AS$166)) + MAX(IF(AT$1:AT$166="teilsaniert",AS$1:AS$166))) / 2,
            (MIN(IF(AT$1:AT$166="saniert",AS$1:AS$166)) + MAX(IF(AT$1:AT$166="saniert",AS$1:AS$166))) / 2
        )
    )),
    0,
    IF(
        AS102 &lt; (IF(
            AT103 = "unsaniert",
            (MIN(IF(AT$1:AT$166="unsaniert",AS$1:AS$166)) + MAX(IF(AT$1:AT$166="unsaniert",AS$1:AS$166))) / 2,
            IF(
                AT103 = "teilsaniert",
                (MIN(IF(AT$1:AT$166="teilsaniert",AS$1:AS$166)) + MAX(IF(AT$1:AT$166="teilsaniert",AS$1:AS$166))) / 2,
                (MIN(IF(AT$1:AT$166="saniert",AS$1:AS$166)) + MAX(IF(AT$1:AT$166="saniert",AS$1:AS$166))) / 2
            )
        )),
        0,
        AR103
    )
)</f>
        <v>0</v>
      </c>
      <c r="AV103" s="160"/>
      <c r="AW103" s="160"/>
      <c r="AX103" s="160"/>
      <c r="AY103" s="174">
        <f t="shared" si="46"/>
        <v>-1.1477893575286475</v>
      </c>
      <c r="AZ103" s="173">
        <f t="shared" si="48"/>
        <v>9.5728574290632133E-37</v>
      </c>
      <c r="BA103" s="174" t="str">
        <f t="shared" si="49"/>
        <v>saniert</v>
      </c>
      <c r="BB103" s="174" cm="1">
        <f t="array" ref="BB103">IF(
    AZ103 &gt; (IF(
        BA103 = "unsaniert",
        (MIN(IF(BA$1:BA$166="unsaniert",AZ$1:AZ$166)) + MAX(IF(BA$1:BA$166="unsaniert",AZ$1:AZ$166))) / 2,
        IF(
            BA103 = "teilsaniert",
            (MIN(IF(BA$1:BA$166="teilsaniert",AZ$1:AZ$166)) + MAX(IF(BA$1:BA$166="teilsaniert",AZ$1:AZ$166))) / 2,
            (MIN(IF(BA$1:BA$166="saniert",AZ$1:AZ$166)) + MAX(IF(BA$1:BA$166="saniert",AZ$1:AZ$166))) / 2
        )
    )),
    0,
    IF(
        AZ102 &lt; (IF(
            BA103 = "unsaniert",
            (MIN(IF(BA$1:BA$166="unsaniert",AZ$1:AZ$166)) + MAX(IF(BA$1:BA$166="unsaniert",AZ$1:AZ$166))) / 2,
            IF(
                BA103 = "teilsaniert",
                (MIN(IF(BA$1:BA$166="teilsaniert",AZ$1:AZ$166)) + MAX(IF(BA$1:BA$166="teilsaniert",AZ$1:AZ$166))) / 2,
                (MIN(IF(BA$1:BA$166="saniert",AZ$1:AZ$166)) + MAX(IF(BA$1:BA$166="saniert",AZ$1:AZ$166))) / 2
            )
        )),
        0,
        AY103
    )
)</f>
        <v>0</v>
      </c>
      <c r="BC103" s="160"/>
      <c r="BD103" s="160"/>
      <c r="BE103" s="160"/>
      <c r="BF103" s="174">
        <f t="shared" si="47"/>
        <v>-1.1765709459291647</v>
      </c>
      <c r="BG103" s="173">
        <f t="shared" si="37"/>
        <v>0</v>
      </c>
      <c r="BH103" s="174" t="str">
        <f t="shared" si="38"/>
        <v>saniert</v>
      </c>
      <c r="BI103" s="174" cm="1">
        <f t="array" ref="BI103">IF(
    BG103 &gt; (IF(
        BH103 = "unsaniert",
        (MIN(IF(BH$1:BH$166="unsaniert",BG$1:BG$166)) + MAX(IF(BH$1:BH$166="unsaniert",BG$1:BG$166))) / 2,
        IF(
            BH103 = "teilsaniert",
            (MIN(IF(BH$1:BH$166="teilsaniert",BG$1:BG$166)) + MAX(IF(BH$1:BH$166="teilsaniert",BG$1:BG$166))) / 2,
            (MIN(IF(BH$1:BH$166="saniert",BG$1:BG$166)) + MAX(IF(BH$1:BH$166="saniert",BG$1:BG$166))) / 2
        )
    )),
    0,
    IF(
        BG102 &lt; (IF(
            BH103 = "unsaniert",
            (MIN(IF(BH$1:BH$166="unsaniert",BG$1:BG$166)) + MAX(IF(BH$1:BH$166="unsaniert",BG$1:BG$166))) / 2,
            IF(
                BH103 = "teilsaniert",
                (MIN(IF(BH$1:BH$166="teilsaniert",BG$1:BG$166)) + MAX(IF(BH$1:BH$166="teilsaniert",BG$1:BG$166))) / 2,
                (MIN(IF(BH$1:BH$166="saniert",BG$1:BG$166)) + MAX(IF(BH$1:BH$166="saniert",BG$1:BG$166))) / 2
            )
        )),
        0,
        BF103
    )
)</f>
        <v>0</v>
      </c>
    </row>
    <row r="104" spans="2:61">
      <c r="B104" s="174">
        <f t="shared" si="39"/>
        <v>0.12398113954363668</v>
      </c>
      <c r="C104" s="173">
        <f>_xlfn.NORM.DIST(B104, B5,C5, TRUE)</f>
        <v>6.1706024515156407E-3</v>
      </c>
      <c r="D104" s="174" t="str">
        <f t="shared" si="26"/>
        <v>saniert</v>
      </c>
      <c r="E104" s="174" cm="1">
        <f t="array" ref="E104">IF(
    C104 &gt; (IF(
        D104 = "unsaniert",
        (MIN(IF(D$1:D$166="unsaniert",C$1:C$166)) + MAX(IF(D$1:D$166="unsaniert",C$1:C$166))) / 2,
        IF(
            D104 = "teilsaniert",
            (MIN(IF(D$1:D$166="teilsaniert",C$1:C$166)) + MAX(IF(D$1:D$166="teilsaniert",C$1:C$166))) / 2,
            (MIN(IF(D$1:D$166="saniert",C$1:C$166)) + MAX(IF(D$1:D$166="saniert",C$1:C$166))) / 2
        )
    )),
    0,
    IF(
        C103 &lt; (IF(
            D104 = "unsaniert",
            (MIN(IF(D$1:D$166="unsaniert",C$1:C$166)) + MAX(IF(D$1:D$166="unsaniert",C$1:C$166))) / 2,
            IF(
                D104 = "teilsaniert",
                (MIN(IF(D$1:D$166="teilsaniert",C$1:C$166)) + MAX(IF(D$1:D$166="teilsaniert",C$1:C$166))) / 2,
                (MIN(IF(D$1:D$166="saniert",C$1:C$166)) + MAX(IF(D$1:D$166="saniert",C$1:C$166))) / 2
            )
        )),
        0,
        B104
    )
)</f>
        <v>0</v>
      </c>
      <c r="H104" s="160"/>
      <c r="I104" s="174">
        <f t="shared" si="40"/>
        <v>-1.5958352038498982</v>
      </c>
      <c r="J104" s="173">
        <f>_xlfn.NORM.DIST(I104, I5,J5, TRUE)</f>
        <v>7.8019919973624979E-165</v>
      </c>
      <c r="K104" s="174" t="str">
        <f t="shared" si="27"/>
        <v>saniert</v>
      </c>
      <c r="L104" s="174" cm="1">
        <f t="array" ref="L104">IF(
    J104 &gt; (IF(
        K104 = "unsaniert",
        (MIN(IF(K$1:K$166="unsaniert",J$1:J$166)) + MAX(IF(K$1:K$166="unsaniert",J$1:J$166))) / 2,
        IF(
            K104 = "teilsaniert",
            (MIN(IF(K$1:K$166="teilsaniert",J$1:J$166)) + MAX(IF(K$1:K$166="teilsaniert",J$1:J$166))) / 2,
            (MIN(IF(K$1:K$166="saniert",J$1:J$166)) + MAX(IF(K$1:K$166="saniert",J$1:J$166))) / 2
        )
    )),
    0,
    IF(
        J103 &lt; (IF(
            K104 = "unsaniert",
            (MIN(IF(K$1:K$166="unsaniert",J$1:J$166)) + MAX(IF(K$1:K$166="unsaniert",J$1:J$166))) / 2,
            IF(
                K104 = "teilsaniert",
                (MIN(IF(K$1:K$166="teilsaniert",J$1:J$166)) + MAX(IF(K$1:K$166="teilsaniert",J$1:J$166))) / 2,
                (MIN(IF(K$1:K$166="saniert",J$1:J$166)) + MAX(IF(K$1:K$166="saniert",J$1:J$166))) / 2
            )
        )),
        0,
        I104
    )
)</f>
        <v>0</v>
      </c>
      <c r="O104" s="160"/>
      <c r="P104" s="174">
        <f t="shared" si="41"/>
        <v>-1.6599771325762722</v>
      </c>
      <c r="Q104" s="173">
        <f>_xlfn.NORM.DIST(P104, P5,Q5, TRUE)</f>
        <v>1.7493936695926713E-166</v>
      </c>
      <c r="R104" s="174" t="str">
        <f t="shared" si="28"/>
        <v>saniert</v>
      </c>
      <c r="S104" s="174" cm="1">
        <f t="array" ref="S104">IF(
    Q104 &gt; (IF(
        R104 = "unsaniert",
        (MIN(IF(R$1:R$166="unsaniert",Q$1:Q$166)) + MAX(IF(R$1:R$166="unsaniert",Q$1:Q$166))) / 2,
        IF(
            R104 = "teilsaniert",
            (MIN(IF(R$1:R$166="teilsaniert",Q$1:Q$166)) + MAX(IF(R$1:R$166="teilsaniert",Q$1:Q$166))) / 2,
            (MIN(IF(R$1:R$166="saniert",Q$1:Q$166)) + MAX(IF(R$1:R$166="saniert",Q$1:Q$166))) / 2
        )
    )),
    0,
    IF(
        Q103 &lt; (IF(
            R104 = "unsaniert",
            (MIN(IF(R$1:R$166="unsaniert",Q$1:Q$166)) + MAX(IF(R$1:R$166="unsaniert",Q$1:Q$166))) / 2,
            IF(
                R104 = "teilsaniert",
                (MIN(IF(R$1:R$166="teilsaniert",Q$1:Q$166)) + MAX(IF(R$1:R$166="teilsaniert",Q$1:Q$166))) / 2,
                (MIN(IF(R$1:R$166="saniert",Q$1:Q$166)) + MAX(IF(R$1:R$166="saniert",Q$1:Q$166))) / 2
            )
        )),
        0,
        P104
    )
)</f>
        <v>0</v>
      </c>
      <c r="W104" s="174">
        <f t="shared" si="42"/>
        <v>-1.0234544208588783</v>
      </c>
      <c r="X104" s="173">
        <f t="shared" si="29"/>
        <v>4.1722533574044257E-97</v>
      </c>
      <c r="Y104" s="174" t="str">
        <f t="shared" si="30"/>
        <v>saniert</v>
      </c>
      <c r="Z104" s="174" cm="1">
        <f t="array" ref="Z104">IF(
    X104 &gt; (IF(
        Y104 = "unsaniert",
        (MIN(IF(Y$29:Y$166="unsaniert",X$29:X$166)) + MAX(IF(Y$29:Y$166="unsaniert",X$29:X$166))) / 2,
        IF(
            Y104 = "teilsaniert",
            (MIN(IF(Y$29:Y$166="teilsaniert",X$29:X$166)) + MAX(IF(Y$29:Y$166="teilsaniert",X$29:X$166))) / 2,
            (MIN(IF(Y$29:Y$166="saniert",X$29:X$166)) + MAX(IF(Y$29:Y$166="saniert",X$29:X$166))) / 2
        )
    )),
    0,
    IF(
        X103 &lt; (IF(
            Y104 = "unsaniert",
            (MIN(IF(Y$29:Y$166="unsaniert",X$29:X$166)) + MAX(IF(Y$29:Y$166="unsaniert",X$29:X$166))) / 2,
            IF(
                Y104 = "teilsaniert",
                (MIN(IF(Y$29:Y$166="teilsaniert",X$29:X$166)) + MAX(IF(Y$29:Y$166="teilsaniert",X$29:X$166))) / 2,
                (MIN(IF(Y$29:Y$166="saniert",X$29:X$166)) + MAX(IF(Y$29:Y$166="saniert",X$29:X$166))) / 2
            )
        )),
        0,
        W104
    )
)</f>
        <v>0</v>
      </c>
      <c r="AA104" s="160"/>
      <c r="AB104" s="160"/>
      <c r="AC104" s="160"/>
      <c r="AD104" s="174">
        <f t="shared" si="43"/>
        <v>-1.308745372446771</v>
      </c>
      <c r="AE104" s="173">
        <f t="shared" si="31"/>
        <v>5.2355683789316233E-59</v>
      </c>
      <c r="AF104" s="174" t="str">
        <f t="shared" si="32"/>
        <v>saniert</v>
      </c>
      <c r="AG104" s="174" cm="1">
        <f t="array" ref="AG104">IF(
    AE104 &gt; (IF(
        AF104 = "unsaniert",
        (MIN(IF(AF$1:AF$166="unsaniert",AE$1:AE$166)) + MAX(IF(AF$1:AF$166="unsaniert",AE$1:AE$166))) / 2,
        IF(
            AF104 = "teilsaniert",
            (MIN(IF(AF$1:AF$166="teilsaniert",AE$1:AE$166)) + MAX(IF(AF$1:AF$166="teilsaniert",AE$1:AE$166))) / 2,
            (MIN(IF(AF$1:AF$166="saniert",AE$1:AE$166)) + MAX(IF(AF$1:AF$166="saniert",AE$1:AE$166))) / 2
        )
    )),
    0,
    IF(
        AE103 &lt; (IF(
            AF104 = "unsaniert",
            (MIN(IF(AF$1:AF$166="unsaniert",AE$1:AE$166)) + MAX(IF(AF$1:AF$166="unsaniert",AE$1:AE$166))) / 2,
            IF(
                AF104 = "teilsaniert",
                (MIN(IF(AF$1:AF$166="teilsaniert",AE$1:AE$166)) + MAX(IF(AF$1:AF$166="teilsaniert",AE$1:AE$166))) / 2,
                (MIN(IF(AF$1:AF$166="saniert",AE$1:AE$166)) + MAX(IF(AF$1:AF$166="saniert",AE$1:AE$166))) / 2
            )
        )),
        0,
        AD104
    )
)</f>
        <v>0</v>
      </c>
      <c r="AH104" s="160"/>
      <c r="AI104" s="160"/>
      <c r="AJ104" s="160"/>
      <c r="AK104" s="174">
        <f t="shared" si="44"/>
        <v>-1.793385952450735</v>
      </c>
      <c r="AL104" s="173">
        <f t="shared" si="33"/>
        <v>0</v>
      </c>
      <c r="AM104" s="174" t="str">
        <f t="shared" si="34"/>
        <v>saniert</v>
      </c>
      <c r="AN104" s="174" cm="1">
        <f t="array" ref="AN104">IF(
    AL104 &gt; (IF(
        AM104 = "unsaniert",
        (MIN(IF(AM$1:AM$166="unsaniert",AL$1:AL$166)) + MAX(IF(AM$1:AM$166="unsaniert",AL$1:AL$166))) / 2,
        IF(
            AM104 = "teilsaniert",
            (MIN(IF(AM$1:AM$166="teilsaniert",AL$1:AL$166)) + MAX(IF(AM$1:AM$166="teilsaniert",AL$1:AL$166))) / 2,
            (MIN(IF(AM$1:AM$166="saniert",AL$1:AL$166)) + MAX(IF(AM$1:AM$166="saniert",AL$1:AL$166))) / 2
        )
    )),
    0,
    IF(
        AL103 &lt; (IF(
            AM104 = "unsaniert",
            (MIN(IF(AM$1:AM$166="unsaniert",AL$1:AL$166)) + MAX(IF(AM$1:AM$166="unsaniert",AL$1:AL$166))) / 2,
            IF(
                AM104 = "teilsaniert",
                (MIN(IF(AM$1:AM$166="teilsaniert",AL$1:AL$166)) + MAX(IF(AM$1:AM$166="teilsaniert",AL$1:AL$166))) / 2,
                (MIN(IF(AM$1:AM$166="saniert",AL$1:AL$166)) + MAX(IF(AM$1:AM$166="saniert",AL$1:AL$166))) / 2
            )
        )),
        0,
        AK104
    )
)</f>
        <v>0</v>
      </c>
      <c r="AR104" s="174">
        <f t="shared" si="45"/>
        <v>-0.64628314432345935</v>
      </c>
      <c r="AS104" s="173">
        <f t="shared" si="35"/>
        <v>1.9331843933113417E-16</v>
      </c>
      <c r="AT104" s="174" t="str">
        <f t="shared" si="36"/>
        <v>saniert</v>
      </c>
      <c r="AU104" s="174" cm="1">
        <f t="array" ref="AU104">IF(
    AS104 &gt; (IF(
        AT104 = "unsaniert",
        (MIN(IF(AT$1:AT$166="unsaniert",AS$1:AS$166)) + MAX(IF(AT$1:AT$166="unsaniert",AS$1:AS$166))) / 2,
        IF(
            AT104 = "teilsaniert",
            (MIN(IF(AT$1:AT$166="teilsaniert",AS$1:AS$166)) + MAX(IF(AT$1:AT$166="teilsaniert",AS$1:AS$166))) / 2,
            (MIN(IF(AT$1:AT$166="saniert",AS$1:AS$166)) + MAX(IF(AT$1:AT$166="saniert",AS$1:AS$166))) / 2
        )
    )),
    0,
    IF(
        AS103 &lt; (IF(
            AT104 = "unsaniert",
            (MIN(IF(AT$1:AT$166="unsaniert",AS$1:AS$166)) + MAX(IF(AT$1:AT$166="unsaniert",AS$1:AS$166))) / 2,
            IF(
                AT104 = "teilsaniert",
                (MIN(IF(AT$1:AT$166="teilsaniert",AS$1:AS$166)) + MAX(IF(AT$1:AT$166="teilsaniert",AS$1:AS$166))) / 2,
                (MIN(IF(AT$1:AT$166="saniert",AS$1:AS$166)) + MAX(IF(AT$1:AT$166="saniert",AS$1:AS$166))) / 2
            )
        )),
        0,
        AR104
    )
)</f>
        <v>0</v>
      </c>
      <c r="AV104" s="160"/>
      <c r="AW104" s="160"/>
      <c r="AX104" s="160"/>
      <c r="AY104" s="174">
        <f t="shared" si="46"/>
        <v>-1.1777893575286476</v>
      </c>
      <c r="AZ104" s="173">
        <f t="shared" si="48"/>
        <v>5.0711171703349198E-38</v>
      </c>
      <c r="BA104" s="174" t="str">
        <f t="shared" si="49"/>
        <v>saniert</v>
      </c>
      <c r="BB104" s="174" cm="1">
        <f t="array" ref="BB104">IF(
    AZ104 &gt; (IF(
        BA104 = "unsaniert",
        (MIN(IF(BA$1:BA$166="unsaniert",AZ$1:AZ$166)) + MAX(IF(BA$1:BA$166="unsaniert",AZ$1:AZ$166))) / 2,
        IF(
            BA104 = "teilsaniert",
            (MIN(IF(BA$1:BA$166="teilsaniert",AZ$1:AZ$166)) + MAX(IF(BA$1:BA$166="teilsaniert",AZ$1:AZ$166))) / 2,
            (MIN(IF(BA$1:BA$166="saniert",AZ$1:AZ$166)) + MAX(IF(BA$1:BA$166="saniert",AZ$1:AZ$166))) / 2
        )
    )),
    0,
    IF(
        AZ103 &lt; (IF(
            BA104 = "unsaniert",
            (MIN(IF(BA$1:BA$166="unsaniert",AZ$1:AZ$166)) + MAX(IF(BA$1:BA$166="unsaniert",AZ$1:AZ$166))) / 2,
            IF(
                BA104 = "teilsaniert",
                (MIN(IF(BA$1:BA$166="teilsaniert",AZ$1:AZ$166)) + MAX(IF(BA$1:BA$166="teilsaniert",AZ$1:AZ$166))) / 2,
                (MIN(IF(BA$1:BA$166="saniert",AZ$1:AZ$166)) + MAX(IF(BA$1:BA$166="saniert",AZ$1:AZ$166))) / 2
            )
        )),
        0,
        AY104
    )
)</f>
        <v>0</v>
      </c>
      <c r="BC104" s="160"/>
      <c r="BD104" s="160"/>
      <c r="BE104" s="160"/>
      <c r="BF104" s="174">
        <f t="shared" si="47"/>
        <v>-1.1965709459291647</v>
      </c>
      <c r="BG104" s="173">
        <f t="shared" si="37"/>
        <v>0</v>
      </c>
      <c r="BH104" s="174" t="str">
        <f t="shared" si="38"/>
        <v>saniert</v>
      </c>
      <c r="BI104" s="174" cm="1">
        <f t="array" ref="BI104">IF(
    BG104 &gt; (IF(
        BH104 = "unsaniert",
        (MIN(IF(BH$1:BH$166="unsaniert",BG$1:BG$166)) + MAX(IF(BH$1:BH$166="unsaniert",BG$1:BG$166))) / 2,
        IF(
            BH104 = "teilsaniert",
            (MIN(IF(BH$1:BH$166="teilsaniert",BG$1:BG$166)) + MAX(IF(BH$1:BH$166="teilsaniert",BG$1:BG$166))) / 2,
            (MIN(IF(BH$1:BH$166="saniert",BG$1:BG$166)) + MAX(IF(BH$1:BH$166="saniert",BG$1:BG$166))) / 2
        )
    )),
    0,
    IF(
        BG103 &lt; (IF(
            BH104 = "unsaniert",
            (MIN(IF(BH$1:BH$166="unsaniert",BG$1:BG$166)) + MAX(IF(BH$1:BH$166="unsaniert",BG$1:BG$166))) / 2,
            IF(
                BH104 = "teilsaniert",
                (MIN(IF(BH$1:BH$166="teilsaniert",BG$1:BG$166)) + MAX(IF(BH$1:BH$166="teilsaniert",BG$1:BG$166))) / 2,
                (MIN(IF(BH$1:BH$166="saniert",BG$1:BG$166)) + MAX(IF(BH$1:BH$166="saniert",BG$1:BG$166))) / 2
            )
        )),
        0,
        BF104
    )
)</f>
        <v>0</v>
      </c>
    </row>
    <row r="105" spans="2:61">
      <c r="B105" s="174">
        <f t="shared" si="39"/>
        <v>9.3981139543636683E-2</v>
      </c>
      <c r="C105" s="173">
        <f>_xlfn.NORM.DIST(B105,B5,C5, TRUE)</f>
        <v>4.9118019307638526E-3</v>
      </c>
      <c r="D105" s="174" t="str">
        <f t="shared" si="26"/>
        <v>saniert</v>
      </c>
      <c r="E105" s="174" cm="1">
        <f t="array" ref="E105">IF(
    C105 &gt; (IF(
        D105 = "unsaniert",
        (MIN(IF(D$1:D$166="unsaniert",C$1:C$166)) + MAX(IF(D$1:D$166="unsaniert",C$1:C$166))) / 2,
        IF(
            D105 = "teilsaniert",
            (MIN(IF(D$1:D$166="teilsaniert",C$1:C$166)) + MAX(IF(D$1:D$166="teilsaniert",C$1:C$166))) / 2,
            (MIN(IF(D$1:D$166="saniert",C$1:C$166)) + MAX(IF(D$1:D$166="saniert",C$1:C$166))) / 2
        )
    )),
    0,
    IF(
        C104 &lt; (IF(
            D105 = "unsaniert",
            (MIN(IF(D$1:D$166="unsaniert",C$1:C$166)) + MAX(IF(D$1:D$166="unsaniert",C$1:C$166))) / 2,
            IF(
                D105 = "teilsaniert",
                (MIN(IF(D$1:D$166="teilsaniert",C$1:C$166)) + MAX(IF(D$1:D$166="teilsaniert",C$1:C$166))) / 2,
                (MIN(IF(D$1:D$166="saniert",C$1:C$166)) + MAX(IF(D$1:D$166="saniert",C$1:C$166))) / 2
            )
        )),
        0,
        B105
    )
)</f>
        <v>0</v>
      </c>
      <c r="H105" s="160"/>
      <c r="I105" s="174">
        <f t="shared" si="40"/>
        <v>-1.6258352038498982</v>
      </c>
      <c r="J105" s="173">
        <f>_xlfn.NORM.DIST(I105,I5,J5, TRUE)</f>
        <v>4.2036088094085584E-170</v>
      </c>
      <c r="K105" s="174" t="str">
        <f t="shared" si="27"/>
        <v>saniert</v>
      </c>
      <c r="L105" s="174" cm="1">
        <f t="array" ref="L105">IF(
    J105 &gt; (IF(
        K105 = "unsaniert",
        (MIN(IF(K$1:K$166="unsaniert",J$1:J$166)) + MAX(IF(K$1:K$166="unsaniert",J$1:J$166))) / 2,
        IF(
            K105 = "teilsaniert",
            (MIN(IF(K$1:K$166="teilsaniert",J$1:J$166)) + MAX(IF(K$1:K$166="teilsaniert",J$1:J$166))) / 2,
            (MIN(IF(K$1:K$166="saniert",J$1:J$166)) + MAX(IF(K$1:K$166="saniert",J$1:J$166))) / 2
        )
    )),
    0,
    IF(
        J104 &lt; (IF(
            K105 = "unsaniert",
            (MIN(IF(K$1:K$166="unsaniert",J$1:J$166)) + MAX(IF(K$1:K$166="unsaniert",J$1:J$166))) / 2,
            IF(
                K105 = "teilsaniert",
                (MIN(IF(K$1:K$166="teilsaniert",J$1:J$166)) + MAX(IF(K$1:K$166="teilsaniert",J$1:J$166))) / 2,
                (MIN(IF(K$1:K$166="saniert",J$1:J$166)) + MAX(IF(K$1:K$166="saniert",J$1:J$166))) / 2
            )
        )),
        0,
        I105
    )
)</f>
        <v>0</v>
      </c>
      <c r="O105" s="160"/>
      <c r="P105" s="174">
        <f t="shared" si="41"/>
        <v>-1.6899771325762722</v>
      </c>
      <c r="Q105" s="173">
        <f>_xlfn.NORM.DIST(P105,P5,Q5, TRUE)</f>
        <v>8.3862481541574513E-172</v>
      </c>
      <c r="R105" s="174" t="str">
        <f t="shared" si="28"/>
        <v>saniert</v>
      </c>
      <c r="S105" s="174" cm="1">
        <f t="array" ref="S105">IF(
    Q105 &gt; (IF(
        R105 = "unsaniert",
        (MIN(IF(R$1:R$166="unsaniert",Q$1:Q$166)) + MAX(IF(R$1:R$166="unsaniert",Q$1:Q$166))) / 2,
        IF(
            R105 = "teilsaniert",
            (MIN(IF(R$1:R$166="teilsaniert",Q$1:Q$166)) + MAX(IF(R$1:R$166="teilsaniert",Q$1:Q$166))) / 2,
            (MIN(IF(R$1:R$166="saniert",Q$1:Q$166)) + MAX(IF(R$1:R$166="saniert",Q$1:Q$166))) / 2
        )
    )),
    0,
    IF(
        Q104 &lt; (IF(
            R105 = "unsaniert",
            (MIN(IF(R$1:R$166="unsaniert",Q$1:Q$166)) + MAX(IF(R$1:R$166="unsaniert",Q$1:Q$166))) / 2,
            IF(
                R105 = "teilsaniert",
                (MIN(IF(R$1:R$166="teilsaniert",Q$1:Q$166)) + MAX(IF(R$1:R$166="teilsaniert",Q$1:Q$166))) / 2,
                (MIN(IF(R$1:R$166="saniert",Q$1:Q$166)) + MAX(IF(R$1:R$166="saniert",Q$1:Q$166))) / 2
            )
        )),
        0,
        P105
    )
)</f>
        <v>0</v>
      </c>
      <c r="W105" s="174">
        <f t="shared" si="42"/>
        <v>-1.0534544208588783</v>
      </c>
      <c r="X105" s="173">
        <f t="shared" si="29"/>
        <v>2.8135304568648772E-100</v>
      </c>
      <c r="Y105" s="174" t="str">
        <f t="shared" si="30"/>
        <v>saniert</v>
      </c>
      <c r="Z105" s="174" cm="1">
        <f t="array" ref="Z105">IF(
    X105 &gt; (IF(
        Y105 = "unsaniert",
        (MIN(IF(Y$29:Y$166="unsaniert",X$29:X$166)) + MAX(IF(Y$29:Y$166="unsaniert",X$29:X$166))) / 2,
        IF(
            Y105 = "teilsaniert",
            (MIN(IF(Y$29:Y$166="teilsaniert",X$29:X$166)) + MAX(IF(Y$29:Y$166="teilsaniert",X$29:X$166))) / 2,
            (MIN(IF(Y$29:Y$166="saniert",X$29:X$166)) + MAX(IF(Y$29:Y$166="saniert",X$29:X$166))) / 2
        )
    )),
    0,
    IF(
        X104 &lt; (IF(
            Y105 = "unsaniert",
            (MIN(IF(Y$29:Y$166="unsaniert",X$29:X$166)) + MAX(IF(Y$29:Y$166="unsaniert",X$29:X$166))) / 2,
            IF(
                Y105 = "teilsaniert",
                (MIN(IF(Y$29:Y$166="teilsaniert",X$29:X$166)) + MAX(IF(Y$29:Y$166="teilsaniert",X$29:X$166))) / 2,
                (MIN(IF(Y$29:Y$166="saniert",X$29:X$166)) + MAX(IF(Y$29:Y$166="saniert",X$29:X$166))) / 2
            )
        )),
        0,
        W105
    )
)</f>
        <v>0</v>
      </c>
      <c r="AA105" s="160"/>
      <c r="AB105" s="160"/>
      <c r="AC105" s="160"/>
      <c r="AD105" s="174">
        <f t="shared" si="43"/>
        <v>-1.3387453724467711</v>
      </c>
      <c r="AE105" s="173">
        <f t="shared" si="31"/>
        <v>5.5869278466609084E-61</v>
      </c>
      <c r="AF105" s="174" t="str">
        <f t="shared" si="32"/>
        <v>saniert</v>
      </c>
      <c r="AG105" s="174" cm="1">
        <f t="array" ref="AG105">IF(
    AE105 &gt; (IF(
        AF105 = "unsaniert",
        (MIN(IF(AF$1:AF$166="unsaniert",AE$1:AE$166)) + MAX(IF(AF$1:AF$166="unsaniert",AE$1:AE$166))) / 2,
        IF(
            AF105 = "teilsaniert",
            (MIN(IF(AF$1:AF$166="teilsaniert",AE$1:AE$166)) + MAX(IF(AF$1:AF$166="teilsaniert",AE$1:AE$166))) / 2,
            (MIN(IF(AF$1:AF$166="saniert",AE$1:AE$166)) + MAX(IF(AF$1:AF$166="saniert",AE$1:AE$166))) / 2
        )
    )),
    0,
    IF(
        AE104 &lt; (IF(
            AF105 = "unsaniert",
            (MIN(IF(AF$1:AF$166="unsaniert",AE$1:AE$166)) + MAX(IF(AF$1:AF$166="unsaniert",AE$1:AE$166))) / 2,
            IF(
                AF105 = "teilsaniert",
                (MIN(IF(AF$1:AF$166="teilsaniert",AE$1:AE$166)) + MAX(IF(AF$1:AF$166="teilsaniert",AE$1:AE$166))) / 2,
                (MIN(IF(AF$1:AF$166="saniert",AE$1:AE$166)) + MAX(IF(AF$1:AF$166="saniert",AE$1:AE$166))) / 2
            )
        )),
        0,
        AD105
    )
)</f>
        <v>0</v>
      </c>
      <c r="AH105" s="160"/>
      <c r="AI105" s="160"/>
      <c r="AJ105" s="160"/>
      <c r="AK105" s="174">
        <f t="shared" si="44"/>
        <v>-1.823385952450735</v>
      </c>
      <c r="AL105" s="173">
        <f t="shared" si="33"/>
        <v>0</v>
      </c>
      <c r="AM105" s="174" t="str">
        <f t="shared" si="34"/>
        <v>saniert</v>
      </c>
      <c r="AN105" s="174" cm="1">
        <f t="array" ref="AN105">IF(
    AL105 &gt; (IF(
        AM105 = "unsaniert",
        (MIN(IF(AM$1:AM$166="unsaniert",AL$1:AL$166)) + MAX(IF(AM$1:AM$166="unsaniert",AL$1:AL$166))) / 2,
        IF(
            AM105 = "teilsaniert",
            (MIN(IF(AM$1:AM$166="teilsaniert",AL$1:AL$166)) + MAX(IF(AM$1:AM$166="teilsaniert",AL$1:AL$166))) / 2,
            (MIN(IF(AM$1:AM$166="saniert",AL$1:AL$166)) + MAX(IF(AM$1:AM$166="saniert",AL$1:AL$166))) / 2
        )
    )),
    0,
    IF(
        AL104 &lt; (IF(
            AM105 = "unsaniert",
            (MIN(IF(AM$1:AM$166="unsaniert",AL$1:AL$166)) + MAX(IF(AM$1:AM$166="unsaniert",AL$1:AL$166))) / 2,
            IF(
                AM105 = "teilsaniert",
                (MIN(IF(AM$1:AM$166="teilsaniert",AL$1:AL$166)) + MAX(IF(AM$1:AM$166="teilsaniert",AL$1:AL$166))) / 2,
                (MIN(IF(AM$1:AM$166="saniert",AL$1:AL$166)) + MAX(IF(AM$1:AM$166="saniert",AL$1:AL$166))) / 2
            )
        )),
        0,
        AK105
    )
)</f>
        <v>0</v>
      </c>
      <c r="AR105" s="174">
        <f t="shared" si="45"/>
        <v>-0.67628314432345937</v>
      </c>
      <c r="AS105" s="173">
        <f t="shared" si="35"/>
        <v>5.0262465565372416E-17</v>
      </c>
      <c r="AT105" s="174" t="str">
        <f t="shared" si="36"/>
        <v>saniert</v>
      </c>
      <c r="AU105" s="174" cm="1">
        <f t="array" ref="AU105">IF(
    AS105 &gt; (IF(
        AT105 = "unsaniert",
        (MIN(IF(AT$1:AT$166="unsaniert",AS$1:AS$166)) + MAX(IF(AT$1:AT$166="unsaniert",AS$1:AS$166))) / 2,
        IF(
            AT105 = "teilsaniert",
            (MIN(IF(AT$1:AT$166="teilsaniert",AS$1:AS$166)) + MAX(IF(AT$1:AT$166="teilsaniert",AS$1:AS$166))) / 2,
            (MIN(IF(AT$1:AT$166="saniert",AS$1:AS$166)) + MAX(IF(AT$1:AT$166="saniert",AS$1:AS$166))) / 2
        )
    )),
    0,
    IF(
        AS104 &lt; (IF(
            AT105 = "unsaniert",
            (MIN(IF(AT$1:AT$166="unsaniert",AS$1:AS$166)) + MAX(IF(AT$1:AT$166="unsaniert",AS$1:AS$166))) / 2,
            IF(
                AT105 = "teilsaniert",
                (MIN(IF(AT$1:AT$166="teilsaniert",AS$1:AS$166)) + MAX(IF(AT$1:AT$166="teilsaniert",AS$1:AS$166))) / 2,
                (MIN(IF(AT$1:AT$166="saniert",AS$1:AS$166)) + MAX(IF(AT$1:AT$166="saniert",AS$1:AS$166))) / 2
            )
        )),
        0,
        AR105
    )
)</f>
        <v>0</v>
      </c>
      <c r="AV105" s="160"/>
      <c r="AW105" s="160"/>
      <c r="AX105" s="160"/>
      <c r="AY105" s="174">
        <f t="shared" si="46"/>
        <v>-1.2077893575286476</v>
      </c>
      <c r="AZ105" s="173">
        <f t="shared" si="48"/>
        <v>2.5492962439090086E-39</v>
      </c>
      <c r="BA105" s="174" t="str">
        <f t="shared" si="49"/>
        <v>saniert</v>
      </c>
      <c r="BB105" s="174" cm="1">
        <f t="array" ref="BB105">IF(
    AZ105 &gt; (IF(
        BA105 = "unsaniert",
        (MIN(IF(BA$1:BA$166="unsaniert",AZ$1:AZ$166)) + MAX(IF(BA$1:BA$166="unsaniert",AZ$1:AZ$166))) / 2,
        IF(
            BA105 = "teilsaniert",
            (MIN(IF(BA$1:BA$166="teilsaniert",AZ$1:AZ$166)) + MAX(IF(BA$1:BA$166="teilsaniert",AZ$1:AZ$166))) / 2,
            (MIN(IF(BA$1:BA$166="saniert",AZ$1:AZ$166)) + MAX(IF(BA$1:BA$166="saniert",AZ$1:AZ$166))) / 2
        )
    )),
    0,
    IF(
        AZ104 &lt; (IF(
            BA105 = "unsaniert",
            (MIN(IF(BA$1:BA$166="unsaniert",AZ$1:AZ$166)) + MAX(IF(BA$1:BA$166="unsaniert",AZ$1:AZ$166))) / 2,
            IF(
                BA105 = "teilsaniert",
                (MIN(IF(BA$1:BA$166="teilsaniert",AZ$1:AZ$166)) + MAX(IF(BA$1:BA$166="teilsaniert",AZ$1:AZ$166))) / 2,
                (MIN(IF(BA$1:BA$166="saniert",AZ$1:AZ$166)) + MAX(IF(BA$1:BA$166="saniert",AZ$1:AZ$166))) / 2
            )
        )),
        0,
        AY105
    )
)</f>
        <v>0</v>
      </c>
      <c r="BC105" s="160"/>
      <c r="BD105" s="160"/>
      <c r="BE105" s="160"/>
      <c r="BF105" s="174">
        <f t="shared" si="47"/>
        <v>-1.2165709459291647</v>
      </c>
      <c r="BG105" s="173">
        <f t="shared" si="37"/>
        <v>0</v>
      </c>
      <c r="BH105" s="174" t="str">
        <f t="shared" si="38"/>
        <v>saniert</v>
      </c>
      <c r="BI105" s="174" cm="1">
        <f t="array" ref="BI105">IF(
    BG105 &gt; (IF(
        BH105 = "unsaniert",
        (MIN(IF(BH$1:BH$166="unsaniert",BG$1:BG$166)) + MAX(IF(BH$1:BH$166="unsaniert",BG$1:BG$166))) / 2,
        IF(
            BH105 = "teilsaniert",
            (MIN(IF(BH$1:BH$166="teilsaniert",BG$1:BG$166)) + MAX(IF(BH$1:BH$166="teilsaniert",BG$1:BG$166))) / 2,
            (MIN(IF(BH$1:BH$166="saniert",BG$1:BG$166)) + MAX(IF(BH$1:BH$166="saniert",BG$1:BG$166))) / 2
        )
    )),
    0,
    IF(
        BG104 &lt; (IF(
            BH105 = "unsaniert",
            (MIN(IF(BH$1:BH$166="unsaniert",BG$1:BG$166)) + MAX(IF(BH$1:BH$166="unsaniert",BG$1:BG$166))) / 2,
            IF(
                BH105 = "teilsaniert",
                (MIN(IF(BH$1:BH$166="teilsaniert",BG$1:BG$166)) + MAX(IF(BH$1:BH$166="teilsaniert",BG$1:BG$166))) / 2,
                (MIN(IF(BH$1:BH$166="saniert",BG$1:BG$166)) + MAX(IF(BH$1:BH$166="saniert",BG$1:BG$166))) / 2
            )
        )),
        0,
        BF105
    )
)</f>
        <v>0</v>
      </c>
    </row>
    <row r="106" spans="2:61">
      <c r="B106" s="174">
        <f t="shared" si="39"/>
        <v>6.3981139543636684E-2</v>
      </c>
      <c r="C106" s="173">
        <f>_xlfn.NORM.DIST(B106, B5,C5, TRUE)</f>
        <v>3.8871275435075924E-3</v>
      </c>
      <c r="D106" s="174" t="str">
        <f t="shared" si="26"/>
        <v>saniert</v>
      </c>
      <c r="E106" s="174" cm="1">
        <f t="array" ref="E106">IF(
    C106 &gt; (IF(
        D106 = "unsaniert",
        (MIN(IF(D$1:D$166="unsaniert",C$1:C$166)) + MAX(IF(D$1:D$166="unsaniert",C$1:C$166))) / 2,
        IF(
            D106 = "teilsaniert",
            (MIN(IF(D$1:D$166="teilsaniert",C$1:C$166)) + MAX(IF(D$1:D$166="teilsaniert",C$1:C$166))) / 2,
            (MIN(IF(D$1:D$166="saniert",C$1:C$166)) + MAX(IF(D$1:D$166="saniert",C$1:C$166))) / 2
        )
    )),
    0,
    IF(
        C105 &lt; (IF(
            D106 = "unsaniert",
            (MIN(IF(D$1:D$166="unsaniert",C$1:C$166)) + MAX(IF(D$1:D$166="unsaniert",C$1:C$166))) / 2,
            IF(
                D106 = "teilsaniert",
                (MIN(IF(D$1:D$166="teilsaniert",C$1:C$166)) + MAX(IF(D$1:D$166="teilsaniert",C$1:C$166))) / 2,
                (MIN(IF(D$1:D$166="saniert",C$1:C$166)) + MAX(IF(D$1:D$166="saniert",C$1:C$166))) / 2
            )
        )),
        0,
        B106
    )
)</f>
        <v>0</v>
      </c>
      <c r="H106" s="160"/>
      <c r="I106" s="174">
        <f t="shared" si="40"/>
        <v>-1.6558352038498982</v>
      </c>
      <c r="J106" s="173">
        <f>_xlfn.NORM.DIST(I106, I5,J5, TRUE)</f>
        <v>1.8672284699343677E-175</v>
      </c>
      <c r="K106" s="174" t="str">
        <f t="shared" si="27"/>
        <v>saniert</v>
      </c>
      <c r="L106" s="174" cm="1">
        <f t="array" ref="L106">IF(
    J106 &gt; (IF(
        K106 = "unsaniert",
        (MIN(IF(K$1:K$166="unsaniert",J$1:J$166)) + MAX(IF(K$1:K$166="unsaniert",J$1:J$166))) / 2,
        IF(
            K106 = "teilsaniert",
            (MIN(IF(K$1:K$166="teilsaniert",J$1:J$166)) + MAX(IF(K$1:K$166="teilsaniert",J$1:J$166))) / 2,
            (MIN(IF(K$1:K$166="saniert",J$1:J$166)) + MAX(IF(K$1:K$166="saniert",J$1:J$166))) / 2
        )
    )),
    0,
    IF(
        J105 &lt; (IF(
            K106 = "unsaniert",
            (MIN(IF(K$1:K$166="unsaniert",J$1:J$166)) + MAX(IF(K$1:K$166="unsaniert",J$1:J$166))) / 2,
            IF(
                K106 = "teilsaniert",
                (MIN(IF(K$1:K$166="teilsaniert",J$1:J$166)) + MAX(IF(K$1:K$166="teilsaniert",J$1:J$166))) / 2,
                (MIN(IF(K$1:K$166="saniert",J$1:J$166)) + MAX(IF(K$1:K$166="saniert",J$1:J$166))) / 2
            )
        )),
        0,
        I106
    )
)</f>
        <v>0</v>
      </c>
      <c r="O106" s="160"/>
      <c r="P106" s="174">
        <f t="shared" si="41"/>
        <v>-1.7199771325762723</v>
      </c>
      <c r="Q106" s="173">
        <f>_xlfn.NORM.DIST(P106, P5,Q5, TRUE)</f>
        <v>3.3085558913587938E-177</v>
      </c>
      <c r="R106" s="174" t="str">
        <f t="shared" si="28"/>
        <v>saniert</v>
      </c>
      <c r="S106" s="174" cm="1">
        <f t="array" ref="S106">IF(
    Q106 &gt; (IF(
        R106 = "unsaniert",
        (MIN(IF(R$1:R$166="unsaniert",Q$1:Q$166)) + MAX(IF(R$1:R$166="unsaniert",Q$1:Q$166))) / 2,
        IF(
            R106 = "teilsaniert",
            (MIN(IF(R$1:R$166="teilsaniert",Q$1:Q$166)) + MAX(IF(R$1:R$166="teilsaniert",Q$1:Q$166))) / 2,
            (MIN(IF(R$1:R$166="saniert",Q$1:Q$166)) + MAX(IF(R$1:R$166="saniert",Q$1:Q$166))) / 2
        )
    )),
    0,
    IF(
        Q105 &lt; (IF(
            R106 = "unsaniert",
            (MIN(IF(R$1:R$166="unsaniert",Q$1:Q$166)) + MAX(IF(R$1:R$166="unsaniert",Q$1:Q$166))) / 2,
            IF(
                R106 = "teilsaniert",
                (MIN(IF(R$1:R$166="teilsaniert",Q$1:Q$166)) + MAX(IF(R$1:R$166="teilsaniert",Q$1:Q$166))) / 2,
                (MIN(IF(R$1:R$166="saniert",Q$1:Q$166)) + MAX(IF(R$1:R$166="saniert",Q$1:Q$166))) / 2
            )
        )),
        0,
        P106
    )
)</f>
        <v>0</v>
      </c>
      <c r="W106" s="174">
        <f t="shared" si="42"/>
        <v>-1.0834544208588783</v>
      </c>
      <c r="X106" s="173">
        <f t="shared" si="29"/>
        <v>1.6835793197479935E-103</v>
      </c>
      <c r="Y106" s="174" t="str">
        <f t="shared" si="30"/>
        <v>saniert</v>
      </c>
      <c r="Z106" s="174" cm="1">
        <f t="array" ref="Z106">IF(
    X106 &gt; (IF(
        Y106 = "unsaniert",
        (MIN(IF(Y$29:Y$166="unsaniert",X$29:X$166)) + MAX(IF(Y$29:Y$166="unsaniert",X$29:X$166))) / 2,
        IF(
            Y106 = "teilsaniert",
            (MIN(IF(Y$29:Y$166="teilsaniert",X$29:X$166)) + MAX(IF(Y$29:Y$166="teilsaniert",X$29:X$166))) / 2,
            (MIN(IF(Y$29:Y$166="saniert",X$29:X$166)) + MAX(IF(Y$29:Y$166="saniert",X$29:X$166))) / 2
        )
    )),
    0,
    IF(
        X105 &lt; (IF(
            Y106 = "unsaniert",
            (MIN(IF(Y$29:Y$166="unsaniert",X$29:X$166)) + MAX(IF(Y$29:Y$166="unsaniert",X$29:X$166))) / 2,
            IF(
                Y106 = "teilsaniert",
                (MIN(IF(Y$29:Y$166="teilsaniert",X$29:X$166)) + MAX(IF(Y$29:Y$166="teilsaniert",X$29:X$166))) / 2,
                (MIN(IF(Y$29:Y$166="saniert",X$29:X$166)) + MAX(IF(Y$29:Y$166="saniert",X$29:X$166))) / 2
            )
        )),
        0,
        W106
    )
)</f>
        <v>0</v>
      </c>
      <c r="AA106" s="160"/>
      <c r="AB106" s="160"/>
      <c r="AC106" s="160"/>
      <c r="AD106" s="174">
        <f t="shared" si="43"/>
        <v>-1.3687453724467711</v>
      </c>
      <c r="AE106" s="173">
        <f t="shared" si="31"/>
        <v>5.5212062655169168E-63</v>
      </c>
      <c r="AF106" s="174" t="str">
        <f t="shared" si="32"/>
        <v>saniert</v>
      </c>
      <c r="AG106" s="174" cm="1">
        <f t="array" ref="AG106">IF(
    AE106 &gt; (IF(
        AF106 = "unsaniert",
        (MIN(IF(AF$1:AF$166="unsaniert",AE$1:AE$166)) + MAX(IF(AF$1:AF$166="unsaniert",AE$1:AE$166))) / 2,
        IF(
            AF106 = "teilsaniert",
            (MIN(IF(AF$1:AF$166="teilsaniert",AE$1:AE$166)) + MAX(IF(AF$1:AF$166="teilsaniert",AE$1:AE$166))) / 2,
            (MIN(IF(AF$1:AF$166="saniert",AE$1:AE$166)) + MAX(IF(AF$1:AF$166="saniert",AE$1:AE$166))) / 2
        )
    )),
    0,
    IF(
        AE105 &lt; (IF(
            AF106 = "unsaniert",
            (MIN(IF(AF$1:AF$166="unsaniert",AE$1:AE$166)) + MAX(IF(AF$1:AF$166="unsaniert",AE$1:AE$166))) / 2,
            IF(
                AF106 = "teilsaniert",
                (MIN(IF(AF$1:AF$166="teilsaniert",AE$1:AE$166)) + MAX(IF(AF$1:AF$166="teilsaniert",AE$1:AE$166))) / 2,
                (MIN(IF(AF$1:AF$166="saniert",AE$1:AE$166)) + MAX(IF(AF$1:AF$166="saniert",AE$1:AE$166))) / 2
            )
        )),
        0,
        AD106
    )
)</f>
        <v>0</v>
      </c>
      <c r="AH106" s="160"/>
      <c r="AI106" s="160"/>
      <c r="AJ106" s="160"/>
      <c r="AK106" s="174">
        <f t="shared" si="44"/>
        <v>-1.853385952450735</v>
      </c>
      <c r="AL106" s="173">
        <f t="shared" si="33"/>
        <v>0</v>
      </c>
      <c r="AM106" s="174" t="str">
        <f t="shared" si="34"/>
        <v>saniert</v>
      </c>
      <c r="AN106" s="174" cm="1">
        <f t="array" ref="AN106">IF(
    AL106 &gt; (IF(
        AM106 = "unsaniert",
        (MIN(IF(AM$1:AM$166="unsaniert",AL$1:AL$166)) + MAX(IF(AM$1:AM$166="unsaniert",AL$1:AL$166))) / 2,
        IF(
            AM106 = "teilsaniert",
            (MIN(IF(AM$1:AM$166="teilsaniert",AL$1:AL$166)) + MAX(IF(AM$1:AM$166="teilsaniert",AL$1:AL$166))) / 2,
            (MIN(IF(AM$1:AM$166="saniert",AL$1:AL$166)) + MAX(IF(AM$1:AM$166="saniert",AL$1:AL$166))) / 2
        )
    )),
    0,
    IF(
        AL105 &lt; (IF(
            AM106 = "unsaniert",
            (MIN(IF(AM$1:AM$166="unsaniert",AL$1:AL$166)) + MAX(IF(AM$1:AM$166="unsaniert",AL$1:AL$166))) / 2,
            IF(
                AM106 = "teilsaniert",
                (MIN(IF(AM$1:AM$166="teilsaniert",AL$1:AL$166)) + MAX(IF(AM$1:AM$166="teilsaniert",AL$1:AL$166))) / 2,
                (MIN(IF(AM$1:AM$166="saniert",AL$1:AL$166)) + MAX(IF(AM$1:AM$166="saniert",AL$1:AL$166))) / 2
            )
        )),
        0,
        AK106
    )
)</f>
        <v>0</v>
      </c>
      <c r="AR106" s="174">
        <f t="shared" si="45"/>
        <v>-0.7062831443234594</v>
      </c>
      <c r="AS106" s="173">
        <f t="shared" si="35"/>
        <v>1.2736205940883182E-17</v>
      </c>
      <c r="AT106" s="174" t="str">
        <f t="shared" si="36"/>
        <v>saniert</v>
      </c>
      <c r="AU106" s="174" cm="1">
        <f t="array" ref="AU106">IF(
    AS106 &gt; (IF(
        AT106 = "unsaniert",
        (MIN(IF(AT$1:AT$166="unsaniert",AS$1:AS$166)) + MAX(IF(AT$1:AT$166="unsaniert",AS$1:AS$166))) / 2,
        IF(
            AT106 = "teilsaniert",
            (MIN(IF(AT$1:AT$166="teilsaniert",AS$1:AS$166)) + MAX(IF(AT$1:AT$166="teilsaniert",AS$1:AS$166))) / 2,
            (MIN(IF(AT$1:AT$166="saniert",AS$1:AS$166)) + MAX(IF(AT$1:AT$166="saniert",AS$1:AS$166))) / 2
        )
    )),
    0,
    IF(
        AS105 &lt; (IF(
            AT106 = "unsaniert",
            (MIN(IF(AT$1:AT$166="unsaniert",AS$1:AS$166)) + MAX(IF(AT$1:AT$166="unsaniert",AS$1:AS$166))) / 2,
            IF(
                AT106 = "teilsaniert",
                (MIN(IF(AT$1:AT$166="teilsaniert",AS$1:AS$166)) + MAX(IF(AT$1:AT$166="teilsaniert",AS$1:AS$166))) / 2,
                (MIN(IF(AT$1:AT$166="saniert",AS$1:AS$166)) + MAX(IF(AT$1:AT$166="saniert",AS$1:AS$166))) / 2
            )
        )),
        0,
        AR106
    )
)</f>
        <v>0</v>
      </c>
      <c r="AV106" s="160"/>
      <c r="AW106" s="160"/>
      <c r="AX106" s="160"/>
      <c r="AY106" s="174">
        <f t="shared" si="46"/>
        <v>-1.2377893575286476</v>
      </c>
      <c r="AZ106" s="173">
        <f t="shared" si="48"/>
        <v>1.2161497634978171E-40</v>
      </c>
      <c r="BA106" s="174" t="str">
        <f t="shared" si="49"/>
        <v>saniert</v>
      </c>
      <c r="BB106" s="174" cm="1">
        <f t="array" ref="BB106">IF(
    AZ106 &gt; (IF(
        BA106 = "unsaniert",
        (MIN(IF(BA$1:BA$166="unsaniert",AZ$1:AZ$166)) + MAX(IF(BA$1:BA$166="unsaniert",AZ$1:AZ$166))) / 2,
        IF(
            BA106 = "teilsaniert",
            (MIN(IF(BA$1:BA$166="teilsaniert",AZ$1:AZ$166)) + MAX(IF(BA$1:BA$166="teilsaniert",AZ$1:AZ$166))) / 2,
            (MIN(IF(BA$1:BA$166="saniert",AZ$1:AZ$166)) + MAX(IF(BA$1:BA$166="saniert",AZ$1:AZ$166))) / 2
        )
    )),
    0,
    IF(
        AZ105 &lt; (IF(
            BA106 = "unsaniert",
            (MIN(IF(BA$1:BA$166="unsaniert",AZ$1:AZ$166)) + MAX(IF(BA$1:BA$166="unsaniert",AZ$1:AZ$166))) / 2,
            IF(
                BA106 = "teilsaniert",
                (MIN(IF(BA$1:BA$166="teilsaniert",AZ$1:AZ$166)) + MAX(IF(BA$1:BA$166="teilsaniert",AZ$1:AZ$166))) / 2,
                (MIN(IF(BA$1:BA$166="saniert",AZ$1:AZ$166)) + MAX(IF(BA$1:BA$166="saniert",AZ$1:AZ$166))) / 2
            )
        )),
        0,
        AY106
    )
)</f>
        <v>0</v>
      </c>
      <c r="BC106" s="160"/>
      <c r="BD106" s="160"/>
      <c r="BE106" s="160"/>
      <c r="BF106" s="174">
        <f t="shared" si="47"/>
        <v>-1.2365709459291647</v>
      </c>
      <c r="BG106" s="173">
        <f t="shared" si="37"/>
        <v>0</v>
      </c>
      <c r="BH106" s="174" t="str">
        <f t="shared" si="38"/>
        <v>saniert</v>
      </c>
      <c r="BI106" s="174" cm="1">
        <f t="array" ref="BI106">IF(
    BG106 &gt; (IF(
        BH106 = "unsaniert",
        (MIN(IF(BH$1:BH$166="unsaniert",BG$1:BG$166)) + MAX(IF(BH$1:BH$166="unsaniert",BG$1:BG$166))) / 2,
        IF(
            BH106 = "teilsaniert",
            (MIN(IF(BH$1:BH$166="teilsaniert",BG$1:BG$166)) + MAX(IF(BH$1:BH$166="teilsaniert",BG$1:BG$166))) / 2,
            (MIN(IF(BH$1:BH$166="saniert",BG$1:BG$166)) + MAX(IF(BH$1:BH$166="saniert",BG$1:BG$166))) / 2
        )
    )),
    0,
    IF(
        BG105 &lt; (IF(
            BH106 = "unsaniert",
            (MIN(IF(BH$1:BH$166="unsaniert",BG$1:BG$166)) + MAX(IF(BH$1:BH$166="unsaniert",BG$1:BG$166))) / 2,
            IF(
                BH106 = "teilsaniert",
                (MIN(IF(BH$1:BH$166="teilsaniert",BG$1:BG$166)) + MAX(IF(BH$1:BH$166="teilsaniert",BG$1:BG$166))) / 2,
                (MIN(IF(BH$1:BH$166="saniert",BG$1:BG$166)) + MAX(IF(BH$1:BH$166="saniert",BG$1:BG$166))) / 2
            )
        )),
        0,
        BF106
    )
)</f>
        <v>0</v>
      </c>
    </row>
    <row r="107" spans="2:61">
      <c r="B107" s="174">
        <f t="shared" si="39"/>
        <v>3.3981139543636685E-2</v>
      </c>
      <c r="C107" s="173">
        <f>_xlfn.NORM.DIST(B107, B5,C5, TRUE)</f>
        <v>3.0583181118594691E-3</v>
      </c>
      <c r="D107" s="174" t="str">
        <f t="shared" si="26"/>
        <v>saniert</v>
      </c>
      <c r="E107" s="174" cm="1">
        <f t="array" ref="E107">IF(
    C107 &gt; (IF(
        D107 = "unsaniert",
        (MIN(IF(D$1:D$166="unsaniert",C$1:C$166)) + MAX(IF(D$1:D$166="unsaniert",C$1:C$166))) / 2,
        IF(
            D107 = "teilsaniert",
            (MIN(IF(D$1:D$166="teilsaniert",C$1:C$166)) + MAX(IF(D$1:D$166="teilsaniert",C$1:C$166))) / 2,
            (MIN(IF(D$1:D$166="saniert",C$1:C$166)) + MAX(IF(D$1:D$166="saniert",C$1:C$166))) / 2
        )
    )),
    0,
    IF(
        C106 &lt; (IF(
            D107 = "unsaniert",
            (MIN(IF(D$1:D$166="unsaniert",C$1:C$166)) + MAX(IF(D$1:D$166="unsaniert",C$1:C$166))) / 2,
            IF(
                D107 = "teilsaniert",
                (MIN(IF(D$1:D$166="teilsaniert",C$1:C$166)) + MAX(IF(D$1:D$166="teilsaniert",C$1:C$166))) / 2,
                (MIN(IF(D$1:D$166="saniert",C$1:C$166)) + MAX(IF(D$1:D$166="saniert",C$1:C$166))) / 2
            )
        )),
        0,
        B107
    )
)</f>
        <v>0</v>
      </c>
      <c r="H107" s="160"/>
      <c r="I107" s="174">
        <f t="shared" si="40"/>
        <v>-1.6858352038498983</v>
      </c>
      <c r="J107" s="173">
        <f>_xlfn.NORM.DIST(I107, I5,J5, TRUE)</f>
        <v>6.8379778058908735E-181</v>
      </c>
      <c r="K107" s="174" t="str">
        <f t="shared" si="27"/>
        <v>saniert</v>
      </c>
      <c r="L107" s="174" cm="1">
        <f t="array" ref="L107">IF(
    J107 &gt; (IF(
        K107 = "unsaniert",
        (MIN(IF(K$1:K$166="unsaniert",J$1:J$166)) + MAX(IF(K$1:K$166="unsaniert",J$1:J$166))) / 2,
        IF(
            K107 = "teilsaniert",
            (MIN(IF(K$1:K$166="teilsaniert",J$1:J$166)) + MAX(IF(K$1:K$166="teilsaniert",J$1:J$166))) / 2,
            (MIN(IF(K$1:K$166="saniert",J$1:J$166)) + MAX(IF(K$1:K$166="saniert",J$1:J$166))) / 2
        )
    )),
    0,
    IF(
        J106 &lt; (IF(
            K107 = "unsaniert",
            (MIN(IF(K$1:K$166="unsaniert",J$1:J$166)) + MAX(IF(K$1:K$166="unsaniert",J$1:J$166))) / 2,
            IF(
                K107 = "teilsaniert",
                (MIN(IF(K$1:K$166="teilsaniert",J$1:J$166)) + MAX(IF(K$1:K$166="teilsaniert",J$1:J$166))) / 2,
                (MIN(IF(K$1:K$166="saniert",J$1:J$166)) + MAX(IF(K$1:K$166="saniert",J$1:J$166))) / 2
            )
        )),
        0,
        I107
    )
)</f>
        <v>0</v>
      </c>
      <c r="O107" s="160"/>
      <c r="P107" s="174">
        <f t="shared" si="41"/>
        <v>-1.7499771325762723</v>
      </c>
      <c r="Q107" s="173">
        <f>_xlfn.NORM.DIST(P107, P5,Q5, TRUE)</f>
        <v>1.0742281755542416E-182</v>
      </c>
      <c r="R107" s="174" t="str">
        <f t="shared" si="28"/>
        <v>saniert</v>
      </c>
      <c r="S107" s="174" cm="1">
        <f t="array" ref="S107">IF(
    Q107 &gt; (IF(
        R107 = "unsaniert",
        (MIN(IF(R$1:R$166="unsaniert",Q$1:Q$166)) + MAX(IF(R$1:R$166="unsaniert",Q$1:Q$166))) / 2,
        IF(
            R107 = "teilsaniert",
            (MIN(IF(R$1:R$166="teilsaniert",Q$1:Q$166)) + MAX(IF(R$1:R$166="teilsaniert",Q$1:Q$166))) / 2,
            (MIN(IF(R$1:R$166="saniert",Q$1:Q$166)) + MAX(IF(R$1:R$166="saniert",Q$1:Q$166))) / 2
        )
    )),
    0,
    IF(
        Q106 &lt; (IF(
            R107 = "unsaniert",
            (MIN(IF(R$1:R$166="unsaniert",Q$1:Q$166)) + MAX(IF(R$1:R$166="unsaniert",Q$1:Q$166))) / 2,
            IF(
                R107 = "teilsaniert",
                (MIN(IF(R$1:R$166="teilsaniert",Q$1:Q$166)) + MAX(IF(R$1:R$166="teilsaniert",Q$1:Q$166))) / 2,
                (MIN(IF(R$1:R$166="saniert",Q$1:Q$166)) + MAX(IF(R$1:R$166="saniert",Q$1:Q$166))) / 2
            )
        )),
        0,
        P107
    )
)</f>
        <v>0</v>
      </c>
      <c r="W107" s="174">
        <f t="shared" si="42"/>
        <v>-1.1134544208588784</v>
      </c>
      <c r="X107" s="173">
        <f t="shared" si="29"/>
        <v>8.9394947914681027E-107</v>
      </c>
      <c r="Y107" s="174" t="str">
        <f t="shared" si="30"/>
        <v>saniert</v>
      </c>
      <c r="Z107" s="174" cm="1">
        <f t="array" ref="Z107">IF(
    X107 &gt; (IF(
        Y107 = "unsaniert",
        (MIN(IF(Y$29:Y$166="unsaniert",X$29:X$166)) + MAX(IF(Y$29:Y$166="unsaniert",X$29:X$166))) / 2,
        IF(
            Y107 = "teilsaniert",
            (MIN(IF(Y$29:Y$166="teilsaniert",X$29:X$166)) + MAX(IF(Y$29:Y$166="teilsaniert",X$29:X$166))) / 2,
            (MIN(IF(Y$29:Y$166="saniert",X$29:X$166)) + MAX(IF(Y$29:Y$166="saniert",X$29:X$166))) / 2
        )
    )),
    0,
    IF(
        X106 &lt; (IF(
            Y107 = "unsaniert",
            (MIN(IF(Y$29:Y$166="unsaniert",X$29:X$166)) + MAX(IF(Y$29:Y$166="unsaniert",X$29:X$166))) / 2,
            IF(
                Y107 = "teilsaniert",
                (MIN(IF(Y$29:Y$166="teilsaniert",X$29:X$166)) + MAX(IF(Y$29:Y$166="teilsaniert",X$29:X$166))) / 2,
                (MIN(IF(Y$29:Y$166="saniert",X$29:X$166)) + MAX(IF(Y$29:Y$166="saniert",X$29:X$166))) / 2
            )
        )),
        0,
        W107
    )
)</f>
        <v>0</v>
      </c>
      <c r="AA107" s="160"/>
      <c r="AB107" s="160"/>
      <c r="AC107" s="160"/>
      <c r="AD107" s="174">
        <f t="shared" si="43"/>
        <v>-1.3987453724467711</v>
      </c>
      <c r="AE107" s="173">
        <f t="shared" si="31"/>
        <v>5.052922651778706E-65</v>
      </c>
      <c r="AF107" s="174" t="str">
        <f t="shared" si="32"/>
        <v>saniert</v>
      </c>
      <c r="AG107" s="174" cm="1">
        <f t="array" ref="AG107">IF(
    AE107 &gt; (IF(
        AF107 = "unsaniert",
        (MIN(IF(AF$1:AF$166="unsaniert",AE$1:AE$166)) + MAX(IF(AF$1:AF$166="unsaniert",AE$1:AE$166))) / 2,
        IF(
            AF107 = "teilsaniert",
            (MIN(IF(AF$1:AF$166="teilsaniert",AE$1:AE$166)) + MAX(IF(AF$1:AF$166="teilsaniert",AE$1:AE$166))) / 2,
            (MIN(IF(AF$1:AF$166="saniert",AE$1:AE$166)) + MAX(IF(AF$1:AF$166="saniert",AE$1:AE$166))) / 2
        )
    )),
    0,
    IF(
        AE106 &lt; (IF(
            AF107 = "unsaniert",
            (MIN(IF(AF$1:AF$166="unsaniert",AE$1:AE$166)) + MAX(IF(AF$1:AF$166="unsaniert",AE$1:AE$166))) / 2,
            IF(
                AF107 = "teilsaniert",
                (MIN(IF(AF$1:AF$166="teilsaniert",AE$1:AE$166)) + MAX(IF(AF$1:AF$166="teilsaniert",AE$1:AE$166))) / 2,
                (MIN(IF(AF$1:AF$166="saniert",AE$1:AE$166)) + MAX(IF(AF$1:AF$166="saniert",AE$1:AE$166))) / 2
            )
        )),
        0,
        AD107
    )
)</f>
        <v>0</v>
      </c>
      <c r="AH107" s="160"/>
      <c r="AI107" s="160"/>
      <c r="AJ107" s="160"/>
      <c r="AK107" s="174">
        <f t="shared" si="44"/>
        <v>-1.883385952450735</v>
      </c>
      <c r="AL107" s="173">
        <f t="shared" si="33"/>
        <v>0</v>
      </c>
      <c r="AM107" s="174" t="str">
        <f t="shared" si="34"/>
        <v>saniert</v>
      </c>
      <c r="AN107" s="174" cm="1">
        <f t="array" ref="AN107">IF(
    AL107 &gt; (IF(
        AM107 = "unsaniert",
        (MIN(IF(AM$1:AM$166="unsaniert",AL$1:AL$166)) + MAX(IF(AM$1:AM$166="unsaniert",AL$1:AL$166))) / 2,
        IF(
            AM107 = "teilsaniert",
            (MIN(IF(AM$1:AM$166="teilsaniert",AL$1:AL$166)) + MAX(IF(AM$1:AM$166="teilsaniert",AL$1:AL$166))) / 2,
            (MIN(IF(AM$1:AM$166="saniert",AL$1:AL$166)) + MAX(IF(AM$1:AM$166="saniert",AL$1:AL$166))) / 2
        )
    )),
    0,
    IF(
        AL106 &lt; (IF(
            AM107 = "unsaniert",
            (MIN(IF(AM$1:AM$166="unsaniert",AL$1:AL$166)) + MAX(IF(AM$1:AM$166="unsaniert",AL$1:AL$166))) / 2,
            IF(
                AM107 = "teilsaniert",
                (MIN(IF(AM$1:AM$166="teilsaniert",AL$1:AL$166)) + MAX(IF(AM$1:AM$166="teilsaniert",AL$1:AL$166))) / 2,
                (MIN(IF(AM$1:AM$166="saniert",AL$1:AL$166)) + MAX(IF(AM$1:AM$166="saniert",AL$1:AL$166))) / 2
            )
        )),
        0,
        AK107
    )
)</f>
        <v>0</v>
      </c>
      <c r="AR107" s="174">
        <f t="shared" si="45"/>
        <v>-0.73628314432345943</v>
      </c>
      <c r="AS107" s="173">
        <f t="shared" si="35"/>
        <v>3.1452619943379992E-18</v>
      </c>
      <c r="AT107" s="174" t="str">
        <f t="shared" si="36"/>
        <v>saniert</v>
      </c>
      <c r="AU107" s="174" cm="1">
        <f t="array" ref="AU107">IF(
    AS107 &gt; (IF(
        AT107 = "unsaniert",
        (MIN(IF(AT$1:AT$166="unsaniert",AS$1:AS$166)) + MAX(IF(AT$1:AT$166="unsaniert",AS$1:AS$166))) / 2,
        IF(
            AT107 = "teilsaniert",
            (MIN(IF(AT$1:AT$166="teilsaniert",AS$1:AS$166)) + MAX(IF(AT$1:AT$166="teilsaniert",AS$1:AS$166))) / 2,
            (MIN(IF(AT$1:AT$166="saniert",AS$1:AS$166)) + MAX(IF(AT$1:AT$166="saniert",AS$1:AS$166))) / 2
        )
    )),
    0,
    IF(
        AS106 &lt; (IF(
            AT107 = "unsaniert",
            (MIN(IF(AT$1:AT$166="unsaniert",AS$1:AS$166)) + MAX(IF(AT$1:AT$166="unsaniert",AS$1:AS$166))) / 2,
            IF(
                AT107 = "teilsaniert",
                (MIN(IF(AT$1:AT$166="teilsaniert",AS$1:AS$166)) + MAX(IF(AT$1:AT$166="teilsaniert",AS$1:AS$166))) / 2,
                (MIN(IF(AT$1:AT$166="saniert",AS$1:AS$166)) + MAX(IF(AT$1:AT$166="saniert",AS$1:AS$166))) / 2
            )
        )),
        0,
        AR107
    )
)</f>
        <v>0</v>
      </c>
      <c r="AV107" s="160"/>
      <c r="AW107" s="160"/>
      <c r="AX107" s="160"/>
      <c r="AY107" s="174">
        <f t="shared" si="46"/>
        <v>-1.2677893575286476</v>
      </c>
      <c r="AZ107" s="173">
        <f t="shared" si="48"/>
        <v>5.5055360927671215E-42</v>
      </c>
      <c r="BA107" s="174" t="str">
        <f t="shared" si="49"/>
        <v>saniert</v>
      </c>
      <c r="BB107" s="174" cm="1">
        <f t="array" ref="BB107">IF(
    AZ107 &gt; (IF(
        BA107 = "unsaniert",
        (MIN(IF(BA$1:BA$166="unsaniert",AZ$1:AZ$166)) + MAX(IF(BA$1:BA$166="unsaniert",AZ$1:AZ$166))) / 2,
        IF(
            BA107 = "teilsaniert",
            (MIN(IF(BA$1:BA$166="teilsaniert",AZ$1:AZ$166)) + MAX(IF(BA$1:BA$166="teilsaniert",AZ$1:AZ$166))) / 2,
            (MIN(IF(BA$1:BA$166="saniert",AZ$1:AZ$166)) + MAX(IF(BA$1:BA$166="saniert",AZ$1:AZ$166))) / 2
        )
    )),
    0,
    IF(
        AZ106 &lt; (IF(
            BA107 = "unsaniert",
            (MIN(IF(BA$1:BA$166="unsaniert",AZ$1:AZ$166)) + MAX(IF(BA$1:BA$166="unsaniert",AZ$1:AZ$166))) / 2,
            IF(
                BA107 = "teilsaniert",
                (MIN(IF(BA$1:BA$166="teilsaniert",AZ$1:AZ$166)) + MAX(IF(BA$1:BA$166="teilsaniert",AZ$1:AZ$166))) / 2,
                (MIN(IF(BA$1:BA$166="saniert",AZ$1:AZ$166)) + MAX(IF(BA$1:BA$166="saniert",AZ$1:AZ$166))) / 2
            )
        )),
        0,
        AY107
    )
)</f>
        <v>0</v>
      </c>
      <c r="BC107" s="160"/>
      <c r="BD107" s="160"/>
      <c r="BE107" s="160"/>
      <c r="BF107" s="174">
        <f t="shared" si="47"/>
        <v>-1.2565709459291647</v>
      </c>
      <c r="BG107" s="173">
        <f t="shared" si="37"/>
        <v>0</v>
      </c>
      <c r="BH107" s="174" t="str">
        <f t="shared" si="38"/>
        <v>saniert</v>
      </c>
      <c r="BI107" s="174" cm="1">
        <f t="array" ref="BI107">IF(
    BG107 &gt; (IF(
        BH107 = "unsaniert",
        (MIN(IF(BH$1:BH$166="unsaniert",BG$1:BG$166)) + MAX(IF(BH$1:BH$166="unsaniert",BG$1:BG$166))) / 2,
        IF(
            BH107 = "teilsaniert",
            (MIN(IF(BH$1:BH$166="teilsaniert",BG$1:BG$166)) + MAX(IF(BH$1:BH$166="teilsaniert",BG$1:BG$166))) / 2,
            (MIN(IF(BH$1:BH$166="saniert",BG$1:BG$166)) + MAX(IF(BH$1:BH$166="saniert",BG$1:BG$166))) / 2
        )
    )),
    0,
    IF(
        BG106 &lt; (IF(
            BH107 = "unsaniert",
            (MIN(IF(BH$1:BH$166="unsaniert",BG$1:BG$166)) + MAX(IF(BH$1:BH$166="unsaniert",BG$1:BG$166))) / 2,
            IF(
                BH107 = "teilsaniert",
                (MIN(IF(BH$1:BH$166="teilsaniert",BG$1:BG$166)) + MAX(IF(BH$1:BH$166="teilsaniert",BG$1:BG$166))) / 2,
                (MIN(IF(BH$1:BH$166="saniert",BG$1:BG$166)) + MAX(IF(BH$1:BH$166="saniert",BG$1:BG$166))) / 2
            )
        )),
        0,
        BF107
    )
)</f>
        <v>0</v>
      </c>
    </row>
    <row r="108" spans="2:61">
      <c r="B108" s="174">
        <f t="shared" si="39"/>
        <v>3.9811395436366859E-3</v>
      </c>
      <c r="C108" s="173">
        <f>_xlfn.NORM.DIST(B108, B5,C5, TRUE)</f>
        <v>2.3921814669740512E-3</v>
      </c>
      <c r="D108" s="174" t="str">
        <f t="shared" si="26"/>
        <v>saniert</v>
      </c>
      <c r="E108" s="174" cm="1">
        <f t="array" ref="E108">IF(
    C108 &gt; (IF(
        D108 = "unsaniert",
        (MIN(IF(D$1:D$166="unsaniert",C$1:C$166)) + MAX(IF(D$1:D$166="unsaniert",C$1:C$166))) / 2,
        IF(
            D108 = "teilsaniert",
            (MIN(IF(D$1:D$166="teilsaniert",C$1:C$166)) + MAX(IF(D$1:D$166="teilsaniert",C$1:C$166))) / 2,
            (MIN(IF(D$1:D$166="saniert",C$1:C$166)) + MAX(IF(D$1:D$166="saniert",C$1:C$166))) / 2
        )
    )),
    0,
    IF(
        C107 &lt; (IF(
            D108 = "unsaniert",
            (MIN(IF(D$1:D$166="unsaniert",C$1:C$166)) + MAX(IF(D$1:D$166="unsaniert",C$1:C$166))) / 2,
            IF(
                D108 = "teilsaniert",
                (MIN(IF(D$1:D$166="teilsaniert",C$1:C$166)) + MAX(IF(D$1:D$166="teilsaniert",C$1:C$166))) / 2,
                (MIN(IF(D$1:D$166="saniert",C$1:C$166)) + MAX(IF(D$1:D$166="saniert",C$1:C$166))) / 2
            )
        )),
        0,
        B108
    )
)</f>
        <v>0</v>
      </c>
      <c r="H108" s="160"/>
      <c r="I108" s="174">
        <f t="shared" si="40"/>
        <v>-1.7158352038498983</v>
      </c>
      <c r="J108" s="173">
        <f>_xlfn.NORM.DIST(I108, I5,J5, TRUE)</f>
        <v>2.0644758546148674E-186</v>
      </c>
      <c r="K108" s="174" t="str">
        <f t="shared" si="27"/>
        <v>saniert</v>
      </c>
      <c r="L108" s="174" cm="1">
        <f t="array" ref="L108">IF(
    J108 &gt; (IF(
        K108 = "unsaniert",
        (MIN(IF(K$1:K$166="unsaniert",J$1:J$166)) + MAX(IF(K$1:K$166="unsaniert",J$1:J$166))) / 2,
        IF(
            K108 = "teilsaniert",
            (MIN(IF(K$1:K$166="teilsaniert",J$1:J$166)) + MAX(IF(K$1:K$166="teilsaniert",J$1:J$166))) / 2,
            (MIN(IF(K$1:K$166="saniert",J$1:J$166)) + MAX(IF(K$1:K$166="saniert",J$1:J$166))) / 2
        )
    )),
    0,
    IF(
        J107 &lt; (IF(
            K108 = "unsaniert",
            (MIN(IF(K$1:K$166="unsaniert",J$1:J$166)) + MAX(IF(K$1:K$166="unsaniert",J$1:J$166))) / 2,
            IF(
                K108 = "teilsaniert",
                (MIN(IF(K$1:K$166="teilsaniert",J$1:J$166)) + MAX(IF(K$1:K$166="teilsaniert",J$1:J$166))) / 2,
                (MIN(IF(K$1:K$166="saniert",J$1:J$166)) + MAX(IF(K$1:K$166="saniert",J$1:J$166))) / 2
            )
        )),
        0,
        I108
    )
)</f>
        <v>0</v>
      </c>
      <c r="O108" s="160"/>
      <c r="P108" s="174">
        <f t="shared" si="41"/>
        <v>-1.7799771325762723</v>
      </c>
      <c r="Q108" s="173">
        <f>_xlfn.NORM.DIST(P108, P5,Q5, TRUE)</f>
        <v>2.870375664851859E-188</v>
      </c>
      <c r="R108" s="174" t="str">
        <f t="shared" si="28"/>
        <v>saniert</v>
      </c>
      <c r="S108" s="174" cm="1">
        <f t="array" ref="S108">IF(
    Q108 &gt; (IF(
        R108 = "unsaniert",
        (MIN(IF(R$1:R$166="unsaniert",Q$1:Q$166)) + MAX(IF(R$1:R$166="unsaniert",Q$1:Q$166))) / 2,
        IF(
            R108 = "teilsaniert",
            (MIN(IF(R$1:R$166="teilsaniert",Q$1:Q$166)) + MAX(IF(R$1:R$166="teilsaniert",Q$1:Q$166))) / 2,
            (MIN(IF(R$1:R$166="saniert",Q$1:Q$166)) + MAX(IF(R$1:R$166="saniert",Q$1:Q$166))) / 2
        )
    )),
    0,
    IF(
        Q107 &lt; (IF(
            R108 = "unsaniert",
            (MIN(IF(R$1:R$166="unsaniert",Q$1:Q$166)) + MAX(IF(R$1:R$166="unsaniert",Q$1:Q$166))) / 2,
            IF(
                R108 = "teilsaniert",
                (MIN(IF(R$1:R$166="teilsaniert",Q$1:Q$166)) + MAX(IF(R$1:R$166="teilsaniert",Q$1:Q$166))) / 2,
                (MIN(IF(R$1:R$166="saniert",Q$1:Q$166)) + MAX(IF(R$1:R$166="saniert",Q$1:Q$166))) / 2
            )
        )),
        0,
        P108
    )
)</f>
        <v>0</v>
      </c>
      <c r="W108" s="174">
        <f t="shared" si="42"/>
        <v>-1.1434544208588784</v>
      </c>
      <c r="X108" s="173">
        <f t="shared" si="29"/>
        <v>4.2119808121040867E-110</v>
      </c>
      <c r="Y108" s="174" t="str">
        <f t="shared" si="30"/>
        <v>saniert</v>
      </c>
      <c r="Z108" s="174" cm="1">
        <f t="array" ref="Z108">IF(
    X108 &gt; (IF(
        Y108 = "unsaniert",
        (MIN(IF(Y$29:Y$166="unsaniert",X$29:X$166)) + MAX(IF(Y$29:Y$166="unsaniert",X$29:X$166))) / 2,
        IF(
            Y108 = "teilsaniert",
            (MIN(IF(Y$29:Y$166="teilsaniert",X$29:X$166)) + MAX(IF(Y$29:Y$166="teilsaniert",X$29:X$166))) / 2,
            (MIN(IF(Y$29:Y$166="saniert",X$29:X$166)) + MAX(IF(Y$29:Y$166="saniert",X$29:X$166))) / 2
        )
    )),
    0,
    IF(
        X107 &lt; (IF(
            Y108 = "unsaniert",
            (MIN(IF(Y$29:Y$166="unsaniert",X$29:X$166)) + MAX(IF(Y$29:Y$166="unsaniert",X$29:X$166))) / 2,
            IF(
                Y108 = "teilsaniert",
                (MIN(IF(Y$29:Y$166="teilsaniert",X$29:X$166)) + MAX(IF(Y$29:Y$166="teilsaniert",X$29:X$166))) / 2,
                (MIN(IF(Y$29:Y$166="saniert",X$29:X$166)) + MAX(IF(Y$29:Y$166="saniert",X$29:X$166))) / 2
            )
        )),
        0,
        W108
    )
)</f>
        <v>0</v>
      </c>
      <c r="AA108" s="160"/>
      <c r="AB108" s="160"/>
      <c r="AC108" s="160"/>
      <c r="AD108" s="174">
        <f t="shared" si="43"/>
        <v>-1.4287453724467711</v>
      </c>
      <c r="AE108" s="173">
        <f t="shared" si="31"/>
        <v>4.2824802414826388E-67</v>
      </c>
      <c r="AF108" s="174" t="str">
        <f t="shared" si="32"/>
        <v>saniert</v>
      </c>
      <c r="AG108" s="174" cm="1">
        <f t="array" ref="AG108">IF(
    AE108 &gt; (IF(
        AF108 = "unsaniert",
        (MIN(IF(AF$1:AF$166="unsaniert",AE$1:AE$166)) + MAX(IF(AF$1:AF$166="unsaniert",AE$1:AE$166))) / 2,
        IF(
            AF108 = "teilsaniert",
            (MIN(IF(AF$1:AF$166="teilsaniert",AE$1:AE$166)) + MAX(IF(AF$1:AF$166="teilsaniert",AE$1:AE$166))) / 2,
            (MIN(IF(AF$1:AF$166="saniert",AE$1:AE$166)) + MAX(IF(AF$1:AF$166="saniert",AE$1:AE$166))) / 2
        )
    )),
    0,
    IF(
        AE107 &lt; (IF(
            AF108 = "unsaniert",
            (MIN(IF(AF$1:AF$166="unsaniert",AE$1:AE$166)) + MAX(IF(AF$1:AF$166="unsaniert",AE$1:AE$166))) / 2,
            IF(
                AF108 = "teilsaniert",
                (MIN(IF(AF$1:AF$166="teilsaniert",AE$1:AE$166)) + MAX(IF(AF$1:AF$166="teilsaniert",AE$1:AE$166))) / 2,
                (MIN(IF(AF$1:AF$166="saniert",AE$1:AE$166)) + MAX(IF(AF$1:AF$166="saniert",AE$1:AE$166))) / 2
            )
        )),
        0,
        AD108
    )
)</f>
        <v>0</v>
      </c>
      <c r="AH108" s="160"/>
      <c r="AI108" s="160"/>
      <c r="AJ108" s="160"/>
      <c r="AK108" s="174">
        <f t="shared" si="44"/>
        <v>-1.9133859524507351</v>
      </c>
      <c r="AL108" s="173">
        <f t="shared" si="33"/>
        <v>0</v>
      </c>
      <c r="AM108" s="174" t="str">
        <f t="shared" si="34"/>
        <v>saniert</v>
      </c>
      <c r="AN108" s="174" cm="1">
        <f t="array" ref="AN108">IF(
    AL108 &gt; (IF(
        AM108 = "unsaniert",
        (MIN(IF(AM$1:AM$166="unsaniert",AL$1:AL$166)) + MAX(IF(AM$1:AM$166="unsaniert",AL$1:AL$166))) / 2,
        IF(
            AM108 = "teilsaniert",
            (MIN(IF(AM$1:AM$166="teilsaniert",AL$1:AL$166)) + MAX(IF(AM$1:AM$166="teilsaniert",AL$1:AL$166))) / 2,
            (MIN(IF(AM$1:AM$166="saniert",AL$1:AL$166)) + MAX(IF(AM$1:AM$166="saniert",AL$1:AL$166))) / 2
        )
    )),
    0,
    IF(
        AL107 &lt; (IF(
            AM108 = "unsaniert",
            (MIN(IF(AM$1:AM$166="unsaniert",AL$1:AL$166)) + MAX(IF(AM$1:AM$166="unsaniert",AL$1:AL$166))) / 2,
            IF(
                AM108 = "teilsaniert",
                (MIN(IF(AM$1:AM$166="teilsaniert",AL$1:AL$166)) + MAX(IF(AM$1:AM$166="teilsaniert",AL$1:AL$166))) / 2,
                (MIN(IF(AM$1:AM$166="saniert",AL$1:AL$166)) + MAX(IF(AM$1:AM$166="saniert",AL$1:AL$166))) / 2
            )
        )),
        0,
        AK108
    )
)</f>
        <v>0</v>
      </c>
      <c r="AR108" s="174">
        <f t="shared" si="45"/>
        <v>-0.76628314432345945</v>
      </c>
      <c r="AS108" s="173">
        <f t="shared" si="35"/>
        <v>7.5698803195788115E-19</v>
      </c>
      <c r="AT108" s="174" t="str">
        <f t="shared" si="36"/>
        <v>saniert</v>
      </c>
      <c r="AU108" s="174" cm="1">
        <f t="array" ref="AU108">IF(
    AS108 &gt; (IF(
        AT108 = "unsaniert",
        (MIN(IF(AT$1:AT$166="unsaniert",AS$1:AS$166)) + MAX(IF(AT$1:AT$166="unsaniert",AS$1:AS$166))) / 2,
        IF(
            AT108 = "teilsaniert",
            (MIN(IF(AT$1:AT$166="teilsaniert",AS$1:AS$166)) + MAX(IF(AT$1:AT$166="teilsaniert",AS$1:AS$166))) / 2,
            (MIN(IF(AT$1:AT$166="saniert",AS$1:AS$166)) + MAX(IF(AT$1:AT$166="saniert",AS$1:AS$166))) / 2
        )
    )),
    0,
    IF(
        AS107 &lt; (IF(
            AT108 = "unsaniert",
            (MIN(IF(AT$1:AT$166="unsaniert",AS$1:AS$166)) + MAX(IF(AT$1:AT$166="unsaniert",AS$1:AS$166))) / 2,
            IF(
                AT108 = "teilsaniert",
                (MIN(IF(AT$1:AT$166="teilsaniert",AS$1:AS$166)) + MAX(IF(AT$1:AT$166="teilsaniert",AS$1:AS$166))) / 2,
                (MIN(IF(AT$1:AT$166="saniert",AS$1:AS$166)) + MAX(IF(AT$1:AT$166="saniert",AS$1:AS$166))) / 2
            )
        )),
        0,
        AR108
    )
)</f>
        <v>0</v>
      </c>
      <c r="AV108" s="160"/>
      <c r="AW108" s="160"/>
      <c r="AX108" s="160"/>
      <c r="AY108" s="174">
        <f t="shared" si="46"/>
        <v>-1.2977893575286477</v>
      </c>
      <c r="AZ108" s="173">
        <f t="shared" si="48"/>
        <v>2.3651238369909739E-43</v>
      </c>
      <c r="BA108" s="174" t="str">
        <f t="shared" si="49"/>
        <v>saniert</v>
      </c>
      <c r="BB108" s="174" cm="1">
        <f t="array" ref="BB108">IF(
    AZ108 &gt; (IF(
        BA108 = "unsaniert",
        (MIN(IF(BA$1:BA$166="unsaniert",AZ$1:AZ$166)) + MAX(IF(BA$1:BA$166="unsaniert",AZ$1:AZ$166))) / 2,
        IF(
            BA108 = "teilsaniert",
            (MIN(IF(BA$1:BA$166="teilsaniert",AZ$1:AZ$166)) + MAX(IF(BA$1:BA$166="teilsaniert",AZ$1:AZ$166))) / 2,
            (MIN(IF(BA$1:BA$166="saniert",AZ$1:AZ$166)) + MAX(IF(BA$1:BA$166="saniert",AZ$1:AZ$166))) / 2
        )
    )),
    0,
    IF(
        AZ107 &lt; (IF(
            BA108 = "unsaniert",
            (MIN(IF(BA$1:BA$166="unsaniert",AZ$1:AZ$166)) + MAX(IF(BA$1:BA$166="unsaniert",AZ$1:AZ$166))) / 2,
            IF(
                BA108 = "teilsaniert",
                (MIN(IF(BA$1:BA$166="teilsaniert",AZ$1:AZ$166)) + MAX(IF(BA$1:BA$166="teilsaniert",AZ$1:AZ$166))) / 2,
                (MIN(IF(BA$1:BA$166="saniert",AZ$1:AZ$166)) + MAX(IF(BA$1:BA$166="saniert",AZ$1:AZ$166))) / 2
            )
        )),
        0,
        AY108
    )
)</f>
        <v>0</v>
      </c>
      <c r="BC108" s="160"/>
      <c r="BD108" s="160"/>
      <c r="BE108" s="160"/>
      <c r="BF108" s="174">
        <f t="shared" si="47"/>
        <v>-1.2765709459291648</v>
      </c>
      <c r="BG108" s="173">
        <f t="shared" si="37"/>
        <v>0</v>
      </c>
      <c r="BH108" s="174" t="str">
        <f t="shared" si="38"/>
        <v>saniert</v>
      </c>
      <c r="BI108" s="174" cm="1">
        <f t="array" ref="BI108">IF(
    BG108 &gt; (IF(
        BH108 = "unsaniert",
        (MIN(IF(BH$1:BH$166="unsaniert",BG$1:BG$166)) + MAX(IF(BH$1:BH$166="unsaniert",BG$1:BG$166))) / 2,
        IF(
            BH108 = "teilsaniert",
            (MIN(IF(BH$1:BH$166="teilsaniert",BG$1:BG$166)) + MAX(IF(BH$1:BH$166="teilsaniert",BG$1:BG$166))) / 2,
            (MIN(IF(BH$1:BH$166="saniert",BG$1:BG$166)) + MAX(IF(BH$1:BH$166="saniert",BG$1:BG$166))) / 2
        )
    )),
    0,
    IF(
        BG107 &lt; (IF(
            BH108 = "unsaniert",
            (MIN(IF(BH$1:BH$166="unsaniert",BG$1:BG$166)) + MAX(IF(BH$1:BH$166="unsaniert",BG$1:BG$166))) / 2,
            IF(
                BH108 = "teilsaniert",
                (MIN(IF(BH$1:BH$166="teilsaniert",BG$1:BG$166)) + MAX(IF(BH$1:BH$166="teilsaniert",BG$1:BG$166))) / 2,
                (MIN(IF(BH$1:BH$166="saniert",BG$1:BG$166)) + MAX(IF(BH$1:BH$166="saniert",BG$1:BG$166))) / 2
            )
        )),
        0,
        BF108
    )
)</f>
        <v>0</v>
      </c>
    </row>
    <row r="109" spans="2:61">
      <c r="B109" s="174">
        <f t="shared" si="39"/>
        <v>-2.6018860456363313E-2</v>
      </c>
      <c r="C109" s="173">
        <f>_xlfn.NORM.DIST(B109,B5,C5, TRUE)</f>
        <v>1.8601812582488104E-3</v>
      </c>
      <c r="D109" s="174" t="str">
        <f t="shared" si="26"/>
        <v>saniert</v>
      </c>
      <c r="E109" s="174" cm="1">
        <f t="array" ref="E109">IF(
    C109 &gt; (IF(
        D109 = "unsaniert",
        (MIN(IF(D$1:D$166="unsaniert",C$1:C$166)) + MAX(IF(D$1:D$166="unsaniert",C$1:C$166))) / 2,
        IF(
            D109 = "teilsaniert",
            (MIN(IF(D$1:D$166="teilsaniert",C$1:C$166)) + MAX(IF(D$1:D$166="teilsaniert",C$1:C$166))) / 2,
            (MIN(IF(D$1:D$166="saniert",C$1:C$166)) + MAX(IF(D$1:D$166="saniert",C$1:C$166))) / 2
        )
    )),
    0,
    IF(
        C108 &lt; (IF(
            D109 = "unsaniert",
            (MIN(IF(D$1:D$166="unsaniert",C$1:C$166)) + MAX(IF(D$1:D$166="unsaniert",C$1:C$166))) / 2,
            IF(
                D109 = "teilsaniert",
                (MIN(IF(D$1:D$166="teilsaniert",C$1:C$166)) + MAX(IF(D$1:D$166="teilsaniert",C$1:C$166))) / 2,
                (MIN(IF(D$1:D$166="saniert",C$1:C$166)) + MAX(IF(D$1:D$166="saniert",C$1:C$166))) / 2
            )
        )),
        0,
        B109
    )
)</f>
        <v>0</v>
      </c>
      <c r="H109" s="160"/>
      <c r="I109" s="174">
        <f t="shared" si="40"/>
        <v>-1.7458352038498983</v>
      </c>
      <c r="J109" s="173">
        <f>_xlfn.NORM.DIST(I109,I5,J5, TRUE)</f>
        <v>5.1385525225438003E-192</v>
      </c>
      <c r="K109" s="174" t="str">
        <f t="shared" si="27"/>
        <v>saniert</v>
      </c>
      <c r="L109" s="174" cm="1">
        <f t="array" ref="L109">IF(
    J109 &gt; (IF(
        K109 = "unsaniert",
        (MIN(IF(K$1:K$166="unsaniert",J$1:J$166)) + MAX(IF(K$1:K$166="unsaniert",J$1:J$166))) / 2,
        IF(
            K109 = "teilsaniert",
            (MIN(IF(K$1:K$166="teilsaniert",J$1:J$166)) + MAX(IF(K$1:K$166="teilsaniert",J$1:J$166))) / 2,
            (MIN(IF(K$1:K$166="saniert",J$1:J$166)) + MAX(IF(K$1:K$166="saniert",J$1:J$166))) / 2
        )
    )),
    0,
    IF(
        J108 &lt; (IF(
            K109 = "unsaniert",
            (MIN(IF(K$1:K$166="unsaniert",J$1:J$166)) + MAX(IF(K$1:K$166="unsaniert",J$1:J$166))) / 2,
            IF(
                K109 = "teilsaniert",
                (MIN(IF(K$1:K$166="teilsaniert",J$1:J$166)) + MAX(IF(K$1:K$166="teilsaniert",J$1:J$166))) / 2,
                (MIN(IF(K$1:K$166="saniert",J$1:J$166)) + MAX(IF(K$1:K$166="saniert",J$1:J$166))) / 2
            )
        )),
        0,
        I109
    )
)</f>
        <v>0</v>
      </c>
      <c r="O109" s="160"/>
      <c r="P109" s="174">
        <f t="shared" si="41"/>
        <v>-1.8099771325762724</v>
      </c>
      <c r="Q109" s="173">
        <f>_xlfn.NORM.DIST(P109,P5,Q5, TRUE)</f>
        <v>6.3119282957341205E-194</v>
      </c>
      <c r="R109" s="174" t="str">
        <f t="shared" si="28"/>
        <v>saniert</v>
      </c>
      <c r="S109" s="174" cm="1">
        <f t="array" ref="S109">IF(
    Q109 &gt; (IF(
        R109 = "unsaniert",
        (MIN(IF(R$1:R$166="unsaniert",Q$1:Q$166)) + MAX(IF(R$1:R$166="unsaniert",Q$1:Q$166))) / 2,
        IF(
            R109 = "teilsaniert",
            (MIN(IF(R$1:R$166="teilsaniert",Q$1:Q$166)) + MAX(IF(R$1:R$166="teilsaniert",Q$1:Q$166))) / 2,
            (MIN(IF(R$1:R$166="saniert",Q$1:Q$166)) + MAX(IF(R$1:R$166="saniert",Q$1:Q$166))) / 2
        )
    )),
    0,
    IF(
        Q108 &lt; (IF(
            R109 = "unsaniert",
            (MIN(IF(R$1:R$166="unsaniert",Q$1:Q$166)) + MAX(IF(R$1:R$166="unsaniert",Q$1:Q$166))) / 2,
            IF(
                R109 = "teilsaniert",
                (MIN(IF(R$1:R$166="teilsaniert",Q$1:Q$166)) + MAX(IF(R$1:R$166="teilsaniert",Q$1:Q$166))) / 2,
                (MIN(IF(R$1:R$166="saniert",Q$1:Q$166)) + MAX(IF(R$1:R$166="saniert",Q$1:Q$166))) / 2
            )
        )),
        0,
        P109
    )
)</f>
        <v>0</v>
      </c>
      <c r="W109" s="174">
        <f t="shared" si="42"/>
        <v>-1.1734544208588784</v>
      </c>
      <c r="X109" s="173">
        <f t="shared" si="29"/>
        <v>1.7609642804464756E-113</v>
      </c>
      <c r="Y109" s="174" t="str">
        <f t="shared" si="30"/>
        <v>saniert</v>
      </c>
      <c r="Z109" s="174" cm="1">
        <f t="array" ref="Z109">IF(
    X109 &gt; (IF(
        Y109 = "unsaniert",
        (MIN(IF(Y$29:Y$166="unsaniert",X$29:X$166)) + MAX(IF(Y$29:Y$166="unsaniert",X$29:X$166))) / 2,
        IF(
            Y109 = "teilsaniert",
            (MIN(IF(Y$29:Y$166="teilsaniert",X$29:X$166)) + MAX(IF(Y$29:Y$166="teilsaniert",X$29:X$166))) / 2,
            (MIN(IF(Y$29:Y$166="saniert",X$29:X$166)) + MAX(IF(Y$29:Y$166="saniert",X$29:X$166))) / 2
        )
    )),
    0,
    IF(
        X108 &lt; (IF(
            Y109 = "unsaniert",
            (MIN(IF(Y$29:Y$166="unsaniert",X$29:X$166)) + MAX(IF(Y$29:Y$166="unsaniert",X$29:X$166))) / 2,
            IF(
                Y109 = "teilsaniert",
                (MIN(IF(Y$29:Y$166="teilsaniert",X$29:X$166)) + MAX(IF(Y$29:Y$166="teilsaniert",X$29:X$166))) / 2,
                (MIN(IF(Y$29:Y$166="saniert",X$29:X$166)) + MAX(IF(Y$29:Y$166="saniert",X$29:X$166))) / 2
            )
        )),
        0,
        W109
    )
)</f>
        <v>0</v>
      </c>
      <c r="AA109" s="160"/>
      <c r="AB109" s="160"/>
      <c r="AC109" s="160"/>
      <c r="AD109" s="174">
        <f t="shared" si="43"/>
        <v>-1.4587453724467712</v>
      </c>
      <c r="AE109" s="173">
        <f t="shared" si="31"/>
        <v>3.3611552266542041E-69</v>
      </c>
      <c r="AF109" s="174" t="str">
        <f t="shared" si="32"/>
        <v>saniert</v>
      </c>
      <c r="AG109" s="174" cm="1">
        <f t="array" ref="AG109">IF(
    AE109 &gt; (IF(
        AF109 = "unsaniert",
        (MIN(IF(AF$1:AF$166="unsaniert",AE$1:AE$166)) + MAX(IF(AF$1:AF$166="unsaniert",AE$1:AE$166))) / 2,
        IF(
            AF109 = "teilsaniert",
            (MIN(IF(AF$1:AF$166="teilsaniert",AE$1:AE$166)) + MAX(IF(AF$1:AF$166="teilsaniert",AE$1:AE$166))) / 2,
            (MIN(IF(AF$1:AF$166="saniert",AE$1:AE$166)) + MAX(IF(AF$1:AF$166="saniert",AE$1:AE$166))) / 2
        )
    )),
    0,
    IF(
        AE108 &lt; (IF(
            AF109 = "unsaniert",
            (MIN(IF(AF$1:AF$166="unsaniert",AE$1:AE$166)) + MAX(IF(AF$1:AF$166="unsaniert",AE$1:AE$166))) / 2,
            IF(
                AF109 = "teilsaniert",
                (MIN(IF(AF$1:AF$166="teilsaniert",AE$1:AE$166)) + MAX(IF(AF$1:AF$166="teilsaniert",AE$1:AE$166))) / 2,
                (MIN(IF(AF$1:AF$166="saniert",AE$1:AE$166)) + MAX(IF(AF$1:AF$166="saniert",AE$1:AE$166))) / 2
            )
        )),
        0,
        AD109
    )
)</f>
        <v>0</v>
      </c>
      <c r="AH109" s="160"/>
      <c r="AI109" s="160"/>
      <c r="AJ109" s="160"/>
      <c r="AK109" s="174">
        <f t="shared" si="44"/>
        <v>-1.9433859524507351</v>
      </c>
      <c r="AL109" s="173">
        <f t="shared" si="33"/>
        <v>0</v>
      </c>
      <c r="AM109" s="174" t="str">
        <f t="shared" si="34"/>
        <v>saniert</v>
      </c>
      <c r="AN109" s="174" cm="1">
        <f t="array" ref="AN109">IF(
    AL109 &gt; (IF(
        AM109 = "unsaniert",
        (MIN(IF(AM$1:AM$166="unsaniert",AL$1:AL$166)) + MAX(IF(AM$1:AM$166="unsaniert",AL$1:AL$166))) / 2,
        IF(
            AM109 = "teilsaniert",
            (MIN(IF(AM$1:AM$166="teilsaniert",AL$1:AL$166)) + MAX(IF(AM$1:AM$166="teilsaniert",AL$1:AL$166))) / 2,
            (MIN(IF(AM$1:AM$166="saniert",AL$1:AL$166)) + MAX(IF(AM$1:AM$166="saniert",AL$1:AL$166))) / 2
        )
    )),
    0,
    IF(
        AL108 &lt; (IF(
            AM109 = "unsaniert",
            (MIN(IF(AM$1:AM$166="unsaniert",AL$1:AL$166)) + MAX(IF(AM$1:AM$166="unsaniert",AL$1:AL$166))) / 2,
            IF(
                AM109 = "teilsaniert",
                (MIN(IF(AM$1:AM$166="teilsaniert",AL$1:AL$166)) + MAX(IF(AM$1:AM$166="teilsaniert",AL$1:AL$166))) / 2,
                (MIN(IF(AM$1:AM$166="saniert",AL$1:AL$166)) + MAX(IF(AM$1:AM$166="saniert",AL$1:AL$166))) / 2
            )
        )),
        0,
        AK109
    )
)</f>
        <v>0</v>
      </c>
      <c r="AR109" s="174">
        <f t="shared" si="45"/>
        <v>-0.79628314432345948</v>
      </c>
      <c r="AS109" s="173">
        <f t="shared" si="35"/>
        <v>1.7755456536741245E-19</v>
      </c>
      <c r="AT109" s="174" t="str">
        <f t="shared" si="36"/>
        <v>saniert</v>
      </c>
      <c r="AU109" s="174" cm="1">
        <f t="array" ref="AU109">IF(
    AS109 &gt; (IF(
        AT109 = "unsaniert",
        (MIN(IF(AT$1:AT$166="unsaniert",AS$1:AS$166)) + MAX(IF(AT$1:AT$166="unsaniert",AS$1:AS$166))) / 2,
        IF(
            AT109 = "teilsaniert",
            (MIN(IF(AT$1:AT$166="teilsaniert",AS$1:AS$166)) + MAX(IF(AT$1:AT$166="teilsaniert",AS$1:AS$166))) / 2,
            (MIN(IF(AT$1:AT$166="saniert",AS$1:AS$166)) + MAX(IF(AT$1:AT$166="saniert",AS$1:AS$166))) / 2
        )
    )),
    0,
    IF(
        AS108 &lt; (IF(
            AT109 = "unsaniert",
            (MIN(IF(AT$1:AT$166="unsaniert",AS$1:AS$166)) + MAX(IF(AT$1:AT$166="unsaniert",AS$1:AS$166))) / 2,
            IF(
                AT109 = "teilsaniert",
                (MIN(IF(AT$1:AT$166="teilsaniert",AS$1:AS$166)) + MAX(IF(AT$1:AT$166="teilsaniert",AS$1:AS$166))) / 2,
                (MIN(IF(AT$1:AT$166="saniert",AS$1:AS$166)) + MAX(IF(AT$1:AT$166="saniert",AS$1:AS$166))) / 2
            )
        )),
        0,
        AR109
    )
)</f>
        <v>0</v>
      </c>
      <c r="AV109" s="160"/>
      <c r="AW109" s="160"/>
      <c r="AX109" s="160"/>
      <c r="AY109" s="174">
        <f t="shared" si="46"/>
        <v>-1.3277893575286477</v>
      </c>
      <c r="AZ109" s="173">
        <f t="shared" si="48"/>
        <v>9.6415305881705277E-45</v>
      </c>
      <c r="BA109" s="174" t="str">
        <f t="shared" si="49"/>
        <v>saniert</v>
      </c>
      <c r="BB109" s="174" cm="1">
        <f t="array" ref="BB109">IF(
    AZ109 &gt; (IF(
        BA109 = "unsaniert",
        (MIN(IF(BA$1:BA$166="unsaniert",AZ$1:AZ$166)) + MAX(IF(BA$1:BA$166="unsaniert",AZ$1:AZ$166))) / 2,
        IF(
            BA109 = "teilsaniert",
            (MIN(IF(BA$1:BA$166="teilsaniert",AZ$1:AZ$166)) + MAX(IF(BA$1:BA$166="teilsaniert",AZ$1:AZ$166))) / 2,
            (MIN(IF(BA$1:BA$166="saniert",AZ$1:AZ$166)) + MAX(IF(BA$1:BA$166="saniert",AZ$1:AZ$166))) / 2
        )
    )),
    0,
    IF(
        AZ108 &lt; (IF(
            BA109 = "unsaniert",
            (MIN(IF(BA$1:BA$166="unsaniert",AZ$1:AZ$166)) + MAX(IF(BA$1:BA$166="unsaniert",AZ$1:AZ$166))) / 2,
            IF(
                BA109 = "teilsaniert",
                (MIN(IF(BA$1:BA$166="teilsaniert",AZ$1:AZ$166)) + MAX(IF(BA$1:BA$166="teilsaniert",AZ$1:AZ$166))) / 2,
                (MIN(IF(BA$1:BA$166="saniert",AZ$1:AZ$166)) + MAX(IF(BA$1:BA$166="saniert",AZ$1:AZ$166))) / 2
            )
        )),
        0,
        AY109
    )
)</f>
        <v>0</v>
      </c>
      <c r="BC109" s="160"/>
      <c r="BD109" s="160"/>
      <c r="BE109" s="160"/>
      <c r="BF109" s="174">
        <f t="shared" si="47"/>
        <v>-1.2965709459291648</v>
      </c>
      <c r="BG109" s="173">
        <f t="shared" si="37"/>
        <v>0</v>
      </c>
      <c r="BH109" s="174" t="str">
        <f t="shared" si="38"/>
        <v>saniert</v>
      </c>
      <c r="BI109" s="174" cm="1">
        <f t="array" ref="BI109">IF(
    BG109 &gt; (IF(
        BH109 = "unsaniert",
        (MIN(IF(BH$1:BH$166="unsaniert",BG$1:BG$166)) + MAX(IF(BH$1:BH$166="unsaniert",BG$1:BG$166))) / 2,
        IF(
            BH109 = "teilsaniert",
            (MIN(IF(BH$1:BH$166="teilsaniert",BG$1:BG$166)) + MAX(IF(BH$1:BH$166="teilsaniert",BG$1:BG$166))) / 2,
            (MIN(IF(BH$1:BH$166="saniert",BG$1:BG$166)) + MAX(IF(BH$1:BH$166="saniert",BG$1:BG$166))) / 2
        )
    )),
    0,
    IF(
        BG108 &lt; (IF(
            BH109 = "unsaniert",
            (MIN(IF(BH$1:BH$166="unsaniert",BG$1:BG$166)) + MAX(IF(BH$1:BH$166="unsaniert",BG$1:BG$166))) / 2,
            IF(
                BH109 = "teilsaniert",
                (MIN(IF(BH$1:BH$166="teilsaniert",BG$1:BG$166)) + MAX(IF(BH$1:BH$166="teilsaniert",BG$1:BG$166))) / 2,
                (MIN(IF(BH$1:BH$166="saniert",BG$1:BG$166)) + MAX(IF(BH$1:BH$166="saniert",BG$1:BG$166))) / 2
            )
        )),
        0,
        BF109
    )
)</f>
        <v>0</v>
      </c>
    </row>
    <row r="110" spans="2:61">
      <c r="B110" s="174">
        <f t="shared" si="39"/>
        <v>-5.6018860456363312E-2</v>
      </c>
      <c r="C110" s="173">
        <f>_xlfn.NORM.DIST(B110, B5,C5, TRUE)</f>
        <v>1.4379988659482125E-3</v>
      </c>
      <c r="D110" s="174" t="str">
        <f t="shared" si="26"/>
        <v>saniert</v>
      </c>
      <c r="E110" s="174" cm="1">
        <f t="array" ref="E110">IF(
    C110 &gt; (IF(
        D110 = "unsaniert",
        (MIN(IF(D$1:D$166="unsaniert",C$1:C$166)) + MAX(IF(D$1:D$166="unsaniert",C$1:C$166))) / 2,
        IF(
            D110 = "teilsaniert",
            (MIN(IF(D$1:D$166="teilsaniert",C$1:C$166)) + MAX(IF(D$1:D$166="teilsaniert",C$1:C$166))) / 2,
            (MIN(IF(D$1:D$166="saniert",C$1:C$166)) + MAX(IF(D$1:D$166="saniert",C$1:C$166))) / 2
        )
    )),
    0,
    IF(
        C109 &lt; (IF(
            D110 = "unsaniert",
            (MIN(IF(D$1:D$166="unsaniert",C$1:C$166)) + MAX(IF(D$1:D$166="unsaniert",C$1:C$166))) / 2,
            IF(
                D110 = "teilsaniert",
                (MIN(IF(D$1:D$166="teilsaniert",C$1:C$166)) + MAX(IF(D$1:D$166="teilsaniert",C$1:C$166))) / 2,
                (MIN(IF(D$1:D$166="saniert",C$1:C$166)) + MAX(IF(D$1:D$166="saniert",C$1:C$166))) / 2
            )
        )),
        0,
        B110
    )
)</f>
        <v>0</v>
      </c>
      <c r="H110" s="160"/>
      <c r="I110" s="174">
        <f t="shared" si="40"/>
        <v>-1.7758352038498983</v>
      </c>
      <c r="J110" s="173">
        <f>_xlfn.NORM.DIST(I110, I5,J5, TRUE)</f>
        <v>1.0544300448748054E-197</v>
      </c>
      <c r="K110" s="174" t="str">
        <f t="shared" si="27"/>
        <v>saniert</v>
      </c>
      <c r="L110" s="174" cm="1">
        <f t="array" ref="L110">IF(
    J110 &gt; (IF(
        K110 = "unsaniert",
        (MIN(IF(K$1:K$166="unsaniert",J$1:J$166)) + MAX(IF(K$1:K$166="unsaniert",J$1:J$166))) / 2,
        IF(
            K110 = "teilsaniert",
            (MIN(IF(K$1:K$166="teilsaniert",J$1:J$166)) + MAX(IF(K$1:K$166="teilsaniert",J$1:J$166))) / 2,
            (MIN(IF(K$1:K$166="saniert",J$1:J$166)) + MAX(IF(K$1:K$166="saniert",J$1:J$166))) / 2
        )
    )),
    0,
    IF(
        J109 &lt; (IF(
            K110 = "unsaniert",
            (MIN(IF(K$1:K$166="unsaniert",J$1:J$166)) + MAX(IF(K$1:K$166="unsaniert",J$1:J$166))) / 2,
            IF(
                K110 = "teilsaniert",
                (MIN(IF(K$1:K$166="teilsaniert",J$1:J$166)) + MAX(IF(K$1:K$166="teilsaniert",J$1:J$166))) / 2,
                (MIN(IF(K$1:K$166="saniert",J$1:J$166)) + MAX(IF(K$1:K$166="saniert",J$1:J$166))) / 2
            )
        )),
        0,
        I110
    )
)</f>
        <v>0</v>
      </c>
      <c r="O110" s="160"/>
      <c r="P110" s="174">
        <f t="shared" si="41"/>
        <v>-1.8399771325762724</v>
      </c>
      <c r="Q110" s="173">
        <f>_xlfn.NORM.DIST(P110, P5,Q5, TRUE)</f>
        <v>1.142256409032766E-199</v>
      </c>
      <c r="R110" s="174" t="str">
        <f t="shared" si="28"/>
        <v>saniert</v>
      </c>
      <c r="S110" s="174" cm="1">
        <f t="array" ref="S110">IF(
    Q110 &gt; (IF(
        R110 = "unsaniert",
        (MIN(IF(R$1:R$166="unsaniert",Q$1:Q$166)) + MAX(IF(R$1:R$166="unsaniert",Q$1:Q$166))) / 2,
        IF(
            R110 = "teilsaniert",
            (MIN(IF(R$1:R$166="teilsaniert",Q$1:Q$166)) + MAX(IF(R$1:R$166="teilsaniert",Q$1:Q$166))) / 2,
            (MIN(IF(R$1:R$166="saniert",Q$1:Q$166)) + MAX(IF(R$1:R$166="saniert",Q$1:Q$166))) / 2
        )
    )),
    0,
    IF(
        Q109 &lt; (IF(
            R110 = "unsaniert",
            (MIN(IF(R$1:R$166="unsaniert",Q$1:Q$166)) + MAX(IF(R$1:R$166="unsaniert",Q$1:Q$166))) / 2,
            IF(
                R110 = "teilsaniert",
                (MIN(IF(R$1:R$166="teilsaniert",Q$1:Q$166)) + MAX(IF(R$1:R$166="teilsaniert",Q$1:Q$166))) / 2,
                (MIN(IF(R$1:R$166="saniert",Q$1:Q$166)) + MAX(IF(R$1:R$166="saniert",Q$1:Q$166))) / 2
            )
        )),
        0,
        P110
    )
)</f>
        <v>0</v>
      </c>
      <c r="W110" s="174">
        <f t="shared" si="42"/>
        <v>-1.2034544208588784</v>
      </c>
      <c r="X110" s="173">
        <f t="shared" si="29"/>
        <v>6.5328449279844252E-117</v>
      </c>
      <c r="Y110" s="174" t="str">
        <f t="shared" si="30"/>
        <v>saniert</v>
      </c>
      <c r="Z110" s="174" cm="1">
        <f t="array" ref="Z110">IF(
    X110 &gt; (IF(
        Y110 = "unsaniert",
        (MIN(IF(Y$29:Y$166="unsaniert",X$29:X$166)) + MAX(IF(Y$29:Y$166="unsaniert",X$29:X$166))) / 2,
        IF(
            Y110 = "teilsaniert",
            (MIN(IF(Y$29:Y$166="teilsaniert",X$29:X$166)) + MAX(IF(Y$29:Y$166="teilsaniert",X$29:X$166))) / 2,
            (MIN(IF(Y$29:Y$166="saniert",X$29:X$166)) + MAX(IF(Y$29:Y$166="saniert",X$29:X$166))) / 2
        )
    )),
    0,
    IF(
        X109 &lt; (IF(
            Y110 = "unsaniert",
            (MIN(IF(Y$29:Y$166="unsaniert",X$29:X$166)) + MAX(IF(Y$29:Y$166="unsaniert",X$29:X$166))) / 2,
            IF(
                Y110 = "teilsaniert",
                (MIN(IF(Y$29:Y$166="teilsaniert",X$29:X$166)) + MAX(IF(Y$29:Y$166="teilsaniert",X$29:X$166))) / 2,
                (MIN(IF(Y$29:Y$166="saniert",X$29:X$166)) + MAX(IF(Y$29:Y$166="saniert",X$29:X$166))) / 2
            )
        )),
        0,
        W110
    )
)</f>
        <v>0</v>
      </c>
      <c r="AA110" s="160"/>
      <c r="AB110" s="160"/>
      <c r="AC110" s="160"/>
      <c r="AD110" s="174">
        <f t="shared" si="43"/>
        <v>-1.4887453724467712</v>
      </c>
      <c r="AE110" s="173">
        <f t="shared" si="31"/>
        <v>2.4429741065365734E-71</v>
      </c>
      <c r="AF110" s="174" t="str">
        <f t="shared" si="32"/>
        <v>saniert</v>
      </c>
      <c r="AG110" s="174" cm="1">
        <f t="array" ref="AG110">IF(
    AE110 &gt; (IF(
        AF110 = "unsaniert",
        (MIN(IF(AF$1:AF$166="unsaniert",AE$1:AE$166)) + MAX(IF(AF$1:AF$166="unsaniert",AE$1:AE$166))) / 2,
        IF(
            AF110 = "teilsaniert",
            (MIN(IF(AF$1:AF$166="teilsaniert",AE$1:AE$166)) + MAX(IF(AF$1:AF$166="teilsaniert",AE$1:AE$166))) / 2,
            (MIN(IF(AF$1:AF$166="saniert",AE$1:AE$166)) + MAX(IF(AF$1:AF$166="saniert",AE$1:AE$166))) / 2
        )
    )),
    0,
    IF(
        AE109 &lt; (IF(
            AF110 = "unsaniert",
            (MIN(IF(AF$1:AF$166="unsaniert",AE$1:AE$166)) + MAX(IF(AF$1:AF$166="unsaniert",AE$1:AE$166))) / 2,
            IF(
                AF110 = "teilsaniert",
                (MIN(IF(AF$1:AF$166="teilsaniert",AE$1:AE$166)) + MAX(IF(AF$1:AF$166="teilsaniert",AE$1:AE$166))) / 2,
                (MIN(IF(AF$1:AF$166="saniert",AE$1:AE$166)) + MAX(IF(AF$1:AF$166="saniert",AE$1:AE$166))) / 2
            )
        )),
        0,
        AD110
    )
)</f>
        <v>0</v>
      </c>
      <c r="AH110" s="160"/>
      <c r="AI110" s="160"/>
      <c r="AJ110" s="160"/>
      <c r="AK110" s="174">
        <f t="shared" si="44"/>
        <v>-1.9733859524507351</v>
      </c>
      <c r="AL110" s="173">
        <f t="shared" si="33"/>
        <v>0</v>
      </c>
      <c r="AM110" s="174" t="str">
        <f t="shared" si="34"/>
        <v>saniert</v>
      </c>
      <c r="AN110" s="174" cm="1">
        <f t="array" ref="AN110">IF(
    AL110 &gt; (IF(
        AM110 = "unsaniert",
        (MIN(IF(AM$1:AM$166="unsaniert",AL$1:AL$166)) + MAX(IF(AM$1:AM$166="unsaniert",AL$1:AL$166))) / 2,
        IF(
            AM110 = "teilsaniert",
            (MIN(IF(AM$1:AM$166="teilsaniert",AL$1:AL$166)) + MAX(IF(AM$1:AM$166="teilsaniert",AL$1:AL$166))) / 2,
            (MIN(IF(AM$1:AM$166="saniert",AL$1:AL$166)) + MAX(IF(AM$1:AM$166="saniert",AL$1:AL$166))) / 2
        )
    )),
    0,
    IF(
        AL109 &lt; (IF(
            AM110 = "unsaniert",
            (MIN(IF(AM$1:AM$166="unsaniert",AL$1:AL$166)) + MAX(IF(AM$1:AM$166="unsaniert",AL$1:AL$166))) / 2,
            IF(
                AM110 = "teilsaniert",
                (MIN(IF(AM$1:AM$166="teilsaniert",AL$1:AL$166)) + MAX(IF(AM$1:AM$166="teilsaniert",AL$1:AL$166))) / 2,
                (MIN(IF(AM$1:AM$166="saniert",AL$1:AL$166)) + MAX(IF(AM$1:AM$166="saniert",AL$1:AL$166))) / 2
            )
        )),
        0,
        AK110
    )
)</f>
        <v>0</v>
      </c>
      <c r="AR110" s="174">
        <f t="shared" si="45"/>
        <v>-0.82628314432345951</v>
      </c>
      <c r="AS110" s="173">
        <f t="shared" si="35"/>
        <v>4.0586421821268886E-20</v>
      </c>
      <c r="AT110" s="174" t="str">
        <f t="shared" si="36"/>
        <v>saniert</v>
      </c>
      <c r="AU110" s="174" cm="1">
        <f t="array" ref="AU110">IF(
    AS110 &gt; (IF(
        AT110 = "unsaniert",
        (MIN(IF(AT$1:AT$166="unsaniert",AS$1:AS$166)) + MAX(IF(AT$1:AT$166="unsaniert",AS$1:AS$166))) / 2,
        IF(
            AT110 = "teilsaniert",
            (MIN(IF(AT$1:AT$166="teilsaniert",AS$1:AS$166)) + MAX(IF(AT$1:AT$166="teilsaniert",AS$1:AS$166))) / 2,
            (MIN(IF(AT$1:AT$166="saniert",AS$1:AS$166)) + MAX(IF(AT$1:AT$166="saniert",AS$1:AS$166))) / 2
        )
    )),
    0,
    IF(
        AS109 &lt; (IF(
            AT110 = "unsaniert",
            (MIN(IF(AT$1:AT$166="unsaniert",AS$1:AS$166)) + MAX(IF(AT$1:AT$166="unsaniert",AS$1:AS$166))) / 2,
            IF(
                AT110 = "teilsaniert",
                (MIN(IF(AT$1:AT$166="teilsaniert",AS$1:AS$166)) + MAX(IF(AT$1:AT$166="teilsaniert",AS$1:AS$166))) / 2,
                (MIN(IF(AT$1:AT$166="saniert",AS$1:AS$166)) + MAX(IF(AT$1:AT$166="saniert",AS$1:AS$166))) / 2
            )
        )),
        0,
        AR110
    )
)</f>
        <v>0</v>
      </c>
      <c r="AV110" s="160"/>
      <c r="AW110" s="160"/>
      <c r="AX110" s="160"/>
      <c r="AY110" s="174">
        <f t="shared" si="46"/>
        <v>-1.3577893575286477</v>
      </c>
      <c r="AZ110" s="173">
        <f t="shared" si="48"/>
        <v>3.7296854126225263E-46</v>
      </c>
      <c r="BA110" s="174" t="str">
        <f t="shared" si="49"/>
        <v>saniert</v>
      </c>
      <c r="BB110" s="174" cm="1">
        <f t="array" ref="BB110">IF(
    AZ110 &gt; (IF(
        BA110 = "unsaniert",
        (MIN(IF(BA$1:BA$166="unsaniert",AZ$1:AZ$166)) + MAX(IF(BA$1:BA$166="unsaniert",AZ$1:AZ$166))) / 2,
        IF(
            BA110 = "teilsaniert",
            (MIN(IF(BA$1:BA$166="teilsaniert",AZ$1:AZ$166)) + MAX(IF(BA$1:BA$166="teilsaniert",AZ$1:AZ$166))) / 2,
            (MIN(IF(BA$1:BA$166="saniert",AZ$1:AZ$166)) + MAX(IF(BA$1:BA$166="saniert",AZ$1:AZ$166))) / 2
        )
    )),
    0,
    IF(
        AZ109 &lt; (IF(
            BA110 = "unsaniert",
            (MIN(IF(BA$1:BA$166="unsaniert",AZ$1:AZ$166)) + MAX(IF(BA$1:BA$166="unsaniert",AZ$1:AZ$166))) / 2,
            IF(
                BA110 = "teilsaniert",
                (MIN(IF(BA$1:BA$166="teilsaniert",AZ$1:AZ$166)) + MAX(IF(BA$1:BA$166="teilsaniert",AZ$1:AZ$166))) / 2,
                (MIN(IF(BA$1:BA$166="saniert",AZ$1:AZ$166)) + MAX(IF(BA$1:BA$166="saniert",AZ$1:AZ$166))) / 2
            )
        )),
        0,
        AY110
    )
)</f>
        <v>0</v>
      </c>
      <c r="BC110" s="160"/>
      <c r="BD110" s="160"/>
      <c r="BE110" s="160"/>
      <c r="BF110" s="174">
        <f t="shared" si="47"/>
        <v>-1.3165709459291648</v>
      </c>
      <c r="BG110" s="173">
        <f t="shared" si="37"/>
        <v>0</v>
      </c>
      <c r="BH110" s="174" t="str">
        <f t="shared" si="38"/>
        <v>saniert</v>
      </c>
      <c r="BI110" s="174" cm="1">
        <f t="array" ref="BI110">IF(
    BG110 &gt; (IF(
        BH110 = "unsaniert",
        (MIN(IF(BH$1:BH$166="unsaniert",BG$1:BG$166)) + MAX(IF(BH$1:BH$166="unsaniert",BG$1:BG$166))) / 2,
        IF(
            BH110 = "teilsaniert",
            (MIN(IF(BH$1:BH$166="teilsaniert",BG$1:BG$166)) + MAX(IF(BH$1:BH$166="teilsaniert",BG$1:BG$166))) / 2,
            (MIN(IF(BH$1:BH$166="saniert",BG$1:BG$166)) + MAX(IF(BH$1:BH$166="saniert",BG$1:BG$166))) / 2
        )
    )),
    0,
    IF(
        BG109 &lt; (IF(
            BH110 = "unsaniert",
            (MIN(IF(BH$1:BH$166="unsaniert",BG$1:BG$166)) + MAX(IF(BH$1:BH$166="unsaniert",BG$1:BG$166))) / 2,
            IF(
                BH110 = "teilsaniert",
                (MIN(IF(BH$1:BH$166="teilsaniert",BG$1:BG$166)) + MAX(IF(BH$1:BH$166="teilsaniert",BG$1:BG$166))) / 2,
                (MIN(IF(BH$1:BH$166="saniert",BG$1:BG$166)) + MAX(IF(BH$1:BH$166="saniert",BG$1:BG$166))) / 2
            )
        )),
        0,
        BF110
    )
)</f>
        <v>0</v>
      </c>
    </row>
    <row r="111" spans="2:61">
      <c r="B111" s="174">
        <f t="shared" si="39"/>
        <v>-8.6018860456363311E-2</v>
      </c>
      <c r="C111" s="173">
        <f>_xlfn.NORM.DIST(B111, B5,C5, TRUE)</f>
        <v>1.1050877730074398E-3</v>
      </c>
      <c r="D111" s="174" t="str">
        <f t="shared" si="26"/>
        <v>saniert</v>
      </c>
      <c r="E111" s="174" cm="1">
        <f t="array" ref="E111">IF(
    C111 &gt; (IF(
        D111 = "unsaniert",
        (MIN(IF(D$1:D$166="unsaniert",C$1:C$166)) + MAX(IF(D$1:D$166="unsaniert",C$1:C$166))) / 2,
        IF(
            D111 = "teilsaniert",
            (MIN(IF(D$1:D$166="teilsaniert",C$1:C$166)) + MAX(IF(D$1:D$166="teilsaniert",C$1:C$166))) / 2,
            (MIN(IF(D$1:D$166="saniert",C$1:C$166)) + MAX(IF(D$1:D$166="saniert",C$1:C$166))) / 2
        )
    )),
    0,
    IF(
        C110 &lt; (IF(
            D111 = "unsaniert",
            (MIN(IF(D$1:D$166="unsaniert",C$1:C$166)) + MAX(IF(D$1:D$166="unsaniert",C$1:C$166))) / 2,
            IF(
                D111 = "teilsaniert",
                (MIN(IF(D$1:D$166="teilsaniert",C$1:C$166)) + MAX(IF(D$1:D$166="teilsaniert",C$1:C$166))) / 2,
                (MIN(IF(D$1:D$166="saniert",C$1:C$166)) + MAX(IF(D$1:D$166="saniert",C$1:C$166))) / 2
            )
        )),
        0,
        B111
    )
)</f>
        <v>0</v>
      </c>
      <c r="H111" s="160"/>
      <c r="I111" s="174">
        <f t="shared" si="40"/>
        <v>-1.8058352038498984</v>
      </c>
      <c r="J111" s="173">
        <f>_xlfn.NORM.DIST(I111, I5,J5, TRUE)</f>
        <v>1.7837663177536249E-203</v>
      </c>
      <c r="K111" s="174" t="str">
        <f t="shared" si="27"/>
        <v>saniert</v>
      </c>
      <c r="L111" s="174" cm="1">
        <f t="array" ref="L111">IF(
    J111 &gt; (IF(
        K111 = "unsaniert",
        (MIN(IF(K$1:K$166="unsaniert",J$1:J$166)) + MAX(IF(K$1:K$166="unsaniert",J$1:J$166))) / 2,
        IF(
            K111 = "teilsaniert",
            (MIN(IF(K$1:K$166="teilsaniert",J$1:J$166)) + MAX(IF(K$1:K$166="teilsaniert",J$1:J$166))) / 2,
            (MIN(IF(K$1:K$166="saniert",J$1:J$166)) + MAX(IF(K$1:K$166="saniert",J$1:J$166))) / 2
        )
    )),
    0,
    IF(
        J110 &lt; (IF(
            K111 = "unsaniert",
            (MIN(IF(K$1:K$166="unsaniert",J$1:J$166)) + MAX(IF(K$1:K$166="unsaniert",J$1:J$166))) / 2,
            IF(
                K111 = "teilsaniert",
                (MIN(IF(K$1:K$166="teilsaniert",J$1:J$166)) + MAX(IF(K$1:K$166="teilsaniert",J$1:J$166))) / 2,
                (MIN(IF(K$1:K$166="saniert",J$1:J$166)) + MAX(IF(K$1:K$166="saniert",J$1:J$166))) / 2
            )
        )),
        0,
        I111
    )
)</f>
        <v>0</v>
      </c>
      <c r="O111" s="160"/>
      <c r="P111" s="174">
        <f t="shared" si="41"/>
        <v>-1.8699771325762724</v>
      </c>
      <c r="Q111" s="173">
        <f>_xlfn.NORM.DIST(P111, P5,Q5, TRUE)</f>
        <v>1.7011421989292105E-205</v>
      </c>
      <c r="R111" s="174" t="str">
        <f t="shared" si="28"/>
        <v>saniert</v>
      </c>
      <c r="S111" s="174" cm="1">
        <f t="array" ref="S111">IF(
    Q111 &gt; (IF(
        R111 = "unsaniert",
        (MIN(IF(R$1:R$166="unsaniert",Q$1:Q$166)) + MAX(IF(R$1:R$166="unsaniert",Q$1:Q$166))) / 2,
        IF(
            R111 = "teilsaniert",
            (MIN(IF(R$1:R$166="teilsaniert",Q$1:Q$166)) + MAX(IF(R$1:R$166="teilsaniert",Q$1:Q$166))) / 2,
            (MIN(IF(R$1:R$166="saniert",Q$1:Q$166)) + MAX(IF(R$1:R$166="saniert",Q$1:Q$166))) / 2
        )
    )),
    0,
    IF(
        Q110 &lt; (IF(
            R111 = "unsaniert",
            (MIN(IF(R$1:R$166="unsaniert",Q$1:Q$166)) + MAX(IF(R$1:R$166="unsaniert",Q$1:Q$166))) / 2,
            IF(
                R111 = "teilsaniert",
                (MIN(IF(R$1:R$166="teilsaniert",Q$1:Q$166)) + MAX(IF(R$1:R$166="teilsaniert",Q$1:Q$166))) / 2,
                (MIN(IF(R$1:R$166="saniert",Q$1:Q$166)) + MAX(IF(R$1:R$166="saniert",Q$1:Q$166))) / 2
            )
        )),
        0,
        P111
    )
)</f>
        <v>0</v>
      </c>
      <c r="W111" s="174">
        <f t="shared" si="42"/>
        <v>-1.2334544208588785</v>
      </c>
      <c r="X111" s="173">
        <f t="shared" si="29"/>
        <v>2.1504968707788673E-120</v>
      </c>
      <c r="Y111" s="174" t="str">
        <f t="shared" si="30"/>
        <v>saniert</v>
      </c>
      <c r="Z111" s="174" cm="1">
        <f t="array" ref="Z111">IF(
    X111 &gt; (IF(
        Y111 = "unsaniert",
        (MIN(IF(Y$29:Y$166="unsaniert",X$29:X$166)) + MAX(IF(Y$29:Y$166="unsaniert",X$29:X$166))) / 2,
        IF(
            Y111 = "teilsaniert",
            (MIN(IF(Y$29:Y$166="teilsaniert",X$29:X$166)) + MAX(IF(Y$29:Y$166="teilsaniert",X$29:X$166))) / 2,
            (MIN(IF(Y$29:Y$166="saniert",X$29:X$166)) + MAX(IF(Y$29:Y$166="saniert",X$29:X$166))) / 2
        )
    )),
    0,
    IF(
        X110 &lt; (IF(
            Y111 = "unsaniert",
            (MIN(IF(Y$29:Y$166="unsaniert",X$29:X$166)) + MAX(IF(Y$29:Y$166="unsaniert",X$29:X$166))) / 2,
            IF(
                Y111 = "teilsaniert",
                (MIN(IF(Y$29:Y$166="teilsaniert",X$29:X$166)) + MAX(IF(Y$29:Y$166="teilsaniert",X$29:X$166))) / 2,
                (MIN(IF(Y$29:Y$166="saniert",X$29:X$166)) + MAX(IF(Y$29:Y$166="saniert",X$29:X$166))) / 2
            )
        )),
        0,
        W111
    )
)</f>
        <v>0</v>
      </c>
      <c r="AA111" s="160"/>
      <c r="AB111" s="160"/>
      <c r="AC111" s="160"/>
      <c r="AD111" s="174">
        <f t="shared" si="43"/>
        <v>-1.5187453724467712</v>
      </c>
      <c r="AE111" s="173">
        <f t="shared" si="31"/>
        <v>1.64430740133185E-73</v>
      </c>
      <c r="AF111" s="174" t="str">
        <f t="shared" si="32"/>
        <v>saniert</v>
      </c>
      <c r="AG111" s="174" cm="1">
        <f t="array" ref="AG111">IF(
    AE111 &gt; (IF(
        AF111 = "unsaniert",
        (MIN(IF(AF$1:AF$166="unsaniert",AE$1:AE$166)) + MAX(IF(AF$1:AF$166="unsaniert",AE$1:AE$166))) / 2,
        IF(
            AF111 = "teilsaniert",
            (MIN(IF(AF$1:AF$166="teilsaniert",AE$1:AE$166)) + MAX(IF(AF$1:AF$166="teilsaniert",AE$1:AE$166))) / 2,
            (MIN(IF(AF$1:AF$166="saniert",AE$1:AE$166)) + MAX(IF(AF$1:AF$166="saniert",AE$1:AE$166))) / 2
        )
    )),
    0,
    IF(
        AE110 &lt; (IF(
            AF111 = "unsaniert",
            (MIN(IF(AF$1:AF$166="unsaniert",AE$1:AE$166)) + MAX(IF(AF$1:AF$166="unsaniert",AE$1:AE$166))) / 2,
            IF(
                AF111 = "teilsaniert",
                (MIN(IF(AF$1:AF$166="teilsaniert",AE$1:AE$166)) + MAX(IF(AF$1:AF$166="teilsaniert",AE$1:AE$166))) / 2,
                (MIN(IF(AF$1:AF$166="saniert",AE$1:AE$166)) + MAX(IF(AF$1:AF$166="saniert",AE$1:AE$166))) / 2
            )
        )),
        0,
        AD111
    )
)</f>
        <v>0</v>
      </c>
      <c r="AH111" s="160"/>
      <c r="AI111" s="160"/>
      <c r="AJ111" s="160"/>
      <c r="AK111" s="174">
        <f t="shared" si="44"/>
        <v>-2.0033859524507349</v>
      </c>
      <c r="AL111" s="173">
        <f t="shared" si="33"/>
        <v>0</v>
      </c>
      <c r="AM111" s="174" t="str">
        <f t="shared" si="34"/>
        <v>saniert</v>
      </c>
      <c r="AN111" s="174" cm="1">
        <f t="array" ref="AN111">IF(
    AL111 &gt; (IF(
        AM111 = "unsaniert",
        (MIN(IF(AM$1:AM$166="unsaniert",AL$1:AL$166)) + MAX(IF(AM$1:AM$166="unsaniert",AL$1:AL$166))) / 2,
        IF(
            AM111 = "teilsaniert",
            (MIN(IF(AM$1:AM$166="teilsaniert",AL$1:AL$166)) + MAX(IF(AM$1:AM$166="teilsaniert",AL$1:AL$166))) / 2,
            (MIN(IF(AM$1:AM$166="saniert",AL$1:AL$166)) + MAX(IF(AM$1:AM$166="saniert",AL$1:AL$166))) / 2
        )
    )),
    0,
    IF(
        AL110 &lt; (IF(
            AM111 = "unsaniert",
            (MIN(IF(AM$1:AM$166="unsaniert",AL$1:AL$166)) + MAX(IF(AM$1:AM$166="unsaniert",AL$1:AL$166))) / 2,
            IF(
                AM111 = "teilsaniert",
                (MIN(IF(AM$1:AM$166="teilsaniert",AL$1:AL$166)) + MAX(IF(AM$1:AM$166="teilsaniert",AL$1:AL$166))) / 2,
                (MIN(IF(AM$1:AM$166="saniert",AL$1:AL$166)) + MAX(IF(AM$1:AM$166="saniert",AL$1:AL$166))) / 2
            )
        )),
        0,
        AK111
    )
)</f>
        <v>0</v>
      </c>
      <c r="AR111" s="174">
        <f t="shared" si="45"/>
        <v>-0.85628314432345953</v>
      </c>
      <c r="AS111" s="173">
        <f t="shared" si="35"/>
        <v>9.0413117335766035E-21</v>
      </c>
      <c r="AT111" s="174" t="str">
        <f t="shared" si="36"/>
        <v>saniert</v>
      </c>
      <c r="AU111" s="174" cm="1">
        <f t="array" ref="AU111">IF(
    AS111 &gt; (IF(
        AT111 = "unsaniert",
        (MIN(IF(AT$1:AT$166="unsaniert",AS$1:AS$166)) + MAX(IF(AT$1:AT$166="unsaniert",AS$1:AS$166))) / 2,
        IF(
            AT111 = "teilsaniert",
            (MIN(IF(AT$1:AT$166="teilsaniert",AS$1:AS$166)) + MAX(IF(AT$1:AT$166="teilsaniert",AS$1:AS$166))) / 2,
            (MIN(IF(AT$1:AT$166="saniert",AS$1:AS$166)) + MAX(IF(AT$1:AT$166="saniert",AS$1:AS$166))) / 2
        )
    )),
    0,
    IF(
        AS110 &lt; (IF(
            AT111 = "unsaniert",
            (MIN(IF(AT$1:AT$166="unsaniert",AS$1:AS$166)) + MAX(IF(AT$1:AT$166="unsaniert",AS$1:AS$166))) / 2,
            IF(
                AT111 = "teilsaniert",
                (MIN(IF(AT$1:AT$166="teilsaniert",AS$1:AS$166)) + MAX(IF(AT$1:AT$166="teilsaniert",AS$1:AS$166))) / 2,
                (MIN(IF(AT$1:AT$166="saniert",AS$1:AS$166)) + MAX(IF(AT$1:AT$166="saniert",AS$1:AS$166))) / 2
            )
        )),
        0,
        AR111
    )
)</f>
        <v>0</v>
      </c>
      <c r="AV111" s="160"/>
      <c r="AW111" s="160"/>
      <c r="AX111" s="160"/>
      <c r="AY111" s="174">
        <f t="shared" si="46"/>
        <v>-1.3877893575286477</v>
      </c>
      <c r="AZ111" s="173">
        <f t="shared" si="48"/>
        <v>1.3690805650579951E-47</v>
      </c>
      <c r="BA111" s="174" t="str">
        <f t="shared" si="49"/>
        <v>saniert</v>
      </c>
      <c r="BB111" s="174" cm="1">
        <f t="array" ref="BB111">IF(
    AZ111 &gt; (IF(
        BA111 = "unsaniert",
        (MIN(IF(BA$1:BA$166="unsaniert",AZ$1:AZ$166)) + MAX(IF(BA$1:BA$166="unsaniert",AZ$1:AZ$166))) / 2,
        IF(
            BA111 = "teilsaniert",
            (MIN(IF(BA$1:BA$166="teilsaniert",AZ$1:AZ$166)) + MAX(IF(BA$1:BA$166="teilsaniert",AZ$1:AZ$166))) / 2,
            (MIN(IF(BA$1:BA$166="saniert",AZ$1:AZ$166)) + MAX(IF(BA$1:BA$166="saniert",AZ$1:AZ$166))) / 2
        )
    )),
    0,
    IF(
        AZ110 &lt; (IF(
            BA111 = "unsaniert",
            (MIN(IF(BA$1:BA$166="unsaniert",AZ$1:AZ$166)) + MAX(IF(BA$1:BA$166="unsaniert",AZ$1:AZ$166))) / 2,
            IF(
                BA111 = "teilsaniert",
                (MIN(IF(BA$1:BA$166="teilsaniert",AZ$1:AZ$166)) + MAX(IF(BA$1:BA$166="teilsaniert",AZ$1:AZ$166))) / 2,
                (MIN(IF(BA$1:BA$166="saniert",AZ$1:AZ$166)) + MAX(IF(BA$1:BA$166="saniert",AZ$1:AZ$166))) / 2
            )
        )),
        0,
        AY111
    )
)</f>
        <v>0</v>
      </c>
      <c r="BC111" s="160"/>
      <c r="BD111" s="160"/>
      <c r="BE111" s="160"/>
      <c r="BF111" s="174">
        <f t="shared" si="47"/>
        <v>-1.3365709459291648</v>
      </c>
      <c r="BG111" s="173">
        <f t="shared" si="37"/>
        <v>0</v>
      </c>
      <c r="BH111" s="174" t="str">
        <f t="shared" si="38"/>
        <v>saniert</v>
      </c>
      <c r="BI111" s="174" cm="1">
        <f t="array" ref="BI111">IF(
    BG111 &gt; (IF(
        BH111 = "unsaniert",
        (MIN(IF(BH$1:BH$166="unsaniert",BG$1:BG$166)) + MAX(IF(BH$1:BH$166="unsaniert",BG$1:BG$166))) / 2,
        IF(
            BH111 = "teilsaniert",
            (MIN(IF(BH$1:BH$166="teilsaniert",BG$1:BG$166)) + MAX(IF(BH$1:BH$166="teilsaniert",BG$1:BG$166))) / 2,
            (MIN(IF(BH$1:BH$166="saniert",BG$1:BG$166)) + MAX(IF(BH$1:BH$166="saniert",BG$1:BG$166))) / 2
        )
    )),
    0,
    IF(
        BG110 &lt; (IF(
            BH111 = "unsaniert",
            (MIN(IF(BH$1:BH$166="unsaniert",BG$1:BG$166)) + MAX(IF(BH$1:BH$166="unsaniert",BG$1:BG$166))) / 2,
            IF(
                BH111 = "teilsaniert",
                (MIN(IF(BH$1:BH$166="teilsaniert",BG$1:BG$166)) + MAX(IF(BH$1:BH$166="teilsaniert",BG$1:BG$166))) / 2,
                (MIN(IF(BH$1:BH$166="saniert",BG$1:BG$166)) + MAX(IF(BH$1:BH$166="saniert",BG$1:BG$166))) / 2
            )
        )),
        0,
        BF111
    )
)</f>
        <v>0</v>
      </c>
    </row>
    <row r="112" spans="2:61">
      <c r="B112" s="174">
        <f t="shared" si="39"/>
        <v>-0.11601886045636331</v>
      </c>
      <c r="C112" s="173">
        <f>_xlfn.NORM.DIST(B112, B5,C5, TRUE)</f>
        <v>8.4423452266655079E-4</v>
      </c>
      <c r="D112" s="174" t="str">
        <f t="shared" si="26"/>
        <v>saniert</v>
      </c>
      <c r="E112" s="174" cm="1">
        <f t="array" ref="E112">IF(
    C112 &gt; (IF(
        D112 = "unsaniert",
        (MIN(IF(D$1:D$166="unsaniert",C$1:C$166)) + MAX(IF(D$1:D$166="unsaniert",C$1:C$166))) / 2,
        IF(
            D112 = "teilsaniert",
            (MIN(IF(D$1:D$166="teilsaniert",C$1:C$166)) + MAX(IF(D$1:D$166="teilsaniert",C$1:C$166))) / 2,
            (MIN(IF(D$1:D$166="saniert",C$1:C$166)) + MAX(IF(D$1:D$166="saniert",C$1:C$166))) / 2
        )
    )),
    0,
    IF(
        C111 &lt; (IF(
            D112 = "unsaniert",
            (MIN(IF(D$1:D$166="unsaniert",C$1:C$166)) + MAX(IF(D$1:D$166="unsaniert",C$1:C$166))) / 2,
            IF(
                D112 = "teilsaniert",
                (MIN(IF(D$1:D$166="teilsaniert",C$1:C$166)) + MAX(IF(D$1:D$166="teilsaniert",C$1:C$166))) / 2,
                (MIN(IF(D$1:D$166="saniert",C$1:C$166)) + MAX(IF(D$1:D$166="saniert",C$1:C$166))) / 2
            )
        )),
        0,
        B112
    )
)</f>
        <v>0</v>
      </c>
      <c r="H112" s="160"/>
      <c r="I112" s="174">
        <f t="shared" si="40"/>
        <v>-1.8358352038498984</v>
      </c>
      <c r="J112" s="173">
        <f>_xlfn.NORM.DIST(I112, I5,J5, TRUE)</f>
        <v>2.4877040481693629E-209</v>
      </c>
      <c r="K112" s="174" t="str">
        <f t="shared" si="27"/>
        <v>saniert</v>
      </c>
      <c r="L112" s="174" cm="1">
        <f t="array" ref="L112">IF(
    J112 &gt; (IF(
        K112 = "unsaniert",
        (MIN(IF(K$1:K$166="unsaniert",J$1:J$166)) + MAX(IF(K$1:K$166="unsaniert",J$1:J$166))) / 2,
        IF(
            K112 = "teilsaniert",
            (MIN(IF(K$1:K$166="teilsaniert",J$1:J$166)) + MAX(IF(K$1:K$166="teilsaniert",J$1:J$166))) / 2,
            (MIN(IF(K$1:K$166="saniert",J$1:J$166)) + MAX(IF(K$1:K$166="saniert",J$1:J$166))) / 2
        )
    )),
    0,
    IF(
        J111 &lt; (IF(
            K112 = "unsaniert",
            (MIN(IF(K$1:K$166="unsaniert",J$1:J$166)) + MAX(IF(K$1:K$166="unsaniert",J$1:J$166))) / 2,
            IF(
                K112 = "teilsaniert",
                (MIN(IF(K$1:K$166="teilsaniert",J$1:J$166)) + MAX(IF(K$1:K$166="teilsaniert",J$1:J$166))) / 2,
                (MIN(IF(K$1:K$166="saniert",J$1:J$166)) + MAX(IF(K$1:K$166="saniert",J$1:J$166))) / 2
            )
        )),
        0,
        I112
    )
)</f>
        <v>0</v>
      </c>
      <c r="O112" s="160"/>
      <c r="P112" s="174">
        <f t="shared" si="41"/>
        <v>-1.8999771325762724</v>
      </c>
      <c r="Q112" s="173">
        <f>_xlfn.NORM.DIST(P112, P5,Q5, TRUE)</f>
        <v>2.0849250893077974E-211</v>
      </c>
      <c r="R112" s="174" t="str">
        <f t="shared" si="28"/>
        <v>saniert</v>
      </c>
      <c r="S112" s="174" cm="1">
        <f t="array" ref="S112">IF(
    Q112 &gt; (IF(
        R112 = "unsaniert",
        (MIN(IF(R$1:R$166="unsaniert",Q$1:Q$166)) + MAX(IF(R$1:R$166="unsaniert",Q$1:Q$166))) / 2,
        IF(
            R112 = "teilsaniert",
            (MIN(IF(R$1:R$166="teilsaniert",Q$1:Q$166)) + MAX(IF(R$1:R$166="teilsaniert",Q$1:Q$166))) / 2,
            (MIN(IF(R$1:R$166="saniert",Q$1:Q$166)) + MAX(IF(R$1:R$166="saniert",Q$1:Q$166))) / 2
        )
    )),
    0,
    IF(
        Q111 &lt; (IF(
            R112 = "unsaniert",
            (MIN(IF(R$1:R$166="unsaniert",Q$1:Q$166)) + MAX(IF(R$1:R$166="unsaniert",Q$1:Q$166))) / 2,
            IF(
                R112 = "teilsaniert",
                (MIN(IF(R$1:R$166="teilsaniert",Q$1:Q$166)) + MAX(IF(R$1:R$166="teilsaniert",Q$1:Q$166))) / 2,
                (MIN(IF(R$1:R$166="saniert",Q$1:Q$166)) + MAX(IF(R$1:R$166="saniert",Q$1:Q$166))) / 2
            )
        )),
        0,
        P112
    )
)</f>
        <v>0</v>
      </c>
      <c r="W112" s="174">
        <f t="shared" si="42"/>
        <v>-1.2634544208588785</v>
      </c>
      <c r="X112" s="173">
        <f t="shared" si="29"/>
        <v>6.2814093490280404E-124</v>
      </c>
      <c r="Y112" s="174" t="str">
        <f t="shared" si="30"/>
        <v>saniert</v>
      </c>
      <c r="Z112" s="174" cm="1">
        <f t="array" ref="Z112">IF(
    X112 &gt; (IF(
        Y112 = "unsaniert",
        (MIN(IF(Y$29:Y$166="unsaniert",X$29:X$166)) + MAX(IF(Y$29:Y$166="unsaniert",X$29:X$166))) / 2,
        IF(
            Y112 = "teilsaniert",
            (MIN(IF(Y$29:Y$166="teilsaniert",X$29:X$166)) + MAX(IF(Y$29:Y$166="teilsaniert",X$29:X$166))) / 2,
            (MIN(IF(Y$29:Y$166="saniert",X$29:X$166)) + MAX(IF(Y$29:Y$166="saniert",X$29:X$166))) / 2
        )
    )),
    0,
    IF(
        X111 &lt; (IF(
            Y112 = "unsaniert",
            (MIN(IF(Y$29:Y$166="unsaniert",X$29:X$166)) + MAX(IF(Y$29:Y$166="unsaniert",X$29:X$166))) / 2,
            IF(
                Y112 = "teilsaniert",
                (MIN(IF(Y$29:Y$166="teilsaniert",X$29:X$166)) + MAX(IF(Y$29:Y$166="teilsaniert",X$29:X$166))) / 2,
                (MIN(IF(Y$29:Y$166="saniert",X$29:X$166)) + MAX(IF(Y$29:Y$166="saniert",X$29:X$166))) / 2
            )
        )),
        0,
        W112
    )
)</f>
        <v>0</v>
      </c>
      <c r="AA112" s="160"/>
      <c r="AB112" s="160"/>
      <c r="AC112" s="160"/>
      <c r="AD112" s="174">
        <f t="shared" si="43"/>
        <v>-1.5487453724467712</v>
      </c>
      <c r="AE112" s="173">
        <f t="shared" si="31"/>
        <v>1.0248915653694001E-75</v>
      </c>
      <c r="AF112" s="174" t="str">
        <f t="shared" si="32"/>
        <v>saniert</v>
      </c>
      <c r="AG112" s="174" cm="1">
        <f t="array" ref="AG112">IF(
    AE112 &gt; (IF(
        AF112 = "unsaniert",
        (MIN(IF(AF$1:AF$166="unsaniert",AE$1:AE$166)) + MAX(IF(AF$1:AF$166="unsaniert",AE$1:AE$166))) / 2,
        IF(
            AF112 = "teilsaniert",
            (MIN(IF(AF$1:AF$166="teilsaniert",AE$1:AE$166)) + MAX(IF(AF$1:AF$166="teilsaniert",AE$1:AE$166))) / 2,
            (MIN(IF(AF$1:AF$166="saniert",AE$1:AE$166)) + MAX(IF(AF$1:AF$166="saniert",AE$1:AE$166))) / 2
        )
    )),
    0,
    IF(
        AE111 &lt; (IF(
            AF112 = "unsaniert",
            (MIN(IF(AF$1:AF$166="unsaniert",AE$1:AE$166)) + MAX(IF(AF$1:AF$166="unsaniert",AE$1:AE$166))) / 2,
            IF(
                AF112 = "teilsaniert",
                (MIN(IF(AF$1:AF$166="teilsaniert",AE$1:AE$166)) + MAX(IF(AF$1:AF$166="teilsaniert",AE$1:AE$166))) / 2,
                (MIN(IF(AF$1:AF$166="saniert",AE$1:AE$166)) + MAX(IF(AF$1:AF$166="saniert",AE$1:AE$166))) / 2
            )
        )),
        0,
        AD112
    )
)</f>
        <v>0</v>
      </c>
      <c r="AH112" s="160"/>
      <c r="AI112" s="160"/>
      <c r="AJ112" s="160"/>
      <c r="AK112" s="174">
        <f t="shared" si="44"/>
        <v>-2.0333859524507347</v>
      </c>
      <c r="AL112" s="173">
        <f t="shared" si="33"/>
        <v>0</v>
      </c>
      <c r="AM112" s="174" t="str">
        <f t="shared" si="34"/>
        <v>saniert</v>
      </c>
      <c r="AN112" s="174" cm="1">
        <f t="array" ref="AN112">IF(
    AL112 &gt; (IF(
        AM112 = "unsaniert",
        (MIN(IF(AM$1:AM$166="unsaniert",AL$1:AL$166)) + MAX(IF(AM$1:AM$166="unsaniert",AL$1:AL$166))) / 2,
        IF(
            AM112 = "teilsaniert",
            (MIN(IF(AM$1:AM$166="teilsaniert",AL$1:AL$166)) + MAX(IF(AM$1:AM$166="teilsaniert",AL$1:AL$166))) / 2,
            (MIN(IF(AM$1:AM$166="saniert",AL$1:AL$166)) + MAX(IF(AM$1:AM$166="saniert",AL$1:AL$166))) / 2
        )
    )),
    0,
    IF(
        AL111 &lt; (IF(
            AM112 = "unsaniert",
            (MIN(IF(AM$1:AM$166="unsaniert",AL$1:AL$166)) + MAX(IF(AM$1:AM$166="unsaniert",AL$1:AL$166))) / 2,
            IF(
                AM112 = "teilsaniert",
                (MIN(IF(AM$1:AM$166="teilsaniert",AL$1:AL$166)) + MAX(IF(AM$1:AM$166="teilsaniert",AL$1:AL$166))) / 2,
                (MIN(IF(AM$1:AM$166="saniert",AL$1:AL$166)) + MAX(IF(AM$1:AM$166="saniert",AL$1:AL$166))) / 2
            )
        )),
        0,
        AK112
    )
)</f>
        <v>0</v>
      </c>
      <c r="AR112" s="174">
        <f t="shared" si="45"/>
        <v>-0.88628314432345956</v>
      </c>
      <c r="AS112" s="173">
        <f t="shared" si="35"/>
        <v>1.9628167361419118E-21</v>
      </c>
      <c r="AT112" s="174" t="str">
        <f t="shared" si="36"/>
        <v>saniert</v>
      </c>
      <c r="AU112" s="174" cm="1">
        <f t="array" ref="AU112">IF(
    AS112 &gt; (IF(
        AT112 = "unsaniert",
        (MIN(IF(AT$1:AT$166="unsaniert",AS$1:AS$166)) + MAX(IF(AT$1:AT$166="unsaniert",AS$1:AS$166))) / 2,
        IF(
            AT112 = "teilsaniert",
            (MIN(IF(AT$1:AT$166="teilsaniert",AS$1:AS$166)) + MAX(IF(AT$1:AT$166="teilsaniert",AS$1:AS$166))) / 2,
            (MIN(IF(AT$1:AT$166="saniert",AS$1:AS$166)) + MAX(IF(AT$1:AT$166="saniert",AS$1:AS$166))) / 2
        )
    )),
    0,
    IF(
        AS111 &lt; (IF(
            AT112 = "unsaniert",
            (MIN(IF(AT$1:AT$166="unsaniert",AS$1:AS$166)) + MAX(IF(AT$1:AT$166="unsaniert",AS$1:AS$166))) / 2,
            IF(
                AT112 = "teilsaniert",
                (MIN(IF(AT$1:AT$166="teilsaniert",AS$1:AS$166)) + MAX(IF(AT$1:AT$166="teilsaniert",AS$1:AS$166))) / 2,
                (MIN(IF(AT$1:AT$166="saniert",AS$1:AS$166)) + MAX(IF(AT$1:AT$166="saniert",AS$1:AS$166))) / 2
            )
        )),
        0,
        AR112
    )
)</f>
        <v>0</v>
      </c>
      <c r="AV112" s="160"/>
      <c r="AW112" s="160"/>
      <c r="AX112" s="160"/>
      <c r="AY112" s="174">
        <f t="shared" si="46"/>
        <v>-1.4177893575286478</v>
      </c>
      <c r="AZ112" s="173">
        <f t="shared" si="48"/>
        <v>4.7688429419466028E-49</v>
      </c>
      <c r="BA112" s="174" t="str">
        <f t="shared" si="49"/>
        <v>saniert</v>
      </c>
      <c r="BB112" s="174" cm="1">
        <f t="array" ref="BB112">IF(
    AZ112 &gt; (IF(
        BA112 = "unsaniert",
        (MIN(IF(BA$1:BA$166="unsaniert",AZ$1:AZ$166)) + MAX(IF(BA$1:BA$166="unsaniert",AZ$1:AZ$166))) / 2,
        IF(
            BA112 = "teilsaniert",
            (MIN(IF(BA$1:BA$166="teilsaniert",AZ$1:AZ$166)) + MAX(IF(BA$1:BA$166="teilsaniert",AZ$1:AZ$166))) / 2,
            (MIN(IF(BA$1:BA$166="saniert",AZ$1:AZ$166)) + MAX(IF(BA$1:BA$166="saniert",AZ$1:AZ$166))) / 2
        )
    )),
    0,
    IF(
        AZ111 &lt; (IF(
            BA112 = "unsaniert",
            (MIN(IF(BA$1:BA$166="unsaniert",AZ$1:AZ$166)) + MAX(IF(BA$1:BA$166="unsaniert",AZ$1:AZ$166))) / 2,
            IF(
                BA112 = "teilsaniert",
                (MIN(IF(BA$1:BA$166="teilsaniert",AZ$1:AZ$166)) + MAX(IF(BA$1:BA$166="teilsaniert",AZ$1:AZ$166))) / 2,
                (MIN(IF(BA$1:BA$166="saniert",AZ$1:AZ$166)) + MAX(IF(BA$1:BA$166="saniert",AZ$1:AZ$166))) / 2
            )
        )),
        0,
        AY112
    )
)</f>
        <v>0</v>
      </c>
      <c r="BC112" s="160"/>
      <c r="BD112" s="160"/>
      <c r="BE112" s="160"/>
      <c r="BF112" s="174">
        <f t="shared" si="47"/>
        <v>-1.3565709459291648</v>
      </c>
      <c r="BG112" s="173">
        <f t="shared" si="37"/>
        <v>0</v>
      </c>
      <c r="BH112" s="174" t="str">
        <f t="shared" si="38"/>
        <v>saniert</v>
      </c>
      <c r="BI112" s="174" cm="1">
        <f t="array" ref="BI112">IF(
    BG112 &gt; (IF(
        BH112 = "unsaniert",
        (MIN(IF(BH$1:BH$166="unsaniert",BG$1:BG$166)) + MAX(IF(BH$1:BH$166="unsaniert",BG$1:BG$166))) / 2,
        IF(
            BH112 = "teilsaniert",
            (MIN(IF(BH$1:BH$166="teilsaniert",BG$1:BG$166)) + MAX(IF(BH$1:BH$166="teilsaniert",BG$1:BG$166))) / 2,
            (MIN(IF(BH$1:BH$166="saniert",BG$1:BG$166)) + MAX(IF(BH$1:BH$166="saniert",BG$1:BG$166))) / 2
        )
    )),
    0,
    IF(
        BG111 &lt; (IF(
            BH112 = "unsaniert",
            (MIN(IF(BH$1:BH$166="unsaniert",BG$1:BG$166)) + MAX(IF(BH$1:BH$166="unsaniert",BG$1:BG$166))) / 2,
            IF(
                BH112 = "teilsaniert",
                (MIN(IF(BH$1:BH$166="teilsaniert",BG$1:BG$166)) + MAX(IF(BH$1:BH$166="teilsaniert",BG$1:BG$166))) / 2,
                (MIN(IF(BH$1:BH$166="saniert",BG$1:BG$166)) + MAX(IF(BH$1:BH$166="saniert",BG$1:BG$166))) / 2
            )
        )),
        0,
        BF112
    )
)</f>
        <v>0</v>
      </c>
    </row>
    <row r="113" spans="2:61">
      <c r="B113" s="174">
        <f t="shared" si="39"/>
        <v>-0.14601886045636331</v>
      </c>
      <c r="C113" s="173">
        <f>_xlfn.NORM.DIST(B113, B5,C5, TRUE)</f>
        <v>6.4113725795981677E-4</v>
      </c>
      <c r="D113" s="174" t="str">
        <f t="shared" si="26"/>
        <v>saniert</v>
      </c>
      <c r="E113" s="174" cm="1">
        <f t="array" ref="E113">IF(
    C113 &gt; (IF(
        D113 = "unsaniert",
        (MIN(IF(D$1:D$166="unsaniert",C$1:C$166)) + MAX(IF(D$1:D$166="unsaniert",C$1:C$166))) / 2,
        IF(
            D113 = "teilsaniert",
            (MIN(IF(D$1:D$166="teilsaniert",C$1:C$166)) + MAX(IF(D$1:D$166="teilsaniert",C$1:C$166))) / 2,
            (MIN(IF(D$1:D$166="saniert",C$1:C$166)) + MAX(IF(D$1:D$166="saniert",C$1:C$166))) / 2
        )
    )),
    0,
    IF(
        C112 &lt; (IF(
            D113 = "unsaniert",
            (MIN(IF(D$1:D$166="unsaniert",C$1:C$166)) + MAX(IF(D$1:D$166="unsaniert",C$1:C$166))) / 2,
            IF(
                D113 = "teilsaniert",
                (MIN(IF(D$1:D$166="teilsaniert",C$1:C$166)) + MAX(IF(D$1:D$166="teilsaniert",C$1:C$166))) / 2,
                (MIN(IF(D$1:D$166="saniert",C$1:C$166)) + MAX(IF(D$1:D$166="saniert",C$1:C$166))) / 2
            )
        )),
        0,
        B113
    )
)</f>
        <v>0</v>
      </c>
      <c r="H113" s="160"/>
      <c r="I113" s="174">
        <f t="shared" si="40"/>
        <v>-1.8658352038498984</v>
      </c>
      <c r="J113" s="173">
        <f>_xlfn.NORM.DIST(I113, I5,J5, TRUE)</f>
        <v>2.8602072134509457E-215</v>
      </c>
      <c r="K113" s="174" t="str">
        <f t="shared" si="27"/>
        <v>saniert</v>
      </c>
      <c r="L113" s="174" cm="1">
        <f t="array" ref="L113">IF(
    J113 &gt; (IF(
        K113 = "unsaniert",
        (MIN(IF(K$1:K$166="unsaniert",J$1:J$166)) + MAX(IF(K$1:K$166="unsaniert",J$1:J$166))) / 2,
        IF(
            K113 = "teilsaniert",
            (MIN(IF(K$1:K$166="teilsaniert",J$1:J$166)) + MAX(IF(K$1:K$166="teilsaniert",J$1:J$166))) / 2,
            (MIN(IF(K$1:K$166="saniert",J$1:J$166)) + MAX(IF(K$1:K$166="saniert",J$1:J$166))) / 2
        )
    )),
    0,
    IF(
        J112 &lt; (IF(
            K113 = "unsaniert",
            (MIN(IF(K$1:K$166="unsaniert",J$1:J$166)) + MAX(IF(K$1:K$166="unsaniert",J$1:J$166))) / 2,
            IF(
                K113 = "teilsaniert",
                (MIN(IF(K$1:K$166="teilsaniert",J$1:J$166)) + MAX(IF(K$1:K$166="teilsaniert",J$1:J$166))) / 2,
                (MIN(IF(K$1:K$166="saniert",J$1:J$166)) + MAX(IF(K$1:K$166="saniert",J$1:J$166))) / 2
            )
        )),
        0,
        I113
    )
)</f>
        <v>0</v>
      </c>
      <c r="O113" s="160"/>
      <c r="P113" s="174">
        <f t="shared" si="41"/>
        <v>-1.9299771325762725</v>
      </c>
      <c r="Q113" s="173">
        <f>_xlfn.NORM.DIST(P113, P5,Q5, TRUE)</f>
        <v>2.1028610807134355E-217</v>
      </c>
      <c r="R113" s="174" t="str">
        <f t="shared" si="28"/>
        <v>saniert</v>
      </c>
      <c r="S113" s="174" cm="1">
        <f t="array" ref="S113">IF(
    Q113 &gt; (IF(
        R113 = "unsaniert",
        (MIN(IF(R$1:R$166="unsaniert",Q$1:Q$166)) + MAX(IF(R$1:R$166="unsaniert",Q$1:Q$166))) / 2,
        IF(
            R113 = "teilsaniert",
            (MIN(IF(R$1:R$166="teilsaniert",Q$1:Q$166)) + MAX(IF(R$1:R$166="teilsaniert",Q$1:Q$166))) / 2,
            (MIN(IF(R$1:R$166="saniert",Q$1:Q$166)) + MAX(IF(R$1:R$166="saniert",Q$1:Q$166))) / 2
        )
    )),
    0,
    IF(
        Q112 &lt; (IF(
            R113 = "unsaniert",
            (MIN(IF(R$1:R$166="unsaniert",Q$1:Q$166)) + MAX(IF(R$1:R$166="unsaniert",Q$1:Q$166))) / 2,
            IF(
                R113 = "teilsaniert",
                (MIN(IF(R$1:R$166="teilsaniert",Q$1:Q$166)) + MAX(IF(R$1:R$166="teilsaniert",Q$1:Q$166))) / 2,
                (MIN(IF(R$1:R$166="saniert",Q$1:Q$166)) + MAX(IF(R$1:R$166="saniert",Q$1:Q$166))) / 2
            )
        )),
        0,
        P113
    )
)</f>
        <v>0</v>
      </c>
      <c r="W113" s="174">
        <f t="shared" si="42"/>
        <v>-1.2934544208588785</v>
      </c>
      <c r="X113" s="173">
        <f t="shared" si="29"/>
        <v>1.6280002587285442E-127</v>
      </c>
      <c r="Y113" s="174" t="str">
        <f t="shared" si="30"/>
        <v>saniert</v>
      </c>
      <c r="Z113" s="174" cm="1">
        <f t="array" ref="Z113">IF(
    X113 &gt; (IF(
        Y113 = "unsaniert",
        (MIN(IF(Y$29:Y$166="unsaniert",X$29:X$166)) + MAX(IF(Y$29:Y$166="unsaniert",X$29:X$166))) / 2,
        IF(
            Y113 = "teilsaniert",
            (MIN(IF(Y$29:Y$166="teilsaniert",X$29:X$166)) + MAX(IF(Y$29:Y$166="teilsaniert",X$29:X$166))) / 2,
            (MIN(IF(Y$29:Y$166="saniert",X$29:X$166)) + MAX(IF(Y$29:Y$166="saniert",X$29:X$166))) / 2
        )
    )),
    0,
    IF(
        X112 &lt; (IF(
            Y113 = "unsaniert",
            (MIN(IF(Y$29:Y$166="unsaniert",X$29:X$166)) + MAX(IF(Y$29:Y$166="unsaniert",X$29:X$166))) / 2,
            IF(
                Y113 = "teilsaniert",
                (MIN(IF(Y$29:Y$166="teilsaniert",X$29:X$166)) + MAX(IF(Y$29:Y$166="teilsaniert",X$29:X$166))) / 2,
                (MIN(IF(Y$29:Y$166="saniert",X$29:X$166)) + MAX(IF(Y$29:Y$166="saniert",X$29:X$166))) / 2
            )
        )),
        0,
        W113
    )
)</f>
        <v>0</v>
      </c>
      <c r="AA113" s="160"/>
      <c r="AB113" s="160"/>
      <c r="AC113" s="160"/>
      <c r="AD113" s="174">
        <f t="shared" si="43"/>
        <v>-1.5787453724467713</v>
      </c>
      <c r="AE113" s="173">
        <f t="shared" si="31"/>
        <v>5.9156248930115761E-78</v>
      </c>
      <c r="AF113" s="174" t="str">
        <f t="shared" si="32"/>
        <v>saniert</v>
      </c>
      <c r="AG113" s="174" cm="1">
        <f t="array" ref="AG113">IF(
    AE113 &gt; (IF(
        AF113 = "unsaniert",
        (MIN(IF(AF$1:AF$166="unsaniert",AE$1:AE$166)) + MAX(IF(AF$1:AF$166="unsaniert",AE$1:AE$166))) / 2,
        IF(
            AF113 = "teilsaniert",
            (MIN(IF(AF$1:AF$166="teilsaniert",AE$1:AE$166)) + MAX(IF(AF$1:AF$166="teilsaniert",AE$1:AE$166))) / 2,
            (MIN(IF(AF$1:AF$166="saniert",AE$1:AE$166)) + MAX(IF(AF$1:AF$166="saniert",AE$1:AE$166))) / 2
        )
    )),
    0,
    IF(
        AE112 &lt; (IF(
            AF113 = "unsaniert",
            (MIN(IF(AF$1:AF$166="unsaniert",AE$1:AE$166)) + MAX(IF(AF$1:AF$166="unsaniert",AE$1:AE$166))) / 2,
            IF(
                AF113 = "teilsaniert",
                (MIN(IF(AF$1:AF$166="teilsaniert",AE$1:AE$166)) + MAX(IF(AF$1:AF$166="teilsaniert",AE$1:AE$166))) / 2,
                (MIN(IF(AF$1:AF$166="saniert",AE$1:AE$166)) + MAX(IF(AF$1:AF$166="saniert",AE$1:AE$166))) / 2
            )
        )),
        0,
        AD113
    )
)</f>
        <v>0</v>
      </c>
      <c r="AH113" s="160"/>
      <c r="AI113" s="160"/>
      <c r="AJ113" s="160"/>
      <c r="AK113" s="174">
        <f t="shared" si="44"/>
        <v>-2.0633859524507345</v>
      </c>
      <c r="AL113" s="173">
        <f t="shared" si="33"/>
        <v>0</v>
      </c>
      <c r="AM113" s="174" t="str">
        <f t="shared" si="34"/>
        <v>saniert</v>
      </c>
      <c r="AN113" s="174" cm="1">
        <f t="array" ref="AN113">IF(
    AL113 &gt; (IF(
        AM113 = "unsaniert",
        (MIN(IF(AM$1:AM$166="unsaniert",AL$1:AL$166)) + MAX(IF(AM$1:AM$166="unsaniert",AL$1:AL$166))) / 2,
        IF(
            AM113 = "teilsaniert",
            (MIN(IF(AM$1:AM$166="teilsaniert",AL$1:AL$166)) + MAX(IF(AM$1:AM$166="teilsaniert",AL$1:AL$166))) / 2,
            (MIN(IF(AM$1:AM$166="saniert",AL$1:AL$166)) + MAX(IF(AM$1:AM$166="saniert",AL$1:AL$166))) / 2
        )
    )),
    0,
    IF(
        AL112 &lt; (IF(
            AM113 = "unsaniert",
            (MIN(IF(AM$1:AM$166="unsaniert",AL$1:AL$166)) + MAX(IF(AM$1:AM$166="unsaniert",AL$1:AL$166))) / 2,
            IF(
                AM113 = "teilsaniert",
                (MIN(IF(AM$1:AM$166="teilsaniert",AL$1:AL$166)) + MAX(IF(AM$1:AM$166="teilsaniert",AL$1:AL$166))) / 2,
                (MIN(IF(AM$1:AM$166="saniert",AL$1:AL$166)) + MAX(IF(AM$1:AM$166="saniert",AL$1:AL$166))) / 2
            )
        )),
        0,
        AK113
    )
)</f>
        <v>0</v>
      </c>
      <c r="AR113" s="174">
        <f t="shared" si="45"/>
        <v>-0.91628314432345959</v>
      </c>
      <c r="AS113" s="173">
        <f t="shared" si="35"/>
        <v>4.1526158541655595E-22</v>
      </c>
      <c r="AT113" s="174" t="str">
        <f t="shared" si="36"/>
        <v>saniert</v>
      </c>
      <c r="AU113" s="174" cm="1">
        <f t="array" ref="AU113">IF(
    AS113 &gt; (IF(
        AT113 = "unsaniert",
        (MIN(IF(AT$1:AT$166="unsaniert",AS$1:AS$166)) + MAX(IF(AT$1:AT$166="unsaniert",AS$1:AS$166))) / 2,
        IF(
            AT113 = "teilsaniert",
            (MIN(IF(AT$1:AT$166="teilsaniert",AS$1:AS$166)) + MAX(IF(AT$1:AT$166="teilsaniert",AS$1:AS$166))) / 2,
            (MIN(IF(AT$1:AT$166="saniert",AS$1:AS$166)) + MAX(IF(AT$1:AT$166="saniert",AS$1:AS$166))) / 2
        )
    )),
    0,
    IF(
        AS112 &lt; (IF(
            AT113 = "unsaniert",
            (MIN(IF(AT$1:AT$166="unsaniert",AS$1:AS$166)) + MAX(IF(AT$1:AT$166="unsaniert",AS$1:AS$166))) / 2,
            IF(
                AT113 = "teilsaniert",
                (MIN(IF(AT$1:AT$166="teilsaniert",AS$1:AS$166)) + MAX(IF(AT$1:AT$166="teilsaniert",AS$1:AS$166))) / 2,
                (MIN(IF(AT$1:AT$166="saniert",AS$1:AS$166)) + MAX(IF(AT$1:AT$166="saniert",AS$1:AS$166))) / 2
            )
        )),
        0,
        AR113
    )
)</f>
        <v>0</v>
      </c>
      <c r="AV113" s="160"/>
      <c r="AW113" s="160"/>
      <c r="AX113" s="160"/>
      <c r="AY113" s="174">
        <f t="shared" si="46"/>
        <v>-1.4477893575286478</v>
      </c>
      <c r="AZ113" s="173">
        <f t="shared" si="48"/>
        <v>1.5762351991531177E-50</v>
      </c>
      <c r="BA113" s="174" t="str">
        <f t="shared" si="49"/>
        <v>saniert</v>
      </c>
      <c r="BB113" s="174" cm="1">
        <f t="array" ref="BB113">IF(
    AZ113 &gt; (IF(
        BA113 = "unsaniert",
        (MIN(IF(BA$1:BA$166="unsaniert",AZ$1:AZ$166)) + MAX(IF(BA$1:BA$166="unsaniert",AZ$1:AZ$166))) / 2,
        IF(
            BA113 = "teilsaniert",
            (MIN(IF(BA$1:BA$166="teilsaniert",AZ$1:AZ$166)) + MAX(IF(BA$1:BA$166="teilsaniert",AZ$1:AZ$166))) / 2,
            (MIN(IF(BA$1:BA$166="saniert",AZ$1:AZ$166)) + MAX(IF(BA$1:BA$166="saniert",AZ$1:AZ$166))) / 2
        )
    )),
    0,
    IF(
        AZ112 &lt; (IF(
            BA113 = "unsaniert",
            (MIN(IF(BA$1:BA$166="unsaniert",AZ$1:AZ$166)) + MAX(IF(BA$1:BA$166="unsaniert",AZ$1:AZ$166))) / 2,
            IF(
                BA113 = "teilsaniert",
                (MIN(IF(BA$1:BA$166="teilsaniert",AZ$1:AZ$166)) + MAX(IF(BA$1:BA$166="teilsaniert",AZ$1:AZ$166))) / 2,
                (MIN(IF(BA$1:BA$166="saniert",AZ$1:AZ$166)) + MAX(IF(BA$1:BA$166="saniert",AZ$1:AZ$166))) / 2
            )
        )),
        0,
        AY113
    )
)</f>
        <v>0</v>
      </c>
      <c r="BC113" s="160"/>
      <c r="BD113" s="160"/>
      <c r="BE113" s="160"/>
      <c r="BF113" s="174">
        <f t="shared" si="47"/>
        <v>-1.3765709459291648</v>
      </c>
      <c r="BG113" s="173">
        <f t="shared" si="37"/>
        <v>0</v>
      </c>
      <c r="BH113" s="174" t="str">
        <f t="shared" si="38"/>
        <v>saniert</v>
      </c>
      <c r="BI113" s="174" cm="1">
        <f t="array" ref="BI113">IF(
    BG113 &gt; (IF(
        BH113 = "unsaniert",
        (MIN(IF(BH$1:BH$166="unsaniert",BG$1:BG$166)) + MAX(IF(BH$1:BH$166="unsaniert",BG$1:BG$166))) / 2,
        IF(
            BH113 = "teilsaniert",
            (MIN(IF(BH$1:BH$166="teilsaniert",BG$1:BG$166)) + MAX(IF(BH$1:BH$166="teilsaniert",BG$1:BG$166))) / 2,
            (MIN(IF(BH$1:BH$166="saniert",BG$1:BG$166)) + MAX(IF(BH$1:BH$166="saniert",BG$1:BG$166))) / 2
        )
    )),
    0,
    IF(
        BG112 &lt; (IF(
            BH113 = "unsaniert",
            (MIN(IF(BH$1:BH$166="unsaniert",BG$1:BG$166)) + MAX(IF(BH$1:BH$166="unsaniert",BG$1:BG$166))) / 2,
            IF(
                BH113 = "teilsaniert",
                (MIN(IF(BH$1:BH$166="teilsaniert",BG$1:BG$166)) + MAX(IF(BH$1:BH$166="teilsaniert",BG$1:BG$166))) / 2,
                (MIN(IF(BH$1:BH$166="saniert",BG$1:BG$166)) + MAX(IF(BH$1:BH$166="saniert",BG$1:BG$166))) / 2
            )
        )),
        0,
        BF113
    )
)</f>
        <v>0</v>
      </c>
    </row>
    <row r="114" spans="2:61">
      <c r="B114" s="174">
        <f t="shared" si="39"/>
        <v>-0.17601886045636331</v>
      </c>
      <c r="C114" s="173">
        <f>_xlfn.NORM.DIST(B114,B5,C5, TRUE)</f>
        <v>4.840099275959647E-4</v>
      </c>
      <c r="D114" s="174" t="str">
        <f t="shared" si="26"/>
        <v>saniert</v>
      </c>
      <c r="E114" s="174" cm="1">
        <f t="array" ref="E114">IF(
    C114 &gt; (IF(
        D114 = "unsaniert",
        (MIN(IF(D$1:D$166="unsaniert",C$1:C$166)) + MAX(IF(D$1:D$166="unsaniert",C$1:C$166))) / 2,
        IF(
            D114 = "teilsaniert",
            (MIN(IF(D$1:D$166="teilsaniert",C$1:C$166)) + MAX(IF(D$1:D$166="teilsaniert",C$1:C$166))) / 2,
            (MIN(IF(D$1:D$166="saniert",C$1:C$166)) + MAX(IF(D$1:D$166="saniert",C$1:C$166))) / 2
        )
    )),
    0,
    IF(
        C113 &lt; (IF(
            D114 = "unsaniert",
            (MIN(IF(D$1:D$166="unsaniert",C$1:C$166)) + MAX(IF(D$1:D$166="unsaniert",C$1:C$166))) / 2,
            IF(
                D114 = "teilsaniert",
                (MIN(IF(D$1:D$166="teilsaniert",C$1:C$166)) + MAX(IF(D$1:D$166="teilsaniert",C$1:C$166))) / 2,
                (MIN(IF(D$1:D$166="saniert",C$1:C$166)) + MAX(IF(D$1:D$166="saniert",C$1:C$166))) / 2
            )
        )),
        0,
        B114
    )
)</f>
        <v>0</v>
      </c>
      <c r="H114" s="160"/>
      <c r="I114" s="174">
        <f t="shared" si="40"/>
        <v>-1.8958352038498985</v>
      </c>
      <c r="J114" s="173">
        <f>_xlfn.NORM.DIST(I114,I5,J5, TRUE)</f>
        <v>2.7110147618244964E-221</v>
      </c>
      <c r="K114" s="174" t="str">
        <f t="shared" si="27"/>
        <v>saniert</v>
      </c>
      <c r="L114" s="174" cm="1">
        <f t="array" ref="L114">IF(
    J114 &gt; (IF(
        K114 = "unsaniert",
        (MIN(IF(K$1:K$166="unsaniert",J$1:J$166)) + MAX(IF(K$1:K$166="unsaniert",J$1:J$166))) / 2,
        IF(
            K114 = "teilsaniert",
            (MIN(IF(K$1:K$166="teilsaniert",J$1:J$166)) + MAX(IF(K$1:K$166="teilsaniert",J$1:J$166))) / 2,
            (MIN(IF(K$1:K$166="saniert",J$1:J$166)) + MAX(IF(K$1:K$166="saniert",J$1:J$166))) / 2
        )
    )),
    0,
    IF(
        J113 &lt; (IF(
            K114 = "unsaniert",
            (MIN(IF(K$1:K$166="unsaniert",J$1:J$166)) + MAX(IF(K$1:K$166="unsaniert",J$1:J$166))) / 2,
            IF(
                K114 = "teilsaniert",
                (MIN(IF(K$1:K$166="teilsaniert",J$1:J$166)) + MAX(IF(K$1:K$166="teilsaniert",J$1:J$166))) / 2,
                (MIN(IF(K$1:K$166="saniert",J$1:J$166)) + MAX(IF(K$1:K$166="saniert",J$1:J$166))) / 2
            )
        )),
        0,
        I114
    )
)</f>
        <v>0</v>
      </c>
      <c r="O114" s="160"/>
      <c r="P114" s="174">
        <f t="shared" si="41"/>
        <v>-1.9599771325762725</v>
      </c>
      <c r="Q114" s="173">
        <f>_xlfn.NORM.DIST(P114,P5,Q5, TRUE)</f>
        <v>1.7454144744075443E-223</v>
      </c>
      <c r="R114" s="174" t="str">
        <f t="shared" si="28"/>
        <v>saniert</v>
      </c>
      <c r="S114" s="174" cm="1">
        <f t="array" ref="S114">IF(
    Q114 &gt; (IF(
        R114 = "unsaniert",
        (MIN(IF(R$1:R$166="unsaniert",Q$1:Q$166)) + MAX(IF(R$1:R$166="unsaniert",Q$1:Q$166))) / 2,
        IF(
            R114 = "teilsaniert",
            (MIN(IF(R$1:R$166="teilsaniert",Q$1:Q$166)) + MAX(IF(R$1:R$166="teilsaniert",Q$1:Q$166))) / 2,
            (MIN(IF(R$1:R$166="saniert",Q$1:Q$166)) + MAX(IF(R$1:R$166="saniert",Q$1:Q$166))) / 2
        )
    )),
    0,
    IF(
        Q113 &lt; (IF(
            R114 = "unsaniert",
            (MIN(IF(R$1:R$166="unsaniert",Q$1:Q$166)) + MAX(IF(R$1:R$166="unsaniert",Q$1:Q$166))) / 2,
            IF(
                R114 = "teilsaniert",
                (MIN(IF(R$1:R$166="teilsaniert",Q$1:Q$166)) + MAX(IF(R$1:R$166="teilsaniert",Q$1:Q$166))) / 2,
                (MIN(IF(R$1:R$166="saniert",Q$1:Q$166)) + MAX(IF(R$1:R$166="saniert",Q$1:Q$166))) / 2
            )
        )),
        0,
        P114
    )
)</f>
        <v>0</v>
      </c>
      <c r="W114" s="174">
        <f t="shared" si="42"/>
        <v>-1.3234544208588785</v>
      </c>
      <c r="X114" s="173">
        <f t="shared" si="29"/>
        <v>3.7439352116376399E-131</v>
      </c>
      <c r="Y114" s="174" t="str">
        <f t="shared" si="30"/>
        <v>saniert</v>
      </c>
      <c r="Z114" s="174" cm="1">
        <f t="array" ref="Z114">IF(
    X114 &gt; (IF(
        Y114 = "unsaniert",
        (MIN(IF(Y$29:Y$166="unsaniert",X$29:X$166)) + MAX(IF(Y$29:Y$166="unsaniert",X$29:X$166))) / 2,
        IF(
            Y114 = "teilsaniert",
            (MIN(IF(Y$29:Y$166="teilsaniert",X$29:X$166)) + MAX(IF(Y$29:Y$166="teilsaniert",X$29:X$166))) / 2,
            (MIN(IF(Y$29:Y$166="saniert",X$29:X$166)) + MAX(IF(Y$29:Y$166="saniert",X$29:X$166))) / 2
        )
    )),
    0,
    IF(
        X113 &lt; (IF(
            Y114 = "unsaniert",
            (MIN(IF(Y$29:Y$166="unsaniert",X$29:X$166)) + MAX(IF(Y$29:Y$166="unsaniert",X$29:X$166))) / 2,
            IF(
                Y114 = "teilsaniert",
                (MIN(IF(Y$29:Y$166="teilsaniert",X$29:X$166)) + MAX(IF(Y$29:Y$166="teilsaniert",X$29:X$166))) / 2,
                (MIN(IF(Y$29:Y$166="saniert",X$29:X$166)) + MAX(IF(Y$29:Y$166="saniert",X$29:X$166))) / 2
            )
        )),
        0,
        W114
    )
)</f>
        <v>0</v>
      </c>
      <c r="AA114" s="160"/>
      <c r="AB114" s="160"/>
      <c r="AC114" s="160"/>
      <c r="AD114" s="174">
        <f t="shared" si="43"/>
        <v>-1.6087453724467713</v>
      </c>
      <c r="AE114" s="173">
        <f t="shared" si="31"/>
        <v>3.1619012920703248E-80</v>
      </c>
      <c r="AF114" s="174" t="str">
        <f t="shared" si="32"/>
        <v>saniert</v>
      </c>
      <c r="AG114" s="174" cm="1">
        <f t="array" ref="AG114">IF(
    AE114 &gt; (IF(
        AF114 = "unsaniert",
        (MIN(IF(AF$1:AF$166="unsaniert",AE$1:AE$166)) + MAX(IF(AF$1:AF$166="unsaniert",AE$1:AE$166))) / 2,
        IF(
            AF114 = "teilsaniert",
            (MIN(IF(AF$1:AF$166="teilsaniert",AE$1:AE$166)) + MAX(IF(AF$1:AF$166="teilsaniert",AE$1:AE$166))) / 2,
            (MIN(IF(AF$1:AF$166="saniert",AE$1:AE$166)) + MAX(IF(AF$1:AF$166="saniert",AE$1:AE$166))) / 2
        )
    )),
    0,
    IF(
        AE113 &lt; (IF(
            AF114 = "unsaniert",
            (MIN(IF(AF$1:AF$166="unsaniert",AE$1:AE$166)) + MAX(IF(AF$1:AF$166="unsaniert",AE$1:AE$166))) / 2,
            IF(
                AF114 = "teilsaniert",
                (MIN(IF(AF$1:AF$166="teilsaniert",AE$1:AE$166)) + MAX(IF(AF$1:AF$166="teilsaniert",AE$1:AE$166))) / 2,
                (MIN(IF(AF$1:AF$166="saniert",AE$1:AE$166)) + MAX(IF(AF$1:AF$166="saniert",AE$1:AE$166))) / 2
            )
        )),
        0,
        AD114
    )
)</f>
        <v>0</v>
      </c>
      <c r="AH114" s="160"/>
      <c r="AI114" s="160"/>
      <c r="AJ114" s="160"/>
      <c r="AK114" s="174">
        <f t="shared" si="44"/>
        <v>-2.0933859524507343</v>
      </c>
      <c r="AL114" s="173">
        <f t="shared" si="33"/>
        <v>0</v>
      </c>
      <c r="AM114" s="174" t="str">
        <f t="shared" si="34"/>
        <v>saniert</v>
      </c>
      <c r="AN114" s="174" cm="1">
        <f t="array" ref="AN114">IF(
    AL114 &gt; (IF(
        AM114 = "unsaniert",
        (MIN(IF(AM$1:AM$166="unsaniert",AL$1:AL$166)) + MAX(IF(AM$1:AM$166="unsaniert",AL$1:AL$166))) / 2,
        IF(
            AM114 = "teilsaniert",
            (MIN(IF(AM$1:AM$166="teilsaniert",AL$1:AL$166)) + MAX(IF(AM$1:AM$166="teilsaniert",AL$1:AL$166))) / 2,
            (MIN(IF(AM$1:AM$166="saniert",AL$1:AL$166)) + MAX(IF(AM$1:AM$166="saniert",AL$1:AL$166))) / 2
        )
    )),
    0,
    IF(
        AL113 &lt; (IF(
            AM114 = "unsaniert",
            (MIN(IF(AM$1:AM$166="unsaniert",AL$1:AL$166)) + MAX(IF(AM$1:AM$166="unsaniert",AL$1:AL$166))) / 2,
            IF(
                AM114 = "teilsaniert",
                (MIN(IF(AM$1:AM$166="teilsaniert",AL$1:AL$166)) + MAX(IF(AM$1:AM$166="teilsaniert",AL$1:AL$166))) / 2,
                (MIN(IF(AM$1:AM$166="saniert",AL$1:AL$166)) + MAX(IF(AM$1:AM$166="saniert",AL$1:AL$166))) / 2
            )
        )),
        0,
        AK114
    )
)</f>
        <v>0</v>
      </c>
      <c r="AR114" s="174">
        <f t="shared" si="45"/>
        <v>-0.94628314432345961</v>
      </c>
      <c r="AS114" s="173">
        <f t="shared" si="35"/>
        <v>8.5615758272001515E-23</v>
      </c>
      <c r="AT114" s="174" t="str">
        <f t="shared" si="36"/>
        <v>saniert</v>
      </c>
      <c r="AU114" s="174" cm="1">
        <f t="array" ref="AU114">IF(
    AS114 &gt; (IF(
        AT114 = "unsaniert",
        (MIN(IF(AT$1:AT$166="unsaniert",AS$1:AS$166)) + MAX(IF(AT$1:AT$166="unsaniert",AS$1:AS$166))) / 2,
        IF(
            AT114 = "teilsaniert",
            (MIN(IF(AT$1:AT$166="teilsaniert",AS$1:AS$166)) + MAX(IF(AT$1:AT$166="teilsaniert",AS$1:AS$166))) / 2,
            (MIN(IF(AT$1:AT$166="saniert",AS$1:AS$166)) + MAX(IF(AT$1:AT$166="saniert",AS$1:AS$166))) / 2
        )
    )),
    0,
    IF(
        AS113 &lt; (IF(
            AT114 = "unsaniert",
            (MIN(IF(AT$1:AT$166="unsaniert",AS$1:AS$166)) + MAX(IF(AT$1:AT$166="unsaniert",AS$1:AS$166))) / 2,
            IF(
                AT114 = "teilsaniert",
                (MIN(IF(AT$1:AT$166="teilsaniert",AS$1:AS$166)) + MAX(IF(AT$1:AT$166="teilsaniert",AS$1:AS$166))) / 2,
                (MIN(IF(AT$1:AT$166="saniert",AS$1:AS$166)) + MAX(IF(AT$1:AT$166="saniert",AS$1:AS$166))) / 2
            )
        )),
        0,
        AR114
    )
)</f>
        <v>0</v>
      </c>
      <c r="AV114" s="160"/>
      <c r="AW114" s="160"/>
      <c r="AX114" s="160"/>
      <c r="AY114" s="174">
        <f t="shared" si="46"/>
        <v>-1.4777893575286478</v>
      </c>
      <c r="AZ114" s="173">
        <f t="shared" si="48"/>
        <v>4.9436752200821676E-52</v>
      </c>
      <c r="BA114" s="174" t="str">
        <f t="shared" si="49"/>
        <v>saniert</v>
      </c>
      <c r="BB114" s="174" cm="1">
        <f t="array" ref="BB114">IF(
    AZ114 &gt; (IF(
        BA114 = "unsaniert",
        (MIN(IF(BA$1:BA$166="unsaniert",AZ$1:AZ$166)) + MAX(IF(BA$1:BA$166="unsaniert",AZ$1:AZ$166))) / 2,
        IF(
            BA114 = "teilsaniert",
            (MIN(IF(BA$1:BA$166="teilsaniert",AZ$1:AZ$166)) + MAX(IF(BA$1:BA$166="teilsaniert",AZ$1:AZ$166))) / 2,
            (MIN(IF(BA$1:BA$166="saniert",AZ$1:AZ$166)) + MAX(IF(BA$1:BA$166="saniert",AZ$1:AZ$166))) / 2
        )
    )),
    0,
    IF(
        AZ113 &lt; (IF(
            BA114 = "unsaniert",
            (MIN(IF(BA$1:BA$166="unsaniert",AZ$1:AZ$166)) + MAX(IF(BA$1:BA$166="unsaniert",AZ$1:AZ$166))) / 2,
            IF(
                BA114 = "teilsaniert",
                (MIN(IF(BA$1:BA$166="teilsaniert",AZ$1:AZ$166)) + MAX(IF(BA$1:BA$166="teilsaniert",AZ$1:AZ$166))) / 2,
                (MIN(IF(BA$1:BA$166="saniert",AZ$1:AZ$166)) + MAX(IF(BA$1:BA$166="saniert",AZ$1:AZ$166))) / 2
            )
        )),
        0,
        AY114
    )
)</f>
        <v>0</v>
      </c>
      <c r="BC114" s="160"/>
      <c r="BD114" s="160"/>
      <c r="BE114" s="160"/>
      <c r="BF114" s="174">
        <f t="shared" si="47"/>
        <v>-1.3965709459291649</v>
      </c>
      <c r="BG114" s="173">
        <f t="shared" si="37"/>
        <v>0</v>
      </c>
      <c r="BH114" s="174" t="str">
        <f t="shared" si="38"/>
        <v>saniert</v>
      </c>
      <c r="BI114" s="174" cm="1">
        <f t="array" ref="BI114">IF(
    BG114 &gt; (IF(
        BH114 = "unsaniert",
        (MIN(IF(BH$1:BH$166="unsaniert",BG$1:BG$166)) + MAX(IF(BH$1:BH$166="unsaniert",BG$1:BG$166))) / 2,
        IF(
            BH114 = "teilsaniert",
            (MIN(IF(BH$1:BH$166="teilsaniert",BG$1:BG$166)) + MAX(IF(BH$1:BH$166="teilsaniert",BG$1:BG$166))) / 2,
            (MIN(IF(BH$1:BH$166="saniert",BG$1:BG$166)) + MAX(IF(BH$1:BH$166="saniert",BG$1:BG$166))) / 2
        )
    )),
    0,
    IF(
        BG113 &lt; (IF(
            BH114 = "unsaniert",
            (MIN(IF(BH$1:BH$166="unsaniert",BG$1:BG$166)) + MAX(IF(BH$1:BH$166="unsaniert",BG$1:BG$166))) / 2,
            IF(
                BH114 = "teilsaniert",
                (MIN(IF(BH$1:BH$166="teilsaniert",BG$1:BG$166)) + MAX(IF(BH$1:BH$166="teilsaniert",BG$1:BG$166))) / 2,
                (MIN(IF(BH$1:BH$166="saniert",BG$1:BG$166)) + MAX(IF(BH$1:BH$166="saniert",BG$1:BG$166))) / 2
            )
        )),
        0,
        BF114
    )
)</f>
        <v>0</v>
      </c>
    </row>
    <row r="115" spans="2:61">
      <c r="B115" s="174">
        <f t="shared" si="39"/>
        <v>-0.20601886045636331</v>
      </c>
      <c r="C115" s="173">
        <f>_xlfn.NORM.DIST(B115, B5,C5, TRUE)</f>
        <v>3.6321763489710542E-4</v>
      </c>
      <c r="D115" s="174" t="str">
        <f t="shared" si="26"/>
        <v>saniert</v>
      </c>
      <c r="E115" s="174" cm="1">
        <f t="array" ref="E115">IF(
    C115 &gt; (IF(
        D115 = "unsaniert",
        (MIN(IF(D$1:D$166="unsaniert",C$1:C$166)) + MAX(IF(D$1:D$166="unsaniert",C$1:C$166))) / 2,
        IF(
            D115 = "teilsaniert",
            (MIN(IF(D$1:D$166="teilsaniert",C$1:C$166)) + MAX(IF(D$1:D$166="teilsaniert",C$1:C$166))) / 2,
            (MIN(IF(D$1:D$166="saniert",C$1:C$166)) + MAX(IF(D$1:D$166="saniert",C$1:C$166))) / 2
        )
    )),
    0,
    IF(
        C114 &lt; (IF(
            D115 = "unsaniert",
            (MIN(IF(D$1:D$166="unsaniert",C$1:C$166)) + MAX(IF(D$1:D$166="unsaniert",C$1:C$166))) / 2,
            IF(
                D115 = "teilsaniert",
                (MIN(IF(D$1:D$166="teilsaniert",C$1:C$166)) + MAX(IF(D$1:D$166="teilsaniert",C$1:C$166))) / 2,
                (MIN(IF(D$1:D$166="saniert",C$1:C$166)) + MAX(IF(D$1:D$166="saniert",C$1:C$166))) / 2
            )
        )),
        0,
        B115
    )
)</f>
        <v>0</v>
      </c>
      <c r="H115" s="160"/>
      <c r="I115" s="174">
        <f t="shared" si="40"/>
        <v>-1.9258352038498985</v>
      </c>
      <c r="J115" s="173">
        <f>_xlfn.NORM.DIST(I115, I5,J5, TRUE)</f>
        <v>2.1183588715985142E-227</v>
      </c>
      <c r="K115" s="174" t="str">
        <f t="shared" si="27"/>
        <v>saniert</v>
      </c>
      <c r="L115" s="174" cm="1">
        <f t="array" ref="L115">IF(
    J115 &gt; (IF(
        K115 = "unsaniert",
        (MIN(IF(K$1:K$166="unsaniert",J$1:J$166)) + MAX(IF(K$1:K$166="unsaniert",J$1:J$166))) / 2,
        IF(
            K115 = "teilsaniert",
            (MIN(IF(K$1:K$166="teilsaniert",J$1:J$166)) + MAX(IF(K$1:K$166="teilsaniert",J$1:J$166))) / 2,
            (MIN(IF(K$1:K$166="saniert",J$1:J$166)) + MAX(IF(K$1:K$166="saniert",J$1:J$166))) / 2
        )
    )),
    0,
    IF(
        J114 &lt; (IF(
            K115 = "unsaniert",
            (MIN(IF(K$1:K$166="unsaniert",J$1:J$166)) + MAX(IF(K$1:K$166="unsaniert",J$1:J$166))) / 2,
            IF(
                K115 = "teilsaniert",
                (MIN(IF(K$1:K$166="teilsaniert",J$1:J$166)) + MAX(IF(K$1:K$166="teilsaniert",J$1:J$166))) / 2,
                (MIN(IF(K$1:K$166="saniert",J$1:J$166)) + MAX(IF(K$1:K$166="saniert",J$1:J$166))) / 2
            )
        )),
        0,
        I115
    )
)</f>
        <v>0</v>
      </c>
      <c r="O115" s="160"/>
      <c r="P115" s="174">
        <f t="shared" si="41"/>
        <v>-1.9899771325762725</v>
      </c>
      <c r="Q115" s="173">
        <f>_xlfn.NORM.DIST(P115, P5,Q5, TRUE)</f>
        <v>1.1922081784947271E-229</v>
      </c>
      <c r="R115" s="174" t="str">
        <f t="shared" si="28"/>
        <v>saniert</v>
      </c>
      <c r="S115" s="174" cm="1">
        <f t="array" ref="S115">IF(
    Q115 &gt; (IF(
        R115 = "unsaniert",
        (MIN(IF(R$1:R$166="unsaniert",Q$1:Q$166)) + MAX(IF(R$1:R$166="unsaniert",Q$1:Q$166))) / 2,
        IF(
            R115 = "teilsaniert",
            (MIN(IF(R$1:R$166="teilsaniert",Q$1:Q$166)) + MAX(IF(R$1:R$166="teilsaniert",Q$1:Q$166))) / 2,
            (MIN(IF(R$1:R$166="saniert",Q$1:Q$166)) + MAX(IF(R$1:R$166="saniert",Q$1:Q$166))) / 2
        )
    )),
    0,
    IF(
        Q114 &lt; (IF(
            R115 = "unsaniert",
            (MIN(IF(R$1:R$166="unsaniert",Q$1:Q$166)) + MAX(IF(R$1:R$166="unsaniert",Q$1:Q$166))) / 2,
            IF(
                R115 = "teilsaniert",
                (MIN(IF(R$1:R$166="teilsaniert",Q$1:Q$166)) + MAX(IF(R$1:R$166="teilsaniert",Q$1:Q$166))) / 2,
                (MIN(IF(R$1:R$166="saniert",Q$1:Q$166)) + MAX(IF(R$1:R$166="saniert",Q$1:Q$166))) / 2
            )
        )),
        0,
        P115
    )
)</f>
        <v>0</v>
      </c>
      <c r="W115" s="174">
        <f t="shared" si="42"/>
        <v>-1.3534544208588786</v>
      </c>
      <c r="X115" s="173">
        <f t="shared" si="29"/>
        <v>7.6396974853011311E-135</v>
      </c>
      <c r="Y115" s="174" t="str">
        <f t="shared" si="30"/>
        <v>saniert</v>
      </c>
      <c r="Z115" s="174" cm="1">
        <f t="array" ref="Z115">IF(
    X115 &gt; (IF(
        Y115 = "unsaniert",
        (MIN(IF(Y$29:Y$166="unsaniert",X$29:X$166)) + MAX(IF(Y$29:Y$166="unsaniert",X$29:X$166))) / 2,
        IF(
            Y115 = "teilsaniert",
            (MIN(IF(Y$29:Y$166="teilsaniert",X$29:X$166)) + MAX(IF(Y$29:Y$166="teilsaniert",X$29:X$166))) / 2,
            (MIN(IF(Y$29:Y$166="saniert",X$29:X$166)) + MAX(IF(Y$29:Y$166="saniert",X$29:X$166))) / 2
        )
    )),
    0,
    IF(
        X114 &lt; (IF(
            Y115 = "unsaniert",
            (MIN(IF(Y$29:Y$166="unsaniert",X$29:X$166)) + MAX(IF(Y$29:Y$166="unsaniert",X$29:X$166))) / 2,
            IF(
                Y115 = "teilsaniert",
                (MIN(IF(Y$29:Y$166="teilsaniert",X$29:X$166)) + MAX(IF(Y$29:Y$166="teilsaniert",X$29:X$166))) / 2,
                (MIN(IF(Y$29:Y$166="saniert",X$29:X$166)) + MAX(IF(Y$29:Y$166="saniert",X$29:X$166))) / 2
            )
        )),
        0,
        W115
    )
)</f>
        <v>0</v>
      </c>
      <c r="AA115" s="160"/>
      <c r="AB115" s="160"/>
      <c r="AC115" s="160"/>
      <c r="AD115" s="174">
        <f t="shared" si="43"/>
        <v>-1.6387453724467713</v>
      </c>
      <c r="AE115" s="173">
        <f t="shared" si="31"/>
        <v>1.5650140857304184E-82</v>
      </c>
      <c r="AF115" s="174" t="str">
        <f t="shared" si="32"/>
        <v>saniert</v>
      </c>
      <c r="AG115" s="174" cm="1">
        <f t="array" ref="AG115">IF(
    AE115 &gt; (IF(
        AF115 = "unsaniert",
        (MIN(IF(AF$1:AF$166="unsaniert",AE$1:AE$166)) + MAX(IF(AF$1:AF$166="unsaniert",AE$1:AE$166))) / 2,
        IF(
            AF115 = "teilsaniert",
            (MIN(IF(AF$1:AF$166="teilsaniert",AE$1:AE$166)) + MAX(IF(AF$1:AF$166="teilsaniert",AE$1:AE$166))) / 2,
            (MIN(IF(AF$1:AF$166="saniert",AE$1:AE$166)) + MAX(IF(AF$1:AF$166="saniert",AE$1:AE$166))) / 2
        )
    )),
    0,
    IF(
        AE114 &lt; (IF(
            AF115 = "unsaniert",
            (MIN(IF(AF$1:AF$166="unsaniert",AE$1:AE$166)) + MAX(IF(AF$1:AF$166="unsaniert",AE$1:AE$166))) / 2,
            IF(
                AF115 = "teilsaniert",
                (MIN(IF(AF$1:AF$166="teilsaniert",AE$1:AE$166)) + MAX(IF(AF$1:AF$166="teilsaniert",AE$1:AE$166))) / 2,
                (MIN(IF(AF$1:AF$166="saniert",AE$1:AE$166)) + MAX(IF(AF$1:AF$166="saniert",AE$1:AE$166))) / 2
            )
        )),
        0,
        AD115
    )
)</f>
        <v>0</v>
      </c>
      <c r="AH115" s="160"/>
      <c r="AI115" s="160"/>
      <c r="AJ115" s="160"/>
      <c r="AK115" s="174">
        <f t="shared" si="44"/>
        <v>-2.1233859524507341</v>
      </c>
      <c r="AL115" s="173">
        <f t="shared" si="33"/>
        <v>0</v>
      </c>
      <c r="AM115" s="174" t="str">
        <f t="shared" si="34"/>
        <v>saniert</v>
      </c>
      <c r="AN115" s="174" cm="1">
        <f t="array" ref="AN115">IF(
    AL115 &gt; (IF(
        AM115 = "unsaniert",
        (MIN(IF(AM$1:AM$166="unsaniert",AL$1:AL$166)) + MAX(IF(AM$1:AM$166="unsaniert",AL$1:AL$166))) / 2,
        IF(
            AM115 = "teilsaniert",
            (MIN(IF(AM$1:AM$166="teilsaniert",AL$1:AL$166)) + MAX(IF(AM$1:AM$166="teilsaniert",AL$1:AL$166))) / 2,
            (MIN(IF(AM$1:AM$166="saniert",AL$1:AL$166)) + MAX(IF(AM$1:AM$166="saniert",AL$1:AL$166))) / 2
        )
    )),
    0,
    IF(
        AL114 &lt; (IF(
            AM115 = "unsaniert",
            (MIN(IF(AM$1:AM$166="unsaniert",AL$1:AL$166)) + MAX(IF(AM$1:AM$166="unsaniert",AL$1:AL$166))) / 2,
            IF(
                AM115 = "teilsaniert",
                (MIN(IF(AM$1:AM$166="teilsaniert",AL$1:AL$166)) + MAX(IF(AM$1:AM$166="teilsaniert",AL$1:AL$166))) / 2,
                (MIN(IF(AM$1:AM$166="saniert",AL$1:AL$166)) + MAX(IF(AM$1:AM$166="saniert",AL$1:AL$166))) / 2
            )
        )),
        0,
        AK115
    )
)</f>
        <v>0</v>
      </c>
      <c r="AR115" s="174">
        <f t="shared" si="45"/>
        <v>-0.97628314432345964</v>
      </c>
      <c r="AS115" s="173">
        <f t="shared" si="35"/>
        <v>1.7201725796905371E-23</v>
      </c>
      <c r="AT115" s="174" t="str">
        <f t="shared" si="36"/>
        <v>saniert</v>
      </c>
      <c r="AU115" s="174" cm="1">
        <f t="array" ref="AU115">IF(
    AS115 &gt; (IF(
        AT115 = "unsaniert",
        (MIN(IF(AT$1:AT$166="unsaniert",AS$1:AS$166)) + MAX(IF(AT$1:AT$166="unsaniert",AS$1:AS$166))) / 2,
        IF(
            AT115 = "teilsaniert",
            (MIN(IF(AT$1:AT$166="teilsaniert",AS$1:AS$166)) + MAX(IF(AT$1:AT$166="teilsaniert",AS$1:AS$166))) / 2,
            (MIN(IF(AT$1:AT$166="saniert",AS$1:AS$166)) + MAX(IF(AT$1:AT$166="saniert",AS$1:AS$166))) / 2
        )
    )),
    0,
    IF(
        AS114 &lt; (IF(
            AT115 = "unsaniert",
            (MIN(IF(AT$1:AT$166="unsaniert",AS$1:AS$166)) + MAX(IF(AT$1:AT$166="unsaniert",AS$1:AS$166))) / 2,
            IF(
                AT115 = "teilsaniert",
                (MIN(IF(AT$1:AT$166="teilsaniert",AS$1:AS$166)) + MAX(IF(AT$1:AT$166="teilsaniert",AS$1:AS$166))) / 2,
                (MIN(IF(AT$1:AT$166="saniert",AS$1:AS$166)) + MAX(IF(AT$1:AT$166="saniert",AS$1:AS$166))) / 2
            )
        )),
        0,
        AR115
    )
)</f>
        <v>0</v>
      </c>
      <c r="AV115" s="160"/>
      <c r="AW115" s="160"/>
      <c r="AX115" s="160"/>
      <c r="AY115" s="174">
        <f t="shared" si="46"/>
        <v>-1.5077893575286478</v>
      </c>
      <c r="AZ115" s="173">
        <f t="shared" si="48"/>
        <v>1.4712849890073541E-53</v>
      </c>
      <c r="BA115" s="174" t="str">
        <f t="shared" si="49"/>
        <v>saniert</v>
      </c>
      <c r="BB115" s="174" cm="1">
        <f t="array" ref="BB115">IF(
    AZ115 &gt; (IF(
        BA115 = "unsaniert",
        (MIN(IF(BA$1:BA$166="unsaniert",AZ$1:AZ$166)) + MAX(IF(BA$1:BA$166="unsaniert",AZ$1:AZ$166))) / 2,
        IF(
            BA115 = "teilsaniert",
            (MIN(IF(BA$1:BA$166="teilsaniert",AZ$1:AZ$166)) + MAX(IF(BA$1:BA$166="teilsaniert",AZ$1:AZ$166))) / 2,
            (MIN(IF(BA$1:BA$166="saniert",AZ$1:AZ$166)) + MAX(IF(BA$1:BA$166="saniert",AZ$1:AZ$166))) / 2
        )
    )),
    0,
    IF(
        AZ114 &lt; (IF(
            BA115 = "unsaniert",
            (MIN(IF(BA$1:BA$166="unsaniert",AZ$1:AZ$166)) + MAX(IF(BA$1:BA$166="unsaniert",AZ$1:AZ$166))) / 2,
            IF(
                BA115 = "teilsaniert",
                (MIN(IF(BA$1:BA$166="teilsaniert",AZ$1:AZ$166)) + MAX(IF(BA$1:BA$166="teilsaniert",AZ$1:AZ$166))) / 2,
                (MIN(IF(BA$1:BA$166="saniert",AZ$1:AZ$166)) + MAX(IF(BA$1:BA$166="saniert",AZ$1:AZ$166))) / 2
            )
        )),
        0,
        AY115
    )
)</f>
        <v>0</v>
      </c>
      <c r="BC115" s="160"/>
      <c r="BD115" s="160"/>
      <c r="BE115" s="160"/>
      <c r="BF115" s="174">
        <f t="shared" si="47"/>
        <v>-1.4165709459291649</v>
      </c>
      <c r="BG115" s="173">
        <f t="shared" si="37"/>
        <v>0</v>
      </c>
      <c r="BH115" s="174" t="str">
        <f t="shared" si="38"/>
        <v>saniert</v>
      </c>
      <c r="BI115" s="174" cm="1">
        <f t="array" ref="BI115">IF(
    BG115 &gt; (IF(
        BH115 = "unsaniert",
        (MIN(IF(BH$1:BH$166="unsaniert",BG$1:BG$166)) + MAX(IF(BH$1:BH$166="unsaniert",BG$1:BG$166))) / 2,
        IF(
            BH115 = "teilsaniert",
            (MIN(IF(BH$1:BH$166="teilsaniert",BG$1:BG$166)) + MAX(IF(BH$1:BH$166="teilsaniert",BG$1:BG$166))) / 2,
            (MIN(IF(BH$1:BH$166="saniert",BG$1:BG$166)) + MAX(IF(BH$1:BH$166="saniert",BG$1:BG$166))) / 2
        )
    )),
    0,
    IF(
        BG114 &lt; (IF(
            BH115 = "unsaniert",
            (MIN(IF(BH$1:BH$166="unsaniert",BG$1:BG$166)) + MAX(IF(BH$1:BH$166="unsaniert",BG$1:BG$166))) / 2,
            IF(
                BH115 = "teilsaniert",
                (MIN(IF(BH$1:BH$166="teilsaniert",BG$1:BG$166)) + MAX(IF(BH$1:BH$166="teilsaniert",BG$1:BG$166))) / 2,
                (MIN(IF(BH$1:BH$166="saniert",BG$1:BG$166)) + MAX(IF(BH$1:BH$166="saniert",BG$1:BG$166))) / 2
            )
        )),
        0,
        BF115
    )
)</f>
        <v>0</v>
      </c>
    </row>
    <row r="116" spans="2:61">
      <c r="B116" s="174">
        <f t="shared" si="39"/>
        <v>-0.23601886045636331</v>
      </c>
      <c r="C116" s="173">
        <f>_xlfn.NORM.DIST(B116, B5,C5, TRUE)</f>
        <v>2.7094635341321719E-4</v>
      </c>
      <c r="D116" s="174" t="str">
        <f t="shared" si="26"/>
        <v>saniert</v>
      </c>
      <c r="E116" s="174" cm="1">
        <f t="array" ref="E116">IF(
    C116 &gt; (IF(
        D116 = "unsaniert",
        (MIN(IF(D$1:D$166="unsaniert",C$1:C$166)) + MAX(IF(D$1:D$166="unsaniert",C$1:C$166))) / 2,
        IF(
            D116 = "teilsaniert",
            (MIN(IF(D$1:D$166="teilsaniert",C$1:C$166)) + MAX(IF(D$1:D$166="teilsaniert",C$1:C$166))) / 2,
            (MIN(IF(D$1:D$166="saniert",C$1:C$166)) + MAX(IF(D$1:D$166="saniert",C$1:C$166))) / 2
        )
    )),
    0,
    IF(
        C115 &lt; (IF(
            D116 = "unsaniert",
            (MIN(IF(D$1:D$166="unsaniert",C$1:C$166)) + MAX(IF(D$1:D$166="unsaniert",C$1:C$166))) / 2,
            IF(
                D116 = "teilsaniert",
                (MIN(IF(D$1:D$166="teilsaniert",C$1:C$166)) + MAX(IF(D$1:D$166="teilsaniert",C$1:C$166))) / 2,
                (MIN(IF(D$1:D$166="saniert",C$1:C$166)) + MAX(IF(D$1:D$166="saniert",C$1:C$166))) / 2
            )
        )),
        0,
        B116
    )
)</f>
        <v>0</v>
      </c>
      <c r="H116" s="160"/>
      <c r="I116" s="174">
        <f t="shared" si="40"/>
        <v>-1.9558352038498985</v>
      </c>
      <c r="J116" s="173">
        <f>_xlfn.NORM.DIST(I116, I5,J5, TRUE)</f>
        <v>1.364577547356182E-233</v>
      </c>
      <c r="K116" s="174" t="str">
        <f t="shared" si="27"/>
        <v>saniert</v>
      </c>
      <c r="L116" s="174" cm="1">
        <f t="array" ref="L116">IF(
    J116 &gt; (IF(
        K116 = "unsaniert",
        (MIN(IF(K$1:K$166="unsaniert",J$1:J$166)) + MAX(IF(K$1:K$166="unsaniert",J$1:J$166))) / 2,
        IF(
            K116 = "teilsaniert",
            (MIN(IF(K$1:K$166="teilsaniert",J$1:J$166)) + MAX(IF(K$1:K$166="teilsaniert",J$1:J$166))) / 2,
            (MIN(IF(K$1:K$166="saniert",J$1:J$166)) + MAX(IF(K$1:K$166="saniert",J$1:J$166))) / 2
        )
    )),
    0,
    IF(
        J115 &lt; (IF(
            K116 = "unsaniert",
            (MIN(IF(K$1:K$166="unsaniert",J$1:J$166)) + MAX(IF(K$1:K$166="unsaniert",J$1:J$166))) / 2,
            IF(
                K116 = "teilsaniert",
                (MIN(IF(K$1:K$166="teilsaniert",J$1:J$166)) + MAX(IF(K$1:K$166="teilsaniert",J$1:J$166))) / 2,
                (MIN(IF(K$1:K$166="saniert",J$1:J$166)) + MAX(IF(K$1:K$166="saniert",J$1:J$166))) / 2
            )
        )),
        0,
        I116
    )
)</f>
        <v>0</v>
      </c>
      <c r="O116" s="160"/>
      <c r="P116" s="174">
        <f t="shared" si="41"/>
        <v>-2.0199771325762725</v>
      </c>
      <c r="Q116" s="173">
        <f>_xlfn.NORM.DIST(P116, P5,Q5, TRUE)</f>
        <v>6.7014521273717814E-236</v>
      </c>
      <c r="R116" s="174" t="str">
        <f t="shared" si="28"/>
        <v>saniert</v>
      </c>
      <c r="S116" s="174" cm="1">
        <f t="array" ref="S116">IF(
    Q116 &gt; (IF(
        R116 = "unsaniert",
        (MIN(IF(R$1:R$166="unsaniert",Q$1:Q$166)) + MAX(IF(R$1:R$166="unsaniert",Q$1:Q$166))) / 2,
        IF(
            R116 = "teilsaniert",
            (MIN(IF(R$1:R$166="teilsaniert",Q$1:Q$166)) + MAX(IF(R$1:R$166="teilsaniert",Q$1:Q$166))) / 2,
            (MIN(IF(R$1:R$166="saniert",Q$1:Q$166)) + MAX(IF(R$1:R$166="saniert",Q$1:Q$166))) / 2
        )
    )),
    0,
    IF(
        Q115 &lt; (IF(
            R116 = "unsaniert",
            (MIN(IF(R$1:R$166="unsaniert",Q$1:Q$166)) + MAX(IF(R$1:R$166="unsaniert",Q$1:Q$166))) / 2,
            IF(
                R116 = "teilsaniert",
                (MIN(IF(R$1:R$166="teilsaniert",Q$1:Q$166)) + MAX(IF(R$1:R$166="teilsaniert",Q$1:Q$166))) / 2,
                (MIN(IF(R$1:R$166="saniert",Q$1:Q$166)) + MAX(IF(R$1:R$166="saniert",Q$1:Q$166))) / 2
            )
        )),
        0,
        P116
    )
)</f>
        <v>0</v>
      </c>
      <c r="W116" s="174">
        <f t="shared" si="42"/>
        <v>-1.3834544208588786</v>
      </c>
      <c r="X116" s="173">
        <f t="shared" si="29"/>
        <v>1.3832337721486353E-138</v>
      </c>
      <c r="Y116" s="174" t="str">
        <f t="shared" si="30"/>
        <v>saniert</v>
      </c>
      <c r="Z116" s="174" cm="1">
        <f t="array" ref="Z116">IF(
    X116 &gt; (IF(
        Y116 = "unsaniert",
        (MIN(IF(Y$29:Y$166="unsaniert",X$29:X$166)) + MAX(IF(Y$29:Y$166="unsaniert",X$29:X$166))) / 2,
        IF(
            Y116 = "teilsaniert",
            (MIN(IF(Y$29:Y$166="teilsaniert",X$29:X$166)) + MAX(IF(Y$29:Y$166="teilsaniert",X$29:X$166))) / 2,
            (MIN(IF(Y$29:Y$166="saniert",X$29:X$166)) + MAX(IF(Y$29:Y$166="saniert",X$29:X$166))) / 2
        )
    )),
    0,
    IF(
        X115 &lt; (IF(
            Y116 = "unsaniert",
            (MIN(IF(Y$29:Y$166="unsaniert",X$29:X$166)) + MAX(IF(Y$29:Y$166="unsaniert",X$29:X$166))) / 2,
            IF(
                Y116 = "teilsaniert",
                (MIN(IF(Y$29:Y$166="teilsaniert",X$29:X$166)) + MAX(IF(Y$29:Y$166="teilsaniert",X$29:X$166))) / 2,
                (MIN(IF(Y$29:Y$166="saniert",X$29:X$166)) + MAX(IF(Y$29:Y$166="saniert",X$29:X$166))) / 2
            )
        )),
        0,
        W116
    )
)</f>
        <v>0</v>
      </c>
      <c r="AA116" s="160"/>
      <c r="AB116" s="160"/>
      <c r="AC116" s="160"/>
      <c r="AD116" s="174">
        <f t="shared" si="43"/>
        <v>-1.6687453724467713</v>
      </c>
      <c r="AE116" s="173">
        <f t="shared" si="31"/>
        <v>7.1731161129745554E-85</v>
      </c>
      <c r="AF116" s="174" t="str">
        <f t="shared" si="32"/>
        <v>saniert</v>
      </c>
      <c r="AG116" s="174" cm="1">
        <f t="array" ref="AG116">IF(
    AE116 &gt; (IF(
        AF116 = "unsaniert",
        (MIN(IF(AF$1:AF$166="unsaniert",AE$1:AE$166)) + MAX(IF(AF$1:AF$166="unsaniert",AE$1:AE$166))) / 2,
        IF(
            AF116 = "teilsaniert",
            (MIN(IF(AF$1:AF$166="teilsaniert",AE$1:AE$166)) + MAX(IF(AF$1:AF$166="teilsaniert",AE$1:AE$166))) / 2,
            (MIN(IF(AF$1:AF$166="saniert",AE$1:AE$166)) + MAX(IF(AF$1:AF$166="saniert",AE$1:AE$166))) / 2
        )
    )),
    0,
    IF(
        AE115 &lt; (IF(
            AF116 = "unsaniert",
            (MIN(IF(AF$1:AF$166="unsaniert",AE$1:AE$166)) + MAX(IF(AF$1:AF$166="unsaniert",AE$1:AE$166))) / 2,
            IF(
                AF116 = "teilsaniert",
                (MIN(IF(AF$1:AF$166="teilsaniert",AE$1:AE$166)) + MAX(IF(AF$1:AF$166="teilsaniert",AE$1:AE$166))) / 2,
                (MIN(IF(AF$1:AF$166="saniert",AE$1:AE$166)) + MAX(IF(AF$1:AF$166="saniert",AE$1:AE$166))) / 2
            )
        )),
        0,
        AD116
    )
)</f>
        <v>0</v>
      </c>
      <c r="AH116" s="160"/>
      <c r="AI116" s="160"/>
      <c r="AJ116" s="160"/>
      <c r="AK116" s="174">
        <f t="shared" si="44"/>
        <v>-2.1533859524507339</v>
      </c>
      <c r="AL116" s="173">
        <f t="shared" si="33"/>
        <v>0</v>
      </c>
      <c r="AM116" s="174" t="str">
        <f t="shared" si="34"/>
        <v>saniert</v>
      </c>
      <c r="AN116" s="174" cm="1">
        <f t="array" ref="AN116">IF(
    AL116 &gt; (IF(
        AM116 = "unsaniert",
        (MIN(IF(AM$1:AM$166="unsaniert",AL$1:AL$166)) + MAX(IF(AM$1:AM$166="unsaniert",AL$1:AL$166))) / 2,
        IF(
            AM116 = "teilsaniert",
            (MIN(IF(AM$1:AM$166="teilsaniert",AL$1:AL$166)) + MAX(IF(AM$1:AM$166="teilsaniert",AL$1:AL$166))) / 2,
            (MIN(IF(AM$1:AM$166="saniert",AL$1:AL$166)) + MAX(IF(AM$1:AM$166="saniert",AL$1:AL$166))) / 2
        )
    )),
    0,
    IF(
        AL115 &lt; (IF(
            AM116 = "unsaniert",
            (MIN(IF(AM$1:AM$166="unsaniert",AL$1:AL$166)) + MAX(IF(AM$1:AM$166="unsaniert",AL$1:AL$166))) / 2,
            IF(
                AM116 = "teilsaniert",
                (MIN(IF(AM$1:AM$166="teilsaniert",AL$1:AL$166)) + MAX(IF(AM$1:AM$166="teilsaniert",AL$1:AL$166))) / 2,
                (MIN(IF(AM$1:AM$166="saniert",AL$1:AL$166)) + MAX(IF(AM$1:AM$166="saniert",AL$1:AL$166))) / 2
            )
        )),
        0,
        AK116
    )
)</f>
        <v>0</v>
      </c>
      <c r="AR116" s="174">
        <f t="shared" si="45"/>
        <v>-1.0062831443234597</v>
      </c>
      <c r="AS116" s="173">
        <f t="shared" si="35"/>
        <v>3.3680092600188463E-24</v>
      </c>
      <c r="AT116" s="174" t="str">
        <f t="shared" si="36"/>
        <v>saniert</v>
      </c>
      <c r="AU116" s="174" cm="1">
        <f t="array" ref="AU116">IF(
    AS116 &gt; (IF(
        AT116 = "unsaniert",
        (MIN(IF(AT$1:AT$166="unsaniert",AS$1:AS$166)) + MAX(IF(AT$1:AT$166="unsaniert",AS$1:AS$166))) / 2,
        IF(
            AT116 = "teilsaniert",
            (MIN(IF(AT$1:AT$166="teilsaniert",AS$1:AS$166)) + MAX(IF(AT$1:AT$166="teilsaniert",AS$1:AS$166))) / 2,
            (MIN(IF(AT$1:AT$166="saniert",AS$1:AS$166)) + MAX(IF(AT$1:AT$166="saniert",AS$1:AS$166))) / 2
        )
    )),
    0,
    IF(
        AS115 &lt; (IF(
            AT116 = "unsaniert",
            (MIN(IF(AT$1:AT$166="unsaniert",AS$1:AS$166)) + MAX(IF(AT$1:AT$166="unsaniert",AS$1:AS$166))) / 2,
            IF(
                AT116 = "teilsaniert",
                (MIN(IF(AT$1:AT$166="teilsaniert",AS$1:AS$166)) + MAX(IF(AT$1:AT$166="teilsaniert",AS$1:AS$166))) / 2,
                (MIN(IF(AT$1:AT$166="saniert",AS$1:AS$166)) + MAX(IF(AT$1:AT$166="saniert",AS$1:AS$166))) / 2
            )
        )),
        0,
        AR116
    )
)</f>
        <v>0</v>
      </c>
      <c r="AV116" s="160"/>
      <c r="AW116" s="160"/>
      <c r="AX116" s="160"/>
      <c r="AY116" s="174">
        <f t="shared" si="46"/>
        <v>-1.5377893575286479</v>
      </c>
      <c r="AZ116" s="173">
        <f t="shared" si="48"/>
        <v>4.1548832059022421E-55</v>
      </c>
      <c r="BA116" s="174" t="str">
        <f t="shared" si="49"/>
        <v>saniert</v>
      </c>
      <c r="BB116" s="174" cm="1">
        <f t="array" ref="BB116">IF(
    AZ116 &gt; (IF(
        BA116 = "unsaniert",
        (MIN(IF(BA$1:BA$166="unsaniert",AZ$1:AZ$166)) + MAX(IF(BA$1:BA$166="unsaniert",AZ$1:AZ$166))) / 2,
        IF(
            BA116 = "teilsaniert",
            (MIN(IF(BA$1:BA$166="teilsaniert",AZ$1:AZ$166)) + MAX(IF(BA$1:BA$166="teilsaniert",AZ$1:AZ$166))) / 2,
            (MIN(IF(BA$1:BA$166="saniert",AZ$1:AZ$166)) + MAX(IF(BA$1:BA$166="saniert",AZ$1:AZ$166))) / 2
        )
    )),
    0,
    IF(
        AZ115 &lt; (IF(
            BA116 = "unsaniert",
            (MIN(IF(BA$1:BA$166="unsaniert",AZ$1:AZ$166)) + MAX(IF(BA$1:BA$166="unsaniert",AZ$1:AZ$166))) / 2,
            IF(
                BA116 = "teilsaniert",
                (MIN(IF(BA$1:BA$166="teilsaniert",AZ$1:AZ$166)) + MAX(IF(BA$1:BA$166="teilsaniert",AZ$1:AZ$166))) / 2,
                (MIN(IF(BA$1:BA$166="saniert",AZ$1:AZ$166)) + MAX(IF(BA$1:BA$166="saniert",AZ$1:AZ$166))) / 2
            )
        )),
        0,
        AY116
    )
)</f>
        <v>0</v>
      </c>
      <c r="BC116" s="160"/>
      <c r="BD116" s="160"/>
      <c r="BE116" s="160"/>
      <c r="BF116" s="174">
        <f t="shared" si="47"/>
        <v>-1.4365709459291649</v>
      </c>
      <c r="BG116" s="173">
        <f t="shared" si="37"/>
        <v>0</v>
      </c>
      <c r="BH116" s="174" t="str">
        <f t="shared" si="38"/>
        <v>saniert</v>
      </c>
      <c r="BI116" s="174" cm="1">
        <f t="array" ref="BI116">IF(
    BG116 &gt; (IF(
        BH116 = "unsaniert",
        (MIN(IF(BH$1:BH$166="unsaniert",BG$1:BG$166)) + MAX(IF(BH$1:BH$166="unsaniert",BG$1:BG$166))) / 2,
        IF(
            BH116 = "teilsaniert",
            (MIN(IF(BH$1:BH$166="teilsaniert",BG$1:BG$166)) + MAX(IF(BH$1:BH$166="teilsaniert",BG$1:BG$166))) / 2,
            (MIN(IF(BH$1:BH$166="saniert",BG$1:BG$166)) + MAX(IF(BH$1:BH$166="saniert",BG$1:BG$166))) / 2
        )
    )),
    0,
    IF(
        BG115 &lt; (IF(
            BH116 = "unsaniert",
            (MIN(IF(BH$1:BH$166="unsaniert",BG$1:BG$166)) + MAX(IF(BH$1:BH$166="unsaniert",BG$1:BG$166))) / 2,
            IF(
                BH116 = "teilsaniert",
                (MIN(IF(BH$1:BH$166="teilsaniert",BG$1:BG$166)) + MAX(IF(BH$1:BH$166="teilsaniert",BG$1:BG$166))) / 2,
                (MIN(IF(BH$1:BH$166="saniert",BG$1:BG$166)) + MAX(IF(BH$1:BH$166="saniert",BG$1:BG$166))) / 2
            )
        )),
        0,
        BF116
    )
)</f>
        <v>0</v>
      </c>
    </row>
    <row r="117" spans="2:61">
      <c r="B117" s="174">
        <f t="shared" si="39"/>
        <v>-0.2660188604563633</v>
      </c>
      <c r="C117" s="173">
        <f>_xlfn.NORM.DIST(B117,B5,C5, TRUE)</f>
        <v>2.0090835681616705E-4</v>
      </c>
      <c r="D117" s="174" t="str">
        <f t="shared" si="26"/>
        <v>saniert</v>
      </c>
      <c r="E117" s="174" cm="1">
        <f t="array" ref="E117">IF(
    C117 &gt; (IF(
        D117 = "unsaniert",
        (MIN(IF(D$1:D$166="unsaniert",C$1:C$166)) + MAX(IF(D$1:D$166="unsaniert",C$1:C$166))) / 2,
        IF(
            D117 = "teilsaniert",
            (MIN(IF(D$1:D$166="teilsaniert",C$1:C$166)) + MAX(IF(D$1:D$166="teilsaniert",C$1:C$166))) / 2,
            (MIN(IF(D$1:D$166="saniert",C$1:C$166)) + MAX(IF(D$1:D$166="saniert",C$1:C$166))) / 2
        )
    )),
    0,
    IF(
        C116 &lt; (IF(
            D117 = "unsaniert",
            (MIN(IF(D$1:D$166="unsaniert",C$1:C$166)) + MAX(IF(D$1:D$166="unsaniert",C$1:C$166))) / 2,
            IF(
                D117 = "teilsaniert",
                (MIN(IF(D$1:D$166="teilsaniert",C$1:C$166)) + MAX(IF(D$1:D$166="teilsaniert",C$1:C$166))) / 2,
                (MIN(IF(D$1:D$166="saniert",C$1:C$166)) + MAX(IF(D$1:D$166="saniert",C$1:C$166))) / 2
            )
        )),
        0,
        B117
    )
)</f>
        <v>0</v>
      </c>
      <c r="H117" s="160"/>
      <c r="I117" s="174">
        <f t="shared" si="40"/>
        <v>-1.9858352038498985</v>
      </c>
      <c r="J117" s="173">
        <f>_xlfn.NORM.DIST(I117,I5,J5, TRUE)</f>
        <v>7.2464581804569661E-240</v>
      </c>
      <c r="K117" s="174" t="str">
        <f t="shared" si="27"/>
        <v>saniert</v>
      </c>
      <c r="L117" s="174" cm="1">
        <f t="array" ref="L117">IF(
    J117 &gt; (IF(
        K117 = "unsaniert",
        (MIN(IF(K$1:K$166="unsaniert",J$1:J$166)) + MAX(IF(K$1:K$166="unsaniert",J$1:J$166))) / 2,
        IF(
            K117 = "teilsaniert",
            (MIN(IF(K$1:K$166="teilsaniert",J$1:J$166)) + MAX(IF(K$1:K$166="teilsaniert",J$1:J$166))) / 2,
            (MIN(IF(K$1:K$166="saniert",J$1:J$166)) + MAX(IF(K$1:K$166="saniert",J$1:J$166))) / 2
        )
    )),
    0,
    IF(
        J116 &lt; (IF(
            K117 = "unsaniert",
            (MIN(IF(K$1:K$166="unsaniert",J$1:J$166)) + MAX(IF(K$1:K$166="unsaniert",J$1:J$166))) / 2,
            IF(
                K117 = "teilsaniert",
                (MIN(IF(K$1:K$166="teilsaniert",J$1:J$166)) + MAX(IF(K$1:K$166="teilsaniert",J$1:J$166))) / 2,
                (MIN(IF(K$1:K$166="saniert",J$1:J$166)) + MAX(IF(K$1:K$166="saniert",J$1:J$166))) / 2
            )
        )),
        0,
        I117
    )
)</f>
        <v>0</v>
      </c>
      <c r="O117" s="160"/>
      <c r="P117" s="174">
        <f t="shared" si="41"/>
        <v>-2.0499771325762723</v>
      </c>
      <c r="Q117" s="173">
        <f>_xlfn.NORM.DIST(P117,P5,Q5, TRUE)</f>
        <v>3.0998943749682231E-242</v>
      </c>
      <c r="R117" s="174" t="str">
        <f t="shared" si="28"/>
        <v>saniert</v>
      </c>
      <c r="S117" s="174" cm="1">
        <f t="array" ref="S117">IF(
    Q117 &gt; (IF(
        R117 = "unsaniert",
        (MIN(IF(R$1:R$166="unsaniert",Q$1:Q$166)) + MAX(IF(R$1:R$166="unsaniert",Q$1:Q$166))) / 2,
        IF(
            R117 = "teilsaniert",
            (MIN(IF(R$1:R$166="teilsaniert",Q$1:Q$166)) + MAX(IF(R$1:R$166="teilsaniert",Q$1:Q$166))) / 2,
            (MIN(IF(R$1:R$166="saniert",Q$1:Q$166)) + MAX(IF(R$1:R$166="saniert",Q$1:Q$166))) / 2
        )
    )),
    0,
    IF(
        Q116 &lt; (IF(
            R117 = "unsaniert",
            (MIN(IF(R$1:R$166="unsaniert",Q$1:Q$166)) + MAX(IF(R$1:R$166="unsaniert",Q$1:Q$166))) / 2,
            IF(
                R117 = "teilsaniert",
                (MIN(IF(R$1:R$166="teilsaniert",Q$1:Q$166)) + MAX(IF(R$1:R$166="teilsaniert",Q$1:Q$166))) / 2,
                (MIN(IF(R$1:R$166="saniert",Q$1:Q$166)) + MAX(IF(R$1:R$166="saniert",Q$1:Q$166))) / 2
            )
        )),
        0,
        P117
    )
)</f>
        <v>0</v>
      </c>
      <c r="W117" s="174">
        <f t="shared" si="42"/>
        <v>-1.4134544208588786</v>
      </c>
      <c r="X117" s="173">
        <f t="shared" si="29"/>
        <v>2.2222058735886639E-142</v>
      </c>
      <c r="Y117" s="174" t="str">
        <f t="shared" si="30"/>
        <v>saniert</v>
      </c>
      <c r="Z117" s="174" cm="1">
        <f t="array" ref="Z117">IF(
    X117 &gt; (IF(
        Y117 = "unsaniert",
        (MIN(IF(Y$29:Y$166="unsaniert",X$29:X$166)) + MAX(IF(Y$29:Y$166="unsaniert",X$29:X$166))) / 2,
        IF(
            Y117 = "teilsaniert",
            (MIN(IF(Y$29:Y$166="teilsaniert",X$29:X$166)) + MAX(IF(Y$29:Y$166="teilsaniert",X$29:X$166))) / 2,
            (MIN(IF(Y$29:Y$166="saniert",X$29:X$166)) + MAX(IF(Y$29:Y$166="saniert",X$29:X$166))) / 2
        )
    )),
    0,
    IF(
        X116 &lt; (IF(
            Y117 = "unsaniert",
            (MIN(IF(Y$29:Y$166="unsaniert",X$29:X$166)) + MAX(IF(Y$29:Y$166="unsaniert",X$29:X$166))) / 2,
            IF(
                Y117 = "teilsaniert",
                (MIN(IF(Y$29:Y$166="teilsaniert",X$29:X$166)) + MAX(IF(Y$29:Y$166="teilsaniert",X$29:X$166))) / 2,
                (MIN(IF(Y$29:Y$166="saniert",X$29:X$166)) + MAX(IF(Y$29:Y$166="saniert",X$29:X$166))) / 2
            )
        )),
        0,
        W117
    )
)</f>
        <v>0</v>
      </c>
      <c r="AA117" s="160"/>
      <c r="AB117" s="160"/>
      <c r="AC117" s="160"/>
      <c r="AD117" s="174">
        <f t="shared" si="43"/>
        <v>-1.6987453724467714</v>
      </c>
      <c r="AE117" s="173">
        <f t="shared" si="31"/>
        <v>3.0444906991872504E-87</v>
      </c>
      <c r="AF117" s="174" t="str">
        <f t="shared" si="32"/>
        <v>saniert</v>
      </c>
      <c r="AG117" s="174" cm="1">
        <f t="array" ref="AG117">IF(
    AE117 &gt; (IF(
        AF117 = "unsaniert",
        (MIN(IF(AF$1:AF$166="unsaniert",AE$1:AE$166)) + MAX(IF(AF$1:AF$166="unsaniert",AE$1:AE$166))) / 2,
        IF(
            AF117 = "teilsaniert",
            (MIN(IF(AF$1:AF$166="teilsaniert",AE$1:AE$166)) + MAX(IF(AF$1:AF$166="teilsaniert",AE$1:AE$166))) / 2,
            (MIN(IF(AF$1:AF$166="saniert",AE$1:AE$166)) + MAX(IF(AF$1:AF$166="saniert",AE$1:AE$166))) / 2
        )
    )),
    0,
    IF(
        AE116 &lt; (IF(
            AF117 = "unsaniert",
            (MIN(IF(AF$1:AF$166="unsaniert",AE$1:AE$166)) + MAX(IF(AF$1:AF$166="unsaniert",AE$1:AE$166))) / 2,
            IF(
                AF117 = "teilsaniert",
                (MIN(IF(AF$1:AF$166="teilsaniert",AE$1:AE$166)) + MAX(IF(AF$1:AF$166="teilsaniert",AE$1:AE$166))) / 2,
                (MIN(IF(AF$1:AF$166="saniert",AE$1:AE$166)) + MAX(IF(AF$1:AF$166="saniert",AE$1:AE$166))) / 2
            )
        )),
        0,
        AD117
    )
)</f>
        <v>0</v>
      </c>
      <c r="AH117" s="160"/>
      <c r="AI117" s="160"/>
      <c r="AJ117" s="160"/>
      <c r="AK117" s="174">
        <f t="shared" si="44"/>
        <v>-2.1833859524507337</v>
      </c>
      <c r="AL117" s="173">
        <f t="shared" si="33"/>
        <v>0</v>
      </c>
      <c r="AM117" s="174" t="str">
        <f t="shared" si="34"/>
        <v>saniert</v>
      </c>
      <c r="AN117" s="174" cm="1">
        <f t="array" ref="AN117">IF(
    AL117 &gt; (IF(
        AM117 = "unsaniert",
        (MIN(IF(AM$1:AM$166="unsaniert",AL$1:AL$166)) + MAX(IF(AM$1:AM$166="unsaniert",AL$1:AL$166))) / 2,
        IF(
            AM117 = "teilsaniert",
            (MIN(IF(AM$1:AM$166="teilsaniert",AL$1:AL$166)) + MAX(IF(AM$1:AM$166="teilsaniert",AL$1:AL$166))) / 2,
            (MIN(IF(AM$1:AM$166="saniert",AL$1:AL$166)) + MAX(IF(AM$1:AM$166="saniert",AL$1:AL$166))) / 2
        )
    )),
    0,
    IF(
        AL116 &lt; (IF(
            AM117 = "unsaniert",
            (MIN(IF(AM$1:AM$166="unsaniert",AL$1:AL$166)) + MAX(IF(AM$1:AM$166="unsaniert",AL$1:AL$166))) / 2,
            IF(
                AM117 = "teilsaniert",
                (MIN(IF(AM$1:AM$166="teilsaniert",AL$1:AL$166)) + MAX(IF(AM$1:AM$166="teilsaniert",AL$1:AL$166))) / 2,
                (MIN(IF(AM$1:AM$166="saniert",AL$1:AL$166)) + MAX(IF(AM$1:AM$166="saniert",AL$1:AL$166))) / 2
            )
        )),
        0,
        AK117
    )
)</f>
        <v>0</v>
      </c>
      <c r="AR117" s="174">
        <f t="shared" si="45"/>
        <v>-1.0362831443234597</v>
      </c>
      <c r="AS117" s="173">
        <f t="shared" si="35"/>
        <v>6.4261995579730771E-25</v>
      </c>
      <c r="AT117" s="174" t="str">
        <f t="shared" si="36"/>
        <v>saniert</v>
      </c>
      <c r="AU117" s="174" cm="1">
        <f t="array" ref="AU117">IF(
    AS117 &gt; (IF(
        AT117 = "unsaniert",
        (MIN(IF(AT$1:AT$166="unsaniert",AS$1:AS$166)) + MAX(IF(AT$1:AT$166="unsaniert",AS$1:AS$166))) / 2,
        IF(
            AT117 = "teilsaniert",
            (MIN(IF(AT$1:AT$166="teilsaniert",AS$1:AS$166)) + MAX(IF(AT$1:AT$166="teilsaniert",AS$1:AS$166))) / 2,
            (MIN(IF(AT$1:AT$166="saniert",AS$1:AS$166)) + MAX(IF(AT$1:AT$166="saniert",AS$1:AS$166))) / 2
        )
    )),
    0,
    IF(
        AS116 &lt; (IF(
            AT117 = "unsaniert",
            (MIN(IF(AT$1:AT$166="unsaniert",AS$1:AS$166)) + MAX(IF(AT$1:AT$166="unsaniert",AS$1:AS$166))) / 2,
            IF(
                AT117 = "teilsaniert",
                (MIN(IF(AT$1:AT$166="teilsaniert",AS$1:AS$166)) + MAX(IF(AT$1:AT$166="teilsaniert",AS$1:AS$166))) / 2,
                (MIN(IF(AT$1:AT$166="saniert",AS$1:AS$166)) + MAX(IF(AT$1:AT$166="saniert",AS$1:AS$166))) / 2
            )
        )),
        0,
        AR117
    )
)</f>
        <v>0</v>
      </c>
      <c r="AV117" s="160"/>
      <c r="AW117" s="160"/>
      <c r="AX117" s="160"/>
      <c r="AY117" s="174">
        <f t="shared" si="46"/>
        <v>-1.5677893575286479</v>
      </c>
      <c r="AZ117" s="173">
        <f t="shared" si="48"/>
        <v>1.1133540189513597E-56</v>
      </c>
      <c r="BA117" s="174" t="str">
        <f t="shared" si="49"/>
        <v>saniert</v>
      </c>
      <c r="BB117" s="174" cm="1">
        <f t="array" ref="BB117">IF(
    AZ117 &gt; (IF(
        BA117 = "unsaniert",
        (MIN(IF(BA$1:BA$166="unsaniert",AZ$1:AZ$166)) + MAX(IF(BA$1:BA$166="unsaniert",AZ$1:AZ$166))) / 2,
        IF(
            BA117 = "teilsaniert",
            (MIN(IF(BA$1:BA$166="teilsaniert",AZ$1:AZ$166)) + MAX(IF(BA$1:BA$166="teilsaniert",AZ$1:AZ$166))) / 2,
            (MIN(IF(BA$1:BA$166="saniert",AZ$1:AZ$166)) + MAX(IF(BA$1:BA$166="saniert",AZ$1:AZ$166))) / 2
        )
    )),
    0,
    IF(
        AZ116 &lt; (IF(
            BA117 = "unsaniert",
            (MIN(IF(BA$1:BA$166="unsaniert",AZ$1:AZ$166)) + MAX(IF(BA$1:BA$166="unsaniert",AZ$1:AZ$166))) / 2,
            IF(
                BA117 = "teilsaniert",
                (MIN(IF(BA$1:BA$166="teilsaniert",AZ$1:AZ$166)) + MAX(IF(BA$1:BA$166="teilsaniert",AZ$1:AZ$166))) / 2,
                (MIN(IF(BA$1:BA$166="saniert",AZ$1:AZ$166)) + MAX(IF(BA$1:BA$166="saniert",AZ$1:AZ$166))) / 2
            )
        )),
        0,
        AY117
    )
)</f>
        <v>0</v>
      </c>
      <c r="BC117" s="160"/>
      <c r="BD117" s="160"/>
      <c r="BE117" s="160"/>
      <c r="BF117" s="174">
        <f t="shared" si="47"/>
        <v>-1.4565709459291649</v>
      </c>
      <c r="BG117" s="173">
        <f t="shared" si="37"/>
        <v>0</v>
      </c>
      <c r="BH117" s="174" t="str">
        <f t="shared" si="38"/>
        <v>saniert</v>
      </c>
      <c r="BI117" s="174" cm="1">
        <f t="array" ref="BI117">IF(
    BG117 &gt; (IF(
        BH117 = "unsaniert",
        (MIN(IF(BH$1:BH$166="unsaniert",BG$1:BG$166)) + MAX(IF(BH$1:BH$166="unsaniert",BG$1:BG$166))) / 2,
        IF(
            BH117 = "teilsaniert",
            (MIN(IF(BH$1:BH$166="teilsaniert",BG$1:BG$166)) + MAX(IF(BH$1:BH$166="teilsaniert",BG$1:BG$166))) / 2,
            (MIN(IF(BH$1:BH$166="saniert",BG$1:BG$166)) + MAX(IF(BH$1:BH$166="saniert",BG$1:BG$166))) / 2
        )
    )),
    0,
    IF(
        BG116 &lt; (IF(
            BH117 = "unsaniert",
            (MIN(IF(BH$1:BH$166="unsaniert",BG$1:BG$166)) + MAX(IF(BH$1:BH$166="unsaniert",BG$1:BG$166))) / 2,
            IF(
                BH117 = "teilsaniert",
                (MIN(IF(BH$1:BH$166="teilsaniert",BG$1:BG$166)) + MAX(IF(BH$1:BH$166="teilsaniert",BG$1:BG$166))) / 2,
                (MIN(IF(BH$1:BH$166="saniert",BG$1:BG$166)) + MAX(IF(BH$1:BH$166="saniert",BG$1:BG$166))) / 2
            )
        )),
        0,
        BF117
    )
)</f>
        <v>0</v>
      </c>
    </row>
    <row r="118" spans="2:61">
      <c r="B118" s="174">
        <f t="shared" si="39"/>
        <v>-0.29601886045636328</v>
      </c>
      <c r="C118" s="173">
        <f>_xlfn.NORM.DIST(B118,B5,C5, TRUE)</f>
        <v>1.4808321009839785E-4</v>
      </c>
      <c r="D118" s="174" t="str">
        <f t="shared" si="26"/>
        <v>saniert</v>
      </c>
      <c r="E118" s="174" cm="1">
        <f t="array" ref="E118">IF(
    C118 &gt; (IF(
        D118 = "unsaniert",
        (MIN(IF(D$1:D$166="unsaniert",C$1:C$166)) + MAX(IF(D$1:D$166="unsaniert",C$1:C$166))) / 2,
        IF(
            D118 = "teilsaniert",
            (MIN(IF(D$1:D$166="teilsaniert",C$1:C$166)) + MAX(IF(D$1:D$166="teilsaniert",C$1:C$166))) / 2,
            (MIN(IF(D$1:D$166="saniert",C$1:C$166)) + MAX(IF(D$1:D$166="saniert",C$1:C$166))) / 2
        )
    )),
    0,
    IF(
        C117 &lt; (IF(
            D118 = "unsaniert",
            (MIN(IF(D$1:D$166="unsaniert",C$1:C$166)) + MAX(IF(D$1:D$166="unsaniert",C$1:C$166))) / 2,
            IF(
                D118 = "teilsaniert",
                (MIN(IF(D$1:D$166="teilsaniert",C$1:C$166)) + MAX(IF(D$1:D$166="teilsaniert",C$1:C$166))) / 2,
                (MIN(IF(D$1:D$166="saniert",C$1:C$166)) + MAX(IF(D$1:D$166="saniert",C$1:C$166))) / 2
            )
        )),
        0,
        B118
    )
)</f>
        <v>0</v>
      </c>
      <c r="H118" s="160"/>
      <c r="I118" s="174">
        <f t="shared" si="40"/>
        <v>-2.0158352038498983</v>
      </c>
      <c r="J118" s="173">
        <f>_xlfn.NORM.DIST(I118,I5,J5, TRUE)</f>
        <v>3.1723433053988397E-246</v>
      </c>
      <c r="K118" s="174" t="str">
        <f t="shared" si="27"/>
        <v>saniert</v>
      </c>
      <c r="L118" s="174" cm="1">
        <f t="array" ref="L118">IF(
    J118 &gt; (IF(
        K118 = "unsaniert",
        (MIN(IF(K$1:K$166="unsaniert",J$1:J$166)) + MAX(IF(K$1:K$166="unsaniert",J$1:J$166))) / 2,
        IF(
            K118 = "teilsaniert",
            (MIN(IF(K$1:K$166="teilsaniert",J$1:J$166)) + MAX(IF(K$1:K$166="teilsaniert",J$1:J$166))) / 2,
            (MIN(IF(K$1:K$166="saniert",J$1:J$166)) + MAX(IF(K$1:K$166="saniert",J$1:J$166))) / 2
        )
    )),
    0,
    IF(
        J117 &lt; (IF(
            K118 = "unsaniert",
            (MIN(IF(K$1:K$166="unsaniert",J$1:J$166)) + MAX(IF(K$1:K$166="unsaniert",J$1:J$166))) / 2,
            IF(
                K118 = "teilsaniert",
                (MIN(IF(K$1:K$166="teilsaniert",J$1:J$166)) + MAX(IF(K$1:K$166="teilsaniert",J$1:J$166))) / 2,
                (MIN(IF(K$1:K$166="saniert",J$1:J$166)) + MAX(IF(K$1:K$166="saniert",J$1:J$166))) / 2
            )
        )),
        0,
        I118
    )
)</f>
        <v>0</v>
      </c>
      <c r="O118" s="160"/>
      <c r="P118" s="174">
        <f t="shared" si="41"/>
        <v>-2.0799771325762721</v>
      </c>
      <c r="Q118" s="173">
        <f>_xlfn.NORM.DIST(P118,P5,Q5, TRUE)</f>
        <v>1.180005320172149E-248</v>
      </c>
      <c r="R118" s="174" t="str">
        <f t="shared" si="28"/>
        <v>saniert</v>
      </c>
      <c r="S118" s="174" cm="1">
        <f t="array" ref="S118">IF(
    Q118 &gt; (IF(
        R118 = "unsaniert",
        (MIN(IF(R$1:R$166="unsaniert",Q$1:Q$166)) + MAX(IF(R$1:R$166="unsaniert",Q$1:Q$166))) / 2,
        IF(
            R118 = "teilsaniert",
            (MIN(IF(R$1:R$166="teilsaniert",Q$1:Q$166)) + MAX(IF(R$1:R$166="teilsaniert",Q$1:Q$166))) / 2,
            (MIN(IF(R$1:R$166="saniert",Q$1:Q$166)) + MAX(IF(R$1:R$166="saniert",Q$1:Q$166))) / 2
        )
    )),
    0,
    IF(
        Q117 &lt; (IF(
            R118 = "unsaniert",
            (MIN(IF(R$1:R$166="unsaniert",Q$1:Q$166)) + MAX(IF(R$1:R$166="unsaniert",Q$1:Q$166))) / 2,
            IF(
                R118 = "teilsaniert",
                (MIN(IF(R$1:R$166="teilsaniert",Q$1:Q$166)) + MAX(IF(R$1:R$166="teilsaniert",Q$1:Q$166))) / 2,
                (MIN(IF(R$1:R$166="saniert",Q$1:Q$166)) + MAX(IF(R$1:R$166="saniert",Q$1:Q$166))) / 2
            )
        )),
        0,
        P118
    )
)</f>
        <v>0</v>
      </c>
      <c r="W118" s="174">
        <f t="shared" si="42"/>
        <v>-1.4434544208588787</v>
      </c>
      <c r="X118" s="173">
        <f t="shared" si="29"/>
        <v>3.1676710569978191E-146</v>
      </c>
      <c r="Y118" s="174" t="str">
        <f t="shared" si="30"/>
        <v>saniert</v>
      </c>
      <c r="Z118" s="174" cm="1">
        <f t="array" ref="Z118">IF(
    X118 &gt; (IF(
        Y118 = "unsaniert",
        (MIN(IF(Y$29:Y$166="unsaniert",X$29:X$166)) + MAX(IF(Y$29:Y$166="unsaniert",X$29:X$166))) / 2,
        IF(
            Y118 = "teilsaniert",
            (MIN(IF(Y$29:Y$166="teilsaniert",X$29:X$166)) + MAX(IF(Y$29:Y$166="teilsaniert",X$29:X$166))) / 2,
            (MIN(IF(Y$29:Y$166="saniert",X$29:X$166)) + MAX(IF(Y$29:Y$166="saniert",X$29:X$166))) / 2
        )
    )),
    0,
    IF(
        X117 &lt; (IF(
            Y118 = "unsaniert",
            (MIN(IF(Y$29:Y$166="unsaniert",X$29:X$166)) + MAX(IF(Y$29:Y$166="unsaniert",X$29:X$166))) / 2,
            IF(
                Y118 = "teilsaniert",
                (MIN(IF(Y$29:Y$166="teilsaniert",X$29:X$166)) + MAX(IF(Y$29:Y$166="teilsaniert",X$29:X$166))) / 2,
                (MIN(IF(Y$29:Y$166="saniert",X$29:X$166)) + MAX(IF(Y$29:Y$166="saniert",X$29:X$166))) / 2
            )
        )),
        0,
        W118
    )
)</f>
        <v>0</v>
      </c>
      <c r="AA118" s="160"/>
      <c r="AB118" s="160"/>
      <c r="AC118" s="160"/>
      <c r="AD118" s="174">
        <f t="shared" si="43"/>
        <v>-1.7287453724467714</v>
      </c>
      <c r="AE118" s="173">
        <f t="shared" si="31"/>
        <v>1.1965648413962449E-89</v>
      </c>
      <c r="AF118" s="174" t="str">
        <f t="shared" si="32"/>
        <v>saniert</v>
      </c>
      <c r="AG118" s="174" cm="1">
        <f t="array" ref="AG118">IF(
    AE118 &gt; (IF(
        AF118 = "unsaniert",
        (MIN(IF(AF$1:AF$166="unsaniert",AE$1:AE$166)) + MAX(IF(AF$1:AF$166="unsaniert",AE$1:AE$166))) / 2,
        IF(
            AF118 = "teilsaniert",
            (MIN(IF(AF$1:AF$166="teilsaniert",AE$1:AE$166)) + MAX(IF(AF$1:AF$166="teilsaniert",AE$1:AE$166))) / 2,
            (MIN(IF(AF$1:AF$166="saniert",AE$1:AE$166)) + MAX(IF(AF$1:AF$166="saniert",AE$1:AE$166))) / 2
        )
    )),
    0,
    IF(
        AE117 &lt; (IF(
            AF118 = "unsaniert",
            (MIN(IF(AF$1:AF$166="unsaniert",AE$1:AE$166)) + MAX(IF(AF$1:AF$166="unsaniert",AE$1:AE$166))) / 2,
            IF(
                AF118 = "teilsaniert",
                (MIN(IF(AF$1:AF$166="teilsaniert",AE$1:AE$166)) + MAX(IF(AF$1:AF$166="teilsaniert",AE$1:AE$166))) / 2,
                (MIN(IF(AF$1:AF$166="saniert",AE$1:AE$166)) + MAX(IF(AF$1:AF$166="saniert",AE$1:AE$166))) / 2
            )
        )),
        0,
        AD118
    )
)</f>
        <v>0</v>
      </c>
      <c r="AH118" s="160"/>
      <c r="AI118" s="160"/>
      <c r="AJ118" s="160"/>
      <c r="AK118" s="174">
        <f t="shared" si="44"/>
        <v>-2.2133859524507336</v>
      </c>
      <c r="AL118" s="173">
        <f t="shared" si="33"/>
        <v>0</v>
      </c>
      <c r="AM118" s="174" t="str">
        <f t="shared" si="34"/>
        <v>saniert</v>
      </c>
      <c r="AN118" s="174" cm="1">
        <f t="array" ref="AN118">IF(
    AL118 &gt; (IF(
        AM118 = "unsaniert",
        (MIN(IF(AM$1:AM$166="unsaniert",AL$1:AL$166)) + MAX(IF(AM$1:AM$166="unsaniert",AL$1:AL$166))) / 2,
        IF(
            AM118 = "teilsaniert",
            (MIN(IF(AM$1:AM$166="teilsaniert",AL$1:AL$166)) + MAX(IF(AM$1:AM$166="teilsaniert",AL$1:AL$166))) / 2,
            (MIN(IF(AM$1:AM$166="saniert",AL$1:AL$166)) + MAX(IF(AM$1:AM$166="saniert",AL$1:AL$166))) / 2
        )
    )),
    0,
    IF(
        AL117 &lt; (IF(
            AM118 = "unsaniert",
            (MIN(IF(AM$1:AM$166="unsaniert",AL$1:AL$166)) + MAX(IF(AM$1:AM$166="unsaniert",AL$1:AL$166))) / 2,
            IF(
                AM118 = "teilsaniert",
                (MIN(IF(AM$1:AM$166="teilsaniert",AL$1:AL$166)) + MAX(IF(AM$1:AM$166="teilsaniert",AL$1:AL$166))) / 2,
                (MIN(IF(AM$1:AM$166="saniert",AL$1:AL$166)) + MAX(IF(AM$1:AM$166="saniert",AL$1:AL$166))) / 2
            )
        )),
        0,
        AK118
    )
)</f>
        <v>0</v>
      </c>
      <c r="AR118" s="174">
        <f t="shared" si="45"/>
        <v>-1.0662831443234597</v>
      </c>
      <c r="AS118" s="173">
        <f t="shared" si="35"/>
        <v>1.194845323205665E-25</v>
      </c>
      <c r="AT118" s="174" t="str">
        <f t="shared" si="36"/>
        <v>saniert</v>
      </c>
      <c r="AU118" s="174" cm="1">
        <f t="array" ref="AU118">IF(
    AS118 &gt; (IF(
        AT118 = "unsaniert",
        (MIN(IF(AT$1:AT$166="unsaniert",AS$1:AS$166)) + MAX(IF(AT$1:AT$166="unsaniert",AS$1:AS$166))) / 2,
        IF(
            AT118 = "teilsaniert",
            (MIN(IF(AT$1:AT$166="teilsaniert",AS$1:AS$166)) + MAX(IF(AT$1:AT$166="teilsaniert",AS$1:AS$166))) / 2,
            (MIN(IF(AT$1:AT$166="saniert",AS$1:AS$166)) + MAX(IF(AT$1:AT$166="saniert",AS$1:AS$166))) / 2
        )
    )),
    0,
    IF(
        AS117 &lt; (IF(
            AT118 = "unsaniert",
            (MIN(IF(AT$1:AT$166="unsaniert",AS$1:AS$166)) + MAX(IF(AT$1:AT$166="unsaniert",AS$1:AS$166))) / 2,
            IF(
                AT118 = "teilsaniert",
                (MIN(IF(AT$1:AT$166="teilsaniert",AS$1:AS$166)) + MAX(IF(AT$1:AT$166="teilsaniert",AS$1:AS$166))) / 2,
                (MIN(IF(AT$1:AT$166="saniert",AS$1:AS$166)) + MAX(IF(AT$1:AT$166="saniert",AS$1:AS$166))) / 2
            )
        )),
        0,
        AR118
    )
)</f>
        <v>0</v>
      </c>
      <c r="AV118" s="160"/>
      <c r="AW118" s="160"/>
      <c r="AX118" s="160"/>
      <c r="AY118" s="174">
        <f t="shared" si="46"/>
        <v>-1.5977893575286479</v>
      </c>
      <c r="AZ118" s="173">
        <f t="shared" si="48"/>
        <v>2.8308548438564711E-58</v>
      </c>
      <c r="BA118" s="174" t="str">
        <f t="shared" si="49"/>
        <v>saniert</v>
      </c>
      <c r="BB118" s="174" cm="1">
        <f t="array" ref="BB118">IF(
    AZ118 &gt; (IF(
        BA118 = "unsaniert",
        (MIN(IF(BA$1:BA$166="unsaniert",AZ$1:AZ$166)) + MAX(IF(BA$1:BA$166="unsaniert",AZ$1:AZ$166))) / 2,
        IF(
            BA118 = "teilsaniert",
            (MIN(IF(BA$1:BA$166="teilsaniert",AZ$1:AZ$166)) + MAX(IF(BA$1:BA$166="teilsaniert",AZ$1:AZ$166))) / 2,
            (MIN(IF(BA$1:BA$166="saniert",AZ$1:AZ$166)) + MAX(IF(BA$1:BA$166="saniert",AZ$1:AZ$166))) / 2
        )
    )),
    0,
    IF(
        AZ117 &lt; (IF(
            BA118 = "unsaniert",
            (MIN(IF(BA$1:BA$166="unsaniert",AZ$1:AZ$166)) + MAX(IF(BA$1:BA$166="unsaniert",AZ$1:AZ$166))) / 2,
            IF(
                BA118 = "teilsaniert",
                (MIN(IF(BA$1:BA$166="teilsaniert",AZ$1:AZ$166)) + MAX(IF(BA$1:BA$166="teilsaniert",AZ$1:AZ$166))) / 2,
                (MIN(IF(BA$1:BA$166="saniert",AZ$1:AZ$166)) + MAX(IF(BA$1:BA$166="saniert",AZ$1:AZ$166))) / 2
            )
        )),
        0,
        AY118
    )
)</f>
        <v>0</v>
      </c>
      <c r="BC118" s="160"/>
      <c r="BD118" s="160"/>
      <c r="BE118" s="160"/>
      <c r="BF118" s="174">
        <f t="shared" si="47"/>
        <v>-1.4765709459291649</v>
      </c>
      <c r="BG118" s="173">
        <f t="shared" si="37"/>
        <v>0</v>
      </c>
      <c r="BH118" s="174" t="str">
        <f t="shared" si="38"/>
        <v>saniert</v>
      </c>
      <c r="BI118" s="174" cm="1">
        <f t="array" ref="BI118">IF(
    BG118 &gt; (IF(
        BH118 = "unsaniert",
        (MIN(IF(BH$1:BH$166="unsaniert",BG$1:BG$166)) + MAX(IF(BH$1:BH$166="unsaniert",BG$1:BG$166))) / 2,
        IF(
            BH118 = "teilsaniert",
            (MIN(IF(BH$1:BH$166="teilsaniert",BG$1:BG$166)) + MAX(IF(BH$1:BH$166="teilsaniert",BG$1:BG$166))) / 2,
            (MIN(IF(BH$1:BH$166="saniert",BG$1:BG$166)) + MAX(IF(BH$1:BH$166="saniert",BG$1:BG$166))) / 2
        )
    )),
    0,
    IF(
        BG117 &lt; (IF(
            BH118 = "unsaniert",
            (MIN(IF(BH$1:BH$166="unsaniert",BG$1:BG$166)) + MAX(IF(BH$1:BH$166="unsaniert",BG$1:BG$166))) / 2,
            IF(
                BH118 = "teilsaniert",
                (MIN(IF(BH$1:BH$166="teilsaniert",BG$1:BG$166)) + MAX(IF(BH$1:BH$166="teilsaniert",BG$1:BG$166))) / 2,
                (MIN(IF(BH$1:BH$166="saniert",BG$1:BG$166)) + MAX(IF(BH$1:BH$166="saniert",BG$1:BG$166))) / 2
            )
        )),
        0,
        BF118
    )
)</f>
        <v>0</v>
      </c>
    </row>
    <row r="119" spans="2:61">
      <c r="B119" s="174">
        <f t="shared" si="39"/>
        <v>-0.3260188604563633</v>
      </c>
      <c r="C119" s="173">
        <f>_xlfn.NORM.DIST(B119, B5,C5, TRUE)</f>
        <v>1.0849302398374683E-4</v>
      </c>
      <c r="D119" s="174" t="str">
        <f t="shared" si="26"/>
        <v>saniert</v>
      </c>
      <c r="E119" s="174" cm="1">
        <f t="array" ref="E119">IF(
    C119 &gt; (IF(
        D119 = "unsaniert",
        (MIN(IF(D$1:D$166="unsaniert",C$1:C$166)) + MAX(IF(D$1:D$166="unsaniert",C$1:C$166))) / 2,
        IF(
            D119 = "teilsaniert",
            (MIN(IF(D$1:D$166="teilsaniert",C$1:C$166)) + MAX(IF(D$1:D$166="teilsaniert",C$1:C$166))) / 2,
            (MIN(IF(D$1:D$166="saniert",C$1:C$166)) + MAX(IF(D$1:D$166="saniert",C$1:C$166))) / 2
        )
    )),
    0,
    IF(
        C118 &lt; (IF(
            D119 = "unsaniert",
            (MIN(IF(D$1:D$166="unsaniert",C$1:C$166)) + MAX(IF(D$1:D$166="unsaniert",C$1:C$166))) / 2,
            IF(
                D119 = "teilsaniert",
                (MIN(IF(D$1:D$166="teilsaniert",C$1:C$166)) + MAX(IF(D$1:D$166="teilsaniert",C$1:C$166))) / 2,
                (MIN(IF(D$1:D$166="saniert",C$1:C$166)) + MAX(IF(D$1:D$166="saniert",C$1:C$166))) / 2
            )
        )),
        0,
        B119
    )
)</f>
        <v>0</v>
      </c>
      <c r="H119" s="160"/>
      <c r="I119" s="174">
        <f t="shared" si="40"/>
        <v>-2.0458352038498981</v>
      </c>
      <c r="J119" s="173">
        <f>_xlfn.NORM.DIST(I119, I5,J5, TRUE)</f>
        <v>1.1448785182449224E-252</v>
      </c>
      <c r="K119" s="174" t="str">
        <f t="shared" si="27"/>
        <v>saniert</v>
      </c>
      <c r="L119" s="174" cm="1">
        <f t="array" ref="L119">IF(
    J119 &gt; (IF(
        K119 = "unsaniert",
        (MIN(IF(K$1:K$166="unsaniert",J$1:J$166)) + MAX(IF(K$1:K$166="unsaniert",J$1:J$166))) / 2,
        IF(
            K119 = "teilsaniert",
            (MIN(IF(K$1:K$166="teilsaniert",J$1:J$166)) + MAX(IF(K$1:K$166="teilsaniert",J$1:J$166))) / 2,
            (MIN(IF(K$1:K$166="saniert",J$1:J$166)) + MAX(IF(K$1:K$166="saniert",J$1:J$166))) / 2
        )
    )),
    0,
    IF(
        J118 &lt; (IF(
            K119 = "unsaniert",
            (MIN(IF(K$1:K$166="unsaniert",J$1:J$166)) + MAX(IF(K$1:K$166="unsaniert",J$1:J$166))) / 2,
            IF(
                K119 = "teilsaniert",
                (MIN(IF(K$1:K$166="teilsaniert",J$1:J$166)) + MAX(IF(K$1:K$166="teilsaniert",J$1:J$166))) / 2,
                (MIN(IF(K$1:K$166="saniert",J$1:J$166)) + MAX(IF(K$1:K$166="saniert",J$1:J$166))) / 2
            )
        )),
        0,
        I119
    )
)</f>
        <v>0</v>
      </c>
      <c r="O119" s="160"/>
      <c r="P119" s="174">
        <f t="shared" si="41"/>
        <v>-2.109977132576272</v>
      </c>
      <c r="Q119" s="173">
        <f>_xlfn.NORM.DIST(P119, P5,Q5, TRUE)</f>
        <v>3.6963930629486602E-255</v>
      </c>
      <c r="R119" s="174" t="str">
        <f t="shared" si="28"/>
        <v>saniert</v>
      </c>
      <c r="S119" s="174" cm="1">
        <f t="array" ref="S119">IF(
    Q119 &gt; (IF(
        R119 = "unsaniert",
        (MIN(IF(R$1:R$166="unsaniert",Q$1:Q$166)) + MAX(IF(R$1:R$166="unsaniert",Q$1:Q$166))) / 2,
        IF(
            R119 = "teilsaniert",
            (MIN(IF(R$1:R$166="teilsaniert",Q$1:Q$166)) + MAX(IF(R$1:R$166="teilsaniert",Q$1:Q$166))) / 2,
            (MIN(IF(R$1:R$166="saniert",Q$1:Q$166)) + MAX(IF(R$1:R$166="saniert",Q$1:Q$166))) / 2
        )
    )),
    0,
    IF(
        Q118 &lt; (IF(
            R119 = "unsaniert",
            (MIN(IF(R$1:R$166="unsaniert",Q$1:Q$166)) + MAX(IF(R$1:R$166="unsaniert",Q$1:Q$166))) / 2,
            IF(
                R119 = "teilsaniert",
                (MIN(IF(R$1:R$166="teilsaniert",Q$1:Q$166)) + MAX(IF(R$1:R$166="teilsaniert",Q$1:Q$166))) / 2,
                (MIN(IF(R$1:R$166="saniert",Q$1:Q$166)) + MAX(IF(R$1:R$166="saniert",Q$1:Q$166))) / 2
            )
        )),
        0,
        P119
    )
)</f>
        <v>0</v>
      </c>
      <c r="W119" s="174">
        <f t="shared" si="42"/>
        <v>-1.4734544208588787</v>
      </c>
      <c r="X119" s="173">
        <f t="shared" si="29"/>
        <v>4.0064600809469939E-150</v>
      </c>
      <c r="Y119" s="174" t="str">
        <f t="shared" si="30"/>
        <v>saniert</v>
      </c>
      <c r="Z119" s="174" cm="1">
        <f t="array" ref="Z119">IF(
    X119 &gt; (IF(
        Y119 = "unsaniert",
        (MIN(IF(Y$29:Y$166="unsaniert",X$29:X$166)) + MAX(IF(Y$29:Y$166="unsaniert",X$29:X$166))) / 2,
        IF(
            Y119 = "teilsaniert",
            (MIN(IF(Y$29:Y$166="teilsaniert",X$29:X$166)) + MAX(IF(Y$29:Y$166="teilsaniert",X$29:X$166))) / 2,
            (MIN(IF(Y$29:Y$166="saniert",X$29:X$166)) + MAX(IF(Y$29:Y$166="saniert",X$29:X$166))) / 2
        )
    )),
    0,
    IF(
        X118 &lt; (IF(
            Y119 = "unsaniert",
            (MIN(IF(Y$29:Y$166="unsaniert",X$29:X$166)) + MAX(IF(Y$29:Y$166="unsaniert",X$29:X$166))) / 2,
            IF(
                Y119 = "teilsaniert",
                (MIN(IF(Y$29:Y$166="teilsaniert",X$29:X$166)) + MAX(IF(Y$29:Y$166="teilsaniert",X$29:X$166))) / 2,
                (MIN(IF(Y$29:Y$166="saniert",X$29:X$166)) + MAX(IF(Y$29:Y$166="saniert",X$29:X$166))) / 2
            )
        )),
        0,
        W119
    )
)</f>
        <v>0</v>
      </c>
      <c r="AA119" s="160"/>
      <c r="AB119" s="160"/>
      <c r="AC119" s="160"/>
      <c r="AD119" s="174">
        <f t="shared" si="43"/>
        <v>-1.7587453724467714</v>
      </c>
      <c r="AE119" s="173">
        <f t="shared" si="31"/>
        <v>4.3548212256464386E-92</v>
      </c>
      <c r="AF119" s="174" t="str">
        <f t="shared" si="32"/>
        <v>saniert</v>
      </c>
      <c r="AG119" s="174" cm="1">
        <f t="array" ref="AG119">IF(
    AE119 &gt; (IF(
        AF119 = "unsaniert",
        (MIN(IF(AF$1:AF$166="unsaniert",AE$1:AE$166)) + MAX(IF(AF$1:AF$166="unsaniert",AE$1:AE$166))) / 2,
        IF(
            AF119 = "teilsaniert",
            (MIN(IF(AF$1:AF$166="teilsaniert",AE$1:AE$166)) + MAX(IF(AF$1:AF$166="teilsaniert",AE$1:AE$166))) / 2,
            (MIN(IF(AF$1:AF$166="saniert",AE$1:AE$166)) + MAX(IF(AF$1:AF$166="saniert",AE$1:AE$166))) / 2
        )
    )),
    0,
    IF(
        AE118 &lt; (IF(
            AF119 = "unsaniert",
            (MIN(IF(AF$1:AF$166="unsaniert",AE$1:AE$166)) + MAX(IF(AF$1:AF$166="unsaniert",AE$1:AE$166))) / 2,
            IF(
                AF119 = "teilsaniert",
                (MIN(IF(AF$1:AF$166="teilsaniert",AE$1:AE$166)) + MAX(IF(AF$1:AF$166="teilsaniert",AE$1:AE$166))) / 2,
                (MIN(IF(AF$1:AF$166="saniert",AE$1:AE$166)) + MAX(IF(AF$1:AF$166="saniert",AE$1:AE$166))) / 2
            )
        )),
        0,
        AD119
    )
)</f>
        <v>0</v>
      </c>
      <c r="AH119" s="160"/>
      <c r="AI119" s="160"/>
      <c r="AJ119" s="160"/>
      <c r="AK119" s="174">
        <f t="shared" si="44"/>
        <v>-2.2433859524507334</v>
      </c>
      <c r="AL119" s="173">
        <f t="shared" si="33"/>
        <v>0</v>
      </c>
      <c r="AM119" s="174" t="str">
        <f t="shared" si="34"/>
        <v>saniert</v>
      </c>
      <c r="AN119" s="174" cm="1">
        <f t="array" ref="AN119">IF(
    AL119 &gt; (IF(
        AM119 = "unsaniert",
        (MIN(IF(AM$1:AM$166="unsaniert",AL$1:AL$166)) + MAX(IF(AM$1:AM$166="unsaniert",AL$1:AL$166))) / 2,
        IF(
            AM119 = "teilsaniert",
            (MIN(IF(AM$1:AM$166="teilsaniert",AL$1:AL$166)) + MAX(IF(AM$1:AM$166="teilsaniert",AL$1:AL$166))) / 2,
            (MIN(IF(AM$1:AM$166="saniert",AL$1:AL$166)) + MAX(IF(AM$1:AM$166="saniert",AL$1:AL$166))) / 2
        )
    )),
    0,
    IF(
        AL118 &lt; (IF(
            AM119 = "unsaniert",
            (MIN(IF(AM$1:AM$166="unsaniert",AL$1:AL$166)) + MAX(IF(AM$1:AM$166="unsaniert",AL$1:AL$166))) / 2,
            IF(
                AM119 = "teilsaniert",
                (MIN(IF(AM$1:AM$166="teilsaniert",AL$1:AL$166)) + MAX(IF(AM$1:AM$166="teilsaniert",AL$1:AL$166))) / 2,
                (MIN(IF(AM$1:AM$166="saniert",AL$1:AL$166)) + MAX(IF(AM$1:AM$166="saniert",AL$1:AL$166))) / 2
            )
        )),
        0,
        AK119
    )
)</f>
        <v>0</v>
      </c>
      <c r="AR119" s="174">
        <f t="shared" si="45"/>
        <v>-1.0962831443234597</v>
      </c>
      <c r="AS119" s="173">
        <f t="shared" si="35"/>
        <v>2.1649243558243464E-26</v>
      </c>
      <c r="AT119" s="174" t="str">
        <f t="shared" si="36"/>
        <v>saniert</v>
      </c>
      <c r="AU119" s="174" cm="1">
        <f t="array" ref="AU119">IF(
    AS119 &gt; (IF(
        AT119 = "unsaniert",
        (MIN(IF(AT$1:AT$166="unsaniert",AS$1:AS$166)) + MAX(IF(AT$1:AT$166="unsaniert",AS$1:AS$166))) / 2,
        IF(
            AT119 = "teilsaniert",
            (MIN(IF(AT$1:AT$166="teilsaniert",AS$1:AS$166)) + MAX(IF(AT$1:AT$166="teilsaniert",AS$1:AS$166))) / 2,
            (MIN(IF(AT$1:AT$166="saniert",AS$1:AS$166)) + MAX(IF(AT$1:AT$166="saniert",AS$1:AS$166))) / 2
        )
    )),
    0,
    IF(
        AS118 &lt; (IF(
            AT119 = "unsaniert",
            (MIN(IF(AT$1:AT$166="unsaniert",AS$1:AS$166)) + MAX(IF(AT$1:AT$166="unsaniert",AS$1:AS$166))) / 2,
            IF(
                AT119 = "teilsaniert",
                (MIN(IF(AT$1:AT$166="teilsaniert",AS$1:AS$166)) + MAX(IF(AT$1:AT$166="teilsaniert",AS$1:AS$166))) / 2,
                (MIN(IF(AT$1:AT$166="saniert",AS$1:AS$166)) + MAX(IF(AT$1:AT$166="saniert",AS$1:AS$166))) / 2
            )
        )),
        0,
        AR119
    )
)</f>
        <v>0</v>
      </c>
      <c r="AV119" s="160"/>
      <c r="AW119" s="160"/>
      <c r="AX119" s="160"/>
      <c r="AY119" s="174">
        <f t="shared" si="46"/>
        <v>-1.627789357528648</v>
      </c>
      <c r="AZ119" s="173">
        <f t="shared" si="48"/>
        <v>6.8298206647229213E-60</v>
      </c>
      <c r="BA119" s="174" t="str">
        <f t="shared" si="49"/>
        <v>saniert</v>
      </c>
      <c r="BB119" s="174" cm="1">
        <f t="array" ref="BB119">IF(
    AZ119 &gt; (IF(
        BA119 = "unsaniert",
        (MIN(IF(BA$1:BA$166="unsaniert",AZ$1:AZ$166)) + MAX(IF(BA$1:BA$166="unsaniert",AZ$1:AZ$166))) / 2,
        IF(
            BA119 = "teilsaniert",
            (MIN(IF(BA$1:BA$166="teilsaniert",AZ$1:AZ$166)) + MAX(IF(BA$1:BA$166="teilsaniert",AZ$1:AZ$166))) / 2,
            (MIN(IF(BA$1:BA$166="saniert",AZ$1:AZ$166)) + MAX(IF(BA$1:BA$166="saniert",AZ$1:AZ$166))) / 2
        )
    )),
    0,
    IF(
        AZ118 &lt; (IF(
            BA119 = "unsaniert",
            (MIN(IF(BA$1:BA$166="unsaniert",AZ$1:AZ$166)) + MAX(IF(BA$1:BA$166="unsaniert",AZ$1:AZ$166))) / 2,
            IF(
                BA119 = "teilsaniert",
                (MIN(IF(BA$1:BA$166="teilsaniert",AZ$1:AZ$166)) + MAX(IF(BA$1:BA$166="teilsaniert",AZ$1:AZ$166))) / 2,
                (MIN(IF(BA$1:BA$166="saniert",AZ$1:AZ$166)) + MAX(IF(BA$1:BA$166="saniert",AZ$1:AZ$166))) / 2
            )
        )),
        0,
        AY119
    )
)</f>
        <v>0</v>
      </c>
      <c r="BC119" s="160"/>
      <c r="BD119" s="160"/>
      <c r="BE119" s="160"/>
      <c r="BF119" s="174">
        <f t="shared" si="47"/>
        <v>-1.496570945929165</v>
      </c>
      <c r="BG119" s="173">
        <f t="shared" si="37"/>
        <v>0</v>
      </c>
      <c r="BH119" s="174" t="str">
        <f t="shared" si="38"/>
        <v>saniert</v>
      </c>
      <c r="BI119" s="174" cm="1">
        <f t="array" ref="BI119">IF(
    BG119 &gt; (IF(
        BH119 = "unsaniert",
        (MIN(IF(BH$1:BH$166="unsaniert",BG$1:BG$166)) + MAX(IF(BH$1:BH$166="unsaniert",BG$1:BG$166))) / 2,
        IF(
            BH119 = "teilsaniert",
            (MIN(IF(BH$1:BH$166="teilsaniert",BG$1:BG$166)) + MAX(IF(BH$1:BH$166="teilsaniert",BG$1:BG$166))) / 2,
            (MIN(IF(BH$1:BH$166="saniert",BG$1:BG$166)) + MAX(IF(BH$1:BH$166="saniert",BG$1:BG$166))) / 2
        )
    )),
    0,
    IF(
        BG118 &lt; (IF(
            BH119 = "unsaniert",
            (MIN(IF(BH$1:BH$166="unsaniert",BG$1:BG$166)) + MAX(IF(BH$1:BH$166="unsaniert",BG$1:BG$166))) / 2,
            IF(
                BH119 = "teilsaniert",
                (MIN(IF(BH$1:BH$166="teilsaniert",BG$1:BG$166)) + MAX(IF(BH$1:BH$166="teilsaniert",BG$1:BG$166))) / 2,
                (MIN(IF(BH$1:BH$166="saniert",BG$1:BG$166)) + MAX(IF(BH$1:BH$166="saniert",BG$1:BG$166))) / 2
            )
        )),
        0,
        BF119
    )
)</f>
        <v>0</v>
      </c>
    </row>
    <row r="120" spans="2:61">
      <c r="B120" s="174">
        <f t="shared" si="39"/>
        <v>-0.35601886045636333</v>
      </c>
      <c r="C120" s="173">
        <f>_xlfn.NORM.DIST(B120, B5,C5, TRUE)</f>
        <v>7.9009851792590348E-5</v>
      </c>
      <c r="D120" s="174" t="str">
        <f t="shared" si="26"/>
        <v>saniert</v>
      </c>
      <c r="E120" s="174" cm="1">
        <f t="array" ref="E120">IF(
    C120 &gt; (IF(
        D120 = "unsaniert",
        (MIN(IF(D$1:D$166="unsaniert",C$1:C$166)) + MAX(IF(D$1:D$166="unsaniert",C$1:C$166))) / 2,
        IF(
            D120 = "teilsaniert",
            (MIN(IF(D$1:D$166="teilsaniert",C$1:C$166)) + MAX(IF(D$1:D$166="teilsaniert",C$1:C$166))) / 2,
            (MIN(IF(D$1:D$166="saniert",C$1:C$166)) + MAX(IF(D$1:D$166="saniert",C$1:C$166))) / 2
        )
    )),
    0,
    IF(
        C119 &lt; (IF(
            D120 = "unsaniert",
            (MIN(IF(D$1:D$166="unsaniert",C$1:C$166)) + MAX(IF(D$1:D$166="unsaniert",C$1:C$166))) / 2,
            IF(
                D120 = "teilsaniert",
                (MIN(IF(D$1:D$166="teilsaniert",C$1:C$166)) + MAX(IF(D$1:D$166="teilsaniert",C$1:C$166))) / 2,
                (MIN(IF(D$1:D$166="saniert",C$1:C$166)) + MAX(IF(D$1:D$166="saniert",C$1:C$166))) / 2
            )
        )),
        0,
        B120
    )
)</f>
        <v>0</v>
      </c>
      <c r="H120" s="160"/>
      <c r="I120" s="174">
        <f t="shared" si="40"/>
        <v>-2.0758352038498979</v>
      </c>
      <c r="J120" s="173">
        <f>_xlfn.NORM.DIST(I120, I5,J5, TRUE)</f>
        <v>3.4061326998715775E-259</v>
      </c>
      <c r="K120" s="174" t="str">
        <f t="shared" si="27"/>
        <v>saniert</v>
      </c>
      <c r="L120" s="174" cm="1">
        <f t="array" ref="L120">IF(
    J120 &gt; (IF(
        K120 = "unsaniert",
        (MIN(IF(K$1:K$166="unsaniert",J$1:J$166)) + MAX(IF(K$1:K$166="unsaniert",J$1:J$166))) / 2,
        IF(
            K120 = "teilsaniert",
            (MIN(IF(K$1:K$166="teilsaniert",J$1:J$166)) + MAX(IF(K$1:K$166="teilsaniert",J$1:J$166))) / 2,
            (MIN(IF(K$1:K$166="saniert",J$1:J$166)) + MAX(IF(K$1:K$166="saniert",J$1:J$166))) / 2
        )
    )),
    0,
    IF(
        J119 &lt; (IF(
            K120 = "unsaniert",
            (MIN(IF(K$1:K$166="unsaniert",J$1:J$166)) + MAX(IF(K$1:K$166="unsaniert",J$1:J$166))) / 2,
            IF(
                K120 = "teilsaniert",
                (MIN(IF(K$1:K$166="teilsaniert",J$1:J$166)) + MAX(IF(K$1:K$166="teilsaniert",J$1:J$166))) / 2,
                (MIN(IF(K$1:K$166="saniert",J$1:J$166)) + MAX(IF(K$1:K$166="saniert",J$1:J$166))) / 2
            )
        )),
        0,
        I120
    )
)</f>
        <v>0</v>
      </c>
      <c r="O120" s="160"/>
      <c r="P120" s="174">
        <f t="shared" si="41"/>
        <v>-2.1399771325762718</v>
      </c>
      <c r="Q120" s="173">
        <f>_xlfn.NORM.DIST(P120, P5,Q5, TRUE)</f>
        <v>9.5285657376656802E-262</v>
      </c>
      <c r="R120" s="174" t="str">
        <f t="shared" si="28"/>
        <v>saniert</v>
      </c>
      <c r="S120" s="174" cm="1">
        <f t="array" ref="S120">IF(
    Q120 &gt; (IF(
        R120 = "unsaniert",
        (MIN(IF(R$1:R$166="unsaniert",Q$1:Q$166)) + MAX(IF(R$1:R$166="unsaniert",Q$1:Q$166))) / 2,
        IF(
            R120 = "teilsaniert",
            (MIN(IF(R$1:R$166="teilsaniert",Q$1:Q$166)) + MAX(IF(R$1:R$166="teilsaniert",Q$1:Q$166))) / 2,
            (MIN(IF(R$1:R$166="saniert",Q$1:Q$166)) + MAX(IF(R$1:R$166="saniert",Q$1:Q$166))) / 2
        )
    )),
    0,
    IF(
        Q119 &lt; (IF(
            R120 = "unsaniert",
            (MIN(IF(R$1:R$166="unsaniert",Q$1:Q$166)) + MAX(IF(R$1:R$166="unsaniert",Q$1:Q$166))) / 2,
            IF(
                R120 = "teilsaniert",
                (MIN(IF(R$1:R$166="teilsaniert",Q$1:Q$166)) + MAX(IF(R$1:R$166="teilsaniert",Q$1:Q$166))) / 2,
                (MIN(IF(R$1:R$166="saniert",Q$1:Q$166)) + MAX(IF(R$1:R$166="saniert",Q$1:Q$166))) / 2
            )
        )),
        0,
        P120
    )
)</f>
        <v>0</v>
      </c>
      <c r="W120" s="174">
        <f t="shared" si="42"/>
        <v>-1.5034544208588787</v>
      </c>
      <c r="X120" s="173">
        <f t="shared" si="29"/>
        <v>4.4961882319335429E-154</v>
      </c>
      <c r="Y120" s="174" t="str">
        <f t="shared" si="30"/>
        <v>saniert</v>
      </c>
      <c r="Z120" s="174" cm="1">
        <f t="array" ref="Z120">IF(
    X120 &gt; (IF(
        Y120 = "unsaniert",
        (MIN(IF(Y$29:Y$166="unsaniert",X$29:X$166)) + MAX(IF(Y$29:Y$166="unsaniert",X$29:X$166))) / 2,
        IF(
            Y120 = "teilsaniert",
            (MIN(IF(Y$29:Y$166="teilsaniert",X$29:X$166)) + MAX(IF(Y$29:Y$166="teilsaniert",X$29:X$166))) / 2,
            (MIN(IF(Y$29:Y$166="saniert",X$29:X$166)) + MAX(IF(Y$29:Y$166="saniert",X$29:X$166))) / 2
        )
    )),
    0,
    IF(
        X119 &lt; (IF(
            Y120 = "unsaniert",
            (MIN(IF(Y$29:Y$166="unsaniert",X$29:X$166)) + MAX(IF(Y$29:Y$166="unsaniert",X$29:X$166))) / 2,
            IF(
                Y120 = "teilsaniert",
                (MIN(IF(Y$29:Y$166="teilsaniert",X$29:X$166)) + MAX(IF(Y$29:Y$166="teilsaniert",X$29:X$166))) / 2,
                (MIN(IF(Y$29:Y$166="saniert",X$29:X$166)) + MAX(IF(Y$29:Y$166="saniert",X$29:X$166))) / 2
            )
        )),
        0,
        W120
    )
)</f>
        <v>0</v>
      </c>
      <c r="AA120" s="160"/>
      <c r="AB120" s="160"/>
      <c r="AC120" s="160"/>
      <c r="AD120" s="174">
        <f t="shared" si="43"/>
        <v>-1.7887453724467715</v>
      </c>
      <c r="AE120" s="173">
        <f t="shared" si="31"/>
        <v>1.4676237599477325E-94</v>
      </c>
      <c r="AF120" s="174" t="str">
        <f t="shared" si="32"/>
        <v>saniert</v>
      </c>
      <c r="AG120" s="174" cm="1">
        <f t="array" ref="AG120">IF(
    AE120 &gt; (IF(
        AF120 = "unsaniert",
        (MIN(IF(AF$1:AF$166="unsaniert",AE$1:AE$166)) + MAX(IF(AF$1:AF$166="unsaniert",AE$1:AE$166))) / 2,
        IF(
            AF120 = "teilsaniert",
            (MIN(IF(AF$1:AF$166="teilsaniert",AE$1:AE$166)) + MAX(IF(AF$1:AF$166="teilsaniert",AE$1:AE$166))) / 2,
            (MIN(IF(AF$1:AF$166="saniert",AE$1:AE$166)) + MAX(IF(AF$1:AF$166="saniert",AE$1:AE$166))) / 2
        )
    )),
    0,
    IF(
        AE119 &lt; (IF(
            AF120 = "unsaniert",
            (MIN(IF(AF$1:AF$166="unsaniert",AE$1:AE$166)) + MAX(IF(AF$1:AF$166="unsaniert",AE$1:AE$166))) / 2,
            IF(
                AF120 = "teilsaniert",
                (MIN(IF(AF$1:AF$166="teilsaniert",AE$1:AE$166)) + MAX(IF(AF$1:AF$166="teilsaniert",AE$1:AE$166))) / 2,
                (MIN(IF(AF$1:AF$166="saniert",AE$1:AE$166)) + MAX(IF(AF$1:AF$166="saniert",AE$1:AE$166))) / 2
            )
        )),
        0,
        AD120
    )
)</f>
        <v>0</v>
      </c>
      <c r="AH120" s="160"/>
      <c r="AI120" s="160"/>
      <c r="AJ120" s="160"/>
      <c r="AK120" s="174">
        <f t="shared" si="44"/>
        <v>-2.2733859524507332</v>
      </c>
      <c r="AL120" s="173">
        <f t="shared" si="33"/>
        <v>0</v>
      </c>
      <c r="AM120" s="174" t="str">
        <f t="shared" si="34"/>
        <v>saniert</v>
      </c>
      <c r="AN120" s="174" cm="1">
        <f t="array" ref="AN120">IF(
    AL120 &gt; (IF(
        AM120 = "unsaniert",
        (MIN(IF(AM$1:AM$166="unsaniert",AL$1:AL$166)) + MAX(IF(AM$1:AM$166="unsaniert",AL$1:AL$166))) / 2,
        IF(
            AM120 = "teilsaniert",
            (MIN(IF(AM$1:AM$166="teilsaniert",AL$1:AL$166)) + MAX(IF(AM$1:AM$166="teilsaniert",AL$1:AL$166))) / 2,
            (MIN(IF(AM$1:AM$166="saniert",AL$1:AL$166)) + MAX(IF(AM$1:AM$166="saniert",AL$1:AL$166))) / 2
        )
    )),
    0,
    IF(
        AL119 &lt; (IF(
            AM120 = "unsaniert",
            (MIN(IF(AM$1:AM$166="unsaniert",AL$1:AL$166)) + MAX(IF(AM$1:AM$166="unsaniert",AL$1:AL$166))) / 2,
            IF(
                AM120 = "teilsaniert",
                (MIN(IF(AM$1:AM$166="teilsaniert",AL$1:AL$166)) + MAX(IF(AM$1:AM$166="teilsaniert",AL$1:AL$166))) / 2,
                (MIN(IF(AM$1:AM$166="saniert",AL$1:AL$166)) + MAX(IF(AM$1:AM$166="saniert",AL$1:AL$166))) / 2
            )
        )),
        0,
        AK120
    )
)</f>
        <v>0</v>
      </c>
      <c r="AR120" s="174">
        <f t="shared" si="45"/>
        <v>-1.1262831443234598</v>
      </c>
      <c r="AS120" s="173">
        <f t="shared" si="35"/>
        <v>3.8224732899714514E-27</v>
      </c>
      <c r="AT120" s="174" t="str">
        <f t="shared" si="36"/>
        <v>saniert</v>
      </c>
      <c r="AU120" s="174" cm="1">
        <f t="array" ref="AU120">IF(
    AS120 &gt; (IF(
        AT120 = "unsaniert",
        (MIN(IF(AT$1:AT$166="unsaniert",AS$1:AS$166)) + MAX(IF(AT$1:AT$166="unsaniert",AS$1:AS$166))) / 2,
        IF(
            AT120 = "teilsaniert",
            (MIN(IF(AT$1:AT$166="teilsaniert",AS$1:AS$166)) + MAX(IF(AT$1:AT$166="teilsaniert",AS$1:AS$166))) / 2,
            (MIN(IF(AT$1:AT$166="saniert",AS$1:AS$166)) + MAX(IF(AT$1:AT$166="saniert",AS$1:AS$166))) / 2
        )
    )),
    0,
    IF(
        AS119 &lt; (IF(
            AT120 = "unsaniert",
            (MIN(IF(AT$1:AT$166="unsaniert",AS$1:AS$166)) + MAX(IF(AT$1:AT$166="unsaniert",AS$1:AS$166))) / 2,
            IF(
                AT120 = "teilsaniert",
                (MIN(IF(AT$1:AT$166="teilsaniert",AS$1:AS$166)) + MAX(IF(AT$1:AT$166="teilsaniert",AS$1:AS$166))) / 2,
                (MIN(IF(AT$1:AT$166="saniert",AS$1:AS$166)) + MAX(IF(AT$1:AT$166="saniert",AS$1:AS$166))) / 2
            )
        )),
        0,
        AR120
    )
)</f>
        <v>0</v>
      </c>
      <c r="AV120" s="160"/>
      <c r="AW120" s="160"/>
      <c r="AX120" s="160"/>
      <c r="AY120" s="174">
        <f t="shared" si="46"/>
        <v>-1.657789357528648</v>
      </c>
      <c r="AZ120" s="173">
        <f t="shared" si="48"/>
        <v>1.5635292179632648E-61</v>
      </c>
      <c r="BA120" s="174" t="str">
        <f t="shared" si="49"/>
        <v>saniert</v>
      </c>
      <c r="BB120" s="174" cm="1">
        <f t="array" ref="BB120">IF(
    AZ120 &gt; (IF(
        BA120 = "unsaniert",
        (MIN(IF(BA$1:BA$166="unsaniert",AZ$1:AZ$166)) + MAX(IF(BA$1:BA$166="unsaniert",AZ$1:AZ$166))) / 2,
        IF(
            BA120 = "teilsaniert",
            (MIN(IF(BA$1:BA$166="teilsaniert",AZ$1:AZ$166)) + MAX(IF(BA$1:BA$166="teilsaniert",AZ$1:AZ$166))) / 2,
            (MIN(IF(BA$1:BA$166="saniert",AZ$1:AZ$166)) + MAX(IF(BA$1:BA$166="saniert",AZ$1:AZ$166))) / 2
        )
    )),
    0,
    IF(
        AZ119 &lt; (IF(
            BA120 = "unsaniert",
            (MIN(IF(BA$1:BA$166="unsaniert",AZ$1:AZ$166)) + MAX(IF(BA$1:BA$166="unsaniert",AZ$1:AZ$166))) / 2,
            IF(
                BA120 = "teilsaniert",
                (MIN(IF(BA$1:BA$166="teilsaniert",AZ$1:AZ$166)) + MAX(IF(BA$1:BA$166="teilsaniert",AZ$1:AZ$166))) / 2,
                (MIN(IF(BA$1:BA$166="saniert",AZ$1:AZ$166)) + MAX(IF(BA$1:BA$166="saniert",AZ$1:AZ$166))) / 2
            )
        )),
        0,
        AY120
    )
)</f>
        <v>0</v>
      </c>
      <c r="BC120" s="160"/>
      <c r="BD120" s="160"/>
      <c r="BE120" s="160"/>
      <c r="BF120" s="174">
        <f t="shared" si="47"/>
        <v>-1.516570945929165</v>
      </c>
      <c r="BG120" s="173">
        <f t="shared" si="37"/>
        <v>0</v>
      </c>
      <c r="BH120" s="174" t="str">
        <f t="shared" si="38"/>
        <v>saniert</v>
      </c>
      <c r="BI120" s="174" cm="1">
        <f t="array" ref="BI120">IF(
    BG120 &gt; (IF(
        BH120 = "unsaniert",
        (MIN(IF(BH$1:BH$166="unsaniert",BG$1:BG$166)) + MAX(IF(BH$1:BH$166="unsaniert",BG$1:BG$166))) / 2,
        IF(
            BH120 = "teilsaniert",
            (MIN(IF(BH$1:BH$166="teilsaniert",BG$1:BG$166)) + MAX(IF(BH$1:BH$166="teilsaniert",BG$1:BG$166))) / 2,
            (MIN(IF(BH$1:BH$166="saniert",BG$1:BG$166)) + MAX(IF(BH$1:BH$166="saniert",BG$1:BG$166))) / 2
        )
    )),
    0,
    IF(
        BG119 &lt; (IF(
            BH120 = "unsaniert",
            (MIN(IF(BH$1:BH$166="unsaniert",BG$1:BG$166)) + MAX(IF(BH$1:BH$166="unsaniert",BG$1:BG$166))) / 2,
            IF(
                BH120 = "teilsaniert",
                (MIN(IF(BH$1:BH$166="teilsaniert",BG$1:BG$166)) + MAX(IF(BH$1:BH$166="teilsaniert",BG$1:BG$166))) / 2,
                (MIN(IF(BH$1:BH$166="saniert",BG$1:BG$166)) + MAX(IF(BH$1:BH$166="saniert",BG$1:BG$166))) / 2
            )
        )),
        0,
        BF120
    )
)</f>
        <v>0</v>
      </c>
    </row>
    <row r="121" spans="2:61">
      <c r="B121" s="174">
        <f t="shared" si="39"/>
        <v>-0.38601886045636336</v>
      </c>
      <c r="C121" s="173">
        <f>_xlfn.NORM.DIST(B121, B5,C5, TRUE)</f>
        <v>5.7192566629899831E-5</v>
      </c>
      <c r="D121" s="174" t="str">
        <f t="shared" si="26"/>
        <v>saniert</v>
      </c>
      <c r="E121" s="174" cm="1">
        <f t="array" ref="E121">IF(
    C121 &gt; (IF(
        D121 = "unsaniert",
        (MIN(IF(D$1:D$166="unsaniert",C$1:C$166)) + MAX(IF(D$1:D$166="unsaniert",C$1:C$166))) / 2,
        IF(
            D121 = "teilsaniert",
            (MIN(IF(D$1:D$166="teilsaniert",C$1:C$166)) + MAX(IF(D$1:D$166="teilsaniert",C$1:C$166))) / 2,
            (MIN(IF(D$1:D$166="saniert",C$1:C$166)) + MAX(IF(D$1:D$166="saniert",C$1:C$166))) / 2
        )
    )),
    0,
    IF(
        C120 &lt; (IF(
            D121 = "unsaniert",
            (MIN(IF(D$1:D$166="unsaniert",C$1:C$166)) + MAX(IF(D$1:D$166="unsaniert",C$1:C$166))) / 2,
            IF(
                D121 = "teilsaniert",
                (MIN(IF(D$1:D$166="teilsaniert",C$1:C$166)) + MAX(IF(D$1:D$166="teilsaniert",C$1:C$166))) / 2,
                (MIN(IF(D$1:D$166="saniert",C$1:C$166)) + MAX(IF(D$1:D$166="saniert",C$1:C$166))) / 2
            )
        )),
        0,
        B121
    )
)</f>
        <v>0</v>
      </c>
      <c r="H121" s="160"/>
      <c r="I121" s="174">
        <f t="shared" si="40"/>
        <v>-2.1058352038498978</v>
      </c>
      <c r="J121" s="173">
        <f>_xlfn.NORM.DIST(I121, I5,J5, TRUE)</f>
        <v>8.3538142827397885E-266</v>
      </c>
      <c r="K121" s="174" t="str">
        <f t="shared" si="27"/>
        <v>saniert</v>
      </c>
      <c r="L121" s="174" cm="1">
        <f t="array" ref="L121">IF(
    J121 &gt; (IF(
        K121 = "unsaniert",
        (MIN(IF(K$1:K$166="unsaniert",J$1:J$166)) + MAX(IF(K$1:K$166="unsaniert",J$1:J$166))) / 2,
        IF(
            K121 = "teilsaniert",
            (MIN(IF(K$1:K$166="teilsaniert",J$1:J$166)) + MAX(IF(K$1:K$166="teilsaniert",J$1:J$166))) / 2,
            (MIN(IF(K$1:K$166="saniert",J$1:J$166)) + MAX(IF(K$1:K$166="saniert",J$1:J$166))) / 2
        )
    )),
    0,
    IF(
        J120 &lt; (IF(
            K121 = "unsaniert",
            (MIN(IF(K$1:K$166="unsaniert",J$1:J$166)) + MAX(IF(K$1:K$166="unsaniert",J$1:J$166))) / 2,
            IF(
                K121 = "teilsaniert",
                (MIN(IF(K$1:K$166="teilsaniert",J$1:J$166)) + MAX(IF(K$1:K$166="teilsaniert",J$1:J$166))) / 2,
                (MIN(IF(K$1:K$166="saniert",J$1:J$166)) + MAX(IF(K$1:K$166="saniert",J$1:J$166))) / 2
            )
        )),
        0,
        I121
    )
)</f>
        <v>0</v>
      </c>
      <c r="O121" s="160"/>
      <c r="P121" s="174">
        <f t="shared" si="41"/>
        <v>-2.1699771325762716</v>
      </c>
      <c r="Q121" s="173">
        <f>_xlfn.NORM.DIST(P121, P5,Q5, TRUE)</f>
        <v>2.0212977682325101E-268</v>
      </c>
      <c r="R121" s="174" t="str">
        <f t="shared" si="28"/>
        <v>saniert</v>
      </c>
      <c r="S121" s="174" cm="1">
        <f t="array" ref="S121">IF(
    Q121 &gt; (IF(
        R121 = "unsaniert",
        (MIN(IF(R$1:R$166="unsaniert",Q$1:Q$166)) + MAX(IF(R$1:R$166="unsaniert",Q$1:Q$166))) / 2,
        IF(
            R121 = "teilsaniert",
            (MIN(IF(R$1:R$166="teilsaniert",Q$1:Q$166)) + MAX(IF(R$1:R$166="teilsaniert",Q$1:Q$166))) / 2,
            (MIN(IF(R$1:R$166="saniert",Q$1:Q$166)) + MAX(IF(R$1:R$166="saniert",Q$1:Q$166))) / 2
        )
    )),
    0,
    IF(
        Q120 &lt; (IF(
            R121 = "unsaniert",
            (MIN(IF(R$1:R$166="unsaniert",Q$1:Q$166)) + MAX(IF(R$1:R$166="unsaniert",Q$1:Q$166))) / 2,
            IF(
                R121 = "teilsaniert",
                (MIN(IF(R$1:R$166="teilsaniert",Q$1:Q$166)) + MAX(IF(R$1:R$166="teilsaniert",Q$1:Q$166))) / 2,
                (MIN(IF(R$1:R$166="saniert",Q$1:Q$166)) + MAX(IF(R$1:R$166="saniert",Q$1:Q$166))) / 2
            )
        )),
        0,
        P121
    )
)</f>
        <v>0</v>
      </c>
      <c r="W121" s="174">
        <f t="shared" si="42"/>
        <v>-1.5334544208588787</v>
      </c>
      <c r="X121" s="173">
        <f t="shared" si="29"/>
        <v>4.477020800146666E-158</v>
      </c>
      <c r="Y121" s="174" t="str">
        <f t="shared" si="30"/>
        <v>saniert</v>
      </c>
      <c r="Z121" s="174" cm="1">
        <f t="array" ref="Z121">IF(
    X121 &gt; (IF(
        Y121 = "unsaniert",
        (MIN(IF(Y$29:Y$166="unsaniert",X$29:X$166)) + MAX(IF(Y$29:Y$166="unsaniert",X$29:X$166))) / 2,
        IF(
            Y121 = "teilsaniert",
            (MIN(IF(Y$29:Y$166="teilsaniert",X$29:X$166)) + MAX(IF(Y$29:Y$166="teilsaniert",X$29:X$166))) / 2,
            (MIN(IF(Y$29:Y$166="saniert",X$29:X$166)) + MAX(IF(Y$29:Y$166="saniert",X$29:X$166))) / 2
        )
    )),
    0,
    IF(
        X120 &lt; (IF(
            Y121 = "unsaniert",
            (MIN(IF(Y$29:Y$166="unsaniert",X$29:X$166)) + MAX(IF(Y$29:Y$166="unsaniert",X$29:X$166))) / 2,
            IF(
                Y121 = "teilsaniert",
                (MIN(IF(Y$29:Y$166="teilsaniert",X$29:X$166)) + MAX(IF(Y$29:Y$166="teilsaniert",X$29:X$166))) / 2,
                (MIN(IF(Y$29:Y$166="saniert",X$29:X$166)) + MAX(IF(Y$29:Y$166="saniert",X$29:X$166))) / 2
            )
        )),
        0,
        W121
    )
)</f>
        <v>0</v>
      </c>
      <c r="AA121" s="160"/>
      <c r="AB121" s="160"/>
      <c r="AC121" s="160"/>
      <c r="AD121" s="174">
        <f t="shared" si="43"/>
        <v>-1.8187453724467715</v>
      </c>
      <c r="AE121" s="173">
        <f t="shared" si="31"/>
        <v>4.5800196005451782E-97</v>
      </c>
      <c r="AF121" s="174" t="str">
        <f t="shared" si="32"/>
        <v>saniert</v>
      </c>
      <c r="AG121" s="174" cm="1">
        <f t="array" ref="AG121">IF(
    AE121 &gt; (IF(
        AF121 = "unsaniert",
        (MIN(IF(AF$1:AF$166="unsaniert",AE$1:AE$166)) + MAX(IF(AF$1:AF$166="unsaniert",AE$1:AE$166))) / 2,
        IF(
            AF121 = "teilsaniert",
            (MIN(IF(AF$1:AF$166="teilsaniert",AE$1:AE$166)) + MAX(IF(AF$1:AF$166="teilsaniert",AE$1:AE$166))) / 2,
            (MIN(IF(AF$1:AF$166="saniert",AE$1:AE$166)) + MAX(IF(AF$1:AF$166="saniert",AE$1:AE$166))) / 2
        )
    )),
    0,
    IF(
        AE120 &lt; (IF(
            AF121 = "unsaniert",
            (MIN(IF(AF$1:AF$166="unsaniert",AE$1:AE$166)) + MAX(IF(AF$1:AF$166="unsaniert",AE$1:AE$166))) / 2,
            IF(
                AF121 = "teilsaniert",
                (MIN(IF(AF$1:AF$166="teilsaniert",AE$1:AE$166)) + MAX(IF(AF$1:AF$166="teilsaniert",AE$1:AE$166))) / 2,
                (MIN(IF(AF$1:AF$166="saniert",AE$1:AE$166)) + MAX(IF(AF$1:AF$166="saniert",AE$1:AE$166))) / 2
            )
        )),
        0,
        AD121
    )
)</f>
        <v>0</v>
      </c>
      <c r="AH121" s="160"/>
      <c r="AI121" s="160"/>
      <c r="AJ121" s="160"/>
      <c r="AK121" s="174">
        <f t="shared" si="44"/>
        <v>-2.303385952450733</v>
      </c>
      <c r="AL121" s="173">
        <f t="shared" si="33"/>
        <v>0</v>
      </c>
      <c r="AM121" s="174" t="str">
        <f t="shared" si="34"/>
        <v>saniert</v>
      </c>
      <c r="AN121" s="174" cm="1">
        <f t="array" ref="AN121">IF(
    AL121 &gt; (IF(
        AM121 = "unsaniert",
        (MIN(IF(AM$1:AM$166="unsaniert",AL$1:AL$166)) + MAX(IF(AM$1:AM$166="unsaniert",AL$1:AL$166))) / 2,
        IF(
            AM121 = "teilsaniert",
            (MIN(IF(AM$1:AM$166="teilsaniert",AL$1:AL$166)) + MAX(IF(AM$1:AM$166="teilsaniert",AL$1:AL$166))) / 2,
            (MIN(IF(AM$1:AM$166="saniert",AL$1:AL$166)) + MAX(IF(AM$1:AM$166="saniert",AL$1:AL$166))) / 2
        )
    )),
    0,
    IF(
        AL120 &lt; (IF(
            AM121 = "unsaniert",
            (MIN(IF(AM$1:AM$166="unsaniert",AL$1:AL$166)) + MAX(IF(AM$1:AM$166="unsaniert",AL$1:AL$166))) / 2,
            IF(
                AM121 = "teilsaniert",
                (MIN(IF(AM$1:AM$166="teilsaniert",AL$1:AL$166)) + MAX(IF(AM$1:AM$166="teilsaniert",AL$1:AL$166))) / 2,
                (MIN(IF(AM$1:AM$166="saniert",AL$1:AL$166)) + MAX(IF(AM$1:AM$166="saniert",AL$1:AL$166))) / 2
            )
        )),
        0,
        AK121
    )
)</f>
        <v>0</v>
      </c>
      <c r="AR121" s="174">
        <f t="shared" si="45"/>
        <v>-1.1562831443234598</v>
      </c>
      <c r="AS121" s="173">
        <f t="shared" si="35"/>
        <v>6.5767925601981438E-28</v>
      </c>
      <c r="AT121" s="174" t="str">
        <f t="shared" si="36"/>
        <v>saniert</v>
      </c>
      <c r="AU121" s="174" cm="1">
        <f t="array" ref="AU121">IF(
    AS121 &gt; (IF(
        AT121 = "unsaniert",
        (MIN(IF(AT$1:AT$166="unsaniert",AS$1:AS$166)) + MAX(IF(AT$1:AT$166="unsaniert",AS$1:AS$166))) / 2,
        IF(
            AT121 = "teilsaniert",
            (MIN(IF(AT$1:AT$166="teilsaniert",AS$1:AS$166)) + MAX(IF(AT$1:AT$166="teilsaniert",AS$1:AS$166))) / 2,
            (MIN(IF(AT$1:AT$166="saniert",AS$1:AS$166)) + MAX(IF(AT$1:AT$166="saniert",AS$1:AS$166))) / 2
        )
    )),
    0,
    IF(
        AS120 &lt; (IF(
            AT121 = "unsaniert",
            (MIN(IF(AT$1:AT$166="unsaniert",AS$1:AS$166)) + MAX(IF(AT$1:AT$166="unsaniert",AS$1:AS$166))) / 2,
            IF(
                AT121 = "teilsaniert",
                (MIN(IF(AT$1:AT$166="teilsaniert",AS$1:AS$166)) + MAX(IF(AT$1:AT$166="teilsaniert",AS$1:AS$166))) / 2,
                (MIN(IF(AT$1:AT$166="saniert",AS$1:AS$166)) + MAX(IF(AT$1:AT$166="saniert",AS$1:AS$166))) / 2
            )
        )),
        0,
        AR121
    )
)</f>
        <v>0</v>
      </c>
      <c r="AV121" s="160"/>
      <c r="AW121" s="160"/>
      <c r="AX121" s="160"/>
      <c r="AY121" s="174">
        <f t="shared" si="46"/>
        <v>-1.687789357528648</v>
      </c>
      <c r="AZ121" s="173">
        <f t="shared" si="48"/>
        <v>3.3962951272157389E-63</v>
      </c>
      <c r="BA121" s="174" t="str">
        <f t="shared" si="49"/>
        <v>saniert</v>
      </c>
      <c r="BB121" s="174" cm="1">
        <f t="array" ref="BB121">IF(
    AZ121 &gt; (IF(
        BA121 = "unsaniert",
        (MIN(IF(BA$1:BA$166="unsaniert",AZ$1:AZ$166)) + MAX(IF(BA$1:BA$166="unsaniert",AZ$1:AZ$166))) / 2,
        IF(
            BA121 = "teilsaniert",
            (MIN(IF(BA$1:BA$166="teilsaniert",AZ$1:AZ$166)) + MAX(IF(BA$1:BA$166="teilsaniert",AZ$1:AZ$166))) / 2,
            (MIN(IF(BA$1:BA$166="saniert",AZ$1:AZ$166)) + MAX(IF(BA$1:BA$166="saniert",AZ$1:AZ$166))) / 2
        )
    )),
    0,
    IF(
        AZ120 &lt; (IF(
            BA121 = "unsaniert",
            (MIN(IF(BA$1:BA$166="unsaniert",AZ$1:AZ$166)) + MAX(IF(BA$1:BA$166="unsaniert",AZ$1:AZ$166))) / 2,
            IF(
                BA121 = "teilsaniert",
                (MIN(IF(BA$1:BA$166="teilsaniert",AZ$1:AZ$166)) + MAX(IF(BA$1:BA$166="teilsaniert",AZ$1:AZ$166))) / 2,
                (MIN(IF(BA$1:BA$166="saniert",AZ$1:AZ$166)) + MAX(IF(BA$1:BA$166="saniert",AZ$1:AZ$166))) / 2
            )
        )),
        0,
        AY121
    )
)</f>
        <v>0</v>
      </c>
      <c r="BC121" s="160"/>
      <c r="BD121" s="160"/>
      <c r="BE121" s="160"/>
      <c r="BF121" s="174">
        <f t="shared" si="47"/>
        <v>-1.536570945929165</v>
      </c>
      <c r="BG121" s="173">
        <f t="shared" si="37"/>
        <v>0</v>
      </c>
      <c r="BH121" s="174" t="str">
        <f t="shared" si="38"/>
        <v>saniert</v>
      </c>
      <c r="BI121" s="174" cm="1">
        <f t="array" ref="BI121">IF(
    BG121 &gt; (IF(
        BH121 = "unsaniert",
        (MIN(IF(BH$1:BH$166="unsaniert",BG$1:BG$166)) + MAX(IF(BH$1:BH$166="unsaniert",BG$1:BG$166))) / 2,
        IF(
            BH121 = "teilsaniert",
            (MIN(IF(BH$1:BH$166="teilsaniert",BG$1:BG$166)) + MAX(IF(BH$1:BH$166="teilsaniert",BG$1:BG$166))) / 2,
            (MIN(IF(BH$1:BH$166="saniert",BG$1:BG$166)) + MAX(IF(BH$1:BH$166="saniert",BG$1:BG$166))) / 2
        )
    )),
    0,
    IF(
        BG120 &lt; (IF(
            BH121 = "unsaniert",
            (MIN(IF(BH$1:BH$166="unsaniert",BG$1:BG$166)) + MAX(IF(BH$1:BH$166="unsaniert",BG$1:BG$166))) / 2,
            IF(
                BH121 = "teilsaniert",
                (MIN(IF(BH$1:BH$166="teilsaniert",BG$1:BG$166)) + MAX(IF(BH$1:BH$166="teilsaniert",BG$1:BG$166))) / 2,
                (MIN(IF(BH$1:BH$166="saniert",BG$1:BG$166)) + MAX(IF(BH$1:BH$166="saniert",BG$1:BG$166))) / 2
            )
        )),
        0,
        BF121
    )
)</f>
        <v>0</v>
      </c>
    </row>
    <row r="122" spans="2:61">
      <c r="B122" s="174">
        <f t="shared" si="39"/>
        <v>-0.41601886045636338</v>
      </c>
      <c r="C122" s="173">
        <f>_xlfn.NORM.DIST(B122, B5,C5, TRUE)</f>
        <v>4.1150251587970696E-5</v>
      </c>
      <c r="D122" s="174" t="str">
        <f t="shared" si="26"/>
        <v>saniert</v>
      </c>
      <c r="E122" s="174" cm="1">
        <f t="array" ref="E122">IF(
    C122 &gt; (IF(
        D122 = "unsaniert",
        (MIN(IF(D$1:D$166="unsaniert",C$1:C$166)) + MAX(IF(D$1:D$166="unsaniert",C$1:C$166))) / 2,
        IF(
            D122 = "teilsaniert",
            (MIN(IF(D$1:D$166="teilsaniert",C$1:C$166)) + MAX(IF(D$1:D$166="teilsaniert",C$1:C$166))) / 2,
            (MIN(IF(D$1:D$166="saniert",C$1:C$166)) + MAX(IF(D$1:D$166="saniert",C$1:C$166))) / 2
        )
    )),
    0,
    IF(
        C121 &lt; (IF(
            D122 = "unsaniert",
            (MIN(IF(D$1:D$166="unsaniert",C$1:C$166)) + MAX(IF(D$1:D$166="unsaniert",C$1:C$166))) / 2,
            IF(
                D122 = "teilsaniert",
                (MIN(IF(D$1:D$166="teilsaniert",C$1:C$166)) + MAX(IF(D$1:D$166="teilsaniert",C$1:C$166))) / 2,
                (MIN(IF(D$1:D$166="saniert",C$1:C$166)) + MAX(IF(D$1:D$166="saniert",C$1:C$166))) / 2
            )
        )),
        0,
        B122
    )
)</f>
        <v>0</v>
      </c>
      <c r="H122" s="160"/>
      <c r="I122" s="174">
        <f t="shared" si="40"/>
        <v>-2.1358352038498976</v>
      </c>
      <c r="J122" s="173">
        <f>_xlfn.NORM.DIST(I122, I5,J5, TRUE)</f>
        <v>1.6889912415406639E-272</v>
      </c>
      <c r="K122" s="174" t="str">
        <f t="shared" si="27"/>
        <v>saniert</v>
      </c>
      <c r="L122" s="174" cm="1">
        <f t="array" ref="L122">IF(
    J122 &gt; (IF(
        K122 = "unsaniert",
        (MIN(IF(K$1:K$166="unsaniert",J$1:J$166)) + MAX(IF(K$1:K$166="unsaniert",J$1:J$166))) / 2,
        IF(
            K122 = "teilsaniert",
            (MIN(IF(K$1:K$166="teilsaniert",J$1:J$166)) + MAX(IF(K$1:K$166="teilsaniert",J$1:J$166))) / 2,
            (MIN(IF(K$1:K$166="saniert",J$1:J$166)) + MAX(IF(K$1:K$166="saniert",J$1:J$166))) / 2
        )
    )),
    0,
    IF(
        J121 &lt; (IF(
            K122 = "unsaniert",
            (MIN(IF(K$1:K$166="unsaniert",J$1:J$166)) + MAX(IF(K$1:K$166="unsaniert",J$1:J$166))) / 2,
            IF(
                K122 = "teilsaniert",
                (MIN(IF(K$1:K$166="teilsaniert",J$1:J$166)) + MAX(IF(K$1:K$166="teilsaniert",J$1:J$166))) / 2,
                (MIN(IF(K$1:K$166="saniert",J$1:J$166)) + MAX(IF(K$1:K$166="saniert",J$1:J$166))) / 2
            )
        )),
        0,
        I122
    )
)</f>
        <v>0</v>
      </c>
      <c r="O122" s="160"/>
      <c r="P122" s="174">
        <f t="shared" si="41"/>
        <v>-2.1999771325762714</v>
      </c>
      <c r="Q122" s="173">
        <f>_xlfn.NORM.DIST(P122, P5,Q5, TRUE)</f>
        <v>3.5284556908421911E-275</v>
      </c>
      <c r="R122" s="174" t="str">
        <f t="shared" si="28"/>
        <v>saniert</v>
      </c>
      <c r="S122" s="174" cm="1">
        <f t="array" ref="S122">IF(
    Q122 &gt; (IF(
        R122 = "unsaniert",
        (MIN(IF(R$1:R$166="unsaniert",Q$1:Q$166)) + MAX(IF(R$1:R$166="unsaniert",Q$1:Q$166))) / 2,
        IF(
            R122 = "teilsaniert",
            (MIN(IF(R$1:R$166="teilsaniert",Q$1:Q$166)) + MAX(IF(R$1:R$166="teilsaniert",Q$1:Q$166))) / 2,
            (MIN(IF(R$1:R$166="saniert",Q$1:Q$166)) + MAX(IF(R$1:R$166="saniert",Q$1:Q$166))) / 2
        )
    )),
    0,
    IF(
        Q121 &lt; (IF(
            R122 = "unsaniert",
            (MIN(IF(R$1:R$166="unsaniert",Q$1:Q$166)) + MAX(IF(R$1:R$166="unsaniert",Q$1:Q$166))) / 2,
            IF(
                R122 = "teilsaniert",
                (MIN(IF(R$1:R$166="teilsaniert",Q$1:Q$166)) + MAX(IF(R$1:R$166="teilsaniert",Q$1:Q$166))) / 2,
                (MIN(IF(R$1:R$166="saniert",Q$1:Q$166)) + MAX(IF(R$1:R$166="saniert",Q$1:Q$166))) / 2
            )
        )),
        0,
        P122
    )
)</f>
        <v>0</v>
      </c>
      <c r="W122" s="174">
        <f t="shared" si="42"/>
        <v>-1.5634544208588788</v>
      </c>
      <c r="X122" s="173">
        <f t="shared" si="29"/>
        <v>3.9554219462421486E-162</v>
      </c>
      <c r="Y122" s="174" t="str">
        <f t="shared" si="30"/>
        <v>saniert</v>
      </c>
      <c r="Z122" s="174" cm="1">
        <f t="array" ref="Z122">IF(
    X122 &gt; (IF(
        Y122 = "unsaniert",
        (MIN(IF(Y$29:Y$166="unsaniert",X$29:X$166)) + MAX(IF(Y$29:Y$166="unsaniert",X$29:X$166))) / 2,
        IF(
            Y122 = "teilsaniert",
            (MIN(IF(Y$29:Y$166="teilsaniert",X$29:X$166)) + MAX(IF(Y$29:Y$166="teilsaniert",X$29:X$166))) / 2,
            (MIN(IF(Y$29:Y$166="saniert",X$29:X$166)) + MAX(IF(Y$29:Y$166="saniert",X$29:X$166))) / 2
        )
    )),
    0,
    IF(
        X121 &lt; (IF(
            Y122 = "unsaniert",
            (MIN(IF(Y$29:Y$166="unsaniert",X$29:X$166)) + MAX(IF(Y$29:Y$166="unsaniert",X$29:X$166))) / 2,
            IF(
                Y122 = "teilsaniert",
                (MIN(IF(Y$29:Y$166="teilsaniert",X$29:X$166)) + MAX(IF(Y$29:Y$166="teilsaniert",X$29:X$166))) / 2,
                (MIN(IF(Y$29:Y$166="saniert",X$29:X$166)) + MAX(IF(Y$29:Y$166="saniert",X$29:X$166))) / 2
            )
        )),
        0,
        W122
    )
)</f>
        <v>0</v>
      </c>
      <c r="AA122" s="160"/>
      <c r="AB122" s="160"/>
      <c r="AC122" s="160"/>
      <c r="AD122" s="174">
        <f t="shared" si="43"/>
        <v>-1.8487453724467715</v>
      </c>
      <c r="AE122" s="173">
        <f t="shared" si="31"/>
        <v>1.3235065964464862E-99</v>
      </c>
      <c r="AF122" s="174" t="str">
        <f t="shared" si="32"/>
        <v>saniert</v>
      </c>
      <c r="AG122" s="174" cm="1">
        <f t="array" ref="AG122">IF(
    AE122 &gt; (IF(
        AF122 = "unsaniert",
        (MIN(IF(AF$1:AF$166="unsaniert",AE$1:AE$166)) + MAX(IF(AF$1:AF$166="unsaniert",AE$1:AE$166))) / 2,
        IF(
            AF122 = "teilsaniert",
            (MIN(IF(AF$1:AF$166="teilsaniert",AE$1:AE$166)) + MAX(IF(AF$1:AF$166="teilsaniert",AE$1:AE$166))) / 2,
            (MIN(IF(AF$1:AF$166="saniert",AE$1:AE$166)) + MAX(IF(AF$1:AF$166="saniert",AE$1:AE$166))) / 2
        )
    )),
    0,
    IF(
        AE121 &lt; (IF(
            AF122 = "unsaniert",
            (MIN(IF(AF$1:AF$166="unsaniert",AE$1:AE$166)) + MAX(IF(AF$1:AF$166="unsaniert",AE$1:AE$166))) / 2,
            IF(
                AF122 = "teilsaniert",
                (MIN(IF(AF$1:AF$166="teilsaniert",AE$1:AE$166)) + MAX(IF(AF$1:AF$166="teilsaniert",AE$1:AE$166))) / 2,
                (MIN(IF(AF$1:AF$166="saniert",AE$1:AE$166)) + MAX(IF(AF$1:AF$166="saniert",AE$1:AE$166))) / 2
            )
        )),
        0,
        AD122
    )
)</f>
        <v>0</v>
      </c>
      <c r="AH122" s="160"/>
      <c r="AI122" s="160"/>
      <c r="AJ122" s="160"/>
      <c r="AK122" s="174">
        <f t="shared" si="44"/>
        <v>-2.3333859524507328</v>
      </c>
      <c r="AL122" s="173">
        <f t="shared" si="33"/>
        <v>0</v>
      </c>
      <c r="AM122" s="174" t="str">
        <f t="shared" si="34"/>
        <v>saniert</v>
      </c>
      <c r="AN122" s="174" cm="1">
        <f t="array" ref="AN122">IF(
    AL122 &gt; (IF(
        AM122 = "unsaniert",
        (MIN(IF(AM$1:AM$166="unsaniert",AL$1:AL$166)) + MAX(IF(AM$1:AM$166="unsaniert",AL$1:AL$166))) / 2,
        IF(
            AM122 = "teilsaniert",
            (MIN(IF(AM$1:AM$166="teilsaniert",AL$1:AL$166)) + MAX(IF(AM$1:AM$166="teilsaniert",AL$1:AL$166))) / 2,
            (MIN(IF(AM$1:AM$166="saniert",AL$1:AL$166)) + MAX(IF(AM$1:AM$166="saniert",AL$1:AL$166))) / 2
        )
    )),
    0,
    IF(
        AL121 &lt; (IF(
            AM122 = "unsaniert",
            (MIN(IF(AM$1:AM$166="unsaniert",AL$1:AL$166)) + MAX(IF(AM$1:AM$166="unsaniert",AL$1:AL$166))) / 2,
            IF(
                AM122 = "teilsaniert",
                (MIN(IF(AM$1:AM$166="teilsaniert",AL$1:AL$166)) + MAX(IF(AM$1:AM$166="teilsaniert",AL$1:AL$166))) / 2,
                (MIN(IF(AM$1:AM$166="saniert",AL$1:AL$166)) + MAX(IF(AM$1:AM$166="saniert",AL$1:AL$166))) / 2
            )
        )),
        0,
        AK122
    )
)</f>
        <v>0</v>
      </c>
      <c r="AR122" s="174">
        <f t="shared" si="45"/>
        <v>-1.1862831443234598</v>
      </c>
      <c r="AS122" s="173">
        <f t="shared" si="35"/>
        <v>1.102679118465235E-28</v>
      </c>
      <c r="AT122" s="174" t="str">
        <f t="shared" si="36"/>
        <v>saniert</v>
      </c>
      <c r="AU122" s="174" cm="1">
        <f t="array" ref="AU122">IF(
    AS122 &gt; (IF(
        AT122 = "unsaniert",
        (MIN(IF(AT$1:AT$166="unsaniert",AS$1:AS$166)) + MAX(IF(AT$1:AT$166="unsaniert",AS$1:AS$166))) / 2,
        IF(
            AT122 = "teilsaniert",
            (MIN(IF(AT$1:AT$166="teilsaniert",AS$1:AS$166)) + MAX(IF(AT$1:AT$166="teilsaniert",AS$1:AS$166))) / 2,
            (MIN(IF(AT$1:AT$166="saniert",AS$1:AS$166)) + MAX(IF(AT$1:AT$166="saniert",AS$1:AS$166))) / 2
        )
    )),
    0,
    IF(
        AS121 &lt; (IF(
            AT122 = "unsaniert",
            (MIN(IF(AT$1:AT$166="unsaniert",AS$1:AS$166)) + MAX(IF(AT$1:AT$166="unsaniert",AS$1:AS$166))) / 2,
            IF(
                AT122 = "teilsaniert",
                (MIN(IF(AT$1:AT$166="teilsaniert",AS$1:AS$166)) + MAX(IF(AT$1:AT$166="teilsaniert",AS$1:AS$166))) / 2,
                (MIN(IF(AT$1:AT$166="saniert",AS$1:AS$166)) + MAX(IF(AT$1:AT$166="saniert",AS$1:AS$166))) / 2
            )
        )),
        0,
        AR122
    )
)</f>
        <v>0</v>
      </c>
      <c r="AV122" s="160"/>
      <c r="AW122" s="160"/>
      <c r="AX122" s="160"/>
      <c r="AY122" s="174">
        <f t="shared" si="46"/>
        <v>-1.717789357528648</v>
      </c>
      <c r="AZ122" s="173">
        <f t="shared" si="48"/>
        <v>7.0001181554829236E-65</v>
      </c>
      <c r="BA122" s="174" t="str">
        <f t="shared" si="49"/>
        <v>saniert</v>
      </c>
      <c r="BB122" s="174" cm="1">
        <f t="array" ref="BB122">IF(
    AZ122 &gt; (IF(
        BA122 = "unsaniert",
        (MIN(IF(BA$1:BA$166="unsaniert",AZ$1:AZ$166)) + MAX(IF(BA$1:BA$166="unsaniert",AZ$1:AZ$166))) / 2,
        IF(
            BA122 = "teilsaniert",
            (MIN(IF(BA$1:BA$166="teilsaniert",AZ$1:AZ$166)) + MAX(IF(BA$1:BA$166="teilsaniert",AZ$1:AZ$166))) / 2,
            (MIN(IF(BA$1:BA$166="saniert",AZ$1:AZ$166)) + MAX(IF(BA$1:BA$166="saniert",AZ$1:AZ$166))) / 2
        )
    )),
    0,
    IF(
        AZ121 &lt; (IF(
            BA122 = "unsaniert",
            (MIN(IF(BA$1:BA$166="unsaniert",AZ$1:AZ$166)) + MAX(IF(BA$1:BA$166="unsaniert",AZ$1:AZ$166))) / 2,
            IF(
                BA122 = "teilsaniert",
                (MIN(IF(BA$1:BA$166="teilsaniert",AZ$1:AZ$166)) + MAX(IF(BA$1:BA$166="teilsaniert",AZ$1:AZ$166))) / 2,
                (MIN(IF(BA$1:BA$166="saniert",AZ$1:AZ$166)) + MAX(IF(BA$1:BA$166="saniert",AZ$1:AZ$166))) / 2
            )
        )),
        0,
        AY122
    )
)</f>
        <v>0</v>
      </c>
      <c r="BC122" s="160"/>
      <c r="BD122" s="160"/>
      <c r="BE122" s="160"/>
      <c r="BF122" s="174">
        <f t="shared" si="47"/>
        <v>-1.556570945929165</v>
      </c>
      <c r="BG122" s="173">
        <f t="shared" si="37"/>
        <v>0</v>
      </c>
      <c r="BH122" s="174" t="str">
        <f t="shared" si="38"/>
        <v>saniert</v>
      </c>
      <c r="BI122" s="174" cm="1">
        <f t="array" ref="BI122">IF(
    BG122 &gt; (IF(
        BH122 = "unsaniert",
        (MIN(IF(BH$1:BH$166="unsaniert",BG$1:BG$166)) + MAX(IF(BH$1:BH$166="unsaniert",BG$1:BG$166))) / 2,
        IF(
            BH122 = "teilsaniert",
            (MIN(IF(BH$1:BH$166="teilsaniert",BG$1:BG$166)) + MAX(IF(BH$1:BH$166="teilsaniert",BG$1:BG$166))) / 2,
            (MIN(IF(BH$1:BH$166="saniert",BG$1:BG$166)) + MAX(IF(BH$1:BH$166="saniert",BG$1:BG$166))) / 2
        )
    )),
    0,
    IF(
        BG121 &lt; (IF(
            BH122 = "unsaniert",
            (MIN(IF(BH$1:BH$166="unsaniert",BG$1:BG$166)) + MAX(IF(BH$1:BH$166="unsaniert",BG$1:BG$166))) / 2,
            IF(
                BH122 = "teilsaniert",
                (MIN(IF(BH$1:BH$166="teilsaniert",BG$1:BG$166)) + MAX(IF(BH$1:BH$166="teilsaniert",BG$1:BG$166))) / 2,
                (MIN(IF(BH$1:BH$166="saniert",BG$1:BG$166)) + MAX(IF(BH$1:BH$166="saniert",BG$1:BG$166))) / 2
            )
        )),
        0,
        BF122
    )
)</f>
        <v>0</v>
      </c>
    </row>
    <row r="123" spans="2:61">
      <c r="B123" s="174">
        <f t="shared" si="39"/>
        <v>-0.44601886045636341</v>
      </c>
      <c r="C123" s="173">
        <f>_xlfn.NORM.DIST(B123, B5,C5, TRUE)</f>
        <v>2.9429021080638983E-5</v>
      </c>
      <c r="D123" s="174" t="str">
        <f t="shared" si="26"/>
        <v>saniert</v>
      </c>
      <c r="E123" s="174" cm="1">
        <f t="array" ref="E123">IF(
    C123 &gt; (IF(
        D123 = "unsaniert",
        (MIN(IF(D$1:D$166="unsaniert",C$1:C$166)) + MAX(IF(D$1:D$166="unsaniert",C$1:C$166))) / 2,
        IF(
            D123 = "teilsaniert",
            (MIN(IF(D$1:D$166="teilsaniert",C$1:C$166)) + MAX(IF(D$1:D$166="teilsaniert",C$1:C$166))) / 2,
            (MIN(IF(D$1:D$166="saniert",C$1:C$166)) + MAX(IF(D$1:D$166="saniert",C$1:C$166))) / 2
        )
    )),
    0,
    IF(
        C122 &lt; (IF(
            D123 = "unsaniert",
            (MIN(IF(D$1:D$166="unsaniert",C$1:C$166)) + MAX(IF(D$1:D$166="unsaniert",C$1:C$166))) / 2,
            IF(
                D123 = "teilsaniert",
                (MIN(IF(D$1:D$166="teilsaniert",C$1:C$166)) + MAX(IF(D$1:D$166="teilsaniert",C$1:C$166))) / 2,
                (MIN(IF(D$1:D$166="saniert",C$1:C$166)) + MAX(IF(D$1:D$166="saniert",C$1:C$166))) / 2
            )
        )),
        0,
        B123
    )
)</f>
        <v>0</v>
      </c>
      <c r="H123" s="160"/>
      <c r="I123" s="174">
        <f t="shared" si="40"/>
        <v>-2.1658352038498974</v>
      </c>
      <c r="J123" s="173">
        <f>_xlfn.NORM.DIST(I123, I5,J5, TRUE)</f>
        <v>2.8150596838345417E-279</v>
      </c>
      <c r="K123" s="174" t="str">
        <f t="shared" si="27"/>
        <v>saniert</v>
      </c>
      <c r="L123" s="174" cm="1">
        <f t="array" ref="L123">IF(
    J123 &gt; (IF(
        K123 = "unsaniert",
        (MIN(IF(K$1:K$166="unsaniert",J$1:J$166)) + MAX(IF(K$1:K$166="unsaniert",J$1:J$166))) / 2,
        IF(
            K123 = "teilsaniert",
            (MIN(IF(K$1:K$166="teilsaniert",J$1:J$166)) + MAX(IF(K$1:K$166="teilsaniert",J$1:J$166))) / 2,
            (MIN(IF(K$1:K$166="saniert",J$1:J$166)) + MAX(IF(K$1:K$166="saniert",J$1:J$166))) / 2
        )
    )),
    0,
    IF(
        J122 &lt; (IF(
            K123 = "unsaniert",
            (MIN(IF(K$1:K$166="unsaniert",J$1:J$166)) + MAX(IF(K$1:K$166="unsaniert",J$1:J$166))) / 2,
            IF(
                K123 = "teilsaniert",
                (MIN(IF(K$1:K$166="teilsaniert",J$1:J$166)) + MAX(IF(K$1:K$166="teilsaniert",J$1:J$166))) / 2,
                (MIN(IF(K$1:K$166="saniert",J$1:J$166)) + MAX(IF(K$1:K$166="saniert",J$1:J$166))) / 2
            )
        )),
        0,
        I123
    )
)</f>
        <v>0</v>
      </c>
      <c r="O123" s="160"/>
      <c r="P123" s="174">
        <f t="shared" si="41"/>
        <v>-2.2299771325762712</v>
      </c>
      <c r="Q123" s="173">
        <f>_xlfn.NORM.DIST(P123, P5,Q5, TRUE)</f>
        <v>5.0686108645896232E-282</v>
      </c>
      <c r="R123" s="174" t="str">
        <f t="shared" si="28"/>
        <v>saniert</v>
      </c>
      <c r="S123" s="174" cm="1">
        <f t="array" ref="S123">IF(
    Q123 &gt; (IF(
        R123 = "unsaniert",
        (MIN(IF(R$1:R$166="unsaniert",Q$1:Q$166)) + MAX(IF(R$1:R$166="unsaniert",Q$1:Q$166))) / 2,
        IF(
            R123 = "teilsaniert",
            (MIN(IF(R$1:R$166="teilsaniert",Q$1:Q$166)) + MAX(IF(R$1:R$166="teilsaniert",Q$1:Q$166))) / 2,
            (MIN(IF(R$1:R$166="saniert",Q$1:Q$166)) + MAX(IF(R$1:R$166="saniert",Q$1:Q$166))) / 2
        )
    )),
    0,
    IF(
        Q122 &lt; (IF(
            R123 = "unsaniert",
            (MIN(IF(R$1:R$166="unsaniert",Q$1:Q$166)) + MAX(IF(R$1:R$166="unsaniert",Q$1:Q$166))) / 2,
            IF(
                R123 = "teilsaniert",
                (MIN(IF(R$1:R$166="teilsaniert",Q$1:Q$166)) + MAX(IF(R$1:R$166="teilsaniert",Q$1:Q$166))) / 2,
                (MIN(IF(R$1:R$166="saniert",Q$1:Q$166)) + MAX(IF(R$1:R$166="saniert",Q$1:Q$166))) / 2
            )
        )),
        0,
        P123
    )
)</f>
        <v>0</v>
      </c>
      <c r="W123" s="174">
        <f t="shared" si="42"/>
        <v>-1.5934544208588788</v>
      </c>
      <c r="X123" s="173">
        <f t="shared" si="29"/>
        <v>3.1006574679537026E-166</v>
      </c>
      <c r="Y123" s="174" t="str">
        <f t="shared" si="30"/>
        <v>saniert</v>
      </c>
      <c r="Z123" s="174" cm="1">
        <f t="array" ref="Z123">IF(
    X123 &gt; (IF(
        Y123 = "unsaniert",
        (MIN(IF(Y$29:Y$166="unsaniert",X$29:X$166)) + MAX(IF(Y$29:Y$166="unsaniert",X$29:X$166))) / 2,
        IF(
            Y123 = "teilsaniert",
            (MIN(IF(Y$29:Y$166="teilsaniert",X$29:X$166)) + MAX(IF(Y$29:Y$166="teilsaniert",X$29:X$166))) / 2,
            (MIN(IF(Y$29:Y$166="saniert",X$29:X$166)) + MAX(IF(Y$29:Y$166="saniert",X$29:X$166))) / 2
        )
    )),
    0,
    IF(
        X122 &lt; (IF(
            Y123 = "unsaniert",
            (MIN(IF(Y$29:Y$166="unsaniert",X$29:X$166)) + MAX(IF(Y$29:Y$166="unsaniert",X$29:X$166))) / 2,
            IF(
                Y123 = "teilsaniert",
                (MIN(IF(Y$29:Y$166="teilsaniert",X$29:X$166)) + MAX(IF(Y$29:Y$166="teilsaniert",X$29:X$166))) / 2,
                (MIN(IF(Y$29:Y$166="saniert",X$29:X$166)) + MAX(IF(Y$29:Y$166="saniert",X$29:X$166))) / 2
            )
        )),
        0,
        W123
    )
)</f>
        <v>0</v>
      </c>
      <c r="AA123" s="160"/>
      <c r="AB123" s="160"/>
      <c r="AC123" s="160"/>
      <c r="AD123" s="174">
        <f t="shared" si="43"/>
        <v>-1.8787453724467715</v>
      </c>
      <c r="AE123" s="173">
        <f t="shared" si="31"/>
        <v>3.5415151544083736E-102</v>
      </c>
      <c r="AF123" s="174" t="str">
        <f t="shared" si="32"/>
        <v>saniert</v>
      </c>
      <c r="AG123" s="174" cm="1">
        <f t="array" ref="AG123">IF(
    AE123 &gt; (IF(
        AF123 = "unsaniert",
        (MIN(IF(AF$1:AF$166="unsaniert",AE$1:AE$166)) + MAX(IF(AF$1:AF$166="unsaniert",AE$1:AE$166))) / 2,
        IF(
            AF123 = "teilsaniert",
            (MIN(IF(AF$1:AF$166="teilsaniert",AE$1:AE$166)) + MAX(IF(AF$1:AF$166="teilsaniert",AE$1:AE$166))) / 2,
            (MIN(IF(AF$1:AF$166="saniert",AE$1:AE$166)) + MAX(IF(AF$1:AF$166="saniert",AE$1:AE$166))) / 2
        )
    )),
    0,
    IF(
        AE122 &lt; (IF(
            AF123 = "unsaniert",
            (MIN(IF(AF$1:AF$166="unsaniert",AE$1:AE$166)) + MAX(IF(AF$1:AF$166="unsaniert",AE$1:AE$166))) / 2,
            IF(
                AF123 = "teilsaniert",
                (MIN(IF(AF$1:AF$166="teilsaniert",AE$1:AE$166)) + MAX(IF(AF$1:AF$166="teilsaniert",AE$1:AE$166))) / 2,
                (MIN(IF(AF$1:AF$166="saniert",AE$1:AE$166)) + MAX(IF(AF$1:AF$166="saniert",AE$1:AE$166))) / 2
            )
        )),
        0,
        AD123
    )
)</f>
        <v>0</v>
      </c>
      <c r="AH123" s="160"/>
      <c r="AI123" s="160"/>
      <c r="AJ123" s="160"/>
      <c r="AK123" s="174">
        <f t="shared" si="44"/>
        <v>-2.3633859524507326</v>
      </c>
      <c r="AL123" s="173">
        <f t="shared" si="33"/>
        <v>0</v>
      </c>
      <c r="AM123" s="174" t="str">
        <f t="shared" si="34"/>
        <v>saniert</v>
      </c>
      <c r="AN123" s="174" cm="1">
        <f t="array" ref="AN123">IF(
    AL123 &gt; (IF(
        AM123 = "unsaniert",
        (MIN(IF(AM$1:AM$166="unsaniert",AL$1:AL$166)) + MAX(IF(AM$1:AM$166="unsaniert",AL$1:AL$166))) / 2,
        IF(
            AM123 = "teilsaniert",
            (MIN(IF(AM$1:AM$166="teilsaniert",AL$1:AL$166)) + MAX(IF(AM$1:AM$166="teilsaniert",AL$1:AL$166))) / 2,
            (MIN(IF(AM$1:AM$166="saniert",AL$1:AL$166)) + MAX(IF(AM$1:AM$166="saniert",AL$1:AL$166))) / 2
        )
    )),
    0,
    IF(
        AL122 &lt; (IF(
            AM123 = "unsaniert",
            (MIN(IF(AM$1:AM$166="unsaniert",AL$1:AL$166)) + MAX(IF(AM$1:AM$166="unsaniert",AL$1:AL$166))) / 2,
            IF(
                AM123 = "teilsaniert",
                (MIN(IF(AM$1:AM$166="teilsaniert",AL$1:AL$166)) + MAX(IF(AM$1:AM$166="teilsaniert",AL$1:AL$166))) / 2,
                (MIN(IF(AM$1:AM$166="saniert",AL$1:AL$166)) + MAX(IF(AM$1:AM$166="saniert",AL$1:AL$166))) / 2
            )
        )),
        0,
        AK123
    )
)</f>
        <v>0</v>
      </c>
      <c r="AR123" s="174">
        <f t="shared" si="45"/>
        <v>-1.2162831443234599</v>
      </c>
      <c r="AS123" s="173">
        <f t="shared" si="35"/>
        <v>1.8015526421299188E-29</v>
      </c>
      <c r="AT123" s="174" t="str">
        <f t="shared" si="36"/>
        <v>saniert</v>
      </c>
      <c r="AU123" s="174" cm="1">
        <f t="array" ref="AU123">IF(
    AS123 &gt; (IF(
        AT123 = "unsaniert",
        (MIN(IF(AT$1:AT$166="unsaniert",AS$1:AS$166)) + MAX(IF(AT$1:AT$166="unsaniert",AS$1:AS$166))) / 2,
        IF(
            AT123 = "teilsaniert",
            (MIN(IF(AT$1:AT$166="teilsaniert",AS$1:AS$166)) + MAX(IF(AT$1:AT$166="teilsaniert",AS$1:AS$166))) / 2,
            (MIN(IF(AT$1:AT$166="saniert",AS$1:AS$166)) + MAX(IF(AT$1:AT$166="saniert",AS$1:AS$166))) / 2
        )
    )),
    0,
    IF(
        AS122 &lt; (IF(
            AT123 = "unsaniert",
            (MIN(IF(AT$1:AT$166="unsaniert",AS$1:AS$166)) + MAX(IF(AT$1:AT$166="unsaniert",AS$1:AS$166))) / 2,
            IF(
                AT123 = "teilsaniert",
                (MIN(IF(AT$1:AT$166="teilsaniert",AS$1:AS$166)) + MAX(IF(AT$1:AT$166="teilsaniert",AS$1:AS$166))) / 2,
                (MIN(IF(AT$1:AT$166="saniert",AS$1:AS$166)) + MAX(IF(AT$1:AT$166="saniert",AS$1:AS$166))) / 2
            )
        )),
        0,
        AR123
    )
)</f>
        <v>0</v>
      </c>
      <c r="AV123" s="160"/>
      <c r="AW123" s="160"/>
      <c r="AX123" s="160"/>
      <c r="AY123" s="174">
        <f t="shared" si="46"/>
        <v>-1.7477893575286481</v>
      </c>
      <c r="AZ123" s="173">
        <f t="shared" si="48"/>
        <v>1.3690009245963161E-66</v>
      </c>
      <c r="BA123" s="174" t="str">
        <f t="shared" si="49"/>
        <v>saniert</v>
      </c>
      <c r="BB123" s="174" cm="1">
        <f t="array" ref="BB123">IF(
    AZ123 &gt; (IF(
        BA123 = "unsaniert",
        (MIN(IF(BA$1:BA$166="unsaniert",AZ$1:AZ$166)) + MAX(IF(BA$1:BA$166="unsaniert",AZ$1:AZ$166))) / 2,
        IF(
            BA123 = "teilsaniert",
            (MIN(IF(BA$1:BA$166="teilsaniert",AZ$1:AZ$166)) + MAX(IF(BA$1:BA$166="teilsaniert",AZ$1:AZ$166))) / 2,
            (MIN(IF(BA$1:BA$166="saniert",AZ$1:AZ$166)) + MAX(IF(BA$1:BA$166="saniert",AZ$1:AZ$166))) / 2
        )
    )),
    0,
    IF(
        AZ122 &lt; (IF(
            BA123 = "unsaniert",
            (MIN(IF(BA$1:BA$166="unsaniert",AZ$1:AZ$166)) + MAX(IF(BA$1:BA$166="unsaniert",AZ$1:AZ$166))) / 2,
            IF(
                BA123 = "teilsaniert",
                (MIN(IF(BA$1:BA$166="teilsaniert",AZ$1:AZ$166)) + MAX(IF(BA$1:BA$166="teilsaniert",AZ$1:AZ$166))) / 2,
                (MIN(IF(BA$1:BA$166="saniert",AZ$1:AZ$166)) + MAX(IF(BA$1:BA$166="saniert",AZ$1:AZ$166))) / 2
            )
        )),
        0,
        AY123
    )
)</f>
        <v>0</v>
      </c>
      <c r="BC123" s="160"/>
      <c r="BD123" s="160"/>
      <c r="BE123" s="160"/>
      <c r="BF123" s="174">
        <f t="shared" si="47"/>
        <v>-1.576570945929165</v>
      </c>
      <c r="BG123" s="173">
        <f t="shared" si="37"/>
        <v>0</v>
      </c>
      <c r="BH123" s="174" t="str">
        <f t="shared" si="38"/>
        <v>saniert</v>
      </c>
      <c r="BI123" s="174" cm="1">
        <f t="array" ref="BI123">IF(
    BG123 &gt; (IF(
        BH123 = "unsaniert",
        (MIN(IF(BH$1:BH$166="unsaniert",BG$1:BG$166)) + MAX(IF(BH$1:BH$166="unsaniert",BG$1:BG$166))) / 2,
        IF(
            BH123 = "teilsaniert",
            (MIN(IF(BH$1:BH$166="teilsaniert",BG$1:BG$166)) + MAX(IF(BH$1:BH$166="teilsaniert",BG$1:BG$166))) / 2,
            (MIN(IF(BH$1:BH$166="saniert",BG$1:BG$166)) + MAX(IF(BH$1:BH$166="saniert",BG$1:BG$166))) / 2
        )
    )),
    0,
    IF(
        BG122 &lt; (IF(
            BH123 = "unsaniert",
            (MIN(IF(BH$1:BH$166="unsaniert",BG$1:BG$166)) + MAX(IF(BH$1:BH$166="unsaniert",BG$1:BG$166))) / 2,
            IF(
                BH123 = "teilsaniert",
                (MIN(IF(BH$1:BH$166="teilsaniert",BG$1:BG$166)) + MAX(IF(BH$1:BH$166="teilsaniert",BG$1:BG$166))) / 2,
                (MIN(IF(BH$1:BH$166="saniert",BG$1:BG$166)) + MAX(IF(BH$1:BH$166="saniert",BG$1:BG$166))) / 2
            )
        )),
        0,
        BF123
    )
)</f>
        <v>0</v>
      </c>
    </row>
    <row r="124" spans="2:61">
      <c r="B124" s="174">
        <f t="shared" si="39"/>
        <v>-0.47601886045636344</v>
      </c>
      <c r="C124" s="173">
        <f>_xlfn.NORM.DIST(B124, B5,C5, TRUE)</f>
        <v>2.0919223973936891E-5</v>
      </c>
      <c r="D124" s="174" t="str">
        <f t="shared" si="26"/>
        <v>saniert</v>
      </c>
      <c r="E124" s="174" cm="1">
        <f t="array" ref="E124">IF(
    C124 &gt; (IF(
        D124 = "unsaniert",
        (MIN(IF(D$1:D$166="unsaniert",C$1:C$166)) + MAX(IF(D$1:D$166="unsaniert",C$1:C$166))) / 2,
        IF(
            D124 = "teilsaniert",
            (MIN(IF(D$1:D$166="teilsaniert",C$1:C$166)) + MAX(IF(D$1:D$166="teilsaniert",C$1:C$166))) / 2,
            (MIN(IF(D$1:D$166="saniert",C$1:C$166)) + MAX(IF(D$1:D$166="saniert",C$1:C$166))) / 2
        )
    )),
    0,
    IF(
        C123 &lt; (IF(
            D124 = "unsaniert",
            (MIN(IF(D$1:D$166="unsaniert",C$1:C$166)) + MAX(IF(D$1:D$166="unsaniert",C$1:C$166))) / 2,
            IF(
                D124 = "teilsaniert",
                (MIN(IF(D$1:D$166="teilsaniert",C$1:C$166)) + MAX(IF(D$1:D$166="teilsaniert",C$1:C$166))) / 2,
                (MIN(IF(D$1:D$166="saniert",C$1:C$166)) + MAX(IF(D$1:D$166="saniert",C$1:C$166))) / 2
            )
        )),
        0,
        B124
    )
)</f>
        <v>0</v>
      </c>
      <c r="H124" s="160"/>
      <c r="I124" s="174">
        <f t="shared" si="40"/>
        <v>-2.1958352038498972</v>
      </c>
      <c r="J124" s="173">
        <f>_xlfn.NORM.DIST(I124, I5,J5, TRUE)</f>
        <v>3.8677981895313624E-286</v>
      </c>
      <c r="K124" s="174" t="str">
        <f t="shared" si="27"/>
        <v>saniert</v>
      </c>
      <c r="L124" s="174" cm="1">
        <f t="array" ref="L124">IF(
    J124 &gt; (IF(
        K124 = "unsaniert",
        (MIN(IF(K$1:K$166="unsaniert",J$1:J$166)) + MAX(IF(K$1:K$166="unsaniert",J$1:J$166))) / 2,
        IF(
            K124 = "teilsaniert",
            (MIN(IF(K$1:K$166="teilsaniert",J$1:J$166)) + MAX(IF(K$1:K$166="teilsaniert",J$1:J$166))) / 2,
            (MIN(IF(K$1:K$166="saniert",J$1:J$166)) + MAX(IF(K$1:K$166="saniert",J$1:J$166))) / 2
        )
    )),
    0,
    IF(
        J123 &lt; (IF(
            K124 = "unsaniert",
            (MIN(IF(K$1:K$166="unsaniert",J$1:J$166)) + MAX(IF(K$1:K$166="unsaniert",J$1:J$166))) / 2,
            IF(
                K124 = "teilsaniert",
                (MIN(IF(K$1:K$166="teilsaniert",J$1:J$166)) + MAX(IF(K$1:K$166="teilsaniert",J$1:J$166))) / 2,
                (MIN(IF(K$1:K$166="saniert",J$1:J$166)) + MAX(IF(K$1:K$166="saniert",J$1:J$166))) / 2
            )
        )),
        0,
        I124
    )
)</f>
        <v>0</v>
      </c>
      <c r="O124" s="160"/>
      <c r="P124" s="174">
        <f t="shared" si="41"/>
        <v>-2.259977132576271</v>
      </c>
      <c r="Q124" s="173">
        <f>_xlfn.NORM.DIST(P124, P5,Q5, TRUE)</f>
        <v>5.991581974808444E-289</v>
      </c>
      <c r="R124" s="174" t="str">
        <f t="shared" si="28"/>
        <v>saniert</v>
      </c>
      <c r="S124" s="174" cm="1">
        <f t="array" ref="S124">IF(
    Q124 &gt; (IF(
        R124 = "unsaniert",
        (MIN(IF(R$1:R$166="unsaniert",Q$1:Q$166)) + MAX(IF(R$1:R$166="unsaniert",Q$1:Q$166))) / 2,
        IF(
            R124 = "teilsaniert",
            (MIN(IF(R$1:R$166="teilsaniert",Q$1:Q$166)) + MAX(IF(R$1:R$166="teilsaniert",Q$1:Q$166))) / 2,
            (MIN(IF(R$1:R$166="saniert",Q$1:Q$166)) + MAX(IF(R$1:R$166="saniert",Q$1:Q$166))) / 2
        )
    )),
    0,
    IF(
        Q123 &lt; (IF(
            R124 = "unsaniert",
            (MIN(IF(R$1:R$166="unsaniert",Q$1:Q$166)) + MAX(IF(R$1:R$166="unsaniert",Q$1:Q$166))) / 2,
            IF(
                R124 = "teilsaniert",
                (MIN(IF(R$1:R$166="teilsaniert",Q$1:Q$166)) + MAX(IF(R$1:R$166="teilsaniert",Q$1:Q$166))) / 2,
                (MIN(IF(R$1:R$166="saniert",Q$1:Q$166)) + MAX(IF(R$1:R$166="saniert",Q$1:Q$166))) / 2
            )
        )),
        0,
        P124
    )
)</f>
        <v>0</v>
      </c>
      <c r="W124" s="174">
        <f t="shared" si="42"/>
        <v>-1.6234544208588788</v>
      </c>
      <c r="X124" s="173">
        <f t="shared" si="29"/>
        <v>2.1566034039062253E-170</v>
      </c>
      <c r="Y124" s="174" t="str">
        <f t="shared" si="30"/>
        <v>saniert</v>
      </c>
      <c r="Z124" s="174" cm="1">
        <f t="array" ref="Z124">IF(
    X124 &gt; (IF(
        Y124 = "unsaniert",
        (MIN(IF(Y$29:Y$166="unsaniert",X$29:X$166)) + MAX(IF(Y$29:Y$166="unsaniert",X$29:X$166))) / 2,
        IF(
            Y124 = "teilsaniert",
            (MIN(IF(Y$29:Y$166="teilsaniert",X$29:X$166)) + MAX(IF(Y$29:Y$166="teilsaniert",X$29:X$166))) / 2,
            (MIN(IF(Y$29:Y$166="saniert",X$29:X$166)) + MAX(IF(Y$29:Y$166="saniert",X$29:X$166))) / 2
        )
    )),
    0,
    IF(
        X123 &lt; (IF(
            Y124 = "unsaniert",
            (MIN(IF(Y$29:Y$166="unsaniert",X$29:X$166)) + MAX(IF(Y$29:Y$166="unsaniert",X$29:X$166))) / 2,
            IF(
                Y124 = "teilsaniert",
                (MIN(IF(Y$29:Y$166="teilsaniert",X$29:X$166)) + MAX(IF(Y$29:Y$166="teilsaniert",X$29:X$166))) / 2,
                (MIN(IF(Y$29:Y$166="saniert",X$29:X$166)) + MAX(IF(Y$29:Y$166="saniert",X$29:X$166))) / 2
            )
        )),
        0,
        W124
    )
)</f>
        <v>0</v>
      </c>
      <c r="AA124" s="160"/>
      <c r="AB124" s="160"/>
      <c r="AC124" s="160"/>
      <c r="AD124" s="174">
        <f t="shared" si="43"/>
        <v>-1.9087453724467716</v>
      </c>
      <c r="AE124" s="173">
        <f t="shared" si="31"/>
        <v>8.7751478646855664E-105</v>
      </c>
      <c r="AF124" s="174" t="str">
        <f t="shared" si="32"/>
        <v>saniert</v>
      </c>
      <c r="AG124" s="174" cm="1">
        <f t="array" ref="AG124">IF(
    AE124 &gt; (IF(
        AF124 = "unsaniert",
        (MIN(IF(AF$1:AF$166="unsaniert",AE$1:AE$166)) + MAX(IF(AF$1:AF$166="unsaniert",AE$1:AE$166))) / 2,
        IF(
            AF124 = "teilsaniert",
            (MIN(IF(AF$1:AF$166="teilsaniert",AE$1:AE$166)) + MAX(IF(AF$1:AF$166="teilsaniert",AE$1:AE$166))) / 2,
            (MIN(IF(AF$1:AF$166="saniert",AE$1:AE$166)) + MAX(IF(AF$1:AF$166="saniert",AE$1:AE$166))) / 2
        )
    )),
    0,
    IF(
        AE123 &lt; (IF(
            AF124 = "unsaniert",
            (MIN(IF(AF$1:AF$166="unsaniert",AE$1:AE$166)) + MAX(IF(AF$1:AF$166="unsaniert",AE$1:AE$166))) / 2,
            IF(
                AF124 = "teilsaniert",
                (MIN(IF(AF$1:AF$166="teilsaniert",AE$1:AE$166)) + MAX(IF(AF$1:AF$166="teilsaniert",AE$1:AE$166))) / 2,
                (MIN(IF(AF$1:AF$166="saniert",AE$1:AE$166)) + MAX(IF(AF$1:AF$166="saniert",AE$1:AE$166))) / 2
            )
        )),
        0,
        AD124
    )
)</f>
        <v>0</v>
      </c>
      <c r="AH124" s="160"/>
      <c r="AI124" s="160"/>
      <c r="AJ124" s="160"/>
      <c r="AK124" s="174">
        <f t="shared" si="44"/>
        <v>-2.3933859524507324</v>
      </c>
      <c r="AL124" s="173">
        <f t="shared" si="33"/>
        <v>0</v>
      </c>
      <c r="AM124" s="174" t="str">
        <f t="shared" si="34"/>
        <v>saniert</v>
      </c>
      <c r="AN124" s="174" cm="1">
        <f t="array" ref="AN124">IF(
    AL124 &gt; (IF(
        AM124 = "unsaniert",
        (MIN(IF(AM$1:AM$166="unsaniert",AL$1:AL$166)) + MAX(IF(AM$1:AM$166="unsaniert",AL$1:AL$166))) / 2,
        IF(
            AM124 = "teilsaniert",
            (MIN(IF(AM$1:AM$166="teilsaniert",AL$1:AL$166)) + MAX(IF(AM$1:AM$166="teilsaniert",AL$1:AL$166))) / 2,
            (MIN(IF(AM$1:AM$166="saniert",AL$1:AL$166)) + MAX(IF(AM$1:AM$166="saniert",AL$1:AL$166))) / 2
        )
    )),
    0,
    IF(
        AL123 &lt; (IF(
            AM124 = "unsaniert",
            (MIN(IF(AM$1:AM$166="unsaniert",AL$1:AL$166)) + MAX(IF(AM$1:AM$166="unsaniert",AL$1:AL$166))) / 2,
            IF(
                AM124 = "teilsaniert",
                (MIN(IF(AM$1:AM$166="teilsaniert",AL$1:AL$166)) + MAX(IF(AM$1:AM$166="teilsaniert",AL$1:AL$166))) / 2,
                (MIN(IF(AM$1:AM$166="saniert",AL$1:AL$166)) + MAX(IF(AM$1:AM$166="saniert",AL$1:AL$166))) / 2
            )
        )),
        0,
        AK124
    )
)</f>
        <v>0</v>
      </c>
      <c r="AR124" s="174">
        <f t="shared" si="45"/>
        <v>-1.2462831443234599</v>
      </c>
      <c r="AS124" s="173">
        <f t="shared" si="35"/>
        <v>2.8681716815178009E-30</v>
      </c>
      <c r="AT124" s="174" t="str">
        <f t="shared" si="36"/>
        <v>saniert</v>
      </c>
      <c r="AU124" s="174" cm="1">
        <f t="array" ref="AU124">IF(
    AS124 &gt; (IF(
        AT124 = "unsaniert",
        (MIN(IF(AT$1:AT$166="unsaniert",AS$1:AS$166)) + MAX(IF(AT$1:AT$166="unsaniert",AS$1:AS$166))) / 2,
        IF(
            AT124 = "teilsaniert",
            (MIN(IF(AT$1:AT$166="teilsaniert",AS$1:AS$166)) + MAX(IF(AT$1:AT$166="teilsaniert",AS$1:AS$166))) / 2,
            (MIN(IF(AT$1:AT$166="saniert",AS$1:AS$166)) + MAX(IF(AT$1:AT$166="saniert",AS$1:AS$166))) / 2
        )
    )),
    0,
    IF(
        AS123 &lt; (IF(
            AT124 = "unsaniert",
            (MIN(IF(AT$1:AT$166="unsaniert",AS$1:AS$166)) + MAX(IF(AT$1:AT$166="unsaniert",AS$1:AS$166))) / 2,
            IF(
                AT124 = "teilsaniert",
                (MIN(IF(AT$1:AT$166="teilsaniert",AS$1:AS$166)) + MAX(IF(AT$1:AT$166="teilsaniert",AS$1:AS$166))) / 2,
                (MIN(IF(AT$1:AT$166="saniert",AS$1:AS$166)) + MAX(IF(AT$1:AT$166="saniert",AS$1:AS$166))) / 2
            )
        )),
        0,
        AR124
    )
)</f>
        <v>0</v>
      </c>
      <c r="AV124" s="160"/>
      <c r="AW124" s="160"/>
      <c r="AX124" s="160"/>
      <c r="AY124" s="174">
        <f t="shared" si="46"/>
        <v>-1.7777893575286481</v>
      </c>
      <c r="AZ124" s="173">
        <f t="shared" si="48"/>
        <v>2.540378980437387E-68</v>
      </c>
      <c r="BA124" s="174" t="str">
        <f t="shared" si="49"/>
        <v>saniert</v>
      </c>
      <c r="BB124" s="174" cm="1">
        <f t="array" ref="BB124">IF(
    AZ124 &gt; (IF(
        BA124 = "unsaniert",
        (MIN(IF(BA$1:BA$166="unsaniert",AZ$1:AZ$166)) + MAX(IF(BA$1:BA$166="unsaniert",AZ$1:AZ$166))) / 2,
        IF(
            BA124 = "teilsaniert",
            (MIN(IF(BA$1:BA$166="teilsaniert",AZ$1:AZ$166)) + MAX(IF(BA$1:BA$166="teilsaniert",AZ$1:AZ$166))) / 2,
            (MIN(IF(BA$1:BA$166="saniert",AZ$1:AZ$166)) + MAX(IF(BA$1:BA$166="saniert",AZ$1:AZ$166))) / 2
        )
    )),
    0,
    IF(
        AZ123 &lt; (IF(
            BA124 = "unsaniert",
            (MIN(IF(BA$1:BA$166="unsaniert",AZ$1:AZ$166)) + MAX(IF(BA$1:BA$166="unsaniert",AZ$1:AZ$166))) / 2,
            IF(
                BA124 = "teilsaniert",
                (MIN(IF(BA$1:BA$166="teilsaniert",AZ$1:AZ$166)) + MAX(IF(BA$1:BA$166="teilsaniert",AZ$1:AZ$166))) / 2,
                (MIN(IF(BA$1:BA$166="saniert",AZ$1:AZ$166)) + MAX(IF(BA$1:BA$166="saniert",AZ$1:AZ$166))) / 2
            )
        )),
        0,
        AY124
    )
)</f>
        <v>0</v>
      </c>
      <c r="BC124" s="160"/>
      <c r="BD124" s="160"/>
      <c r="BE124" s="160"/>
      <c r="BF124" s="174">
        <f t="shared" si="47"/>
        <v>-1.596570945929165</v>
      </c>
      <c r="BG124" s="173">
        <f t="shared" si="37"/>
        <v>0</v>
      </c>
      <c r="BH124" s="174" t="str">
        <f t="shared" si="38"/>
        <v>saniert</v>
      </c>
      <c r="BI124" s="174" cm="1">
        <f t="array" ref="BI124">IF(
    BG124 &gt; (IF(
        BH124 = "unsaniert",
        (MIN(IF(BH$1:BH$166="unsaniert",BG$1:BG$166)) + MAX(IF(BH$1:BH$166="unsaniert",BG$1:BG$166))) / 2,
        IF(
            BH124 = "teilsaniert",
            (MIN(IF(BH$1:BH$166="teilsaniert",BG$1:BG$166)) + MAX(IF(BH$1:BH$166="teilsaniert",BG$1:BG$166))) / 2,
            (MIN(IF(BH$1:BH$166="saniert",BG$1:BG$166)) + MAX(IF(BH$1:BH$166="saniert",BG$1:BG$166))) / 2
        )
    )),
    0,
    IF(
        BG123 &lt; (IF(
            BH124 = "unsaniert",
            (MIN(IF(BH$1:BH$166="unsaniert",BG$1:BG$166)) + MAX(IF(BH$1:BH$166="unsaniert",BG$1:BG$166))) / 2,
            IF(
                BH124 = "teilsaniert",
                (MIN(IF(BH$1:BH$166="teilsaniert",BG$1:BG$166)) + MAX(IF(BH$1:BH$166="teilsaniert",BG$1:BG$166))) / 2,
                (MIN(IF(BH$1:BH$166="saniert",BG$1:BG$166)) + MAX(IF(BH$1:BH$166="saniert",BG$1:BG$166))) / 2
            )
        )),
        0,
        BF124
    )
)</f>
        <v>0</v>
      </c>
    </row>
    <row r="125" spans="2:61">
      <c r="B125" s="174">
        <f t="shared" si="39"/>
        <v>-0.50601886045636346</v>
      </c>
      <c r="C125" s="173">
        <f>_xlfn.NORM.DIST(B125, B5,C5, TRUE)</f>
        <v>1.478011931749331E-5</v>
      </c>
      <c r="D125" s="174" t="str">
        <f t="shared" si="26"/>
        <v>saniert</v>
      </c>
      <c r="E125" s="174" cm="1">
        <f t="array" ref="E125">IF(
    C125 &gt; (IF(
        D125 = "unsaniert",
        (MIN(IF(D$1:D$166="unsaniert",C$1:C$166)) + MAX(IF(D$1:D$166="unsaniert",C$1:C$166))) / 2,
        IF(
            D125 = "teilsaniert",
            (MIN(IF(D$1:D$166="teilsaniert",C$1:C$166)) + MAX(IF(D$1:D$166="teilsaniert",C$1:C$166))) / 2,
            (MIN(IF(D$1:D$166="saniert",C$1:C$166)) + MAX(IF(D$1:D$166="saniert",C$1:C$166))) / 2
        )
    )),
    0,
    IF(
        C124 &lt; (IF(
            D125 = "unsaniert",
            (MIN(IF(D$1:D$166="unsaniert",C$1:C$166)) + MAX(IF(D$1:D$166="unsaniert",C$1:C$166))) / 2,
            IF(
                D125 = "teilsaniert",
                (MIN(IF(D$1:D$166="teilsaniert",C$1:C$166)) + MAX(IF(D$1:D$166="teilsaniert",C$1:C$166))) / 2,
                (MIN(IF(D$1:D$166="saniert",C$1:C$166)) + MAX(IF(D$1:D$166="saniert",C$1:C$166))) / 2
            )
        )),
        0,
        B125
    )
)</f>
        <v>0</v>
      </c>
      <c r="H125" s="160"/>
      <c r="I125" s="174">
        <f t="shared" si="40"/>
        <v>-2.225835203849897</v>
      </c>
      <c r="J125" s="173">
        <f>_xlfn.NORM.DIST(I125, I5,J5, TRUE)</f>
        <v>4.3808099610084531E-293</v>
      </c>
      <c r="K125" s="174" t="str">
        <f t="shared" si="27"/>
        <v>saniert</v>
      </c>
      <c r="L125" s="174" cm="1">
        <f t="array" ref="L125">IF(
    J125 &gt; (IF(
        K125 = "unsaniert",
        (MIN(IF(K$1:K$166="unsaniert",J$1:J$166)) + MAX(IF(K$1:K$166="unsaniert",J$1:J$166))) / 2,
        IF(
            K125 = "teilsaniert",
            (MIN(IF(K$1:K$166="teilsaniert",J$1:J$166)) + MAX(IF(K$1:K$166="teilsaniert",J$1:J$166))) / 2,
            (MIN(IF(K$1:K$166="saniert",J$1:J$166)) + MAX(IF(K$1:K$166="saniert",J$1:J$166))) / 2
        )
    )),
    0,
    IF(
        J124 &lt; (IF(
            K125 = "unsaniert",
            (MIN(IF(K$1:K$166="unsaniert",J$1:J$166)) + MAX(IF(K$1:K$166="unsaniert",J$1:J$166))) / 2,
            IF(
                K125 = "teilsaniert",
                (MIN(IF(K$1:K$166="teilsaniert",J$1:J$166)) + MAX(IF(K$1:K$166="teilsaniert",J$1:J$166))) / 2,
                (MIN(IF(K$1:K$166="saniert",J$1:J$166)) + MAX(IF(K$1:K$166="saniert",J$1:J$166))) / 2
            )
        )),
        0,
        I125
    )
)</f>
        <v>0</v>
      </c>
      <c r="O125" s="160"/>
      <c r="P125" s="174">
        <f t="shared" si="41"/>
        <v>-2.2899771325762708</v>
      </c>
      <c r="Q125" s="173">
        <f>_xlfn.NORM.DIST(P125, P5,Q5, TRUE)</f>
        <v>5.8282846750002445E-296</v>
      </c>
      <c r="R125" s="174" t="str">
        <f t="shared" si="28"/>
        <v>saniert</v>
      </c>
      <c r="S125" s="174" cm="1">
        <f t="array" ref="S125">IF(
    Q125 &gt; (IF(
        R125 = "unsaniert",
        (MIN(IF(R$1:R$166="unsaniert",Q$1:Q$166)) + MAX(IF(R$1:R$166="unsaniert",Q$1:Q$166))) / 2,
        IF(
            R125 = "teilsaniert",
            (MIN(IF(R$1:R$166="teilsaniert",Q$1:Q$166)) + MAX(IF(R$1:R$166="teilsaniert",Q$1:Q$166))) / 2,
            (MIN(IF(R$1:R$166="saniert",Q$1:Q$166)) + MAX(IF(R$1:R$166="saniert",Q$1:Q$166))) / 2
        )
    )),
    0,
    IF(
        Q124 &lt; (IF(
            R125 = "unsaniert",
            (MIN(IF(R$1:R$166="unsaniert",Q$1:Q$166)) + MAX(IF(R$1:R$166="unsaniert",Q$1:Q$166))) / 2,
            IF(
                R125 = "teilsaniert",
                (MIN(IF(R$1:R$166="teilsaniert",Q$1:Q$166)) + MAX(IF(R$1:R$166="teilsaniert",Q$1:Q$166))) / 2,
                (MIN(IF(R$1:R$166="saniert",Q$1:Q$166)) + MAX(IF(R$1:R$166="saniert",Q$1:Q$166))) / 2
            )
        )),
        0,
        P125
    )
)</f>
        <v>0</v>
      </c>
      <c r="W125" s="174">
        <f t="shared" si="42"/>
        <v>-1.6534544208588788</v>
      </c>
      <c r="X125" s="173">
        <f t="shared" si="29"/>
        <v>1.3308852766290201E-174</v>
      </c>
      <c r="Y125" s="174" t="str">
        <f t="shared" si="30"/>
        <v>saniert</v>
      </c>
      <c r="Z125" s="174" cm="1">
        <f t="array" ref="Z125">IF(
    X125 &gt; (IF(
        Y125 = "unsaniert",
        (MIN(IF(Y$29:Y$166="unsaniert",X$29:X$166)) + MAX(IF(Y$29:Y$166="unsaniert",X$29:X$166))) / 2,
        IF(
            Y125 = "teilsaniert",
            (MIN(IF(Y$29:Y$166="teilsaniert",X$29:X$166)) + MAX(IF(Y$29:Y$166="teilsaniert",X$29:X$166))) / 2,
            (MIN(IF(Y$29:Y$166="saniert",X$29:X$166)) + MAX(IF(Y$29:Y$166="saniert",X$29:X$166))) / 2
        )
    )),
    0,
    IF(
        X124 &lt; (IF(
            Y125 = "unsaniert",
            (MIN(IF(Y$29:Y$166="unsaniert",X$29:X$166)) + MAX(IF(Y$29:Y$166="unsaniert",X$29:X$166))) / 2,
            IF(
                Y125 = "teilsaniert",
                (MIN(IF(Y$29:Y$166="teilsaniert",X$29:X$166)) + MAX(IF(Y$29:Y$166="teilsaniert",X$29:X$166))) / 2,
                (MIN(IF(Y$29:Y$166="saniert",X$29:X$166)) + MAX(IF(Y$29:Y$166="saniert",X$29:X$166))) / 2
            )
        )),
        0,
        W125
    )
)</f>
        <v>0</v>
      </c>
      <c r="AA125" s="160"/>
      <c r="AB125" s="160"/>
      <c r="AC125" s="160"/>
      <c r="AD125" s="174">
        <f t="shared" si="43"/>
        <v>-1.9387453724467716</v>
      </c>
      <c r="AE125" s="173">
        <f t="shared" si="31"/>
        <v>2.0133548274281393E-107</v>
      </c>
      <c r="AF125" s="174" t="str">
        <f t="shared" si="32"/>
        <v>saniert</v>
      </c>
      <c r="AG125" s="174" cm="1">
        <f t="array" ref="AG125">IF(
    AE125 &gt; (IF(
        AF125 = "unsaniert",
        (MIN(IF(AF$1:AF$166="unsaniert",AE$1:AE$166)) + MAX(IF(AF$1:AF$166="unsaniert",AE$1:AE$166))) / 2,
        IF(
            AF125 = "teilsaniert",
            (MIN(IF(AF$1:AF$166="teilsaniert",AE$1:AE$166)) + MAX(IF(AF$1:AF$166="teilsaniert",AE$1:AE$166))) / 2,
            (MIN(IF(AF$1:AF$166="saniert",AE$1:AE$166)) + MAX(IF(AF$1:AF$166="saniert",AE$1:AE$166))) / 2
        )
    )),
    0,
    IF(
        AE124 &lt; (IF(
            AF125 = "unsaniert",
            (MIN(IF(AF$1:AF$166="unsaniert",AE$1:AE$166)) + MAX(IF(AF$1:AF$166="unsaniert",AE$1:AE$166))) / 2,
            IF(
                AF125 = "teilsaniert",
                (MIN(IF(AF$1:AF$166="teilsaniert",AE$1:AE$166)) + MAX(IF(AF$1:AF$166="teilsaniert",AE$1:AE$166))) / 2,
                (MIN(IF(AF$1:AF$166="saniert",AE$1:AE$166)) + MAX(IF(AF$1:AF$166="saniert",AE$1:AE$166))) / 2
            )
        )),
        0,
        AD125
    )
)</f>
        <v>0</v>
      </c>
      <c r="AH125" s="160"/>
      <c r="AI125" s="160"/>
      <c r="AJ125" s="160"/>
      <c r="AK125" s="174">
        <f t="shared" si="44"/>
        <v>-2.4233859524507322</v>
      </c>
      <c r="AL125" s="173">
        <f t="shared" si="33"/>
        <v>0</v>
      </c>
      <c r="AM125" s="174" t="str">
        <f t="shared" si="34"/>
        <v>saniert</v>
      </c>
      <c r="AN125" s="174" cm="1">
        <f t="array" ref="AN125">IF(
    AL125 &gt; (IF(
        AM125 = "unsaniert",
        (MIN(IF(AM$1:AM$166="unsaniert",AL$1:AL$166)) + MAX(IF(AM$1:AM$166="unsaniert",AL$1:AL$166))) / 2,
        IF(
            AM125 = "teilsaniert",
            (MIN(IF(AM$1:AM$166="teilsaniert",AL$1:AL$166)) + MAX(IF(AM$1:AM$166="teilsaniert",AL$1:AL$166))) / 2,
            (MIN(IF(AM$1:AM$166="saniert",AL$1:AL$166)) + MAX(IF(AM$1:AM$166="saniert",AL$1:AL$166))) / 2
        )
    )),
    0,
    IF(
        AL124 &lt; (IF(
            AM125 = "unsaniert",
            (MIN(IF(AM$1:AM$166="unsaniert",AL$1:AL$166)) + MAX(IF(AM$1:AM$166="unsaniert",AL$1:AL$166))) / 2,
            IF(
                AM125 = "teilsaniert",
                (MIN(IF(AM$1:AM$166="teilsaniert",AL$1:AL$166)) + MAX(IF(AM$1:AM$166="teilsaniert",AL$1:AL$166))) / 2,
                (MIN(IF(AM$1:AM$166="saniert",AL$1:AL$166)) + MAX(IF(AM$1:AM$166="saniert",AL$1:AL$166))) / 2
            )
        )),
        0,
        AK125
    )
)</f>
        <v>0</v>
      </c>
      <c r="AR125" s="174">
        <f t="shared" si="45"/>
        <v>-1.2762831443234599</v>
      </c>
      <c r="AS125" s="173">
        <f t="shared" si="35"/>
        <v>4.4496042555357144E-31</v>
      </c>
      <c r="AT125" s="174" t="str">
        <f t="shared" si="36"/>
        <v>saniert</v>
      </c>
      <c r="AU125" s="174" cm="1">
        <f t="array" ref="AU125">IF(
    AS125 &gt; (IF(
        AT125 = "unsaniert",
        (MIN(IF(AT$1:AT$166="unsaniert",AS$1:AS$166)) + MAX(IF(AT$1:AT$166="unsaniert",AS$1:AS$166))) / 2,
        IF(
            AT125 = "teilsaniert",
            (MIN(IF(AT$1:AT$166="teilsaniert",AS$1:AS$166)) + MAX(IF(AT$1:AT$166="teilsaniert",AS$1:AS$166))) / 2,
            (MIN(IF(AT$1:AT$166="saniert",AS$1:AS$166)) + MAX(IF(AT$1:AT$166="saniert",AS$1:AS$166))) / 2
        )
    )),
    0,
    IF(
        AS124 &lt; (IF(
            AT125 = "unsaniert",
            (MIN(IF(AT$1:AT$166="unsaniert",AS$1:AS$166)) + MAX(IF(AT$1:AT$166="unsaniert",AS$1:AS$166))) / 2,
            IF(
                AT125 = "teilsaniert",
                (MIN(IF(AT$1:AT$166="teilsaniert",AS$1:AS$166)) + MAX(IF(AT$1:AT$166="teilsaniert",AS$1:AS$166))) / 2,
                (MIN(IF(AT$1:AT$166="saniert",AS$1:AS$166)) + MAX(IF(AT$1:AT$166="saniert",AS$1:AS$166))) / 2
            )
        )),
        0,
        AR125
    )
)</f>
        <v>0</v>
      </c>
      <c r="AV125" s="160"/>
      <c r="AW125" s="160"/>
      <c r="AX125" s="160"/>
      <c r="AY125" s="174">
        <f t="shared" si="46"/>
        <v>-1.8077893575286481</v>
      </c>
      <c r="AZ125" s="173">
        <f t="shared" si="48"/>
        <v>4.4728849915192662E-70</v>
      </c>
      <c r="BA125" s="174" t="str">
        <f t="shared" si="49"/>
        <v>saniert</v>
      </c>
      <c r="BB125" s="174" cm="1">
        <f t="array" ref="BB125">IF(
    AZ125 &gt; (IF(
        BA125 = "unsaniert",
        (MIN(IF(BA$1:BA$166="unsaniert",AZ$1:AZ$166)) + MAX(IF(BA$1:BA$166="unsaniert",AZ$1:AZ$166))) / 2,
        IF(
            BA125 = "teilsaniert",
            (MIN(IF(BA$1:BA$166="teilsaniert",AZ$1:AZ$166)) + MAX(IF(BA$1:BA$166="teilsaniert",AZ$1:AZ$166))) / 2,
            (MIN(IF(BA$1:BA$166="saniert",AZ$1:AZ$166)) + MAX(IF(BA$1:BA$166="saniert",AZ$1:AZ$166))) / 2
        )
    )),
    0,
    IF(
        AZ124 &lt; (IF(
            BA125 = "unsaniert",
            (MIN(IF(BA$1:BA$166="unsaniert",AZ$1:AZ$166)) + MAX(IF(BA$1:BA$166="unsaniert",AZ$1:AZ$166))) / 2,
            IF(
                BA125 = "teilsaniert",
                (MIN(IF(BA$1:BA$166="teilsaniert",AZ$1:AZ$166)) + MAX(IF(BA$1:BA$166="teilsaniert",AZ$1:AZ$166))) / 2,
                (MIN(IF(BA$1:BA$166="saniert",AZ$1:AZ$166)) + MAX(IF(BA$1:BA$166="saniert",AZ$1:AZ$166))) / 2
            )
        )),
        0,
        AY125
    )
)</f>
        <v>0</v>
      </c>
      <c r="BC125" s="160"/>
      <c r="BD125" s="160"/>
      <c r="BE125" s="160"/>
      <c r="BF125" s="174">
        <f t="shared" si="47"/>
        <v>-1.6165709459291651</v>
      </c>
      <c r="BG125" s="173">
        <f t="shared" si="37"/>
        <v>0</v>
      </c>
      <c r="BH125" s="174" t="str">
        <f t="shared" si="38"/>
        <v>saniert</v>
      </c>
      <c r="BI125" s="174" cm="1">
        <f t="array" ref="BI125">IF(
    BG125 &gt; (IF(
        BH125 = "unsaniert",
        (MIN(IF(BH$1:BH$166="unsaniert",BG$1:BG$166)) + MAX(IF(BH$1:BH$166="unsaniert",BG$1:BG$166))) / 2,
        IF(
            BH125 = "teilsaniert",
            (MIN(IF(BH$1:BH$166="teilsaniert",BG$1:BG$166)) + MAX(IF(BH$1:BH$166="teilsaniert",BG$1:BG$166))) / 2,
            (MIN(IF(BH$1:BH$166="saniert",BG$1:BG$166)) + MAX(IF(BH$1:BH$166="saniert",BG$1:BG$166))) / 2
        )
    )),
    0,
    IF(
        BG124 &lt; (IF(
            BH125 = "unsaniert",
            (MIN(IF(BH$1:BH$166="unsaniert",BG$1:BG$166)) + MAX(IF(BH$1:BH$166="unsaniert",BG$1:BG$166))) / 2,
            IF(
                BH125 = "teilsaniert",
                (MIN(IF(BH$1:BH$166="teilsaniert",BG$1:BG$166)) + MAX(IF(BH$1:BH$166="teilsaniert",BG$1:BG$166))) / 2,
                (MIN(IF(BH$1:BH$166="saniert",BG$1:BG$166)) + MAX(IF(BH$1:BH$166="saniert",BG$1:BG$166))) / 2
            )
        )),
        0,
        BF125
    )
)</f>
        <v>0</v>
      </c>
    </row>
    <row r="126" spans="2:61">
      <c r="B126" s="174">
        <f t="shared" si="39"/>
        <v>-0.53601886045636349</v>
      </c>
      <c r="C126" s="173">
        <f>_xlfn.NORM.DIST(B126, B5,C5, TRUE)</f>
        <v>1.0379328752330248E-5</v>
      </c>
      <c r="D126" s="174" t="str">
        <f t="shared" si="26"/>
        <v>saniert</v>
      </c>
      <c r="E126" s="174" cm="1">
        <f t="array" ref="E126">IF(
    C126 &gt; (IF(
        D126 = "unsaniert",
        (MIN(IF(D$1:D$166="unsaniert",C$1:C$166)) + MAX(IF(D$1:D$166="unsaniert",C$1:C$166))) / 2,
        IF(
            D126 = "teilsaniert",
            (MIN(IF(D$1:D$166="teilsaniert",C$1:C$166)) + MAX(IF(D$1:D$166="teilsaniert",C$1:C$166))) / 2,
            (MIN(IF(D$1:D$166="saniert",C$1:C$166)) + MAX(IF(D$1:D$166="saniert",C$1:C$166))) / 2
        )
    )),
    0,
    IF(
        C125 &lt; (IF(
            D126 = "unsaniert",
            (MIN(IF(D$1:D$166="unsaniert",C$1:C$166)) + MAX(IF(D$1:D$166="unsaniert",C$1:C$166))) / 2,
            IF(
                D126 = "teilsaniert",
                (MIN(IF(D$1:D$166="teilsaniert",C$1:C$166)) + MAX(IF(D$1:D$166="teilsaniert",C$1:C$166))) / 2,
                (MIN(IF(D$1:D$166="saniert",C$1:C$166)) + MAX(IF(D$1:D$166="saniert",C$1:C$166))) / 2
            )
        )),
        0,
        B126
    )
)</f>
        <v>0</v>
      </c>
      <c r="H126" s="160"/>
      <c r="I126" s="174">
        <f t="shared" si="40"/>
        <v>-2.2558352038498968</v>
      </c>
      <c r="J126" s="173">
        <f>_xlfn.NORM.DIST(I126, I5,J5, TRUE)</f>
        <v>4.0903258614859362E-300</v>
      </c>
      <c r="K126" s="174" t="str">
        <f t="shared" si="27"/>
        <v>saniert</v>
      </c>
      <c r="L126" s="174" cm="1">
        <f t="array" ref="L126">IF(
    J126 &gt; (IF(
        K126 = "unsaniert",
        (MIN(IF(K$1:K$166="unsaniert",J$1:J$166)) + MAX(IF(K$1:K$166="unsaniert",J$1:J$166))) / 2,
        IF(
            K126 = "teilsaniert",
            (MIN(IF(K$1:K$166="teilsaniert",J$1:J$166)) + MAX(IF(K$1:K$166="teilsaniert",J$1:J$166))) / 2,
            (MIN(IF(K$1:K$166="saniert",J$1:J$166)) + MAX(IF(K$1:K$166="saniert",J$1:J$166))) / 2
        )
    )),
    0,
    IF(
        J125 &lt; (IF(
            K126 = "unsaniert",
            (MIN(IF(K$1:K$166="unsaniert",J$1:J$166)) + MAX(IF(K$1:K$166="unsaniert",J$1:J$166))) / 2,
            IF(
                K126 = "teilsaniert",
                (MIN(IF(K$1:K$166="teilsaniert",J$1:J$166)) + MAX(IF(K$1:K$166="teilsaniert",J$1:J$166))) / 2,
                (MIN(IF(K$1:K$166="saniert",J$1:J$166)) + MAX(IF(K$1:K$166="saniert",J$1:J$166))) / 2
            )
        )),
        0,
        I126
    )
)</f>
        <v>0</v>
      </c>
      <c r="O126" s="160"/>
      <c r="P126" s="174">
        <f t="shared" si="41"/>
        <v>-2.3199771325762706</v>
      </c>
      <c r="Q126" s="173">
        <f>_xlfn.NORM.DIST(P126, P5,Q5, TRUE)</f>
        <v>4.6653601996739827E-303</v>
      </c>
      <c r="R126" s="174" t="str">
        <f t="shared" si="28"/>
        <v>saniert</v>
      </c>
      <c r="S126" s="174" cm="1">
        <f t="array" ref="S126">IF(
    Q126 &gt; (IF(
        R126 = "unsaniert",
        (MIN(IF(R$1:R$166="unsaniert",Q$1:Q$166)) + MAX(IF(R$1:R$166="unsaniert",Q$1:Q$166))) / 2,
        IF(
            R126 = "teilsaniert",
            (MIN(IF(R$1:R$166="teilsaniert",Q$1:Q$166)) + MAX(IF(R$1:R$166="teilsaniert",Q$1:Q$166))) / 2,
            (MIN(IF(R$1:R$166="saniert",Q$1:Q$166)) + MAX(IF(R$1:R$166="saniert",Q$1:Q$166))) / 2
        )
    )),
    0,
    IF(
        Q125 &lt; (IF(
            R126 = "unsaniert",
            (MIN(IF(R$1:R$166="unsaniert",Q$1:Q$166)) + MAX(IF(R$1:R$166="unsaniert",Q$1:Q$166))) / 2,
            IF(
                R126 = "teilsaniert",
                (MIN(IF(R$1:R$166="teilsaniert",Q$1:Q$166)) + MAX(IF(R$1:R$166="teilsaniert",Q$1:Q$166))) / 2,
                (MIN(IF(R$1:R$166="saniert",Q$1:Q$166)) + MAX(IF(R$1:R$166="saniert",Q$1:Q$166))) / 2
            )
        )),
        0,
        P126
    )
)</f>
        <v>0</v>
      </c>
      <c r="W126" s="174">
        <f t="shared" si="42"/>
        <v>-1.6834544208588789</v>
      </c>
      <c r="X126" s="173">
        <f t="shared" si="29"/>
        <v>7.2872417035709649E-179</v>
      </c>
      <c r="Y126" s="174" t="str">
        <f t="shared" si="30"/>
        <v>saniert</v>
      </c>
      <c r="Z126" s="174" cm="1">
        <f t="array" ref="Z126">IF(
    X126 &gt; (IF(
        Y126 = "unsaniert",
        (MIN(IF(Y$29:Y$166="unsaniert",X$29:X$166)) + MAX(IF(Y$29:Y$166="unsaniert",X$29:X$166))) / 2,
        IF(
            Y126 = "teilsaniert",
            (MIN(IF(Y$29:Y$166="teilsaniert",X$29:X$166)) + MAX(IF(Y$29:Y$166="teilsaniert",X$29:X$166))) / 2,
            (MIN(IF(Y$29:Y$166="saniert",X$29:X$166)) + MAX(IF(Y$29:Y$166="saniert",X$29:X$166))) / 2
        )
    )),
    0,
    IF(
        X125 &lt; (IF(
            Y126 = "unsaniert",
            (MIN(IF(Y$29:Y$166="unsaniert",X$29:X$166)) + MAX(IF(Y$29:Y$166="unsaniert",X$29:X$166))) / 2,
            IF(
                Y126 = "teilsaniert",
                (MIN(IF(Y$29:Y$166="teilsaniert",X$29:X$166)) + MAX(IF(Y$29:Y$166="teilsaniert",X$29:X$166))) / 2,
                (MIN(IF(Y$29:Y$166="saniert",X$29:X$166)) + MAX(IF(Y$29:Y$166="saniert",X$29:X$166))) / 2
            )
        )),
        0,
        W126
    )
)</f>
        <v>0</v>
      </c>
      <c r="AA126" s="160"/>
      <c r="AB126" s="160"/>
      <c r="AC126" s="160"/>
      <c r="AD126" s="174">
        <f t="shared" si="43"/>
        <v>-1.9687453724467716</v>
      </c>
      <c r="AE126" s="173">
        <f t="shared" si="31"/>
        <v>4.2774505425153793E-110</v>
      </c>
      <c r="AF126" s="174" t="str">
        <f t="shared" si="32"/>
        <v>saniert</v>
      </c>
      <c r="AG126" s="174" cm="1">
        <f t="array" ref="AG126">IF(
    AE126 &gt; (IF(
        AF126 = "unsaniert",
        (MIN(IF(AF$1:AF$166="unsaniert",AE$1:AE$166)) + MAX(IF(AF$1:AF$166="unsaniert",AE$1:AE$166))) / 2,
        IF(
            AF126 = "teilsaniert",
            (MIN(IF(AF$1:AF$166="teilsaniert",AE$1:AE$166)) + MAX(IF(AF$1:AF$166="teilsaniert",AE$1:AE$166))) / 2,
            (MIN(IF(AF$1:AF$166="saniert",AE$1:AE$166)) + MAX(IF(AF$1:AF$166="saniert",AE$1:AE$166))) / 2
        )
    )),
    0,
    IF(
        AE125 &lt; (IF(
            AF126 = "unsaniert",
            (MIN(IF(AF$1:AF$166="unsaniert",AE$1:AE$166)) + MAX(IF(AF$1:AF$166="unsaniert",AE$1:AE$166))) / 2,
            IF(
                AF126 = "teilsaniert",
                (MIN(IF(AF$1:AF$166="teilsaniert",AE$1:AE$166)) + MAX(IF(AF$1:AF$166="teilsaniert",AE$1:AE$166))) / 2,
                (MIN(IF(AF$1:AF$166="saniert",AE$1:AE$166)) + MAX(IF(AF$1:AF$166="saniert",AE$1:AE$166))) / 2
            )
        )),
        0,
        AD126
    )
)</f>
        <v>0</v>
      </c>
      <c r="AH126" s="160"/>
      <c r="AI126" s="160"/>
      <c r="AJ126" s="160"/>
      <c r="AK126" s="174">
        <f t="shared" si="44"/>
        <v>-2.453385952450732</v>
      </c>
      <c r="AL126" s="173">
        <f t="shared" si="33"/>
        <v>0</v>
      </c>
      <c r="AM126" s="174" t="str">
        <f t="shared" si="34"/>
        <v>saniert</v>
      </c>
      <c r="AN126" s="174" cm="1">
        <f t="array" ref="AN126">IF(
    AL126 &gt; (IF(
        AM126 = "unsaniert",
        (MIN(IF(AM$1:AM$166="unsaniert",AL$1:AL$166)) + MAX(IF(AM$1:AM$166="unsaniert",AL$1:AL$166))) / 2,
        IF(
            AM126 = "teilsaniert",
            (MIN(IF(AM$1:AM$166="teilsaniert",AL$1:AL$166)) + MAX(IF(AM$1:AM$166="teilsaniert",AL$1:AL$166))) / 2,
            (MIN(IF(AM$1:AM$166="saniert",AL$1:AL$166)) + MAX(IF(AM$1:AM$166="saniert",AL$1:AL$166))) / 2
        )
    )),
    0,
    IF(
        AL125 &lt; (IF(
            AM126 = "unsaniert",
            (MIN(IF(AM$1:AM$166="unsaniert",AL$1:AL$166)) + MAX(IF(AM$1:AM$166="unsaniert",AL$1:AL$166))) / 2,
            IF(
                AM126 = "teilsaniert",
                (MIN(IF(AM$1:AM$166="teilsaniert",AL$1:AL$166)) + MAX(IF(AM$1:AM$166="teilsaniert",AL$1:AL$166))) / 2,
                (MIN(IF(AM$1:AM$166="saniert",AL$1:AL$166)) + MAX(IF(AM$1:AM$166="saniert",AL$1:AL$166))) / 2
            )
        )),
        0,
        AK126
    )
)</f>
        <v>0</v>
      </c>
      <c r="AR126" s="174">
        <f t="shared" si="45"/>
        <v>-1.3062831443234599</v>
      </c>
      <c r="AS126" s="173">
        <f t="shared" si="35"/>
        <v>6.7265667322468409E-32</v>
      </c>
      <c r="AT126" s="174" t="str">
        <f t="shared" si="36"/>
        <v>saniert</v>
      </c>
      <c r="AU126" s="174" cm="1">
        <f t="array" ref="AU126">IF(
    AS126 &gt; (IF(
        AT126 = "unsaniert",
        (MIN(IF(AT$1:AT$166="unsaniert",AS$1:AS$166)) + MAX(IF(AT$1:AT$166="unsaniert",AS$1:AS$166))) / 2,
        IF(
            AT126 = "teilsaniert",
            (MIN(IF(AT$1:AT$166="teilsaniert",AS$1:AS$166)) + MAX(IF(AT$1:AT$166="teilsaniert",AS$1:AS$166))) / 2,
            (MIN(IF(AT$1:AT$166="saniert",AS$1:AS$166)) + MAX(IF(AT$1:AT$166="saniert",AS$1:AS$166))) / 2
        )
    )),
    0,
    IF(
        AS125 &lt; (IF(
            AT126 = "unsaniert",
            (MIN(IF(AT$1:AT$166="unsaniert",AS$1:AS$166)) + MAX(IF(AT$1:AT$166="unsaniert",AS$1:AS$166))) / 2,
            IF(
                AT126 = "teilsaniert",
                (MIN(IF(AT$1:AT$166="teilsaniert",AS$1:AS$166)) + MAX(IF(AT$1:AT$166="teilsaniert",AS$1:AS$166))) / 2,
                (MIN(IF(AT$1:AT$166="saniert",AS$1:AS$166)) + MAX(IF(AT$1:AT$166="saniert",AS$1:AS$166))) / 2
            )
        )),
        0,
        AR126
    )
)</f>
        <v>0</v>
      </c>
      <c r="AV126" s="160"/>
      <c r="AW126" s="160"/>
      <c r="AX126" s="160"/>
      <c r="AY126" s="174">
        <f t="shared" si="46"/>
        <v>-1.8377893575286481</v>
      </c>
      <c r="AZ126" s="173">
        <f t="shared" si="48"/>
        <v>7.4725620707207121E-72</v>
      </c>
      <c r="BA126" s="174" t="str">
        <f t="shared" si="49"/>
        <v>saniert</v>
      </c>
      <c r="BB126" s="174" cm="1">
        <f t="array" ref="BB126">IF(
    AZ126 &gt; (IF(
        BA126 = "unsaniert",
        (MIN(IF(BA$1:BA$166="unsaniert",AZ$1:AZ$166)) + MAX(IF(BA$1:BA$166="unsaniert",AZ$1:AZ$166))) / 2,
        IF(
            BA126 = "teilsaniert",
            (MIN(IF(BA$1:BA$166="teilsaniert",AZ$1:AZ$166)) + MAX(IF(BA$1:BA$166="teilsaniert",AZ$1:AZ$166))) / 2,
            (MIN(IF(BA$1:BA$166="saniert",AZ$1:AZ$166)) + MAX(IF(BA$1:BA$166="saniert",AZ$1:AZ$166))) / 2
        )
    )),
    0,
    IF(
        AZ125 &lt; (IF(
            BA126 = "unsaniert",
            (MIN(IF(BA$1:BA$166="unsaniert",AZ$1:AZ$166)) + MAX(IF(BA$1:BA$166="unsaniert",AZ$1:AZ$166))) / 2,
            IF(
                BA126 = "teilsaniert",
                (MIN(IF(BA$1:BA$166="teilsaniert",AZ$1:AZ$166)) + MAX(IF(BA$1:BA$166="teilsaniert",AZ$1:AZ$166))) / 2,
                (MIN(IF(BA$1:BA$166="saniert",AZ$1:AZ$166)) + MAX(IF(BA$1:BA$166="saniert",AZ$1:AZ$166))) / 2
            )
        )),
        0,
        AY126
    )
)</f>
        <v>0</v>
      </c>
      <c r="BC126" s="160"/>
      <c r="BD126" s="160"/>
      <c r="BE126" s="160"/>
      <c r="BF126" s="174">
        <f t="shared" si="47"/>
        <v>-1.6365709459291651</v>
      </c>
      <c r="BG126" s="173">
        <f t="shared" si="37"/>
        <v>0</v>
      </c>
      <c r="BH126" s="174" t="str">
        <f t="shared" si="38"/>
        <v>saniert</v>
      </c>
      <c r="BI126" s="174" cm="1">
        <f t="array" ref="BI126">IF(
    BG126 &gt; (IF(
        BH126 = "unsaniert",
        (MIN(IF(BH$1:BH$166="unsaniert",BG$1:BG$166)) + MAX(IF(BH$1:BH$166="unsaniert",BG$1:BG$166))) / 2,
        IF(
            BH126 = "teilsaniert",
            (MIN(IF(BH$1:BH$166="teilsaniert",BG$1:BG$166)) + MAX(IF(BH$1:BH$166="teilsaniert",BG$1:BG$166))) / 2,
            (MIN(IF(BH$1:BH$166="saniert",BG$1:BG$166)) + MAX(IF(BH$1:BH$166="saniert",BG$1:BG$166))) / 2
        )
    )),
    0,
    IF(
        BG125 &lt; (IF(
            BH126 = "unsaniert",
            (MIN(IF(BH$1:BH$166="unsaniert",BG$1:BG$166)) + MAX(IF(BH$1:BH$166="unsaniert",BG$1:BG$166))) / 2,
            IF(
                BH126 = "teilsaniert",
                (MIN(IF(BH$1:BH$166="teilsaniert",BG$1:BG$166)) + MAX(IF(BH$1:BH$166="teilsaniert",BG$1:BG$166))) / 2,
                (MIN(IF(BH$1:BH$166="saniert",BG$1:BG$166)) + MAX(IF(BH$1:BH$166="saniert",BG$1:BG$166))) / 2
            )
        )),
        0,
        BF126
    )
)</f>
        <v>0</v>
      </c>
    </row>
    <row r="127" spans="2:61">
      <c r="B127" s="174">
        <f t="shared" si="39"/>
        <v>-0.56601886045636352</v>
      </c>
      <c r="C127" s="173">
        <f>_xlfn.NORM.DIST(B127, B5,C5, TRUE)</f>
        <v>7.2446272167215955E-6</v>
      </c>
      <c r="D127" s="174" t="str">
        <f t="shared" si="26"/>
        <v>saniert</v>
      </c>
      <c r="E127" s="174" cm="1">
        <f t="array" ref="E127">IF(
    C127 &gt; (IF(
        D127 = "unsaniert",
        (MIN(IF(D$1:D$166="unsaniert",C$1:C$166)) + MAX(IF(D$1:D$166="unsaniert",C$1:C$166))) / 2,
        IF(
            D127 = "teilsaniert",
            (MIN(IF(D$1:D$166="teilsaniert",C$1:C$166)) + MAX(IF(D$1:D$166="teilsaniert",C$1:C$166))) / 2,
            (MIN(IF(D$1:D$166="saniert",C$1:C$166)) + MAX(IF(D$1:D$166="saniert",C$1:C$166))) / 2
        )
    )),
    0,
    IF(
        C126 &lt; (IF(
            D127 = "unsaniert",
            (MIN(IF(D$1:D$166="unsaniert",C$1:C$166)) + MAX(IF(D$1:D$166="unsaniert",C$1:C$166))) / 2,
            IF(
                D127 = "teilsaniert",
                (MIN(IF(D$1:D$166="teilsaniert",C$1:C$166)) + MAX(IF(D$1:D$166="teilsaniert",C$1:C$166))) / 2,
                (MIN(IF(D$1:D$166="saniert",C$1:C$166)) + MAX(IF(D$1:D$166="saniert",C$1:C$166))) / 2
            )
        )),
        0,
        B127
    )
)</f>
        <v>0</v>
      </c>
      <c r="H127" s="160"/>
      <c r="I127" s="174">
        <f t="shared" si="40"/>
        <v>-2.2858352038498966</v>
      </c>
      <c r="J127" s="173">
        <f>_xlfn.NORM.DIST(I127, I5,J5, TRUE)</f>
        <v>3.1482761423523879E-307</v>
      </c>
      <c r="K127" s="174" t="str">
        <f t="shared" si="27"/>
        <v>saniert</v>
      </c>
      <c r="L127" s="174" cm="1">
        <f t="array" ref="L127">IF(
    J127 &gt; (IF(
        K127 = "unsaniert",
        (MIN(IF(K$1:K$166="unsaniert",J$1:J$166)) + MAX(IF(K$1:K$166="unsaniert",J$1:J$166))) / 2,
        IF(
            K127 = "teilsaniert",
            (MIN(IF(K$1:K$166="teilsaniert",J$1:J$166)) + MAX(IF(K$1:K$166="teilsaniert",J$1:J$166))) / 2,
            (MIN(IF(K$1:K$166="saniert",J$1:J$166)) + MAX(IF(K$1:K$166="saniert",J$1:J$166))) / 2
        )
    )),
    0,
    IF(
        J126 &lt; (IF(
            K127 = "unsaniert",
            (MIN(IF(K$1:K$166="unsaniert",J$1:J$166)) + MAX(IF(K$1:K$166="unsaniert",J$1:J$166))) / 2,
            IF(
                K127 = "teilsaniert",
                (MIN(IF(K$1:K$166="teilsaniert",J$1:J$166)) + MAX(IF(K$1:K$166="teilsaniert",J$1:J$166))) / 2,
                (MIN(IF(K$1:K$166="saniert",J$1:J$166)) + MAX(IF(K$1:K$166="saniert",J$1:J$166))) / 2
            )
        )),
        0,
        I127
    )
)</f>
        <v>0</v>
      </c>
      <c r="O127" s="160"/>
      <c r="P127" s="174">
        <f t="shared" si="41"/>
        <v>-2.3499771325762704</v>
      </c>
      <c r="Q127" s="173">
        <f>_xlfn.NORM.DIST(P127, P5,Q5, TRUE)</f>
        <v>0</v>
      </c>
      <c r="R127" s="174" t="str">
        <f t="shared" si="28"/>
        <v>saniert</v>
      </c>
      <c r="S127" s="174" cm="1">
        <f t="array" ref="S127">IF(
    Q127 &gt; (IF(
        R127 = "unsaniert",
        (MIN(IF(R$1:R$166="unsaniert",Q$1:Q$166)) + MAX(IF(R$1:R$166="unsaniert",Q$1:Q$166))) / 2,
        IF(
            R127 = "teilsaniert",
            (MIN(IF(R$1:R$166="teilsaniert",Q$1:Q$166)) + MAX(IF(R$1:R$166="teilsaniert",Q$1:Q$166))) / 2,
            (MIN(IF(R$1:R$166="saniert",Q$1:Q$166)) + MAX(IF(R$1:R$166="saniert",Q$1:Q$166))) / 2
        )
    )),
    0,
    IF(
        Q126 &lt; (IF(
            R127 = "unsaniert",
            (MIN(IF(R$1:R$166="unsaniert",Q$1:Q$166)) + MAX(IF(R$1:R$166="unsaniert",Q$1:Q$166))) / 2,
            IF(
                R127 = "teilsaniert",
                (MIN(IF(R$1:R$166="teilsaniert",Q$1:Q$166)) + MAX(IF(R$1:R$166="teilsaniert",Q$1:Q$166))) / 2,
                (MIN(IF(R$1:R$166="saniert",Q$1:Q$166)) + MAX(IF(R$1:R$166="saniert",Q$1:Q$166))) / 2
            )
        )),
        0,
        P127
    )
)</f>
        <v>0</v>
      </c>
      <c r="W127" s="174">
        <f t="shared" si="42"/>
        <v>-1.7134544208588789</v>
      </c>
      <c r="X127" s="173">
        <f t="shared" si="29"/>
        <v>3.5402700086207419E-183</v>
      </c>
      <c r="Y127" s="174" t="str">
        <f t="shared" si="30"/>
        <v>saniert</v>
      </c>
      <c r="Z127" s="174" cm="1">
        <f t="array" ref="Z127">IF(
    X127 &gt; (IF(
        Y127 = "unsaniert",
        (MIN(IF(Y$29:Y$166="unsaniert",X$29:X$166)) + MAX(IF(Y$29:Y$166="unsaniert",X$29:X$166))) / 2,
        IF(
            Y127 = "teilsaniert",
            (MIN(IF(Y$29:Y$166="teilsaniert",X$29:X$166)) + MAX(IF(Y$29:Y$166="teilsaniert",X$29:X$166))) / 2,
            (MIN(IF(Y$29:Y$166="saniert",X$29:X$166)) + MAX(IF(Y$29:Y$166="saniert",X$29:X$166))) / 2
        )
    )),
    0,
    IF(
        X126 &lt; (IF(
            Y127 = "unsaniert",
            (MIN(IF(Y$29:Y$166="unsaniert",X$29:X$166)) + MAX(IF(Y$29:Y$166="unsaniert",X$29:X$166))) / 2,
            IF(
                Y127 = "teilsaniert",
                (MIN(IF(Y$29:Y$166="teilsaniert",X$29:X$166)) + MAX(IF(Y$29:Y$166="teilsaniert",X$29:X$166))) / 2,
                (MIN(IF(Y$29:Y$166="saniert",X$29:X$166)) + MAX(IF(Y$29:Y$166="saniert",X$29:X$166))) / 2
            )
        )),
        0,
        W127
    )
)</f>
        <v>0</v>
      </c>
      <c r="AA127" s="160"/>
      <c r="AB127" s="160"/>
      <c r="AC127" s="160"/>
      <c r="AD127" s="174">
        <f t="shared" si="43"/>
        <v>-1.9987453724467716</v>
      </c>
      <c r="AE127" s="173">
        <f t="shared" si="31"/>
        <v>8.4148581030865436E-113</v>
      </c>
      <c r="AF127" s="174" t="str">
        <f t="shared" si="32"/>
        <v>saniert</v>
      </c>
      <c r="AG127" s="174" cm="1">
        <f t="array" ref="AG127">IF(
    AE127 &gt; (IF(
        AF127 = "unsaniert",
        (MIN(IF(AF$1:AF$166="unsaniert",AE$1:AE$166)) + MAX(IF(AF$1:AF$166="unsaniert",AE$1:AE$166))) / 2,
        IF(
            AF127 = "teilsaniert",
            (MIN(IF(AF$1:AF$166="teilsaniert",AE$1:AE$166)) + MAX(IF(AF$1:AF$166="teilsaniert",AE$1:AE$166))) / 2,
            (MIN(IF(AF$1:AF$166="saniert",AE$1:AE$166)) + MAX(IF(AF$1:AF$166="saniert",AE$1:AE$166))) / 2
        )
    )),
    0,
    IF(
        AE126 &lt; (IF(
            AF127 = "unsaniert",
            (MIN(IF(AF$1:AF$166="unsaniert",AE$1:AE$166)) + MAX(IF(AF$1:AF$166="unsaniert",AE$1:AE$166))) / 2,
            IF(
                AF127 = "teilsaniert",
                (MIN(IF(AF$1:AF$166="teilsaniert",AE$1:AE$166)) + MAX(IF(AF$1:AF$166="teilsaniert",AE$1:AE$166))) / 2,
                (MIN(IF(AF$1:AF$166="saniert",AE$1:AE$166)) + MAX(IF(AF$1:AF$166="saniert",AE$1:AE$166))) / 2
            )
        )),
        0,
        AD127
    )
)</f>
        <v>0</v>
      </c>
      <c r="AH127" s="160"/>
      <c r="AI127" s="160"/>
      <c r="AJ127" s="160"/>
      <c r="AK127" s="174">
        <f t="shared" si="44"/>
        <v>-2.4833859524507318</v>
      </c>
      <c r="AL127" s="173">
        <f t="shared" si="33"/>
        <v>0</v>
      </c>
      <c r="AM127" s="174" t="str">
        <f t="shared" si="34"/>
        <v>saniert</v>
      </c>
      <c r="AN127" s="174" cm="1">
        <f t="array" ref="AN127">IF(
    AL127 &gt; (IF(
        AM127 = "unsaniert",
        (MIN(IF(AM$1:AM$166="unsaniert",AL$1:AL$166)) + MAX(IF(AM$1:AM$166="unsaniert",AL$1:AL$166))) / 2,
        IF(
            AM127 = "teilsaniert",
            (MIN(IF(AM$1:AM$166="teilsaniert",AL$1:AL$166)) + MAX(IF(AM$1:AM$166="teilsaniert",AL$1:AL$166))) / 2,
            (MIN(IF(AM$1:AM$166="saniert",AL$1:AL$166)) + MAX(IF(AM$1:AM$166="saniert",AL$1:AL$166))) / 2
        )
    )),
    0,
    IF(
        AL126 &lt; (IF(
            AM127 = "unsaniert",
            (MIN(IF(AM$1:AM$166="unsaniert",AL$1:AL$166)) + MAX(IF(AM$1:AM$166="unsaniert",AL$1:AL$166))) / 2,
            IF(
                AM127 = "teilsaniert",
                (MIN(IF(AM$1:AM$166="teilsaniert",AL$1:AL$166)) + MAX(IF(AM$1:AM$166="teilsaniert",AL$1:AL$166))) / 2,
                (MIN(IF(AM$1:AM$166="saniert",AL$1:AL$166)) + MAX(IF(AM$1:AM$166="saniert",AL$1:AL$166))) / 2
            )
        )),
        0,
        AK127
    )
)</f>
        <v>0</v>
      </c>
      <c r="AR127" s="174">
        <f t="shared" si="45"/>
        <v>-1.33628314432346</v>
      </c>
      <c r="AS127" s="173">
        <f t="shared" si="35"/>
        <v>9.9087575733468393E-33</v>
      </c>
      <c r="AT127" s="174" t="str">
        <f t="shared" si="36"/>
        <v>saniert</v>
      </c>
      <c r="AU127" s="174" cm="1">
        <f t="array" ref="AU127">IF(
    AS127 &gt; (IF(
        AT127 = "unsaniert",
        (MIN(IF(AT$1:AT$166="unsaniert",AS$1:AS$166)) + MAX(IF(AT$1:AT$166="unsaniert",AS$1:AS$166))) / 2,
        IF(
            AT127 = "teilsaniert",
            (MIN(IF(AT$1:AT$166="teilsaniert",AS$1:AS$166)) + MAX(IF(AT$1:AT$166="teilsaniert",AS$1:AS$166))) / 2,
            (MIN(IF(AT$1:AT$166="saniert",AS$1:AS$166)) + MAX(IF(AT$1:AT$166="saniert",AS$1:AS$166))) / 2
        )
    )),
    0,
    IF(
        AS126 &lt; (IF(
            AT127 = "unsaniert",
            (MIN(IF(AT$1:AT$166="unsaniert",AS$1:AS$166)) + MAX(IF(AT$1:AT$166="unsaniert",AS$1:AS$166))) / 2,
            IF(
                AT127 = "teilsaniert",
                (MIN(IF(AT$1:AT$166="teilsaniert",AS$1:AS$166)) + MAX(IF(AT$1:AT$166="teilsaniert",AS$1:AS$166))) / 2,
                (MIN(IF(AT$1:AT$166="saniert",AS$1:AS$166)) + MAX(IF(AT$1:AT$166="saniert",AS$1:AS$166))) / 2
            )
        )),
        0,
        AR127
    )
)</f>
        <v>0</v>
      </c>
      <c r="AV127" s="160"/>
      <c r="AW127" s="160"/>
      <c r="AX127" s="160"/>
      <c r="AY127" s="174">
        <f t="shared" si="46"/>
        <v>-1.8677893575286482</v>
      </c>
      <c r="AZ127" s="173">
        <f t="shared" si="48"/>
        <v>1.184519204690813E-73</v>
      </c>
      <c r="BA127" s="174" t="str">
        <f t="shared" si="49"/>
        <v>saniert</v>
      </c>
      <c r="BB127" s="174" cm="1">
        <f t="array" ref="BB127">IF(
    AZ127 &gt; (IF(
        BA127 = "unsaniert",
        (MIN(IF(BA$1:BA$166="unsaniert",AZ$1:AZ$166)) + MAX(IF(BA$1:BA$166="unsaniert",AZ$1:AZ$166))) / 2,
        IF(
            BA127 = "teilsaniert",
            (MIN(IF(BA$1:BA$166="teilsaniert",AZ$1:AZ$166)) + MAX(IF(BA$1:BA$166="teilsaniert",AZ$1:AZ$166))) / 2,
            (MIN(IF(BA$1:BA$166="saniert",AZ$1:AZ$166)) + MAX(IF(BA$1:BA$166="saniert",AZ$1:AZ$166))) / 2
        )
    )),
    0,
    IF(
        AZ126 &lt; (IF(
            BA127 = "unsaniert",
            (MIN(IF(BA$1:BA$166="unsaniert",AZ$1:AZ$166)) + MAX(IF(BA$1:BA$166="unsaniert",AZ$1:AZ$166))) / 2,
            IF(
                BA127 = "teilsaniert",
                (MIN(IF(BA$1:BA$166="teilsaniert",AZ$1:AZ$166)) + MAX(IF(BA$1:BA$166="teilsaniert",AZ$1:AZ$166))) / 2,
                (MIN(IF(BA$1:BA$166="saniert",AZ$1:AZ$166)) + MAX(IF(BA$1:BA$166="saniert",AZ$1:AZ$166))) / 2
            )
        )),
        0,
        AY127
    )
)</f>
        <v>0</v>
      </c>
      <c r="BC127" s="160"/>
      <c r="BD127" s="160"/>
      <c r="BE127" s="160"/>
      <c r="BF127" s="174">
        <f t="shared" si="47"/>
        <v>-1.6565709459291651</v>
      </c>
      <c r="BG127" s="173">
        <f t="shared" si="37"/>
        <v>0</v>
      </c>
      <c r="BH127" s="174" t="str">
        <f t="shared" si="38"/>
        <v>saniert</v>
      </c>
      <c r="BI127" s="174" cm="1">
        <f t="array" ref="BI127">IF(
    BG127 &gt; (IF(
        BH127 = "unsaniert",
        (MIN(IF(BH$1:BH$166="unsaniert",BG$1:BG$166)) + MAX(IF(BH$1:BH$166="unsaniert",BG$1:BG$166))) / 2,
        IF(
            BH127 = "teilsaniert",
            (MIN(IF(BH$1:BH$166="teilsaniert",BG$1:BG$166)) + MAX(IF(BH$1:BH$166="teilsaniert",BG$1:BG$166))) / 2,
            (MIN(IF(BH$1:BH$166="saniert",BG$1:BG$166)) + MAX(IF(BH$1:BH$166="saniert",BG$1:BG$166))) / 2
        )
    )),
    0,
    IF(
        BG126 &lt; (IF(
            BH127 = "unsaniert",
            (MIN(IF(BH$1:BH$166="unsaniert",BG$1:BG$166)) + MAX(IF(BH$1:BH$166="unsaniert",BG$1:BG$166))) / 2,
            IF(
                BH127 = "teilsaniert",
                (MIN(IF(BH$1:BH$166="teilsaniert",BG$1:BG$166)) + MAX(IF(BH$1:BH$166="teilsaniert",BG$1:BG$166))) / 2,
                (MIN(IF(BH$1:BH$166="saniert",BG$1:BG$166)) + MAX(IF(BH$1:BH$166="saniert",BG$1:BG$166))) / 2
            )
        )),
        0,
        BF127
    )
)</f>
        <v>0</v>
      </c>
    </row>
    <row r="128" spans="2:61">
      <c r="B128" s="174">
        <f t="shared" si="39"/>
        <v>-0.59601886045636354</v>
      </c>
      <c r="C128" s="173">
        <f>_xlfn.NORM.DIST(B128, B5,C5, TRUE)</f>
        <v>5.0259121930828484E-6</v>
      </c>
      <c r="D128" s="174" t="str">
        <f t="shared" si="26"/>
        <v>saniert</v>
      </c>
      <c r="E128" s="174" cm="1">
        <f t="array" ref="E128">IF(
    C128 &gt; (IF(
        D128 = "unsaniert",
        (MIN(IF(D$1:D$166="unsaniert",C$1:C$166)) + MAX(IF(D$1:D$166="unsaniert",C$1:C$166))) / 2,
        IF(
            D128 = "teilsaniert",
            (MIN(IF(D$1:D$166="teilsaniert",C$1:C$166)) + MAX(IF(D$1:D$166="teilsaniert",C$1:C$166))) / 2,
            (MIN(IF(D$1:D$166="saniert",C$1:C$166)) + MAX(IF(D$1:D$166="saniert",C$1:C$166))) / 2
        )
    )),
    0,
    IF(
        C127 &lt; (IF(
            D128 = "unsaniert",
            (MIN(IF(D$1:D$166="unsaniert",C$1:C$166)) + MAX(IF(D$1:D$166="unsaniert",C$1:C$166))) / 2,
            IF(
                D128 = "teilsaniert",
                (MIN(IF(D$1:D$166="teilsaniert",C$1:C$166)) + MAX(IF(D$1:D$166="teilsaniert",C$1:C$166))) / 2,
                (MIN(IF(D$1:D$166="saniert",C$1:C$166)) + MAX(IF(D$1:D$166="saniert",C$1:C$166))) / 2
            )
        )),
        0,
        B128
    )
)</f>
        <v>0</v>
      </c>
      <c r="H128" s="160"/>
      <c r="I128" s="174">
        <f t="shared" si="40"/>
        <v>-2.3158352038498964</v>
      </c>
      <c r="J128" s="173">
        <f>_xlfn.NORM.DIST(I128, I5,J5, TRUE)</f>
        <v>0</v>
      </c>
      <c r="K128" s="174" t="str">
        <f t="shared" si="27"/>
        <v>saniert</v>
      </c>
      <c r="L128" s="174" cm="1">
        <f t="array" ref="L128">IF(
    J128 &gt; (IF(
        K128 = "unsaniert",
        (MIN(IF(K$1:K$166="unsaniert",J$1:J$166)) + MAX(IF(K$1:K$166="unsaniert",J$1:J$166))) / 2,
        IF(
            K128 = "teilsaniert",
            (MIN(IF(K$1:K$166="teilsaniert",J$1:J$166)) + MAX(IF(K$1:K$166="teilsaniert",J$1:J$166))) / 2,
            (MIN(IF(K$1:K$166="saniert",J$1:J$166)) + MAX(IF(K$1:K$166="saniert",J$1:J$166))) / 2
        )
    )),
    0,
    IF(
        J127 &lt; (IF(
            K128 = "unsaniert",
            (MIN(IF(K$1:K$166="unsaniert",J$1:J$166)) + MAX(IF(K$1:K$166="unsaniert",J$1:J$166))) / 2,
            IF(
                K128 = "teilsaniert",
                (MIN(IF(K$1:K$166="teilsaniert",J$1:J$166)) + MAX(IF(K$1:K$166="teilsaniert",J$1:J$166))) / 2,
                (MIN(IF(K$1:K$166="saniert",J$1:J$166)) + MAX(IF(K$1:K$166="saniert",J$1:J$166))) / 2
            )
        )),
        0,
        I128
    )
)</f>
        <v>0</v>
      </c>
      <c r="O128" s="160"/>
      <c r="P128" s="174">
        <f t="shared" si="41"/>
        <v>-2.3799771325762702</v>
      </c>
      <c r="Q128" s="173">
        <f>_xlfn.NORM.DIST(P128, P5,Q5, TRUE)</f>
        <v>0</v>
      </c>
      <c r="R128" s="174" t="str">
        <f t="shared" si="28"/>
        <v>saniert</v>
      </c>
      <c r="S128" s="174" cm="1">
        <f t="array" ref="S128">IF(
    Q128 &gt; (IF(
        R128 = "unsaniert",
        (MIN(IF(R$1:R$166="unsaniert",Q$1:Q$166)) + MAX(IF(R$1:R$166="unsaniert",Q$1:Q$166))) / 2,
        IF(
            R128 = "teilsaniert",
            (MIN(IF(R$1:R$166="teilsaniert",Q$1:Q$166)) + MAX(IF(R$1:R$166="teilsaniert",Q$1:Q$166))) / 2,
            (MIN(IF(R$1:R$166="saniert",Q$1:Q$166)) + MAX(IF(R$1:R$166="saniert",Q$1:Q$166))) / 2
        )
    )),
    0,
    IF(
        Q127 &lt; (IF(
            R128 = "unsaniert",
            (MIN(IF(R$1:R$166="unsaniert",Q$1:Q$166)) + MAX(IF(R$1:R$166="unsaniert",Q$1:Q$166))) / 2,
            IF(
                R128 = "teilsaniert",
                (MIN(IF(R$1:R$166="teilsaniert",Q$1:Q$166)) + MAX(IF(R$1:R$166="teilsaniert",Q$1:Q$166))) / 2,
                (MIN(IF(R$1:R$166="saniert",Q$1:Q$166)) + MAX(IF(R$1:R$166="saniert",Q$1:Q$166))) / 2
            )
        )),
        0,
        P128
    )
)</f>
        <v>0</v>
      </c>
      <c r="W128" s="174">
        <f t="shared" si="42"/>
        <v>-1.7434544208588789</v>
      </c>
      <c r="X128" s="173">
        <f t="shared" si="29"/>
        <v>1.5260148096549695E-187</v>
      </c>
      <c r="Y128" s="174" t="str">
        <f t="shared" si="30"/>
        <v>saniert</v>
      </c>
      <c r="Z128" s="174" cm="1">
        <f t="array" ref="Z128">IF(
    X128 &gt; (IF(
        Y128 = "unsaniert",
        (MIN(IF(Y$29:Y$166="unsaniert",X$29:X$166)) + MAX(IF(Y$29:Y$166="unsaniert",X$29:X$166))) / 2,
        IF(
            Y128 = "teilsaniert",
            (MIN(IF(Y$29:Y$166="teilsaniert",X$29:X$166)) + MAX(IF(Y$29:Y$166="teilsaniert",X$29:X$166))) / 2,
            (MIN(IF(Y$29:Y$166="saniert",X$29:X$166)) + MAX(IF(Y$29:Y$166="saniert",X$29:X$166))) / 2
        )
    )),
    0,
    IF(
        X127 &lt; (IF(
            Y128 = "unsaniert",
            (MIN(IF(Y$29:Y$166="unsaniert",X$29:X$166)) + MAX(IF(Y$29:Y$166="unsaniert",X$29:X$166))) / 2,
            IF(
                Y128 = "teilsaniert",
                (MIN(IF(Y$29:Y$166="teilsaniert",X$29:X$166)) + MAX(IF(Y$29:Y$166="teilsaniert",X$29:X$166))) / 2,
                (MIN(IF(Y$29:Y$166="saniert",X$29:X$166)) + MAX(IF(Y$29:Y$166="saniert",X$29:X$166))) / 2
            )
        )),
        0,
        W128
    )
)</f>
        <v>0</v>
      </c>
      <c r="AA128" s="160"/>
      <c r="AB128" s="160"/>
      <c r="AC128" s="160"/>
      <c r="AD128" s="174">
        <f t="shared" si="43"/>
        <v>-2.0287453724467714</v>
      </c>
      <c r="AE128" s="173">
        <f t="shared" si="31"/>
        <v>1.5328656993382583E-115</v>
      </c>
      <c r="AF128" s="174" t="str">
        <f t="shared" si="32"/>
        <v>saniert</v>
      </c>
      <c r="AG128" s="174" cm="1">
        <f t="array" ref="AG128">IF(
    AE128 &gt; (IF(
        AF128 = "unsaniert",
        (MIN(IF(AF$1:AF$166="unsaniert",AE$1:AE$166)) + MAX(IF(AF$1:AF$166="unsaniert",AE$1:AE$166))) / 2,
        IF(
            AF128 = "teilsaniert",
            (MIN(IF(AF$1:AF$166="teilsaniert",AE$1:AE$166)) + MAX(IF(AF$1:AF$166="teilsaniert",AE$1:AE$166))) / 2,
            (MIN(IF(AF$1:AF$166="saniert",AE$1:AE$166)) + MAX(IF(AF$1:AF$166="saniert",AE$1:AE$166))) / 2
        )
    )),
    0,
    IF(
        AE127 &lt; (IF(
            AF128 = "unsaniert",
            (MIN(IF(AF$1:AF$166="unsaniert",AE$1:AE$166)) + MAX(IF(AF$1:AF$166="unsaniert",AE$1:AE$166))) / 2,
            IF(
                AF128 = "teilsaniert",
                (MIN(IF(AF$1:AF$166="teilsaniert",AE$1:AE$166)) + MAX(IF(AF$1:AF$166="teilsaniert",AE$1:AE$166))) / 2,
                (MIN(IF(AF$1:AF$166="saniert",AE$1:AE$166)) + MAX(IF(AF$1:AF$166="saniert",AE$1:AE$166))) / 2
            )
        )),
        0,
        AD128
    )
)</f>
        <v>0</v>
      </c>
      <c r="AH128" s="160"/>
      <c r="AI128" s="160"/>
      <c r="AJ128" s="160"/>
      <c r="AK128" s="174">
        <f t="shared" si="44"/>
        <v>-2.5133859524507316</v>
      </c>
      <c r="AL128" s="173">
        <f t="shared" si="33"/>
        <v>0</v>
      </c>
      <c r="AM128" s="174" t="str">
        <f t="shared" si="34"/>
        <v>saniert</v>
      </c>
      <c r="AN128" s="174" cm="1">
        <f t="array" ref="AN128">IF(
    AL128 &gt; (IF(
        AM128 = "unsaniert",
        (MIN(IF(AM$1:AM$166="unsaniert",AL$1:AL$166)) + MAX(IF(AM$1:AM$166="unsaniert",AL$1:AL$166))) / 2,
        IF(
            AM128 = "teilsaniert",
            (MIN(IF(AM$1:AM$166="teilsaniert",AL$1:AL$166)) + MAX(IF(AM$1:AM$166="teilsaniert",AL$1:AL$166))) / 2,
            (MIN(IF(AM$1:AM$166="saniert",AL$1:AL$166)) + MAX(IF(AM$1:AM$166="saniert",AL$1:AL$166))) / 2
        )
    )),
    0,
    IF(
        AL127 &lt; (IF(
            AM128 = "unsaniert",
            (MIN(IF(AM$1:AM$166="unsaniert",AL$1:AL$166)) + MAX(IF(AM$1:AM$166="unsaniert",AL$1:AL$166))) / 2,
            IF(
                AM128 = "teilsaniert",
                (MIN(IF(AM$1:AM$166="teilsaniert",AL$1:AL$166)) + MAX(IF(AM$1:AM$166="teilsaniert",AL$1:AL$166))) / 2,
                (MIN(IF(AM$1:AM$166="saniert",AL$1:AL$166)) + MAX(IF(AM$1:AM$166="saniert",AL$1:AL$166))) / 2
            )
        )),
        0,
        AK128
    )
)</f>
        <v>0</v>
      </c>
      <c r="AR128" s="174">
        <f t="shared" si="45"/>
        <v>-1.36628314432346</v>
      </c>
      <c r="AS128" s="173">
        <f t="shared" si="35"/>
        <v>1.4223175493334747E-33</v>
      </c>
      <c r="AT128" s="174" t="str">
        <f t="shared" si="36"/>
        <v>saniert</v>
      </c>
      <c r="AU128" s="174" cm="1">
        <f t="array" ref="AU128">IF(
    AS128 &gt; (IF(
        AT128 = "unsaniert",
        (MIN(IF(AT$1:AT$166="unsaniert",AS$1:AS$166)) + MAX(IF(AT$1:AT$166="unsaniert",AS$1:AS$166))) / 2,
        IF(
            AT128 = "teilsaniert",
            (MIN(IF(AT$1:AT$166="teilsaniert",AS$1:AS$166)) + MAX(IF(AT$1:AT$166="teilsaniert",AS$1:AS$166))) / 2,
            (MIN(IF(AT$1:AT$166="saniert",AS$1:AS$166)) + MAX(IF(AT$1:AT$166="saniert",AS$1:AS$166))) / 2
        )
    )),
    0,
    IF(
        AS127 &lt; (IF(
            AT128 = "unsaniert",
            (MIN(IF(AT$1:AT$166="unsaniert",AS$1:AS$166)) + MAX(IF(AT$1:AT$166="unsaniert",AS$1:AS$166))) / 2,
            IF(
                AT128 = "teilsaniert",
                (MIN(IF(AT$1:AT$166="teilsaniert",AS$1:AS$166)) + MAX(IF(AT$1:AT$166="teilsaniert",AS$1:AS$166))) / 2,
                (MIN(IF(AT$1:AT$166="saniert",AS$1:AS$166)) + MAX(IF(AT$1:AT$166="saniert",AS$1:AS$166))) / 2
            )
        )),
        0,
        AR128
    )
)</f>
        <v>0</v>
      </c>
      <c r="AV128" s="160"/>
      <c r="AW128" s="160"/>
      <c r="AX128" s="160"/>
      <c r="AY128" s="174">
        <f t="shared" si="46"/>
        <v>-1.8977893575286482</v>
      </c>
      <c r="AZ128" s="173">
        <f t="shared" si="48"/>
        <v>1.7815734028322905E-75</v>
      </c>
      <c r="BA128" s="174" t="str">
        <f t="shared" si="49"/>
        <v>saniert</v>
      </c>
      <c r="BB128" s="174" cm="1">
        <f t="array" ref="BB128">IF(
    AZ128 &gt; (IF(
        BA128 = "unsaniert",
        (MIN(IF(BA$1:BA$166="unsaniert",AZ$1:AZ$166)) + MAX(IF(BA$1:BA$166="unsaniert",AZ$1:AZ$166))) / 2,
        IF(
            BA128 = "teilsaniert",
            (MIN(IF(BA$1:BA$166="teilsaniert",AZ$1:AZ$166)) + MAX(IF(BA$1:BA$166="teilsaniert",AZ$1:AZ$166))) / 2,
            (MIN(IF(BA$1:BA$166="saniert",AZ$1:AZ$166)) + MAX(IF(BA$1:BA$166="saniert",AZ$1:AZ$166))) / 2
        )
    )),
    0,
    IF(
        AZ127 &lt; (IF(
            BA128 = "unsaniert",
            (MIN(IF(BA$1:BA$166="unsaniert",AZ$1:AZ$166)) + MAX(IF(BA$1:BA$166="unsaniert",AZ$1:AZ$166))) / 2,
            IF(
                BA128 = "teilsaniert",
                (MIN(IF(BA$1:BA$166="teilsaniert",AZ$1:AZ$166)) + MAX(IF(BA$1:BA$166="teilsaniert",AZ$1:AZ$166))) / 2,
                (MIN(IF(BA$1:BA$166="saniert",AZ$1:AZ$166)) + MAX(IF(BA$1:BA$166="saniert",AZ$1:AZ$166))) / 2
            )
        )),
        0,
        AY128
    )
)</f>
        <v>0</v>
      </c>
      <c r="BC128" s="160"/>
      <c r="BD128" s="160"/>
      <c r="BE128" s="160"/>
      <c r="BF128" s="174">
        <f t="shared" si="47"/>
        <v>-1.6765709459291651</v>
      </c>
      <c r="BG128" s="173">
        <f t="shared" si="37"/>
        <v>0</v>
      </c>
      <c r="BH128" s="174" t="str">
        <f t="shared" si="38"/>
        <v>saniert</v>
      </c>
      <c r="BI128" s="174" cm="1">
        <f t="array" ref="BI128">IF(
    BG128 &gt; (IF(
        BH128 = "unsaniert",
        (MIN(IF(BH$1:BH$166="unsaniert",BG$1:BG$166)) + MAX(IF(BH$1:BH$166="unsaniert",BG$1:BG$166))) / 2,
        IF(
            BH128 = "teilsaniert",
            (MIN(IF(BH$1:BH$166="teilsaniert",BG$1:BG$166)) + MAX(IF(BH$1:BH$166="teilsaniert",BG$1:BG$166))) / 2,
            (MIN(IF(BH$1:BH$166="saniert",BG$1:BG$166)) + MAX(IF(BH$1:BH$166="saniert",BG$1:BG$166))) / 2
        )
    )),
    0,
    IF(
        BG127 &lt; (IF(
            BH128 = "unsaniert",
            (MIN(IF(BH$1:BH$166="unsaniert",BG$1:BG$166)) + MAX(IF(BH$1:BH$166="unsaniert",BG$1:BG$166))) / 2,
            IF(
                BH128 = "teilsaniert",
                (MIN(IF(BH$1:BH$166="teilsaniert",BG$1:BG$166)) + MAX(IF(BH$1:BH$166="teilsaniert",BG$1:BG$166))) / 2,
                (MIN(IF(BH$1:BH$166="saniert",BG$1:BG$166)) + MAX(IF(BH$1:BH$166="saniert",BG$1:BG$166))) / 2
            )
        )),
        0,
        BF128
    )
)</f>
        <v>0</v>
      </c>
    </row>
    <row r="129" spans="2:61">
      <c r="B129" s="174">
        <f t="shared" si="39"/>
        <v>-0.62601886045636357</v>
      </c>
      <c r="C129" s="173">
        <f>_xlfn.NORM.DIST(B129,B5,C5, TRUE)</f>
        <v>3.4654735994321894E-6</v>
      </c>
      <c r="D129" s="174" t="str">
        <f t="shared" si="26"/>
        <v>saniert</v>
      </c>
      <c r="E129" s="174" cm="1">
        <f t="array" ref="E129">IF(
    C129 &gt; (IF(
        D129 = "unsaniert",
        (MIN(IF(D$1:D$166="unsaniert",C$1:C$166)) + MAX(IF(D$1:D$166="unsaniert",C$1:C$166))) / 2,
        IF(
            D129 = "teilsaniert",
            (MIN(IF(D$1:D$166="teilsaniert",C$1:C$166)) + MAX(IF(D$1:D$166="teilsaniert",C$1:C$166))) / 2,
            (MIN(IF(D$1:D$166="saniert",C$1:C$166)) + MAX(IF(D$1:D$166="saniert",C$1:C$166))) / 2
        )
    )),
    0,
    IF(
        C128 &lt; (IF(
            D129 = "unsaniert",
            (MIN(IF(D$1:D$166="unsaniert",C$1:C$166)) + MAX(IF(D$1:D$166="unsaniert",C$1:C$166))) / 2,
            IF(
                D129 = "teilsaniert",
                (MIN(IF(D$1:D$166="teilsaniert",C$1:C$166)) + MAX(IF(D$1:D$166="teilsaniert",C$1:C$166))) / 2,
                (MIN(IF(D$1:D$166="saniert",C$1:C$166)) + MAX(IF(D$1:D$166="saniert",C$1:C$166))) / 2
            )
        )),
        0,
        B129
    )
)</f>
        <v>0</v>
      </c>
      <c r="H129" s="160"/>
      <c r="I129" s="174">
        <f t="shared" si="40"/>
        <v>-2.3458352038498962</v>
      </c>
      <c r="J129" s="173">
        <f>_xlfn.NORM.DIST(I129,I5,J5, TRUE)</f>
        <v>0</v>
      </c>
      <c r="K129" s="174" t="str">
        <f t="shared" si="27"/>
        <v>saniert</v>
      </c>
      <c r="L129" s="174" cm="1">
        <f t="array" ref="L129">IF(
    J129 &gt; (IF(
        K129 = "unsaniert",
        (MIN(IF(K$1:K$166="unsaniert",J$1:J$166)) + MAX(IF(K$1:K$166="unsaniert",J$1:J$166))) / 2,
        IF(
            K129 = "teilsaniert",
            (MIN(IF(K$1:K$166="teilsaniert",J$1:J$166)) + MAX(IF(K$1:K$166="teilsaniert",J$1:J$166))) / 2,
            (MIN(IF(K$1:K$166="saniert",J$1:J$166)) + MAX(IF(K$1:K$166="saniert",J$1:J$166))) / 2
        )
    )),
    0,
    IF(
        J128 &lt; (IF(
            K129 = "unsaniert",
            (MIN(IF(K$1:K$166="unsaniert",J$1:J$166)) + MAX(IF(K$1:K$166="unsaniert",J$1:J$166))) / 2,
            IF(
                K129 = "teilsaniert",
                (MIN(IF(K$1:K$166="teilsaniert",J$1:J$166)) + MAX(IF(K$1:K$166="teilsaniert",J$1:J$166))) / 2,
                (MIN(IF(K$1:K$166="saniert",J$1:J$166)) + MAX(IF(K$1:K$166="saniert",J$1:J$166))) / 2
            )
        )),
        0,
        I129
    )
)</f>
        <v>0</v>
      </c>
      <c r="O129" s="160"/>
      <c r="P129" s="174">
        <f t="shared" si="41"/>
        <v>-2.40997713257627</v>
      </c>
      <c r="Q129" s="173">
        <f>_xlfn.NORM.DIST(P129,P5,Q5, TRUE)</f>
        <v>0</v>
      </c>
      <c r="R129" s="174" t="str">
        <f t="shared" si="28"/>
        <v>saniert</v>
      </c>
      <c r="S129" s="174" cm="1">
        <f t="array" ref="S129">IF(
    Q129 &gt; (IF(
        R129 = "unsaniert",
        (MIN(IF(R$1:R$166="unsaniert",Q$1:Q$166)) + MAX(IF(R$1:R$166="unsaniert",Q$1:Q$166))) / 2,
        IF(
            R129 = "teilsaniert",
            (MIN(IF(R$1:R$166="teilsaniert",Q$1:Q$166)) + MAX(IF(R$1:R$166="teilsaniert",Q$1:Q$166))) / 2,
            (MIN(IF(R$1:R$166="saniert",Q$1:Q$166)) + MAX(IF(R$1:R$166="saniert",Q$1:Q$166))) / 2
        )
    )),
    0,
    IF(
        Q128 &lt; (IF(
            R129 = "unsaniert",
            (MIN(IF(R$1:R$166="unsaniert",Q$1:Q$166)) + MAX(IF(R$1:R$166="unsaniert",Q$1:Q$166))) / 2,
            IF(
                R129 = "teilsaniert",
                (MIN(IF(R$1:R$166="teilsaniert",Q$1:Q$166)) + MAX(IF(R$1:R$166="teilsaniert",Q$1:Q$166))) / 2,
                (MIN(IF(R$1:R$166="saniert",Q$1:Q$166)) + MAX(IF(R$1:R$166="saniert",Q$1:Q$166))) / 2
            )
        )),
        0,
        P129
    )
)</f>
        <v>0</v>
      </c>
      <c r="W129" s="174">
        <f t="shared" si="42"/>
        <v>-1.7734544208588789</v>
      </c>
      <c r="X129" s="173">
        <f t="shared" si="29"/>
        <v>5.8361817437499181E-192</v>
      </c>
      <c r="Y129" s="174" t="str">
        <f t="shared" si="30"/>
        <v>saniert</v>
      </c>
      <c r="Z129" s="174" cm="1">
        <f t="array" ref="Z129">IF(
    X129 &gt; (IF(
        Y129 = "unsaniert",
        (MIN(IF(Y$29:Y$166="unsaniert",X$29:X$166)) + MAX(IF(Y$29:Y$166="unsaniert",X$29:X$166))) / 2,
        IF(
            Y129 = "teilsaniert",
            (MIN(IF(Y$29:Y$166="teilsaniert",X$29:X$166)) + MAX(IF(Y$29:Y$166="teilsaniert",X$29:X$166))) / 2,
            (MIN(IF(Y$29:Y$166="saniert",X$29:X$166)) + MAX(IF(Y$29:Y$166="saniert",X$29:X$166))) / 2
        )
    )),
    0,
    IF(
        X128 &lt; (IF(
            Y129 = "unsaniert",
            (MIN(IF(Y$29:Y$166="unsaniert",X$29:X$166)) + MAX(IF(Y$29:Y$166="unsaniert",X$29:X$166))) / 2,
            IF(
                Y129 = "teilsaniert",
                (MIN(IF(Y$29:Y$166="teilsaniert",X$29:X$166)) + MAX(IF(Y$29:Y$166="teilsaniert",X$29:X$166))) / 2,
                (MIN(IF(Y$29:Y$166="saniert",X$29:X$166)) + MAX(IF(Y$29:Y$166="saniert",X$29:X$166))) / 2
            )
        )),
        0,
        W129
    )
)</f>
        <v>0</v>
      </c>
      <c r="AA129" s="160"/>
      <c r="AB129" s="160"/>
      <c r="AC129" s="160"/>
      <c r="AD129" s="174">
        <f t="shared" si="43"/>
        <v>-2.0587453724467712</v>
      </c>
      <c r="AE129" s="173">
        <f t="shared" si="31"/>
        <v>2.58556444581677E-118</v>
      </c>
      <c r="AF129" s="174" t="str">
        <f t="shared" si="32"/>
        <v>saniert</v>
      </c>
      <c r="AG129" s="174" cm="1">
        <f t="array" ref="AG129">IF(
    AE129 &gt; (IF(
        AF129 = "unsaniert",
        (MIN(IF(AF$1:AF$166="unsaniert",AE$1:AE$166)) + MAX(IF(AF$1:AF$166="unsaniert",AE$1:AE$166))) / 2,
        IF(
            AF129 = "teilsaniert",
            (MIN(IF(AF$1:AF$166="teilsaniert",AE$1:AE$166)) + MAX(IF(AF$1:AF$166="teilsaniert",AE$1:AE$166))) / 2,
            (MIN(IF(AF$1:AF$166="saniert",AE$1:AE$166)) + MAX(IF(AF$1:AF$166="saniert",AE$1:AE$166))) / 2
        )
    )),
    0,
    IF(
        AE128 &lt; (IF(
            AF129 = "unsaniert",
            (MIN(IF(AF$1:AF$166="unsaniert",AE$1:AE$166)) + MAX(IF(AF$1:AF$166="unsaniert",AE$1:AE$166))) / 2,
            IF(
                AF129 = "teilsaniert",
                (MIN(IF(AF$1:AF$166="teilsaniert",AE$1:AE$166)) + MAX(IF(AF$1:AF$166="teilsaniert",AE$1:AE$166))) / 2,
                (MIN(IF(AF$1:AF$166="saniert",AE$1:AE$166)) + MAX(IF(AF$1:AF$166="saniert",AE$1:AE$166))) / 2
            )
        )),
        0,
        AD129
    )
)</f>
        <v>0</v>
      </c>
      <c r="AH129" s="160"/>
      <c r="AI129" s="160"/>
      <c r="AJ129" s="160"/>
      <c r="AK129" s="174">
        <f t="shared" si="44"/>
        <v>-2.5433859524507314</v>
      </c>
      <c r="AL129" s="173">
        <f t="shared" si="33"/>
        <v>0</v>
      </c>
      <c r="AM129" s="174" t="str">
        <f t="shared" si="34"/>
        <v>saniert</v>
      </c>
      <c r="AN129" s="174" cm="1">
        <f t="array" ref="AN129">IF(
    AL129 &gt; (IF(
        AM129 = "unsaniert",
        (MIN(IF(AM$1:AM$166="unsaniert",AL$1:AL$166)) + MAX(IF(AM$1:AM$166="unsaniert",AL$1:AL$166))) / 2,
        IF(
            AM129 = "teilsaniert",
            (MIN(IF(AM$1:AM$166="teilsaniert",AL$1:AL$166)) + MAX(IF(AM$1:AM$166="teilsaniert",AL$1:AL$166))) / 2,
            (MIN(IF(AM$1:AM$166="saniert",AL$1:AL$166)) + MAX(IF(AM$1:AM$166="saniert",AL$1:AL$166))) / 2
        )
    )),
    0,
    IF(
        AL128 &lt; (IF(
            AM129 = "unsaniert",
            (MIN(IF(AM$1:AM$166="unsaniert",AL$1:AL$166)) + MAX(IF(AM$1:AM$166="unsaniert",AL$1:AL$166))) / 2,
            IF(
                AM129 = "teilsaniert",
                (MIN(IF(AM$1:AM$166="teilsaniert",AL$1:AL$166)) + MAX(IF(AM$1:AM$166="teilsaniert",AL$1:AL$166))) / 2,
                (MIN(IF(AM$1:AM$166="saniert",AL$1:AL$166)) + MAX(IF(AM$1:AM$166="saniert",AL$1:AL$166))) / 2
            )
        )),
        0,
        AK129
    )
)</f>
        <v>0</v>
      </c>
      <c r="AR129" s="174">
        <f t="shared" si="45"/>
        <v>-1.39628314432346</v>
      </c>
      <c r="AS129" s="173">
        <f t="shared" si="35"/>
        <v>1.9894066596601104E-34</v>
      </c>
      <c r="AT129" s="174" t="str">
        <f t="shared" si="36"/>
        <v>saniert</v>
      </c>
      <c r="AU129" s="174" cm="1">
        <f t="array" ref="AU129">IF(
    AS129 &gt; (IF(
        AT129 = "unsaniert",
        (MIN(IF(AT$1:AT$166="unsaniert",AS$1:AS$166)) + MAX(IF(AT$1:AT$166="unsaniert",AS$1:AS$166))) / 2,
        IF(
            AT129 = "teilsaniert",
            (MIN(IF(AT$1:AT$166="teilsaniert",AS$1:AS$166)) + MAX(IF(AT$1:AT$166="teilsaniert",AS$1:AS$166))) / 2,
            (MIN(IF(AT$1:AT$166="saniert",AS$1:AS$166)) + MAX(IF(AT$1:AT$166="saniert",AS$1:AS$166))) / 2
        )
    )),
    0,
    IF(
        AS128 &lt; (IF(
            AT129 = "unsaniert",
            (MIN(IF(AT$1:AT$166="unsaniert",AS$1:AS$166)) + MAX(IF(AT$1:AT$166="unsaniert",AS$1:AS$166))) / 2,
            IF(
                AT129 = "teilsaniert",
                (MIN(IF(AT$1:AT$166="teilsaniert",AS$1:AS$166)) + MAX(IF(AT$1:AT$166="teilsaniert",AS$1:AS$166))) / 2,
                (MIN(IF(AT$1:AT$166="saniert",AS$1:AS$166)) + MAX(IF(AT$1:AT$166="saniert",AS$1:AS$166))) / 2
            )
        )),
        0,
        AR129
    )
)</f>
        <v>0</v>
      </c>
      <c r="AV129" s="160"/>
      <c r="AW129" s="160"/>
      <c r="AX129" s="160"/>
      <c r="AY129" s="174">
        <f t="shared" si="46"/>
        <v>-1.9277893575286482</v>
      </c>
      <c r="AZ129" s="173">
        <f t="shared" si="48"/>
        <v>2.5424516355758143E-77</v>
      </c>
      <c r="BA129" s="174" t="str">
        <f t="shared" si="49"/>
        <v>saniert</v>
      </c>
      <c r="BB129" s="174" cm="1">
        <f t="array" ref="BB129">IF(
    AZ129 &gt; (IF(
        BA129 = "unsaniert",
        (MIN(IF(BA$1:BA$166="unsaniert",AZ$1:AZ$166)) + MAX(IF(BA$1:BA$166="unsaniert",AZ$1:AZ$166))) / 2,
        IF(
            BA129 = "teilsaniert",
            (MIN(IF(BA$1:BA$166="teilsaniert",AZ$1:AZ$166)) + MAX(IF(BA$1:BA$166="teilsaniert",AZ$1:AZ$166))) / 2,
            (MIN(IF(BA$1:BA$166="saniert",AZ$1:AZ$166)) + MAX(IF(BA$1:BA$166="saniert",AZ$1:AZ$166))) / 2
        )
    )),
    0,
    IF(
        AZ128 &lt; (IF(
            BA129 = "unsaniert",
            (MIN(IF(BA$1:BA$166="unsaniert",AZ$1:AZ$166)) + MAX(IF(BA$1:BA$166="unsaniert",AZ$1:AZ$166))) / 2,
            IF(
                BA129 = "teilsaniert",
                (MIN(IF(BA$1:BA$166="teilsaniert",AZ$1:AZ$166)) + MAX(IF(BA$1:BA$166="teilsaniert",AZ$1:AZ$166))) / 2,
                (MIN(IF(BA$1:BA$166="saniert",AZ$1:AZ$166)) + MAX(IF(BA$1:BA$166="saniert",AZ$1:AZ$166))) / 2
            )
        )),
        0,
        AY129
    )
)</f>
        <v>0</v>
      </c>
      <c r="BC129" s="160"/>
      <c r="BD129" s="160"/>
      <c r="BE129" s="160"/>
      <c r="BF129" s="174">
        <f t="shared" si="47"/>
        <v>-1.6965709459291651</v>
      </c>
      <c r="BG129" s="173">
        <f t="shared" si="37"/>
        <v>0</v>
      </c>
      <c r="BH129" s="174" t="str">
        <f t="shared" si="38"/>
        <v>saniert</v>
      </c>
      <c r="BI129" s="174" cm="1">
        <f t="array" ref="BI129">IF(
    BG129 &gt; (IF(
        BH129 = "unsaniert",
        (MIN(IF(BH$1:BH$166="unsaniert",BG$1:BG$166)) + MAX(IF(BH$1:BH$166="unsaniert",BG$1:BG$166))) / 2,
        IF(
            BH129 = "teilsaniert",
            (MIN(IF(BH$1:BH$166="teilsaniert",BG$1:BG$166)) + MAX(IF(BH$1:BH$166="teilsaniert",BG$1:BG$166))) / 2,
            (MIN(IF(BH$1:BH$166="saniert",BG$1:BG$166)) + MAX(IF(BH$1:BH$166="saniert",BG$1:BG$166))) / 2
        )
    )),
    0,
    IF(
        BG128 &lt; (IF(
            BH129 = "unsaniert",
            (MIN(IF(BH$1:BH$166="unsaniert",BG$1:BG$166)) + MAX(IF(BH$1:BH$166="unsaniert",BG$1:BG$166))) / 2,
            IF(
                BH129 = "teilsaniert",
                (MIN(IF(BH$1:BH$166="teilsaniert",BG$1:BG$166)) + MAX(IF(BH$1:BH$166="teilsaniert",BG$1:BG$166))) / 2,
                (MIN(IF(BH$1:BH$166="saniert",BG$1:BG$166)) + MAX(IF(BH$1:BH$166="saniert",BG$1:BG$166))) / 2
            )
        )),
        0,
        BF129
    )
)</f>
        <v>0</v>
      </c>
    </row>
    <row r="130" spans="2:61">
      <c r="B130" s="174">
        <f t="shared" si="39"/>
        <v>-0.6560188604563636</v>
      </c>
      <c r="C130" s="173">
        <f>_xlfn.NORM.DIST(B130, B5,C5, TRUE)</f>
        <v>2.3749585260115669E-6</v>
      </c>
      <c r="D130" s="174" t="str">
        <f t="shared" si="26"/>
        <v>saniert</v>
      </c>
      <c r="E130" s="174" cm="1">
        <f t="array" ref="E130">IF(
    C130 &gt; (IF(
        D130 = "unsaniert",
        (MIN(IF(D$1:D$166="unsaniert",C$1:C$166)) + MAX(IF(D$1:D$166="unsaniert",C$1:C$166))) / 2,
        IF(
            D130 = "teilsaniert",
            (MIN(IF(D$1:D$166="teilsaniert",C$1:C$166)) + MAX(IF(D$1:D$166="teilsaniert",C$1:C$166))) / 2,
            (MIN(IF(D$1:D$166="saniert",C$1:C$166)) + MAX(IF(D$1:D$166="saniert",C$1:C$166))) / 2
        )
    )),
    0,
    IF(
        C129 &lt; (IF(
            D130 = "unsaniert",
            (MIN(IF(D$1:D$166="unsaniert",C$1:C$166)) + MAX(IF(D$1:D$166="unsaniert",C$1:C$166))) / 2,
            IF(
                D130 = "teilsaniert",
                (MIN(IF(D$1:D$166="teilsaniert",C$1:C$166)) + MAX(IF(D$1:D$166="teilsaniert",C$1:C$166))) / 2,
                (MIN(IF(D$1:D$166="saniert",C$1:C$166)) + MAX(IF(D$1:D$166="saniert",C$1:C$166))) / 2
            )
        )),
        0,
        B130
    )
)</f>
        <v>0</v>
      </c>
      <c r="H130" s="160"/>
      <c r="I130" s="174">
        <f t="shared" si="40"/>
        <v>-2.375835203849896</v>
      </c>
      <c r="J130" s="173">
        <f>_xlfn.NORM.DIST(I130, I5,J5, TRUE)</f>
        <v>0</v>
      </c>
      <c r="K130" s="174" t="str">
        <f t="shared" si="27"/>
        <v>saniert</v>
      </c>
      <c r="L130" s="174" cm="1">
        <f t="array" ref="L130">IF(
    J130 &gt; (IF(
        K130 = "unsaniert",
        (MIN(IF(K$1:K$166="unsaniert",J$1:J$166)) + MAX(IF(K$1:K$166="unsaniert",J$1:J$166))) / 2,
        IF(
            K130 = "teilsaniert",
            (MIN(IF(K$1:K$166="teilsaniert",J$1:J$166)) + MAX(IF(K$1:K$166="teilsaniert",J$1:J$166))) / 2,
            (MIN(IF(K$1:K$166="saniert",J$1:J$166)) + MAX(IF(K$1:K$166="saniert",J$1:J$166))) / 2
        )
    )),
    0,
    IF(
        J129 &lt; (IF(
            K130 = "unsaniert",
            (MIN(IF(K$1:K$166="unsaniert",J$1:J$166)) + MAX(IF(K$1:K$166="unsaniert",J$1:J$166))) / 2,
            IF(
                K130 = "teilsaniert",
                (MIN(IF(K$1:K$166="teilsaniert",J$1:J$166)) + MAX(IF(K$1:K$166="teilsaniert",J$1:J$166))) / 2,
                (MIN(IF(K$1:K$166="saniert",J$1:J$166)) + MAX(IF(K$1:K$166="saniert",J$1:J$166))) / 2
            )
        )),
        0,
        I130
    )
)</f>
        <v>0</v>
      </c>
      <c r="O130" s="160"/>
      <c r="P130" s="174">
        <f t="shared" si="41"/>
        <v>-2.4399771325762698</v>
      </c>
      <c r="Q130" s="173">
        <f>_xlfn.NORM.DIST(P130, P5,Q5, TRUE)</f>
        <v>0</v>
      </c>
      <c r="R130" s="174" t="str">
        <f t="shared" si="28"/>
        <v>saniert</v>
      </c>
      <c r="S130" s="174" cm="1">
        <f t="array" ref="S130">IF(
    Q130 &gt; (IF(
        R130 = "unsaniert",
        (MIN(IF(R$1:R$166="unsaniert",Q$1:Q$166)) + MAX(IF(R$1:R$166="unsaniert",Q$1:Q$166))) / 2,
        IF(
            R130 = "teilsaniert",
            (MIN(IF(R$1:R$166="teilsaniert",Q$1:Q$166)) + MAX(IF(R$1:R$166="teilsaniert",Q$1:Q$166))) / 2,
            (MIN(IF(R$1:R$166="saniert",Q$1:Q$166)) + MAX(IF(R$1:R$166="saniert",Q$1:Q$166))) / 2
        )
    )),
    0,
    IF(
        Q129 &lt; (IF(
            R130 = "unsaniert",
            (MIN(IF(R$1:R$166="unsaniert",Q$1:Q$166)) + MAX(IF(R$1:R$166="unsaniert",Q$1:Q$166))) / 2,
            IF(
                R130 = "teilsaniert",
                (MIN(IF(R$1:R$166="teilsaniert",Q$1:Q$166)) + MAX(IF(R$1:R$166="teilsaniert",Q$1:Q$166))) / 2,
                (MIN(IF(R$1:R$166="saniert",Q$1:Q$166)) + MAX(IF(R$1:R$166="saniert",Q$1:Q$166))) / 2
            )
        )),
        0,
        P130
    )
)</f>
        <v>0</v>
      </c>
      <c r="W130" s="174">
        <f t="shared" si="42"/>
        <v>-1.803454420858879</v>
      </c>
      <c r="X130" s="173">
        <f t="shared" si="29"/>
        <v>1.9803646273176946E-196</v>
      </c>
      <c r="Y130" s="174" t="str">
        <f t="shared" si="30"/>
        <v>saniert</v>
      </c>
      <c r="Z130" s="174" cm="1">
        <f t="array" ref="Z130">IF(
    X130 &gt; (IF(
        Y130 = "unsaniert",
        (MIN(IF(Y$29:Y$166="unsaniert",X$29:X$166)) + MAX(IF(Y$29:Y$166="unsaniert",X$29:X$166))) / 2,
        IF(
            Y130 = "teilsaniert",
            (MIN(IF(Y$29:Y$166="teilsaniert",X$29:X$166)) + MAX(IF(Y$29:Y$166="teilsaniert",X$29:X$166))) / 2,
            (MIN(IF(Y$29:Y$166="saniert",X$29:X$166)) + MAX(IF(Y$29:Y$166="saniert",X$29:X$166))) / 2
        )
    )),
    0,
    IF(
        X129 &lt; (IF(
            Y130 = "unsaniert",
            (MIN(IF(Y$29:Y$166="unsaniert",X$29:X$166)) + MAX(IF(Y$29:Y$166="unsaniert",X$29:X$166))) / 2,
            IF(
                Y130 = "teilsaniert",
                (MIN(IF(Y$29:Y$166="teilsaniert",X$29:X$166)) + MAX(IF(Y$29:Y$166="teilsaniert",X$29:X$166))) / 2,
                (MIN(IF(Y$29:Y$166="saniert",X$29:X$166)) + MAX(IF(Y$29:Y$166="saniert",X$29:X$166))) / 2
            )
        )),
        0,
        W130
    )
)</f>
        <v>0</v>
      </c>
      <c r="AA130" s="160"/>
      <c r="AB130" s="160"/>
      <c r="AC130" s="160"/>
      <c r="AD130" s="174">
        <f t="shared" si="43"/>
        <v>-2.0887453724467711</v>
      </c>
      <c r="AE130" s="173">
        <f t="shared" si="31"/>
        <v>4.0383046369370758E-121</v>
      </c>
      <c r="AF130" s="174" t="str">
        <f t="shared" si="32"/>
        <v>saniert</v>
      </c>
      <c r="AG130" s="174" cm="1">
        <f t="array" ref="AG130">IF(
    AE130 &gt; (IF(
        AF130 = "unsaniert",
        (MIN(IF(AF$1:AF$166="unsaniert",AE$1:AE$166)) + MAX(IF(AF$1:AF$166="unsaniert",AE$1:AE$166))) / 2,
        IF(
            AF130 = "teilsaniert",
            (MIN(IF(AF$1:AF$166="teilsaniert",AE$1:AE$166)) + MAX(IF(AF$1:AF$166="teilsaniert",AE$1:AE$166))) / 2,
            (MIN(IF(AF$1:AF$166="saniert",AE$1:AE$166)) + MAX(IF(AF$1:AF$166="saniert",AE$1:AE$166))) / 2
        )
    )),
    0,
    IF(
        AE129 &lt; (IF(
            AF130 = "unsaniert",
            (MIN(IF(AF$1:AF$166="unsaniert",AE$1:AE$166)) + MAX(IF(AF$1:AF$166="unsaniert",AE$1:AE$166))) / 2,
            IF(
                AF130 = "teilsaniert",
                (MIN(IF(AF$1:AF$166="teilsaniert",AE$1:AE$166)) + MAX(IF(AF$1:AF$166="teilsaniert",AE$1:AE$166))) / 2,
                (MIN(IF(AF$1:AF$166="saniert",AE$1:AE$166)) + MAX(IF(AF$1:AF$166="saniert",AE$1:AE$166))) / 2
            )
        )),
        0,
        AD130
    )
)</f>
        <v>0</v>
      </c>
      <c r="AH130" s="160"/>
      <c r="AI130" s="160"/>
      <c r="AJ130" s="160"/>
      <c r="AK130" s="174">
        <f t="shared" si="44"/>
        <v>-2.5733859524507312</v>
      </c>
      <c r="AL130" s="173">
        <f t="shared" si="33"/>
        <v>0</v>
      </c>
      <c r="AM130" s="174" t="str">
        <f t="shared" si="34"/>
        <v>saniert</v>
      </c>
      <c r="AN130" s="174" cm="1">
        <f t="array" ref="AN130">IF(
    AL130 &gt; (IF(
        AM130 = "unsaniert",
        (MIN(IF(AM$1:AM$166="unsaniert",AL$1:AL$166)) + MAX(IF(AM$1:AM$166="unsaniert",AL$1:AL$166))) / 2,
        IF(
            AM130 = "teilsaniert",
            (MIN(IF(AM$1:AM$166="teilsaniert",AL$1:AL$166)) + MAX(IF(AM$1:AM$166="teilsaniert",AL$1:AL$166))) / 2,
            (MIN(IF(AM$1:AM$166="saniert",AL$1:AL$166)) + MAX(IF(AM$1:AM$166="saniert",AL$1:AL$166))) / 2
        )
    )),
    0,
    IF(
        AL129 &lt; (IF(
            AM130 = "unsaniert",
            (MIN(IF(AM$1:AM$166="unsaniert",AL$1:AL$166)) + MAX(IF(AM$1:AM$166="unsaniert",AL$1:AL$166))) / 2,
            IF(
                AM130 = "teilsaniert",
                (MIN(IF(AM$1:AM$166="teilsaniert",AL$1:AL$166)) + MAX(IF(AM$1:AM$166="teilsaniert",AL$1:AL$166))) / 2,
                (MIN(IF(AM$1:AM$166="saniert",AL$1:AL$166)) + MAX(IF(AM$1:AM$166="saniert",AL$1:AL$166))) / 2
            )
        )),
        0,
        AK130
    )
)</f>
        <v>0</v>
      </c>
      <c r="AR130" s="174">
        <f t="shared" si="45"/>
        <v>-1.42628314432346</v>
      </c>
      <c r="AS130" s="173">
        <f t="shared" si="35"/>
        <v>2.7114293320551372E-35</v>
      </c>
      <c r="AT130" s="174" t="str">
        <f t="shared" si="36"/>
        <v>saniert</v>
      </c>
      <c r="AU130" s="174" cm="1">
        <f t="array" ref="AU130">IF(
    AS130 &gt; (IF(
        AT130 = "unsaniert",
        (MIN(IF(AT$1:AT$166="unsaniert",AS$1:AS$166)) + MAX(IF(AT$1:AT$166="unsaniert",AS$1:AS$166))) / 2,
        IF(
            AT130 = "teilsaniert",
            (MIN(IF(AT$1:AT$166="teilsaniert",AS$1:AS$166)) + MAX(IF(AT$1:AT$166="teilsaniert",AS$1:AS$166))) / 2,
            (MIN(IF(AT$1:AT$166="saniert",AS$1:AS$166)) + MAX(IF(AT$1:AT$166="saniert",AS$1:AS$166))) / 2
        )
    )),
    0,
    IF(
        AS129 &lt; (IF(
            AT130 = "unsaniert",
            (MIN(IF(AT$1:AT$166="unsaniert",AS$1:AS$166)) + MAX(IF(AT$1:AT$166="unsaniert",AS$1:AS$166))) / 2,
            IF(
                AT130 = "teilsaniert",
                (MIN(IF(AT$1:AT$166="teilsaniert",AS$1:AS$166)) + MAX(IF(AT$1:AT$166="teilsaniert",AS$1:AS$166))) / 2,
                (MIN(IF(AT$1:AT$166="saniert",AS$1:AS$166)) + MAX(IF(AT$1:AT$166="saniert",AS$1:AS$166))) / 2
            )
        )),
        0,
        AR130
    )
)</f>
        <v>0</v>
      </c>
      <c r="AV130" s="160"/>
      <c r="AW130" s="160"/>
      <c r="AX130" s="160"/>
      <c r="AY130" s="174">
        <f t="shared" si="46"/>
        <v>-1.9577893575286482</v>
      </c>
      <c r="AZ130" s="173">
        <f t="shared" si="48"/>
        <v>3.4426068807995043E-79</v>
      </c>
      <c r="BA130" s="174" t="str">
        <f t="shared" si="49"/>
        <v>saniert</v>
      </c>
      <c r="BB130" s="174" cm="1">
        <f t="array" ref="BB130">IF(
    AZ130 &gt; (IF(
        BA130 = "unsaniert",
        (MIN(IF(BA$1:BA$166="unsaniert",AZ$1:AZ$166)) + MAX(IF(BA$1:BA$166="unsaniert",AZ$1:AZ$166))) / 2,
        IF(
            BA130 = "teilsaniert",
            (MIN(IF(BA$1:BA$166="teilsaniert",AZ$1:AZ$166)) + MAX(IF(BA$1:BA$166="teilsaniert",AZ$1:AZ$166))) / 2,
            (MIN(IF(BA$1:BA$166="saniert",AZ$1:AZ$166)) + MAX(IF(BA$1:BA$166="saniert",AZ$1:AZ$166))) / 2
        )
    )),
    0,
    IF(
        AZ129 &lt; (IF(
            BA130 = "unsaniert",
            (MIN(IF(BA$1:BA$166="unsaniert",AZ$1:AZ$166)) + MAX(IF(BA$1:BA$166="unsaniert",AZ$1:AZ$166))) / 2,
            IF(
                BA130 = "teilsaniert",
                (MIN(IF(BA$1:BA$166="teilsaniert",AZ$1:AZ$166)) + MAX(IF(BA$1:BA$166="teilsaniert",AZ$1:AZ$166))) / 2,
                (MIN(IF(BA$1:BA$166="saniert",AZ$1:AZ$166)) + MAX(IF(BA$1:BA$166="saniert",AZ$1:AZ$166))) / 2
            )
        )),
        0,
        AY130
    )
)</f>
        <v>0</v>
      </c>
      <c r="BC130" s="160"/>
      <c r="BD130" s="160"/>
      <c r="BE130" s="160"/>
      <c r="BF130" s="174">
        <f t="shared" si="47"/>
        <v>-1.7165709459291651</v>
      </c>
      <c r="BG130" s="173">
        <f t="shared" si="37"/>
        <v>0</v>
      </c>
      <c r="BH130" s="174" t="str">
        <f t="shared" si="38"/>
        <v>saniert</v>
      </c>
      <c r="BI130" s="174" cm="1">
        <f t="array" ref="BI130">IF(
    BG130 &gt; (IF(
        BH130 = "unsaniert",
        (MIN(IF(BH$1:BH$166="unsaniert",BG$1:BG$166)) + MAX(IF(BH$1:BH$166="unsaniert",BG$1:BG$166))) / 2,
        IF(
            BH130 = "teilsaniert",
            (MIN(IF(BH$1:BH$166="teilsaniert",BG$1:BG$166)) + MAX(IF(BH$1:BH$166="teilsaniert",BG$1:BG$166))) / 2,
            (MIN(IF(BH$1:BH$166="saniert",BG$1:BG$166)) + MAX(IF(BH$1:BH$166="saniert",BG$1:BG$166))) / 2
        )
    )),
    0,
    IF(
        BG129 &lt; (IF(
            BH130 = "unsaniert",
            (MIN(IF(BH$1:BH$166="unsaniert",BG$1:BG$166)) + MAX(IF(BH$1:BH$166="unsaniert",BG$1:BG$166))) / 2,
            IF(
                BH130 = "teilsaniert",
                (MIN(IF(BH$1:BH$166="teilsaniert",BG$1:BG$166)) + MAX(IF(BH$1:BH$166="teilsaniert",BG$1:BG$166))) / 2,
                (MIN(IF(BH$1:BH$166="saniert",BG$1:BG$166)) + MAX(IF(BH$1:BH$166="saniert",BG$1:BG$166))) / 2
            )
        )),
        0,
        BF130
    )
)</f>
        <v>0</v>
      </c>
    </row>
    <row r="131" spans="2:61">
      <c r="B131" s="174">
        <f t="shared" si="39"/>
        <v>-0.68601886045636362</v>
      </c>
      <c r="C131" s="173">
        <f>_xlfn.NORM.DIST(B131, B5,C5, TRUE)</f>
        <v>1.6176785148265635E-6</v>
      </c>
      <c r="D131" s="174" t="str">
        <f t="shared" si="26"/>
        <v>saniert</v>
      </c>
      <c r="E131" s="174" cm="1">
        <f t="array" ref="E131">IF(
    C131 &gt; (IF(
        D131 = "unsaniert",
        (MIN(IF(D$1:D$166="unsaniert",C$1:C$166)) + MAX(IF(D$1:D$166="unsaniert",C$1:C$166))) / 2,
        IF(
            D131 = "teilsaniert",
            (MIN(IF(D$1:D$166="teilsaniert",C$1:C$166)) + MAX(IF(D$1:D$166="teilsaniert",C$1:C$166))) / 2,
            (MIN(IF(D$1:D$166="saniert",C$1:C$166)) + MAX(IF(D$1:D$166="saniert",C$1:C$166))) / 2
        )
    )),
    0,
    IF(
        C130 &lt; (IF(
            D131 = "unsaniert",
            (MIN(IF(D$1:D$166="unsaniert",C$1:C$166)) + MAX(IF(D$1:D$166="unsaniert",C$1:C$166))) / 2,
            IF(
                D131 = "teilsaniert",
                (MIN(IF(D$1:D$166="teilsaniert",C$1:C$166)) + MAX(IF(D$1:D$166="teilsaniert",C$1:C$166))) / 2,
                (MIN(IF(D$1:D$166="saniert",C$1:C$166)) + MAX(IF(D$1:D$166="saniert",C$1:C$166))) / 2
            )
        )),
        0,
        B131
    )
)</f>
        <v>0</v>
      </c>
      <c r="H131" s="160"/>
      <c r="I131" s="174">
        <f t="shared" si="40"/>
        <v>-2.4058352038498958</v>
      </c>
      <c r="J131" s="173">
        <f>_xlfn.NORM.DIST(I131, I5,J5, TRUE)</f>
        <v>0</v>
      </c>
      <c r="K131" s="174" t="str">
        <f t="shared" si="27"/>
        <v>saniert</v>
      </c>
      <c r="L131" s="174" cm="1">
        <f t="array" ref="L131">IF(
    J131 &gt; (IF(
        K131 = "unsaniert",
        (MIN(IF(K$1:K$166="unsaniert",J$1:J$166)) + MAX(IF(K$1:K$166="unsaniert",J$1:J$166))) / 2,
        IF(
            K131 = "teilsaniert",
            (MIN(IF(K$1:K$166="teilsaniert",J$1:J$166)) + MAX(IF(K$1:K$166="teilsaniert",J$1:J$166))) / 2,
            (MIN(IF(K$1:K$166="saniert",J$1:J$166)) + MAX(IF(K$1:K$166="saniert",J$1:J$166))) / 2
        )
    )),
    0,
    IF(
        J130 &lt; (IF(
            K131 = "unsaniert",
            (MIN(IF(K$1:K$166="unsaniert",J$1:J$166)) + MAX(IF(K$1:K$166="unsaniert",J$1:J$166))) / 2,
            IF(
                K131 = "teilsaniert",
                (MIN(IF(K$1:K$166="teilsaniert",J$1:J$166)) + MAX(IF(K$1:K$166="teilsaniert",J$1:J$166))) / 2,
                (MIN(IF(K$1:K$166="saniert",J$1:J$166)) + MAX(IF(K$1:K$166="saniert",J$1:J$166))) / 2
            )
        )),
        0,
        I131
    )
)</f>
        <v>0</v>
      </c>
      <c r="O131" s="160"/>
      <c r="P131" s="174">
        <f t="shared" si="41"/>
        <v>-2.4699771325762696</v>
      </c>
      <c r="Q131" s="173">
        <f>_xlfn.NORM.DIST(P131, P5,Q5, TRUE)</f>
        <v>0</v>
      </c>
      <c r="R131" s="174" t="str">
        <f t="shared" si="28"/>
        <v>saniert</v>
      </c>
      <c r="S131" s="174" cm="1">
        <f t="array" ref="S131">IF(
    Q131 &gt; (IF(
        R131 = "unsaniert",
        (MIN(IF(R$1:R$166="unsaniert",Q$1:Q$166)) + MAX(IF(R$1:R$166="unsaniert",Q$1:Q$166))) / 2,
        IF(
            R131 = "teilsaniert",
            (MIN(IF(R$1:R$166="teilsaniert",Q$1:Q$166)) + MAX(IF(R$1:R$166="teilsaniert",Q$1:Q$166))) / 2,
            (MIN(IF(R$1:R$166="saniert",Q$1:Q$166)) + MAX(IF(R$1:R$166="saniert",Q$1:Q$166))) / 2
        )
    )),
    0,
    IF(
        Q130 &lt; (IF(
            R131 = "unsaniert",
            (MIN(IF(R$1:R$166="unsaniert",Q$1:Q$166)) + MAX(IF(R$1:R$166="unsaniert",Q$1:Q$166))) / 2,
            IF(
                R131 = "teilsaniert",
                (MIN(IF(R$1:R$166="teilsaniert",Q$1:Q$166)) + MAX(IF(R$1:R$166="teilsaniert",Q$1:Q$166))) / 2,
                (MIN(IF(R$1:R$166="saniert",Q$1:Q$166)) + MAX(IF(R$1:R$166="saniert",Q$1:Q$166))) / 2
            )
        )),
        0,
        P131
    )
)</f>
        <v>0</v>
      </c>
      <c r="W131" s="174">
        <f t="shared" si="42"/>
        <v>-1.833454420858879</v>
      </c>
      <c r="X131" s="173">
        <f t="shared" si="29"/>
        <v>5.962198777122728E-201</v>
      </c>
      <c r="Y131" s="174" t="str">
        <f t="shared" si="30"/>
        <v>saniert</v>
      </c>
      <c r="Z131" s="174" cm="1">
        <f t="array" ref="Z131">IF(
    X131 &gt; (IF(
        Y131 = "unsaniert",
        (MIN(IF(Y$29:Y$166="unsaniert",X$29:X$166)) + MAX(IF(Y$29:Y$166="unsaniert",X$29:X$166))) / 2,
        IF(
            Y131 = "teilsaniert",
            (MIN(IF(Y$29:Y$166="teilsaniert",X$29:X$166)) + MAX(IF(Y$29:Y$166="teilsaniert",X$29:X$166))) / 2,
            (MIN(IF(Y$29:Y$166="saniert",X$29:X$166)) + MAX(IF(Y$29:Y$166="saniert",X$29:X$166))) / 2
        )
    )),
    0,
    IF(
        X130 &lt; (IF(
            Y131 = "unsaniert",
            (MIN(IF(Y$29:Y$166="unsaniert",X$29:X$166)) + MAX(IF(Y$29:Y$166="unsaniert",X$29:X$166))) / 2,
            IF(
                Y131 = "teilsaniert",
                (MIN(IF(Y$29:Y$166="teilsaniert",X$29:X$166)) + MAX(IF(Y$29:Y$166="teilsaniert",X$29:X$166))) / 2,
                (MIN(IF(Y$29:Y$166="saniert",X$29:X$166)) + MAX(IF(Y$29:Y$166="saniert",X$29:X$166))) / 2
            )
        )),
        0,
        W131
    )
)</f>
        <v>0</v>
      </c>
      <c r="AA131" s="160"/>
      <c r="AB131" s="160"/>
      <c r="AC131" s="160"/>
      <c r="AD131" s="174">
        <f t="shared" si="43"/>
        <v>-2.1187453724467709</v>
      </c>
      <c r="AE131" s="173">
        <f t="shared" si="31"/>
        <v>5.8402816007156706E-124</v>
      </c>
      <c r="AF131" s="174" t="str">
        <f t="shared" si="32"/>
        <v>saniert</v>
      </c>
      <c r="AG131" s="174" cm="1">
        <f t="array" ref="AG131">IF(
    AE131 &gt; (IF(
        AF131 = "unsaniert",
        (MIN(IF(AF$1:AF$166="unsaniert",AE$1:AE$166)) + MAX(IF(AF$1:AF$166="unsaniert",AE$1:AE$166))) / 2,
        IF(
            AF131 = "teilsaniert",
            (MIN(IF(AF$1:AF$166="teilsaniert",AE$1:AE$166)) + MAX(IF(AF$1:AF$166="teilsaniert",AE$1:AE$166))) / 2,
            (MIN(IF(AF$1:AF$166="saniert",AE$1:AE$166)) + MAX(IF(AF$1:AF$166="saniert",AE$1:AE$166))) / 2
        )
    )),
    0,
    IF(
        AE130 &lt; (IF(
            AF131 = "unsaniert",
            (MIN(IF(AF$1:AF$166="unsaniert",AE$1:AE$166)) + MAX(IF(AF$1:AF$166="unsaniert",AE$1:AE$166))) / 2,
            IF(
                AF131 = "teilsaniert",
                (MIN(IF(AF$1:AF$166="teilsaniert",AE$1:AE$166)) + MAX(IF(AF$1:AF$166="teilsaniert",AE$1:AE$166))) / 2,
                (MIN(IF(AF$1:AF$166="saniert",AE$1:AE$166)) + MAX(IF(AF$1:AF$166="saniert",AE$1:AE$166))) / 2
            )
        )),
        0,
        AD131
    )
)</f>
        <v>0</v>
      </c>
      <c r="AH131" s="160"/>
      <c r="AI131" s="160"/>
      <c r="AJ131" s="160"/>
      <c r="AK131" s="174">
        <f t="shared" si="44"/>
        <v>-2.603385952450731</v>
      </c>
      <c r="AL131" s="173">
        <f t="shared" si="33"/>
        <v>0</v>
      </c>
      <c r="AM131" s="174" t="str">
        <f t="shared" si="34"/>
        <v>saniert</v>
      </c>
      <c r="AN131" s="174" cm="1">
        <f t="array" ref="AN131">IF(
    AL131 &gt; (IF(
        AM131 = "unsaniert",
        (MIN(IF(AM$1:AM$166="unsaniert",AL$1:AL$166)) + MAX(IF(AM$1:AM$166="unsaniert",AL$1:AL$166))) / 2,
        IF(
            AM131 = "teilsaniert",
            (MIN(IF(AM$1:AM$166="teilsaniert",AL$1:AL$166)) + MAX(IF(AM$1:AM$166="teilsaniert",AL$1:AL$166))) / 2,
            (MIN(IF(AM$1:AM$166="saniert",AL$1:AL$166)) + MAX(IF(AM$1:AM$166="saniert",AL$1:AL$166))) / 2
        )
    )),
    0,
    IF(
        AL130 &lt; (IF(
            AM131 = "unsaniert",
            (MIN(IF(AM$1:AM$166="unsaniert",AL$1:AL$166)) + MAX(IF(AM$1:AM$166="unsaniert",AL$1:AL$166))) / 2,
            IF(
                AM131 = "teilsaniert",
                (MIN(IF(AM$1:AM$166="teilsaniert",AL$1:AL$166)) + MAX(IF(AM$1:AM$166="teilsaniert",AL$1:AL$166))) / 2,
                (MIN(IF(AM$1:AM$166="saniert",AL$1:AL$166)) + MAX(IF(AM$1:AM$166="saniert",AL$1:AL$166))) / 2
            )
        )),
        0,
        AK131
    )
)</f>
        <v>0</v>
      </c>
      <c r="AR131" s="174">
        <f t="shared" si="45"/>
        <v>-1.4562831443234601</v>
      </c>
      <c r="AS131" s="173">
        <f t="shared" si="35"/>
        <v>3.6009649755877981E-36</v>
      </c>
      <c r="AT131" s="174" t="str">
        <f t="shared" si="36"/>
        <v>saniert</v>
      </c>
      <c r="AU131" s="174" cm="1">
        <f t="array" ref="AU131">IF(
    AS131 &gt; (IF(
        AT131 = "unsaniert",
        (MIN(IF(AT$1:AT$166="unsaniert",AS$1:AS$166)) + MAX(IF(AT$1:AT$166="unsaniert",AS$1:AS$166))) / 2,
        IF(
            AT131 = "teilsaniert",
            (MIN(IF(AT$1:AT$166="teilsaniert",AS$1:AS$166)) + MAX(IF(AT$1:AT$166="teilsaniert",AS$1:AS$166))) / 2,
            (MIN(IF(AT$1:AT$166="saniert",AS$1:AS$166)) + MAX(IF(AT$1:AT$166="saniert",AS$1:AS$166))) / 2
        )
    )),
    0,
    IF(
        AS130 &lt; (IF(
            AT131 = "unsaniert",
            (MIN(IF(AT$1:AT$166="unsaniert",AS$1:AS$166)) + MAX(IF(AT$1:AT$166="unsaniert",AS$1:AS$166))) / 2,
            IF(
                AT131 = "teilsaniert",
                (MIN(IF(AT$1:AT$166="teilsaniert",AS$1:AS$166)) + MAX(IF(AT$1:AT$166="teilsaniert",AS$1:AS$166))) / 2,
                (MIN(IF(AT$1:AT$166="saniert",AS$1:AS$166)) + MAX(IF(AT$1:AT$166="saniert",AS$1:AS$166))) / 2
            )
        )),
        0,
        AR131
    )
)</f>
        <v>0</v>
      </c>
      <c r="AV131" s="160"/>
      <c r="AW131" s="160"/>
      <c r="AX131" s="160"/>
      <c r="AY131" s="174">
        <f t="shared" si="46"/>
        <v>-1.9877893575286483</v>
      </c>
      <c r="AZ131" s="173">
        <f t="shared" si="48"/>
        <v>4.4228922736148461E-81</v>
      </c>
      <c r="BA131" s="174" t="str">
        <f t="shared" si="49"/>
        <v>saniert</v>
      </c>
      <c r="BB131" s="174" cm="1">
        <f t="array" ref="BB131">IF(
    AZ131 &gt; (IF(
        BA131 = "unsaniert",
        (MIN(IF(BA$1:BA$166="unsaniert",AZ$1:AZ$166)) + MAX(IF(BA$1:BA$166="unsaniert",AZ$1:AZ$166))) / 2,
        IF(
            BA131 = "teilsaniert",
            (MIN(IF(BA$1:BA$166="teilsaniert",AZ$1:AZ$166)) + MAX(IF(BA$1:BA$166="teilsaniert",AZ$1:AZ$166))) / 2,
            (MIN(IF(BA$1:BA$166="saniert",AZ$1:AZ$166)) + MAX(IF(BA$1:BA$166="saniert",AZ$1:AZ$166))) / 2
        )
    )),
    0,
    IF(
        AZ130 &lt; (IF(
            BA131 = "unsaniert",
            (MIN(IF(BA$1:BA$166="unsaniert",AZ$1:AZ$166)) + MAX(IF(BA$1:BA$166="unsaniert",AZ$1:AZ$166))) / 2,
            IF(
                BA131 = "teilsaniert",
                (MIN(IF(BA$1:BA$166="teilsaniert",AZ$1:AZ$166)) + MAX(IF(BA$1:BA$166="teilsaniert",AZ$1:AZ$166))) / 2,
                (MIN(IF(BA$1:BA$166="saniert",AZ$1:AZ$166)) + MAX(IF(BA$1:BA$166="saniert",AZ$1:AZ$166))) / 2
            )
        )),
        0,
        AY131
    )
)</f>
        <v>0</v>
      </c>
      <c r="BC131" s="160"/>
      <c r="BD131" s="160"/>
      <c r="BE131" s="160"/>
      <c r="BF131" s="174">
        <f t="shared" si="47"/>
        <v>-1.7365709459291652</v>
      </c>
      <c r="BG131" s="173">
        <f t="shared" si="37"/>
        <v>0</v>
      </c>
      <c r="BH131" s="174" t="str">
        <f t="shared" si="38"/>
        <v>saniert</v>
      </c>
      <c r="BI131" s="174" cm="1">
        <f t="array" ref="BI131">IF(
    BG131 &gt; (IF(
        BH131 = "unsaniert",
        (MIN(IF(BH$1:BH$166="unsaniert",BG$1:BG$166)) + MAX(IF(BH$1:BH$166="unsaniert",BG$1:BG$166))) / 2,
        IF(
            BH131 = "teilsaniert",
            (MIN(IF(BH$1:BH$166="teilsaniert",BG$1:BG$166)) + MAX(IF(BH$1:BH$166="teilsaniert",BG$1:BG$166))) / 2,
            (MIN(IF(BH$1:BH$166="saniert",BG$1:BG$166)) + MAX(IF(BH$1:BH$166="saniert",BG$1:BG$166))) / 2
        )
    )),
    0,
    IF(
        BG130 &lt; (IF(
            BH131 = "unsaniert",
            (MIN(IF(BH$1:BH$166="unsaniert",BG$1:BG$166)) + MAX(IF(BH$1:BH$166="unsaniert",BG$1:BG$166))) / 2,
            IF(
                BH131 = "teilsaniert",
                (MIN(IF(BH$1:BH$166="teilsaniert",BG$1:BG$166)) + MAX(IF(BH$1:BH$166="teilsaniert",BG$1:BG$166))) / 2,
                (MIN(IF(BH$1:BH$166="saniert",BG$1:BG$166)) + MAX(IF(BH$1:BH$166="saniert",BG$1:BG$166))) / 2
            )
        )),
        0,
        BF131
    )
)</f>
        <v>0</v>
      </c>
    </row>
    <row r="132" spans="2:61">
      <c r="B132" s="174">
        <f t="shared" si="39"/>
        <v>-0.71601886045636365</v>
      </c>
      <c r="C132" s="173">
        <f>_xlfn.NORM.DIST(B132, B5,C5, TRUE)</f>
        <v>1.0951365853509276E-6</v>
      </c>
      <c r="D132" s="174" t="str">
        <f t="shared" si="26"/>
        <v>saniert</v>
      </c>
      <c r="E132" s="174" cm="1">
        <f t="array" ref="E132">IF(
    C132 &gt; (IF(
        D132 = "unsaniert",
        (MIN(IF(D$1:D$166="unsaniert",C$1:C$166)) + MAX(IF(D$1:D$166="unsaniert",C$1:C$166))) / 2,
        IF(
            D132 = "teilsaniert",
            (MIN(IF(D$1:D$166="teilsaniert",C$1:C$166)) + MAX(IF(D$1:D$166="teilsaniert",C$1:C$166))) / 2,
            (MIN(IF(D$1:D$166="saniert",C$1:C$166)) + MAX(IF(D$1:D$166="saniert",C$1:C$166))) / 2
        )
    )),
    0,
    IF(
        C131 &lt; (IF(
            D132 = "unsaniert",
            (MIN(IF(D$1:D$166="unsaniert",C$1:C$166)) + MAX(IF(D$1:D$166="unsaniert",C$1:C$166))) / 2,
            IF(
                D132 = "teilsaniert",
                (MIN(IF(D$1:D$166="teilsaniert",C$1:C$166)) + MAX(IF(D$1:D$166="teilsaniert",C$1:C$166))) / 2,
                (MIN(IF(D$1:D$166="saniert",C$1:C$166)) + MAX(IF(D$1:D$166="saniert",C$1:C$166))) / 2
            )
        )),
        0,
        B132
    )
)</f>
        <v>0</v>
      </c>
      <c r="H132" s="160"/>
      <c r="I132" s="174">
        <f t="shared" si="40"/>
        <v>-2.4358352038498956</v>
      </c>
      <c r="J132" s="173">
        <f>_xlfn.NORM.DIST(I132, I5,J5, TRUE)</f>
        <v>0</v>
      </c>
      <c r="K132" s="174" t="str">
        <f t="shared" si="27"/>
        <v>saniert</v>
      </c>
      <c r="L132" s="174" cm="1">
        <f t="array" ref="L132">IF(
    J132 &gt; (IF(
        K132 = "unsaniert",
        (MIN(IF(K$1:K$166="unsaniert",J$1:J$166)) + MAX(IF(K$1:K$166="unsaniert",J$1:J$166))) / 2,
        IF(
            K132 = "teilsaniert",
            (MIN(IF(K$1:K$166="teilsaniert",J$1:J$166)) + MAX(IF(K$1:K$166="teilsaniert",J$1:J$166))) / 2,
            (MIN(IF(K$1:K$166="saniert",J$1:J$166)) + MAX(IF(K$1:K$166="saniert",J$1:J$166))) / 2
        )
    )),
    0,
    IF(
        J131 &lt; (IF(
            K132 = "unsaniert",
            (MIN(IF(K$1:K$166="unsaniert",J$1:J$166)) + MAX(IF(K$1:K$166="unsaniert",J$1:J$166))) / 2,
            IF(
                K132 = "teilsaniert",
                (MIN(IF(K$1:K$166="teilsaniert",J$1:J$166)) + MAX(IF(K$1:K$166="teilsaniert",J$1:J$166))) / 2,
                (MIN(IF(K$1:K$166="saniert",J$1:J$166)) + MAX(IF(K$1:K$166="saniert",J$1:J$166))) / 2
            )
        )),
        0,
        I132
    )
)</f>
        <v>0</v>
      </c>
      <c r="O132" s="160"/>
      <c r="P132" s="174">
        <f t="shared" si="41"/>
        <v>-2.4999771325762694</v>
      </c>
      <c r="Q132" s="173">
        <f>_xlfn.NORM.DIST(P132, P5,Q5, TRUE)</f>
        <v>0</v>
      </c>
      <c r="R132" s="174" t="str">
        <f t="shared" si="28"/>
        <v>saniert</v>
      </c>
      <c r="S132" s="174" cm="1">
        <f t="array" ref="S132">IF(
    Q132 &gt; (IF(
        R132 = "unsaniert",
        (MIN(IF(R$1:R$166="unsaniert",Q$1:Q$166)) + MAX(IF(R$1:R$166="unsaniert",Q$1:Q$166))) / 2,
        IF(
            R132 = "teilsaniert",
            (MIN(IF(R$1:R$166="teilsaniert",Q$1:Q$166)) + MAX(IF(R$1:R$166="teilsaniert",Q$1:Q$166))) / 2,
            (MIN(IF(R$1:R$166="saniert",Q$1:Q$166)) + MAX(IF(R$1:R$166="saniert",Q$1:Q$166))) / 2
        )
    )),
    0,
    IF(
        Q131 &lt; (IF(
            R132 = "unsaniert",
            (MIN(IF(R$1:R$166="unsaniert",Q$1:Q$166)) + MAX(IF(R$1:R$166="unsaniert",Q$1:Q$166))) / 2,
            IF(
                R132 = "teilsaniert",
                (MIN(IF(R$1:R$166="teilsaniert",Q$1:Q$166)) + MAX(IF(R$1:R$166="teilsaniert",Q$1:Q$166))) / 2,
                (MIN(IF(R$1:R$166="saniert",Q$1:Q$166)) + MAX(IF(R$1:R$166="saniert",Q$1:Q$166))) / 2
            )
        )),
        0,
        P132
    )
)</f>
        <v>0</v>
      </c>
      <c r="W132" s="174">
        <f t="shared" si="42"/>
        <v>-1.863454420858879</v>
      </c>
      <c r="X132" s="173">
        <f t="shared" si="29"/>
        <v>1.5926170838280633E-205</v>
      </c>
      <c r="Y132" s="174" t="str">
        <f t="shared" si="30"/>
        <v>saniert</v>
      </c>
      <c r="Z132" s="174" cm="1">
        <f t="array" ref="Z132">IF(
    X132 &gt; (IF(
        Y132 = "unsaniert",
        (MIN(IF(Y$29:Y$166="unsaniert",X$29:X$166)) + MAX(IF(Y$29:Y$166="unsaniert",X$29:X$166))) / 2,
        IF(
            Y132 = "teilsaniert",
            (MIN(IF(Y$29:Y$166="teilsaniert",X$29:X$166)) + MAX(IF(Y$29:Y$166="teilsaniert",X$29:X$166))) / 2,
            (MIN(IF(Y$29:Y$166="saniert",X$29:X$166)) + MAX(IF(Y$29:Y$166="saniert",X$29:X$166))) / 2
        )
    )),
    0,
    IF(
        X131 &lt; (IF(
            Y132 = "unsaniert",
            (MIN(IF(Y$29:Y$166="unsaniert",X$29:X$166)) + MAX(IF(Y$29:Y$166="unsaniert",X$29:X$166))) / 2,
            IF(
                Y132 = "teilsaniert",
                (MIN(IF(Y$29:Y$166="teilsaniert",X$29:X$166)) + MAX(IF(Y$29:Y$166="teilsaniert",X$29:X$166))) / 2,
                (MIN(IF(Y$29:Y$166="saniert",X$29:X$166)) + MAX(IF(Y$29:Y$166="saniert",X$29:X$166))) / 2
            )
        )),
        0,
        W132
    )
)</f>
        <v>0</v>
      </c>
      <c r="AA132" s="160"/>
      <c r="AB132" s="160"/>
      <c r="AC132" s="160"/>
      <c r="AD132" s="174">
        <f t="shared" si="43"/>
        <v>-2.1487453724467707</v>
      </c>
      <c r="AE132" s="173">
        <f t="shared" si="31"/>
        <v>7.8209245908419828E-127</v>
      </c>
      <c r="AF132" s="174" t="str">
        <f t="shared" si="32"/>
        <v>saniert</v>
      </c>
      <c r="AG132" s="174" cm="1">
        <f t="array" ref="AG132">IF(
    AE132 &gt; (IF(
        AF132 = "unsaniert",
        (MIN(IF(AF$1:AF$166="unsaniert",AE$1:AE$166)) + MAX(IF(AF$1:AF$166="unsaniert",AE$1:AE$166))) / 2,
        IF(
            AF132 = "teilsaniert",
            (MIN(IF(AF$1:AF$166="teilsaniert",AE$1:AE$166)) + MAX(IF(AF$1:AF$166="teilsaniert",AE$1:AE$166))) / 2,
            (MIN(IF(AF$1:AF$166="saniert",AE$1:AE$166)) + MAX(IF(AF$1:AF$166="saniert",AE$1:AE$166))) / 2
        )
    )),
    0,
    IF(
        AE131 &lt; (IF(
            AF132 = "unsaniert",
            (MIN(IF(AF$1:AF$166="unsaniert",AE$1:AE$166)) + MAX(IF(AF$1:AF$166="unsaniert",AE$1:AE$166))) / 2,
            IF(
                AF132 = "teilsaniert",
                (MIN(IF(AF$1:AF$166="teilsaniert",AE$1:AE$166)) + MAX(IF(AF$1:AF$166="teilsaniert",AE$1:AE$166))) / 2,
                (MIN(IF(AF$1:AF$166="saniert",AE$1:AE$166)) + MAX(IF(AF$1:AF$166="saniert",AE$1:AE$166))) / 2
            )
        )),
        0,
        AD132
    )
)</f>
        <v>0</v>
      </c>
      <c r="AH132" s="160"/>
      <c r="AI132" s="160"/>
      <c r="AJ132" s="160"/>
      <c r="AK132" s="174">
        <f t="shared" si="44"/>
        <v>-2.6333859524507308</v>
      </c>
      <c r="AL132" s="173">
        <f t="shared" si="33"/>
        <v>0</v>
      </c>
      <c r="AM132" s="174" t="str">
        <f t="shared" si="34"/>
        <v>saniert</v>
      </c>
      <c r="AN132" s="174" cm="1">
        <f t="array" ref="AN132">IF(
    AL132 &gt; (IF(
        AM132 = "unsaniert",
        (MIN(IF(AM$1:AM$166="unsaniert",AL$1:AL$166)) + MAX(IF(AM$1:AM$166="unsaniert",AL$1:AL$166))) / 2,
        IF(
            AM132 = "teilsaniert",
            (MIN(IF(AM$1:AM$166="teilsaniert",AL$1:AL$166)) + MAX(IF(AM$1:AM$166="teilsaniert",AL$1:AL$166))) / 2,
            (MIN(IF(AM$1:AM$166="saniert",AL$1:AL$166)) + MAX(IF(AM$1:AM$166="saniert",AL$1:AL$166))) / 2
        )
    )),
    0,
    IF(
        AL131 &lt; (IF(
            AM132 = "unsaniert",
            (MIN(IF(AM$1:AM$166="unsaniert",AL$1:AL$166)) + MAX(IF(AM$1:AM$166="unsaniert",AL$1:AL$166))) / 2,
            IF(
                AM132 = "teilsaniert",
                (MIN(IF(AM$1:AM$166="teilsaniert",AL$1:AL$166)) + MAX(IF(AM$1:AM$166="teilsaniert",AL$1:AL$166))) / 2,
                (MIN(IF(AM$1:AM$166="saniert",AL$1:AL$166)) + MAX(IF(AM$1:AM$166="saniert",AL$1:AL$166))) / 2
            )
        )),
        0,
        AK132
    )
)</f>
        <v>0</v>
      </c>
      <c r="AR132" s="174">
        <f t="shared" si="45"/>
        <v>-1.4862831443234601</v>
      </c>
      <c r="AS132" s="173">
        <f t="shared" si="35"/>
        <v>4.6599753368592199E-37</v>
      </c>
      <c r="AT132" s="174" t="str">
        <f t="shared" si="36"/>
        <v>saniert</v>
      </c>
      <c r="AU132" s="174" cm="1">
        <f t="array" ref="AU132">IF(
    AS132 &gt; (IF(
        AT132 = "unsaniert",
        (MIN(IF(AT$1:AT$166="unsaniert",AS$1:AS$166)) + MAX(IF(AT$1:AT$166="unsaniert",AS$1:AS$166))) / 2,
        IF(
            AT132 = "teilsaniert",
            (MIN(IF(AT$1:AT$166="teilsaniert",AS$1:AS$166)) + MAX(IF(AT$1:AT$166="teilsaniert",AS$1:AS$166))) / 2,
            (MIN(IF(AT$1:AT$166="saniert",AS$1:AS$166)) + MAX(IF(AT$1:AT$166="saniert",AS$1:AS$166))) / 2
        )
    )),
    0,
    IF(
        AS131 &lt; (IF(
            AT132 = "unsaniert",
            (MIN(IF(AT$1:AT$166="unsaniert",AS$1:AS$166)) + MAX(IF(AT$1:AT$166="unsaniert",AS$1:AS$166))) / 2,
            IF(
                AT132 = "teilsaniert",
                (MIN(IF(AT$1:AT$166="teilsaniert",AS$1:AS$166)) + MAX(IF(AT$1:AT$166="teilsaniert",AS$1:AS$166))) / 2,
                (MIN(IF(AT$1:AT$166="saniert",AS$1:AS$166)) + MAX(IF(AT$1:AT$166="saniert",AS$1:AS$166))) / 2
            )
        )),
        0,
        AR132
    )
)</f>
        <v>0</v>
      </c>
      <c r="AV132" s="160"/>
      <c r="AW132" s="160"/>
      <c r="AX132" s="160"/>
      <c r="AY132" s="174">
        <f t="shared" si="46"/>
        <v>-2.0177893575286481</v>
      </c>
      <c r="AZ132" s="173">
        <f t="shared" si="48"/>
        <v>5.3914798533034931E-83</v>
      </c>
      <c r="BA132" s="174" t="str">
        <f t="shared" si="49"/>
        <v>saniert</v>
      </c>
      <c r="BB132" s="174" cm="1">
        <f t="array" ref="BB132">IF(
    AZ132 &gt; (IF(
        BA132 = "unsaniert",
        (MIN(IF(BA$1:BA$166="unsaniert",AZ$1:AZ$166)) + MAX(IF(BA$1:BA$166="unsaniert",AZ$1:AZ$166))) / 2,
        IF(
            BA132 = "teilsaniert",
            (MIN(IF(BA$1:BA$166="teilsaniert",AZ$1:AZ$166)) + MAX(IF(BA$1:BA$166="teilsaniert",AZ$1:AZ$166))) / 2,
            (MIN(IF(BA$1:BA$166="saniert",AZ$1:AZ$166)) + MAX(IF(BA$1:BA$166="saniert",AZ$1:AZ$166))) / 2
        )
    )),
    0,
    IF(
        AZ131 &lt; (IF(
            BA132 = "unsaniert",
            (MIN(IF(BA$1:BA$166="unsaniert",AZ$1:AZ$166)) + MAX(IF(BA$1:BA$166="unsaniert",AZ$1:AZ$166))) / 2,
            IF(
                BA132 = "teilsaniert",
                (MIN(IF(BA$1:BA$166="teilsaniert",AZ$1:AZ$166)) + MAX(IF(BA$1:BA$166="teilsaniert",AZ$1:AZ$166))) / 2,
                (MIN(IF(BA$1:BA$166="saniert",AZ$1:AZ$166)) + MAX(IF(BA$1:BA$166="saniert",AZ$1:AZ$166))) / 2
            )
        )),
        0,
        AY132
    )
)</f>
        <v>0</v>
      </c>
      <c r="BC132" s="160"/>
      <c r="BD132" s="160"/>
      <c r="BE132" s="160"/>
      <c r="BF132" s="174">
        <f t="shared" si="47"/>
        <v>-1.7565709459291652</v>
      </c>
      <c r="BG132" s="173">
        <f t="shared" si="37"/>
        <v>0</v>
      </c>
      <c r="BH132" s="174" t="str">
        <f t="shared" si="38"/>
        <v>saniert</v>
      </c>
      <c r="BI132" s="174" cm="1">
        <f t="array" ref="BI132">IF(
    BG132 &gt; (IF(
        BH132 = "unsaniert",
        (MIN(IF(BH$1:BH$166="unsaniert",BG$1:BG$166)) + MAX(IF(BH$1:BH$166="unsaniert",BG$1:BG$166))) / 2,
        IF(
            BH132 = "teilsaniert",
            (MIN(IF(BH$1:BH$166="teilsaniert",BG$1:BG$166)) + MAX(IF(BH$1:BH$166="teilsaniert",BG$1:BG$166))) / 2,
            (MIN(IF(BH$1:BH$166="saniert",BG$1:BG$166)) + MAX(IF(BH$1:BH$166="saniert",BG$1:BG$166))) / 2
        )
    )),
    0,
    IF(
        BG131 &lt; (IF(
            BH132 = "unsaniert",
            (MIN(IF(BH$1:BH$166="unsaniert",BG$1:BG$166)) + MAX(IF(BH$1:BH$166="unsaniert",BG$1:BG$166))) / 2,
            IF(
                BH132 = "teilsaniert",
                (MIN(IF(BH$1:BH$166="teilsaniert",BG$1:BG$166)) + MAX(IF(BH$1:BH$166="teilsaniert",BG$1:BG$166))) / 2,
                (MIN(IF(BH$1:BH$166="saniert",BG$1:BG$166)) + MAX(IF(BH$1:BH$166="saniert",BG$1:BG$166))) / 2
            )
        )),
        0,
        BF132
    )
)</f>
        <v>0</v>
      </c>
    </row>
    <row r="133" spans="2:61">
      <c r="B133" s="174">
        <f t="shared" si="39"/>
        <v>-0.74601886045636367</v>
      </c>
      <c r="C133" s="173">
        <f>_xlfn.NORM.DIST(B133, B5,C5, TRUE)</f>
        <v>7.3685406086049431E-7</v>
      </c>
      <c r="D133" s="174" t="str">
        <f t="shared" si="26"/>
        <v>saniert</v>
      </c>
      <c r="E133" s="174" cm="1">
        <f t="array" ref="E133">IF(
    C133 &gt; (IF(
        D133 = "unsaniert",
        (MIN(IF(D$1:D$166="unsaniert",C$1:C$166)) + MAX(IF(D$1:D$166="unsaniert",C$1:C$166))) / 2,
        IF(
            D133 = "teilsaniert",
            (MIN(IF(D$1:D$166="teilsaniert",C$1:C$166)) + MAX(IF(D$1:D$166="teilsaniert",C$1:C$166))) / 2,
            (MIN(IF(D$1:D$166="saniert",C$1:C$166)) + MAX(IF(D$1:D$166="saniert",C$1:C$166))) / 2
        )
    )),
    0,
    IF(
        C132 &lt; (IF(
            D133 = "unsaniert",
            (MIN(IF(D$1:D$166="unsaniert",C$1:C$166)) + MAX(IF(D$1:D$166="unsaniert",C$1:C$166))) / 2,
            IF(
                D133 = "teilsaniert",
                (MIN(IF(D$1:D$166="teilsaniert",C$1:C$166)) + MAX(IF(D$1:D$166="teilsaniert",C$1:C$166))) / 2,
                (MIN(IF(D$1:D$166="saniert",C$1:C$166)) + MAX(IF(D$1:D$166="saniert",C$1:C$166))) / 2
            )
        )),
        0,
        B133
    )
)</f>
        <v>0</v>
      </c>
      <c r="H133" s="160"/>
      <c r="I133" s="174">
        <f t="shared" si="40"/>
        <v>-2.4658352038498954</v>
      </c>
      <c r="J133" s="173">
        <f>_xlfn.NORM.DIST(I133, I5,J5, TRUE)</f>
        <v>0</v>
      </c>
      <c r="K133" s="174" t="str">
        <f t="shared" si="27"/>
        <v>saniert</v>
      </c>
      <c r="L133" s="174" cm="1">
        <f t="array" ref="L133">IF(
    J133 &gt; (IF(
        K133 = "unsaniert",
        (MIN(IF(K$1:K$166="unsaniert",J$1:J$166)) + MAX(IF(K$1:K$166="unsaniert",J$1:J$166))) / 2,
        IF(
            K133 = "teilsaniert",
            (MIN(IF(K$1:K$166="teilsaniert",J$1:J$166)) + MAX(IF(K$1:K$166="teilsaniert",J$1:J$166))) / 2,
            (MIN(IF(K$1:K$166="saniert",J$1:J$166)) + MAX(IF(K$1:K$166="saniert",J$1:J$166))) / 2
        )
    )),
    0,
    IF(
        J132 &lt; (IF(
            K133 = "unsaniert",
            (MIN(IF(K$1:K$166="unsaniert",J$1:J$166)) + MAX(IF(K$1:K$166="unsaniert",J$1:J$166))) / 2,
            IF(
                K133 = "teilsaniert",
                (MIN(IF(K$1:K$166="teilsaniert",J$1:J$166)) + MAX(IF(K$1:K$166="teilsaniert",J$1:J$166))) / 2,
                (MIN(IF(K$1:K$166="saniert",J$1:J$166)) + MAX(IF(K$1:K$166="saniert",J$1:J$166))) / 2
            )
        )),
        0,
        I133
    )
)</f>
        <v>0</v>
      </c>
      <c r="O133" s="160"/>
      <c r="P133" s="174">
        <f t="shared" si="41"/>
        <v>-2.5299771325762692</v>
      </c>
      <c r="Q133" s="173">
        <f>_xlfn.NORM.DIST(P133, P5,Q5, TRUE)</f>
        <v>0</v>
      </c>
      <c r="R133" s="174" t="str">
        <f t="shared" si="28"/>
        <v>saniert</v>
      </c>
      <c r="S133" s="174" cm="1">
        <f t="array" ref="S133">IF(
    Q133 &gt; (IF(
        R133 = "unsaniert",
        (MIN(IF(R$1:R$166="unsaniert",Q$1:Q$166)) + MAX(IF(R$1:R$166="unsaniert",Q$1:Q$166))) / 2,
        IF(
            R133 = "teilsaniert",
            (MIN(IF(R$1:R$166="teilsaniert",Q$1:Q$166)) + MAX(IF(R$1:R$166="teilsaniert",Q$1:Q$166))) / 2,
            (MIN(IF(R$1:R$166="saniert",Q$1:Q$166)) + MAX(IF(R$1:R$166="saniert",Q$1:Q$166))) / 2
        )
    )),
    0,
    IF(
        Q132 &lt; (IF(
            R133 = "unsaniert",
            (MIN(IF(R$1:R$166="unsaniert",Q$1:Q$166)) + MAX(IF(R$1:R$166="unsaniert",Q$1:Q$166))) / 2,
            IF(
                R133 = "teilsaniert",
                (MIN(IF(R$1:R$166="teilsaniert",Q$1:Q$166)) + MAX(IF(R$1:R$166="teilsaniert",Q$1:Q$166))) / 2,
                (MIN(IF(R$1:R$166="saniert",Q$1:Q$166)) + MAX(IF(R$1:R$166="saniert",Q$1:Q$166))) / 2
            )
        )),
        0,
        P133
    )
)</f>
        <v>0</v>
      </c>
      <c r="W133" s="174">
        <f t="shared" si="42"/>
        <v>-1.8934544208588791</v>
      </c>
      <c r="X133" s="173">
        <f t="shared" si="29"/>
        <v>3.7744932364116077E-210</v>
      </c>
      <c r="Y133" s="174" t="str">
        <f t="shared" si="30"/>
        <v>saniert</v>
      </c>
      <c r="Z133" s="174" cm="1">
        <f t="array" ref="Z133">IF(
    X133 &gt; (IF(
        Y133 = "unsaniert",
        (MIN(IF(Y$29:Y$166="unsaniert",X$29:X$166)) + MAX(IF(Y$29:Y$166="unsaniert",X$29:X$166))) / 2,
        IF(
            Y133 = "teilsaniert",
            (MIN(IF(Y$29:Y$166="teilsaniert",X$29:X$166)) + MAX(IF(Y$29:Y$166="teilsaniert",X$29:X$166))) / 2,
            (MIN(IF(Y$29:Y$166="saniert",X$29:X$166)) + MAX(IF(Y$29:Y$166="saniert",X$29:X$166))) / 2
        )
    )),
    0,
    IF(
        X132 &lt; (IF(
            Y133 = "unsaniert",
            (MIN(IF(Y$29:Y$166="unsaniert",X$29:X$166)) + MAX(IF(Y$29:Y$166="unsaniert",X$29:X$166))) / 2,
            IF(
                Y133 = "teilsaniert",
                (MIN(IF(Y$29:Y$166="teilsaniert",X$29:X$166)) + MAX(IF(Y$29:Y$166="teilsaniert",X$29:X$166))) / 2,
                (MIN(IF(Y$29:Y$166="saniert",X$29:X$166)) + MAX(IF(Y$29:Y$166="saniert",X$29:X$166))) / 2
            )
        )),
        0,
        W133
    )
)</f>
        <v>0</v>
      </c>
      <c r="AA133" s="160"/>
      <c r="AB133" s="160"/>
      <c r="AC133" s="160"/>
      <c r="AD133" s="174">
        <f t="shared" si="43"/>
        <v>-2.1787453724467705</v>
      </c>
      <c r="AE133" s="173">
        <f t="shared" si="31"/>
        <v>9.6977426971159124E-130</v>
      </c>
      <c r="AF133" s="174" t="str">
        <f t="shared" si="32"/>
        <v>saniert</v>
      </c>
      <c r="AG133" s="174" cm="1">
        <f t="array" ref="AG133">IF(
    AE133 &gt; (IF(
        AF133 = "unsaniert",
        (MIN(IF(AF$1:AF$166="unsaniert",AE$1:AE$166)) + MAX(IF(AF$1:AF$166="unsaniert",AE$1:AE$166))) / 2,
        IF(
            AF133 = "teilsaniert",
            (MIN(IF(AF$1:AF$166="teilsaniert",AE$1:AE$166)) + MAX(IF(AF$1:AF$166="teilsaniert",AE$1:AE$166))) / 2,
            (MIN(IF(AF$1:AF$166="saniert",AE$1:AE$166)) + MAX(IF(AF$1:AF$166="saniert",AE$1:AE$166))) / 2
        )
    )),
    0,
    IF(
        AE132 &lt; (IF(
            AF133 = "unsaniert",
            (MIN(IF(AF$1:AF$166="unsaniert",AE$1:AE$166)) + MAX(IF(AF$1:AF$166="unsaniert",AE$1:AE$166))) / 2,
            IF(
                AF133 = "teilsaniert",
                (MIN(IF(AF$1:AF$166="teilsaniert",AE$1:AE$166)) + MAX(IF(AF$1:AF$166="teilsaniert",AE$1:AE$166))) / 2,
                (MIN(IF(AF$1:AF$166="saniert",AE$1:AE$166)) + MAX(IF(AF$1:AF$166="saniert",AE$1:AE$166))) / 2
            )
        )),
        0,
        AD133
    )
)</f>
        <v>0</v>
      </c>
      <c r="AH133" s="160"/>
      <c r="AI133" s="160"/>
      <c r="AJ133" s="160"/>
      <c r="AK133" s="174">
        <f t="shared" si="44"/>
        <v>-2.6633859524507306</v>
      </c>
      <c r="AL133" s="173">
        <f t="shared" si="33"/>
        <v>0</v>
      </c>
      <c r="AM133" s="174" t="str">
        <f t="shared" si="34"/>
        <v>saniert</v>
      </c>
      <c r="AN133" s="174" cm="1">
        <f t="array" ref="AN133">IF(
    AL133 &gt; (IF(
        AM133 = "unsaniert",
        (MIN(IF(AM$1:AM$166="unsaniert",AL$1:AL$166)) + MAX(IF(AM$1:AM$166="unsaniert",AL$1:AL$166))) / 2,
        IF(
            AM133 = "teilsaniert",
            (MIN(IF(AM$1:AM$166="teilsaniert",AL$1:AL$166)) + MAX(IF(AM$1:AM$166="teilsaniert",AL$1:AL$166))) / 2,
            (MIN(IF(AM$1:AM$166="saniert",AL$1:AL$166)) + MAX(IF(AM$1:AM$166="saniert",AL$1:AL$166))) / 2
        )
    )),
    0,
    IF(
        AL132 &lt; (IF(
            AM133 = "unsaniert",
            (MIN(IF(AM$1:AM$166="unsaniert",AL$1:AL$166)) + MAX(IF(AM$1:AM$166="unsaniert",AL$1:AL$166))) / 2,
            IF(
                AM133 = "teilsaniert",
                (MIN(IF(AM$1:AM$166="teilsaniert",AL$1:AL$166)) + MAX(IF(AM$1:AM$166="teilsaniert",AL$1:AL$166))) / 2,
                (MIN(IF(AM$1:AM$166="saniert",AL$1:AL$166)) + MAX(IF(AM$1:AM$166="saniert",AL$1:AL$166))) / 2
            )
        )),
        0,
        AK133
    )
)</f>
        <v>0</v>
      </c>
      <c r="AR133" s="174">
        <f t="shared" si="45"/>
        <v>-1.5162831443234601</v>
      </c>
      <c r="AS133" s="173">
        <f t="shared" si="35"/>
        <v>5.876121207539518E-38</v>
      </c>
      <c r="AT133" s="174" t="str">
        <f t="shared" si="36"/>
        <v>saniert</v>
      </c>
      <c r="AU133" s="174" cm="1">
        <f t="array" ref="AU133">IF(
    AS133 &gt; (IF(
        AT133 = "unsaniert",
        (MIN(IF(AT$1:AT$166="unsaniert",AS$1:AS$166)) + MAX(IF(AT$1:AT$166="unsaniert",AS$1:AS$166))) / 2,
        IF(
            AT133 = "teilsaniert",
            (MIN(IF(AT$1:AT$166="teilsaniert",AS$1:AS$166)) + MAX(IF(AT$1:AT$166="teilsaniert",AS$1:AS$166))) / 2,
            (MIN(IF(AT$1:AT$166="saniert",AS$1:AS$166)) + MAX(IF(AT$1:AT$166="saniert",AS$1:AS$166))) / 2
        )
    )),
    0,
    IF(
        AS132 &lt; (IF(
            AT133 = "unsaniert",
            (MIN(IF(AT$1:AT$166="unsaniert",AS$1:AS$166)) + MAX(IF(AT$1:AT$166="unsaniert",AS$1:AS$166))) / 2,
            IF(
                AT133 = "teilsaniert",
                (MIN(IF(AT$1:AT$166="teilsaniert",AS$1:AS$166)) + MAX(IF(AT$1:AT$166="teilsaniert",AS$1:AS$166))) / 2,
                (MIN(IF(AT$1:AT$166="saniert",AS$1:AS$166)) + MAX(IF(AT$1:AT$166="saniert",AS$1:AS$166))) / 2
            )
        )),
        0,
        AR133
    )
)</f>
        <v>0</v>
      </c>
      <c r="AV133" s="160"/>
      <c r="AW133" s="160"/>
      <c r="AX133" s="160"/>
      <c r="AY133" s="174">
        <f t="shared" si="46"/>
        <v>-2.0477893575286479</v>
      </c>
      <c r="AZ133" s="173">
        <f t="shared" si="48"/>
        <v>6.23578106710169E-85</v>
      </c>
      <c r="BA133" s="174" t="str">
        <f t="shared" si="49"/>
        <v>saniert</v>
      </c>
      <c r="BB133" s="174" cm="1">
        <f t="array" ref="BB133">IF(
    AZ133 &gt; (IF(
        BA133 = "unsaniert",
        (MIN(IF(BA$1:BA$166="unsaniert",AZ$1:AZ$166)) + MAX(IF(BA$1:BA$166="unsaniert",AZ$1:AZ$166))) / 2,
        IF(
            BA133 = "teilsaniert",
            (MIN(IF(BA$1:BA$166="teilsaniert",AZ$1:AZ$166)) + MAX(IF(BA$1:BA$166="teilsaniert",AZ$1:AZ$166))) / 2,
            (MIN(IF(BA$1:BA$166="saniert",AZ$1:AZ$166)) + MAX(IF(BA$1:BA$166="saniert",AZ$1:AZ$166))) / 2
        )
    )),
    0,
    IF(
        AZ132 &lt; (IF(
            BA133 = "unsaniert",
            (MIN(IF(BA$1:BA$166="unsaniert",AZ$1:AZ$166)) + MAX(IF(BA$1:BA$166="unsaniert",AZ$1:AZ$166))) / 2,
            IF(
                BA133 = "teilsaniert",
                (MIN(IF(BA$1:BA$166="teilsaniert",AZ$1:AZ$166)) + MAX(IF(BA$1:BA$166="teilsaniert",AZ$1:AZ$166))) / 2,
                (MIN(IF(BA$1:BA$166="saniert",AZ$1:AZ$166)) + MAX(IF(BA$1:BA$166="saniert",AZ$1:AZ$166))) / 2
            )
        )),
        0,
        AY133
    )
)</f>
        <v>0</v>
      </c>
      <c r="BC133" s="160"/>
      <c r="BD133" s="160"/>
      <c r="BE133" s="160"/>
      <c r="BF133" s="174">
        <f t="shared" si="47"/>
        <v>-1.7765709459291652</v>
      </c>
      <c r="BG133" s="173">
        <f t="shared" si="37"/>
        <v>0</v>
      </c>
      <c r="BH133" s="174" t="str">
        <f t="shared" si="38"/>
        <v>saniert</v>
      </c>
      <c r="BI133" s="174" cm="1">
        <f t="array" ref="BI133">IF(
    BG133 &gt; (IF(
        BH133 = "unsaniert",
        (MIN(IF(BH$1:BH$166="unsaniert",BG$1:BG$166)) + MAX(IF(BH$1:BH$166="unsaniert",BG$1:BG$166))) / 2,
        IF(
            BH133 = "teilsaniert",
            (MIN(IF(BH$1:BH$166="teilsaniert",BG$1:BG$166)) + MAX(IF(BH$1:BH$166="teilsaniert",BG$1:BG$166))) / 2,
            (MIN(IF(BH$1:BH$166="saniert",BG$1:BG$166)) + MAX(IF(BH$1:BH$166="saniert",BG$1:BG$166))) / 2
        )
    )),
    0,
    IF(
        BG132 &lt; (IF(
            BH133 = "unsaniert",
            (MIN(IF(BH$1:BH$166="unsaniert",BG$1:BG$166)) + MAX(IF(BH$1:BH$166="unsaniert",BG$1:BG$166))) / 2,
            IF(
                BH133 = "teilsaniert",
                (MIN(IF(BH$1:BH$166="teilsaniert",BG$1:BG$166)) + MAX(IF(BH$1:BH$166="teilsaniert",BG$1:BG$166))) / 2,
                (MIN(IF(BH$1:BH$166="saniert",BG$1:BG$166)) + MAX(IF(BH$1:BH$166="saniert",BG$1:BG$166))) / 2
            )
        )),
        0,
        BF133
    )
)</f>
        <v>0</v>
      </c>
    </row>
    <row r="134" spans="2:61">
      <c r="B134" s="174">
        <f t="shared" si="39"/>
        <v>-0.7760188604563637</v>
      </c>
      <c r="C134" s="173">
        <f>_xlfn.NORM.DIST(B134, B5,C5, TRUE)</f>
        <v>4.9275284850254869E-7</v>
      </c>
      <c r="D134" s="174" t="str">
        <f t="shared" si="26"/>
        <v>saniert</v>
      </c>
      <c r="E134" s="174" cm="1">
        <f t="array" ref="E134">IF(
    C134 &gt; (IF(
        D134 = "unsaniert",
        (MIN(IF(D$1:D$166="unsaniert",C$1:C$166)) + MAX(IF(D$1:D$166="unsaniert",C$1:C$166))) / 2,
        IF(
            D134 = "teilsaniert",
            (MIN(IF(D$1:D$166="teilsaniert",C$1:C$166)) + MAX(IF(D$1:D$166="teilsaniert",C$1:C$166))) / 2,
            (MIN(IF(D$1:D$166="saniert",C$1:C$166)) + MAX(IF(D$1:D$166="saniert",C$1:C$166))) / 2
        )
    )),
    0,
    IF(
        C133 &lt; (IF(
            D134 = "unsaniert",
            (MIN(IF(D$1:D$166="unsaniert",C$1:C$166)) + MAX(IF(D$1:D$166="unsaniert",C$1:C$166))) / 2,
            IF(
                D134 = "teilsaniert",
                (MIN(IF(D$1:D$166="teilsaniert",C$1:C$166)) + MAX(IF(D$1:D$166="teilsaniert",C$1:C$166))) / 2,
                (MIN(IF(D$1:D$166="saniert",C$1:C$166)) + MAX(IF(D$1:D$166="saniert",C$1:C$166))) / 2
            )
        )),
        0,
        B134
    )
)</f>
        <v>0</v>
      </c>
      <c r="H134" s="160"/>
      <c r="I134" s="174">
        <f t="shared" si="40"/>
        <v>-2.4958352038498952</v>
      </c>
      <c r="J134" s="173">
        <f>_xlfn.NORM.DIST(I134, I5,J5, TRUE)</f>
        <v>0</v>
      </c>
      <c r="K134" s="174" t="str">
        <f t="shared" si="27"/>
        <v>saniert</v>
      </c>
      <c r="L134" s="174" cm="1">
        <f t="array" ref="L134">IF(
    J134 &gt; (IF(
        K134 = "unsaniert",
        (MIN(IF(K$1:K$166="unsaniert",J$1:J$166)) + MAX(IF(K$1:K$166="unsaniert",J$1:J$166))) / 2,
        IF(
            K134 = "teilsaniert",
            (MIN(IF(K$1:K$166="teilsaniert",J$1:J$166)) + MAX(IF(K$1:K$166="teilsaniert",J$1:J$166))) / 2,
            (MIN(IF(K$1:K$166="saniert",J$1:J$166)) + MAX(IF(K$1:K$166="saniert",J$1:J$166))) / 2
        )
    )),
    0,
    IF(
        J133 &lt; (IF(
            K134 = "unsaniert",
            (MIN(IF(K$1:K$166="unsaniert",J$1:J$166)) + MAX(IF(K$1:K$166="unsaniert",J$1:J$166))) / 2,
            IF(
                K134 = "teilsaniert",
                (MIN(IF(K$1:K$166="teilsaniert",J$1:J$166)) + MAX(IF(K$1:K$166="teilsaniert",J$1:J$166))) / 2,
                (MIN(IF(K$1:K$166="saniert",J$1:J$166)) + MAX(IF(K$1:K$166="saniert",J$1:J$166))) / 2
            )
        )),
        0,
        I134
    )
)</f>
        <v>0</v>
      </c>
      <c r="O134" s="160"/>
      <c r="P134" s="174">
        <f t="shared" si="41"/>
        <v>-2.559977132576269</v>
      </c>
      <c r="Q134" s="173">
        <f>_xlfn.NORM.DIST(P134, P5,Q5, TRUE)</f>
        <v>0</v>
      </c>
      <c r="R134" s="174" t="str">
        <f t="shared" si="28"/>
        <v>saniert</v>
      </c>
      <c r="S134" s="174" cm="1">
        <f t="array" ref="S134">IF(
    Q134 &gt; (IF(
        R134 = "unsaniert",
        (MIN(IF(R$1:R$166="unsaniert",Q$1:Q$166)) + MAX(IF(R$1:R$166="unsaniert",Q$1:Q$166))) / 2,
        IF(
            R134 = "teilsaniert",
            (MIN(IF(R$1:R$166="teilsaniert",Q$1:Q$166)) + MAX(IF(R$1:R$166="teilsaniert",Q$1:Q$166))) / 2,
            (MIN(IF(R$1:R$166="saniert",Q$1:Q$166)) + MAX(IF(R$1:R$166="saniert",Q$1:Q$166))) / 2
        )
    )),
    0,
    IF(
        Q133 &lt; (IF(
            R134 = "unsaniert",
            (MIN(IF(R$1:R$166="unsaniert",Q$1:Q$166)) + MAX(IF(R$1:R$166="unsaniert",Q$1:Q$166))) / 2,
            IF(
                R134 = "teilsaniert",
                (MIN(IF(R$1:R$166="teilsaniert",Q$1:Q$166)) + MAX(IF(R$1:R$166="teilsaniert",Q$1:Q$166))) / 2,
                (MIN(IF(R$1:R$166="saniert",Q$1:Q$166)) + MAX(IF(R$1:R$166="saniert",Q$1:Q$166))) / 2
            )
        )),
        0,
        P134
    )
)</f>
        <v>0</v>
      </c>
      <c r="W134" s="174">
        <f t="shared" si="42"/>
        <v>-1.9234544208588791</v>
      </c>
      <c r="X134" s="173">
        <f t="shared" si="29"/>
        <v>7.9368298799551455E-215</v>
      </c>
      <c r="Y134" s="174" t="str">
        <f t="shared" si="30"/>
        <v>saniert</v>
      </c>
      <c r="Z134" s="174" cm="1">
        <f t="array" ref="Z134">IF(
    X134 &gt; (IF(
        Y134 = "unsaniert",
        (MIN(IF(Y$29:Y$166="unsaniert",X$29:X$166)) + MAX(IF(Y$29:Y$166="unsaniert",X$29:X$166))) / 2,
        IF(
            Y134 = "teilsaniert",
            (MIN(IF(Y$29:Y$166="teilsaniert",X$29:X$166)) + MAX(IF(Y$29:Y$166="teilsaniert",X$29:X$166))) / 2,
            (MIN(IF(Y$29:Y$166="saniert",X$29:X$166)) + MAX(IF(Y$29:Y$166="saniert",X$29:X$166))) / 2
        )
    )),
    0,
    IF(
        X133 &lt; (IF(
            Y134 = "unsaniert",
            (MIN(IF(Y$29:Y$166="unsaniert",X$29:X$166)) + MAX(IF(Y$29:Y$166="unsaniert",X$29:X$166))) / 2,
            IF(
                Y134 = "teilsaniert",
                (MIN(IF(Y$29:Y$166="teilsaniert",X$29:X$166)) + MAX(IF(Y$29:Y$166="teilsaniert",X$29:X$166))) / 2,
                (MIN(IF(Y$29:Y$166="saniert",X$29:X$166)) + MAX(IF(Y$29:Y$166="saniert",X$29:X$166))) / 2
            )
        )),
        0,
        W134
    )
)</f>
        <v>0</v>
      </c>
      <c r="AA134" s="160"/>
      <c r="AB134" s="160"/>
      <c r="AC134" s="160"/>
      <c r="AD134" s="174">
        <f t="shared" si="43"/>
        <v>-2.2087453724467703</v>
      </c>
      <c r="AE134" s="173">
        <f t="shared" si="31"/>
        <v>1.1134485593921232E-132</v>
      </c>
      <c r="AF134" s="174" t="str">
        <f t="shared" si="32"/>
        <v>saniert</v>
      </c>
      <c r="AG134" s="174" cm="1">
        <f t="array" ref="AG134">IF(
    AE134 &gt; (IF(
        AF134 = "unsaniert",
        (MIN(IF(AF$1:AF$166="unsaniert",AE$1:AE$166)) + MAX(IF(AF$1:AF$166="unsaniert",AE$1:AE$166))) / 2,
        IF(
            AF134 = "teilsaniert",
            (MIN(IF(AF$1:AF$166="teilsaniert",AE$1:AE$166)) + MAX(IF(AF$1:AF$166="teilsaniert",AE$1:AE$166))) / 2,
            (MIN(IF(AF$1:AF$166="saniert",AE$1:AE$166)) + MAX(IF(AF$1:AF$166="saniert",AE$1:AE$166))) / 2
        )
    )),
    0,
    IF(
        AE133 &lt; (IF(
            AF134 = "unsaniert",
            (MIN(IF(AF$1:AF$166="unsaniert",AE$1:AE$166)) + MAX(IF(AF$1:AF$166="unsaniert",AE$1:AE$166))) / 2,
            IF(
                AF134 = "teilsaniert",
                (MIN(IF(AF$1:AF$166="teilsaniert",AE$1:AE$166)) + MAX(IF(AF$1:AF$166="teilsaniert",AE$1:AE$166))) / 2,
                (MIN(IF(AF$1:AF$166="saniert",AE$1:AE$166)) + MAX(IF(AF$1:AF$166="saniert",AE$1:AE$166))) / 2
            )
        )),
        0,
        AD134
    )
)</f>
        <v>0</v>
      </c>
      <c r="AH134" s="160"/>
      <c r="AI134" s="160"/>
      <c r="AJ134" s="160"/>
      <c r="AK134" s="174">
        <f t="shared" si="44"/>
        <v>-2.6933859524507304</v>
      </c>
      <c r="AL134" s="173">
        <f t="shared" si="33"/>
        <v>0</v>
      </c>
      <c r="AM134" s="174" t="str">
        <f t="shared" si="34"/>
        <v>saniert</v>
      </c>
      <c r="AN134" s="174" cm="1">
        <f t="array" ref="AN134">IF(
    AL134 &gt; (IF(
        AM134 = "unsaniert",
        (MIN(IF(AM$1:AM$166="unsaniert",AL$1:AL$166)) + MAX(IF(AM$1:AM$166="unsaniert",AL$1:AL$166))) / 2,
        IF(
            AM134 = "teilsaniert",
            (MIN(IF(AM$1:AM$166="teilsaniert",AL$1:AL$166)) + MAX(IF(AM$1:AM$166="teilsaniert",AL$1:AL$166))) / 2,
            (MIN(IF(AM$1:AM$166="saniert",AL$1:AL$166)) + MAX(IF(AM$1:AM$166="saniert",AL$1:AL$166))) / 2
        )
    )),
    0,
    IF(
        AL133 &lt; (IF(
            AM134 = "unsaniert",
            (MIN(IF(AM$1:AM$166="unsaniert",AL$1:AL$166)) + MAX(IF(AM$1:AM$166="unsaniert",AL$1:AL$166))) / 2,
            IF(
                AM134 = "teilsaniert",
                (MIN(IF(AM$1:AM$166="teilsaniert",AL$1:AL$166)) + MAX(IF(AM$1:AM$166="teilsaniert",AL$1:AL$166))) / 2,
                (MIN(IF(AM$1:AM$166="saniert",AL$1:AL$166)) + MAX(IF(AM$1:AM$166="saniert",AL$1:AL$166))) / 2
            )
        )),
        0,
        AK134
    )
)</f>
        <v>0</v>
      </c>
      <c r="AR134" s="174">
        <f t="shared" si="45"/>
        <v>-1.5462831443234601</v>
      </c>
      <c r="AS134" s="173">
        <f t="shared" si="35"/>
        <v>7.2200238663418112E-39</v>
      </c>
      <c r="AT134" s="174" t="str">
        <f t="shared" si="36"/>
        <v>saniert</v>
      </c>
      <c r="AU134" s="174" cm="1">
        <f t="array" ref="AU134">IF(
    AS134 &gt; (IF(
        AT134 = "unsaniert",
        (MIN(IF(AT$1:AT$166="unsaniert",AS$1:AS$166)) + MAX(IF(AT$1:AT$166="unsaniert",AS$1:AS$166))) / 2,
        IF(
            AT134 = "teilsaniert",
            (MIN(IF(AT$1:AT$166="teilsaniert",AS$1:AS$166)) + MAX(IF(AT$1:AT$166="teilsaniert",AS$1:AS$166))) / 2,
            (MIN(IF(AT$1:AT$166="saniert",AS$1:AS$166)) + MAX(IF(AT$1:AT$166="saniert",AS$1:AS$166))) / 2
        )
    )),
    0,
    IF(
        AS133 &lt; (IF(
            AT134 = "unsaniert",
            (MIN(IF(AT$1:AT$166="unsaniert",AS$1:AS$166)) + MAX(IF(AT$1:AT$166="unsaniert",AS$1:AS$166))) / 2,
            IF(
                AT134 = "teilsaniert",
                (MIN(IF(AT$1:AT$166="teilsaniert",AS$1:AS$166)) + MAX(IF(AT$1:AT$166="teilsaniert",AS$1:AS$166))) / 2,
                (MIN(IF(AT$1:AT$166="saniert",AS$1:AS$166)) + MAX(IF(AT$1:AT$166="saniert",AS$1:AS$166))) / 2
            )
        )),
        0,
        AR134
    )
)</f>
        <v>0</v>
      </c>
      <c r="AV134" s="160"/>
      <c r="AW134" s="160"/>
      <c r="AX134" s="160"/>
      <c r="AY134" s="174">
        <f t="shared" si="46"/>
        <v>-2.0777893575286477</v>
      </c>
      <c r="AZ134" s="173">
        <f t="shared" si="48"/>
        <v>6.8431109255848522E-87</v>
      </c>
      <c r="BA134" s="174" t="str">
        <f t="shared" si="49"/>
        <v>saniert</v>
      </c>
      <c r="BB134" s="174" cm="1">
        <f t="array" ref="BB134">IF(
    AZ134 &gt; (IF(
        BA134 = "unsaniert",
        (MIN(IF(BA$1:BA$166="unsaniert",AZ$1:AZ$166)) + MAX(IF(BA$1:BA$166="unsaniert",AZ$1:AZ$166))) / 2,
        IF(
            BA134 = "teilsaniert",
            (MIN(IF(BA$1:BA$166="teilsaniert",AZ$1:AZ$166)) + MAX(IF(BA$1:BA$166="teilsaniert",AZ$1:AZ$166))) / 2,
            (MIN(IF(BA$1:BA$166="saniert",AZ$1:AZ$166)) + MAX(IF(BA$1:BA$166="saniert",AZ$1:AZ$166))) / 2
        )
    )),
    0,
    IF(
        AZ133 &lt; (IF(
            BA134 = "unsaniert",
            (MIN(IF(BA$1:BA$166="unsaniert",AZ$1:AZ$166)) + MAX(IF(BA$1:BA$166="unsaniert",AZ$1:AZ$166))) / 2,
            IF(
                BA134 = "teilsaniert",
                (MIN(IF(BA$1:BA$166="teilsaniert",AZ$1:AZ$166)) + MAX(IF(BA$1:BA$166="teilsaniert",AZ$1:AZ$166))) / 2,
                (MIN(IF(BA$1:BA$166="saniert",AZ$1:AZ$166)) + MAX(IF(BA$1:BA$166="saniert",AZ$1:AZ$166))) / 2
            )
        )),
        0,
        AY134
    )
)</f>
        <v>0</v>
      </c>
      <c r="BC134" s="160"/>
      <c r="BD134" s="160"/>
      <c r="BE134" s="160"/>
      <c r="BF134" s="174">
        <f t="shared" si="47"/>
        <v>-1.7965709459291652</v>
      </c>
      <c r="BG134" s="173">
        <f t="shared" si="37"/>
        <v>0</v>
      </c>
      <c r="BH134" s="174" t="str">
        <f t="shared" si="38"/>
        <v>saniert</v>
      </c>
      <c r="BI134" s="174" cm="1">
        <f t="array" ref="BI134">IF(
    BG134 &gt; (IF(
        BH134 = "unsaniert",
        (MIN(IF(BH$1:BH$166="unsaniert",BG$1:BG$166)) + MAX(IF(BH$1:BH$166="unsaniert",BG$1:BG$166))) / 2,
        IF(
            BH134 = "teilsaniert",
            (MIN(IF(BH$1:BH$166="teilsaniert",BG$1:BG$166)) + MAX(IF(BH$1:BH$166="teilsaniert",BG$1:BG$166))) / 2,
            (MIN(IF(BH$1:BH$166="saniert",BG$1:BG$166)) + MAX(IF(BH$1:BH$166="saniert",BG$1:BG$166))) / 2
        )
    )),
    0,
    IF(
        BG133 &lt; (IF(
            BH134 = "unsaniert",
            (MIN(IF(BH$1:BH$166="unsaniert",BG$1:BG$166)) + MAX(IF(BH$1:BH$166="unsaniert",BG$1:BG$166))) / 2,
            IF(
                BH134 = "teilsaniert",
                (MIN(IF(BH$1:BH$166="teilsaniert",BG$1:BG$166)) + MAX(IF(BH$1:BH$166="teilsaniert",BG$1:BG$166))) / 2,
                (MIN(IF(BH$1:BH$166="saniert",BG$1:BG$166)) + MAX(IF(BH$1:BH$166="saniert",BG$1:BG$166))) / 2
            )
        )),
        0,
        BF134
    )
)</f>
        <v>0</v>
      </c>
    </row>
    <row r="135" spans="2:61">
      <c r="B135" s="174">
        <f t="shared" si="39"/>
        <v>-0.80601886045636373</v>
      </c>
      <c r="C135" s="173">
        <f>_xlfn.NORM.DIST(B135, B5,C5, TRUE)</f>
        <v>3.2749805092675707E-7</v>
      </c>
      <c r="D135" s="174" t="str">
        <f t="shared" si="26"/>
        <v>saniert</v>
      </c>
      <c r="E135" s="174" cm="1">
        <f t="array" ref="E135">IF(
    C135 &gt; (IF(
        D135 = "unsaniert",
        (MIN(IF(D$1:D$166="unsaniert",C$1:C$166)) + MAX(IF(D$1:D$166="unsaniert",C$1:C$166))) / 2,
        IF(
            D135 = "teilsaniert",
            (MIN(IF(D$1:D$166="teilsaniert",C$1:C$166)) + MAX(IF(D$1:D$166="teilsaniert",C$1:C$166))) / 2,
            (MIN(IF(D$1:D$166="saniert",C$1:C$166)) + MAX(IF(D$1:D$166="saniert",C$1:C$166))) / 2
        )
    )),
    0,
    IF(
        C134 &lt; (IF(
            D135 = "unsaniert",
            (MIN(IF(D$1:D$166="unsaniert",C$1:C$166)) + MAX(IF(D$1:D$166="unsaniert",C$1:C$166))) / 2,
            IF(
                D135 = "teilsaniert",
                (MIN(IF(D$1:D$166="teilsaniert",C$1:C$166)) + MAX(IF(D$1:D$166="teilsaniert",C$1:C$166))) / 2,
                (MIN(IF(D$1:D$166="saniert",C$1:C$166)) + MAX(IF(D$1:D$166="saniert",C$1:C$166))) / 2
            )
        )),
        0,
        B135
    )
)</f>
        <v>0</v>
      </c>
      <c r="H135" s="160"/>
      <c r="I135" s="174">
        <f t="shared" si="40"/>
        <v>-2.525835203849895</v>
      </c>
      <c r="J135" s="173">
        <f>_xlfn.NORM.DIST(I135, I5,J5, TRUE)</f>
        <v>0</v>
      </c>
      <c r="K135" s="174" t="str">
        <f t="shared" si="27"/>
        <v>saniert</v>
      </c>
      <c r="L135" s="174" cm="1">
        <f t="array" ref="L135">IF(
    J135 &gt; (IF(
        K135 = "unsaniert",
        (MIN(IF(K$1:K$166="unsaniert",J$1:J$166)) + MAX(IF(K$1:K$166="unsaniert",J$1:J$166))) / 2,
        IF(
            K135 = "teilsaniert",
            (MIN(IF(K$1:K$166="teilsaniert",J$1:J$166)) + MAX(IF(K$1:K$166="teilsaniert",J$1:J$166))) / 2,
            (MIN(IF(K$1:K$166="saniert",J$1:J$166)) + MAX(IF(K$1:K$166="saniert",J$1:J$166))) / 2
        )
    )),
    0,
    IF(
        J134 &lt; (IF(
            K135 = "unsaniert",
            (MIN(IF(K$1:K$166="unsaniert",J$1:J$166)) + MAX(IF(K$1:K$166="unsaniert",J$1:J$166))) / 2,
            IF(
                K135 = "teilsaniert",
                (MIN(IF(K$1:K$166="teilsaniert",J$1:J$166)) + MAX(IF(K$1:K$166="teilsaniert",J$1:J$166))) / 2,
                (MIN(IF(K$1:K$166="saniert",J$1:J$166)) + MAX(IF(K$1:K$166="saniert",J$1:J$166))) / 2
            )
        )),
        0,
        I135
    )
)</f>
        <v>0</v>
      </c>
      <c r="O135" s="160"/>
      <c r="P135" s="174">
        <f t="shared" si="41"/>
        <v>-2.5899771325762688</v>
      </c>
      <c r="Q135" s="173">
        <f>_xlfn.NORM.DIST(P135, P5,Q5, TRUE)</f>
        <v>0</v>
      </c>
      <c r="R135" s="174" t="str">
        <f t="shared" si="28"/>
        <v>saniert</v>
      </c>
      <c r="S135" s="174" cm="1">
        <f t="array" ref="S135">IF(
    Q135 &gt; (IF(
        R135 = "unsaniert",
        (MIN(IF(R$1:R$166="unsaniert",Q$1:Q$166)) + MAX(IF(R$1:R$166="unsaniert",Q$1:Q$166))) / 2,
        IF(
            R135 = "teilsaniert",
            (MIN(IF(R$1:R$166="teilsaniert",Q$1:Q$166)) + MAX(IF(R$1:R$166="teilsaniert",Q$1:Q$166))) / 2,
            (MIN(IF(R$1:R$166="saniert",Q$1:Q$166)) + MAX(IF(R$1:R$166="saniert",Q$1:Q$166))) / 2
        )
    )),
    0,
    IF(
        Q134 &lt; (IF(
            R135 = "unsaniert",
            (MIN(IF(R$1:R$166="unsaniert",Q$1:Q$166)) + MAX(IF(R$1:R$166="unsaniert",Q$1:Q$166))) / 2,
            IF(
                R135 = "teilsaniert",
                (MIN(IF(R$1:R$166="teilsaniert",Q$1:Q$166)) + MAX(IF(R$1:R$166="teilsaniert",Q$1:Q$166))) / 2,
                (MIN(IF(R$1:R$166="saniert",Q$1:Q$166)) + MAX(IF(R$1:R$166="saniert",Q$1:Q$166))) / 2
            )
        )),
        0,
        P135
    )
)</f>
        <v>0</v>
      </c>
      <c r="W135" s="174">
        <f t="shared" si="42"/>
        <v>-1.9534544208588791</v>
      </c>
      <c r="X135" s="173">
        <f t="shared" si="29"/>
        <v>1.4807285384227738E-219</v>
      </c>
      <c r="Y135" s="174" t="str">
        <f t="shared" si="30"/>
        <v>saniert</v>
      </c>
      <c r="Z135" s="174" cm="1">
        <f t="array" ref="Z135">IF(
    X135 &gt; (IF(
        Y135 = "unsaniert",
        (MIN(IF(Y$29:Y$166="unsaniert",X$29:X$166)) + MAX(IF(Y$29:Y$166="unsaniert",X$29:X$166))) / 2,
        IF(
            Y135 = "teilsaniert",
            (MIN(IF(Y$29:Y$166="teilsaniert",X$29:X$166)) + MAX(IF(Y$29:Y$166="teilsaniert",X$29:X$166))) / 2,
            (MIN(IF(Y$29:Y$166="saniert",X$29:X$166)) + MAX(IF(Y$29:Y$166="saniert",X$29:X$166))) / 2
        )
    )),
    0,
    IF(
        X134 &lt; (IF(
            Y135 = "unsaniert",
            (MIN(IF(Y$29:Y$166="unsaniert",X$29:X$166)) + MAX(IF(Y$29:Y$166="unsaniert",X$29:X$166))) / 2,
            IF(
                Y135 = "teilsaniert",
                (MIN(IF(Y$29:Y$166="teilsaniert",X$29:X$166)) + MAX(IF(Y$29:Y$166="teilsaniert",X$29:X$166))) / 2,
                (MIN(IF(Y$29:Y$166="saniert",X$29:X$166)) + MAX(IF(Y$29:Y$166="saniert",X$29:X$166))) / 2
            )
        )),
        0,
        W135
    )
)</f>
        <v>0</v>
      </c>
      <c r="AA135" s="160"/>
      <c r="AB135" s="160"/>
      <c r="AC135" s="160"/>
      <c r="AD135" s="174">
        <f t="shared" si="43"/>
        <v>-2.2387453724467701</v>
      </c>
      <c r="AE135" s="173">
        <f t="shared" si="31"/>
        <v>1.1837373133640468E-135</v>
      </c>
      <c r="AF135" s="174" t="str">
        <f t="shared" si="32"/>
        <v>saniert</v>
      </c>
      <c r="AG135" s="174" cm="1">
        <f t="array" ref="AG135">IF(
    AE135 &gt; (IF(
        AF135 = "unsaniert",
        (MIN(IF(AF$1:AF$166="unsaniert",AE$1:AE$166)) + MAX(IF(AF$1:AF$166="unsaniert",AE$1:AE$166))) / 2,
        IF(
            AF135 = "teilsaniert",
            (MIN(IF(AF$1:AF$166="teilsaniert",AE$1:AE$166)) + MAX(IF(AF$1:AF$166="teilsaniert",AE$1:AE$166))) / 2,
            (MIN(IF(AF$1:AF$166="saniert",AE$1:AE$166)) + MAX(IF(AF$1:AF$166="saniert",AE$1:AE$166))) / 2
        )
    )),
    0,
    IF(
        AE134 &lt; (IF(
            AF135 = "unsaniert",
            (MIN(IF(AF$1:AF$166="unsaniert",AE$1:AE$166)) + MAX(IF(AF$1:AF$166="unsaniert",AE$1:AE$166))) / 2,
            IF(
                AF135 = "teilsaniert",
                (MIN(IF(AF$1:AF$166="teilsaniert",AE$1:AE$166)) + MAX(IF(AF$1:AF$166="teilsaniert",AE$1:AE$166))) / 2,
                (MIN(IF(AF$1:AF$166="saniert",AE$1:AE$166)) + MAX(IF(AF$1:AF$166="saniert",AE$1:AE$166))) / 2
            )
        )),
        0,
        AD135
    )
)</f>
        <v>0</v>
      </c>
      <c r="AH135" s="160"/>
      <c r="AI135" s="160"/>
      <c r="AJ135" s="160"/>
      <c r="AK135" s="174">
        <f t="shared" si="44"/>
        <v>-2.7233859524507302</v>
      </c>
      <c r="AL135" s="173">
        <f t="shared" si="33"/>
        <v>0</v>
      </c>
      <c r="AM135" s="174" t="str">
        <f t="shared" si="34"/>
        <v>saniert</v>
      </c>
      <c r="AN135" s="174" cm="1">
        <f t="array" ref="AN135">IF(
    AL135 &gt; (IF(
        AM135 = "unsaniert",
        (MIN(IF(AM$1:AM$166="unsaniert",AL$1:AL$166)) + MAX(IF(AM$1:AM$166="unsaniert",AL$1:AL$166))) / 2,
        IF(
            AM135 = "teilsaniert",
            (MIN(IF(AM$1:AM$166="teilsaniert",AL$1:AL$166)) + MAX(IF(AM$1:AM$166="teilsaniert",AL$1:AL$166))) / 2,
            (MIN(IF(AM$1:AM$166="saniert",AL$1:AL$166)) + MAX(IF(AM$1:AM$166="saniert",AL$1:AL$166))) / 2
        )
    )),
    0,
    IF(
        AL134 &lt; (IF(
            AM135 = "unsaniert",
            (MIN(IF(AM$1:AM$166="unsaniert",AL$1:AL$166)) + MAX(IF(AM$1:AM$166="unsaniert",AL$1:AL$166))) / 2,
            IF(
                AM135 = "teilsaniert",
                (MIN(IF(AM$1:AM$166="teilsaniert",AL$1:AL$166)) + MAX(IF(AM$1:AM$166="teilsaniert",AL$1:AL$166))) / 2,
                (MIN(IF(AM$1:AM$166="saniert",AL$1:AL$166)) + MAX(IF(AM$1:AM$166="saniert",AL$1:AL$166))) / 2
            )
        )),
        0,
        AK135
    )
)</f>
        <v>0</v>
      </c>
      <c r="AR135" s="174">
        <f t="shared" si="45"/>
        <v>-1.5762831443234602</v>
      </c>
      <c r="AS135" s="173">
        <f t="shared" si="35"/>
        <v>8.6442176563363788E-40</v>
      </c>
      <c r="AT135" s="174" t="str">
        <f t="shared" si="36"/>
        <v>saniert</v>
      </c>
      <c r="AU135" s="174" cm="1">
        <f t="array" ref="AU135">IF(
    AS135 &gt; (IF(
        AT135 = "unsaniert",
        (MIN(IF(AT$1:AT$166="unsaniert",AS$1:AS$166)) + MAX(IF(AT$1:AT$166="unsaniert",AS$1:AS$166))) / 2,
        IF(
            AT135 = "teilsaniert",
            (MIN(IF(AT$1:AT$166="teilsaniert",AS$1:AS$166)) + MAX(IF(AT$1:AT$166="teilsaniert",AS$1:AS$166))) / 2,
            (MIN(IF(AT$1:AT$166="saniert",AS$1:AS$166)) + MAX(IF(AT$1:AT$166="saniert",AS$1:AS$166))) / 2
        )
    )),
    0,
    IF(
        AS134 &lt; (IF(
            AT135 = "unsaniert",
            (MIN(IF(AT$1:AT$166="unsaniert",AS$1:AS$166)) + MAX(IF(AT$1:AT$166="unsaniert",AS$1:AS$166))) / 2,
            IF(
                AT135 = "teilsaniert",
                (MIN(IF(AT$1:AT$166="teilsaniert",AS$1:AS$166)) + MAX(IF(AT$1:AT$166="teilsaniert",AS$1:AS$166))) / 2,
                (MIN(IF(AT$1:AT$166="saniert",AS$1:AS$166)) + MAX(IF(AT$1:AT$166="saniert",AS$1:AS$166))) / 2
            )
        )),
        0,
        AR135
    )
)</f>
        <v>0</v>
      </c>
      <c r="AV135" s="160"/>
      <c r="AW135" s="160"/>
      <c r="AX135" s="160"/>
      <c r="AY135" s="174">
        <f t="shared" si="46"/>
        <v>-2.1077893575286475</v>
      </c>
      <c r="AZ135" s="173">
        <f t="shared" si="48"/>
        <v>7.1251628988891831E-89</v>
      </c>
      <c r="BA135" s="174" t="str">
        <f t="shared" si="49"/>
        <v>saniert</v>
      </c>
      <c r="BB135" s="174" cm="1">
        <f t="array" ref="BB135">IF(
    AZ135 &gt; (IF(
        BA135 = "unsaniert",
        (MIN(IF(BA$1:BA$166="unsaniert",AZ$1:AZ$166)) + MAX(IF(BA$1:BA$166="unsaniert",AZ$1:AZ$166))) / 2,
        IF(
            BA135 = "teilsaniert",
            (MIN(IF(BA$1:BA$166="teilsaniert",AZ$1:AZ$166)) + MAX(IF(BA$1:BA$166="teilsaniert",AZ$1:AZ$166))) / 2,
            (MIN(IF(BA$1:BA$166="saniert",AZ$1:AZ$166)) + MAX(IF(BA$1:BA$166="saniert",AZ$1:AZ$166))) / 2
        )
    )),
    0,
    IF(
        AZ134 &lt; (IF(
            BA135 = "unsaniert",
            (MIN(IF(BA$1:BA$166="unsaniert",AZ$1:AZ$166)) + MAX(IF(BA$1:BA$166="unsaniert",AZ$1:AZ$166))) / 2,
            IF(
                BA135 = "teilsaniert",
                (MIN(IF(BA$1:BA$166="teilsaniert",AZ$1:AZ$166)) + MAX(IF(BA$1:BA$166="teilsaniert",AZ$1:AZ$166))) / 2,
                (MIN(IF(BA$1:BA$166="saniert",AZ$1:AZ$166)) + MAX(IF(BA$1:BA$166="saniert",AZ$1:AZ$166))) / 2
            )
        )),
        0,
        AY135
    )
)</f>
        <v>0</v>
      </c>
      <c r="BC135" s="160"/>
      <c r="BD135" s="160"/>
      <c r="BE135" s="160"/>
      <c r="BF135" s="174">
        <f t="shared" si="47"/>
        <v>-1.8165709459291652</v>
      </c>
      <c r="BG135" s="173">
        <f t="shared" si="37"/>
        <v>0</v>
      </c>
      <c r="BH135" s="174" t="str">
        <f t="shared" si="38"/>
        <v>saniert</v>
      </c>
      <c r="BI135" s="174" cm="1">
        <f t="array" ref="BI135">IF(
    BG135 &gt; (IF(
        BH135 = "unsaniert",
        (MIN(IF(BH$1:BH$166="unsaniert",BG$1:BG$166)) + MAX(IF(BH$1:BH$166="unsaniert",BG$1:BG$166))) / 2,
        IF(
            BH135 = "teilsaniert",
            (MIN(IF(BH$1:BH$166="teilsaniert",BG$1:BG$166)) + MAX(IF(BH$1:BH$166="teilsaniert",BG$1:BG$166))) / 2,
            (MIN(IF(BH$1:BH$166="saniert",BG$1:BG$166)) + MAX(IF(BH$1:BH$166="saniert",BG$1:BG$166))) / 2
        )
    )),
    0,
    IF(
        BG134 &lt; (IF(
            BH135 = "unsaniert",
            (MIN(IF(BH$1:BH$166="unsaniert",BG$1:BG$166)) + MAX(IF(BH$1:BH$166="unsaniert",BG$1:BG$166))) / 2,
            IF(
                BH135 = "teilsaniert",
                (MIN(IF(BH$1:BH$166="teilsaniert",BG$1:BG$166)) + MAX(IF(BH$1:BH$166="teilsaniert",BG$1:BG$166))) / 2,
                (MIN(IF(BH$1:BH$166="saniert",BG$1:BG$166)) + MAX(IF(BH$1:BH$166="saniert",BG$1:BG$166))) / 2
            )
        )),
        0,
        BF135
    )
)</f>
        <v>0</v>
      </c>
    </row>
    <row r="136" spans="2:61">
      <c r="B136" s="174">
        <f t="shared" si="39"/>
        <v>-0.83601886045636375</v>
      </c>
      <c r="C136" s="173">
        <f>_xlfn.NORM.DIST(B136, B5,C5, TRUE)</f>
        <v>2.1633049806582191E-7</v>
      </c>
      <c r="D136" s="174" t="str">
        <f t="shared" si="26"/>
        <v>saniert</v>
      </c>
      <c r="E136" s="174" cm="1">
        <f t="array" ref="E136">IF(
    C136 &gt; (IF(
        D136 = "unsaniert",
        (MIN(IF(D$1:D$166="unsaniert",C$1:C$166)) + MAX(IF(D$1:D$166="unsaniert",C$1:C$166))) / 2,
        IF(
            D136 = "teilsaniert",
            (MIN(IF(D$1:D$166="teilsaniert",C$1:C$166)) + MAX(IF(D$1:D$166="teilsaniert",C$1:C$166))) / 2,
            (MIN(IF(D$1:D$166="saniert",C$1:C$166)) + MAX(IF(D$1:D$166="saniert",C$1:C$166))) / 2
        )
    )),
    0,
    IF(
        C135 &lt; (IF(
            D136 = "unsaniert",
            (MIN(IF(D$1:D$166="unsaniert",C$1:C$166)) + MAX(IF(D$1:D$166="unsaniert",C$1:C$166))) / 2,
            IF(
                D136 = "teilsaniert",
                (MIN(IF(D$1:D$166="teilsaniert",C$1:C$166)) + MAX(IF(D$1:D$166="teilsaniert",C$1:C$166))) / 2,
                (MIN(IF(D$1:D$166="saniert",C$1:C$166)) + MAX(IF(D$1:D$166="saniert",C$1:C$166))) / 2
            )
        )),
        0,
        B136
    )
)</f>
        <v>0</v>
      </c>
      <c r="H136" s="160"/>
      <c r="I136" s="174">
        <f t="shared" si="40"/>
        <v>-2.5558352038498948</v>
      </c>
      <c r="J136" s="173">
        <f>_xlfn.NORM.DIST(I136, I5,J5, TRUE)</f>
        <v>0</v>
      </c>
      <c r="K136" s="174" t="str">
        <f t="shared" si="27"/>
        <v>saniert</v>
      </c>
      <c r="L136" s="174" cm="1">
        <f t="array" ref="L136">IF(
    J136 &gt; (IF(
        K136 = "unsaniert",
        (MIN(IF(K$1:K$166="unsaniert",J$1:J$166)) + MAX(IF(K$1:K$166="unsaniert",J$1:J$166))) / 2,
        IF(
            K136 = "teilsaniert",
            (MIN(IF(K$1:K$166="teilsaniert",J$1:J$166)) + MAX(IF(K$1:K$166="teilsaniert",J$1:J$166))) / 2,
            (MIN(IF(K$1:K$166="saniert",J$1:J$166)) + MAX(IF(K$1:K$166="saniert",J$1:J$166))) / 2
        )
    )),
    0,
    IF(
        J135 &lt; (IF(
            K136 = "unsaniert",
            (MIN(IF(K$1:K$166="unsaniert",J$1:J$166)) + MAX(IF(K$1:K$166="unsaniert",J$1:J$166))) / 2,
            IF(
                K136 = "teilsaniert",
                (MIN(IF(K$1:K$166="teilsaniert",J$1:J$166)) + MAX(IF(K$1:K$166="teilsaniert",J$1:J$166))) / 2,
                (MIN(IF(K$1:K$166="saniert",J$1:J$166)) + MAX(IF(K$1:K$166="saniert",J$1:J$166))) / 2
            )
        )),
        0,
        I136
    )
)</f>
        <v>0</v>
      </c>
      <c r="O136" s="160"/>
      <c r="P136" s="174">
        <f t="shared" si="41"/>
        <v>-2.6199771325762686</v>
      </c>
      <c r="Q136" s="173">
        <f>_xlfn.NORM.DIST(P136, P5,Q5, TRUE)</f>
        <v>0</v>
      </c>
      <c r="R136" s="174" t="str">
        <f t="shared" si="28"/>
        <v>saniert</v>
      </c>
      <c r="S136" s="174" cm="1">
        <f t="array" ref="S136">IF(
    Q136 &gt; (IF(
        R136 = "unsaniert",
        (MIN(IF(R$1:R$166="unsaniert",Q$1:Q$166)) + MAX(IF(R$1:R$166="unsaniert",Q$1:Q$166))) / 2,
        IF(
            R136 = "teilsaniert",
            (MIN(IF(R$1:R$166="teilsaniert",Q$1:Q$166)) + MAX(IF(R$1:R$166="teilsaniert",Q$1:Q$166))) / 2,
            (MIN(IF(R$1:R$166="saniert",Q$1:Q$166)) + MAX(IF(R$1:R$166="saniert",Q$1:Q$166))) / 2
        )
    )),
    0,
    IF(
        Q135 &lt; (IF(
            R136 = "unsaniert",
            (MIN(IF(R$1:R$166="unsaniert",Q$1:Q$166)) + MAX(IF(R$1:R$166="unsaniert",Q$1:Q$166))) / 2,
            IF(
                R136 = "teilsaniert",
                (MIN(IF(R$1:R$166="teilsaniert",Q$1:Q$166)) + MAX(IF(R$1:R$166="teilsaniert",Q$1:Q$166))) / 2,
                (MIN(IF(R$1:R$166="saniert",Q$1:Q$166)) + MAX(IF(R$1:R$166="saniert",Q$1:Q$166))) / 2
            )
        )),
        0,
        P136
    )
)</f>
        <v>0</v>
      </c>
      <c r="W136" s="174">
        <f t="shared" si="42"/>
        <v>-1.9834544208588791</v>
      </c>
      <c r="X136" s="173">
        <f t="shared" si="29"/>
        <v>2.4509961632255393E-224</v>
      </c>
      <c r="Y136" s="174" t="str">
        <f t="shared" si="30"/>
        <v>saniert</v>
      </c>
      <c r="Z136" s="174" cm="1">
        <f t="array" ref="Z136">IF(
    X136 &gt; (IF(
        Y136 = "unsaniert",
        (MIN(IF(Y$29:Y$166="unsaniert",X$29:X$166)) + MAX(IF(Y$29:Y$166="unsaniert",X$29:X$166))) / 2,
        IF(
            Y136 = "teilsaniert",
            (MIN(IF(Y$29:Y$166="teilsaniert",X$29:X$166)) + MAX(IF(Y$29:Y$166="teilsaniert",X$29:X$166))) / 2,
            (MIN(IF(Y$29:Y$166="saniert",X$29:X$166)) + MAX(IF(Y$29:Y$166="saniert",X$29:X$166))) / 2
        )
    )),
    0,
    IF(
        X135 &lt; (IF(
            Y136 = "unsaniert",
            (MIN(IF(Y$29:Y$166="unsaniert",X$29:X$166)) + MAX(IF(Y$29:Y$166="unsaniert",X$29:X$166))) / 2,
            IF(
                Y136 = "teilsaniert",
                (MIN(IF(Y$29:Y$166="teilsaniert",X$29:X$166)) + MAX(IF(Y$29:Y$166="teilsaniert",X$29:X$166))) / 2,
                (MIN(IF(Y$29:Y$166="saniert",X$29:X$166)) + MAX(IF(Y$29:Y$166="saniert",X$29:X$166))) / 2
            )
        )),
        0,
        W136
    )
)</f>
        <v>0</v>
      </c>
      <c r="AA136" s="160"/>
      <c r="AB136" s="160"/>
      <c r="AC136" s="160"/>
      <c r="AD136" s="174">
        <f t="shared" si="43"/>
        <v>-2.2687453724467699</v>
      </c>
      <c r="AE136" s="173">
        <f t="shared" si="31"/>
        <v>1.1652657335465438E-138</v>
      </c>
      <c r="AF136" s="174" t="str">
        <f t="shared" si="32"/>
        <v>saniert</v>
      </c>
      <c r="AG136" s="174" cm="1">
        <f t="array" ref="AG136">IF(
    AE136 &gt; (IF(
        AF136 = "unsaniert",
        (MIN(IF(AF$1:AF$166="unsaniert",AE$1:AE$166)) + MAX(IF(AF$1:AF$166="unsaniert",AE$1:AE$166))) / 2,
        IF(
            AF136 = "teilsaniert",
            (MIN(IF(AF$1:AF$166="teilsaniert",AE$1:AE$166)) + MAX(IF(AF$1:AF$166="teilsaniert",AE$1:AE$166))) / 2,
            (MIN(IF(AF$1:AF$166="saniert",AE$1:AE$166)) + MAX(IF(AF$1:AF$166="saniert",AE$1:AE$166))) / 2
        )
    )),
    0,
    IF(
        AE135 &lt; (IF(
            AF136 = "unsaniert",
            (MIN(IF(AF$1:AF$166="unsaniert",AE$1:AE$166)) + MAX(IF(AF$1:AF$166="unsaniert",AE$1:AE$166))) / 2,
            IF(
                AF136 = "teilsaniert",
                (MIN(IF(AF$1:AF$166="teilsaniert",AE$1:AE$166)) + MAX(IF(AF$1:AF$166="teilsaniert",AE$1:AE$166))) / 2,
                (MIN(IF(AF$1:AF$166="saniert",AE$1:AE$166)) + MAX(IF(AF$1:AF$166="saniert",AE$1:AE$166))) / 2
            )
        )),
        0,
        AD136
    )
)</f>
        <v>0</v>
      </c>
      <c r="AH136" s="160"/>
      <c r="AI136" s="160"/>
      <c r="AJ136" s="160"/>
      <c r="AK136" s="174">
        <f t="shared" si="44"/>
        <v>-2.75338595245073</v>
      </c>
      <c r="AL136" s="173">
        <f t="shared" si="33"/>
        <v>0</v>
      </c>
      <c r="AM136" s="174" t="str">
        <f t="shared" si="34"/>
        <v>saniert</v>
      </c>
      <c r="AN136" s="174" cm="1">
        <f t="array" ref="AN136">IF(
    AL136 &gt; (IF(
        AM136 = "unsaniert",
        (MIN(IF(AM$1:AM$166="unsaniert",AL$1:AL$166)) + MAX(IF(AM$1:AM$166="unsaniert",AL$1:AL$166))) / 2,
        IF(
            AM136 = "teilsaniert",
            (MIN(IF(AM$1:AM$166="teilsaniert",AL$1:AL$166)) + MAX(IF(AM$1:AM$166="teilsaniert",AL$1:AL$166))) / 2,
            (MIN(IF(AM$1:AM$166="saniert",AL$1:AL$166)) + MAX(IF(AM$1:AM$166="saniert",AL$1:AL$166))) / 2
        )
    )),
    0,
    IF(
        AL135 &lt; (IF(
            AM136 = "unsaniert",
            (MIN(IF(AM$1:AM$166="unsaniert",AL$1:AL$166)) + MAX(IF(AM$1:AM$166="unsaniert",AL$1:AL$166))) / 2,
            IF(
                AM136 = "teilsaniert",
                (MIN(IF(AM$1:AM$166="teilsaniert",AL$1:AL$166)) + MAX(IF(AM$1:AM$166="teilsaniert",AL$1:AL$166))) / 2,
                (MIN(IF(AM$1:AM$166="saniert",AL$1:AL$166)) + MAX(IF(AM$1:AM$166="saniert",AL$1:AL$166))) / 2
            )
        )),
        0,
        AK136
    )
)</f>
        <v>0</v>
      </c>
      <c r="AR136" s="174">
        <f t="shared" si="45"/>
        <v>-1.6062831443234602</v>
      </c>
      <c r="AS136" s="173">
        <f t="shared" si="35"/>
        <v>1.0084407687855297E-40</v>
      </c>
      <c r="AT136" s="174" t="str">
        <f t="shared" si="36"/>
        <v>saniert</v>
      </c>
      <c r="AU136" s="174" cm="1">
        <f t="array" ref="AU136">IF(
    AS136 &gt; (IF(
        AT136 = "unsaniert",
        (MIN(IF(AT$1:AT$166="unsaniert",AS$1:AS$166)) + MAX(IF(AT$1:AT$166="unsaniert",AS$1:AS$166))) / 2,
        IF(
            AT136 = "teilsaniert",
            (MIN(IF(AT$1:AT$166="teilsaniert",AS$1:AS$166)) + MAX(IF(AT$1:AT$166="teilsaniert",AS$1:AS$166))) / 2,
            (MIN(IF(AT$1:AT$166="saniert",AS$1:AS$166)) + MAX(IF(AT$1:AT$166="saniert",AS$1:AS$166))) / 2
        )
    )),
    0,
    IF(
        AS135 &lt; (IF(
            AT136 = "unsaniert",
            (MIN(IF(AT$1:AT$166="unsaniert",AS$1:AS$166)) + MAX(IF(AT$1:AT$166="unsaniert",AS$1:AS$166))) / 2,
            IF(
                AT136 = "teilsaniert",
                (MIN(IF(AT$1:AT$166="teilsaniert",AS$1:AS$166)) + MAX(IF(AT$1:AT$166="teilsaniert",AS$1:AS$166))) / 2,
                (MIN(IF(AT$1:AT$166="saniert",AS$1:AS$166)) + MAX(IF(AT$1:AT$166="saniert",AS$1:AS$166))) / 2
            )
        )),
        0,
        AR136
    )
)</f>
        <v>0</v>
      </c>
      <c r="AV136" s="160"/>
      <c r="AW136" s="160"/>
      <c r="AX136" s="160"/>
      <c r="AY136" s="174">
        <f t="shared" si="46"/>
        <v>-2.1377893575286473</v>
      </c>
      <c r="AZ136" s="173">
        <f t="shared" si="48"/>
        <v>7.0390363370122106E-91</v>
      </c>
      <c r="BA136" s="174" t="str">
        <f t="shared" si="49"/>
        <v>saniert</v>
      </c>
      <c r="BB136" s="174" cm="1">
        <f t="array" ref="BB136">IF(
    AZ136 &gt; (IF(
        BA136 = "unsaniert",
        (MIN(IF(BA$1:BA$166="unsaniert",AZ$1:AZ$166)) + MAX(IF(BA$1:BA$166="unsaniert",AZ$1:AZ$166))) / 2,
        IF(
            BA136 = "teilsaniert",
            (MIN(IF(BA$1:BA$166="teilsaniert",AZ$1:AZ$166)) + MAX(IF(BA$1:BA$166="teilsaniert",AZ$1:AZ$166))) / 2,
            (MIN(IF(BA$1:BA$166="saniert",AZ$1:AZ$166)) + MAX(IF(BA$1:BA$166="saniert",AZ$1:AZ$166))) / 2
        )
    )),
    0,
    IF(
        AZ135 &lt; (IF(
            BA136 = "unsaniert",
            (MIN(IF(BA$1:BA$166="unsaniert",AZ$1:AZ$166)) + MAX(IF(BA$1:BA$166="unsaniert",AZ$1:AZ$166))) / 2,
            IF(
                BA136 = "teilsaniert",
                (MIN(IF(BA$1:BA$166="teilsaniert",AZ$1:AZ$166)) + MAX(IF(BA$1:BA$166="teilsaniert",AZ$1:AZ$166))) / 2,
                (MIN(IF(BA$1:BA$166="saniert",AZ$1:AZ$166)) + MAX(IF(BA$1:BA$166="saniert",AZ$1:AZ$166))) / 2
            )
        )),
        0,
        AY136
    )
)</f>
        <v>0</v>
      </c>
      <c r="BC136" s="160"/>
      <c r="BD136" s="160"/>
      <c r="BE136" s="160"/>
      <c r="BF136" s="174">
        <f t="shared" si="47"/>
        <v>-1.8365709459291653</v>
      </c>
      <c r="BG136" s="173">
        <f t="shared" si="37"/>
        <v>0</v>
      </c>
      <c r="BH136" s="174" t="str">
        <f t="shared" si="38"/>
        <v>saniert</v>
      </c>
      <c r="BI136" s="174" cm="1">
        <f t="array" ref="BI136">IF(
    BG136 &gt; (IF(
        BH136 = "unsaniert",
        (MIN(IF(BH$1:BH$166="unsaniert",BG$1:BG$166)) + MAX(IF(BH$1:BH$166="unsaniert",BG$1:BG$166))) / 2,
        IF(
            BH136 = "teilsaniert",
            (MIN(IF(BH$1:BH$166="teilsaniert",BG$1:BG$166)) + MAX(IF(BH$1:BH$166="teilsaniert",BG$1:BG$166))) / 2,
            (MIN(IF(BH$1:BH$166="saniert",BG$1:BG$166)) + MAX(IF(BH$1:BH$166="saniert",BG$1:BG$166))) / 2
        )
    )),
    0,
    IF(
        BG135 &lt; (IF(
            BH136 = "unsaniert",
            (MIN(IF(BH$1:BH$166="unsaniert",BG$1:BG$166)) + MAX(IF(BH$1:BH$166="unsaniert",BG$1:BG$166))) / 2,
            IF(
                BH136 = "teilsaniert",
                (MIN(IF(BH$1:BH$166="teilsaniert",BG$1:BG$166)) + MAX(IF(BH$1:BH$166="teilsaniert",BG$1:BG$166))) / 2,
                (MIN(IF(BH$1:BH$166="saniert",BG$1:BG$166)) + MAX(IF(BH$1:BH$166="saniert",BG$1:BG$166))) / 2
            )
        )),
        0,
        BF136
    )
)</f>
        <v>0</v>
      </c>
    </row>
    <row r="137" spans="2:61">
      <c r="B137" s="174">
        <f t="shared" si="39"/>
        <v>-0.86601886045636378</v>
      </c>
      <c r="C137" s="173">
        <f>_xlfn.NORM.DIST(B137, B5,C5, TRUE)</f>
        <v>1.4202142510249803E-7</v>
      </c>
      <c r="D137" s="174" t="str">
        <f t="shared" si="26"/>
        <v>saniert</v>
      </c>
      <c r="E137" s="174" cm="1">
        <f t="array" ref="E137">IF(
    C137 &gt; (IF(
        D137 = "unsaniert",
        (MIN(IF(D$1:D$166="unsaniert",C$1:C$166)) + MAX(IF(D$1:D$166="unsaniert",C$1:C$166))) / 2,
        IF(
            D137 = "teilsaniert",
            (MIN(IF(D$1:D$166="teilsaniert",C$1:C$166)) + MAX(IF(D$1:D$166="teilsaniert",C$1:C$166))) / 2,
            (MIN(IF(D$1:D$166="saniert",C$1:C$166)) + MAX(IF(D$1:D$166="saniert",C$1:C$166))) / 2
        )
    )),
    0,
    IF(
        C136 &lt; (IF(
            D137 = "unsaniert",
            (MIN(IF(D$1:D$166="unsaniert",C$1:C$166)) + MAX(IF(D$1:D$166="unsaniert",C$1:C$166))) / 2,
            IF(
                D137 = "teilsaniert",
                (MIN(IF(D$1:D$166="teilsaniert",C$1:C$166)) + MAX(IF(D$1:D$166="teilsaniert",C$1:C$166))) / 2,
                (MIN(IF(D$1:D$166="saniert",C$1:C$166)) + MAX(IF(D$1:D$166="saniert",C$1:C$166))) / 2
            )
        )),
        0,
        B137
    )
)</f>
        <v>0</v>
      </c>
      <c r="H137" s="160"/>
      <c r="I137" s="174">
        <f t="shared" si="40"/>
        <v>-2.5858352038498946</v>
      </c>
      <c r="J137" s="173">
        <f>_xlfn.NORM.DIST(I137, I5,J5, TRUE)</f>
        <v>0</v>
      </c>
      <c r="K137" s="174" t="str">
        <f t="shared" si="27"/>
        <v>saniert</v>
      </c>
      <c r="L137" s="174" cm="1">
        <f t="array" ref="L137">IF(
    J137 &gt; (IF(
        K137 = "unsaniert",
        (MIN(IF(K$1:K$166="unsaniert",J$1:J$166)) + MAX(IF(K$1:K$166="unsaniert",J$1:J$166))) / 2,
        IF(
            K137 = "teilsaniert",
            (MIN(IF(K$1:K$166="teilsaniert",J$1:J$166)) + MAX(IF(K$1:K$166="teilsaniert",J$1:J$166))) / 2,
            (MIN(IF(K$1:K$166="saniert",J$1:J$166)) + MAX(IF(K$1:K$166="saniert",J$1:J$166))) / 2
        )
    )),
    0,
    IF(
        J136 &lt; (IF(
            K137 = "unsaniert",
            (MIN(IF(K$1:K$166="unsaniert",J$1:J$166)) + MAX(IF(K$1:K$166="unsaniert",J$1:J$166))) / 2,
            IF(
                K137 = "teilsaniert",
                (MIN(IF(K$1:K$166="teilsaniert",J$1:J$166)) + MAX(IF(K$1:K$166="teilsaniert",J$1:J$166))) / 2,
                (MIN(IF(K$1:K$166="saniert",J$1:J$166)) + MAX(IF(K$1:K$166="saniert",J$1:J$166))) / 2
            )
        )),
        0,
        I137
    )
)</f>
        <v>0</v>
      </c>
      <c r="O137" s="160"/>
      <c r="P137" s="174">
        <f t="shared" si="41"/>
        <v>-2.6499771325762684</v>
      </c>
      <c r="Q137" s="173">
        <f>_xlfn.NORM.DIST(P137, P5,Q5, TRUE)</f>
        <v>0</v>
      </c>
      <c r="R137" s="174" t="str">
        <f t="shared" si="28"/>
        <v>saniert</v>
      </c>
      <c r="S137" s="174" cm="1">
        <f t="array" ref="S137">IF(
    Q137 &gt; (IF(
        R137 = "unsaniert",
        (MIN(IF(R$1:R$166="unsaniert",Q$1:Q$166)) + MAX(IF(R$1:R$166="unsaniert",Q$1:Q$166))) / 2,
        IF(
            R137 = "teilsaniert",
            (MIN(IF(R$1:R$166="teilsaniert",Q$1:Q$166)) + MAX(IF(R$1:R$166="teilsaniert",Q$1:Q$166))) / 2,
            (MIN(IF(R$1:R$166="saniert",Q$1:Q$166)) + MAX(IF(R$1:R$166="saniert",Q$1:Q$166))) / 2
        )
    )),
    0,
    IF(
        Q136 &lt; (IF(
            R137 = "unsaniert",
            (MIN(IF(R$1:R$166="unsaniert",Q$1:Q$166)) + MAX(IF(R$1:R$166="unsaniert",Q$1:Q$166))) / 2,
            IF(
                R137 = "teilsaniert",
                (MIN(IF(R$1:R$166="teilsaniert",Q$1:Q$166)) + MAX(IF(R$1:R$166="teilsaniert",Q$1:Q$166))) / 2,
                (MIN(IF(R$1:R$166="saniert",Q$1:Q$166)) + MAX(IF(R$1:R$166="saniert",Q$1:Q$166))) / 2
            )
        )),
        0,
        P137
    )
)</f>
        <v>0</v>
      </c>
      <c r="W137" s="174">
        <f t="shared" si="42"/>
        <v>-2.0134544208588792</v>
      </c>
      <c r="X137" s="173">
        <f t="shared" si="29"/>
        <v>3.5995442519055504E-229</v>
      </c>
      <c r="Y137" s="174" t="str">
        <f t="shared" si="30"/>
        <v>saniert</v>
      </c>
      <c r="Z137" s="174" cm="1">
        <f t="array" ref="Z137">IF(
    X137 &gt; (IF(
        Y137 = "unsaniert",
        (MIN(IF(Y$29:Y$166="unsaniert",X$29:X$166)) + MAX(IF(Y$29:Y$166="unsaniert",X$29:X$166))) / 2,
        IF(
            Y137 = "teilsaniert",
            (MIN(IF(Y$29:Y$166="teilsaniert",X$29:X$166)) + MAX(IF(Y$29:Y$166="teilsaniert",X$29:X$166))) / 2,
            (MIN(IF(Y$29:Y$166="saniert",X$29:X$166)) + MAX(IF(Y$29:Y$166="saniert",X$29:X$166))) / 2
        )
    )),
    0,
    IF(
        X136 &lt; (IF(
            Y137 = "unsaniert",
            (MIN(IF(Y$29:Y$166="unsaniert",X$29:X$166)) + MAX(IF(Y$29:Y$166="unsaniert",X$29:X$166))) / 2,
            IF(
                Y137 = "teilsaniert",
                (MIN(IF(Y$29:Y$166="teilsaniert",X$29:X$166)) + MAX(IF(Y$29:Y$166="teilsaniert",X$29:X$166))) / 2,
                (MIN(IF(Y$29:Y$166="saniert",X$29:X$166)) + MAX(IF(Y$29:Y$166="saniert",X$29:X$166))) / 2
            )
        )),
        0,
        W137
    )
)</f>
        <v>0</v>
      </c>
      <c r="AA137" s="160"/>
      <c r="AB137" s="160"/>
      <c r="AC137" s="160"/>
      <c r="AD137" s="174">
        <f t="shared" si="43"/>
        <v>-2.2987453724467697</v>
      </c>
      <c r="AE137" s="173">
        <f t="shared" si="31"/>
        <v>1.0621305257009456E-141</v>
      </c>
      <c r="AF137" s="174" t="str">
        <f t="shared" si="32"/>
        <v>saniert</v>
      </c>
      <c r="AG137" s="174" cm="1">
        <f t="array" ref="AG137">IF(
    AE137 &gt; (IF(
        AF137 = "unsaniert",
        (MIN(IF(AF$1:AF$166="unsaniert",AE$1:AE$166)) + MAX(IF(AF$1:AF$166="unsaniert",AE$1:AE$166))) / 2,
        IF(
            AF137 = "teilsaniert",
            (MIN(IF(AF$1:AF$166="teilsaniert",AE$1:AE$166)) + MAX(IF(AF$1:AF$166="teilsaniert",AE$1:AE$166))) / 2,
            (MIN(IF(AF$1:AF$166="saniert",AE$1:AE$166)) + MAX(IF(AF$1:AF$166="saniert",AE$1:AE$166))) / 2
        )
    )),
    0,
    IF(
        AE136 &lt; (IF(
            AF137 = "unsaniert",
            (MIN(IF(AF$1:AF$166="unsaniert",AE$1:AE$166)) + MAX(IF(AF$1:AF$166="unsaniert",AE$1:AE$166))) / 2,
            IF(
                AF137 = "teilsaniert",
                (MIN(IF(AF$1:AF$166="teilsaniert",AE$1:AE$166)) + MAX(IF(AF$1:AF$166="teilsaniert",AE$1:AE$166))) / 2,
                (MIN(IF(AF$1:AF$166="saniert",AE$1:AE$166)) + MAX(IF(AF$1:AF$166="saniert",AE$1:AE$166))) / 2
            )
        )),
        0,
        AD137
    )
)</f>
        <v>0</v>
      </c>
      <c r="AH137" s="160"/>
      <c r="AI137" s="160"/>
      <c r="AJ137" s="160"/>
      <c r="AK137" s="174">
        <f t="shared" si="44"/>
        <v>-2.7833859524507298</v>
      </c>
      <c r="AL137" s="173">
        <f t="shared" si="33"/>
        <v>0</v>
      </c>
      <c r="AM137" s="174" t="str">
        <f t="shared" si="34"/>
        <v>saniert</v>
      </c>
      <c r="AN137" s="174" cm="1">
        <f t="array" ref="AN137">IF(
    AL137 &gt; (IF(
        AM137 = "unsaniert",
        (MIN(IF(AM$1:AM$166="unsaniert",AL$1:AL$166)) + MAX(IF(AM$1:AM$166="unsaniert",AL$1:AL$166))) / 2,
        IF(
            AM137 = "teilsaniert",
            (MIN(IF(AM$1:AM$166="teilsaniert",AL$1:AL$166)) + MAX(IF(AM$1:AM$166="teilsaniert",AL$1:AL$166))) / 2,
            (MIN(IF(AM$1:AM$166="saniert",AL$1:AL$166)) + MAX(IF(AM$1:AM$166="saniert",AL$1:AL$166))) / 2
        )
    )),
    0,
    IF(
        AL136 &lt; (IF(
            AM137 = "unsaniert",
            (MIN(IF(AM$1:AM$166="unsaniert",AL$1:AL$166)) + MAX(IF(AM$1:AM$166="unsaniert",AL$1:AL$166))) / 2,
            IF(
                AM137 = "teilsaniert",
                (MIN(IF(AM$1:AM$166="teilsaniert",AL$1:AL$166)) + MAX(IF(AM$1:AM$166="teilsaniert",AL$1:AL$166))) / 2,
                (MIN(IF(AM$1:AM$166="saniert",AL$1:AL$166)) + MAX(IF(AM$1:AM$166="saniert",AL$1:AL$166))) / 2
            )
        )),
        0,
        AK137
    )
)</f>
        <v>0</v>
      </c>
      <c r="AR137" s="174">
        <f t="shared" si="45"/>
        <v>-1.6362831443234602</v>
      </c>
      <c r="AS137" s="173">
        <f t="shared" si="35"/>
        <v>1.1463342220142383E-41</v>
      </c>
      <c r="AT137" s="174" t="str">
        <f t="shared" si="36"/>
        <v>saniert</v>
      </c>
      <c r="AU137" s="174" cm="1">
        <f t="array" ref="AU137">IF(
    AS137 &gt; (IF(
        AT137 = "unsaniert",
        (MIN(IF(AT$1:AT$166="unsaniert",AS$1:AS$166)) + MAX(IF(AT$1:AT$166="unsaniert",AS$1:AS$166))) / 2,
        IF(
            AT137 = "teilsaniert",
            (MIN(IF(AT$1:AT$166="teilsaniert",AS$1:AS$166)) + MAX(IF(AT$1:AT$166="teilsaniert",AS$1:AS$166))) / 2,
            (MIN(IF(AT$1:AT$166="saniert",AS$1:AS$166)) + MAX(IF(AT$1:AT$166="saniert",AS$1:AS$166))) / 2
        )
    )),
    0,
    IF(
        AS136 &lt; (IF(
            AT137 = "unsaniert",
            (MIN(IF(AT$1:AT$166="unsaniert",AS$1:AS$166)) + MAX(IF(AT$1:AT$166="unsaniert",AS$1:AS$166))) / 2,
            IF(
                AT137 = "teilsaniert",
                (MIN(IF(AT$1:AT$166="teilsaniert",AS$1:AS$166)) + MAX(IF(AT$1:AT$166="teilsaniert",AS$1:AS$166))) / 2,
                (MIN(IF(AT$1:AT$166="saniert",AS$1:AS$166)) + MAX(IF(AT$1:AT$166="saniert",AS$1:AS$166))) / 2
            )
        )),
        0,
        AR137
    )
)</f>
        <v>0</v>
      </c>
      <c r="AV137" s="160"/>
      <c r="AW137" s="160"/>
      <c r="AX137" s="160"/>
      <c r="AY137" s="174">
        <f t="shared" si="46"/>
        <v>-2.1677893575286471</v>
      </c>
      <c r="AZ137" s="173">
        <f t="shared" si="48"/>
        <v>6.5979275959037265E-93</v>
      </c>
      <c r="BA137" s="174" t="str">
        <f t="shared" si="49"/>
        <v>saniert</v>
      </c>
      <c r="BB137" s="174" cm="1">
        <f t="array" ref="BB137">IF(
    AZ137 &gt; (IF(
        BA137 = "unsaniert",
        (MIN(IF(BA$1:BA$166="unsaniert",AZ$1:AZ$166)) + MAX(IF(BA$1:BA$166="unsaniert",AZ$1:AZ$166))) / 2,
        IF(
            BA137 = "teilsaniert",
            (MIN(IF(BA$1:BA$166="teilsaniert",AZ$1:AZ$166)) + MAX(IF(BA$1:BA$166="teilsaniert",AZ$1:AZ$166))) / 2,
            (MIN(IF(BA$1:BA$166="saniert",AZ$1:AZ$166)) + MAX(IF(BA$1:BA$166="saniert",AZ$1:AZ$166))) / 2
        )
    )),
    0,
    IF(
        AZ136 &lt; (IF(
            BA137 = "unsaniert",
            (MIN(IF(BA$1:BA$166="unsaniert",AZ$1:AZ$166)) + MAX(IF(BA$1:BA$166="unsaniert",AZ$1:AZ$166))) / 2,
            IF(
                BA137 = "teilsaniert",
                (MIN(IF(BA$1:BA$166="teilsaniert",AZ$1:AZ$166)) + MAX(IF(BA$1:BA$166="teilsaniert",AZ$1:AZ$166))) / 2,
                (MIN(IF(BA$1:BA$166="saniert",AZ$1:AZ$166)) + MAX(IF(BA$1:BA$166="saniert",AZ$1:AZ$166))) / 2
            )
        )),
        0,
        AY137
    )
)</f>
        <v>0</v>
      </c>
      <c r="BC137" s="160"/>
      <c r="BD137" s="160"/>
      <c r="BE137" s="160"/>
      <c r="BF137" s="174">
        <f t="shared" si="47"/>
        <v>-1.8565709459291653</v>
      </c>
      <c r="BG137" s="173">
        <f t="shared" si="37"/>
        <v>0</v>
      </c>
      <c r="BH137" s="174" t="str">
        <f t="shared" si="38"/>
        <v>saniert</v>
      </c>
      <c r="BI137" s="174" cm="1">
        <f t="array" ref="BI137">IF(
    BG137 &gt; (IF(
        BH137 = "unsaniert",
        (MIN(IF(BH$1:BH$166="unsaniert",BG$1:BG$166)) + MAX(IF(BH$1:BH$166="unsaniert",BG$1:BG$166))) / 2,
        IF(
            BH137 = "teilsaniert",
            (MIN(IF(BH$1:BH$166="teilsaniert",BG$1:BG$166)) + MAX(IF(BH$1:BH$166="teilsaniert",BG$1:BG$166))) / 2,
            (MIN(IF(BH$1:BH$166="saniert",BG$1:BG$166)) + MAX(IF(BH$1:BH$166="saniert",BG$1:BG$166))) / 2
        )
    )),
    0,
    IF(
        BG136 &lt; (IF(
            BH137 = "unsaniert",
            (MIN(IF(BH$1:BH$166="unsaniert",BG$1:BG$166)) + MAX(IF(BH$1:BH$166="unsaniert",BG$1:BG$166))) / 2,
            IF(
                BH137 = "teilsaniert",
                (MIN(IF(BH$1:BH$166="teilsaniert",BG$1:BG$166)) + MAX(IF(BH$1:BH$166="teilsaniert",BG$1:BG$166))) / 2,
                (MIN(IF(BH$1:BH$166="saniert",BG$1:BG$166)) + MAX(IF(BH$1:BH$166="saniert",BG$1:BG$166))) / 2
            )
        )),
        0,
        BF137
    )
)</f>
        <v>0</v>
      </c>
    </row>
    <row r="138" spans="2:61">
      <c r="B138" s="174">
        <f t="shared" si="39"/>
        <v>-0.89601886045636381</v>
      </c>
      <c r="C138" s="173">
        <f>_xlfn.NORM.DIST(B138, B5,C5, TRUE)</f>
        <v>9.2664798480362362E-8</v>
      </c>
      <c r="D138" s="174" t="str">
        <f t="shared" si="26"/>
        <v>saniert</v>
      </c>
      <c r="E138" s="174" cm="1">
        <f t="array" ref="E138">IF(
    C138 &gt; (IF(
        D138 = "unsaniert",
        (MIN(IF(D$1:D$166="unsaniert",C$1:C$166)) + MAX(IF(D$1:D$166="unsaniert",C$1:C$166))) / 2,
        IF(
            D138 = "teilsaniert",
            (MIN(IF(D$1:D$166="teilsaniert",C$1:C$166)) + MAX(IF(D$1:D$166="teilsaniert",C$1:C$166))) / 2,
            (MIN(IF(D$1:D$166="saniert",C$1:C$166)) + MAX(IF(D$1:D$166="saniert",C$1:C$166))) / 2
        )
    )),
    0,
    IF(
        C137 &lt; (IF(
            D138 = "unsaniert",
            (MIN(IF(D$1:D$166="unsaniert",C$1:C$166)) + MAX(IF(D$1:D$166="unsaniert",C$1:C$166))) / 2,
            IF(
                D138 = "teilsaniert",
                (MIN(IF(D$1:D$166="teilsaniert",C$1:C$166)) + MAX(IF(D$1:D$166="teilsaniert",C$1:C$166))) / 2,
                (MIN(IF(D$1:D$166="saniert",C$1:C$166)) + MAX(IF(D$1:D$166="saniert",C$1:C$166))) / 2
            )
        )),
        0,
        B138
    )
)</f>
        <v>0</v>
      </c>
      <c r="H138" s="160"/>
      <c r="I138" s="174">
        <f t="shared" si="40"/>
        <v>-2.6158352038498944</v>
      </c>
      <c r="J138" s="173">
        <f>_xlfn.NORM.DIST(I138, I5,J5, TRUE)</f>
        <v>0</v>
      </c>
      <c r="K138" s="174" t="str">
        <f t="shared" si="27"/>
        <v>saniert</v>
      </c>
      <c r="L138" s="174" cm="1">
        <f t="array" ref="L138">IF(
    J138 &gt; (IF(
        K138 = "unsaniert",
        (MIN(IF(K$1:K$166="unsaniert",J$1:J$166)) + MAX(IF(K$1:K$166="unsaniert",J$1:J$166))) / 2,
        IF(
            K138 = "teilsaniert",
            (MIN(IF(K$1:K$166="teilsaniert",J$1:J$166)) + MAX(IF(K$1:K$166="teilsaniert",J$1:J$166))) / 2,
            (MIN(IF(K$1:K$166="saniert",J$1:J$166)) + MAX(IF(K$1:K$166="saniert",J$1:J$166))) / 2
        )
    )),
    0,
    IF(
        J137 &lt; (IF(
            K138 = "unsaniert",
            (MIN(IF(K$1:K$166="unsaniert",J$1:J$166)) + MAX(IF(K$1:K$166="unsaniert",J$1:J$166))) / 2,
            IF(
                K138 = "teilsaniert",
                (MIN(IF(K$1:K$166="teilsaniert",J$1:J$166)) + MAX(IF(K$1:K$166="teilsaniert",J$1:J$166))) / 2,
                (MIN(IF(K$1:K$166="saniert",J$1:J$166)) + MAX(IF(K$1:K$166="saniert",J$1:J$166))) / 2
            )
        )),
        0,
        I138
    )
)</f>
        <v>0</v>
      </c>
      <c r="O138" s="160"/>
      <c r="P138" s="174">
        <f t="shared" si="41"/>
        <v>-2.6799771325762682</v>
      </c>
      <c r="Q138" s="173">
        <f>_xlfn.NORM.DIST(P138, P5,Q5, TRUE)</f>
        <v>0</v>
      </c>
      <c r="R138" s="174" t="str">
        <f t="shared" si="28"/>
        <v>saniert</v>
      </c>
      <c r="S138" s="174" cm="1">
        <f t="array" ref="S138">IF(
    Q138 &gt; (IF(
        R138 = "unsaniert",
        (MIN(IF(R$1:R$166="unsaniert",Q$1:Q$166)) + MAX(IF(R$1:R$166="unsaniert",Q$1:Q$166))) / 2,
        IF(
            R138 = "teilsaniert",
            (MIN(IF(R$1:R$166="teilsaniert",Q$1:Q$166)) + MAX(IF(R$1:R$166="teilsaniert",Q$1:Q$166))) / 2,
            (MIN(IF(R$1:R$166="saniert",Q$1:Q$166)) + MAX(IF(R$1:R$166="saniert",Q$1:Q$166))) / 2
        )
    )),
    0,
    IF(
        Q137 &lt; (IF(
            R138 = "unsaniert",
            (MIN(IF(R$1:R$166="unsaniert",Q$1:Q$166)) + MAX(IF(R$1:R$166="unsaniert",Q$1:Q$166))) / 2,
            IF(
                R138 = "teilsaniert",
                (MIN(IF(R$1:R$166="teilsaniert",Q$1:Q$166)) + MAX(IF(R$1:R$166="teilsaniert",Q$1:Q$166))) / 2,
                (MIN(IF(R$1:R$166="saniert",Q$1:Q$166)) + MAX(IF(R$1:R$166="saniert",Q$1:Q$166))) / 2
            )
        )),
        0,
        P138
    )
)</f>
        <v>0</v>
      </c>
      <c r="W138" s="174">
        <f t="shared" si="42"/>
        <v>-2.043454420858879</v>
      </c>
      <c r="X138" s="173">
        <f t="shared" si="29"/>
        <v>4.6901748133915822E-234</v>
      </c>
      <c r="Y138" s="174" t="str">
        <f t="shared" si="30"/>
        <v>saniert</v>
      </c>
      <c r="Z138" s="174" cm="1">
        <f t="array" ref="Z138">IF(
    X138 &gt; (IF(
        Y138 = "unsaniert",
        (MIN(IF(Y$29:Y$166="unsaniert",X$29:X$166)) + MAX(IF(Y$29:Y$166="unsaniert",X$29:X$166))) / 2,
        IF(
            Y138 = "teilsaniert",
            (MIN(IF(Y$29:Y$166="teilsaniert",X$29:X$166)) + MAX(IF(Y$29:Y$166="teilsaniert",X$29:X$166))) / 2,
            (MIN(IF(Y$29:Y$166="saniert",X$29:X$166)) + MAX(IF(Y$29:Y$166="saniert",X$29:X$166))) / 2
        )
    )),
    0,
    IF(
        X137 &lt; (IF(
            Y138 = "unsaniert",
            (MIN(IF(Y$29:Y$166="unsaniert",X$29:X$166)) + MAX(IF(Y$29:Y$166="unsaniert",X$29:X$166))) / 2,
            IF(
                Y138 = "teilsaniert",
                (MIN(IF(Y$29:Y$166="teilsaniert",X$29:X$166)) + MAX(IF(Y$29:Y$166="teilsaniert",X$29:X$166))) / 2,
                (MIN(IF(Y$29:Y$166="saniert",X$29:X$166)) + MAX(IF(Y$29:Y$166="saniert",X$29:X$166))) / 2
            )
        )),
        0,
        W138
    )
)</f>
        <v>0</v>
      </c>
      <c r="AA138" s="160"/>
      <c r="AB138" s="160"/>
      <c r="AC138" s="160"/>
      <c r="AD138" s="174">
        <f t="shared" si="43"/>
        <v>-2.3287453724467695</v>
      </c>
      <c r="AE138" s="173">
        <f t="shared" si="31"/>
        <v>8.9642289481053071E-145</v>
      </c>
      <c r="AF138" s="174" t="str">
        <f t="shared" si="32"/>
        <v>saniert</v>
      </c>
      <c r="AG138" s="174" cm="1">
        <f t="array" ref="AG138">IF(
    AE138 &gt; (IF(
        AF138 = "unsaniert",
        (MIN(IF(AF$1:AF$166="unsaniert",AE$1:AE$166)) + MAX(IF(AF$1:AF$166="unsaniert",AE$1:AE$166))) / 2,
        IF(
            AF138 = "teilsaniert",
            (MIN(IF(AF$1:AF$166="teilsaniert",AE$1:AE$166)) + MAX(IF(AF$1:AF$166="teilsaniert",AE$1:AE$166))) / 2,
            (MIN(IF(AF$1:AF$166="saniert",AE$1:AE$166)) + MAX(IF(AF$1:AF$166="saniert",AE$1:AE$166))) / 2
        )
    )),
    0,
    IF(
        AE137 &lt; (IF(
            AF138 = "unsaniert",
            (MIN(IF(AF$1:AF$166="unsaniert",AE$1:AE$166)) + MAX(IF(AF$1:AF$166="unsaniert",AE$1:AE$166))) / 2,
            IF(
                AF138 = "teilsaniert",
                (MIN(IF(AF$1:AF$166="teilsaniert",AE$1:AE$166)) + MAX(IF(AF$1:AF$166="teilsaniert",AE$1:AE$166))) / 2,
                (MIN(IF(AF$1:AF$166="saniert",AE$1:AE$166)) + MAX(IF(AF$1:AF$166="saniert",AE$1:AE$166))) / 2
            )
        )),
        0,
        AD138
    )
)</f>
        <v>0</v>
      </c>
      <c r="AH138" s="160"/>
      <c r="AI138" s="160"/>
      <c r="AJ138" s="160"/>
      <c r="AK138" s="174">
        <f t="shared" si="44"/>
        <v>-2.8133859524507296</v>
      </c>
      <c r="AL138" s="173">
        <f t="shared" si="33"/>
        <v>0</v>
      </c>
      <c r="AM138" s="174" t="str">
        <f t="shared" si="34"/>
        <v>saniert</v>
      </c>
      <c r="AN138" s="174" cm="1">
        <f t="array" ref="AN138">IF(
    AL138 &gt; (IF(
        AM138 = "unsaniert",
        (MIN(IF(AM$1:AM$166="unsaniert",AL$1:AL$166)) + MAX(IF(AM$1:AM$166="unsaniert",AL$1:AL$166))) / 2,
        IF(
            AM138 = "teilsaniert",
            (MIN(IF(AM$1:AM$166="teilsaniert",AL$1:AL$166)) + MAX(IF(AM$1:AM$166="teilsaniert",AL$1:AL$166))) / 2,
            (MIN(IF(AM$1:AM$166="saniert",AL$1:AL$166)) + MAX(IF(AM$1:AM$166="saniert",AL$1:AL$166))) / 2
        )
    )),
    0,
    IF(
        AL137 &lt; (IF(
            AM138 = "unsaniert",
            (MIN(IF(AM$1:AM$166="unsaniert",AL$1:AL$166)) + MAX(IF(AM$1:AM$166="unsaniert",AL$1:AL$166))) / 2,
            IF(
                AM138 = "teilsaniert",
                (MIN(IF(AM$1:AM$166="teilsaniert",AL$1:AL$166)) + MAX(IF(AM$1:AM$166="teilsaniert",AL$1:AL$166))) / 2,
                (MIN(IF(AM$1:AM$166="saniert",AL$1:AL$166)) + MAX(IF(AM$1:AM$166="saniert",AL$1:AL$166))) / 2
            )
        )),
        0,
        AK138
    )
)</f>
        <v>0</v>
      </c>
      <c r="AR138" s="174">
        <f t="shared" si="45"/>
        <v>-1.6662831443234603</v>
      </c>
      <c r="AS138" s="173">
        <f t="shared" si="35"/>
        <v>1.2697167659254567E-42</v>
      </c>
      <c r="AT138" s="174" t="str">
        <f t="shared" si="36"/>
        <v>saniert</v>
      </c>
      <c r="AU138" s="174" cm="1">
        <f t="array" ref="AU138">IF(
    AS138 &gt; (IF(
        AT138 = "unsaniert",
        (MIN(IF(AT$1:AT$166="unsaniert",AS$1:AS$166)) + MAX(IF(AT$1:AT$166="unsaniert",AS$1:AS$166))) / 2,
        IF(
            AT138 = "teilsaniert",
            (MIN(IF(AT$1:AT$166="teilsaniert",AS$1:AS$166)) + MAX(IF(AT$1:AT$166="teilsaniert",AS$1:AS$166))) / 2,
            (MIN(IF(AT$1:AT$166="saniert",AS$1:AS$166)) + MAX(IF(AT$1:AT$166="saniert",AS$1:AS$166))) / 2
        )
    )),
    0,
    IF(
        AS137 &lt; (IF(
            AT138 = "unsaniert",
            (MIN(IF(AT$1:AT$166="unsaniert",AS$1:AS$166)) + MAX(IF(AT$1:AT$166="unsaniert",AS$1:AS$166))) / 2,
            IF(
                AT138 = "teilsaniert",
                (MIN(IF(AT$1:AT$166="teilsaniert",AS$1:AS$166)) + MAX(IF(AT$1:AT$166="teilsaniert",AS$1:AS$166))) / 2,
                (MIN(IF(AT$1:AT$166="saniert",AS$1:AS$166)) + MAX(IF(AT$1:AT$166="saniert",AS$1:AS$166))) / 2
            )
        )),
        0,
        AR138
    )
)</f>
        <v>0</v>
      </c>
      <c r="AV138" s="160"/>
      <c r="AW138" s="160"/>
      <c r="AX138" s="160"/>
      <c r="AY138" s="174">
        <f t="shared" si="46"/>
        <v>-2.1977893575286469</v>
      </c>
      <c r="AZ138" s="173">
        <f t="shared" si="48"/>
        <v>5.8678174162615259E-95</v>
      </c>
      <c r="BA138" s="174" t="str">
        <f t="shared" si="49"/>
        <v>saniert</v>
      </c>
      <c r="BB138" s="174" cm="1">
        <f t="array" ref="BB138">IF(
    AZ138 &gt; (IF(
        BA138 = "unsaniert",
        (MIN(IF(BA$1:BA$166="unsaniert",AZ$1:AZ$166)) + MAX(IF(BA$1:BA$166="unsaniert",AZ$1:AZ$166))) / 2,
        IF(
            BA138 = "teilsaniert",
            (MIN(IF(BA$1:BA$166="teilsaniert",AZ$1:AZ$166)) + MAX(IF(BA$1:BA$166="teilsaniert",AZ$1:AZ$166))) / 2,
            (MIN(IF(BA$1:BA$166="saniert",AZ$1:AZ$166)) + MAX(IF(BA$1:BA$166="saniert",AZ$1:AZ$166))) / 2
        )
    )),
    0,
    IF(
        AZ137 &lt; (IF(
            BA138 = "unsaniert",
            (MIN(IF(BA$1:BA$166="unsaniert",AZ$1:AZ$166)) + MAX(IF(BA$1:BA$166="unsaniert",AZ$1:AZ$166))) / 2,
            IF(
                BA138 = "teilsaniert",
                (MIN(IF(BA$1:BA$166="teilsaniert",AZ$1:AZ$166)) + MAX(IF(BA$1:BA$166="teilsaniert",AZ$1:AZ$166))) / 2,
                (MIN(IF(BA$1:BA$166="saniert",AZ$1:AZ$166)) + MAX(IF(BA$1:BA$166="saniert",AZ$1:AZ$166))) / 2
            )
        )),
        0,
        AY138
    )
)</f>
        <v>0</v>
      </c>
      <c r="BC138" s="160"/>
      <c r="BD138" s="160"/>
      <c r="BE138" s="160"/>
      <c r="BF138" s="174">
        <f t="shared" si="47"/>
        <v>-1.8765709459291653</v>
      </c>
      <c r="BG138" s="173">
        <f t="shared" si="37"/>
        <v>0</v>
      </c>
      <c r="BH138" s="174" t="str">
        <f t="shared" si="38"/>
        <v>saniert</v>
      </c>
      <c r="BI138" s="174" cm="1">
        <f t="array" ref="BI138">IF(
    BG138 &gt; (IF(
        BH138 = "unsaniert",
        (MIN(IF(BH$1:BH$166="unsaniert",BG$1:BG$166)) + MAX(IF(BH$1:BH$166="unsaniert",BG$1:BG$166))) / 2,
        IF(
            BH138 = "teilsaniert",
            (MIN(IF(BH$1:BH$166="teilsaniert",BG$1:BG$166)) + MAX(IF(BH$1:BH$166="teilsaniert",BG$1:BG$166))) / 2,
            (MIN(IF(BH$1:BH$166="saniert",BG$1:BG$166)) + MAX(IF(BH$1:BH$166="saniert",BG$1:BG$166))) / 2
        )
    )),
    0,
    IF(
        BG137 &lt; (IF(
            BH138 = "unsaniert",
            (MIN(IF(BH$1:BH$166="unsaniert",BG$1:BG$166)) + MAX(IF(BH$1:BH$166="unsaniert",BG$1:BG$166))) / 2,
            IF(
                BH138 = "teilsaniert",
                (MIN(IF(BH$1:BH$166="teilsaniert",BG$1:BG$166)) + MAX(IF(BH$1:BH$166="teilsaniert",BG$1:BG$166))) / 2,
                (MIN(IF(BH$1:BH$166="saniert",BG$1:BG$166)) + MAX(IF(BH$1:BH$166="saniert",BG$1:BG$166))) / 2
            )
        )),
        0,
        BF138
    )
)</f>
        <v>0</v>
      </c>
    </row>
    <row r="139" spans="2:61">
      <c r="B139" s="174">
        <f t="shared" si="39"/>
        <v>-0.92601886045636383</v>
      </c>
      <c r="C139" s="173">
        <f>_xlfn.NORM.DIST(B139, B5,C5, TRUE)</f>
        <v>6.0089461040074367E-8</v>
      </c>
      <c r="D139" s="174" t="str">
        <f t="shared" si="26"/>
        <v>saniert</v>
      </c>
      <c r="E139" s="174" cm="1">
        <f t="array" ref="E139">IF(
    C139 &gt; (IF(
        D139 = "unsaniert",
        (MIN(IF(D$1:D$166="unsaniert",C$1:C$166)) + MAX(IF(D$1:D$166="unsaniert",C$1:C$166))) / 2,
        IF(
            D139 = "teilsaniert",
            (MIN(IF(D$1:D$166="teilsaniert",C$1:C$166)) + MAX(IF(D$1:D$166="teilsaniert",C$1:C$166))) / 2,
            (MIN(IF(D$1:D$166="saniert",C$1:C$166)) + MAX(IF(D$1:D$166="saniert",C$1:C$166))) / 2
        )
    )),
    0,
    IF(
        C138 &lt; (IF(
            D139 = "unsaniert",
            (MIN(IF(D$1:D$166="unsaniert",C$1:C$166)) + MAX(IF(D$1:D$166="unsaniert",C$1:C$166))) / 2,
            IF(
                D139 = "teilsaniert",
                (MIN(IF(D$1:D$166="teilsaniert",C$1:C$166)) + MAX(IF(D$1:D$166="teilsaniert",C$1:C$166))) / 2,
                (MIN(IF(D$1:D$166="saniert",C$1:C$166)) + MAX(IF(D$1:D$166="saniert",C$1:C$166))) / 2
            )
        )),
        0,
        B139
    )
)</f>
        <v>0</v>
      </c>
      <c r="H139" s="160"/>
      <c r="I139" s="174">
        <f t="shared" si="40"/>
        <v>-2.6458352038498942</v>
      </c>
      <c r="J139" s="173">
        <f>_xlfn.NORM.DIST(I139, I5,J5, TRUE)</f>
        <v>0</v>
      </c>
      <c r="K139" s="174" t="str">
        <f t="shared" si="27"/>
        <v>saniert</v>
      </c>
      <c r="L139" s="174" cm="1">
        <f t="array" ref="L139">IF(
    J139 &gt; (IF(
        K139 = "unsaniert",
        (MIN(IF(K$1:K$166="unsaniert",J$1:J$166)) + MAX(IF(K$1:K$166="unsaniert",J$1:J$166))) / 2,
        IF(
            K139 = "teilsaniert",
            (MIN(IF(K$1:K$166="teilsaniert",J$1:J$166)) + MAX(IF(K$1:K$166="teilsaniert",J$1:J$166))) / 2,
            (MIN(IF(K$1:K$166="saniert",J$1:J$166)) + MAX(IF(K$1:K$166="saniert",J$1:J$166))) / 2
        )
    )),
    0,
    IF(
        J138 &lt; (IF(
            K139 = "unsaniert",
            (MIN(IF(K$1:K$166="unsaniert",J$1:J$166)) + MAX(IF(K$1:K$166="unsaniert",J$1:J$166))) / 2,
            IF(
                K139 = "teilsaniert",
                (MIN(IF(K$1:K$166="teilsaniert",J$1:J$166)) + MAX(IF(K$1:K$166="teilsaniert",J$1:J$166))) / 2,
                (MIN(IF(K$1:K$166="saniert",J$1:J$166)) + MAX(IF(K$1:K$166="saniert",J$1:J$166))) / 2
            )
        )),
        0,
        I139
    )
)</f>
        <v>0</v>
      </c>
      <c r="O139" s="160"/>
      <c r="P139" s="174">
        <f t="shared" si="41"/>
        <v>-2.709977132576268</v>
      </c>
      <c r="Q139" s="173">
        <f>_xlfn.NORM.DIST(P139, P5,Q5, TRUE)</f>
        <v>0</v>
      </c>
      <c r="R139" s="174" t="str">
        <f t="shared" si="28"/>
        <v>saniert</v>
      </c>
      <c r="S139" s="174" cm="1">
        <f t="array" ref="S139">IF(
    Q139 &gt; (IF(
        R139 = "unsaniert",
        (MIN(IF(R$1:R$166="unsaniert",Q$1:Q$166)) + MAX(IF(R$1:R$166="unsaniert",Q$1:Q$166))) / 2,
        IF(
            R139 = "teilsaniert",
            (MIN(IF(R$1:R$166="teilsaniert",Q$1:Q$166)) + MAX(IF(R$1:R$166="teilsaniert",Q$1:Q$166))) / 2,
            (MIN(IF(R$1:R$166="saniert",Q$1:Q$166)) + MAX(IF(R$1:R$166="saniert",Q$1:Q$166))) / 2
        )
    )),
    0,
    IF(
        Q138 &lt; (IF(
            R139 = "unsaniert",
            (MIN(IF(R$1:R$166="unsaniert",Q$1:Q$166)) + MAX(IF(R$1:R$166="unsaniert",Q$1:Q$166))) / 2,
            IF(
                R139 = "teilsaniert",
                (MIN(IF(R$1:R$166="teilsaniert",Q$1:Q$166)) + MAX(IF(R$1:R$166="teilsaniert",Q$1:Q$166))) / 2,
                (MIN(IF(R$1:R$166="saniert",Q$1:Q$166)) + MAX(IF(R$1:R$166="saniert",Q$1:Q$166))) / 2
            )
        )),
        0,
        P139
    )
)</f>
        <v>0</v>
      </c>
      <c r="W139" s="174">
        <f t="shared" si="42"/>
        <v>-2.0734544208588788</v>
      </c>
      <c r="X139" s="173">
        <f t="shared" si="29"/>
        <v>5.4220826205337253E-239</v>
      </c>
      <c r="Y139" s="174" t="str">
        <f t="shared" si="30"/>
        <v>saniert</v>
      </c>
      <c r="Z139" s="174" cm="1">
        <f t="array" ref="Z139">IF(
    X139 &gt; (IF(
        Y139 = "unsaniert",
        (MIN(IF(Y$29:Y$166="unsaniert",X$29:X$166)) + MAX(IF(Y$29:Y$166="unsaniert",X$29:X$166))) / 2,
        IF(
            Y139 = "teilsaniert",
            (MIN(IF(Y$29:Y$166="teilsaniert",X$29:X$166)) + MAX(IF(Y$29:Y$166="teilsaniert",X$29:X$166))) / 2,
            (MIN(IF(Y$29:Y$166="saniert",X$29:X$166)) + MAX(IF(Y$29:Y$166="saniert",X$29:X$166))) / 2
        )
    )),
    0,
    IF(
        X138 &lt; (IF(
            Y139 = "unsaniert",
            (MIN(IF(Y$29:Y$166="unsaniert",X$29:X$166)) + MAX(IF(Y$29:Y$166="unsaniert",X$29:X$166))) / 2,
            IF(
                Y139 = "teilsaniert",
                (MIN(IF(Y$29:Y$166="teilsaniert",X$29:X$166)) + MAX(IF(Y$29:Y$166="teilsaniert",X$29:X$166))) / 2,
                (MIN(IF(Y$29:Y$166="saniert",X$29:X$166)) + MAX(IF(Y$29:Y$166="saniert",X$29:X$166))) / 2
            )
        )),
        0,
        W139
    )
)</f>
        <v>0</v>
      </c>
      <c r="AA139" s="160"/>
      <c r="AB139" s="160"/>
      <c r="AC139" s="160"/>
      <c r="AD139" s="174">
        <f t="shared" si="43"/>
        <v>-2.3587453724467693</v>
      </c>
      <c r="AE139" s="173">
        <f t="shared" si="31"/>
        <v>7.0053367525287014E-148</v>
      </c>
      <c r="AF139" s="174" t="str">
        <f t="shared" si="32"/>
        <v>saniert</v>
      </c>
      <c r="AG139" s="174" cm="1">
        <f t="array" ref="AG139">IF(
    AE139 &gt; (IF(
        AF139 = "unsaniert",
        (MIN(IF(AF$1:AF$166="unsaniert",AE$1:AE$166)) + MAX(IF(AF$1:AF$166="unsaniert",AE$1:AE$166))) / 2,
        IF(
            AF139 = "teilsaniert",
            (MIN(IF(AF$1:AF$166="teilsaniert",AE$1:AE$166)) + MAX(IF(AF$1:AF$166="teilsaniert",AE$1:AE$166))) / 2,
            (MIN(IF(AF$1:AF$166="saniert",AE$1:AE$166)) + MAX(IF(AF$1:AF$166="saniert",AE$1:AE$166))) / 2
        )
    )),
    0,
    IF(
        AE138 &lt; (IF(
            AF139 = "unsaniert",
            (MIN(IF(AF$1:AF$166="unsaniert",AE$1:AE$166)) + MAX(IF(AF$1:AF$166="unsaniert",AE$1:AE$166))) / 2,
            IF(
                AF139 = "teilsaniert",
                (MIN(IF(AF$1:AF$166="teilsaniert",AE$1:AE$166)) + MAX(IF(AF$1:AF$166="teilsaniert",AE$1:AE$166))) / 2,
                (MIN(IF(AF$1:AF$166="saniert",AE$1:AE$166)) + MAX(IF(AF$1:AF$166="saniert",AE$1:AE$166))) / 2
            )
        )),
        0,
        AD139
    )
)</f>
        <v>0</v>
      </c>
      <c r="AH139" s="160"/>
      <c r="AI139" s="160"/>
      <c r="AJ139" s="160"/>
      <c r="AK139" s="174">
        <f t="shared" si="44"/>
        <v>-2.8433859524507294</v>
      </c>
      <c r="AL139" s="173">
        <f t="shared" si="33"/>
        <v>0</v>
      </c>
      <c r="AM139" s="174" t="str">
        <f t="shared" si="34"/>
        <v>saniert</v>
      </c>
      <c r="AN139" s="174" cm="1">
        <f t="array" ref="AN139">IF(
    AL139 &gt; (IF(
        AM139 = "unsaniert",
        (MIN(IF(AM$1:AM$166="unsaniert",AL$1:AL$166)) + MAX(IF(AM$1:AM$166="unsaniert",AL$1:AL$166))) / 2,
        IF(
            AM139 = "teilsaniert",
            (MIN(IF(AM$1:AM$166="teilsaniert",AL$1:AL$166)) + MAX(IF(AM$1:AM$166="teilsaniert",AL$1:AL$166))) / 2,
            (MIN(IF(AM$1:AM$166="saniert",AL$1:AL$166)) + MAX(IF(AM$1:AM$166="saniert",AL$1:AL$166))) / 2
        )
    )),
    0,
    IF(
        AL138 &lt; (IF(
            AM139 = "unsaniert",
            (MIN(IF(AM$1:AM$166="unsaniert",AL$1:AL$166)) + MAX(IF(AM$1:AM$166="unsaniert",AL$1:AL$166))) / 2,
            IF(
                AM139 = "teilsaniert",
                (MIN(IF(AM$1:AM$166="teilsaniert",AL$1:AL$166)) + MAX(IF(AM$1:AM$166="teilsaniert",AL$1:AL$166))) / 2,
                (MIN(IF(AM$1:AM$166="saniert",AL$1:AL$166)) + MAX(IF(AM$1:AM$166="saniert",AL$1:AL$166))) / 2
            )
        )),
        0,
        AK139
    )
)</f>
        <v>0</v>
      </c>
      <c r="AR139" s="174">
        <f t="shared" si="45"/>
        <v>-1.6962831443234603</v>
      </c>
      <c r="AS139" s="173">
        <f t="shared" si="35"/>
        <v>1.3703635688091716E-43</v>
      </c>
      <c r="AT139" s="174" t="str">
        <f t="shared" si="36"/>
        <v>saniert</v>
      </c>
      <c r="AU139" s="174" cm="1">
        <f t="array" ref="AU139">IF(
    AS139 &gt; (IF(
        AT139 = "unsaniert",
        (MIN(IF(AT$1:AT$166="unsaniert",AS$1:AS$166)) + MAX(IF(AT$1:AT$166="unsaniert",AS$1:AS$166))) / 2,
        IF(
            AT139 = "teilsaniert",
            (MIN(IF(AT$1:AT$166="teilsaniert",AS$1:AS$166)) + MAX(IF(AT$1:AT$166="teilsaniert",AS$1:AS$166))) / 2,
            (MIN(IF(AT$1:AT$166="saniert",AS$1:AS$166)) + MAX(IF(AT$1:AT$166="saniert",AS$1:AS$166))) / 2
        )
    )),
    0,
    IF(
        AS138 &lt; (IF(
            AT139 = "unsaniert",
            (MIN(IF(AT$1:AT$166="unsaniert",AS$1:AS$166)) + MAX(IF(AT$1:AT$166="unsaniert",AS$1:AS$166))) / 2,
            IF(
                AT139 = "teilsaniert",
                (MIN(IF(AT$1:AT$166="teilsaniert",AS$1:AS$166)) + MAX(IF(AT$1:AT$166="teilsaniert",AS$1:AS$166))) / 2,
                (MIN(IF(AT$1:AT$166="saniert",AS$1:AS$166)) + MAX(IF(AT$1:AT$166="saniert",AS$1:AS$166))) / 2
            )
        )),
        0,
        AR139
    )
)</f>
        <v>0</v>
      </c>
      <c r="AV139" s="160"/>
      <c r="AW139" s="160"/>
      <c r="AX139" s="160"/>
      <c r="AY139" s="174">
        <f t="shared" si="46"/>
        <v>-2.2277893575286467</v>
      </c>
      <c r="AZ139" s="173">
        <f t="shared" si="48"/>
        <v>4.9512991367194844E-97</v>
      </c>
      <c r="BA139" s="174" t="str">
        <f t="shared" si="49"/>
        <v>saniert</v>
      </c>
      <c r="BB139" s="174" cm="1">
        <f t="array" ref="BB139">IF(
    AZ139 &gt; (IF(
        BA139 = "unsaniert",
        (MIN(IF(BA$1:BA$166="unsaniert",AZ$1:AZ$166)) + MAX(IF(BA$1:BA$166="unsaniert",AZ$1:AZ$166))) / 2,
        IF(
            BA139 = "teilsaniert",
            (MIN(IF(BA$1:BA$166="teilsaniert",AZ$1:AZ$166)) + MAX(IF(BA$1:BA$166="teilsaniert",AZ$1:AZ$166))) / 2,
            (MIN(IF(BA$1:BA$166="saniert",AZ$1:AZ$166)) + MAX(IF(BA$1:BA$166="saniert",AZ$1:AZ$166))) / 2
        )
    )),
    0,
    IF(
        AZ138 &lt; (IF(
            BA139 = "unsaniert",
            (MIN(IF(BA$1:BA$166="unsaniert",AZ$1:AZ$166)) + MAX(IF(BA$1:BA$166="unsaniert",AZ$1:AZ$166))) / 2,
            IF(
                BA139 = "teilsaniert",
                (MIN(IF(BA$1:BA$166="teilsaniert",AZ$1:AZ$166)) + MAX(IF(BA$1:BA$166="teilsaniert",AZ$1:AZ$166))) / 2,
                (MIN(IF(BA$1:BA$166="saniert",AZ$1:AZ$166)) + MAX(IF(BA$1:BA$166="saniert",AZ$1:AZ$166))) / 2
            )
        )),
        0,
        AY139
    )
)</f>
        <v>0</v>
      </c>
      <c r="BC139" s="160"/>
      <c r="BD139" s="160"/>
      <c r="BE139" s="160"/>
      <c r="BF139" s="174">
        <f t="shared" si="47"/>
        <v>-1.8965709459291653</v>
      </c>
      <c r="BG139" s="173">
        <f t="shared" si="37"/>
        <v>0</v>
      </c>
      <c r="BH139" s="174" t="str">
        <f t="shared" si="38"/>
        <v>saniert</v>
      </c>
      <c r="BI139" s="174" cm="1">
        <f t="array" ref="BI139">IF(
    BG139 &gt; (IF(
        BH139 = "unsaniert",
        (MIN(IF(BH$1:BH$166="unsaniert",BG$1:BG$166)) + MAX(IF(BH$1:BH$166="unsaniert",BG$1:BG$166))) / 2,
        IF(
            BH139 = "teilsaniert",
            (MIN(IF(BH$1:BH$166="teilsaniert",BG$1:BG$166)) + MAX(IF(BH$1:BH$166="teilsaniert",BG$1:BG$166))) / 2,
            (MIN(IF(BH$1:BH$166="saniert",BG$1:BG$166)) + MAX(IF(BH$1:BH$166="saniert",BG$1:BG$166))) / 2
        )
    )),
    0,
    IF(
        BG138 &lt; (IF(
            BH139 = "unsaniert",
            (MIN(IF(BH$1:BH$166="unsaniert",BG$1:BG$166)) + MAX(IF(BH$1:BH$166="unsaniert",BG$1:BG$166))) / 2,
            IF(
                BH139 = "teilsaniert",
                (MIN(IF(BH$1:BH$166="teilsaniert",BG$1:BG$166)) + MAX(IF(BH$1:BH$166="teilsaniert",BG$1:BG$166))) / 2,
                (MIN(IF(BH$1:BH$166="saniert",BG$1:BG$166)) + MAX(IF(BH$1:BH$166="saniert",BG$1:BG$166))) / 2
            )
        )),
        0,
        BF139
    )
)</f>
        <v>0</v>
      </c>
    </row>
    <row r="140" spans="2:61">
      <c r="B140" s="174">
        <f t="shared" si="39"/>
        <v>-0.95601886045636386</v>
      </c>
      <c r="C140" s="173">
        <f>_xlfn.NORM.DIST(B140, B5,C5, TRUE)</f>
        <v>3.8725970902988932E-8</v>
      </c>
      <c r="D140" s="174" t="str">
        <f t="shared" si="26"/>
        <v>saniert</v>
      </c>
      <c r="E140" s="174" cm="1">
        <f t="array" ref="E140">IF(
    C140 &gt; (IF(
        D140 = "unsaniert",
        (MIN(IF(D$1:D$166="unsaniert",C$1:C$166)) + MAX(IF(D$1:D$166="unsaniert",C$1:C$166))) / 2,
        IF(
            D140 = "teilsaniert",
            (MIN(IF(D$1:D$166="teilsaniert",C$1:C$166)) + MAX(IF(D$1:D$166="teilsaniert",C$1:C$166))) / 2,
            (MIN(IF(D$1:D$166="saniert",C$1:C$166)) + MAX(IF(D$1:D$166="saniert",C$1:C$166))) / 2
        )
    )),
    0,
    IF(
        C139 &lt; (IF(
            D140 = "unsaniert",
            (MIN(IF(D$1:D$166="unsaniert",C$1:C$166)) + MAX(IF(D$1:D$166="unsaniert",C$1:C$166))) / 2,
            IF(
                D140 = "teilsaniert",
                (MIN(IF(D$1:D$166="teilsaniert",C$1:C$166)) + MAX(IF(D$1:D$166="teilsaniert",C$1:C$166))) / 2,
                (MIN(IF(D$1:D$166="saniert",C$1:C$166)) + MAX(IF(D$1:D$166="saniert",C$1:C$166))) / 2
            )
        )),
        0,
        B140
    )
)</f>
        <v>0</v>
      </c>
      <c r="H140" s="160"/>
      <c r="I140" s="174">
        <f t="shared" si="40"/>
        <v>-2.675835203849894</v>
      </c>
      <c r="J140" s="173">
        <f>_xlfn.NORM.DIST(I140, I5,J5, TRUE)</f>
        <v>0</v>
      </c>
      <c r="K140" s="174" t="str">
        <f t="shared" si="27"/>
        <v>saniert</v>
      </c>
      <c r="L140" s="174" cm="1">
        <f t="array" ref="L140">IF(
    J140 &gt; (IF(
        K140 = "unsaniert",
        (MIN(IF(K$1:K$166="unsaniert",J$1:J$166)) + MAX(IF(K$1:K$166="unsaniert",J$1:J$166))) / 2,
        IF(
            K140 = "teilsaniert",
            (MIN(IF(K$1:K$166="teilsaniert",J$1:J$166)) + MAX(IF(K$1:K$166="teilsaniert",J$1:J$166))) / 2,
            (MIN(IF(K$1:K$166="saniert",J$1:J$166)) + MAX(IF(K$1:K$166="saniert",J$1:J$166))) / 2
        )
    )),
    0,
    IF(
        J139 &lt; (IF(
            K140 = "unsaniert",
            (MIN(IF(K$1:K$166="unsaniert",J$1:J$166)) + MAX(IF(K$1:K$166="unsaniert",J$1:J$166))) / 2,
            IF(
                K140 = "teilsaniert",
                (MIN(IF(K$1:K$166="teilsaniert",J$1:J$166)) + MAX(IF(K$1:K$166="teilsaniert",J$1:J$166))) / 2,
                (MIN(IF(K$1:K$166="saniert",J$1:J$166)) + MAX(IF(K$1:K$166="saniert",J$1:J$166))) / 2
            )
        )),
        0,
        I140
    )
)</f>
        <v>0</v>
      </c>
      <c r="O140" s="160"/>
      <c r="P140" s="174">
        <f t="shared" si="41"/>
        <v>-2.7399771325762678</v>
      </c>
      <c r="Q140" s="173">
        <f>_xlfn.NORM.DIST(P140, P5,Q5, TRUE)</f>
        <v>0</v>
      </c>
      <c r="R140" s="174" t="str">
        <f t="shared" si="28"/>
        <v>saniert</v>
      </c>
      <c r="S140" s="174" cm="1">
        <f t="array" ref="S140">IF(
    Q140 &gt; (IF(
        R140 = "unsaniert",
        (MIN(IF(R$1:R$166="unsaniert",Q$1:Q$166)) + MAX(IF(R$1:R$166="unsaniert",Q$1:Q$166))) / 2,
        IF(
            R140 = "teilsaniert",
            (MIN(IF(R$1:R$166="teilsaniert",Q$1:Q$166)) + MAX(IF(R$1:R$166="teilsaniert",Q$1:Q$166))) / 2,
            (MIN(IF(R$1:R$166="saniert",Q$1:Q$166)) + MAX(IF(R$1:R$166="saniert",Q$1:Q$166))) / 2
        )
    )),
    0,
    IF(
        Q139 &lt; (IF(
            R140 = "unsaniert",
            (MIN(IF(R$1:R$166="unsaniert",Q$1:Q$166)) + MAX(IF(R$1:R$166="unsaniert",Q$1:Q$166))) / 2,
            IF(
                R140 = "teilsaniert",
                (MIN(IF(R$1:R$166="teilsaniert",Q$1:Q$166)) + MAX(IF(R$1:R$166="teilsaniert",Q$1:Q$166))) / 2,
                (MIN(IF(R$1:R$166="saniert",Q$1:Q$166)) + MAX(IF(R$1:R$166="saniert",Q$1:Q$166))) / 2
            )
        )),
        0,
        P140
    )
)</f>
        <v>0</v>
      </c>
      <c r="W140" s="174">
        <f t="shared" si="42"/>
        <v>-2.1034544208588786</v>
      </c>
      <c r="X140" s="173">
        <f t="shared" si="29"/>
        <v>5.5613190633646438E-244</v>
      </c>
      <c r="Y140" s="174" t="str">
        <f t="shared" si="30"/>
        <v>saniert</v>
      </c>
      <c r="Z140" s="174" cm="1">
        <f t="array" ref="Z140">IF(
    X140 &gt; (IF(
        Y140 = "unsaniert",
        (MIN(IF(Y$29:Y$166="unsaniert",X$29:X$166)) + MAX(IF(Y$29:Y$166="unsaniert",X$29:X$166))) / 2,
        IF(
            Y140 = "teilsaniert",
            (MIN(IF(Y$29:Y$166="teilsaniert",X$29:X$166)) + MAX(IF(Y$29:Y$166="teilsaniert",X$29:X$166))) / 2,
            (MIN(IF(Y$29:Y$166="saniert",X$29:X$166)) + MAX(IF(Y$29:Y$166="saniert",X$29:X$166))) / 2
        )
    )),
    0,
    IF(
        X139 &lt; (IF(
            Y140 = "unsaniert",
            (MIN(IF(Y$29:Y$166="unsaniert",X$29:X$166)) + MAX(IF(Y$29:Y$166="unsaniert",X$29:X$166))) / 2,
            IF(
                Y140 = "teilsaniert",
                (MIN(IF(Y$29:Y$166="teilsaniert",X$29:X$166)) + MAX(IF(Y$29:Y$166="teilsaniert",X$29:X$166))) / 2,
                (MIN(IF(Y$29:Y$166="saniert",X$29:X$166)) + MAX(IF(Y$29:Y$166="saniert",X$29:X$166))) / 2
            )
        )),
        0,
        W140
    )
)</f>
        <v>0</v>
      </c>
      <c r="AA140" s="160"/>
      <c r="AB140" s="160"/>
      <c r="AC140" s="160"/>
      <c r="AD140" s="174">
        <f t="shared" si="43"/>
        <v>-2.3887453724467691</v>
      </c>
      <c r="AE140" s="173">
        <f t="shared" si="31"/>
        <v>5.069032205493395E-151</v>
      </c>
      <c r="AF140" s="174" t="str">
        <f t="shared" si="32"/>
        <v>saniert</v>
      </c>
      <c r="AG140" s="174" cm="1">
        <f t="array" ref="AG140">IF(
    AE140 &gt; (IF(
        AF140 = "unsaniert",
        (MIN(IF(AF$1:AF$166="unsaniert",AE$1:AE$166)) + MAX(IF(AF$1:AF$166="unsaniert",AE$1:AE$166))) / 2,
        IF(
            AF140 = "teilsaniert",
            (MIN(IF(AF$1:AF$166="teilsaniert",AE$1:AE$166)) + MAX(IF(AF$1:AF$166="teilsaniert",AE$1:AE$166))) / 2,
            (MIN(IF(AF$1:AF$166="saniert",AE$1:AE$166)) + MAX(IF(AF$1:AF$166="saniert",AE$1:AE$166))) / 2
        )
    )),
    0,
    IF(
        AE139 &lt; (IF(
            AF140 = "unsaniert",
            (MIN(IF(AF$1:AF$166="unsaniert",AE$1:AE$166)) + MAX(IF(AF$1:AF$166="unsaniert",AE$1:AE$166))) / 2,
            IF(
                AF140 = "teilsaniert",
                (MIN(IF(AF$1:AF$166="teilsaniert",AE$1:AE$166)) + MAX(IF(AF$1:AF$166="teilsaniert",AE$1:AE$166))) / 2,
                (MIN(IF(AF$1:AF$166="saniert",AE$1:AE$166)) + MAX(IF(AF$1:AF$166="saniert",AE$1:AE$166))) / 2
            )
        )),
        0,
        AD140
    )
)</f>
        <v>0</v>
      </c>
      <c r="AH140" s="160"/>
      <c r="AI140" s="160"/>
      <c r="AJ140" s="160"/>
      <c r="AK140" s="174">
        <f t="shared" si="44"/>
        <v>-2.8733859524507293</v>
      </c>
      <c r="AL140" s="173">
        <f t="shared" si="33"/>
        <v>0</v>
      </c>
      <c r="AM140" s="174" t="str">
        <f t="shared" si="34"/>
        <v>saniert</v>
      </c>
      <c r="AN140" s="174" cm="1">
        <f t="array" ref="AN140">IF(
    AL140 &gt; (IF(
        AM140 = "unsaniert",
        (MIN(IF(AM$1:AM$166="unsaniert",AL$1:AL$166)) + MAX(IF(AM$1:AM$166="unsaniert",AL$1:AL$166))) / 2,
        IF(
            AM140 = "teilsaniert",
            (MIN(IF(AM$1:AM$166="teilsaniert",AL$1:AL$166)) + MAX(IF(AM$1:AM$166="teilsaniert",AL$1:AL$166))) / 2,
            (MIN(IF(AM$1:AM$166="saniert",AL$1:AL$166)) + MAX(IF(AM$1:AM$166="saniert",AL$1:AL$166))) / 2
        )
    )),
    0,
    IF(
        AL139 &lt; (IF(
            AM140 = "unsaniert",
            (MIN(IF(AM$1:AM$166="unsaniert",AL$1:AL$166)) + MAX(IF(AM$1:AM$166="unsaniert",AL$1:AL$166))) / 2,
            IF(
                AM140 = "teilsaniert",
                (MIN(IF(AM$1:AM$166="teilsaniert",AL$1:AL$166)) + MAX(IF(AM$1:AM$166="teilsaniert",AL$1:AL$166))) / 2,
                (MIN(IF(AM$1:AM$166="saniert",AL$1:AL$166)) + MAX(IF(AM$1:AM$166="saniert",AL$1:AL$166))) / 2
            )
        )),
        0,
        AK140
    )
)</f>
        <v>0</v>
      </c>
      <c r="AR140" s="174">
        <f t="shared" si="45"/>
        <v>-1.7262831443234603</v>
      </c>
      <c r="AS140" s="173">
        <f t="shared" si="35"/>
        <v>1.4411088145433585E-44</v>
      </c>
      <c r="AT140" s="174" t="str">
        <f t="shared" si="36"/>
        <v>saniert</v>
      </c>
      <c r="AU140" s="174" cm="1">
        <f t="array" ref="AU140">IF(
    AS140 &gt; (IF(
        AT140 = "unsaniert",
        (MIN(IF(AT$1:AT$166="unsaniert",AS$1:AS$166)) + MAX(IF(AT$1:AT$166="unsaniert",AS$1:AS$166))) / 2,
        IF(
            AT140 = "teilsaniert",
            (MIN(IF(AT$1:AT$166="teilsaniert",AS$1:AS$166)) + MAX(IF(AT$1:AT$166="teilsaniert",AS$1:AS$166))) / 2,
            (MIN(IF(AT$1:AT$166="saniert",AS$1:AS$166)) + MAX(IF(AT$1:AT$166="saniert",AS$1:AS$166))) / 2
        )
    )),
    0,
    IF(
        AS139 &lt; (IF(
            AT140 = "unsaniert",
            (MIN(IF(AT$1:AT$166="unsaniert",AS$1:AS$166)) + MAX(IF(AT$1:AT$166="unsaniert",AS$1:AS$166))) / 2,
            IF(
                AT140 = "teilsaniert",
                (MIN(IF(AT$1:AT$166="teilsaniert",AS$1:AS$166)) + MAX(IF(AT$1:AT$166="teilsaniert",AS$1:AS$166))) / 2,
                (MIN(IF(AT$1:AT$166="saniert",AS$1:AS$166)) + MAX(IF(AT$1:AT$166="saniert",AS$1:AS$166))) / 2
            )
        )),
        0,
        AR140
    )
)</f>
        <v>0</v>
      </c>
      <c r="AV140" s="160"/>
      <c r="AW140" s="160"/>
      <c r="AX140" s="160"/>
      <c r="AY140" s="174">
        <f t="shared" si="46"/>
        <v>-2.2577893575286465</v>
      </c>
      <c r="AZ140" s="173">
        <f t="shared" si="48"/>
        <v>3.9640043561219961E-99</v>
      </c>
      <c r="BA140" s="174" t="str">
        <f t="shared" si="49"/>
        <v>saniert</v>
      </c>
      <c r="BB140" s="174" cm="1">
        <f t="array" ref="BB140">IF(
    AZ140 &gt; (IF(
        BA140 = "unsaniert",
        (MIN(IF(BA$1:BA$166="unsaniert",AZ$1:AZ$166)) + MAX(IF(BA$1:BA$166="unsaniert",AZ$1:AZ$166))) / 2,
        IF(
            BA140 = "teilsaniert",
            (MIN(IF(BA$1:BA$166="teilsaniert",AZ$1:AZ$166)) + MAX(IF(BA$1:BA$166="teilsaniert",AZ$1:AZ$166))) / 2,
            (MIN(IF(BA$1:BA$166="saniert",AZ$1:AZ$166)) + MAX(IF(BA$1:BA$166="saniert",AZ$1:AZ$166))) / 2
        )
    )),
    0,
    IF(
        AZ139 &lt; (IF(
            BA140 = "unsaniert",
            (MIN(IF(BA$1:BA$166="unsaniert",AZ$1:AZ$166)) + MAX(IF(BA$1:BA$166="unsaniert",AZ$1:AZ$166))) / 2,
            IF(
                BA140 = "teilsaniert",
                (MIN(IF(BA$1:BA$166="teilsaniert",AZ$1:AZ$166)) + MAX(IF(BA$1:BA$166="teilsaniert",AZ$1:AZ$166))) / 2,
                (MIN(IF(BA$1:BA$166="saniert",AZ$1:AZ$166)) + MAX(IF(BA$1:BA$166="saniert",AZ$1:AZ$166))) / 2
            )
        )),
        0,
        AY140
    )
)</f>
        <v>0</v>
      </c>
      <c r="BC140" s="160"/>
      <c r="BD140" s="160"/>
      <c r="BE140" s="160"/>
      <c r="BF140" s="174">
        <f t="shared" si="47"/>
        <v>-1.9165709459291653</v>
      </c>
      <c r="BG140" s="173">
        <f t="shared" si="37"/>
        <v>0</v>
      </c>
      <c r="BH140" s="174" t="str">
        <f t="shared" si="38"/>
        <v>saniert</v>
      </c>
      <c r="BI140" s="174" cm="1">
        <f t="array" ref="BI140">IF(
    BG140 &gt; (IF(
        BH140 = "unsaniert",
        (MIN(IF(BH$1:BH$166="unsaniert",BG$1:BG$166)) + MAX(IF(BH$1:BH$166="unsaniert",BG$1:BG$166))) / 2,
        IF(
            BH140 = "teilsaniert",
            (MIN(IF(BH$1:BH$166="teilsaniert",BG$1:BG$166)) + MAX(IF(BH$1:BH$166="teilsaniert",BG$1:BG$166))) / 2,
            (MIN(IF(BH$1:BH$166="saniert",BG$1:BG$166)) + MAX(IF(BH$1:BH$166="saniert",BG$1:BG$166))) / 2
        )
    )),
    0,
    IF(
        BG139 &lt; (IF(
            BH140 = "unsaniert",
            (MIN(IF(BH$1:BH$166="unsaniert",BG$1:BG$166)) + MAX(IF(BH$1:BH$166="unsaniert",BG$1:BG$166))) / 2,
            IF(
                BH140 = "teilsaniert",
                (MIN(IF(BH$1:BH$166="teilsaniert",BG$1:BG$166)) + MAX(IF(BH$1:BH$166="teilsaniert",BG$1:BG$166))) / 2,
                (MIN(IF(BH$1:BH$166="saniert",BG$1:BG$166)) + MAX(IF(BH$1:BH$166="saniert",BG$1:BG$166))) / 2
            )
        )),
        0,
        BF140
    )
)</f>
        <v>0</v>
      </c>
    </row>
    <row r="141" spans="2:61">
      <c r="B141" s="174">
        <f t="shared" si="39"/>
        <v>-0.98601886045636389</v>
      </c>
      <c r="C141" s="173">
        <f>_xlfn.NORM.DIST(B141, B5,C5, TRUE)</f>
        <v>2.4804173385590442E-8</v>
      </c>
      <c r="D141" s="174" t="str">
        <f t="shared" si="26"/>
        <v>saniert</v>
      </c>
      <c r="E141" s="174" cm="1">
        <f t="array" ref="E141">IF(
    C141 &gt; (IF(
        D141 = "unsaniert",
        (MIN(IF(D$1:D$166="unsaniert",C$1:C$166)) + MAX(IF(D$1:D$166="unsaniert",C$1:C$166))) / 2,
        IF(
            D141 = "teilsaniert",
            (MIN(IF(D$1:D$166="teilsaniert",C$1:C$166)) + MAX(IF(D$1:D$166="teilsaniert",C$1:C$166))) / 2,
            (MIN(IF(D$1:D$166="saniert",C$1:C$166)) + MAX(IF(D$1:D$166="saniert",C$1:C$166))) / 2
        )
    )),
    0,
    IF(
        C140 &lt; (IF(
            D141 = "unsaniert",
            (MIN(IF(D$1:D$166="unsaniert",C$1:C$166)) + MAX(IF(D$1:D$166="unsaniert",C$1:C$166))) / 2,
            IF(
                D141 = "teilsaniert",
                (MIN(IF(D$1:D$166="teilsaniert",C$1:C$166)) + MAX(IF(D$1:D$166="teilsaniert",C$1:C$166))) / 2,
                (MIN(IF(D$1:D$166="saniert",C$1:C$166)) + MAX(IF(D$1:D$166="saniert",C$1:C$166))) / 2
            )
        )),
        0,
        B141
    )
)</f>
        <v>0</v>
      </c>
      <c r="H141" s="160"/>
      <c r="I141" s="174">
        <f t="shared" si="40"/>
        <v>-2.7058352038498938</v>
      </c>
      <c r="J141" s="173">
        <f>_xlfn.NORM.DIST(I141, I5,J5, TRUE)</f>
        <v>0</v>
      </c>
      <c r="K141" s="174" t="str">
        <f t="shared" si="27"/>
        <v>saniert</v>
      </c>
      <c r="L141" s="174" cm="1">
        <f t="array" ref="L141">IF(
    J141 &gt; (IF(
        K141 = "unsaniert",
        (MIN(IF(K$1:K$166="unsaniert",J$1:J$166)) + MAX(IF(K$1:K$166="unsaniert",J$1:J$166))) / 2,
        IF(
            K141 = "teilsaniert",
            (MIN(IF(K$1:K$166="teilsaniert",J$1:J$166)) + MAX(IF(K$1:K$166="teilsaniert",J$1:J$166))) / 2,
            (MIN(IF(K$1:K$166="saniert",J$1:J$166)) + MAX(IF(K$1:K$166="saniert",J$1:J$166))) / 2
        )
    )),
    0,
    IF(
        J140 &lt; (IF(
            K141 = "unsaniert",
            (MIN(IF(K$1:K$166="unsaniert",J$1:J$166)) + MAX(IF(K$1:K$166="unsaniert",J$1:J$166))) / 2,
            IF(
                K141 = "teilsaniert",
                (MIN(IF(K$1:K$166="teilsaniert",J$1:J$166)) + MAX(IF(K$1:K$166="teilsaniert",J$1:J$166))) / 2,
                (MIN(IF(K$1:K$166="saniert",J$1:J$166)) + MAX(IF(K$1:K$166="saniert",J$1:J$166))) / 2
            )
        )),
        0,
        I141
    )
)</f>
        <v>0</v>
      </c>
      <c r="O141" s="160"/>
      <c r="P141" s="174">
        <f t="shared" si="41"/>
        <v>-2.7699771325762677</v>
      </c>
      <c r="Q141" s="173">
        <f>_xlfn.NORM.DIST(P141, P5,Q5, TRUE)</f>
        <v>0</v>
      </c>
      <c r="R141" s="174" t="str">
        <f t="shared" si="28"/>
        <v>saniert</v>
      </c>
      <c r="S141" s="174" cm="1">
        <f t="array" ref="S141">IF(
    Q141 &gt; (IF(
        R141 = "unsaniert",
        (MIN(IF(R$1:R$166="unsaniert",Q$1:Q$166)) + MAX(IF(R$1:R$166="unsaniert",Q$1:Q$166))) / 2,
        IF(
            R141 = "teilsaniert",
            (MIN(IF(R$1:R$166="teilsaniert",Q$1:Q$166)) + MAX(IF(R$1:R$166="teilsaniert",Q$1:Q$166))) / 2,
            (MIN(IF(R$1:R$166="saniert",Q$1:Q$166)) + MAX(IF(R$1:R$166="saniert",Q$1:Q$166))) / 2
        )
    )),
    0,
    IF(
        Q140 &lt; (IF(
            R141 = "unsaniert",
            (MIN(IF(R$1:R$166="unsaniert",Q$1:Q$166)) + MAX(IF(R$1:R$166="unsaniert",Q$1:Q$166))) / 2,
            IF(
                R141 = "teilsaniert",
                (MIN(IF(R$1:R$166="teilsaniert",Q$1:Q$166)) + MAX(IF(R$1:R$166="teilsaniert",Q$1:Q$166))) / 2,
                (MIN(IF(R$1:R$166="saniert",Q$1:Q$166)) + MAX(IF(R$1:R$166="saniert",Q$1:Q$166))) / 2
            )
        )),
        0,
        P141
    )
)</f>
        <v>0</v>
      </c>
      <c r="W141" s="174">
        <f t="shared" si="42"/>
        <v>-2.1334544208588784</v>
      </c>
      <c r="X141" s="173">
        <f t="shared" si="29"/>
        <v>5.0608457080604997E-249</v>
      </c>
      <c r="Y141" s="174" t="str">
        <f t="shared" si="30"/>
        <v>saniert</v>
      </c>
      <c r="Z141" s="174" cm="1">
        <f t="array" ref="Z141">IF(
    X141 &gt; (IF(
        Y141 = "unsaniert",
        (MIN(IF(Y$29:Y$166="unsaniert",X$29:X$166)) + MAX(IF(Y$29:Y$166="unsaniert",X$29:X$166))) / 2,
        IF(
            Y141 = "teilsaniert",
            (MIN(IF(Y$29:Y$166="teilsaniert",X$29:X$166)) + MAX(IF(Y$29:Y$166="teilsaniert",X$29:X$166))) / 2,
            (MIN(IF(Y$29:Y$166="saniert",X$29:X$166)) + MAX(IF(Y$29:Y$166="saniert",X$29:X$166))) / 2
        )
    )),
    0,
    IF(
        X140 &lt; (IF(
            Y141 = "unsaniert",
            (MIN(IF(Y$29:Y$166="unsaniert",X$29:X$166)) + MAX(IF(Y$29:Y$166="unsaniert",X$29:X$166))) / 2,
            IF(
                Y141 = "teilsaniert",
                (MIN(IF(Y$29:Y$166="teilsaniert",X$29:X$166)) + MAX(IF(Y$29:Y$166="teilsaniert",X$29:X$166))) / 2,
                (MIN(IF(Y$29:Y$166="saniert",X$29:X$166)) + MAX(IF(Y$29:Y$166="saniert",X$29:X$166))) / 2
            )
        )),
        0,
        W141
    )
)</f>
        <v>0</v>
      </c>
      <c r="AA141" s="160"/>
      <c r="AB141" s="160"/>
      <c r="AC141" s="160"/>
      <c r="AD141" s="174">
        <f t="shared" si="43"/>
        <v>-2.4187453724467689</v>
      </c>
      <c r="AE141" s="173">
        <f t="shared" si="31"/>
        <v>3.3962527450731848E-154</v>
      </c>
      <c r="AF141" s="174" t="str">
        <f t="shared" si="32"/>
        <v>saniert</v>
      </c>
      <c r="AG141" s="174" cm="1">
        <f t="array" ref="AG141">IF(
    AE141 &gt; (IF(
        AF141 = "unsaniert",
        (MIN(IF(AF$1:AF$166="unsaniert",AE$1:AE$166)) + MAX(IF(AF$1:AF$166="unsaniert",AE$1:AE$166))) / 2,
        IF(
            AF141 = "teilsaniert",
            (MIN(IF(AF$1:AF$166="teilsaniert",AE$1:AE$166)) + MAX(IF(AF$1:AF$166="teilsaniert",AE$1:AE$166))) / 2,
            (MIN(IF(AF$1:AF$166="saniert",AE$1:AE$166)) + MAX(IF(AF$1:AF$166="saniert",AE$1:AE$166))) / 2
        )
    )),
    0,
    IF(
        AE140 &lt; (IF(
            AF141 = "unsaniert",
            (MIN(IF(AF$1:AF$166="unsaniert",AE$1:AE$166)) + MAX(IF(AF$1:AF$166="unsaniert",AE$1:AE$166))) / 2,
            IF(
                AF141 = "teilsaniert",
                (MIN(IF(AF$1:AF$166="teilsaniert",AE$1:AE$166)) + MAX(IF(AF$1:AF$166="teilsaniert",AE$1:AE$166))) / 2,
                (MIN(IF(AF$1:AF$166="saniert",AE$1:AE$166)) + MAX(IF(AF$1:AF$166="saniert",AE$1:AE$166))) / 2
            )
        )),
        0,
        AD141
    )
)</f>
        <v>0</v>
      </c>
      <c r="AH141" s="160"/>
      <c r="AI141" s="160"/>
      <c r="AJ141" s="160"/>
      <c r="AK141" s="174">
        <f t="shared" si="44"/>
        <v>-2.9033859524507291</v>
      </c>
      <c r="AL141" s="173">
        <f t="shared" si="33"/>
        <v>0</v>
      </c>
      <c r="AM141" s="174" t="str">
        <f t="shared" si="34"/>
        <v>saniert</v>
      </c>
      <c r="AN141" s="174" cm="1">
        <f t="array" ref="AN141">IF(
    AL141 &gt; (IF(
        AM141 = "unsaniert",
        (MIN(IF(AM$1:AM$166="unsaniert",AL$1:AL$166)) + MAX(IF(AM$1:AM$166="unsaniert",AL$1:AL$166))) / 2,
        IF(
            AM141 = "teilsaniert",
            (MIN(IF(AM$1:AM$166="teilsaniert",AL$1:AL$166)) + MAX(IF(AM$1:AM$166="teilsaniert",AL$1:AL$166))) / 2,
            (MIN(IF(AM$1:AM$166="saniert",AL$1:AL$166)) + MAX(IF(AM$1:AM$166="saniert",AL$1:AL$166))) / 2
        )
    )),
    0,
    IF(
        AL140 &lt; (IF(
            AM141 = "unsaniert",
            (MIN(IF(AM$1:AM$166="unsaniert",AL$1:AL$166)) + MAX(IF(AM$1:AM$166="unsaniert",AL$1:AL$166))) / 2,
            IF(
                AM141 = "teilsaniert",
                (MIN(IF(AM$1:AM$166="teilsaniert",AL$1:AL$166)) + MAX(IF(AM$1:AM$166="teilsaniert",AL$1:AL$166))) / 2,
                (MIN(IF(AM$1:AM$166="saniert",AL$1:AL$166)) + MAX(IF(AM$1:AM$166="saniert",AL$1:AL$166))) / 2
            )
        )),
        0,
        AK141
    )
)</f>
        <v>0</v>
      </c>
      <c r="AR141" s="174">
        <f t="shared" si="45"/>
        <v>-1.7562831443234603</v>
      </c>
      <c r="AS141" s="173">
        <f t="shared" si="35"/>
        <v>1.4766870811435033E-45</v>
      </c>
      <c r="AT141" s="174" t="str">
        <f t="shared" si="36"/>
        <v>saniert</v>
      </c>
      <c r="AU141" s="174" cm="1">
        <f t="array" ref="AU141">IF(
    AS141 &gt; (IF(
        AT141 = "unsaniert",
        (MIN(IF(AT$1:AT$166="unsaniert",AS$1:AS$166)) + MAX(IF(AT$1:AT$166="unsaniert",AS$1:AS$166))) / 2,
        IF(
            AT141 = "teilsaniert",
            (MIN(IF(AT$1:AT$166="teilsaniert",AS$1:AS$166)) + MAX(IF(AT$1:AT$166="teilsaniert",AS$1:AS$166))) / 2,
            (MIN(IF(AT$1:AT$166="saniert",AS$1:AS$166)) + MAX(IF(AT$1:AT$166="saniert",AS$1:AS$166))) / 2
        )
    )),
    0,
    IF(
        AS140 &lt; (IF(
            AT141 = "unsaniert",
            (MIN(IF(AT$1:AT$166="unsaniert",AS$1:AS$166)) + MAX(IF(AT$1:AT$166="unsaniert",AS$1:AS$166))) / 2,
            IF(
                AT141 = "teilsaniert",
                (MIN(IF(AT$1:AT$166="teilsaniert",AS$1:AS$166)) + MAX(IF(AT$1:AT$166="teilsaniert",AS$1:AS$166))) / 2,
                (MIN(IF(AT$1:AT$166="saniert",AS$1:AS$166)) + MAX(IF(AT$1:AT$166="saniert",AS$1:AS$166))) / 2
            )
        )),
        0,
        AR141
    )
)</f>
        <v>0</v>
      </c>
      <c r="AV141" s="160"/>
      <c r="AW141" s="160"/>
      <c r="AX141" s="160"/>
      <c r="AY141" s="174">
        <f t="shared" si="46"/>
        <v>-2.2877893575286463</v>
      </c>
      <c r="AZ141" s="173">
        <f t="shared" si="48"/>
        <v>3.0110665781073297E-101</v>
      </c>
      <c r="BA141" s="174" t="str">
        <f t="shared" si="49"/>
        <v>saniert</v>
      </c>
      <c r="BB141" s="174" cm="1">
        <f t="array" ref="BB141">IF(
    AZ141 &gt; (IF(
        BA141 = "unsaniert",
        (MIN(IF(BA$1:BA$166="unsaniert",AZ$1:AZ$166)) + MAX(IF(BA$1:BA$166="unsaniert",AZ$1:AZ$166))) / 2,
        IF(
            BA141 = "teilsaniert",
            (MIN(IF(BA$1:BA$166="teilsaniert",AZ$1:AZ$166)) + MAX(IF(BA$1:BA$166="teilsaniert",AZ$1:AZ$166))) / 2,
            (MIN(IF(BA$1:BA$166="saniert",AZ$1:AZ$166)) + MAX(IF(BA$1:BA$166="saniert",AZ$1:AZ$166))) / 2
        )
    )),
    0,
    IF(
        AZ140 &lt; (IF(
            BA141 = "unsaniert",
            (MIN(IF(BA$1:BA$166="unsaniert",AZ$1:AZ$166)) + MAX(IF(BA$1:BA$166="unsaniert",AZ$1:AZ$166))) / 2,
            IF(
                BA141 = "teilsaniert",
                (MIN(IF(BA$1:BA$166="teilsaniert",AZ$1:AZ$166)) + MAX(IF(BA$1:BA$166="teilsaniert",AZ$1:AZ$166))) / 2,
                (MIN(IF(BA$1:BA$166="saniert",AZ$1:AZ$166)) + MAX(IF(BA$1:BA$166="saniert",AZ$1:AZ$166))) / 2
            )
        )),
        0,
        AY141
    )
)</f>
        <v>0</v>
      </c>
      <c r="BC141" s="160"/>
      <c r="BD141" s="160"/>
      <c r="BE141" s="160"/>
      <c r="BF141" s="174">
        <f t="shared" si="47"/>
        <v>-1.9365709459291653</v>
      </c>
      <c r="BG141" s="173">
        <f t="shared" si="37"/>
        <v>0</v>
      </c>
      <c r="BH141" s="174" t="str">
        <f t="shared" si="38"/>
        <v>saniert</v>
      </c>
      <c r="BI141" s="174" cm="1">
        <f t="array" ref="BI141">IF(
    BG141 &gt; (IF(
        BH141 = "unsaniert",
        (MIN(IF(BH$1:BH$166="unsaniert",BG$1:BG$166)) + MAX(IF(BH$1:BH$166="unsaniert",BG$1:BG$166))) / 2,
        IF(
            BH141 = "teilsaniert",
            (MIN(IF(BH$1:BH$166="teilsaniert",BG$1:BG$166)) + MAX(IF(BH$1:BH$166="teilsaniert",BG$1:BG$166))) / 2,
            (MIN(IF(BH$1:BH$166="saniert",BG$1:BG$166)) + MAX(IF(BH$1:BH$166="saniert",BG$1:BG$166))) / 2
        )
    )),
    0,
    IF(
        BG140 &lt; (IF(
            BH141 = "unsaniert",
            (MIN(IF(BH$1:BH$166="unsaniert",BG$1:BG$166)) + MAX(IF(BH$1:BH$166="unsaniert",BG$1:BG$166))) / 2,
            IF(
                BH141 = "teilsaniert",
                (MIN(IF(BH$1:BH$166="teilsaniert",BG$1:BG$166)) + MAX(IF(BH$1:BH$166="teilsaniert",BG$1:BG$166))) / 2,
                (MIN(IF(BH$1:BH$166="saniert",BG$1:BG$166)) + MAX(IF(BH$1:BH$166="saniert",BG$1:BG$166))) / 2
            )
        )),
        0,
        BF141
    )
)</f>
        <v>0</v>
      </c>
    </row>
    <row r="142" spans="2:61">
      <c r="B142" s="174">
        <f t="shared" si="39"/>
        <v>-1.0160188604563638</v>
      </c>
      <c r="C142" s="173">
        <f>_xlfn.NORM.DIST(B142, B5,C5, TRUE)</f>
        <v>1.5789328713205641E-8</v>
      </c>
      <c r="D142" s="174" t="str">
        <f t="shared" si="26"/>
        <v>saniert</v>
      </c>
      <c r="E142" s="174" cm="1">
        <f t="array" ref="E142">IF(
    C142 &gt; (IF(
        D142 = "unsaniert",
        (MIN(IF(D$1:D$166="unsaniert",C$1:C$166)) + MAX(IF(D$1:D$166="unsaniert",C$1:C$166))) / 2,
        IF(
            D142 = "teilsaniert",
            (MIN(IF(D$1:D$166="teilsaniert",C$1:C$166)) + MAX(IF(D$1:D$166="teilsaniert",C$1:C$166))) / 2,
            (MIN(IF(D$1:D$166="saniert",C$1:C$166)) + MAX(IF(D$1:D$166="saniert",C$1:C$166))) / 2
        )
    )),
    0,
    IF(
        C141 &lt; (IF(
            D142 = "unsaniert",
            (MIN(IF(D$1:D$166="unsaniert",C$1:C$166)) + MAX(IF(D$1:D$166="unsaniert",C$1:C$166))) / 2,
            IF(
                D142 = "teilsaniert",
                (MIN(IF(D$1:D$166="teilsaniert",C$1:C$166)) + MAX(IF(D$1:D$166="teilsaniert",C$1:C$166))) / 2,
                (MIN(IF(D$1:D$166="saniert",C$1:C$166)) + MAX(IF(D$1:D$166="saniert",C$1:C$166))) / 2
            )
        )),
        0,
        B142
    )
)</f>
        <v>0</v>
      </c>
      <c r="H142" s="160"/>
      <c r="I142" s="174">
        <f t="shared" si="40"/>
        <v>-2.7358352038498936</v>
      </c>
      <c r="J142" s="173">
        <f>_xlfn.NORM.DIST(I142, I5,J5, TRUE)</f>
        <v>0</v>
      </c>
      <c r="K142" s="174" t="str">
        <f t="shared" si="27"/>
        <v>saniert</v>
      </c>
      <c r="L142" s="174" cm="1">
        <f t="array" ref="L142">IF(
    J142 &gt; (IF(
        K142 = "unsaniert",
        (MIN(IF(K$1:K$166="unsaniert",J$1:J$166)) + MAX(IF(K$1:K$166="unsaniert",J$1:J$166))) / 2,
        IF(
            K142 = "teilsaniert",
            (MIN(IF(K$1:K$166="teilsaniert",J$1:J$166)) + MAX(IF(K$1:K$166="teilsaniert",J$1:J$166))) / 2,
            (MIN(IF(K$1:K$166="saniert",J$1:J$166)) + MAX(IF(K$1:K$166="saniert",J$1:J$166))) / 2
        )
    )),
    0,
    IF(
        J141 &lt; (IF(
            K142 = "unsaniert",
            (MIN(IF(K$1:K$166="unsaniert",J$1:J$166)) + MAX(IF(K$1:K$166="unsaniert",J$1:J$166))) / 2,
            IF(
                K142 = "teilsaniert",
                (MIN(IF(K$1:K$166="teilsaniert",J$1:J$166)) + MAX(IF(K$1:K$166="teilsaniert",J$1:J$166))) / 2,
                (MIN(IF(K$1:K$166="saniert",J$1:J$166)) + MAX(IF(K$1:K$166="saniert",J$1:J$166))) / 2
            )
        )),
        0,
        I142
    )
)</f>
        <v>0</v>
      </c>
      <c r="O142" s="160"/>
      <c r="P142" s="174">
        <f t="shared" si="41"/>
        <v>-2.7999771325762675</v>
      </c>
      <c r="Q142" s="173">
        <f>_xlfn.NORM.DIST(P142, P5,Q5, TRUE)</f>
        <v>0</v>
      </c>
      <c r="R142" s="174" t="str">
        <f t="shared" si="28"/>
        <v>saniert</v>
      </c>
      <c r="S142" s="174" cm="1">
        <f t="array" ref="S142">IF(
    Q142 &gt; (IF(
        R142 = "unsaniert",
        (MIN(IF(R$1:R$166="unsaniert",Q$1:Q$166)) + MAX(IF(R$1:R$166="unsaniert",Q$1:Q$166))) / 2,
        IF(
            R142 = "teilsaniert",
            (MIN(IF(R$1:R$166="teilsaniert",Q$1:Q$166)) + MAX(IF(R$1:R$166="teilsaniert",Q$1:Q$166))) / 2,
            (MIN(IF(R$1:R$166="saniert",Q$1:Q$166)) + MAX(IF(R$1:R$166="saniert",Q$1:Q$166))) / 2
        )
    )),
    0,
    IF(
        Q141 &lt; (IF(
            R142 = "unsaniert",
            (MIN(IF(R$1:R$166="unsaniert",Q$1:Q$166)) + MAX(IF(R$1:R$166="unsaniert",Q$1:Q$166))) / 2,
            IF(
                R142 = "teilsaniert",
                (MIN(IF(R$1:R$166="teilsaniert",Q$1:Q$166)) + MAX(IF(R$1:R$166="teilsaniert",Q$1:Q$166))) / 2,
                (MIN(IF(R$1:R$166="saniert",Q$1:Q$166)) + MAX(IF(R$1:R$166="saniert",Q$1:Q$166))) / 2
            )
        )),
        0,
        P142
    )
)</f>
        <v>0</v>
      </c>
      <c r="W142" s="174">
        <f t="shared" si="42"/>
        <v>-2.1634544208588782</v>
      </c>
      <c r="X142" s="173">
        <f t="shared" si="29"/>
        <v>4.0860251837534468E-254</v>
      </c>
      <c r="Y142" s="174" t="str">
        <f t="shared" si="30"/>
        <v>saniert</v>
      </c>
      <c r="Z142" s="174" cm="1">
        <f t="array" ref="Z142">IF(
    X142 &gt; (IF(
        Y142 = "unsaniert",
        (MIN(IF(Y$29:Y$166="unsaniert",X$29:X$166)) + MAX(IF(Y$29:Y$166="unsaniert",X$29:X$166))) / 2,
        IF(
            Y142 = "teilsaniert",
            (MIN(IF(Y$29:Y$166="teilsaniert",X$29:X$166)) + MAX(IF(Y$29:Y$166="teilsaniert",X$29:X$166))) / 2,
            (MIN(IF(Y$29:Y$166="saniert",X$29:X$166)) + MAX(IF(Y$29:Y$166="saniert",X$29:X$166))) / 2
        )
    )),
    0,
    IF(
        X141 &lt; (IF(
            Y142 = "unsaniert",
            (MIN(IF(Y$29:Y$166="unsaniert",X$29:X$166)) + MAX(IF(Y$29:Y$166="unsaniert",X$29:X$166))) / 2,
            IF(
                Y142 = "teilsaniert",
                (MIN(IF(Y$29:Y$166="teilsaniert",X$29:X$166)) + MAX(IF(Y$29:Y$166="teilsaniert",X$29:X$166))) / 2,
                (MIN(IF(Y$29:Y$166="saniert",X$29:X$166)) + MAX(IF(Y$29:Y$166="saniert",X$29:X$166))) / 2
            )
        )),
        0,
        W142
    )
)</f>
        <v>0</v>
      </c>
      <c r="AA142" s="160"/>
      <c r="AB142" s="160"/>
      <c r="AC142" s="160"/>
      <c r="AD142" s="174">
        <f t="shared" si="43"/>
        <v>-2.4487453724467687</v>
      </c>
      <c r="AE142" s="173">
        <f t="shared" si="31"/>
        <v>2.106943391449467E-157</v>
      </c>
      <c r="AF142" s="174" t="str">
        <f t="shared" si="32"/>
        <v>saniert</v>
      </c>
      <c r="AG142" s="174" cm="1">
        <f t="array" ref="AG142">IF(
    AE142 &gt; (IF(
        AF142 = "unsaniert",
        (MIN(IF(AF$1:AF$166="unsaniert",AE$1:AE$166)) + MAX(IF(AF$1:AF$166="unsaniert",AE$1:AE$166))) / 2,
        IF(
            AF142 = "teilsaniert",
            (MIN(IF(AF$1:AF$166="teilsaniert",AE$1:AE$166)) + MAX(IF(AF$1:AF$166="teilsaniert",AE$1:AE$166))) / 2,
            (MIN(IF(AF$1:AF$166="saniert",AE$1:AE$166)) + MAX(IF(AF$1:AF$166="saniert",AE$1:AE$166))) / 2
        )
    )),
    0,
    IF(
        AE141 &lt; (IF(
            AF142 = "unsaniert",
            (MIN(IF(AF$1:AF$166="unsaniert",AE$1:AE$166)) + MAX(IF(AF$1:AF$166="unsaniert",AE$1:AE$166))) / 2,
            IF(
                AF142 = "teilsaniert",
                (MIN(IF(AF$1:AF$166="teilsaniert",AE$1:AE$166)) + MAX(IF(AF$1:AF$166="teilsaniert",AE$1:AE$166))) / 2,
                (MIN(IF(AF$1:AF$166="saniert",AE$1:AE$166)) + MAX(IF(AF$1:AF$166="saniert",AE$1:AE$166))) / 2
            )
        )),
        0,
        AD142
    )
)</f>
        <v>0</v>
      </c>
      <c r="AH142" s="160"/>
      <c r="AI142" s="160"/>
      <c r="AJ142" s="160"/>
      <c r="AK142" s="174">
        <f t="shared" si="44"/>
        <v>-2.9333859524507289</v>
      </c>
      <c r="AL142" s="173">
        <f t="shared" si="33"/>
        <v>0</v>
      </c>
      <c r="AM142" s="174" t="str">
        <f t="shared" si="34"/>
        <v>saniert</v>
      </c>
      <c r="AN142" s="174" cm="1">
        <f t="array" ref="AN142">IF(
    AL142 &gt; (IF(
        AM142 = "unsaniert",
        (MIN(IF(AM$1:AM$166="unsaniert",AL$1:AL$166)) + MAX(IF(AM$1:AM$166="unsaniert",AL$1:AL$166))) / 2,
        IF(
            AM142 = "teilsaniert",
            (MIN(IF(AM$1:AM$166="teilsaniert",AL$1:AL$166)) + MAX(IF(AM$1:AM$166="teilsaniert",AL$1:AL$166))) / 2,
            (MIN(IF(AM$1:AM$166="saniert",AL$1:AL$166)) + MAX(IF(AM$1:AM$166="saniert",AL$1:AL$166))) / 2
        )
    )),
    0,
    IF(
        AL141 &lt; (IF(
            AM142 = "unsaniert",
            (MIN(IF(AM$1:AM$166="unsaniert",AL$1:AL$166)) + MAX(IF(AM$1:AM$166="unsaniert",AL$1:AL$166))) / 2,
            IF(
                AM142 = "teilsaniert",
                (MIN(IF(AM$1:AM$166="teilsaniert",AL$1:AL$166)) + MAX(IF(AM$1:AM$166="teilsaniert",AL$1:AL$166))) / 2,
                (MIN(IF(AM$1:AM$166="saniert",AL$1:AL$166)) + MAX(IF(AM$1:AM$166="saniert",AL$1:AL$166))) / 2
            )
        )),
        0,
        AK142
    )
)</f>
        <v>0</v>
      </c>
      <c r="AR142" s="174">
        <f t="shared" si="45"/>
        <v>-1.7862831443234604</v>
      </c>
      <c r="AS142" s="173">
        <f t="shared" si="35"/>
        <v>1.4743807775501477E-46</v>
      </c>
      <c r="AT142" s="174" t="str">
        <f t="shared" si="36"/>
        <v>saniert</v>
      </c>
      <c r="AU142" s="174" cm="1">
        <f t="array" ref="AU142">IF(
    AS142 &gt; (IF(
        AT142 = "unsaniert",
        (MIN(IF(AT$1:AT$166="unsaniert",AS$1:AS$166)) + MAX(IF(AT$1:AT$166="unsaniert",AS$1:AS$166))) / 2,
        IF(
            AT142 = "teilsaniert",
            (MIN(IF(AT$1:AT$166="teilsaniert",AS$1:AS$166)) + MAX(IF(AT$1:AT$166="teilsaniert",AS$1:AS$166))) / 2,
            (MIN(IF(AT$1:AT$166="saniert",AS$1:AS$166)) + MAX(IF(AT$1:AT$166="saniert",AS$1:AS$166))) / 2
        )
    )),
    0,
    IF(
        AS141 &lt; (IF(
            AT142 = "unsaniert",
            (MIN(IF(AT$1:AT$166="unsaniert",AS$1:AS$166)) + MAX(IF(AT$1:AT$166="unsaniert",AS$1:AS$166))) / 2,
            IF(
                AT142 = "teilsaniert",
                (MIN(IF(AT$1:AT$166="teilsaniert",AS$1:AS$166)) + MAX(IF(AT$1:AT$166="teilsaniert",AS$1:AS$166))) / 2,
                (MIN(IF(AT$1:AT$166="saniert",AS$1:AS$166)) + MAX(IF(AT$1:AT$166="saniert",AS$1:AS$166))) / 2
            )
        )),
        0,
        AR142
    )
)</f>
        <v>0</v>
      </c>
      <c r="AV142" s="160"/>
      <c r="AW142" s="160"/>
      <c r="AX142" s="160"/>
      <c r="AY142" s="174">
        <f t="shared" si="46"/>
        <v>-2.3177893575286461</v>
      </c>
      <c r="AZ142" s="173">
        <f t="shared" si="48"/>
        <v>2.1700852728027401E-103</v>
      </c>
      <c r="BA142" s="174" t="str">
        <f t="shared" si="49"/>
        <v>saniert</v>
      </c>
      <c r="BB142" s="174" cm="1">
        <f t="array" ref="BB142">IF(
    AZ142 &gt; (IF(
        BA142 = "unsaniert",
        (MIN(IF(BA$1:BA$166="unsaniert",AZ$1:AZ$166)) + MAX(IF(BA$1:BA$166="unsaniert",AZ$1:AZ$166))) / 2,
        IF(
            BA142 = "teilsaniert",
            (MIN(IF(BA$1:BA$166="teilsaniert",AZ$1:AZ$166)) + MAX(IF(BA$1:BA$166="teilsaniert",AZ$1:AZ$166))) / 2,
            (MIN(IF(BA$1:BA$166="saniert",AZ$1:AZ$166)) + MAX(IF(BA$1:BA$166="saniert",AZ$1:AZ$166))) / 2
        )
    )),
    0,
    IF(
        AZ141 &lt; (IF(
            BA142 = "unsaniert",
            (MIN(IF(BA$1:BA$166="unsaniert",AZ$1:AZ$166)) + MAX(IF(BA$1:BA$166="unsaniert",AZ$1:AZ$166))) / 2,
            IF(
                BA142 = "teilsaniert",
                (MIN(IF(BA$1:BA$166="teilsaniert",AZ$1:AZ$166)) + MAX(IF(BA$1:BA$166="teilsaniert",AZ$1:AZ$166))) / 2,
                (MIN(IF(BA$1:BA$166="saniert",AZ$1:AZ$166)) + MAX(IF(BA$1:BA$166="saniert",AZ$1:AZ$166))) / 2
            )
        )),
        0,
        AY142
    )
)</f>
        <v>0</v>
      </c>
      <c r="BC142" s="160"/>
      <c r="BD142" s="160"/>
      <c r="BE142" s="160"/>
      <c r="BF142" s="174">
        <f t="shared" si="47"/>
        <v>-1.9565709459291654</v>
      </c>
      <c r="BG142" s="173">
        <f t="shared" si="37"/>
        <v>0</v>
      </c>
      <c r="BH142" s="174" t="str">
        <f t="shared" si="38"/>
        <v>saniert</v>
      </c>
      <c r="BI142" s="174" cm="1">
        <f t="array" ref="BI142">IF(
    BG142 &gt; (IF(
        BH142 = "unsaniert",
        (MIN(IF(BH$1:BH$166="unsaniert",BG$1:BG$166)) + MAX(IF(BH$1:BH$166="unsaniert",BG$1:BG$166))) / 2,
        IF(
            BH142 = "teilsaniert",
            (MIN(IF(BH$1:BH$166="teilsaniert",BG$1:BG$166)) + MAX(IF(BH$1:BH$166="teilsaniert",BG$1:BG$166))) / 2,
            (MIN(IF(BH$1:BH$166="saniert",BG$1:BG$166)) + MAX(IF(BH$1:BH$166="saniert",BG$1:BG$166))) / 2
        )
    )),
    0,
    IF(
        BG141 &lt; (IF(
            BH142 = "unsaniert",
            (MIN(IF(BH$1:BH$166="unsaniert",BG$1:BG$166)) + MAX(IF(BH$1:BH$166="unsaniert",BG$1:BG$166))) / 2,
            IF(
                BH142 = "teilsaniert",
                (MIN(IF(BH$1:BH$166="teilsaniert",BG$1:BG$166)) + MAX(IF(BH$1:BH$166="teilsaniert",BG$1:BG$166))) / 2,
                (MIN(IF(BH$1:BH$166="saniert",BG$1:BG$166)) + MAX(IF(BH$1:BH$166="saniert",BG$1:BG$166))) / 2
            )
        )),
        0,
        BF142
    )
)</f>
        <v>0</v>
      </c>
    </row>
    <row r="143" spans="2:61">
      <c r="B143" s="174">
        <f t="shared" si="39"/>
        <v>-1.0460188604563638</v>
      </c>
      <c r="C143" s="173">
        <f>_xlfn.NORM.DIST(B143, B5,C5, TRUE)</f>
        <v>9.9888877670780246E-9</v>
      </c>
      <c r="D143" s="174" t="str">
        <f t="shared" si="26"/>
        <v>saniert</v>
      </c>
      <c r="E143" s="174" cm="1">
        <f t="array" ref="E143">IF(
    C143 &gt; (IF(
        D143 = "unsaniert",
        (MIN(IF(D$1:D$166="unsaniert",C$1:C$166)) + MAX(IF(D$1:D$166="unsaniert",C$1:C$166))) / 2,
        IF(
            D143 = "teilsaniert",
            (MIN(IF(D$1:D$166="teilsaniert",C$1:C$166)) + MAX(IF(D$1:D$166="teilsaniert",C$1:C$166))) / 2,
            (MIN(IF(D$1:D$166="saniert",C$1:C$166)) + MAX(IF(D$1:D$166="saniert",C$1:C$166))) / 2
        )
    )),
    0,
    IF(
        C142 &lt; (IF(
            D143 = "unsaniert",
            (MIN(IF(D$1:D$166="unsaniert",C$1:C$166)) + MAX(IF(D$1:D$166="unsaniert",C$1:C$166))) / 2,
            IF(
                D143 = "teilsaniert",
                (MIN(IF(D$1:D$166="teilsaniert",C$1:C$166)) + MAX(IF(D$1:D$166="teilsaniert",C$1:C$166))) / 2,
                (MIN(IF(D$1:D$166="saniert",C$1:C$166)) + MAX(IF(D$1:D$166="saniert",C$1:C$166))) / 2
            )
        )),
        0,
        B143
    )
)</f>
        <v>0</v>
      </c>
      <c r="H143" s="160"/>
      <c r="I143" s="174">
        <f t="shared" si="40"/>
        <v>-2.7658352038498935</v>
      </c>
      <c r="J143" s="173">
        <f>_xlfn.NORM.DIST(I143, I5,J5, TRUE)</f>
        <v>0</v>
      </c>
      <c r="K143" s="174" t="str">
        <f t="shared" si="27"/>
        <v>saniert</v>
      </c>
      <c r="L143" s="174" cm="1">
        <f t="array" ref="L143">IF(
    J143 &gt; (IF(
        K143 = "unsaniert",
        (MIN(IF(K$1:K$166="unsaniert",J$1:J$166)) + MAX(IF(K$1:K$166="unsaniert",J$1:J$166))) / 2,
        IF(
            K143 = "teilsaniert",
            (MIN(IF(K$1:K$166="teilsaniert",J$1:J$166)) + MAX(IF(K$1:K$166="teilsaniert",J$1:J$166))) / 2,
            (MIN(IF(K$1:K$166="saniert",J$1:J$166)) + MAX(IF(K$1:K$166="saniert",J$1:J$166))) / 2
        )
    )),
    0,
    IF(
        J142 &lt; (IF(
            K143 = "unsaniert",
            (MIN(IF(K$1:K$166="unsaniert",J$1:J$166)) + MAX(IF(K$1:K$166="unsaniert",J$1:J$166))) / 2,
            IF(
                K143 = "teilsaniert",
                (MIN(IF(K$1:K$166="teilsaniert",J$1:J$166)) + MAX(IF(K$1:K$166="teilsaniert",J$1:J$166))) / 2,
                (MIN(IF(K$1:K$166="saniert",J$1:J$166)) + MAX(IF(K$1:K$166="saniert",J$1:J$166))) / 2
            )
        )),
        0,
        I143
    )
)</f>
        <v>0</v>
      </c>
      <c r="O143" s="160"/>
      <c r="P143" s="174">
        <f t="shared" si="41"/>
        <v>-2.8299771325762673</v>
      </c>
      <c r="Q143" s="173">
        <f>_xlfn.NORM.DIST(P143, P5,Q5, TRUE)</f>
        <v>0</v>
      </c>
      <c r="R143" s="174" t="str">
        <f t="shared" si="28"/>
        <v>saniert</v>
      </c>
      <c r="S143" s="174" cm="1">
        <f t="array" ref="S143">IF(
    Q143 &gt; (IF(
        R143 = "unsaniert",
        (MIN(IF(R$1:R$166="unsaniert",Q$1:Q$166)) + MAX(IF(R$1:R$166="unsaniert",Q$1:Q$166))) / 2,
        IF(
            R143 = "teilsaniert",
            (MIN(IF(R$1:R$166="teilsaniert",Q$1:Q$166)) + MAX(IF(R$1:R$166="teilsaniert",Q$1:Q$166))) / 2,
            (MIN(IF(R$1:R$166="saniert",Q$1:Q$166)) + MAX(IF(R$1:R$166="saniert",Q$1:Q$166))) / 2
        )
    )),
    0,
    IF(
        Q142 &lt; (IF(
            R143 = "unsaniert",
            (MIN(IF(R$1:R$166="unsaniert",Q$1:Q$166)) + MAX(IF(R$1:R$166="unsaniert",Q$1:Q$166))) / 2,
            IF(
                R143 = "teilsaniert",
                (MIN(IF(R$1:R$166="teilsaniert",Q$1:Q$166)) + MAX(IF(R$1:R$166="teilsaniert",Q$1:Q$166))) / 2,
                (MIN(IF(R$1:R$166="saniert",Q$1:Q$166)) + MAX(IF(R$1:R$166="saniert",Q$1:Q$166))) / 2
            )
        )),
        0,
        P143
    )
)</f>
        <v>0</v>
      </c>
      <c r="W143" s="174">
        <f t="shared" si="42"/>
        <v>-2.193454420858878</v>
      </c>
      <c r="X143" s="173">
        <f t="shared" si="29"/>
        <v>2.9269191085065891E-259</v>
      </c>
      <c r="Y143" s="174" t="str">
        <f t="shared" si="30"/>
        <v>saniert</v>
      </c>
      <c r="Z143" s="174" cm="1">
        <f t="array" ref="Z143">IF(
    X143 &gt; (IF(
        Y143 = "unsaniert",
        (MIN(IF(Y$29:Y$166="unsaniert",X$29:X$166)) + MAX(IF(Y$29:Y$166="unsaniert",X$29:X$166))) / 2,
        IF(
            Y143 = "teilsaniert",
            (MIN(IF(Y$29:Y$166="teilsaniert",X$29:X$166)) + MAX(IF(Y$29:Y$166="teilsaniert",X$29:X$166))) / 2,
            (MIN(IF(Y$29:Y$166="saniert",X$29:X$166)) + MAX(IF(Y$29:Y$166="saniert",X$29:X$166))) / 2
        )
    )),
    0,
    IF(
        X142 &lt; (IF(
            Y143 = "unsaniert",
            (MIN(IF(Y$29:Y$166="unsaniert",X$29:X$166)) + MAX(IF(Y$29:Y$166="unsaniert",X$29:X$166))) / 2,
            IF(
                Y143 = "teilsaniert",
                (MIN(IF(Y$29:Y$166="teilsaniert",X$29:X$166)) + MAX(IF(Y$29:Y$166="teilsaniert",X$29:X$166))) / 2,
                (MIN(IF(Y$29:Y$166="saniert",X$29:X$166)) + MAX(IF(Y$29:Y$166="saniert",X$29:X$166))) / 2
            )
        )),
        0,
        W143
    )
)</f>
        <v>0</v>
      </c>
      <c r="AA143" s="160"/>
      <c r="AB143" s="160"/>
      <c r="AC143" s="160"/>
      <c r="AD143" s="174">
        <f t="shared" si="43"/>
        <v>-2.4787453724467685</v>
      </c>
      <c r="AE143" s="173">
        <f t="shared" si="31"/>
        <v>1.2102711203716219E-160</v>
      </c>
      <c r="AF143" s="174" t="str">
        <f t="shared" si="32"/>
        <v>saniert</v>
      </c>
      <c r="AG143" s="174" cm="1">
        <f t="array" ref="AG143">IF(
    AE143 &gt; (IF(
        AF143 = "unsaniert",
        (MIN(IF(AF$1:AF$166="unsaniert",AE$1:AE$166)) + MAX(IF(AF$1:AF$166="unsaniert",AE$1:AE$166))) / 2,
        IF(
            AF143 = "teilsaniert",
            (MIN(IF(AF$1:AF$166="teilsaniert",AE$1:AE$166)) + MAX(IF(AF$1:AF$166="teilsaniert",AE$1:AE$166))) / 2,
            (MIN(IF(AF$1:AF$166="saniert",AE$1:AE$166)) + MAX(IF(AF$1:AF$166="saniert",AE$1:AE$166))) / 2
        )
    )),
    0,
    IF(
        AE142 &lt; (IF(
            AF143 = "unsaniert",
            (MIN(IF(AF$1:AF$166="unsaniert",AE$1:AE$166)) + MAX(IF(AF$1:AF$166="unsaniert",AE$1:AE$166))) / 2,
            IF(
                AF143 = "teilsaniert",
                (MIN(IF(AF$1:AF$166="teilsaniert",AE$1:AE$166)) + MAX(IF(AF$1:AF$166="teilsaniert",AE$1:AE$166))) / 2,
                (MIN(IF(AF$1:AF$166="saniert",AE$1:AE$166)) + MAX(IF(AF$1:AF$166="saniert",AE$1:AE$166))) / 2
            )
        )),
        0,
        AD143
    )
)</f>
        <v>0</v>
      </c>
      <c r="AH143" s="160"/>
      <c r="AI143" s="160"/>
      <c r="AJ143" s="160"/>
      <c r="AK143" s="174">
        <f t="shared" si="44"/>
        <v>-2.9633859524507287</v>
      </c>
      <c r="AL143" s="173">
        <f t="shared" si="33"/>
        <v>0</v>
      </c>
      <c r="AM143" s="174" t="str">
        <f t="shared" si="34"/>
        <v>saniert</v>
      </c>
      <c r="AN143" s="174" cm="1">
        <f t="array" ref="AN143">IF(
    AL143 &gt; (IF(
        AM143 = "unsaniert",
        (MIN(IF(AM$1:AM$166="unsaniert",AL$1:AL$166)) + MAX(IF(AM$1:AM$166="unsaniert",AL$1:AL$166))) / 2,
        IF(
            AM143 = "teilsaniert",
            (MIN(IF(AM$1:AM$166="teilsaniert",AL$1:AL$166)) + MAX(IF(AM$1:AM$166="teilsaniert",AL$1:AL$166))) / 2,
            (MIN(IF(AM$1:AM$166="saniert",AL$1:AL$166)) + MAX(IF(AM$1:AM$166="saniert",AL$1:AL$166))) / 2
        )
    )),
    0,
    IF(
        AL142 &lt; (IF(
            AM143 = "unsaniert",
            (MIN(IF(AM$1:AM$166="unsaniert",AL$1:AL$166)) + MAX(IF(AM$1:AM$166="unsaniert",AL$1:AL$166))) / 2,
            IF(
                AM143 = "teilsaniert",
                (MIN(IF(AM$1:AM$166="teilsaniert",AL$1:AL$166)) + MAX(IF(AM$1:AM$166="teilsaniert",AL$1:AL$166))) / 2,
                (MIN(IF(AM$1:AM$166="saniert",AL$1:AL$166)) + MAX(IF(AM$1:AM$166="saniert",AL$1:AL$166))) / 2
            )
        )),
        0,
        AK143
    )
)</f>
        <v>0</v>
      </c>
      <c r="AR143" s="174">
        <f t="shared" si="45"/>
        <v>-1.8162831443234604</v>
      </c>
      <c r="AS143" s="173">
        <f t="shared" si="35"/>
        <v>1.4343631585718157E-47</v>
      </c>
      <c r="AT143" s="174" t="str">
        <f t="shared" si="36"/>
        <v>saniert</v>
      </c>
      <c r="AU143" s="174" cm="1">
        <f t="array" ref="AU143">IF(
    AS143 &gt; (IF(
        AT143 = "unsaniert",
        (MIN(IF(AT$1:AT$166="unsaniert",AS$1:AS$166)) + MAX(IF(AT$1:AT$166="unsaniert",AS$1:AS$166))) / 2,
        IF(
            AT143 = "teilsaniert",
            (MIN(IF(AT$1:AT$166="teilsaniert",AS$1:AS$166)) + MAX(IF(AT$1:AT$166="teilsaniert",AS$1:AS$166))) / 2,
            (MIN(IF(AT$1:AT$166="saniert",AS$1:AS$166)) + MAX(IF(AT$1:AT$166="saniert",AS$1:AS$166))) / 2
        )
    )),
    0,
    IF(
        AS142 &lt; (IF(
            AT143 = "unsaniert",
            (MIN(IF(AT$1:AT$166="unsaniert",AS$1:AS$166)) + MAX(IF(AT$1:AT$166="unsaniert",AS$1:AS$166))) / 2,
            IF(
                AT143 = "teilsaniert",
                (MIN(IF(AT$1:AT$166="teilsaniert",AS$1:AS$166)) + MAX(IF(AT$1:AT$166="teilsaniert",AS$1:AS$166))) / 2,
                (MIN(IF(AT$1:AT$166="saniert",AS$1:AS$166)) + MAX(IF(AT$1:AT$166="saniert",AS$1:AS$166))) / 2
            )
        )),
        0,
        AR143
    )
)</f>
        <v>0</v>
      </c>
      <c r="AV143" s="160"/>
      <c r="AW143" s="160"/>
      <c r="AX143" s="160"/>
      <c r="AY143" s="174">
        <f t="shared" si="46"/>
        <v>-2.3477893575286459</v>
      </c>
      <c r="AZ143" s="173">
        <f t="shared" si="48"/>
        <v>1.4838923940058757E-105</v>
      </c>
      <c r="BA143" s="174" t="str">
        <f t="shared" si="49"/>
        <v>saniert</v>
      </c>
      <c r="BB143" s="174" cm="1">
        <f t="array" ref="BB143">IF(
    AZ143 &gt; (IF(
        BA143 = "unsaniert",
        (MIN(IF(BA$1:BA$166="unsaniert",AZ$1:AZ$166)) + MAX(IF(BA$1:BA$166="unsaniert",AZ$1:AZ$166))) / 2,
        IF(
            BA143 = "teilsaniert",
            (MIN(IF(BA$1:BA$166="teilsaniert",AZ$1:AZ$166)) + MAX(IF(BA$1:BA$166="teilsaniert",AZ$1:AZ$166))) / 2,
            (MIN(IF(BA$1:BA$166="saniert",AZ$1:AZ$166)) + MAX(IF(BA$1:BA$166="saniert",AZ$1:AZ$166))) / 2
        )
    )),
    0,
    IF(
        AZ142 &lt; (IF(
            BA143 = "unsaniert",
            (MIN(IF(BA$1:BA$166="unsaniert",AZ$1:AZ$166)) + MAX(IF(BA$1:BA$166="unsaniert",AZ$1:AZ$166))) / 2,
            IF(
                BA143 = "teilsaniert",
                (MIN(IF(BA$1:BA$166="teilsaniert",AZ$1:AZ$166)) + MAX(IF(BA$1:BA$166="teilsaniert",AZ$1:AZ$166))) / 2,
                (MIN(IF(BA$1:BA$166="saniert",AZ$1:AZ$166)) + MAX(IF(BA$1:BA$166="saniert",AZ$1:AZ$166))) / 2
            )
        )),
        0,
        AY143
    )
)</f>
        <v>0</v>
      </c>
      <c r="BC143" s="160"/>
      <c r="BD143" s="160"/>
      <c r="BE143" s="160"/>
      <c r="BF143" s="174">
        <f t="shared" si="47"/>
        <v>-1.9765709459291654</v>
      </c>
      <c r="BG143" s="173">
        <f t="shared" si="37"/>
        <v>0</v>
      </c>
      <c r="BH143" s="174" t="str">
        <f t="shared" si="38"/>
        <v>saniert</v>
      </c>
      <c r="BI143" s="174" cm="1">
        <f t="array" ref="BI143">IF(
    BG143 &gt; (IF(
        BH143 = "unsaniert",
        (MIN(IF(BH$1:BH$166="unsaniert",BG$1:BG$166)) + MAX(IF(BH$1:BH$166="unsaniert",BG$1:BG$166))) / 2,
        IF(
            BH143 = "teilsaniert",
            (MIN(IF(BH$1:BH$166="teilsaniert",BG$1:BG$166)) + MAX(IF(BH$1:BH$166="teilsaniert",BG$1:BG$166))) / 2,
            (MIN(IF(BH$1:BH$166="saniert",BG$1:BG$166)) + MAX(IF(BH$1:BH$166="saniert",BG$1:BG$166))) / 2
        )
    )),
    0,
    IF(
        BG142 &lt; (IF(
            BH143 = "unsaniert",
            (MIN(IF(BH$1:BH$166="unsaniert",BG$1:BG$166)) + MAX(IF(BH$1:BH$166="unsaniert",BG$1:BG$166))) / 2,
            IF(
                BH143 = "teilsaniert",
                (MIN(IF(BH$1:BH$166="teilsaniert",BG$1:BG$166)) + MAX(IF(BH$1:BH$166="teilsaniert",BG$1:BG$166))) / 2,
                (MIN(IF(BH$1:BH$166="saniert",BG$1:BG$166)) + MAX(IF(BH$1:BH$166="saniert",BG$1:BG$166))) / 2
            )
        )),
        0,
        BF143
    )
)</f>
        <v>0</v>
      </c>
    </row>
    <row r="144" spans="2:61">
      <c r="B144" s="174">
        <f t="shared" si="39"/>
        <v>-1.0760188604563639</v>
      </c>
      <c r="C144" s="173">
        <f>_xlfn.NORM.DIST(B144, B5,C5, TRUE)</f>
        <v>6.2803423925080405E-9</v>
      </c>
      <c r="D144" s="174" t="str">
        <f t="shared" si="26"/>
        <v>saniert</v>
      </c>
      <c r="E144" s="174" cm="1">
        <f t="array" ref="E144">IF(
    C144 &gt; (IF(
        D144 = "unsaniert",
        (MIN(IF(D$1:D$166="unsaniert",C$1:C$166)) + MAX(IF(D$1:D$166="unsaniert",C$1:C$166))) / 2,
        IF(
            D144 = "teilsaniert",
            (MIN(IF(D$1:D$166="teilsaniert",C$1:C$166)) + MAX(IF(D$1:D$166="teilsaniert",C$1:C$166))) / 2,
            (MIN(IF(D$1:D$166="saniert",C$1:C$166)) + MAX(IF(D$1:D$166="saniert",C$1:C$166))) / 2
        )
    )),
    0,
    IF(
        C143 &lt; (IF(
            D144 = "unsaniert",
            (MIN(IF(D$1:D$166="unsaniert",C$1:C$166)) + MAX(IF(D$1:D$166="unsaniert",C$1:C$166))) / 2,
            IF(
                D144 = "teilsaniert",
                (MIN(IF(D$1:D$166="teilsaniert",C$1:C$166)) + MAX(IF(D$1:D$166="teilsaniert",C$1:C$166))) / 2,
                (MIN(IF(D$1:D$166="saniert",C$1:C$166)) + MAX(IF(D$1:D$166="saniert",C$1:C$166))) / 2
            )
        )),
        0,
        B144
    )
)</f>
        <v>0</v>
      </c>
      <c r="H144" s="160"/>
      <c r="I144" s="174">
        <f t="shared" si="40"/>
        <v>-2.7958352038498933</v>
      </c>
      <c r="J144" s="173">
        <f>_xlfn.NORM.DIST(I144, I5,J5, TRUE)</f>
        <v>0</v>
      </c>
      <c r="K144" s="174" t="str">
        <f t="shared" si="27"/>
        <v>saniert</v>
      </c>
      <c r="L144" s="174" cm="1">
        <f t="array" ref="L144">IF(
    J144 &gt; (IF(
        K144 = "unsaniert",
        (MIN(IF(K$1:K$166="unsaniert",J$1:J$166)) + MAX(IF(K$1:K$166="unsaniert",J$1:J$166))) / 2,
        IF(
            K144 = "teilsaniert",
            (MIN(IF(K$1:K$166="teilsaniert",J$1:J$166)) + MAX(IF(K$1:K$166="teilsaniert",J$1:J$166))) / 2,
            (MIN(IF(K$1:K$166="saniert",J$1:J$166)) + MAX(IF(K$1:K$166="saniert",J$1:J$166))) / 2
        )
    )),
    0,
    IF(
        J143 &lt; (IF(
            K144 = "unsaniert",
            (MIN(IF(K$1:K$166="unsaniert",J$1:J$166)) + MAX(IF(K$1:K$166="unsaniert",J$1:J$166))) / 2,
            IF(
                K144 = "teilsaniert",
                (MIN(IF(K$1:K$166="teilsaniert",J$1:J$166)) + MAX(IF(K$1:K$166="teilsaniert",J$1:J$166))) / 2,
                (MIN(IF(K$1:K$166="saniert",J$1:J$166)) + MAX(IF(K$1:K$166="saniert",J$1:J$166))) / 2
            )
        )),
        0,
        I144
    )
)</f>
        <v>0</v>
      </c>
      <c r="O144" s="160"/>
      <c r="P144" s="174">
        <f t="shared" si="41"/>
        <v>-2.8599771325762671</v>
      </c>
      <c r="Q144" s="173">
        <f>_xlfn.NORM.DIST(P144, P5,Q5, TRUE)</f>
        <v>0</v>
      </c>
      <c r="R144" s="174" t="str">
        <f t="shared" si="28"/>
        <v>saniert</v>
      </c>
      <c r="S144" s="174" cm="1">
        <f t="array" ref="S144">IF(
    Q144 &gt; (IF(
        R144 = "unsaniert",
        (MIN(IF(R$1:R$166="unsaniert",Q$1:Q$166)) + MAX(IF(R$1:R$166="unsaniert",Q$1:Q$166))) / 2,
        IF(
            R144 = "teilsaniert",
            (MIN(IF(R$1:R$166="teilsaniert",Q$1:Q$166)) + MAX(IF(R$1:R$166="teilsaniert",Q$1:Q$166))) / 2,
            (MIN(IF(R$1:R$166="saniert",Q$1:Q$166)) + MAX(IF(R$1:R$166="saniert",Q$1:Q$166))) / 2
        )
    )),
    0,
    IF(
        Q143 &lt; (IF(
            R144 = "unsaniert",
            (MIN(IF(R$1:R$166="unsaniert",Q$1:Q$166)) + MAX(IF(R$1:R$166="unsaniert",Q$1:Q$166))) / 2,
            IF(
                R144 = "teilsaniert",
                (MIN(IF(R$1:R$166="teilsaniert",Q$1:Q$166)) + MAX(IF(R$1:R$166="teilsaniert",Q$1:Q$166))) / 2,
                (MIN(IF(R$1:R$166="saniert",Q$1:Q$166)) + MAX(IF(R$1:R$166="saniert",Q$1:Q$166))) / 2
            )
        )),
        0,
        P144
    )
)</f>
        <v>0</v>
      </c>
      <c r="W144" s="174">
        <f t="shared" si="42"/>
        <v>-2.2234544208588778</v>
      </c>
      <c r="X144" s="173">
        <f t="shared" si="29"/>
        <v>1.8601640595E-264</v>
      </c>
      <c r="Y144" s="174" t="str">
        <f t="shared" si="30"/>
        <v>saniert</v>
      </c>
      <c r="Z144" s="174" cm="1">
        <f t="array" ref="Z144">IF(
    X144 &gt; (IF(
        Y144 = "unsaniert",
        (MIN(IF(Y$29:Y$166="unsaniert",X$29:X$166)) + MAX(IF(Y$29:Y$166="unsaniert",X$29:X$166))) / 2,
        IF(
            Y144 = "teilsaniert",
            (MIN(IF(Y$29:Y$166="teilsaniert",X$29:X$166)) + MAX(IF(Y$29:Y$166="teilsaniert",X$29:X$166))) / 2,
            (MIN(IF(Y$29:Y$166="saniert",X$29:X$166)) + MAX(IF(Y$29:Y$166="saniert",X$29:X$166))) / 2
        )
    )),
    0,
    IF(
        X143 &lt; (IF(
            Y144 = "unsaniert",
            (MIN(IF(Y$29:Y$166="unsaniert",X$29:X$166)) + MAX(IF(Y$29:Y$166="unsaniert",X$29:X$166))) / 2,
            IF(
                Y144 = "teilsaniert",
                (MIN(IF(Y$29:Y$166="teilsaniert",X$29:X$166)) + MAX(IF(Y$29:Y$166="teilsaniert",X$29:X$166))) / 2,
                (MIN(IF(Y$29:Y$166="saniert",X$29:X$166)) + MAX(IF(Y$29:Y$166="saniert",X$29:X$166))) / 2
            )
        )),
        0,
        W144
    )
)</f>
        <v>0</v>
      </c>
      <c r="AA144" s="160"/>
      <c r="AB144" s="160"/>
      <c r="AC144" s="160"/>
      <c r="AD144" s="174">
        <f t="shared" si="43"/>
        <v>-2.5087453724467683</v>
      </c>
      <c r="AE144" s="173">
        <f t="shared" si="31"/>
        <v>6.437073470089313E-164</v>
      </c>
      <c r="AF144" s="174" t="str">
        <f t="shared" si="32"/>
        <v>saniert</v>
      </c>
      <c r="AG144" s="174" cm="1">
        <f t="array" ref="AG144">IF(
    AE144 &gt; (IF(
        AF144 = "unsaniert",
        (MIN(IF(AF$1:AF$166="unsaniert",AE$1:AE$166)) + MAX(IF(AF$1:AF$166="unsaniert",AE$1:AE$166))) / 2,
        IF(
            AF144 = "teilsaniert",
            (MIN(IF(AF$1:AF$166="teilsaniert",AE$1:AE$166)) + MAX(IF(AF$1:AF$166="teilsaniert",AE$1:AE$166))) / 2,
            (MIN(IF(AF$1:AF$166="saniert",AE$1:AE$166)) + MAX(IF(AF$1:AF$166="saniert",AE$1:AE$166))) / 2
        )
    )),
    0,
    IF(
        AE143 &lt; (IF(
            AF144 = "unsaniert",
            (MIN(IF(AF$1:AF$166="unsaniert",AE$1:AE$166)) + MAX(IF(AF$1:AF$166="unsaniert",AE$1:AE$166))) / 2,
            IF(
                AF144 = "teilsaniert",
                (MIN(IF(AF$1:AF$166="teilsaniert",AE$1:AE$166)) + MAX(IF(AF$1:AF$166="teilsaniert",AE$1:AE$166))) / 2,
                (MIN(IF(AF$1:AF$166="saniert",AE$1:AE$166)) + MAX(IF(AF$1:AF$166="saniert",AE$1:AE$166))) / 2
            )
        )),
        0,
        AD144
    )
)</f>
        <v>0</v>
      </c>
      <c r="AH144" s="160"/>
      <c r="AI144" s="160"/>
      <c r="AJ144" s="160"/>
      <c r="AK144" s="174">
        <f t="shared" si="44"/>
        <v>-2.9933859524507285</v>
      </c>
      <c r="AL144" s="173">
        <f t="shared" si="33"/>
        <v>0</v>
      </c>
      <c r="AM144" s="174" t="str">
        <f t="shared" si="34"/>
        <v>saniert</v>
      </c>
      <c r="AN144" s="174" cm="1">
        <f t="array" ref="AN144">IF(
    AL144 &gt; (IF(
        AM144 = "unsaniert",
        (MIN(IF(AM$1:AM$166="unsaniert",AL$1:AL$166)) + MAX(IF(AM$1:AM$166="unsaniert",AL$1:AL$166))) / 2,
        IF(
            AM144 = "teilsaniert",
            (MIN(IF(AM$1:AM$166="teilsaniert",AL$1:AL$166)) + MAX(IF(AM$1:AM$166="teilsaniert",AL$1:AL$166))) / 2,
            (MIN(IF(AM$1:AM$166="saniert",AL$1:AL$166)) + MAX(IF(AM$1:AM$166="saniert",AL$1:AL$166))) / 2
        )
    )),
    0,
    IF(
        AL143 &lt; (IF(
            AM144 = "unsaniert",
            (MIN(IF(AM$1:AM$166="unsaniert",AL$1:AL$166)) + MAX(IF(AM$1:AM$166="unsaniert",AL$1:AL$166))) / 2,
            IF(
                AM144 = "teilsaniert",
                (MIN(IF(AM$1:AM$166="teilsaniert",AL$1:AL$166)) + MAX(IF(AM$1:AM$166="teilsaniert",AL$1:AL$166))) / 2,
                (MIN(IF(AM$1:AM$166="saniert",AL$1:AL$166)) + MAX(IF(AM$1:AM$166="saniert",AL$1:AL$166))) / 2
            )
        )),
        0,
        AK144
    )
)</f>
        <v>0</v>
      </c>
      <c r="AR144" s="174">
        <f t="shared" si="45"/>
        <v>-1.8462831443234604</v>
      </c>
      <c r="AS144" s="173">
        <f t="shared" si="35"/>
        <v>1.3596768185740859E-48</v>
      </c>
      <c r="AT144" s="174" t="str">
        <f t="shared" si="36"/>
        <v>saniert</v>
      </c>
      <c r="AU144" s="174" cm="1">
        <f t="array" ref="AU144">IF(
    AS144 &gt; (IF(
        AT144 = "unsaniert",
        (MIN(IF(AT$1:AT$166="unsaniert",AS$1:AS$166)) + MAX(IF(AT$1:AT$166="unsaniert",AS$1:AS$166))) / 2,
        IF(
            AT144 = "teilsaniert",
            (MIN(IF(AT$1:AT$166="teilsaniert",AS$1:AS$166)) + MAX(IF(AT$1:AT$166="teilsaniert",AS$1:AS$166))) / 2,
            (MIN(IF(AT$1:AT$166="saniert",AS$1:AS$166)) + MAX(IF(AT$1:AT$166="saniert",AS$1:AS$166))) / 2
        )
    )),
    0,
    IF(
        AS143 &lt; (IF(
            AT144 = "unsaniert",
            (MIN(IF(AT$1:AT$166="unsaniert",AS$1:AS$166)) + MAX(IF(AT$1:AT$166="unsaniert",AS$1:AS$166))) / 2,
            IF(
                AT144 = "teilsaniert",
                (MIN(IF(AT$1:AT$166="teilsaniert",AS$1:AS$166)) + MAX(IF(AT$1:AT$166="teilsaniert",AS$1:AS$166))) / 2,
                (MIN(IF(AT$1:AT$166="saniert",AS$1:AS$166)) + MAX(IF(AT$1:AT$166="saniert",AS$1:AS$166))) / 2
            )
        )),
        0,
        AR144
    )
)</f>
        <v>0</v>
      </c>
      <c r="AV144" s="160"/>
      <c r="AW144" s="160"/>
      <c r="AX144" s="160"/>
      <c r="AY144" s="174">
        <f t="shared" si="46"/>
        <v>-2.3777893575286457</v>
      </c>
      <c r="AZ144" s="173">
        <f t="shared" si="48"/>
        <v>9.627115443680839E-108</v>
      </c>
      <c r="BA144" s="174" t="str">
        <f t="shared" si="49"/>
        <v>saniert</v>
      </c>
      <c r="BB144" s="174" cm="1">
        <f t="array" ref="BB144">IF(
    AZ144 &gt; (IF(
        BA144 = "unsaniert",
        (MIN(IF(BA$1:BA$166="unsaniert",AZ$1:AZ$166)) + MAX(IF(BA$1:BA$166="unsaniert",AZ$1:AZ$166))) / 2,
        IF(
            BA144 = "teilsaniert",
            (MIN(IF(BA$1:BA$166="teilsaniert",AZ$1:AZ$166)) + MAX(IF(BA$1:BA$166="teilsaniert",AZ$1:AZ$166))) / 2,
            (MIN(IF(BA$1:BA$166="saniert",AZ$1:AZ$166)) + MAX(IF(BA$1:BA$166="saniert",AZ$1:AZ$166))) / 2
        )
    )),
    0,
    IF(
        AZ143 &lt; (IF(
            BA144 = "unsaniert",
            (MIN(IF(BA$1:BA$166="unsaniert",AZ$1:AZ$166)) + MAX(IF(BA$1:BA$166="unsaniert",AZ$1:AZ$166))) / 2,
            IF(
                BA144 = "teilsaniert",
                (MIN(IF(BA$1:BA$166="teilsaniert",AZ$1:AZ$166)) + MAX(IF(BA$1:BA$166="teilsaniert",AZ$1:AZ$166))) / 2,
                (MIN(IF(BA$1:BA$166="saniert",AZ$1:AZ$166)) + MAX(IF(BA$1:BA$166="saniert",AZ$1:AZ$166))) / 2
            )
        )),
        0,
        AY144
    )
)</f>
        <v>0</v>
      </c>
      <c r="BC144" s="160"/>
      <c r="BD144" s="160"/>
      <c r="BE144" s="160"/>
      <c r="BF144" s="174">
        <f t="shared" si="47"/>
        <v>-1.9965709459291654</v>
      </c>
      <c r="BG144" s="173">
        <f t="shared" si="37"/>
        <v>0</v>
      </c>
      <c r="BH144" s="174" t="str">
        <f t="shared" si="38"/>
        <v>saniert</v>
      </c>
      <c r="BI144" s="174" cm="1">
        <f t="array" ref="BI144">IF(
    BG144 &gt; (IF(
        BH144 = "unsaniert",
        (MIN(IF(BH$1:BH$166="unsaniert",BG$1:BG$166)) + MAX(IF(BH$1:BH$166="unsaniert",BG$1:BG$166))) / 2,
        IF(
            BH144 = "teilsaniert",
            (MIN(IF(BH$1:BH$166="teilsaniert",BG$1:BG$166)) + MAX(IF(BH$1:BH$166="teilsaniert",BG$1:BG$166))) / 2,
            (MIN(IF(BH$1:BH$166="saniert",BG$1:BG$166)) + MAX(IF(BH$1:BH$166="saniert",BG$1:BG$166))) / 2
        )
    )),
    0,
    IF(
        BG143 &lt; (IF(
            BH144 = "unsaniert",
            (MIN(IF(BH$1:BH$166="unsaniert",BG$1:BG$166)) + MAX(IF(BH$1:BH$166="unsaniert",BG$1:BG$166))) / 2,
            IF(
                BH144 = "teilsaniert",
                (MIN(IF(BH$1:BH$166="teilsaniert",BG$1:BG$166)) + MAX(IF(BH$1:BH$166="teilsaniert",BG$1:BG$166))) / 2,
                (MIN(IF(BH$1:BH$166="saniert",BG$1:BG$166)) + MAX(IF(BH$1:BH$166="saniert",BG$1:BG$166))) / 2
            )
        )),
        0,
        BF144
    )
)</f>
        <v>0</v>
      </c>
    </row>
    <row r="145" spans="2:61">
      <c r="B145" s="174">
        <f t="shared" si="39"/>
        <v>-1.1060188604563639</v>
      </c>
      <c r="C145" s="173">
        <f>_xlfn.NORM.DIST(B145, B5,C5, TRUE)</f>
        <v>3.9242842162071852E-9</v>
      </c>
      <c r="D145" s="174" t="str">
        <f t="shared" si="26"/>
        <v>saniert</v>
      </c>
      <c r="E145" s="174" cm="1">
        <f t="array" ref="E145">IF(
    C145 &gt; (IF(
        D145 = "unsaniert",
        (MIN(IF(D$1:D$166="unsaniert",C$1:C$166)) + MAX(IF(D$1:D$166="unsaniert",C$1:C$166))) / 2,
        IF(
            D145 = "teilsaniert",
            (MIN(IF(D$1:D$166="teilsaniert",C$1:C$166)) + MAX(IF(D$1:D$166="teilsaniert",C$1:C$166))) / 2,
            (MIN(IF(D$1:D$166="saniert",C$1:C$166)) + MAX(IF(D$1:D$166="saniert",C$1:C$166))) / 2
        )
    )),
    0,
    IF(
        C144 &lt; (IF(
            D145 = "unsaniert",
            (MIN(IF(D$1:D$166="unsaniert",C$1:C$166)) + MAX(IF(D$1:D$166="unsaniert",C$1:C$166))) / 2,
            IF(
                D145 = "teilsaniert",
                (MIN(IF(D$1:D$166="teilsaniert",C$1:C$166)) + MAX(IF(D$1:D$166="teilsaniert",C$1:C$166))) / 2,
                (MIN(IF(D$1:D$166="saniert",C$1:C$166)) + MAX(IF(D$1:D$166="saniert",C$1:C$166))) / 2
            )
        )),
        0,
        B145
    )
)</f>
        <v>0</v>
      </c>
      <c r="H145" s="160"/>
      <c r="I145" s="174">
        <f t="shared" si="40"/>
        <v>-2.8258352038498931</v>
      </c>
      <c r="J145" s="173">
        <f>_xlfn.NORM.DIST(I145, I5,J5, TRUE)</f>
        <v>0</v>
      </c>
      <c r="K145" s="174" t="str">
        <f t="shared" si="27"/>
        <v>saniert</v>
      </c>
      <c r="L145" s="174" cm="1">
        <f t="array" ref="L145">IF(
    J145 &gt; (IF(
        K145 = "unsaniert",
        (MIN(IF(K$1:K$166="unsaniert",J$1:J$166)) + MAX(IF(K$1:K$166="unsaniert",J$1:J$166))) / 2,
        IF(
            K145 = "teilsaniert",
            (MIN(IF(K$1:K$166="teilsaniert",J$1:J$166)) + MAX(IF(K$1:K$166="teilsaniert",J$1:J$166))) / 2,
            (MIN(IF(K$1:K$166="saniert",J$1:J$166)) + MAX(IF(K$1:K$166="saniert",J$1:J$166))) / 2
        )
    )),
    0,
    IF(
        J144 &lt; (IF(
            K145 = "unsaniert",
            (MIN(IF(K$1:K$166="unsaniert",J$1:J$166)) + MAX(IF(K$1:K$166="unsaniert",J$1:J$166))) / 2,
            IF(
                K145 = "teilsaniert",
                (MIN(IF(K$1:K$166="teilsaniert",J$1:J$166)) + MAX(IF(K$1:K$166="teilsaniert",J$1:J$166))) / 2,
                (MIN(IF(K$1:K$166="saniert",J$1:J$166)) + MAX(IF(K$1:K$166="saniert",J$1:J$166))) / 2
            )
        )),
        0,
        I145
    )
)</f>
        <v>0</v>
      </c>
      <c r="O145" s="160"/>
      <c r="P145" s="174">
        <f t="shared" si="41"/>
        <v>-2.8899771325762669</v>
      </c>
      <c r="Q145" s="173">
        <f>_xlfn.NORM.DIST(P145, P5,Q5, TRUE)</f>
        <v>0</v>
      </c>
      <c r="R145" s="174" t="str">
        <f t="shared" si="28"/>
        <v>saniert</v>
      </c>
      <c r="S145" s="174" cm="1">
        <f t="array" ref="S145">IF(
    Q145 &gt; (IF(
        R145 = "unsaniert",
        (MIN(IF(R$1:R$166="unsaniert",Q$1:Q$166)) + MAX(IF(R$1:R$166="unsaniert",Q$1:Q$166))) / 2,
        IF(
            R145 = "teilsaniert",
            (MIN(IF(R$1:R$166="teilsaniert",Q$1:Q$166)) + MAX(IF(R$1:R$166="teilsaniert",Q$1:Q$166))) / 2,
            (MIN(IF(R$1:R$166="saniert",Q$1:Q$166)) + MAX(IF(R$1:R$166="saniert",Q$1:Q$166))) / 2
        )
    )),
    0,
    IF(
        Q144 &lt; (IF(
            R145 = "unsaniert",
            (MIN(IF(R$1:R$166="unsaniert",Q$1:Q$166)) + MAX(IF(R$1:R$166="unsaniert",Q$1:Q$166))) / 2,
            IF(
                R145 = "teilsaniert",
                (MIN(IF(R$1:R$166="teilsaniert",Q$1:Q$166)) + MAX(IF(R$1:R$166="teilsaniert",Q$1:Q$166))) / 2,
                (MIN(IF(R$1:R$166="saniert",Q$1:Q$166)) + MAX(IF(R$1:R$166="saniert",Q$1:Q$166))) / 2
            )
        )),
        0,
        P145
    )
)</f>
        <v>0</v>
      </c>
      <c r="W145" s="174">
        <f t="shared" si="42"/>
        <v>-2.2534544208588776</v>
      </c>
      <c r="X145" s="173">
        <f t="shared" si="29"/>
        <v>1.0488702367575131E-269</v>
      </c>
      <c r="Y145" s="174" t="str">
        <f t="shared" si="30"/>
        <v>saniert</v>
      </c>
      <c r="Z145" s="174" cm="1">
        <f t="array" ref="Z145">IF(
    X145 &gt; (IF(
        Y145 = "unsaniert",
        (MIN(IF(Y$29:Y$166="unsaniert",X$29:X$166)) + MAX(IF(Y$29:Y$166="unsaniert",X$29:X$166))) / 2,
        IF(
            Y145 = "teilsaniert",
            (MIN(IF(Y$29:Y$166="teilsaniert",X$29:X$166)) + MAX(IF(Y$29:Y$166="teilsaniert",X$29:X$166))) / 2,
            (MIN(IF(Y$29:Y$166="saniert",X$29:X$166)) + MAX(IF(Y$29:Y$166="saniert",X$29:X$166))) / 2
        )
    )),
    0,
    IF(
        X144 &lt; (IF(
            Y145 = "unsaniert",
            (MIN(IF(Y$29:Y$166="unsaniert",X$29:X$166)) + MAX(IF(Y$29:Y$166="unsaniert",X$29:X$166))) / 2,
            IF(
                Y145 = "teilsaniert",
                (MIN(IF(Y$29:Y$166="teilsaniert",X$29:X$166)) + MAX(IF(Y$29:Y$166="teilsaniert",X$29:X$166))) / 2,
                (MIN(IF(Y$29:Y$166="saniert",X$29:X$166)) + MAX(IF(Y$29:Y$166="saniert",X$29:X$166))) / 2
            )
        )),
        0,
        W145
    )
)</f>
        <v>0</v>
      </c>
      <c r="AA145" s="160"/>
      <c r="AB145" s="160"/>
      <c r="AC145" s="160"/>
      <c r="AD145" s="174">
        <f t="shared" si="43"/>
        <v>-2.5387453724467681</v>
      </c>
      <c r="AE145" s="173">
        <f t="shared" si="31"/>
        <v>3.1700735451991595E-167</v>
      </c>
      <c r="AF145" s="174" t="str">
        <f t="shared" si="32"/>
        <v>saniert</v>
      </c>
      <c r="AG145" s="174" cm="1">
        <f t="array" ref="AG145">IF(
    AE145 &gt; (IF(
        AF145 = "unsaniert",
        (MIN(IF(AF$1:AF$166="unsaniert",AE$1:AE$166)) + MAX(IF(AF$1:AF$166="unsaniert",AE$1:AE$166))) / 2,
        IF(
            AF145 = "teilsaniert",
            (MIN(IF(AF$1:AF$166="teilsaniert",AE$1:AE$166)) + MAX(IF(AF$1:AF$166="teilsaniert",AE$1:AE$166))) / 2,
            (MIN(IF(AF$1:AF$166="saniert",AE$1:AE$166)) + MAX(IF(AF$1:AF$166="saniert",AE$1:AE$166))) / 2
        )
    )),
    0,
    IF(
        AE144 &lt; (IF(
            AF145 = "unsaniert",
            (MIN(IF(AF$1:AF$166="unsaniert",AE$1:AE$166)) + MAX(IF(AF$1:AF$166="unsaniert",AE$1:AE$166))) / 2,
            IF(
                AF145 = "teilsaniert",
                (MIN(IF(AF$1:AF$166="teilsaniert",AE$1:AE$166)) + MAX(IF(AF$1:AF$166="teilsaniert",AE$1:AE$166))) / 2,
                (MIN(IF(AF$1:AF$166="saniert",AE$1:AE$166)) + MAX(IF(AF$1:AF$166="saniert",AE$1:AE$166))) / 2
            )
        )),
        0,
        AD145
    )
)</f>
        <v>0</v>
      </c>
      <c r="AH145" s="160"/>
      <c r="AI145" s="160"/>
      <c r="AJ145" s="160"/>
      <c r="AK145" s="174">
        <f t="shared" si="44"/>
        <v>-3.0233859524507283</v>
      </c>
      <c r="AL145" s="173">
        <f t="shared" si="33"/>
        <v>0</v>
      </c>
      <c r="AM145" s="174" t="str">
        <f t="shared" si="34"/>
        <v>saniert</v>
      </c>
      <c r="AN145" s="174" cm="1">
        <f t="array" ref="AN145">IF(
    AL145 &gt; (IF(
        AM145 = "unsaniert",
        (MIN(IF(AM$1:AM$166="unsaniert",AL$1:AL$166)) + MAX(IF(AM$1:AM$166="unsaniert",AL$1:AL$166))) / 2,
        IF(
            AM145 = "teilsaniert",
            (MIN(IF(AM$1:AM$166="teilsaniert",AL$1:AL$166)) + MAX(IF(AM$1:AM$166="teilsaniert",AL$1:AL$166))) / 2,
            (MIN(IF(AM$1:AM$166="saniert",AL$1:AL$166)) + MAX(IF(AM$1:AM$166="saniert",AL$1:AL$166))) / 2
        )
    )),
    0,
    IF(
        AL144 &lt; (IF(
            AM145 = "unsaniert",
            (MIN(IF(AM$1:AM$166="unsaniert",AL$1:AL$166)) + MAX(IF(AM$1:AM$166="unsaniert",AL$1:AL$166))) / 2,
            IF(
                AM145 = "teilsaniert",
                (MIN(IF(AM$1:AM$166="teilsaniert",AL$1:AL$166)) + MAX(IF(AM$1:AM$166="teilsaniert",AL$1:AL$166))) / 2,
                (MIN(IF(AM$1:AM$166="saniert",AL$1:AL$166)) + MAX(IF(AM$1:AM$166="saniert",AL$1:AL$166))) / 2
            )
        )),
        0,
        AK145
    )
)</f>
        <v>0</v>
      </c>
      <c r="AR145" s="174">
        <f t="shared" si="45"/>
        <v>-1.8762831443234604</v>
      </c>
      <c r="AS145" s="173">
        <f t="shared" si="35"/>
        <v>1.2558513694698289E-49</v>
      </c>
      <c r="AT145" s="174" t="str">
        <f t="shared" si="36"/>
        <v>saniert</v>
      </c>
      <c r="AU145" s="174" cm="1">
        <f t="array" ref="AU145">IF(
    AS145 &gt; (IF(
        AT145 = "unsaniert",
        (MIN(IF(AT$1:AT$166="unsaniert",AS$1:AS$166)) + MAX(IF(AT$1:AT$166="unsaniert",AS$1:AS$166))) / 2,
        IF(
            AT145 = "teilsaniert",
            (MIN(IF(AT$1:AT$166="teilsaniert",AS$1:AS$166)) + MAX(IF(AT$1:AT$166="teilsaniert",AS$1:AS$166))) / 2,
            (MIN(IF(AT$1:AT$166="saniert",AS$1:AS$166)) + MAX(IF(AT$1:AT$166="saniert",AS$1:AS$166))) / 2
        )
    )),
    0,
    IF(
        AS144 &lt; (IF(
            AT145 = "unsaniert",
            (MIN(IF(AT$1:AT$166="unsaniert",AS$1:AS$166)) + MAX(IF(AT$1:AT$166="unsaniert",AS$1:AS$166))) / 2,
            IF(
                AT145 = "teilsaniert",
                (MIN(IF(AT$1:AT$166="teilsaniert",AS$1:AS$166)) + MAX(IF(AT$1:AT$166="teilsaniert",AS$1:AS$166))) / 2,
                (MIN(IF(AT$1:AT$166="saniert",AS$1:AS$166)) + MAX(IF(AT$1:AT$166="saniert",AS$1:AS$166))) / 2
            )
        )),
        0,
        AR145
    )
)</f>
        <v>0</v>
      </c>
      <c r="AV145" s="160"/>
      <c r="AW145" s="160"/>
      <c r="AX145" s="160"/>
      <c r="AY145" s="174">
        <f t="shared" si="46"/>
        <v>-2.4077893575286455</v>
      </c>
      <c r="AZ145" s="173">
        <f t="shared" si="48"/>
        <v>5.9259384611435691E-110</v>
      </c>
      <c r="BA145" s="174" t="str">
        <f t="shared" si="49"/>
        <v>saniert</v>
      </c>
      <c r="BB145" s="174" cm="1">
        <f t="array" ref="BB145">IF(
    AZ145 &gt; (IF(
        BA145 = "unsaniert",
        (MIN(IF(BA$1:BA$166="unsaniert",AZ$1:AZ$166)) + MAX(IF(BA$1:BA$166="unsaniert",AZ$1:AZ$166))) / 2,
        IF(
            BA145 = "teilsaniert",
            (MIN(IF(BA$1:BA$166="teilsaniert",AZ$1:AZ$166)) + MAX(IF(BA$1:BA$166="teilsaniert",AZ$1:AZ$166))) / 2,
            (MIN(IF(BA$1:BA$166="saniert",AZ$1:AZ$166)) + MAX(IF(BA$1:BA$166="saniert",AZ$1:AZ$166))) / 2
        )
    )),
    0,
    IF(
        AZ144 &lt; (IF(
            BA145 = "unsaniert",
            (MIN(IF(BA$1:BA$166="unsaniert",AZ$1:AZ$166)) + MAX(IF(BA$1:BA$166="unsaniert",AZ$1:AZ$166))) / 2,
            IF(
                BA145 = "teilsaniert",
                (MIN(IF(BA$1:BA$166="teilsaniert",AZ$1:AZ$166)) + MAX(IF(BA$1:BA$166="teilsaniert",AZ$1:AZ$166))) / 2,
                (MIN(IF(BA$1:BA$166="saniert",AZ$1:AZ$166)) + MAX(IF(BA$1:BA$166="saniert",AZ$1:AZ$166))) / 2
            )
        )),
        0,
        AY145
    )
)</f>
        <v>0</v>
      </c>
      <c r="BC145" s="160"/>
      <c r="BD145" s="160"/>
      <c r="BE145" s="160"/>
      <c r="BF145" s="174">
        <f t="shared" si="47"/>
        <v>-2.0165709459291654</v>
      </c>
      <c r="BG145" s="173">
        <f t="shared" si="37"/>
        <v>0</v>
      </c>
      <c r="BH145" s="174" t="str">
        <f t="shared" si="38"/>
        <v>saniert</v>
      </c>
      <c r="BI145" s="174" cm="1">
        <f t="array" ref="BI145">IF(
    BG145 &gt; (IF(
        BH145 = "unsaniert",
        (MIN(IF(BH$1:BH$166="unsaniert",BG$1:BG$166)) + MAX(IF(BH$1:BH$166="unsaniert",BG$1:BG$166))) / 2,
        IF(
            BH145 = "teilsaniert",
            (MIN(IF(BH$1:BH$166="teilsaniert",BG$1:BG$166)) + MAX(IF(BH$1:BH$166="teilsaniert",BG$1:BG$166))) / 2,
            (MIN(IF(BH$1:BH$166="saniert",BG$1:BG$166)) + MAX(IF(BH$1:BH$166="saniert",BG$1:BG$166))) / 2
        )
    )),
    0,
    IF(
        BG144 &lt; (IF(
            BH145 = "unsaniert",
            (MIN(IF(BH$1:BH$166="unsaniert",BG$1:BG$166)) + MAX(IF(BH$1:BH$166="unsaniert",BG$1:BG$166))) / 2,
            IF(
                BH145 = "teilsaniert",
                (MIN(IF(BH$1:BH$166="teilsaniert",BG$1:BG$166)) + MAX(IF(BH$1:BH$166="teilsaniert",BG$1:BG$166))) / 2,
                (MIN(IF(BH$1:BH$166="saniert",BG$1:BG$166)) + MAX(IF(BH$1:BH$166="saniert",BG$1:BG$166))) / 2
            )
        )),
        0,
        BF145
    )
)</f>
        <v>0</v>
      </c>
    </row>
    <row r="146" spans="2:61">
      <c r="B146" s="174">
        <f t="shared" si="39"/>
        <v>-1.1360188604563639</v>
      </c>
      <c r="C146" s="173">
        <f>_xlfn.NORM.DIST(B146, B5,C5, TRUE)</f>
        <v>2.4369510996272429E-9</v>
      </c>
      <c r="D146" s="174" t="str">
        <f t="shared" si="26"/>
        <v>saniert</v>
      </c>
      <c r="E146" s="174" cm="1">
        <f t="array" ref="E146">IF(
    C146 &gt; (IF(
        D146 = "unsaniert",
        (MIN(IF(D$1:D$166="unsaniert",C$1:C$166)) + MAX(IF(D$1:D$166="unsaniert",C$1:C$166))) / 2,
        IF(
            D146 = "teilsaniert",
            (MIN(IF(D$1:D$166="teilsaniert",C$1:C$166)) + MAX(IF(D$1:D$166="teilsaniert",C$1:C$166))) / 2,
            (MIN(IF(D$1:D$166="saniert",C$1:C$166)) + MAX(IF(D$1:D$166="saniert",C$1:C$166))) / 2
        )
    )),
    0,
    IF(
        C145 &lt; (IF(
            D146 = "unsaniert",
            (MIN(IF(D$1:D$166="unsaniert",C$1:C$166)) + MAX(IF(D$1:D$166="unsaniert",C$1:C$166))) / 2,
            IF(
                D146 = "teilsaniert",
                (MIN(IF(D$1:D$166="teilsaniert",C$1:C$166)) + MAX(IF(D$1:D$166="teilsaniert",C$1:C$166))) / 2,
                (MIN(IF(D$1:D$166="saniert",C$1:C$166)) + MAX(IF(D$1:D$166="saniert",C$1:C$166))) / 2
            )
        )),
        0,
        B146
    )
)</f>
        <v>0</v>
      </c>
      <c r="H146" s="160"/>
      <c r="I146" s="174">
        <f t="shared" si="40"/>
        <v>-2.8558352038498929</v>
      </c>
      <c r="J146" s="173">
        <f>_xlfn.NORM.DIST(I146, I5,J5, TRUE)</f>
        <v>0</v>
      </c>
      <c r="K146" s="174" t="str">
        <f t="shared" si="27"/>
        <v>saniert</v>
      </c>
      <c r="L146" s="174" cm="1">
        <f t="array" ref="L146">IF(
    J146 &gt; (IF(
        K146 = "unsaniert",
        (MIN(IF(K$1:K$166="unsaniert",J$1:J$166)) + MAX(IF(K$1:K$166="unsaniert",J$1:J$166))) / 2,
        IF(
            K146 = "teilsaniert",
            (MIN(IF(K$1:K$166="teilsaniert",J$1:J$166)) + MAX(IF(K$1:K$166="teilsaniert",J$1:J$166))) / 2,
            (MIN(IF(K$1:K$166="saniert",J$1:J$166)) + MAX(IF(K$1:K$166="saniert",J$1:J$166))) / 2
        )
    )),
    0,
    IF(
        J145 &lt; (IF(
            K146 = "unsaniert",
            (MIN(IF(K$1:K$166="unsaniert",J$1:J$166)) + MAX(IF(K$1:K$166="unsaniert",J$1:J$166))) / 2,
            IF(
                K146 = "teilsaniert",
                (MIN(IF(K$1:K$166="teilsaniert",J$1:J$166)) + MAX(IF(K$1:K$166="teilsaniert",J$1:J$166))) / 2,
                (MIN(IF(K$1:K$166="saniert",J$1:J$166)) + MAX(IF(K$1:K$166="saniert",J$1:J$166))) / 2
            )
        )),
        0,
        I146
    )
)</f>
        <v>0</v>
      </c>
      <c r="O146" s="160"/>
      <c r="P146" s="174">
        <f t="shared" si="41"/>
        <v>-2.9199771325762667</v>
      </c>
      <c r="Q146" s="173">
        <f>_xlfn.NORM.DIST(P146, P5,Q5, TRUE)</f>
        <v>0</v>
      </c>
      <c r="R146" s="174" t="str">
        <f t="shared" si="28"/>
        <v>saniert</v>
      </c>
      <c r="S146" s="174" cm="1">
        <f t="array" ref="S146">IF(
    Q146 &gt; (IF(
        R146 = "unsaniert",
        (MIN(IF(R$1:R$166="unsaniert",Q$1:Q$166)) + MAX(IF(R$1:R$166="unsaniert",Q$1:Q$166))) / 2,
        IF(
            R146 = "teilsaniert",
            (MIN(IF(R$1:R$166="teilsaniert",Q$1:Q$166)) + MAX(IF(R$1:R$166="teilsaniert",Q$1:Q$166))) / 2,
            (MIN(IF(R$1:R$166="saniert",Q$1:Q$166)) + MAX(IF(R$1:R$166="saniert",Q$1:Q$166))) / 2
        )
    )),
    0,
    IF(
        Q145 &lt; (IF(
            R146 = "unsaniert",
            (MIN(IF(R$1:R$166="unsaniert",Q$1:Q$166)) + MAX(IF(R$1:R$166="unsaniert",Q$1:Q$166))) / 2,
            IF(
                R146 = "teilsaniert",
                (MIN(IF(R$1:R$166="teilsaniert",Q$1:Q$166)) + MAX(IF(R$1:R$166="teilsaniert",Q$1:Q$166))) / 2,
                (MIN(IF(R$1:R$166="saniert",Q$1:Q$166)) + MAX(IF(R$1:R$166="saniert",Q$1:Q$166))) / 2
            )
        )),
        0,
        P146
    )
)</f>
        <v>0</v>
      </c>
      <c r="W146" s="174">
        <f t="shared" si="42"/>
        <v>-2.2834544208588774</v>
      </c>
      <c r="X146" s="173">
        <f t="shared" si="29"/>
        <v>5.247125106957189E-275</v>
      </c>
      <c r="Y146" s="174" t="str">
        <f t="shared" si="30"/>
        <v>saniert</v>
      </c>
      <c r="Z146" s="174" cm="1">
        <f t="array" ref="Z146">IF(
    X146 &gt; (IF(
        Y146 = "unsaniert",
        (MIN(IF(Y$29:Y$166="unsaniert",X$29:X$166)) + MAX(IF(Y$29:Y$166="unsaniert",X$29:X$166))) / 2,
        IF(
            Y146 = "teilsaniert",
            (MIN(IF(Y$29:Y$166="teilsaniert",X$29:X$166)) + MAX(IF(Y$29:Y$166="teilsaniert",X$29:X$166))) / 2,
            (MIN(IF(Y$29:Y$166="saniert",X$29:X$166)) + MAX(IF(Y$29:Y$166="saniert",X$29:X$166))) / 2
        )
    )),
    0,
    IF(
        X145 &lt; (IF(
            Y146 = "unsaniert",
            (MIN(IF(Y$29:Y$166="unsaniert",X$29:X$166)) + MAX(IF(Y$29:Y$166="unsaniert",X$29:X$166))) / 2,
            IF(
                Y146 = "teilsaniert",
                (MIN(IF(Y$29:Y$166="teilsaniert",X$29:X$166)) + MAX(IF(Y$29:Y$166="teilsaniert",X$29:X$166))) / 2,
                (MIN(IF(Y$29:Y$166="saniert",X$29:X$166)) + MAX(IF(Y$29:Y$166="saniert",X$29:X$166))) / 2
            )
        )),
        0,
        W146
    )
)</f>
        <v>0</v>
      </c>
      <c r="AA146" s="160"/>
      <c r="AB146" s="160"/>
      <c r="AC146" s="160"/>
      <c r="AD146" s="174">
        <f t="shared" si="43"/>
        <v>-2.5687453724467679</v>
      </c>
      <c r="AE146" s="173">
        <f t="shared" si="31"/>
        <v>1.4455209703121886E-170</v>
      </c>
      <c r="AF146" s="174" t="str">
        <f t="shared" si="32"/>
        <v>saniert</v>
      </c>
      <c r="AG146" s="174" cm="1">
        <f t="array" ref="AG146">IF(
    AE146 &gt; (IF(
        AF146 = "unsaniert",
        (MIN(IF(AF$1:AF$166="unsaniert",AE$1:AE$166)) + MAX(IF(AF$1:AF$166="unsaniert",AE$1:AE$166))) / 2,
        IF(
            AF146 = "teilsaniert",
            (MIN(IF(AF$1:AF$166="teilsaniert",AE$1:AE$166)) + MAX(IF(AF$1:AF$166="teilsaniert",AE$1:AE$166))) / 2,
            (MIN(IF(AF$1:AF$166="saniert",AE$1:AE$166)) + MAX(IF(AF$1:AF$166="saniert",AE$1:AE$166))) / 2
        )
    )),
    0,
    IF(
        AE145 &lt; (IF(
            AF146 = "unsaniert",
            (MIN(IF(AF$1:AF$166="unsaniert",AE$1:AE$166)) + MAX(IF(AF$1:AF$166="unsaniert",AE$1:AE$166))) / 2,
            IF(
                AF146 = "teilsaniert",
                (MIN(IF(AF$1:AF$166="teilsaniert",AE$1:AE$166)) + MAX(IF(AF$1:AF$166="teilsaniert",AE$1:AE$166))) / 2,
                (MIN(IF(AF$1:AF$166="saniert",AE$1:AE$166)) + MAX(IF(AF$1:AF$166="saniert",AE$1:AE$166))) / 2
            )
        )),
        0,
        AD146
    )
)</f>
        <v>0</v>
      </c>
      <c r="AH146" s="160"/>
      <c r="AI146" s="160"/>
      <c r="AJ146" s="160"/>
      <c r="AK146" s="174">
        <f t="shared" si="44"/>
        <v>-3.0533859524507281</v>
      </c>
      <c r="AL146" s="173">
        <f t="shared" si="33"/>
        <v>0</v>
      </c>
      <c r="AM146" s="174" t="str">
        <f t="shared" si="34"/>
        <v>saniert</v>
      </c>
      <c r="AN146" s="174" cm="1">
        <f t="array" ref="AN146">IF(
    AL146 &gt; (IF(
        AM146 = "unsaniert",
        (MIN(IF(AM$1:AM$166="unsaniert",AL$1:AL$166)) + MAX(IF(AM$1:AM$166="unsaniert",AL$1:AL$166))) / 2,
        IF(
            AM146 = "teilsaniert",
            (MIN(IF(AM$1:AM$166="teilsaniert",AL$1:AL$166)) + MAX(IF(AM$1:AM$166="teilsaniert",AL$1:AL$166))) / 2,
            (MIN(IF(AM$1:AM$166="saniert",AL$1:AL$166)) + MAX(IF(AM$1:AM$166="saniert",AL$1:AL$166))) / 2
        )
    )),
    0,
    IF(
        AL145 &lt; (IF(
            AM146 = "unsaniert",
            (MIN(IF(AM$1:AM$166="unsaniert",AL$1:AL$166)) + MAX(IF(AM$1:AM$166="unsaniert",AL$1:AL$166))) / 2,
            IF(
                AM146 = "teilsaniert",
                (MIN(IF(AM$1:AM$166="teilsaniert",AL$1:AL$166)) + MAX(IF(AM$1:AM$166="teilsaniert",AL$1:AL$166))) / 2,
                (MIN(IF(AM$1:AM$166="saniert",AL$1:AL$166)) + MAX(IF(AM$1:AM$166="saniert",AL$1:AL$166))) / 2
            )
        )),
        0,
        AK146
    )
)</f>
        <v>0</v>
      </c>
      <c r="AR146" s="174">
        <f t="shared" si="45"/>
        <v>-1.9062831443234605</v>
      </c>
      <c r="AS146" s="173">
        <f t="shared" si="35"/>
        <v>1.130226999612271E-50</v>
      </c>
      <c r="AT146" s="174" t="str">
        <f t="shared" si="36"/>
        <v>saniert</v>
      </c>
      <c r="AU146" s="174" cm="1">
        <f t="array" ref="AU146">IF(
    AS146 &gt; (IF(
        AT146 = "unsaniert",
        (MIN(IF(AT$1:AT$166="unsaniert",AS$1:AS$166)) + MAX(IF(AT$1:AT$166="unsaniert",AS$1:AS$166))) / 2,
        IF(
            AT146 = "teilsaniert",
            (MIN(IF(AT$1:AT$166="teilsaniert",AS$1:AS$166)) + MAX(IF(AT$1:AT$166="teilsaniert",AS$1:AS$166))) / 2,
            (MIN(IF(AT$1:AT$166="saniert",AS$1:AS$166)) + MAX(IF(AT$1:AT$166="saniert",AS$1:AS$166))) / 2
        )
    )),
    0,
    IF(
        AS145 &lt; (IF(
            AT146 = "unsaniert",
            (MIN(IF(AT$1:AT$166="unsaniert",AS$1:AS$166)) + MAX(IF(AT$1:AT$166="unsaniert",AS$1:AS$166))) / 2,
            IF(
                AT146 = "teilsaniert",
                (MIN(IF(AT$1:AT$166="teilsaniert",AS$1:AS$166)) + MAX(IF(AT$1:AT$166="teilsaniert",AS$1:AS$166))) / 2,
                (MIN(IF(AT$1:AT$166="saniert",AS$1:AS$166)) + MAX(IF(AT$1:AT$166="saniert",AS$1:AS$166))) / 2
            )
        )),
        0,
        AR146
    )
)</f>
        <v>0</v>
      </c>
      <c r="AV146" s="160"/>
      <c r="AW146" s="160"/>
      <c r="AX146" s="160"/>
      <c r="AY146" s="174">
        <f t="shared" si="46"/>
        <v>-2.4377893575286453</v>
      </c>
      <c r="AZ146" s="173">
        <f t="shared" si="48"/>
        <v>3.4608624232426786E-112</v>
      </c>
      <c r="BA146" s="174" t="str">
        <f t="shared" si="49"/>
        <v>saniert</v>
      </c>
      <c r="BB146" s="174" cm="1">
        <f t="array" ref="BB146">IF(
    AZ146 &gt; (IF(
        BA146 = "unsaniert",
        (MIN(IF(BA$1:BA$166="unsaniert",AZ$1:AZ$166)) + MAX(IF(BA$1:BA$166="unsaniert",AZ$1:AZ$166))) / 2,
        IF(
            BA146 = "teilsaniert",
            (MIN(IF(BA$1:BA$166="teilsaniert",AZ$1:AZ$166)) + MAX(IF(BA$1:BA$166="teilsaniert",AZ$1:AZ$166))) / 2,
            (MIN(IF(BA$1:BA$166="saniert",AZ$1:AZ$166)) + MAX(IF(BA$1:BA$166="saniert",AZ$1:AZ$166))) / 2
        )
    )),
    0,
    IF(
        AZ145 &lt; (IF(
            BA146 = "unsaniert",
            (MIN(IF(BA$1:BA$166="unsaniert",AZ$1:AZ$166)) + MAX(IF(BA$1:BA$166="unsaniert",AZ$1:AZ$166))) / 2,
            IF(
                BA146 = "teilsaniert",
                (MIN(IF(BA$1:BA$166="teilsaniert",AZ$1:AZ$166)) + MAX(IF(BA$1:BA$166="teilsaniert",AZ$1:AZ$166))) / 2,
                (MIN(IF(BA$1:BA$166="saniert",AZ$1:AZ$166)) + MAX(IF(BA$1:BA$166="saniert",AZ$1:AZ$166))) / 2
            )
        )),
        0,
        AY146
    )
)</f>
        <v>0</v>
      </c>
      <c r="BC146" s="160"/>
      <c r="BD146" s="160"/>
      <c r="BE146" s="160"/>
      <c r="BF146" s="174">
        <f t="shared" si="47"/>
        <v>-2.0365709459291654</v>
      </c>
      <c r="BG146" s="173">
        <f t="shared" si="37"/>
        <v>0</v>
      </c>
      <c r="BH146" s="174" t="str">
        <f t="shared" si="38"/>
        <v>saniert</v>
      </c>
      <c r="BI146" s="174" cm="1">
        <f t="array" ref="BI146">IF(
    BG146 &gt; (IF(
        BH146 = "unsaniert",
        (MIN(IF(BH$1:BH$166="unsaniert",BG$1:BG$166)) + MAX(IF(BH$1:BH$166="unsaniert",BG$1:BG$166))) / 2,
        IF(
            BH146 = "teilsaniert",
            (MIN(IF(BH$1:BH$166="teilsaniert",BG$1:BG$166)) + MAX(IF(BH$1:BH$166="teilsaniert",BG$1:BG$166))) / 2,
            (MIN(IF(BH$1:BH$166="saniert",BG$1:BG$166)) + MAX(IF(BH$1:BH$166="saniert",BG$1:BG$166))) / 2
        )
    )),
    0,
    IF(
        BG145 &lt; (IF(
            BH146 = "unsaniert",
            (MIN(IF(BH$1:BH$166="unsaniert",BG$1:BG$166)) + MAX(IF(BH$1:BH$166="unsaniert",BG$1:BG$166))) / 2,
            IF(
                BH146 = "teilsaniert",
                (MIN(IF(BH$1:BH$166="teilsaniert",BG$1:BG$166)) + MAX(IF(BH$1:BH$166="teilsaniert",BG$1:BG$166))) / 2,
                (MIN(IF(BH$1:BH$166="saniert",BG$1:BG$166)) + MAX(IF(BH$1:BH$166="saniert",BG$1:BG$166))) / 2
            )
        )),
        0,
        BF146
    )
)</f>
        <v>0</v>
      </c>
    </row>
    <row r="147" spans="2:61">
      <c r="B147" s="174">
        <f t="shared" si="39"/>
        <v>-1.1660188604563639</v>
      </c>
      <c r="C147" s="173">
        <f>_xlfn.NORM.DIST(B147, B5,C5, TRUE)</f>
        <v>1.5039754464415714E-9</v>
      </c>
      <c r="D147" s="174" t="str">
        <f t="shared" si="26"/>
        <v>saniert</v>
      </c>
      <c r="E147" s="174" cm="1">
        <f t="array" ref="E147">IF(
    C147 &gt; (IF(
        D147 = "unsaniert",
        (MIN(IF(D$1:D$166="unsaniert",C$1:C$166)) + MAX(IF(D$1:D$166="unsaniert",C$1:C$166))) / 2,
        IF(
            D147 = "teilsaniert",
            (MIN(IF(D$1:D$166="teilsaniert",C$1:C$166)) + MAX(IF(D$1:D$166="teilsaniert",C$1:C$166))) / 2,
            (MIN(IF(D$1:D$166="saniert",C$1:C$166)) + MAX(IF(D$1:D$166="saniert",C$1:C$166))) / 2
        )
    )),
    0,
    IF(
        C146 &lt; (IF(
            D147 = "unsaniert",
            (MIN(IF(D$1:D$166="unsaniert",C$1:C$166)) + MAX(IF(D$1:D$166="unsaniert",C$1:C$166))) / 2,
            IF(
                D147 = "teilsaniert",
                (MIN(IF(D$1:D$166="teilsaniert",C$1:C$166)) + MAX(IF(D$1:D$166="teilsaniert",C$1:C$166))) / 2,
                (MIN(IF(D$1:D$166="saniert",C$1:C$166)) + MAX(IF(D$1:D$166="saniert",C$1:C$166))) / 2
            )
        )),
        0,
        B147
    )
)</f>
        <v>0</v>
      </c>
      <c r="H147" s="160"/>
      <c r="I147" s="174">
        <f t="shared" si="40"/>
        <v>-2.8858352038498927</v>
      </c>
      <c r="J147" s="173">
        <f>_xlfn.NORM.DIST(I147, I5,J5, TRUE)</f>
        <v>0</v>
      </c>
      <c r="K147" s="174" t="str">
        <f t="shared" si="27"/>
        <v>saniert</v>
      </c>
      <c r="L147" s="174" cm="1">
        <f t="array" ref="L147">IF(
    J147 &gt; (IF(
        K147 = "unsaniert",
        (MIN(IF(K$1:K$166="unsaniert",J$1:J$166)) + MAX(IF(K$1:K$166="unsaniert",J$1:J$166))) / 2,
        IF(
            K147 = "teilsaniert",
            (MIN(IF(K$1:K$166="teilsaniert",J$1:J$166)) + MAX(IF(K$1:K$166="teilsaniert",J$1:J$166))) / 2,
            (MIN(IF(K$1:K$166="saniert",J$1:J$166)) + MAX(IF(K$1:K$166="saniert",J$1:J$166))) / 2
        )
    )),
    0,
    IF(
        J146 &lt; (IF(
            K147 = "unsaniert",
            (MIN(IF(K$1:K$166="unsaniert",J$1:J$166)) + MAX(IF(K$1:K$166="unsaniert",J$1:J$166))) / 2,
            IF(
                K147 = "teilsaniert",
                (MIN(IF(K$1:K$166="teilsaniert",J$1:J$166)) + MAX(IF(K$1:K$166="teilsaniert",J$1:J$166))) / 2,
                (MIN(IF(K$1:K$166="saniert",J$1:J$166)) + MAX(IF(K$1:K$166="saniert",J$1:J$166))) / 2
            )
        )),
        0,
        I147
    )
)</f>
        <v>0</v>
      </c>
      <c r="O147" s="160"/>
      <c r="P147" s="174">
        <f t="shared" si="41"/>
        <v>-2.9499771325762665</v>
      </c>
      <c r="Q147" s="173">
        <f>_xlfn.NORM.DIST(P147, P5,Q5, TRUE)</f>
        <v>0</v>
      </c>
      <c r="R147" s="174" t="str">
        <f t="shared" si="28"/>
        <v>saniert</v>
      </c>
      <c r="S147" s="174" cm="1">
        <f t="array" ref="S147">IF(
    Q147 &gt; (IF(
        R147 = "unsaniert",
        (MIN(IF(R$1:R$166="unsaniert",Q$1:Q$166)) + MAX(IF(R$1:R$166="unsaniert",Q$1:Q$166))) / 2,
        IF(
            R147 = "teilsaniert",
            (MIN(IF(R$1:R$166="teilsaniert",Q$1:Q$166)) + MAX(IF(R$1:R$166="teilsaniert",Q$1:Q$166))) / 2,
            (MIN(IF(R$1:R$166="saniert",Q$1:Q$166)) + MAX(IF(R$1:R$166="saniert",Q$1:Q$166))) / 2
        )
    )),
    0,
    IF(
        Q146 &lt; (IF(
            R147 = "unsaniert",
            (MIN(IF(R$1:R$166="unsaniert",Q$1:Q$166)) + MAX(IF(R$1:R$166="unsaniert",Q$1:Q$166))) / 2,
            IF(
                R147 = "teilsaniert",
                (MIN(IF(R$1:R$166="teilsaniert",Q$1:Q$166)) + MAX(IF(R$1:R$166="teilsaniert",Q$1:Q$166))) / 2,
                (MIN(IF(R$1:R$166="saniert",Q$1:Q$166)) + MAX(IF(R$1:R$166="saniert",Q$1:Q$166))) / 2
            )
        )),
        0,
        P147
    )
)</f>
        <v>0</v>
      </c>
      <c r="W147" s="174">
        <f t="shared" si="42"/>
        <v>-2.3134544208588772</v>
      </c>
      <c r="X147" s="173">
        <f t="shared" si="29"/>
        <v>2.3288923069494816E-280</v>
      </c>
      <c r="Y147" s="174" t="str">
        <f t="shared" si="30"/>
        <v>saniert</v>
      </c>
      <c r="Z147" s="174" cm="1">
        <f t="array" ref="Z147">IF(
    X147 &gt; (IF(
        Y147 = "unsaniert",
        (MIN(IF(Y$29:Y$166="unsaniert",X$29:X$166)) + MAX(IF(Y$29:Y$166="unsaniert",X$29:X$166))) / 2,
        IF(
            Y147 = "teilsaniert",
            (MIN(IF(Y$29:Y$166="teilsaniert",X$29:X$166)) + MAX(IF(Y$29:Y$166="teilsaniert",X$29:X$166))) / 2,
            (MIN(IF(Y$29:Y$166="saniert",X$29:X$166)) + MAX(IF(Y$29:Y$166="saniert",X$29:X$166))) / 2
        )
    )),
    0,
    IF(
        X146 &lt; (IF(
            Y147 = "unsaniert",
            (MIN(IF(Y$29:Y$166="unsaniert",X$29:X$166)) + MAX(IF(Y$29:Y$166="unsaniert",X$29:X$166))) / 2,
            IF(
                Y147 = "teilsaniert",
                (MIN(IF(Y$29:Y$166="teilsaniert",X$29:X$166)) + MAX(IF(Y$29:Y$166="teilsaniert",X$29:X$166))) / 2,
                (MIN(IF(Y$29:Y$166="saniert",X$29:X$166)) + MAX(IF(Y$29:Y$166="saniert",X$29:X$166))) / 2
            )
        )),
        0,
        W147
    )
)</f>
        <v>0</v>
      </c>
      <c r="AA147" s="160"/>
      <c r="AB147" s="160"/>
      <c r="AC147" s="160"/>
      <c r="AD147" s="174">
        <f t="shared" si="43"/>
        <v>-2.5987453724467677</v>
      </c>
      <c r="AE147" s="173">
        <f t="shared" si="31"/>
        <v>6.1031322137820002E-174</v>
      </c>
      <c r="AF147" s="174" t="str">
        <f t="shared" si="32"/>
        <v>saniert</v>
      </c>
      <c r="AG147" s="174" cm="1">
        <f t="array" ref="AG147">IF(
    AE147 &gt; (IF(
        AF147 = "unsaniert",
        (MIN(IF(AF$1:AF$166="unsaniert",AE$1:AE$166)) + MAX(IF(AF$1:AF$166="unsaniert",AE$1:AE$166))) / 2,
        IF(
            AF147 = "teilsaniert",
            (MIN(IF(AF$1:AF$166="teilsaniert",AE$1:AE$166)) + MAX(IF(AF$1:AF$166="teilsaniert",AE$1:AE$166))) / 2,
            (MIN(IF(AF$1:AF$166="saniert",AE$1:AE$166)) + MAX(IF(AF$1:AF$166="saniert",AE$1:AE$166))) / 2
        )
    )),
    0,
    IF(
        AE146 &lt; (IF(
            AF147 = "unsaniert",
            (MIN(IF(AF$1:AF$166="unsaniert",AE$1:AE$166)) + MAX(IF(AF$1:AF$166="unsaniert",AE$1:AE$166))) / 2,
            IF(
                AF147 = "teilsaniert",
                (MIN(IF(AF$1:AF$166="teilsaniert",AE$1:AE$166)) + MAX(IF(AF$1:AF$166="teilsaniert",AE$1:AE$166))) / 2,
                (MIN(IF(AF$1:AF$166="saniert",AE$1:AE$166)) + MAX(IF(AF$1:AF$166="saniert",AE$1:AE$166))) / 2
            )
        )),
        0,
        AD147
    )
)</f>
        <v>0</v>
      </c>
      <c r="AH147" s="160"/>
      <c r="AI147" s="160"/>
      <c r="AJ147" s="160"/>
      <c r="AK147" s="174">
        <f t="shared" si="44"/>
        <v>-3.0833859524507279</v>
      </c>
      <c r="AL147" s="173">
        <f t="shared" si="33"/>
        <v>0</v>
      </c>
      <c r="AM147" s="174" t="str">
        <f t="shared" si="34"/>
        <v>saniert</v>
      </c>
      <c r="AN147" s="174" cm="1">
        <f t="array" ref="AN147">IF(
    AL147 &gt; (IF(
        AM147 = "unsaniert",
        (MIN(IF(AM$1:AM$166="unsaniert",AL$1:AL$166)) + MAX(IF(AM$1:AM$166="unsaniert",AL$1:AL$166))) / 2,
        IF(
            AM147 = "teilsaniert",
            (MIN(IF(AM$1:AM$166="teilsaniert",AL$1:AL$166)) + MAX(IF(AM$1:AM$166="teilsaniert",AL$1:AL$166))) / 2,
            (MIN(IF(AM$1:AM$166="saniert",AL$1:AL$166)) + MAX(IF(AM$1:AM$166="saniert",AL$1:AL$166))) / 2
        )
    )),
    0,
    IF(
        AL146 &lt; (IF(
            AM147 = "unsaniert",
            (MIN(IF(AM$1:AM$166="unsaniert",AL$1:AL$166)) + MAX(IF(AM$1:AM$166="unsaniert",AL$1:AL$166))) / 2,
            IF(
                AM147 = "teilsaniert",
                (MIN(IF(AM$1:AM$166="teilsaniert",AL$1:AL$166)) + MAX(IF(AM$1:AM$166="teilsaniert",AL$1:AL$166))) / 2,
                (MIN(IF(AM$1:AM$166="saniert",AL$1:AL$166)) + MAX(IF(AM$1:AM$166="saniert",AL$1:AL$166))) / 2
            )
        )),
        0,
        AK147
    )
)</f>
        <v>0</v>
      </c>
      <c r="AR147" s="174">
        <f t="shared" si="45"/>
        <v>-1.9362831443234605</v>
      </c>
      <c r="AS147" s="173">
        <f t="shared" si="35"/>
        <v>9.9109876577584571E-52</v>
      </c>
      <c r="AT147" s="174" t="str">
        <f t="shared" si="36"/>
        <v>saniert</v>
      </c>
      <c r="AU147" s="174" cm="1">
        <f t="array" ref="AU147">IF(
    AS147 &gt; (IF(
        AT147 = "unsaniert",
        (MIN(IF(AT$1:AT$166="unsaniert",AS$1:AS$166)) + MAX(IF(AT$1:AT$166="unsaniert",AS$1:AS$166))) / 2,
        IF(
            AT147 = "teilsaniert",
            (MIN(IF(AT$1:AT$166="teilsaniert",AS$1:AS$166)) + MAX(IF(AT$1:AT$166="teilsaniert",AS$1:AS$166))) / 2,
            (MIN(IF(AT$1:AT$166="saniert",AS$1:AS$166)) + MAX(IF(AT$1:AT$166="saniert",AS$1:AS$166))) / 2
        )
    )),
    0,
    IF(
        AS146 &lt; (IF(
            AT147 = "unsaniert",
            (MIN(IF(AT$1:AT$166="unsaniert",AS$1:AS$166)) + MAX(IF(AT$1:AT$166="unsaniert",AS$1:AS$166))) / 2,
            IF(
                AT147 = "teilsaniert",
                (MIN(IF(AT$1:AT$166="teilsaniert",AS$1:AS$166)) + MAX(IF(AT$1:AT$166="teilsaniert",AS$1:AS$166))) / 2,
                (MIN(IF(AT$1:AT$166="saniert",AS$1:AS$166)) + MAX(IF(AT$1:AT$166="saniert",AS$1:AS$166))) / 2
            )
        )),
        0,
        AR147
    )
)</f>
        <v>0</v>
      </c>
      <c r="AV147" s="160"/>
      <c r="AW147" s="160"/>
      <c r="AX147" s="160"/>
      <c r="AY147" s="174">
        <f t="shared" si="46"/>
        <v>-2.4677893575286451</v>
      </c>
      <c r="AZ147" s="173">
        <f t="shared" si="48"/>
        <v>1.9176831724376995E-114</v>
      </c>
      <c r="BA147" s="174" t="str">
        <f t="shared" si="49"/>
        <v>saniert</v>
      </c>
      <c r="BB147" s="174" cm="1">
        <f t="array" ref="BB147">IF(
    AZ147 &gt; (IF(
        BA147 = "unsaniert",
        (MIN(IF(BA$1:BA$166="unsaniert",AZ$1:AZ$166)) + MAX(IF(BA$1:BA$166="unsaniert",AZ$1:AZ$166))) / 2,
        IF(
            BA147 = "teilsaniert",
            (MIN(IF(BA$1:BA$166="teilsaniert",AZ$1:AZ$166)) + MAX(IF(BA$1:BA$166="teilsaniert",AZ$1:AZ$166))) / 2,
            (MIN(IF(BA$1:BA$166="saniert",AZ$1:AZ$166)) + MAX(IF(BA$1:BA$166="saniert",AZ$1:AZ$166))) / 2
        )
    )),
    0,
    IF(
        AZ146 &lt; (IF(
            BA147 = "unsaniert",
            (MIN(IF(BA$1:BA$166="unsaniert",AZ$1:AZ$166)) + MAX(IF(BA$1:BA$166="unsaniert",AZ$1:AZ$166))) / 2,
            IF(
                BA147 = "teilsaniert",
                (MIN(IF(BA$1:BA$166="teilsaniert",AZ$1:AZ$166)) + MAX(IF(BA$1:BA$166="teilsaniert",AZ$1:AZ$166))) / 2,
                (MIN(IF(BA$1:BA$166="saniert",AZ$1:AZ$166)) + MAX(IF(BA$1:BA$166="saniert",AZ$1:AZ$166))) / 2
            )
        )),
        0,
        AY147
    )
)</f>
        <v>0</v>
      </c>
      <c r="BC147" s="160"/>
      <c r="BD147" s="160"/>
      <c r="BE147" s="160"/>
      <c r="BF147" s="174">
        <f t="shared" si="47"/>
        <v>-2.0565709459291655</v>
      </c>
      <c r="BG147" s="173">
        <f t="shared" si="37"/>
        <v>0</v>
      </c>
      <c r="BH147" s="174" t="str">
        <f t="shared" si="38"/>
        <v>saniert</v>
      </c>
      <c r="BI147" s="174" cm="1">
        <f t="array" ref="BI147">IF(
    BG147 &gt; (IF(
        BH147 = "unsaniert",
        (MIN(IF(BH$1:BH$166="unsaniert",BG$1:BG$166)) + MAX(IF(BH$1:BH$166="unsaniert",BG$1:BG$166))) / 2,
        IF(
            BH147 = "teilsaniert",
            (MIN(IF(BH$1:BH$166="teilsaniert",BG$1:BG$166)) + MAX(IF(BH$1:BH$166="teilsaniert",BG$1:BG$166))) / 2,
            (MIN(IF(BH$1:BH$166="saniert",BG$1:BG$166)) + MAX(IF(BH$1:BH$166="saniert",BG$1:BG$166))) / 2
        )
    )),
    0,
    IF(
        BG146 &lt; (IF(
            BH147 = "unsaniert",
            (MIN(IF(BH$1:BH$166="unsaniert",BG$1:BG$166)) + MAX(IF(BH$1:BH$166="unsaniert",BG$1:BG$166))) / 2,
            IF(
                BH147 = "teilsaniert",
                (MIN(IF(BH$1:BH$166="teilsaniert",BG$1:BG$166)) + MAX(IF(BH$1:BH$166="teilsaniert",BG$1:BG$166))) / 2,
                (MIN(IF(BH$1:BH$166="saniert",BG$1:BG$166)) + MAX(IF(BH$1:BH$166="saniert",BG$1:BG$166))) / 2
            )
        )),
        0,
        BF147
    )
)</f>
        <v>0</v>
      </c>
    </row>
    <row r="148" spans="2:61">
      <c r="B148" s="174">
        <f t="shared" si="39"/>
        <v>-1.196018860456364</v>
      </c>
      <c r="C148" s="173">
        <f>_xlfn.NORM.DIST(B148, B5,C5, TRUE)</f>
        <v>9.224453480817596E-10</v>
      </c>
      <c r="D148" s="174" t="str">
        <f t="shared" si="26"/>
        <v>saniert</v>
      </c>
      <c r="E148" s="174" cm="1">
        <f t="array" ref="E148">IF(
    C148 &gt; (IF(
        D148 = "unsaniert",
        (MIN(IF(D$1:D$166="unsaniert",C$1:C$166)) + MAX(IF(D$1:D$166="unsaniert",C$1:C$166))) / 2,
        IF(
            D148 = "teilsaniert",
            (MIN(IF(D$1:D$166="teilsaniert",C$1:C$166)) + MAX(IF(D$1:D$166="teilsaniert",C$1:C$166))) / 2,
            (MIN(IF(D$1:D$166="saniert",C$1:C$166)) + MAX(IF(D$1:D$166="saniert",C$1:C$166))) / 2
        )
    )),
    0,
    IF(
        C147 &lt; (IF(
            D148 = "unsaniert",
            (MIN(IF(D$1:D$166="unsaniert",C$1:C$166)) + MAX(IF(D$1:D$166="unsaniert",C$1:C$166))) / 2,
            IF(
                D148 = "teilsaniert",
                (MIN(IF(D$1:D$166="teilsaniert",C$1:C$166)) + MAX(IF(D$1:D$166="teilsaniert",C$1:C$166))) / 2,
                (MIN(IF(D$1:D$166="saniert",C$1:C$166)) + MAX(IF(D$1:D$166="saniert",C$1:C$166))) / 2
            )
        )),
        0,
        B148
    )
)</f>
        <v>0</v>
      </c>
      <c r="H148" s="160"/>
      <c r="I148" s="174">
        <f t="shared" si="40"/>
        <v>-2.9158352038498925</v>
      </c>
      <c r="J148" s="173">
        <f>_xlfn.NORM.DIST(I148, I5,J5, TRUE)</f>
        <v>0</v>
      </c>
      <c r="K148" s="174" t="str">
        <f t="shared" si="27"/>
        <v>saniert</v>
      </c>
      <c r="L148" s="174" cm="1">
        <f t="array" ref="L148">IF(
    J148 &gt; (IF(
        K148 = "unsaniert",
        (MIN(IF(K$1:K$166="unsaniert",J$1:J$166)) + MAX(IF(K$1:K$166="unsaniert",J$1:J$166))) / 2,
        IF(
            K148 = "teilsaniert",
            (MIN(IF(K$1:K$166="teilsaniert",J$1:J$166)) + MAX(IF(K$1:K$166="teilsaniert",J$1:J$166))) / 2,
            (MIN(IF(K$1:K$166="saniert",J$1:J$166)) + MAX(IF(K$1:K$166="saniert",J$1:J$166))) / 2
        )
    )),
    0,
    IF(
        J147 &lt; (IF(
            K148 = "unsaniert",
            (MIN(IF(K$1:K$166="unsaniert",J$1:J$166)) + MAX(IF(K$1:K$166="unsaniert",J$1:J$166))) / 2,
            IF(
                K148 = "teilsaniert",
                (MIN(IF(K$1:K$166="teilsaniert",J$1:J$166)) + MAX(IF(K$1:K$166="teilsaniert",J$1:J$166))) / 2,
                (MIN(IF(K$1:K$166="saniert",J$1:J$166)) + MAX(IF(K$1:K$166="saniert",J$1:J$166))) / 2
            )
        )),
        0,
        I148
    )
)</f>
        <v>0</v>
      </c>
      <c r="O148" s="160"/>
      <c r="P148" s="174">
        <f t="shared" si="41"/>
        <v>-2.9799771325762663</v>
      </c>
      <c r="Q148" s="173">
        <f>_xlfn.NORM.DIST(P148, P5,Q5, TRUE)</f>
        <v>0</v>
      </c>
      <c r="R148" s="174" t="str">
        <f t="shared" si="28"/>
        <v>saniert</v>
      </c>
      <c r="S148" s="174" cm="1">
        <f t="array" ref="S148">IF(
    Q148 &gt; (IF(
        R148 = "unsaniert",
        (MIN(IF(R$1:R$166="unsaniert",Q$1:Q$166)) + MAX(IF(R$1:R$166="unsaniert",Q$1:Q$166))) / 2,
        IF(
            R148 = "teilsaniert",
            (MIN(IF(R$1:R$166="teilsaniert",Q$1:Q$166)) + MAX(IF(R$1:R$166="teilsaniert",Q$1:Q$166))) / 2,
            (MIN(IF(R$1:R$166="saniert",Q$1:Q$166)) + MAX(IF(R$1:R$166="saniert",Q$1:Q$166))) / 2
        )
    )),
    0,
    IF(
        Q147 &lt; (IF(
            R148 = "unsaniert",
            (MIN(IF(R$1:R$166="unsaniert",Q$1:Q$166)) + MAX(IF(R$1:R$166="unsaniert",Q$1:Q$166))) / 2,
            IF(
                R148 = "teilsaniert",
                (MIN(IF(R$1:R$166="teilsaniert",Q$1:Q$166)) + MAX(IF(R$1:R$166="teilsaniert",Q$1:Q$166))) / 2,
                (MIN(IF(R$1:R$166="saniert",Q$1:Q$166)) + MAX(IF(R$1:R$166="saniert",Q$1:Q$166))) / 2
            )
        )),
        0,
        P148
    )
)</f>
        <v>0</v>
      </c>
      <c r="W148" s="174">
        <f t="shared" si="42"/>
        <v>-2.343454420858877</v>
      </c>
      <c r="X148" s="173">
        <f t="shared" si="29"/>
        <v>9.1707516304154061E-286</v>
      </c>
      <c r="Y148" s="174" t="str">
        <f t="shared" si="30"/>
        <v>saniert</v>
      </c>
      <c r="Z148" s="174" cm="1">
        <f t="array" ref="Z148">IF(
    X148 &gt; (IF(
        Y148 = "unsaniert",
        (MIN(IF(Y$29:Y$166="unsaniert",X$29:X$166)) + MAX(IF(Y$29:Y$166="unsaniert",X$29:X$166))) / 2,
        IF(
            Y148 = "teilsaniert",
            (MIN(IF(Y$29:Y$166="teilsaniert",X$29:X$166)) + MAX(IF(Y$29:Y$166="teilsaniert",X$29:X$166))) / 2,
            (MIN(IF(Y$29:Y$166="saniert",X$29:X$166)) + MAX(IF(Y$29:Y$166="saniert",X$29:X$166))) / 2
        )
    )),
    0,
    IF(
        X147 &lt; (IF(
            Y148 = "unsaniert",
            (MIN(IF(Y$29:Y$166="unsaniert",X$29:X$166)) + MAX(IF(Y$29:Y$166="unsaniert",X$29:X$166))) / 2,
            IF(
                Y148 = "teilsaniert",
                (MIN(IF(Y$29:Y$166="teilsaniert",X$29:X$166)) + MAX(IF(Y$29:Y$166="teilsaniert",X$29:X$166))) / 2,
                (MIN(IF(Y$29:Y$166="saniert",X$29:X$166)) + MAX(IF(Y$29:Y$166="saniert",X$29:X$166))) / 2
            )
        )),
        0,
        W148
    )
)</f>
        <v>0</v>
      </c>
      <c r="AA148" s="160"/>
      <c r="AB148" s="160"/>
      <c r="AC148" s="160"/>
      <c r="AD148" s="174">
        <f t="shared" si="43"/>
        <v>-2.6287453724467675</v>
      </c>
      <c r="AE148" s="173">
        <f t="shared" si="31"/>
        <v>2.3859077372295824E-177</v>
      </c>
      <c r="AF148" s="174" t="str">
        <f t="shared" si="32"/>
        <v>saniert</v>
      </c>
      <c r="AG148" s="174" cm="1">
        <f t="array" ref="AG148">IF(
    AE148 &gt; (IF(
        AF148 = "unsaniert",
        (MIN(IF(AF$1:AF$166="unsaniert",AE$1:AE$166)) + MAX(IF(AF$1:AF$166="unsaniert",AE$1:AE$166))) / 2,
        IF(
            AF148 = "teilsaniert",
            (MIN(IF(AF$1:AF$166="teilsaniert",AE$1:AE$166)) + MAX(IF(AF$1:AF$166="teilsaniert",AE$1:AE$166))) / 2,
            (MIN(IF(AF$1:AF$166="saniert",AE$1:AE$166)) + MAX(IF(AF$1:AF$166="saniert",AE$1:AE$166))) / 2
        )
    )),
    0,
    IF(
        AE147 &lt; (IF(
            AF148 = "unsaniert",
            (MIN(IF(AF$1:AF$166="unsaniert",AE$1:AE$166)) + MAX(IF(AF$1:AF$166="unsaniert",AE$1:AE$166))) / 2,
            IF(
                AF148 = "teilsaniert",
                (MIN(IF(AF$1:AF$166="teilsaniert",AE$1:AE$166)) + MAX(IF(AF$1:AF$166="teilsaniert",AE$1:AE$166))) / 2,
                (MIN(IF(AF$1:AF$166="saniert",AE$1:AE$166)) + MAX(IF(AF$1:AF$166="saniert",AE$1:AE$166))) / 2
            )
        )),
        0,
        AD148
    )
)</f>
        <v>0</v>
      </c>
      <c r="AH148" s="160"/>
      <c r="AI148" s="160"/>
      <c r="AJ148" s="160"/>
      <c r="AK148" s="174">
        <f t="shared" si="44"/>
        <v>-3.1133859524507277</v>
      </c>
      <c r="AL148" s="173">
        <f t="shared" si="33"/>
        <v>0</v>
      </c>
      <c r="AM148" s="174" t="str">
        <f t="shared" si="34"/>
        <v>saniert</v>
      </c>
      <c r="AN148" s="174" cm="1">
        <f t="array" ref="AN148">IF(
    AL148 &gt; (IF(
        AM148 = "unsaniert",
        (MIN(IF(AM$1:AM$166="unsaniert",AL$1:AL$166)) + MAX(IF(AM$1:AM$166="unsaniert",AL$1:AL$166))) / 2,
        IF(
            AM148 = "teilsaniert",
            (MIN(IF(AM$1:AM$166="teilsaniert",AL$1:AL$166)) + MAX(IF(AM$1:AM$166="teilsaniert",AL$1:AL$166))) / 2,
            (MIN(IF(AM$1:AM$166="saniert",AL$1:AL$166)) + MAX(IF(AM$1:AM$166="saniert",AL$1:AL$166))) / 2
        )
    )),
    0,
    IF(
        AL147 &lt; (IF(
            AM148 = "unsaniert",
            (MIN(IF(AM$1:AM$166="unsaniert",AL$1:AL$166)) + MAX(IF(AM$1:AM$166="unsaniert",AL$1:AL$166))) / 2,
            IF(
                AM148 = "teilsaniert",
                (MIN(IF(AM$1:AM$166="teilsaniert",AL$1:AL$166)) + MAX(IF(AM$1:AM$166="teilsaniert",AL$1:AL$166))) / 2,
                (MIN(IF(AM$1:AM$166="saniert",AL$1:AL$166)) + MAX(IF(AM$1:AM$166="saniert",AL$1:AL$166))) / 2
            )
        )),
        0,
        AK148
    )
)</f>
        <v>0</v>
      </c>
      <c r="AR148" s="174">
        <f t="shared" si="45"/>
        <v>-1.9662831443234605</v>
      </c>
      <c r="AS148" s="173">
        <f t="shared" si="35"/>
        <v>8.4681976884400193E-53</v>
      </c>
      <c r="AT148" s="174" t="str">
        <f t="shared" si="36"/>
        <v>saniert</v>
      </c>
      <c r="AU148" s="174" cm="1">
        <f t="array" ref="AU148">IF(
    AS148 &gt; (IF(
        AT148 = "unsaniert",
        (MIN(IF(AT$1:AT$166="unsaniert",AS$1:AS$166)) + MAX(IF(AT$1:AT$166="unsaniert",AS$1:AS$166))) / 2,
        IF(
            AT148 = "teilsaniert",
            (MIN(IF(AT$1:AT$166="teilsaniert",AS$1:AS$166)) + MAX(IF(AT$1:AT$166="teilsaniert",AS$1:AS$166))) / 2,
            (MIN(IF(AT$1:AT$166="saniert",AS$1:AS$166)) + MAX(IF(AT$1:AT$166="saniert",AS$1:AS$166))) / 2
        )
    )),
    0,
    IF(
        AS147 &lt; (IF(
            AT148 = "unsaniert",
            (MIN(IF(AT$1:AT$166="unsaniert",AS$1:AS$166)) + MAX(IF(AT$1:AT$166="unsaniert",AS$1:AS$166))) / 2,
            IF(
                AT148 = "teilsaniert",
                (MIN(IF(AT$1:AT$166="teilsaniert",AS$1:AS$166)) + MAX(IF(AT$1:AT$166="teilsaniert",AS$1:AS$166))) / 2,
                (MIN(IF(AT$1:AT$166="saniert",AS$1:AS$166)) + MAX(IF(AT$1:AT$166="saniert",AS$1:AS$166))) / 2
            )
        )),
        0,
        AR148
    )
)</f>
        <v>0</v>
      </c>
      <c r="AV148" s="160"/>
      <c r="AW148" s="160"/>
      <c r="AX148" s="160"/>
      <c r="AY148" s="174">
        <f t="shared" si="46"/>
        <v>-2.4977893575286449</v>
      </c>
      <c r="AZ148" s="173">
        <f t="shared" si="48"/>
        <v>1.0081700990111552E-116</v>
      </c>
      <c r="BA148" s="174" t="str">
        <f t="shared" si="49"/>
        <v>saniert</v>
      </c>
      <c r="BB148" s="174" cm="1">
        <f t="array" ref="BB148">IF(
    AZ148 &gt; (IF(
        BA148 = "unsaniert",
        (MIN(IF(BA$1:BA$166="unsaniert",AZ$1:AZ$166)) + MAX(IF(BA$1:BA$166="unsaniert",AZ$1:AZ$166))) / 2,
        IF(
            BA148 = "teilsaniert",
            (MIN(IF(BA$1:BA$166="teilsaniert",AZ$1:AZ$166)) + MAX(IF(BA$1:BA$166="teilsaniert",AZ$1:AZ$166))) / 2,
            (MIN(IF(BA$1:BA$166="saniert",AZ$1:AZ$166)) + MAX(IF(BA$1:BA$166="saniert",AZ$1:AZ$166))) / 2
        )
    )),
    0,
    IF(
        AZ147 &lt; (IF(
            BA148 = "unsaniert",
            (MIN(IF(BA$1:BA$166="unsaniert",AZ$1:AZ$166)) + MAX(IF(BA$1:BA$166="unsaniert",AZ$1:AZ$166))) / 2,
            IF(
                BA148 = "teilsaniert",
                (MIN(IF(BA$1:BA$166="teilsaniert",AZ$1:AZ$166)) + MAX(IF(BA$1:BA$166="teilsaniert",AZ$1:AZ$166))) / 2,
                (MIN(IF(BA$1:BA$166="saniert",AZ$1:AZ$166)) + MAX(IF(BA$1:BA$166="saniert",AZ$1:AZ$166))) / 2
            )
        )),
        0,
        AY148
    )
)</f>
        <v>0</v>
      </c>
      <c r="BC148" s="160"/>
      <c r="BD148" s="160"/>
      <c r="BE148" s="160"/>
      <c r="BF148" s="174">
        <f t="shared" si="47"/>
        <v>-2.0765709459291655</v>
      </c>
      <c r="BG148" s="173">
        <f t="shared" si="37"/>
        <v>0</v>
      </c>
      <c r="BH148" s="174" t="str">
        <f t="shared" si="38"/>
        <v>saniert</v>
      </c>
      <c r="BI148" s="174" cm="1">
        <f t="array" ref="BI148">IF(
    BG148 &gt; (IF(
        BH148 = "unsaniert",
        (MIN(IF(BH$1:BH$166="unsaniert",BG$1:BG$166)) + MAX(IF(BH$1:BH$166="unsaniert",BG$1:BG$166))) / 2,
        IF(
            BH148 = "teilsaniert",
            (MIN(IF(BH$1:BH$166="teilsaniert",BG$1:BG$166)) + MAX(IF(BH$1:BH$166="teilsaniert",BG$1:BG$166))) / 2,
            (MIN(IF(BH$1:BH$166="saniert",BG$1:BG$166)) + MAX(IF(BH$1:BH$166="saniert",BG$1:BG$166))) / 2
        )
    )),
    0,
    IF(
        BG147 &lt; (IF(
            BH148 = "unsaniert",
            (MIN(IF(BH$1:BH$166="unsaniert",BG$1:BG$166)) + MAX(IF(BH$1:BH$166="unsaniert",BG$1:BG$166))) / 2,
            IF(
                BH148 = "teilsaniert",
                (MIN(IF(BH$1:BH$166="teilsaniert",BG$1:BG$166)) + MAX(IF(BH$1:BH$166="teilsaniert",BG$1:BG$166))) / 2,
                (MIN(IF(BH$1:BH$166="saniert",BG$1:BG$166)) + MAX(IF(BH$1:BH$166="saniert",BG$1:BG$166))) / 2
            )
        )),
        0,
        BF148
    )
)</f>
        <v>0</v>
      </c>
    </row>
    <row r="149" spans="2:61">
      <c r="B149" s="174">
        <f t="shared" si="39"/>
        <v>-1.226018860456364</v>
      </c>
      <c r="C149" s="173">
        <f>_xlfn.NORM.DIST(B149, B5,C5, TRUE)</f>
        <v>5.6227006330967507E-10</v>
      </c>
      <c r="D149" s="174" t="str">
        <f t="shared" si="26"/>
        <v>saniert</v>
      </c>
      <c r="E149" s="174" cm="1">
        <f t="array" ref="E149">IF(
    C149 &gt; (IF(
        D149 = "unsaniert",
        (MIN(IF(D$1:D$166="unsaniert",C$1:C$166)) + MAX(IF(D$1:D$166="unsaniert",C$1:C$166))) / 2,
        IF(
            D149 = "teilsaniert",
            (MIN(IF(D$1:D$166="teilsaniert",C$1:C$166)) + MAX(IF(D$1:D$166="teilsaniert",C$1:C$166))) / 2,
            (MIN(IF(D$1:D$166="saniert",C$1:C$166)) + MAX(IF(D$1:D$166="saniert",C$1:C$166))) / 2
        )
    )),
    0,
    IF(
        C148 &lt; (IF(
            D149 = "unsaniert",
            (MIN(IF(D$1:D$166="unsaniert",C$1:C$166)) + MAX(IF(D$1:D$166="unsaniert",C$1:C$166))) / 2,
            IF(
                D149 = "teilsaniert",
                (MIN(IF(D$1:D$166="teilsaniert",C$1:C$166)) + MAX(IF(D$1:D$166="teilsaniert",C$1:C$166))) / 2,
                (MIN(IF(D$1:D$166="saniert",C$1:C$166)) + MAX(IF(D$1:D$166="saniert",C$1:C$166))) / 2
            )
        )),
        0,
        B149
    )
)</f>
        <v>0</v>
      </c>
      <c r="H149" s="160"/>
      <c r="I149" s="174">
        <f t="shared" si="40"/>
        <v>-2.9458352038498923</v>
      </c>
      <c r="J149" s="173">
        <f>_xlfn.NORM.DIST(I149, I5,J5, TRUE)</f>
        <v>0</v>
      </c>
      <c r="K149" s="174" t="str">
        <f t="shared" si="27"/>
        <v>saniert</v>
      </c>
      <c r="L149" s="174" cm="1">
        <f t="array" ref="L149">IF(
    J149 &gt; (IF(
        K149 = "unsaniert",
        (MIN(IF(K$1:K$166="unsaniert",J$1:J$166)) + MAX(IF(K$1:K$166="unsaniert",J$1:J$166))) / 2,
        IF(
            K149 = "teilsaniert",
            (MIN(IF(K$1:K$166="teilsaniert",J$1:J$166)) + MAX(IF(K$1:K$166="teilsaniert",J$1:J$166))) / 2,
            (MIN(IF(K$1:K$166="saniert",J$1:J$166)) + MAX(IF(K$1:K$166="saniert",J$1:J$166))) / 2
        )
    )),
    0,
    IF(
        J148 &lt; (IF(
            K149 = "unsaniert",
            (MIN(IF(K$1:K$166="unsaniert",J$1:J$166)) + MAX(IF(K$1:K$166="unsaniert",J$1:J$166))) / 2,
            IF(
                K149 = "teilsaniert",
                (MIN(IF(K$1:K$166="teilsaniert",J$1:J$166)) + MAX(IF(K$1:K$166="teilsaniert",J$1:J$166))) / 2,
                (MIN(IF(K$1:K$166="saniert",J$1:J$166)) + MAX(IF(K$1:K$166="saniert",J$1:J$166))) / 2
            )
        )),
        0,
        I149
    )
)</f>
        <v>0</v>
      </c>
      <c r="O149" s="160"/>
      <c r="P149" s="174">
        <f t="shared" si="41"/>
        <v>-3.0099771325762661</v>
      </c>
      <c r="Q149" s="173">
        <f>_xlfn.NORM.DIST(P149, P5,Q5, TRUE)</f>
        <v>0</v>
      </c>
      <c r="R149" s="174" t="str">
        <f t="shared" si="28"/>
        <v>saniert</v>
      </c>
      <c r="S149" s="174" cm="1">
        <f t="array" ref="S149">IF(
    Q149 &gt; (IF(
        R149 = "unsaniert",
        (MIN(IF(R$1:R$166="unsaniert",Q$1:Q$166)) + MAX(IF(R$1:R$166="unsaniert",Q$1:Q$166))) / 2,
        IF(
            R149 = "teilsaniert",
            (MIN(IF(R$1:R$166="teilsaniert",Q$1:Q$166)) + MAX(IF(R$1:R$166="teilsaniert",Q$1:Q$166))) / 2,
            (MIN(IF(R$1:R$166="saniert",Q$1:Q$166)) + MAX(IF(R$1:R$166="saniert",Q$1:Q$166))) / 2
        )
    )),
    0,
    IF(
        Q148 &lt; (IF(
            R149 = "unsaniert",
            (MIN(IF(R$1:R$166="unsaniert",Q$1:Q$166)) + MAX(IF(R$1:R$166="unsaniert",Q$1:Q$166))) / 2,
            IF(
                R149 = "teilsaniert",
                (MIN(IF(R$1:R$166="teilsaniert",Q$1:Q$166)) + MAX(IF(R$1:R$166="teilsaniert",Q$1:Q$166))) / 2,
                (MIN(IF(R$1:R$166="saniert",Q$1:Q$166)) + MAX(IF(R$1:R$166="saniert",Q$1:Q$166))) / 2
            )
        )),
        0,
        P149
    )
)</f>
        <v>0</v>
      </c>
      <c r="W149" s="174">
        <f t="shared" si="42"/>
        <v>-2.3734544208588768</v>
      </c>
      <c r="X149" s="173">
        <f t="shared" si="29"/>
        <v>3.2039610406789963E-291</v>
      </c>
      <c r="Y149" s="174" t="str">
        <f t="shared" si="30"/>
        <v>saniert</v>
      </c>
      <c r="Z149" s="174" cm="1">
        <f t="array" ref="Z149">IF(
    X149 &gt; (IF(
        Y149 = "unsaniert",
        (MIN(IF(Y$29:Y$166="unsaniert",X$29:X$166)) + MAX(IF(Y$29:Y$166="unsaniert",X$29:X$166))) / 2,
        IF(
            Y149 = "teilsaniert",
            (MIN(IF(Y$29:Y$166="teilsaniert",X$29:X$166)) + MAX(IF(Y$29:Y$166="teilsaniert",X$29:X$166))) / 2,
            (MIN(IF(Y$29:Y$166="saniert",X$29:X$166)) + MAX(IF(Y$29:Y$166="saniert",X$29:X$166))) / 2
        )
    )),
    0,
    IF(
        X148 &lt; (IF(
            Y149 = "unsaniert",
            (MIN(IF(Y$29:Y$166="unsaniert",X$29:X$166)) + MAX(IF(Y$29:Y$166="unsaniert",X$29:X$166))) / 2,
            IF(
                Y149 = "teilsaniert",
                (MIN(IF(Y$29:Y$166="teilsaniert",X$29:X$166)) + MAX(IF(Y$29:Y$166="teilsaniert",X$29:X$166))) / 2,
                (MIN(IF(Y$29:Y$166="saniert",X$29:X$166)) + MAX(IF(Y$29:Y$166="saniert",X$29:X$166))) / 2
            )
        )),
        0,
        W149
    )
)</f>
        <v>0</v>
      </c>
      <c r="AA149" s="160"/>
      <c r="AB149" s="160"/>
      <c r="AC149" s="160"/>
      <c r="AD149" s="174">
        <f t="shared" si="43"/>
        <v>-2.6587453724467673</v>
      </c>
      <c r="AE149" s="173">
        <f t="shared" si="31"/>
        <v>8.6362694614775308E-181</v>
      </c>
      <c r="AF149" s="174" t="str">
        <f t="shared" si="32"/>
        <v>saniert</v>
      </c>
      <c r="AG149" s="174" cm="1">
        <f t="array" ref="AG149">IF(
    AE149 &gt; (IF(
        AF149 = "unsaniert",
        (MIN(IF(AF$1:AF$166="unsaniert",AE$1:AE$166)) + MAX(IF(AF$1:AF$166="unsaniert",AE$1:AE$166))) / 2,
        IF(
            AF149 = "teilsaniert",
            (MIN(IF(AF$1:AF$166="teilsaniert",AE$1:AE$166)) + MAX(IF(AF$1:AF$166="teilsaniert",AE$1:AE$166))) / 2,
            (MIN(IF(AF$1:AF$166="saniert",AE$1:AE$166)) + MAX(IF(AF$1:AF$166="saniert",AE$1:AE$166))) / 2
        )
    )),
    0,
    IF(
        AE148 &lt; (IF(
            AF149 = "unsaniert",
            (MIN(IF(AF$1:AF$166="unsaniert",AE$1:AE$166)) + MAX(IF(AF$1:AF$166="unsaniert",AE$1:AE$166))) / 2,
            IF(
                AF149 = "teilsaniert",
                (MIN(IF(AF$1:AF$166="teilsaniert",AE$1:AE$166)) + MAX(IF(AF$1:AF$166="teilsaniert",AE$1:AE$166))) / 2,
                (MIN(IF(AF$1:AF$166="saniert",AE$1:AE$166)) + MAX(IF(AF$1:AF$166="saniert",AE$1:AE$166))) / 2
            )
        )),
        0,
        AD149
    )
)</f>
        <v>0</v>
      </c>
      <c r="AH149" s="160"/>
      <c r="AI149" s="160"/>
      <c r="AJ149" s="160"/>
      <c r="AK149" s="174">
        <f t="shared" si="44"/>
        <v>-3.1433859524507275</v>
      </c>
      <c r="AL149" s="173">
        <f t="shared" si="33"/>
        <v>0</v>
      </c>
      <c r="AM149" s="174" t="str">
        <f t="shared" si="34"/>
        <v>saniert</v>
      </c>
      <c r="AN149" s="174" cm="1">
        <f t="array" ref="AN149">IF(
    AL149 &gt; (IF(
        AM149 = "unsaniert",
        (MIN(IF(AM$1:AM$166="unsaniert",AL$1:AL$166)) + MAX(IF(AM$1:AM$166="unsaniert",AL$1:AL$166))) / 2,
        IF(
            AM149 = "teilsaniert",
            (MIN(IF(AM$1:AM$166="teilsaniert",AL$1:AL$166)) + MAX(IF(AM$1:AM$166="teilsaniert",AL$1:AL$166))) / 2,
            (MIN(IF(AM$1:AM$166="saniert",AL$1:AL$166)) + MAX(IF(AM$1:AM$166="saniert",AL$1:AL$166))) / 2
        )
    )),
    0,
    IF(
        AL148 &lt; (IF(
            AM149 = "unsaniert",
            (MIN(IF(AM$1:AM$166="unsaniert",AL$1:AL$166)) + MAX(IF(AM$1:AM$166="unsaniert",AL$1:AL$166))) / 2,
            IF(
                AM149 = "teilsaniert",
                (MIN(IF(AM$1:AM$166="teilsaniert",AL$1:AL$166)) + MAX(IF(AM$1:AM$166="teilsaniert",AL$1:AL$166))) / 2,
                (MIN(IF(AM$1:AM$166="saniert",AL$1:AL$166)) + MAX(IF(AM$1:AM$166="saniert",AL$1:AL$166))) / 2
            )
        )),
        0,
        AK149
    )
)</f>
        <v>0</v>
      </c>
      <c r="AR149" s="174">
        <f t="shared" si="45"/>
        <v>-1.9962831443234605</v>
      </c>
      <c r="AS149" s="173">
        <f t="shared" si="35"/>
        <v>7.0499630245845715E-54</v>
      </c>
      <c r="AT149" s="174" t="str">
        <f t="shared" si="36"/>
        <v>saniert</v>
      </c>
      <c r="AU149" s="174" cm="1">
        <f t="array" ref="AU149">IF(
    AS149 &gt; (IF(
        AT149 = "unsaniert",
        (MIN(IF(AT$1:AT$166="unsaniert",AS$1:AS$166)) + MAX(IF(AT$1:AT$166="unsaniert",AS$1:AS$166))) / 2,
        IF(
            AT149 = "teilsaniert",
            (MIN(IF(AT$1:AT$166="teilsaniert",AS$1:AS$166)) + MAX(IF(AT$1:AT$166="teilsaniert",AS$1:AS$166))) / 2,
            (MIN(IF(AT$1:AT$166="saniert",AS$1:AS$166)) + MAX(IF(AT$1:AT$166="saniert",AS$1:AS$166))) / 2
        )
    )),
    0,
    IF(
        AS148 &lt; (IF(
            AT149 = "unsaniert",
            (MIN(IF(AT$1:AT$166="unsaniert",AS$1:AS$166)) + MAX(IF(AT$1:AT$166="unsaniert",AS$1:AS$166))) / 2,
            IF(
                AT149 = "teilsaniert",
                (MIN(IF(AT$1:AT$166="teilsaniert",AS$1:AS$166)) + MAX(IF(AT$1:AT$166="teilsaniert",AS$1:AS$166))) / 2,
                (MIN(IF(AT$1:AT$166="saniert",AS$1:AS$166)) + MAX(IF(AT$1:AT$166="saniert",AS$1:AS$166))) / 2
            )
        )),
        0,
        AR149
    )
)</f>
        <v>0</v>
      </c>
      <c r="AV149" s="160"/>
      <c r="AW149" s="160"/>
      <c r="AX149" s="160"/>
      <c r="AY149" s="174">
        <f t="shared" si="46"/>
        <v>-2.5277893575286448</v>
      </c>
      <c r="AZ149" s="173">
        <f t="shared" si="48"/>
        <v>5.0286839074895619E-119</v>
      </c>
      <c r="BA149" s="174" t="str">
        <f t="shared" si="49"/>
        <v>saniert</v>
      </c>
      <c r="BB149" s="174" cm="1">
        <f t="array" ref="BB149">IF(
    AZ149 &gt; (IF(
        BA149 = "unsaniert",
        (MIN(IF(BA$1:BA$166="unsaniert",AZ$1:AZ$166)) + MAX(IF(BA$1:BA$166="unsaniert",AZ$1:AZ$166))) / 2,
        IF(
            BA149 = "teilsaniert",
            (MIN(IF(BA$1:BA$166="teilsaniert",AZ$1:AZ$166)) + MAX(IF(BA$1:BA$166="teilsaniert",AZ$1:AZ$166))) / 2,
            (MIN(IF(BA$1:BA$166="saniert",AZ$1:AZ$166)) + MAX(IF(BA$1:BA$166="saniert",AZ$1:AZ$166))) / 2
        )
    )),
    0,
    IF(
        AZ148 &lt; (IF(
            BA149 = "unsaniert",
            (MIN(IF(BA$1:BA$166="unsaniert",AZ$1:AZ$166)) + MAX(IF(BA$1:BA$166="unsaniert",AZ$1:AZ$166))) / 2,
            IF(
                BA149 = "teilsaniert",
                (MIN(IF(BA$1:BA$166="teilsaniert",AZ$1:AZ$166)) + MAX(IF(BA$1:BA$166="teilsaniert",AZ$1:AZ$166))) / 2,
                (MIN(IF(BA$1:BA$166="saniert",AZ$1:AZ$166)) + MAX(IF(BA$1:BA$166="saniert",AZ$1:AZ$166))) / 2
            )
        )),
        0,
        AY149
    )
)</f>
        <v>0</v>
      </c>
      <c r="BC149" s="160"/>
      <c r="BD149" s="160"/>
      <c r="BE149" s="160"/>
      <c r="BF149" s="174">
        <f t="shared" si="47"/>
        <v>-2.0965709459291655</v>
      </c>
      <c r="BG149" s="173">
        <f t="shared" si="37"/>
        <v>0</v>
      </c>
      <c r="BH149" s="174" t="str">
        <f t="shared" si="38"/>
        <v>saniert</v>
      </c>
      <c r="BI149" s="174" cm="1">
        <f t="array" ref="BI149">IF(
    BG149 &gt; (IF(
        BH149 = "unsaniert",
        (MIN(IF(BH$1:BH$166="unsaniert",BG$1:BG$166)) + MAX(IF(BH$1:BH$166="unsaniert",BG$1:BG$166))) / 2,
        IF(
            BH149 = "teilsaniert",
            (MIN(IF(BH$1:BH$166="teilsaniert",BG$1:BG$166)) + MAX(IF(BH$1:BH$166="teilsaniert",BG$1:BG$166))) / 2,
            (MIN(IF(BH$1:BH$166="saniert",BG$1:BG$166)) + MAX(IF(BH$1:BH$166="saniert",BG$1:BG$166))) / 2
        )
    )),
    0,
    IF(
        BG148 &lt; (IF(
            BH149 = "unsaniert",
            (MIN(IF(BH$1:BH$166="unsaniert",BG$1:BG$166)) + MAX(IF(BH$1:BH$166="unsaniert",BG$1:BG$166))) / 2,
            IF(
                BH149 = "teilsaniert",
                (MIN(IF(BH$1:BH$166="teilsaniert",BG$1:BG$166)) + MAX(IF(BH$1:BH$166="teilsaniert",BG$1:BG$166))) / 2,
                (MIN(IF(BH$1:BH$166="saniert",BG$1:BG$166)) + MAX(IF(BH$1:BH$166="saniert",BG$1:BG$166))) / 2
            )
        )),
        0,
        BF149
    )
)</f>
        <v>0</v>
      </c>
    </row>
    <row r="150" spans="2:61">
      <c r="B150" s="174">
        <f t="shared" si="39"/>
        <v>-1.256018860456364</v>
      </c>
      <c r="C150" s="173">
        <f>_xlfn.NORM.DIST(B150, B5,C5, TRUE)</f>
        <v>3.4060592226218899E-10</v>
      </c>
      <c r="D150" s="174" t="str">
        <f t="shared" si="26"/>
        <v>saniert</v>
      </c>
      <c r="E150" s="174" cm="1">
        <f t="array" ref="E150">IF(
    C150 &gt; (IF(
        D150 = "unsaniert",
        (MIN(IF(D$1:D$166="unsaniert",C$1:C$166)) + MAX(IF(D$1:D$166="unsaniert",C$1:C$166))) / 2,
        IF(
            D150 = "teilsaniert",
            (MIN(IF(D$1:D$166="teilsaniert",C$1:C$166)) + MAX(IF(D$1:D$166="teilsaniert",C$1:C$166))) / 2,
            (MIN(IF(D$1:D$166="saniert",C$1:C$166)) + MAX(IF(D$1:D$166="saniert",C$1:C$166))) / 2
        )
    )),
    0,
    IF(
        C149 &lt; (IF(
            D150 = "unsaniert",
            (MIN(IF(D$1:D$166="unsaniert",C$1:C$166)) + MAX(IF(D$1:D$166="unsaniert",C$1:C$166))) / 2,
            IF(
                D150 = "teilsaniert",
                (MIN(IF(D$1:D$166="teilsaniert",C$1:C$166)) + MAX(IF(D$1:D$166="teilsaniert",C$1:C$166))) / 2,
                (MIN(IF(D$1:D$166="saniert",C$1:C$166)) + MAX(IF(D$1:D$166="saniert",C$1:C$166))) / 2
            )
        )),
        0,
        B150
    )
)</f>
        <v>0</v>
      </c>
      <c r="H150" s="160"/>
      <c r="I150" s="174">
        <f t="shared" si="40"/>
        <v>-2.9758352038498921</v>
      </c>
      <c r="J150" s="173">
        <f>_xlfn.NORM.DIST(I150, I5,J5, TRUE)</f>
        <v>0</v>
      </c>
      <c r="K150" s="174" t="str">
        <f t="shared" si="27"/>
        <v>saniert</v>
      </c>
      <c r="L150" s="174" cm="1">
        <f t="array" ref="L150">IF(
    J150 &gt; (IF(
        K150 = "unsaniert",
        (MIN(IF(K$1:K$166="unsaniert",J$1:J$166)) + MAX(IF(K$1:K$166="unsaniert",J$1:J$166))) / 2,
        IF(
            K150 = "teilsaniert",
            (MIN(IF(K$1:K$166="teilsaniert",J$1:J$166)) + MAX(IF(K$1:K$166="teilsaniert",J$1:J$166))) / 2,
            (MIN(IF(K$1:K$166="saniert",J$1:J$166)) + MAX(IF(K$1:K$166="saniert",J$1:J$166))) / 2
        )
    )),
    0,
    IF(
        J149 &lt; (IF(
            K150 = "unsaniert",
            (MIN(IF(K$1:K$166="unsaniert",J$1:J$166)) + MAX(IF(K$1:K$166="unsaniert",J$1:J$166))) / 2,
            IF(
                K150 = "teilsaniert",
                (MIN(IF(K$1:K$166="teilsaniert",J$1:J$166)) + MAX(IF(K$1:K$166="teilsaniert",J$1:J$166))) / 2,
                (MIN(IF(K$1:K$166="saniert",J$1:J$166)) + MAX(IF(K$1:K$166="saniert",J$1:J$166))) / 2
            )
        )),
        0,
        I150
    )
)</f>
        <v>0</v>
      </c>
      <c r="O150" s="160"/>
      <c r="P150" s="174">
        <f t="shared" si="41"/>
        <v>-3.0399771325762659</v>
      </c>
      <c r="Q150" s="173">
        <f>_xlfn.NORM.DIST(P150, P5,Q5, TRUE)</f>
        <v>0</v>
      </c>
      <c r="R150" s="174" t="str">
        <f t="shared" si="28"/>
        <v>saniert</v>
      </c>
      <c r="S150" s="174" cm="1">
        <f t="array" ref="S150">IF(
    Q150 &gt; (IF(
        R150 = "unsaniert",
        (MIN(IF(R$1:R$166="unsaniert",Q$1:Q$166)) + MAX(IF(R$1:R$166="unsaniert",Q$1:Q$166))) / 2,
        IF(
            R150 = "teilsaniert",
            (MIN(IF(R$1:R$166="teilsaniert",Q$1:Q$166)) + MAX(IF(R$1:R$166="teilsaniert",Q$1:Q$166))) / 2,
            (MIN(IF(R$1:R$166="saniert",Q$1:Q$166)) + MAX(IF(R$1:R$166="saniert",Q$1:Q$166))) / 2
        )
    )),
    0,
    IF(
        Q149 &lt; (IF(
            R150 = "unsaniert",
            (MIN(IF(R$1:R$166="unsaniert",Q$1:Q$166)) + MAX(IF(R$1:R$166="unsaniert",Q$1:Q$166))) / 2,
            IF(
                R150 = "teilsaniert",
                (MIN(IF(R$1:R$166="teilsaniert",Q$1:Q$166)) + MAX(IF(R$1:R$166="teilsaniert",Q$1:Q$166))) / 2,
                (MIN(IF(R$1:R$166="saniert",Q$1:Q$166)) + MAX(IF(R$1:R$166="saniert",Q$1:Q$166))) / 2
            )
        )),
        0,
        P150
    )
)</f>
        <v>0</v>
      </c>
      <c r="W150" s="174">
        <f t="shared" si="42"/>
        <v>-2.4034544208588766</v>
      </c>
      <c r="X150" s="173">
        <f t="shared" si="29"/>
        <v>9.931058577785379E-297</v>
      </c>
      <c r="Y150" s="174" t="str">
        <f t="shared" si="30"/>
        <v>saniert</v>
      </c>
      <c r="Z150" s="174" cm="1">
        <f t="array" ref="Z150">IF(
    X150 &gt; (IF(
        Y150 = "unsaniert",
        (MIN(IF(Y$29:Y$166="unsaniert",X$29:X$166)) + MAX(IF(Y$29:Y$166="unsaniert",X$29:X$166))) / 2,
        IF(
            Y150 = "teilsaniert",
            (MIN(IF(Y$29:Y$166="teilsaniert",X$29:X$166)) + MAX(IF(Y$29:Y$166="teilsaniert",X$29:X$166))) / 2,
            (MIN(IF(Y$29:Y$166="saniert",X$29:X$166)) + MAX(IF(Y$29:Y$166="saniert",X$29:X$166))) / 2
        )
    )),
    0,
    IF(
        X149 &lt; (IF(
            Y150 = "unsaniert",
            (MIN(IF(Y$29:Y$166="unsaniert",X$29:X$166)) + MAX(IF(Y$29:Y$166="unsaniert",X$29:X$166))) / 2,
            IF(
                Y150 = "teilsaniert",
                (MIN(IF(Y$29:Y$166="teilsaniert",X$29:X$166)) + MAX(IF(Y$29:Y$166="teilsaniert",X$29:X$166))) / 2,
                (MIN(IF(Y$29:Y$166="saniert",X$29:X$166)) + MAX(IF(Y$29:Y$166="saniert",X$29:X$166))) / 2
            )
        )),
        0,
        W150
    )
)</f>
        <v>0</v>
      </c>
      <c r="AA150" s="160"/>
      <c r="AB150" s="160"/>
      <c r="AC150" s="160"/>
      <c r="AD150" s="174">
        <f t="shared" si="43"/>
        <v>-2.6887453724467671</v>
      </c>
      <c r="AE150" s="173">
        <f t="shared" si="31"/>
        <v>2.8944736764883083E-184</v>
      </c>
      <c r="AF150" s="174" t="str">
        <f t="shared" si="32"/>
        <v>saniert</v>
      </c>
      <c r="AG150" s="174" cm="1">
        <f t="array" ref="AG150">IF(
    AE150 &gt; (IF(
        AF150 = "unsaniert",
        (MIN(IF(AF$1:AF$166="unsaniert",AE$1:AE$166)) + MAX(IF(AF$1:AF$166="unsaniert",AE$1:AE$166))) / 2,
        IF(
            AF150 = "teilsaniert",
            (MIN(IF(AF$1:AF$166="teilsaniert",AE$1:AE$166)) + MAX(IF(AF$1:AF$166="teilsaniert",AE$1:AE$166))) / 2,
            (MIN(IF(AF$1:AF$166="saniert",AE$1:AE$166)) + MAX(IF(AF$1:AF$166="saniert",AE$1:AE$166))) / 2
        )
    )),
    0,
    IF(
        AE149 &lt; (IF(
            AF150 = "unsaniert",
            (MIN(IF(AF$1:AF$166="unsaniert",AE$1:AE$166)) + MAX(IF(AF$1:AF$166="unsaniert",AE$1:AE$166))) / 2,
            IF(
                AF150 = "teilsaniert",
                (MIN(IF(AF$1:AF$166="teilsaniert",AE$1:AE$166)) + MAX(IF(AF$1:AF$166="teilsaniert",AE$1:AE$166))) / 2,
                (MIN(IF(AF$1:AF$166="saniert",AE$1:AE$166)) + MAX(IF(AF$1:AF$166="saniert",AE$1:AE$166))) / 2
            )
        )),
        0,
        AD150
    )
)</f>
        <v>0</v>
      </c>
      <c r="AH150" s="160"/>
      <c r="AI150" s="160"/>
      <c r="AJ150" s="160"/>
      <c r="AK150" s="174">
        <f t="shared" si="44"/>
        <v>-3.1733859524507273</v>
      </c>
      <c r="AL150" s="173">
        <f t="shared" si="33"/>
        <v>0</v>
      </c>
      <c r="AM150" s="174" t="str">
        <f t="shared" si="34"/>
        <v>saniert</v>
      </c>
      <c r="AN150" s="174" cm="1">
        <f t="array" ref="AN150">IF(
    AL150 &gt; (IF(
        AM150 = "unsaniert",
        (MIN(IF(AM$1:AM$166="unsaniert",AL$1:AL$166)) + MAX(IF(AM$1:AM$166="unsaniert",AL$1:AL$166))) / 2,
        IF(
            AM150 = "teilsaniert",
            (MIN(IF(AM$1:AM$166="teilsaniert",AL$1:AL$166)) + MAX(IF(AM$1:AM$166="teilsaniert",AL$1:AL$166))) / 2,
            (MIN(IF(AM$1:AM$166="saniert",AL$1:AL$166)) + MAX(IF(AM$1:AM$166="saniert",AL$1:AL$166))) / 2
        )
    )),
    0,
    IF(
        AL149 &lt; (IF(
            AM150 = "unsaniert",
            (MIN(IF(AM$1:AM$166="unsaniert",AL$1:AL$166)) + MAX(IF(AM$1:AM$166="unsaniert",AL$1:AL$166))) / 2,
            IF(
                AM150 = "teilsaniert",
                (MIN(IF(AM$1:AM$166="teilsaniert",AL$1:AL$166)) + MAX(IF(AM$1:AM$166="teilsaniert",AL$1:AL$166))) / 2,
                (MIN(IF(AM$1:AM$166="saniert",AL$1:AL$166)) + MAX(IF(AM$1:AM$166="saniert",AL$1:AL$166))) / 2
            )
        )),
        0,
        AK150
    )
)</f>
        <v>0</v>
      </c>
      <c r="AR150" s="174">
        <f t="shared" si="45"/>
        <v>-2.0262831443234606</v>
      </c>
      <c r="AS150" s="173">
        <f t="shared" si="35"/>
        <v>5.7187817500452317E-55</v>
      </c>
      <c r="AT150" s="174" t="str">
        <f t="shared" si="36"/>
        <v>saniert</v>
      </c>
      <c r="AU150" s="174" cm="1">
        <f t="array" ref="AU150">IF(
    AS150 &gt; (IF(
        AT150 = "unsaniert",
        (MIN(IF(AT$1:AT$166="unsaniert",AS$1:AS$166)) + MAX(IF(AT$1:AT$166="unsaniert",AS$1:AS$166))) / 2,
        IF(
            AT150 = "teilsaniert",
            (MIN(IF(AT$1:AT$166="teilsaniert",AS$1:AS$166)) + MAX(IF(AT$1:AT$166="teilsaniert",AS$1:AS$166))) / 2,
            (MIN(IF(AT$1:AT$166="saniert",AS$1:AS$166)) + MAX(IF(AT$1:AT$166="saniert",AS$1:AS$166))) / 2
        )
    )),
    0,
    IF(
        AS149 &lt; (IF(
            AT150 = "unsaniert",
            (MIN(IF(AT$1:AT$166="unsaniert",AS$1:AS$166)) + MAX(IF(AT$1:AT$166="unsaniert",AS$1:AS$166))) / 2,
            IF(
                AT150 = "teilsaniert",
                (MIN(IF(AT$1:AT$166="teilsaniert",AS$1:AS$166)) + MAX(IF(AT$1:AT$166="teilsaniert",AS$1:AS$166))) / 2,
                (MIN(IF(AT$1:AT$166="saniert",AS$1:AS$166)) + MAX(IF(AT$1:AT$166="saniert",AS$1:AS$166))) / 2
            )
        )),
        0,
        AR150
    )
)</f>
        <v>0</v>
      </c>
      <c r="AV150" s="160"/>
      <c r="AW150" s="160"/>
      <c r="AX150" s="160"/>
      <c r="AY150" s="174">
        <f t="shared" si="46"/>
        <v>-2.5577893575286446</v>
      </c>
      <c r="AZ150" s="173">
        <f t="shared" si="48"/>
        <v>2.3797842914891026E-121</v>
      </c>
      <c r="BA150" s="174" t="str">
        <f t="shared" si="49"/>
        <v>saniert</v>
      </c>
      <c r="BB150" s="174" cm="1">
        <f t="array" ref="BB150">IF(
    AZ150 &gt; (IF(
        BA150 = "unsaniert",
        (MIN(IF(BA$1:BA$166="unsaniert",AZ$1:AZ$166)) + MAX(IF(BA$1:BA$166="unsaniert",AZ$1:AZ$166))) / 2,
        IF(
            BA150 = "teilsaniert",
            (MIN(IF(BA$1:BA$166="teilsaniert",AZ$1:AZ$166)) + MAX(IF(BA$1:BA$166="teilsaniert",AZ$1:AZ$166))) / 2,
            (MIN(IF(BA$1:BA$166="saniert",AZ$1:AZ$166)) + MAX(IF(BA$1:BA$166="saniert",AZ$1:AZ$166))) / 2
        )
    )),
    0,
    IF(
        AZ149 &lt; (IF(
            BA150 = "unsaniert",
            (MIN(IF(BA$1:BA$166="unsaniert",AZ$1:AZ$166)) + MAX(IF(BA$1:BA$166="unsaniert",AZ$1:AZ$166))) / 2,
            IF(
                BA150 = "teilsaniert",
                (MIN(IF(BA$1:BA$166="teilsaniert",AZ$1:AZ$166)) + MAX(IF(BA$1:BA$166="teilsaniert",AZ$1:AZ$166))) / 2,
                (MIN(IF(BA$1:BA$166="saniert",AZ$1:AZ$166)) + MAX(IF(BA$1:BA$166="saniert",AZ$1:AZ$166))) / 2
            )
        )),
        0,
        AY150
    )
)</f>
        <v>0</v>
      </c>
      <c r="BC150" s="160"/>
      <c r="BD150" s="160"/>
      <c r="BE150" s="160"/>
      <c r="BF150" s="174">
        <f t="shared" si="47"/>
        <v>-2.1165709459291655</v>
      </c>
      <c r="BG150" s="173">
        <f t="shared" si="37"/>
        <v>0</v>
      </c>
      <c r="BH150" s="174" t="str">
        <f t="shared" si="38"/>
        <v>saniert</v>
      </c>
      <c r="BI150" s="174" cm="1">
        <f t="array" ref="BI150">IF(
    BG150 &gt; (IF(
        BH150 = "unsaniert",
        (MIN(IF(BH$1:BH$166="unsaniert",BG$1:BG$166)) + MAX(IF(BH$1:BH$166="unsaniert",BG$1:BG$166))) / 2,
        IF(
            BH150 = "teilsaniert",
            (MIN(IF(BH$1:BH$166="teilsaniert",BG$1:BG$166)) + MAX(IF(BH$1:BH$166="teilsaniert",BG$1:BG$166))) / 2,
            (MIN(IF(BH$1:BH$166="saniert",BG$1:BG$166)) + MAX(IF(BH$1:BH$166="saniert",BG$1:BG$166))) / 2
        )
    )),
    0,
    IF(
        BG149 &lt; (IF(
            BH150 = "unsaniert",
            (MIN(IF(BH$1:BH$166="unsaniert",BG$1:BG$166)) + MAX(IF(BH$1:BH$166="unsaniert",BG$1:BG$166))) / 2,
            IF(
                BH150 = "teilsaniert",
                (MIN(IF(BH$1:BH$166="teilsaniert",BG$1:BG$166)) + MAX(IF(BH$1:BH$166="teilsaniert",BG$1:BG$166))) / 2,
                (MIN(IF(BH$1:BH$166="saniert",BG$1:BG$166)) + MAX(IF(BH$1:BH$166="saniert",BG$1:BG$166))) / 2
            )
        )),
        0,
        BF150
    )
)</f>
        <v>0</v>
      </c>
    </row>
    <row r="151" spans="2:61">
      <c r="B151" s="174">
        <f t="shared" si="39"/>
        <v>-1.286018860456364</v>
      </c>
      <c r="C151" s="173">
        <f>_xlfn.NORM.DIST(B151, B5,C5, TRUE)</f>
        <v>2.0505052961228169E-10</v>
      </c>
      <c r="D151" s="174" t="str">
        <f t="shared" si="26"/>
        <v>saniert</v>
      </c>
      <c r="E151" s="174" cm="1">
        <f t="array" ref="E151">IF(
    C151 &gt; (IF(
        D151 = "unsaniert",
        (MIN(IF(D$1:D$166="unsaniert",C$1:C$166)) + MAX(IF(D$1:D$166="unsaniert",C$1:C$166))) / 2,
        IF(
            D151 = "teilsaniert",
            (MIN(IF(D$1:D$166="teilsaniert",C$1:C$166)) + MAX(IF(D$1:D$166="teilsaniert",C$1:C$166))) / 2,
            (MIN(IF(D$1:D$166="saniert",C$1:C$166)) + MAX(IF(D$1:D$166="saniert",C$1:C$166))) / 2
        )
    )),
    0,
    IF(
        C150 &lt; (IF(
            D151 = "unsaniert",
            (MIN(IF(D$1:D$166="unsaniert",C$1:C$166)) + MAX(IF(D$1:D$166="unsaniert",C$1:C$166))) / 2,
            IF(
                D151 = "teilsaniert",
                (MIN(IF(D$1:D$166="teilsaniert",C$1:C$166)) + MAX(IF(D$1:D$166="teilsaniert",C$1:C$166))) / 2,
                (MIN(IF(D$1:D$166="saniert",C$1:C$166)) + MAX(IF(D$1:D$166="saniert",C$1:C$166))) / 2
            )
        )),
        0,
        B151
    )
)</f>
        <v>0</v>
      </c>
      <c r="H151" s="160"/>
      <c r="I151" s="174">
        <f t="shared" si="40"/>
        <v>-3.0058352038498919</v>
      </c>
      <c r="J151" s="173">
        <f>_xlfn.NORM.DIST(I151, I5,J5, TRUE)</f>
        <v>0</v>
      </c>
      <c r="K151" s="174" t="str">
        <f t="shared" si="27"/>
        <v>saniert</v>
      </c>
      <c r="L151" s="174" cm="1">
        <f t="array" ref="L151">IF(
    J151 &gt; (IF(
        K151 = "unsaniert",
        (MIN(IF(K$1:K$166="unsaniert",J$1:J$166)) + MAX(IF(K$1:K$166="unsaniert",J$1:J$166))) / 2,
        IF(
            K151 = "teilsaniert",
            (MIN(IF(K$1:K$166="teilsaniert",J$1:J$166)) + MAX(IF(K$1:K$166="teilsaniert",J$1:J$166))) / 2,
            (MIN(IF(K$1:K$166="saniert",J$1:J$166)) + MAX(IF(K$1:K$166="saniert",J$1:J$166))) / 2
        )
    )),
    0,
    IF(
        J150 &lt; (IF(
            K151 = "unsaniert",
            (MIN(IF(K$1:K$166="unsaniert",J$1:J$166)) + MAX(IF(K$1:K$166="unsaniert",J$1:J$166))) / 2,
            IF(
                K151 = "teilsaniert",
                (MIN(IF(K$1:K$166="teilsaniert",J$1:J$166)) + MAX(IF(K$1:K$166="teilsaniert",J$1:J$166))) / 2,
                (MIN(IF(K$1:K$166="saniert",J$1:J$166)) + MAX(IF(K$1:K$166="saniert",J$1:J$166))) / 2
            )
        )),
        0,
        I151
    )
)</f>
        <v>0</v>
      </c>
      <c r="O151" s="160"/>
      <c r="P151" s="174">
        <f t="shared" si="41"/>
        <v>-3.0699771325762657</v>
      </c>
      <c r="Q151" s="173">
        <f>_xlfn.NORM.DIST(P151, P5,Q5, TRUE)</f>
        <v>0</v>
      </c>
      <c r="R151" s="174" t="str">
        <f t="shared" si="28"/>
        <v>saniert</v>
      </c>
      <c r="S151" s="174" cm="1">
        <f t="array" ref="S151">IF(
    Q151 &gt; (IF(
        R151 = "unsaniert",
        (MIN(IF(R$1:R$166="unsaniert",Q$1:Q$166)) + MAX(IF(R$1:R$166="unsaniert",Q$1:Q$166))) / 2,
        IF(
            R151 = "teilsaniert",
            (MIN(IF(R$1:R$166="teilsaniert",Q$1:Q$166)) + MAX(IF(R$1:R$166="teilsaniert",Q$1:Q$166))) / 2,
            (MIN(IF(R$1:R$166="saniert",Q$1:Q$166)) + MAX(IF(R$1:R$166="saniert",Q$1:Q$166))) / 2
        )
    )),
    0,
    IF(
        Q150 &lt; (IF(
            R151 = "unsaniert",
            (MIN(IF(R$1:R$166="unsaniert",Q$1:Q$166)) + MAX(IF(R$1:R$166="unsaniert",Q$1:Q$166))) / 2,
            IF(
                R151 = "teilsaniert",
                (MIN(IF(R$1:R$166="teilsaniert",Q$1:Q$166)) + MAX(IF(R$1:R$166="teilsaniert",Q$1:Q$166))) / 2,
                (MIN(IF(R$1:R$166="saniert",Q$1:Q$166)) + MAX(IF(R$1:R$166="saniert",Q$1:Q$166))) / 2
            )
        )),
        0,
        P151
    )
)</f>
        <v>0</v>
      </c>
      <c r="W151" s="174">
        <f t="shared" si="42"/>
        <v>-2.4334544208588764</v>
      </c>
      <c r="X151" s="173">
        <f t="shared" si="29"/>
        <v>2.7310468879375724E-302</v>
      </c>
      <c r="Y151" s="174" t="str">
        <f t="shared" si="30"/>
        <v>saniert</v>
      </c>
      <c r="Z151" s="174" cm="1">
        <f t="array" ref="Z151">IF(
    X151 &gt; (IF(
        Y151 = "unsaniert",
        (MIN(IF(Y$29:Y$166="unsaniert",X$29:X$166)) + MAX(IF(Y$29:Y$166="unsaniert",X$29:X$166))) / 2,
        IF(
            Y151 = "teilsaniert",
            (MIN(IF(Y$29:Y$166="teilsaniert",X$29:X$166)) + MAX(IF(Y$29:Y$166="teilsaniert",X$29:X$166))) / 2,
            (MIN(IF(Y$29:Y$166="saniert",X$29:X$166)) + MAX(IF(Y$29:Y$166="saniert",X$29:X$166))) / 2
        )
    )),
    0,
    IF(
        X150 &lt; (IF(
            Y151 = "unsaniert",
            (MIN(IF(Y$29:Y$166="unsaniert",X$29:X$166)) + MAX(IF(Y$29:Y$166="unsaniert",X$29:X$166))) / 2,
            IF(
                Y151 = "teilsaniert",
                (MIN(IF(Y$29:Y$166="teilsaniert",X$29:X$166)) + MAX(IF(Y$29:Y$166="teilsaniert",X$29:X$166))) / 2,
                (MIN(IF(Y$29:Y$166="saniert",X$29:X$166)) + MAX(IF(Y$29:Y$166="saniert",X$29:X$166))) / 2
            )
        )),
        0,
        W151
    )
)</f>
        <v>0</v>
      </c>
      <c r="AA151" s="160"/>
      <c r="AB151" s="160"/>
      <c r="AC151" s="160"/>
      <c r="AD151" s="174">
        <f t="shared" si="43"/>
        <v>-2.718745372446767</v>
      </c>
      <c r="AE151" s="173">
        <f t="shared" si="31"/>
        <v>8.9822086101106544E-188</v>
      </c>
      <c r="AF151" s="174" t="str">
        <f t="shared" si="32"/>
        <v>saniert</v>
      </c>
      <c r="AG151" s="174" cm="1">
        <f t="array" ref="AG151">IF(
    AE151 &gt; (IF(
        AF151 = "unsaniert",
        (MIN(IF(AF$1:AF$166="unsaniert",AE$1:AE$166)) + MAX(IF(AF$1:AF$166="unsaniert",AE$1:AE$166))) / 2,
        IF(
            AF151 = "teilsaniert",
            (MIN(IF(AF$1:AF$166="teilsaniert",AE$1:AE$166)) + MAX(IF(AF$1:AF$166="teilsaniert",AE$1:AE$166))) / 2,
            (MIN(IF(AF$1:AF$166="saniert",AE$1:AE$166)) + MAX(IF(AF$1:AF$166="saniert",AE$1:AE$166))) / 2
        )
    )),
    0,
    IF(
        AE150 &lt; (IF(
            AF151 = "unsaniert",
            (MIN(IF(AF$1:AF$166="unsaniert",AE$1:AE$166)) + MAX(IF(AF$1:AF$166="unsaniert",AE$1:AE$166))) / 2,
            IF(
                AF151 = "teilsaniert",
                (MIN(IF(AF$1:AF$166="teilsaniert",AE$1:AE$166)) + MAX(IF(AF$1:AF$166="teilsaniert",AE$1:AE$166))) / 2,
                (MIN(IF(AF$1:AF$166="saniert",AE$1:AE$166)) + MAX(IF(AF$1:AF$166="saniert",AE$1:AE$166))) / 2
            )
        )),
        0,
        AD151
    )
)</f>
        <v>0</v>
      </c>
      <c r="AH151" s="160"/>
      <c r="AI151" s="160"/>
      <c r="AJ151" s="160"/>
      <c r="AK151" s="174">
        <f t="shared" si="44"/>
        <v>-3.2033859524507271</v>
      </c>
      <c r="AL151" s="173">
        <f t="shared" si="33"/>
        <v>0</v>
      </c>
      <c r="AM151" s="174" t="str">
        <f t="shared" si="34"/>
        <v>saniert</v>
      </c>
      <c r="AN151" s="174" cm="1">
        <f t="array" ref="AN151">IF(
    AL151 &gt; (IF(
        AM151 = "unsaniert",
        (MIN(IF(AM$1:AM$166="unsaniert",AL$1:AL$166)) + MAX(IF(AM$1:AM$166="unsaniert",AL$1:AL$166))) / 2,
        IF(
            AM151 = "teilsaniert",
            (MIN(IF(AM$1:AM$166="teilsaniert",AL$1:AL$166)) + MAX(IF(AM$1:AM$166="teilsaniert",AL$1:AL$166))) / 2,
            (MIN(IF(AM$1:AM$166="saniert",AL$1:AL$166)) + MAX(IF(AM$1:AM$166="saniert",AL$1:AL$166))) / 2
        )
    )),
    0,
    IF(
        AL150 &lt; (IF(
            AM151 = "unsaniert",
            (MIN(IF(AM$1:AM$166="unsaniert",AL$1:AL$166)) + MAX(IF(AM$1:AM$166="unsaniert",AL$1:AL$166))) / 2,
            IF(
                AM151 = "teilsaniert",
                (MIN(IF(AM$1:AM$166="teilsaniert",AL$1:AL$166)) + MAX(IF(AM$1:AM$166="teilsaniert",AL$1:AL$166))) / 2,
                (MIN(IF(AM$1:AM$166="saniert",AL$1:AL$166)) + MAX(IF(AM$1:AM$166="saniert",AL$1:AL$166))) / 2
            )
        )),
        0,
        AK151
    )
)</f>
        <v>0</v>
      </c>
      <c r="AR151" s="174">
        <f t="shared" si="45"/>
        <v>-2.0562831443234604</v>
      </c>
      <c r="AS151" s="173">
        <f t="shared" si="35"/>
        <v>4.5200173365990064E-56</v>
      </c>
      <c r="AT151" s="174" t="str">
        <f t="shared" si="36"/>
        <v>saniert</v>
      </c>
      <c r="AU151" s="174" cm="1">
        <f t="array" ref="AU151">IF(
    AS151 &gt; (IF(
        AT151 = "unsaniert",
        (MIN(IF(AT$1:AT$166="unsaniert",AS$1:AS$166)) + MAX(IF(AT$1:AT$166="unsaniert",AS$1:AS$166))) / 2,
        IF(
            AT151 = "teilsaniert",
            (MIN(IF(AT$1:AT$166="teilsaniert",AS$1:AS$166)) + MAX(IF(AT$1:AT$166="teilsaniert",AS$1:AS$166))) / 2,
            (MIN(IF(AT$1:AT$166="saniert",AS$1:AS$166)) + MAX(IF(AT$1:AT$166="saniert",AS$1:AS$166))) / 2
        )
    )),
    0,
    IF(
        AS150 &lt; (IF(
            AT151 = "unsaniert",
            (MIN(IF(AT$1:AT$166="unsaniert",AS$1:AS$166)) + MAX(IF(AT$1:AT$166="unsaniert",AS$1:AS$166))) / 2,
            IF(
                AT151 = "teilsaniert",
                (MIN(IF(AT$1:AT$166="teilsaniert",AS$1:AS$166)) + MAX(IF(AT$1:AT$166="teilsaniert",AS$1:AS$166))) / 2,
                (MIN(IF(AT$1:AT$166="saniert",AS$1:AS$166)) + MAX(IF(AT$1:AT$166="saniert",AS$1:AS$166))) / 2
            )
        )),
        0,
        AR151
    )
)</f>
        <v>0</v>
      </c>
      <c r="AV151" s="160"/>
      <c r="AW151" s="160"/>
      <c r="AX151" s="160"/>
      <c r="AY151" s="174">
        <f t="shared" si="46"/>
        <v>-2.5877893575286444</v>
      </c>
      <c r="AZ151" s="173">
        <f t="shared" si="48"/>
        <v>1.0685202714426116E-123</v>
      </c>
      <c r="BA151" s="174" t="str">
        <f t="shared" si="49"/>
        <v>saniert</v>
      </c>
      <c r="BB151" s="174" cm="1">
        <f t="array" ref="BB151">IF(
    AZ151 &gt; (IF(
        BA151 = "unsaniert",
        (MIN(IF(BA$1:BA$166="unsaniert",AZ$1:AZ$166)) + MAX(IF(BA$1:BA$166="unsaniert",AZ$1:AZ$166))) / 2,
        IF(
            BA151 = "teilsaniert",
            (MIN(IF(BA$1:BA$166="teilsaniert",AZ$1:AZ$166)) + MAX(IF(BA$1:BA$166="teilsaniert",AZ$1:AZ$166))) / 2,
            (MIN(IF(BA$1:BA$166="saniert",AZ$1:AZ$166)) + MAX(IF(BA$1:BA$166="saniert",AZ$1:AZ$166))) / 2
        )
    )),
    0,
    IF(
        AZ150 &lt; (IF(
            BA151 = "unsaniert",
            (MIN(IF(BA$1:BA$166="unsaniert",AZ$1:AZ$166)) + MAX(IF(BA$1:BA$166="unsaniert",AZ$1:AZ$166))) / 2,
            IF(
                BA151 = "teilsaniert",
                (MIN(IF(BA$1:BA$166="teilsaniert",AZ$1:AZ$166)) + MAX(IF(BA$1:BA$166="teilsaniert",AZ$1:AZ$166))) / 2,
                (MIN(IF(BA$1:BA$166="saniert",AZ$1:AZ$166)) + MAX(IF(BA$1:BA$166="saniert",AZ$1:AZ$166))) / 2
            )
        )),
        0,
        AY151
    )
)</f>
        <v>0</v>
      </c>
      <c r="BC151" s="160"/>
      <c r="BD151" s="160"/>
      <c r="BE151" s="160"/>
      <c r="BF151" s="174">
        <f t="shared" si="47"/>
        <v>-2.1365709459291655</v>
      </c>
      <c r="BG151" s="173">
        <f t="shared" si="37"/>
        <v>0</v>
      </c>
      <c r="BH151" s="174" t="str">
        <f t="shared" si="38"/>
        <v>saniert</v>
      </c>
      <c r="BI151" s="174" cm="1">
        <f t="array" ref="BI151">IF(
    BG151 &gt; (IF(
        BH151 = "unsaniert",
        (MIN(IF(BH$1:BH$166="unsaniert",BG$1:BG$166)) + MAX(IF(BH$1:BH$166="unsaniert",BG$1:BG$166))) / 2,
        IF(
            BH151 = "teilsaniert",
            (MIN(IF(BH$1:BH$166="teilsaniert",BG$1:BG$166)) + MAX(IF(BH$1:BH$166="teilsaniert",BG$1:BG$166))) / 2,
            (MIN(IF(BH$1:BH$166="saniert",BG$1:BG$166)) + MAX(IF(BH$1:BH$166="saniert",BG$1:BG$166))) / 2
        )
    )),
    0,
    IF(
        BG150 &lt; (IF(
            BH151 = "unsaniert",
            (MIN(IF(BH$1:BH$166="unsaniert",BG$1:BG$166)) + MAX(IF(BH$1:BH$166="unsaniert",BG$1:BG$166))) / 2,
            IF(
                BH151 = "teilsaniert",
                (MIN(IF(BH$1:BH$166="teilsaniert",BG$1:BG$166)) + MAX(IF(BH$1:BH$166="teilsaniert",BG$1:BG$166))) / 2,
                (MIN(IF(BH$1:BH$166="saniert",BG$1:BG$166)) + MAX(IF(BH$1:BH$166="saniert",BG$1:BG$166))) / 2
            )
        )),
        0,
        BF151
    )
)</f>
        <v>0</v>
      </c>
    </row>
    <row r="152" spans="2:61">
      <c r="B152" s="174">
        <f t="shared" si="39"/>
        <v>-1.3160188604563641</v>
      </c>
      <c r="C152" s="173">
        <f>_xlfn.NORM.DIST(B152, B5,C5, TRUE)</f>
        <v>1.2267883915368286E-10</v>
      </c>
      <c r="D152" s="174" t="str">
        <f t="shared" si="26"/>
        <v>saniert</v>
      </c>
      <c r="E152" s="174" cm="1">
        <f t="array" ref="E152">IF(
    C152 &gt; (IF(
        D152 = "unsaniert",
        (MIN(IF(D$1:D$166="unsaniert",C$1:C$166)) + MAX(IF(D$1:D$166="unsaniert",C$1:C$166))) / 2,
        IF(
            D152 = "teilsaniert",
            (MIN(IF(D$1:D$166="teilsaniert",C$1:C$166)) + MAX(IF(D$1:D$166="teilsaniert",C$1:C$166))) / 2,
            (MIN(IF(D$1:D$166="saniert",C$1:C$166)) + MAX(IF(D$1:D$166="saniert",C$1:C$166))) / 2
        )
    )),
    0,
    IF(
        C151 &lt; (IF(
            D152 = "unsaniert",
            (MIN(IF(D$1:D$166="unsaniert",C$1:C$166)) + MAX(IF(D$1:D$166="unsaniert",C$1:C$166))) / 2,
            IF(
                D152 = "teilsaniert",
                (MIN(IF(D$1:D$166="teilsaniert",C$1:C$166)) + MAX(IF(D$1:D$166="teilsaniert",C$1:C$166))) / 2,
                (MIN(IF(D$1:D$166="saniert",C$1:C$166)) + MAX(IF(D$1:D$166="saniert",C$1:C$166))) / 2
            )
        )),
        0,
        B152
    )
)</f>
        <v>0</v>
      </c>
      <c r="H152" s="160"/>
      <c r="I152" s="174">
        <f t="shared" si="40"/>
        <v>-3.0358352038498917</v>
      </c>
      <c r="J152" s="173">
        <f>_xlfn.NORM.DIST(I152, I5,J5, TRUE)</f>
        <v>0</v>
      </c>
      <c r="K152" s="174" t="str">
        <f t="shared" si="27"/>
        <v>saniert</v>
      </c>
      <c r="L152" s="174" cm="1">
        <f t="array" ref="L152">IF(
    J152 &gt; (IF(
        K152 = "unsaniert",
        (MIN(IF(K$1:K$166="unsaniert",J$1:J$166)) + MAX(IF(K$1:K$166="unsaniert",J$1:J$166))) / 2,
        IF(
            K152 = "teilsaniert",
            (MIN(IF(K$1:K$166="teilsaniert",J$1:J$166)) + MAX(IF(K$1:K$166="teilsaniert",J$1:J$166))) / 2,
            (MIN(IF(K$1:K$166="saniert",J$1:J$166)) + MAX(IF(K$1:K$166="saniert",J$1:J$166))) / 2
        )
    )),
    0,
    IF(
        J151 &lt; (IF(
            K152 = "unsaniert",
            (MIN(IF(K$1:K$166="unsaniert",J$1:J$166)) + MAX(IF(K$1:K$166="unsaniert",J$1:J$166))) / 2,
            IF(
                K152 = "teilsaniert",
                (MIN(IF(K$1:K$166="teilsaniert",J$1:J$166)) + MAX(IF(K$1:K$166="teilsaniert",J$1:J$166))) / 2,
                (MIN(IF(K$1:K$166="saniert",J$1:J$166)) + MAX(IF(K$1:K$166="saniert",J$1:J$166))) / 2
            )
        )),
        0,
        I152
    )
)</f>
        <v>0</v>
      </c>
      <c r="O152" s="160"/>
      <c r="P152" s="174">
        <f t="shared" si="41"/>
        <v>-3.0999771325762655</v>
      </c>
      <c r="Q152" s="173">
        <f>_xlfn.NORM.DIST(P152, P5,Q5, TRUE)</f>
        <v>0</v>
      </c>
      <c r="R152" s="174" t="str">
        <f t="shared" si="28"/>
        <v>saniert</v>
      </c>
      <c r="S152" s="174" cm="1">
        <f t="array" ref="S152">IF(
    Q152 &gt; (IF(
        R152 = "unsaniert",
        (MIN(IF(R$1:R$166="unsaniert",Q$1:Q$166)) + MAX(IF(R$1:R$166="unsaniert",Q$1:Q$166))) / 2,
        IF(
            R152 = "teilsaniert",
            (MIN(IF(R$1:R$166="teilsaniert",Q$1:Q$166)) + MAX(IF(R$1:R$166="teilsaniert",Q$1:Q$166))) / 2,
            (MIN(IF(R$1:R$166="saniert",Q$1:Q$166)) + MAX(IF(R$1:R$166="saniert",Q$1:Q$166))) / 2
        )
    )),
    0,
    IF(
        Q151 &lt; (IF(
            R152 = "unsaniert",
            (MIN(IF(R$1:R$166="unsaniert",Q$1:Q$166)) + MAX(IF(R$1:R$166="unsaniert",Q$1:Q$166))) / 2,
            IF(
                R152 = "teilsaniert",
                (MIN(IF(R$1:R$166="teilsaniert",Q$1:Q$166)) + MAX(IF(R$1:R$166="teilsaniert",Q$1:Q$166))) / 2,
                (MIN(IF(R$1:R$166="saniert",Q$1:Q$166)) + MAX(IF(R$1:R$166="saniert",Q$1:Q$166))) / 2
            )
        )),
        0,
        P152
    )
)</f>
        <v>0</v>
      </c>
      <c r="W152" s="174">
        <f t="shared" si="42"/>
        <v>-2.4634544208588762</v>
      </c>
      <c r="X152" s="173">
        <f t="shared" si="29"/>
        <v>6.6632691899151648E-308</v>
      </c>
      <c r="Y152" s="174" t="str">
        <f t="shared" si="30"/>
        <v>saniert</v>
      </c>
      <c r="Z152" s="174" cm="1">
        <f t="array" ref="Z152">IF(
    X152 &gt; (IF(
        Y152 = "unsaniert",
        (MIN(IF(Y$29:Y$166="unsaniert",X$29:X$166)) + MAX(IF(Y$29:Y$166="unsaniert",X$29:X$166))) / 2,
        IF(
            Y152 = "teilsaniert",
            (MIN(IF(Y$29:Y$166="teilsaniert",X$29:X$166)) + MAX(IF(Y$29:Y$166="teilsaniert",X$29:X$166))) / 2,
            (MIN(IF(Y$29:Y$166="saniert",X$29:X$166)) + MAX(IF(Y$29:Y$166="saniert",X$29:X$166))) / 2
        )
    )),
    0,
    IF(
        X151 &lt; (IF(
            Y152 = "unsaniert",
            (MIN(IF(Y$29:Y$166="unsaniert",X$29:X$166)) + MAX(IF(Y$29:Y$166="unsaniert",X$29:X$166))) / 2,
            IF(
                Y152 = "teilsaniert",
                (MIN(IF(Y$29:Y$166="teilsaniert",X$29:X$166)) + MAX(IF(Y$29:Y$166="teilsaniert",X$29:X$166))) / 2,
                (MIN(IF(Y$29:Y$166="saniert",X$29:X$166)) + MAX(IF(Y$29:Y$166="saniert",X$29:X$166))) / 2
            )
        )),
        0,
        W152
    )
)</f>
        <v>0</v>
      </c>
      <c r="AA152" s="160"/>
      <c r="AB152" s="160"/>
      <c r="AC152" s="160"/>
      <c r="AD152" s="174">
        <f t="shared" si="43"/>
        <v>-2.7487453724467668</v>
      </c>
      <c r="AE152" s="173">
        <f t="shared" si="31"/>
        <v>2.5808694499935185E-191</v>
      </c>
      <c r="AF152" s="174" t="str">
        <f t="shared" si="32"/>
        <v>saniert</v>
      </c>
      <c r="AG152" s="174" cm="1">
        <f t="array" ref="AG152">IF(
    AE152 &gt; (IF(
        AF152 = "unsaniert",
        (MIN(IF(AF$1:AF$166="unsaniert",AE$1:AE$166)) + MAX(IF(AF$1:AF$166="unsaniert",AE$1:AE$166))) / 2,
        IF(
            AF152 = "teilsaniert",
            (MIN(IF(AF$1:AF$166="teilsaniert",AE$1:AE$166)) + MAX(IF(AF$1:AF$166="teilsaniert",AE$1:AE$166))) / 2,
            (MIN(IF(AF$1:AF$166="saniert",AE$1:AE$166)) + MAX(IF(AF$1:AF$166="saniert",AE$1:AE$166))) / 2
        )
    )),
    0,
    IF(
        AE151 &lt; (IF(
            AF152 = "unsaniert",
            (MIN(IF(AF$1:AF$166="unsaniert",AE$1:AE$166)) + MAX(IF(AF$1:AF$166="unsaniert",AE$1:AE$166))) / 2,
            IF(
                AF152 = "teilsaniert",
                (MIN(IF(AF$1:AF$166="teilsaniert",AE$1:AE$166)) + MAX(IF(AF$1:AF$166="teilsaniert",AE$1:AE$166))) / 2,
                (MIN(IF(AF$1:AF$166="saniert",AE$1:AE$166)) + MAX(IF(AF$1:AF$166="saniert",AE$1:AE$166))) / 2
            )
        )),
        0,
        AD152
    )
)</f>
        <v>0</v>
      </c>
      <c r="AH152" s="160"/>
      <c r="AI152" s="160"/>
      <c r="AJ152" s="160"/>
      <c r="AK152" s="174">
        <f t="shared" si="44"/>
        <v>-3.2333859524507269</v>
      </c>
      <c r="AL152" s="173">
        <f t="shared" si="33"/>
        <v>0</v>
      </c>
      <c r="AM152" s="174" t="str">
        <f t="shared" si="34"/>
        <v>saniert</v>
      </c>
      <c r="AN152" s="174" cm="1">
        <f t="array" ref="AN152">IF(
    AL152 &gt; (IF(
        AM152 = "unsaniert",
        (MIN(IF(AM$1:AM$166="unsaniert",AL$1:AL$166)) + MAX(IF(AM$1:AM$166="unsaniert",AL$1:AL$166))) / 2,
        IF(
            AM152 = "teilsaniert",
            (MIN(IF(AM$1:AM$166="teilsaniert",AL$1:AL$166)) + MAX(IF(AM$1:AM$166="teilsaniert",AL$1:AL$166))) / 2,
            (MIN(IF(AM$1:AM$166="saniert",AL$1:AL$166)) + MAX(IF(AM$1:AM$166="saniert",AL$1:AL$166))) / 2
        )
    )),
    0,
    IF(
        AL151 &lt; (IF(
            AM152 = "unsaniert",
            (MIN(IF(AM$1:AM$166="unsaniert",AL$1:AL$166)) + MAX(IF(AM$1:AM$166="unsaniert",AL$1:AL$166))) / 2,
            IF(
                AM152 = "teilsaniert",
                (MIN(IF(AM$1:AM$166="teilsaniert",AL$1:AL$166)) + MAX(IF(AM$1:AM$166="teilsaniert",AL$1:AL$166))) / 2,
                (MIN(IF(AM$1:AM$166="saniert",AL$1:AL$166)) + MAX(IF(AM$1:AM$166="saniert",AL$1:AL$166))) / 2
            )
        )),
        0,
        AK152
    )
)</f>
        <v>0</v>
      </c>
      <c r="AR152" s="174">
        <f t="shared" si="45"/>
        <v>-2.0862831443234602</v>
      </c>
      <c r="AS152" s="173">
        <f t="shared" si="35"/>
        <v>3.4809329948166489E-57</v>
      </c>
      <c r="AT152" s="174" t="str">
        <f t="shared" si="36"/>
        <v>saniert</v>
      </c>
      <c r="AU152" s="174" cm="1">
        <f t="array" ref="AU152">IF(
    AS152 &gt; (IF(
        AT152 = "unsaniert",
        (MIN(IF(AT$1:AT$166="unsaniert",AS$1:AS$166)) + MAX(IF(AT$1:AT$166="unsaniert",AS$1:AS$166))) / 2,
        IF(
            AT152 = "teilsaniert",
            (MIN(IF(AT$1:AT$166="teilsaniert",AS$1:AS$166)) + MAX(IF(AT$1:AT$166="teilsaniert",AS$1:AS$166))) / 2,
            (MIN(IF(AT$1:AT$166="saniert",AS$1:AS$166)) + MAX(IF(AT$1:AT$166="saniert",AS$1:AS$166))) / 2
        )
    )),
    0,
    IF(
        AS151 &lt; (IF(
            AT152 = "unsaniert",
            (MIN(IF(AT$1:AT$166="unsaniert",AS$1:AS$166)) + MAX(IF(AT$1:AT$166="unsaniert",AS$1:AS$166))) / 2,
            IF(
                AT152 = "teilsaniert",
                (MIN(IF(AT$1:AT$166="teilsaniert",AS$1:AS$166)) + MAX(IF(AT$1:AT$166="teilsaniert",AS$1:AS$166))) / 2,
                (MIN(IF(AT$1:AT$166="saniert",AS$1:AS$166)) + MAX(IF(AT$1:AT$166="saniert",AS$1:AS$166))) / 2
            )
        )),
        0,
        AR152
    )
)</f>
        <v>0</v>
      </c>
      <c r="AV152" s="160"/>
      <c r="AW152" s="160"/>
      <c r="AX152" s="160"/>
      <c r="AY152" s="174">
        <f t="shared" si="46"/>
        <v>-2.6177893575286442</v>
      </c>
      <c r="AZ152" s="173">
        <f t="shared" si="48"/>
        <v>4.5518617524822477E-126</v>
      </c>
      <c r="BA152" s="174" t="str">
        <f t="shared" si="49"/>
        <v>saniert</v>
      </c>
      <c r="BB152" s="174" cm="1">
        <f t="array" ref="BB152">IF(
    AZ152 &gt; (IF(
        BA152 = "unsaniert",
        (MIN(IF(BA$1:BA$166="unsaniert",AZ$1:AZ$166)) + MAX(IF(BA$1:BA$166="unsaniert",AZ$1:AZ$166))) / 2,
        IF(
            BA152 = "teilsaniert",
            (MIN(IF(BA$1:BA$166="teilsaniert",AZ$1:AZ$166)) + MAX(IF(BA$1:BA$166="teilsaniert",AZ$1:AZ$166))) / 2,
            (MIN(IF(BA$1:BA$166="saniert",AZ$1:AZ$166)) + MAX(IF(BA$1:BA$166="saniert",AZ$1:AZ$166))) / 2
        )
    )),
    0,
    IF(
        AZ151 &lt; (IF(
            BA152 = "unsaniert",
            (MIN(IF(BA$1:BA$166="unsaniert",AZ$1:AZ$166)) + MAX(IF(BA$1:BA$166="unsaniert",AZ$1:AZ$166))) / 2,
            IF(
                BA152 = "teilsaniert",
                (MIN(IF(BA$1:BA$166="teilsaniert",AZ$1:AZ$166)) + MAX(IF(BA$1:BA$166="teilsaniert",AZ$1:AZ$166))) / 2,
                (MIN(IF(BA$1:BA$166="saniert",AZ$1:AZ$166)) + MAX(IF(BA$1:BA$166="saniert",AZ$1:AZ$166))) / 2
            )
        )),
        0,
        AY152
    )
)</f>
        <v>0</v>
      </c>
      <c r="BC152" s="160"/>
      <c r="BD152" s="160"/>
      <c r="BE152" s="160"/>
      <c r="BF152" s="174">
        <f t="shared" si="47"/>
        <v>-2.1565709459291655</v>
      </c>
      <c r="BG152" s="173">
        <f t="shared" si="37"/>
        <v>0</v>
      </c>
      <c r="BH152" s="174" t="str">
        <f t="shared" si="38"/>
        <v>saniert</v>
      </c>
      <c r="BI152" s="174" cm="1">
        <f t="array" ref="BI152">IF(
    BG152 &gt; (IF(
        BH152 = "unsaniert",
        (MIN(IF(BH$1:BH$166="unsaniert",BG$1:BG$166)) + MAX(IF(BH$1:BH$166="unsaniert",BG$1:BG$166))) / 2,
        IF(
            BH152 = "teilsaniert",
            (MIN(IF(BH$1:BH$166="teilsaniert",BG$1:BG$166)) + MAX(IF(BH$1:BH$166="teilsaniert",BG$1:BG$166))) / 2,
            (MIN(IF(BH$1:BH$166="saniert",BG$1:BG$166)) + MAX(IF(BH$1:BH$166="saniert",BG$1:BG$166))) / 2
        )
    )),
    0,
    IF(
        BG151 &lt; (IF(
            BH152 = "unsaniert",
            (MIN(IF(BH$1:BH$166="unsaniert",BG$1:BG$166)) + MAX(IF(BH$1:BH$166="unsaniert",BG$1:BG$166))) / 2,
            IF(
                BH152 = "teilsaniert",
                (MIN(IF(BH$1:BH$166="teilsaniert",BG$1:BG$166)) + MAX(IF(BH$1:BH$166="teilsaniert",BG$1:BG$166))) / 2,
                (MIN(IF(BH$1:BH$166="saniert",BG$1:BG$166)) + MAX(IF(BH$1:BH$166="saniert",BG$1:BG$166))) / 2
            )
        )),
        0,
        BF152
    )
)</f>
        <v>0</v>
      </c>
    </row>
    <row r="153" spans="2:61">
      <c r="B153" s="174">
        <f t="shared" si="39"/>
        <v>-1.3460188604563641</v>
      </c>
      <c r="C153" s="173">
        <f>_xlfn.NORM.DIST(B153, B5,C5, TRUE)</f>
        <v>7.2941908548482512E-11</v>
      </c>
      <c r="D153" s="174" t="str">
        <f t="shared" si="26"/>
        <v>saniert</v>
      </c>
      <c r="E153" s="174" cm="1">
        <f t="array" ref="E153">IF(
    C153 &gt; (IF(
        D153 = "unsaniert",
        (MIN(IF(D$1:D$166="unsaniert",C$1:C$166)) + MAX(IF(D$1:D$166="unsaniert",C$1:C$166))) / 2,
        IF(
            D153 = "teilsaniert",
            (MIN(IF(D$1:D$166="teilsaniert",C$1:C$166)) + MAX(IF(D$1:D$166="teilsaniert",C$1:C$166))) / 2,
            (MIN(IF(D$1:D$166="saniert",C$1:C$166)) + MAX(IF(D$1:D$166="saniert",C$1:C$166))) / 2
        )
    )),
    0,
    IF(
        C152 &lt; (IF(
            D153 = "unsaniert",
            (MIN(IF(D$1:D$166="unsaniert",C$1:C$166)) + MAX(IF(D$1:D$166="unsaniert",C$1:C$166))) / 2,
            IF(
                D153 = "teilsaniert",
                (MIN(IF(D$1:D$166="teilsaniert",C$1:C$166)) + MAX(IF(D$1:D$166="teilsaniert",C$1:C$166))) / 2,
                (MIN(IF(D$1:D$166="saniert",C$1:C$166)) + MAX(IF(D$1:D$166="saniert",C$1:C$166))) / 2
            )
        )),
        0,
        B153
    )
)</f>
        <v>0</v>
      </c>
      <c r="H153" s="160"/>
      <c r="I153" s="174">
        <f t="shared" si="40"/>
        <v>-3.0658352038498915</v>
      </c>
      <c r="J153" s="173">
        <f>_xlfn.NORM.DIST(I153, I5,J5, TRUE)</f>
        <v>0</v>
      </c>
      <c r="K153" s="174" t="str">
        <f t="shared" si="27"/>
        <v>saniert</v>
      </c>
      <c r="L153" s="174" cm="1">
        <f t="array" ref="L153">IF(
    J153 &gt; (IF(
        K153 = "unsaniert",
        (MIN(IF(K$1:K$166="unsaniert",J$1:J$166)) + MAX(IF(K$1:K$166="unsaniert",J$1:J$166))) / 2,
        IF(
            K153 = "teilsaniert",
            (MIN(IF(K$1:K$166="teilsaniert",J$1:J$166)) + MAX(IF(K$1:K$166="teilsaniert",J$1:J$166))) / 2,
            (MIN(IF(K$1:K$166="saniert",J$1:J$166)) + MAX(IF(K$1:K$166="saniert",J$1:J$166))) / 2
        )
    )),
    0,
    IF(
        J152 &lt; (IF(
            K153 = "unsaniert",
            (MIN(IF(K$1:K$166="unsaniert",J$1:J$166)) + MAX(IF(K$1:K$166="unsaniert",J$1:J$166))) / 2,
            IF(
                K153 = "teilsaniert",
                (MIN(IF(K$1:K$166="teilsaniert",J$1:J$166)) + MAX(IF(K$1:K$166="teilsaniert",J$1:J$166))) / 2,
                (MIN(IF(K$1:K$166="saniert",J$1:J$166)) + MAX(IF(K$1:K$166="saniert",J$1:J$166))) / 2
            )
        )),
        0,
        I153
    )
)</f>
        <v>0</v>
      </c>
      <c r="O153" s="160"/>
      <c r="P153" s="174">
        <f t="shared" si="41"/>
        <v>-3.1299771325762653</v>
      </c>
      <c r="Q153" s="173">
        <f>_xlfn.NORM.DIST(P153, P5,Q5, TRUE)</f>
        <v>0</v>
      </c>
      <c r="R153" s="174" t="str">
        <f t="shared" si="28"/>
        <v>saniert</v>
      </c>
      <c r="S153" s="174" cm="1">
        <f t="array" ref="S153">IF(
    Q153 &gt; (IF(
        R153 = "unsaniert",
        (MIN(IF(R$1:R$166="unsaniert",Q$1:Q$166)) + MAX(IF(R$1:R$166="unsaniert",Q$1:Q$166))) / 2,
        IF(
            R153 = "teilsaniert",
            (MIN(IF(R$1:R$166="teilsaniert",Q$1:Q$166)) + MAX(IF(R$1:R$166="teilsaniert",Q$1:Q$166))) / 2,
            (MIN(IF(R$1:R$166="saniert",Q$1:Q$166)) + MAX(IF(R$1:R$166="saniert",Q$1:Q$166))) / 2
        )
    )),
    0,
    IF(
        Q152 &lt; (IF(
            R153 = "unsaniert",
            (MIN(IF(R$1:R$166="unsaniert",Q$1:Q$166)) + MAX(IF(R$1:R$166="unsaniert",Q$1:Q$166))) / 2,
            IF(
                R153 = "teilsaniert",
                (MIN(IF(R$1:R$166="teilsaniert",Q$1:Q$166)) + MAX(IF(R$1:R$166="teilsaniert",Q$1:Q$166))) / 2,
                (MIN(IF(R$1:R$166="saniert",Q$1:Q$166)) + MAX(IF(R$1:R$166="saniert",Q$1:Q$166))) / 2
            )
        )),
        0,
        P153
    )
)</f>
        <v>0</v>
      </c>
      <c r="W153" s="174">
        <f t="shared" si="42"/>
        <v>-2.493454420858876</v>
      </c>
      <c r="X153" s="173">
        <f t="shared" si="29"/>
        <v>0</v>
      </c>
      <c r="Y153" s="174" t="str">
        <f t="shared" si="30"/>
        <v>saniert</v>
      </c>
      <c r="Z153" s="174" cm="1">
        <f t="array" ref="Z153">IF(
    X153 &gt; (IF(
        Y153 = "unsaniert",
        (MIN(IF(Y$29:Y$166="unsaniert",X$29:X$166)) + MAX(IF(Y$29:Y$166="unsaniert",X$29:X$166))) / 2,
        IF(
            Y153 = "teilsaniert",
            (MIN(IF(Y$29:Y$166="teilsaniert",X$29:X$166)) + MAX(IF(Y$29:Y$166="teilsaniert",X$29:X$166))) / 2,
            (MIN(IF(Y$29:Y$166="saniert",X$29:X$166)) + MAX(IF(Y$29:Y$166="saniert",X$29:X$166))) / 2
        )
    )),
    0,
    IF(
        X152 &lt; (IF(
            Y153 = "unsaniert",
            (MIN(IF(Y$29:Y$166="unsaniert",X$29:X$166)) + MAX(IF(Y$29:Y$166="unsaniert",X$29:X$166))) / 2,
            IF(
                Y153 = "teilsaniert",
                (MIN(IF(Y$29:Y$166="teilsaniert",X$29:X$166)) + MAX(IF(Y$29:Y$166="teilsaniert",X$29:X$166))) / 2,
                (MIN(IF(Y$29:Y$166="saniert",X$29:X$166)) + MAX(IF(Y$29:Y$166="saniert",X$29:X$166))) / 2
            )
        )),
        0,
        W153
    )
)</f>
        <v>0</v>
      </c>
      <c r="AA153" s="160"/>
      <c r="AB153" s="160"/>
      <c r="AC153" s="160"/>
      <c r="AD153" s="174">
        <f t="shared" si="43"/>
        <v>-2.7787453724467666</v>
      </c>
      <c r="AE153" s="173">
        <f t="shared" si="31"/>
        <v>6.8662178334718603E-195</v>
      </c>
      <c r="AF153" s="174" t="str">
        <f t="shared" si="32"/>
        <v>saniert</v>
      </c>
      <c r="AG153" s="174" cm="1">
        <f t="array" ref="AG153">IF(
    AE153 &gt; (IF(
        AF153 = "unsaniert",
        (MIN(IF(AF$1:AF$166="unsaniert",AE$1:AE$166)) + MAX(IF(AF$1:AF$166="unsaniert",AE$1:AE$166))) / 2,
        IF(
            AF153 = "teilsaniert",
            (MIN(IF(AF$1:AF$166="teilsaniert",AE$1:AE$166)) + MAX(IF(AF$1:AF$166="teilsaniert",AE$1:AE$166))) / 2,
            (MIN(IF(AF$1:AF$166="saniert",AE$1:AE$166)) + MAX(IF(AF$1:AF$166="saniert",AE$1:AE$166))) / 2
        )
    )),
    0,
    IF(
        AE152 &lt; (IF(
            AF153 = "unsaniert",
            (MIN(IF(AF$1:AF$166="unsaniert",AE$1:AE$166)) + MAX(IF(AF$1:AF$166="unsaniert",AE$1:AE$166))) / 2,
            IF(
                AF153 = "teilsaniert",
                (MIN(IF(AF$1:AF$166="teilsaniert",AE$1:AE$166)) + MAX(IF(AF$1:AF$166="teilsaniert",AE$1:AE$166))) / 2,
                (MIN(IF(AF$1:AF$166="saniert",AE$1:AE$166)) + MAX(IF(AF$1:AF$166="saniert",AE$1:AE$166))) / 2
            )
        )),
        0,
        AD153
    )
)</f>
        <v>0</v>
      </c>
      <c r="AH153" s="160"/>
      <c r="AI153" s="160"/>
      <c r="AJ153" s="160"/>
      <c r="AK153" s="174">
        <f t="shared" si="44"/>
        <v>-3.2633859524507267</v>
      </c>
      <c r="AL153" s="173">
        <f t="shared" si="33"/>
        <v>0</v>
      </c>
      <c r="AM153" s="174" t="str">
        <f t="shared" si="34"/>
        <v>saniert</v>
      </c>
      <c r="AN153" s="174" cm="1">
        <f t="array" ref="AN153">IF(
    AL153 &gt; (IF(
        AM153 = "unsaniert",
        (MIN(IF(AM$1:AM$166="unsaniert",AL$1:AL$166)) + MAX(IF(AM$1:AM$166="unsaniert",AL$1:AL$166))) / 2,
        IF(
            AM153 = "teilsaniert",
            (MIN(IF(AM$1:AM$166="teilsaniert",AL$1:AL$166)) + MAX(IF(AM$1:AM$166="teilsaniert",AL$1:AL$166))) / 2,
            (MIN(IF(AM$1:AM$166="saniert",AL$1:AL$166)) + MAX(IF(AM$1:AM$166="saniert",AL$1:AL$166))) / 2
        )
    )),
    0,
    IF(
        AL152 &lt; (IF(
            AM153 = "unsaniert",
            (MIN(IF(AM$1:AM$166="unsaniert",AL$1:AL$166)) + MAX(IF(AM$1:AM$166="unsaniert",AL$1:AL$166))) / 2,
            IF(
                AM153 = "teilsaniert",
                (MIN(IF(AM$1:AM$166="teilsaniert",AL$1:AL$166)) + MAX(IF(AM$1:AM$166="teilsaniert",AL$1:AL$166))) / 2,
                (MIN(IF(AM$1:AM$166="saniert",AL$1:AL$166)) + MAX(IF(AM$1:AM$166="saniert",AL$1:AL$166))) / 2
            )
        )),
        0,
        AK153
    )
)</f>
        <v>0</v>
      </c>
      <c r="AR153" s="174">
        <f t="shared" si="45"/>
        <v>-2.11628314432346</v>
      </c>
      <c r="AS153" s="173">
        <f t="shared" si="35"/>
        <v>2.6119768811461177E-58</v>
      </c>
      <c r="AT153" s="174" t="str">
        <f t="shared" si="36"/>
        <v>saniert</v>
      </c>
      <c r="AU153" s="174" cm="1">
        <f t="array" ref="AU153">IF(
    AS153 &gt; (IF(
        AT153 = "unsaniert",
        (MIN(IF(AT$1:AT$166="unsaniert",AS$1:AS$166)) + MAX(IF(AT$1:AT$166="unsaniert",AS$1:AS$166))) / 2,
        IF(
            AT153 = "teilsaniert",
            (MIN(IF(AT$1:AT$166="teilsaniert",AS$1:AS$166)) + MAX(IF(AT$1:AT$166="teilsaniert",AS$1:AS$166))) / 2,
            (MIN(IF(AT$1:AT$166="saniert",AS$1:AS$166)) + MAX(IF(AT$1:AT$166="saniert",AS$1:AS$166))) / 2
        )
    )),
    0,
    IF(
        AS152 &lt; (IF(
            AT153 = "unsaniert",
            (MIN(IF(AT$1:AT$166="unsaniert",AS$1:AS$166)) + MAX(IF(AT$1:AT$166="unsaniert",AS$1:AS$166))) / 2,
            IF(
                AT153 = "teilsaniert",
                (MIN(IF(AT$1:AT$166="teilsaniert",AS$1:AS$166)) + MAX(IF(AT$1:AT$166="teilsaniert",AS$1:AS$166))) / 2,
                (MIN(IF(AT$1:AT$166="saniert",AS$1:AS$166)) + MAX(IF(AT$1:AT$166="saniert",AS$1:AS$166))) / 2
            )
        )),
        0,
        AR153
    )
)</f>
        <v>0</v>
      </c>
      <c r="AV153" s="160"/>
      <c r="AW153" s="160"/>
      <c r="AX153" s="160"/>
      <c r="AY153" s="174">
        <f t="shared" si="46"/>
        <v>-2.647789357528644</v>
      </c>
      <c r="AZ153" s="173">
        <f t="shared" si="48"/>
        <v>1.8397368923853296E-128</v>
      </c>
      <c r="BA153" s="174" t="str">
        <f t="shared" si="49"/>
        <v>saniert</v>
      </c>
      <c r="BB153" s="174" cm="1">
        <f t="array" ref="BB153">IF(
    AZ153 &gt; (IF(
        BA153 = "unsaniert",
        (MIN(IF(BA$1:BA$166="unsaniert",AZ$1:AZ$166)) + MAX(IF(BA$1:BA$166="unsaniert",AZ$1:AZ$166))) / 2,
        IF(
            BA153 = "teilsaniert",
            (MIN(IF(BA$1:BA$166="teilsaniert",AZ$1:AZ$166)) + MAX(IF(BA$1:BA$166="teilsaniert",AZ$1:AZ$166))) / 2,
            (MIN(IF(BA$1:BA$166="saniert",AZ$1:AZ$166)) + MAX(IF(BA$1:BA$166="saniert",AZ$1:AZ$166))) / 2
        )
    )),
    0,
    IF(
        AZ152 &lt; (IF(
            BA153 = "unsaniert",
            (MIN(IF(BA$1:BA$166="unsaniert",AZ$1:AZ$166)) + MAX(IF(BA$1:BA$166="unsaniert",AZ$1:AZ$166))) / 2,
            IF(
                BA153 = "teilsaniert",
                (MIN(IF(BA$1:BA$166="teilsaniert",AZ$1:AZ$166)) + MAX(IF(BA$1:BA$166="teilsaniert",AZ$1:AZ$166))) / 2,
                (MIN(IF(BA$1:BA$166="saniert",AZ$1:AZ$166)) + MAX(IF(BA$1:BA$166="saniert",AZ$1:AZ$166))) / 2
            )
        )),
        0,
        AY153
    )
)</f>
        <v>0</v>
      </c>
      <c r="BC153" s="160"/>
      <c r="BD153" s="160"/>
      <c r="BE153" s="160"/>
      <c r="BF153" s="174">
        <f t="shared" si="47"/>
        <v>-2.1765709459291656</v>
      </c>
      <c r="BG153" s="173">
        <f t="shared" si="37"/>
        <v>0</v>
      </c>
      <c r="BH153" s="174" t="str">
        <f t="shared" si="38"/>
        <v>saniert</v>
      </c>
      <c r="BI153" s="174" cm="1">
        <f t="array" ref="BI153">IF(
    BG153 &gt; (IF(
        BH153 = "unsaniert",
        (MIN(IF(BH$1:BH$166="unsaniert",BG$1:BG$166)) + MAX(IF(BH$1:BH$166="unsaniert",BG$1:BG$166))) / 2,
        IF(
            BH153 = "teilsaniert",
            (MIN(IF(BH$1:BH$166="teilsaniert",BG$1:BG$166)) + MAX(IF(BH$1:BH$166="teilsaniert",BG$1:BG$166))) / 2,
            (MIN(IF(BH$1:BH$166="saniert",BG$1:BG$166)) + MAX(IF(BH$1:BH$166="saniert",BG$1:BG$166))) / 2
        )
    )),
    0,
    IF(
        BG152 &lt; (IF(
            BH153 = "unsaniert",
            (MIN(IF(BH$1:BH$166="unsaniert",BG$1:BG$166)) + MAX(IF(BH$1:BH$166="unsaniert",BG$1:BG$166))) / 2,
            IF(
                BH153 = "teilsaniert",
                (MIN(IF(BH$1:BH$166="teilsaniert",BG$1:BG$166)) + MAX(IF(BH$1:BH$166="teilsaniert",BG$1:BG$166))) / 2,
                (MIN(IF(BH$1:BH$166="saniert",BG$1:BG$166)) + MAX(IF(BH$1:BH$166="saniert",BG$1:BG$166))) / 2
            )
        )),
        0,
        BF153
    )
)</f>
        <v>0</v>
      </c>
    </row>
    <row r="154" spans="2:61">
      <c r="B154" s="174">
        <f t="shared" si="39"/>
        <v>-1.3760188604563641</v>
      </c>
      <c r="C154" s="173">
        <f>_xlfn.NORM.DIST(B154, B5,C5, TRUE)</f>
        <v>4.3100466679611426E-11</v>
      </c>
      <c r="D154" s="174" t="str">
        <f t="shared" si="26"/>
        <v>saniert</v>
      </c>
      <c r="E154" s="174" cm="1">
        <f t="array" ref="E154">IF(
    C154 &gt; (IF(
        D154 = "unsaniert",
        (MIN(IF(D$1:D$166="unsaniert",C$1:C$166)) + MAX(IF(D$1:D$166="unsaniert",C$1:C$166))) / 2,
        IF(
            D154 = "teilsaniert",
            (MIN(IF(D$1:D$166="teilsaniert",C$1:C$166)) + MAX(IF(D$1:D$166="teilsaniert",C$1:C$166))) / 2,
            (MIN(IF(D$1:D$166="saniert",C$1:C$166)) + MAX(IF(D$1:D$166="saniert",C$1:C$166))) / 2
        )
    )),
    0,
    IF(
        C153 &lt; (IF(
            D154 = "unsaniert",
            (MIN(IF(D$1:D$166="unsaniert",C$1:C$166)) + MAX(IF(D$1:D$166="unsaniert",C$1:C$166))) / 2,
            IF(
                D154 = "teilsaniert",
                (MIN(IF(D$1:D$166="teilsaniert",C$1:C$166)) + MAX(IF(D$1:D$166="teilsaniert",C$1:C$166))) / 2,
                (MIN(IF(D$1:D$166="saniert",C$1:C$166)) + MAX(IF(D$1:D$166="saniert",C$1:C$166))) / 2
            )
        )),
        0,
        B154
    )
)</f>
        <v>0</v>
      </c>
      <c r="H154" s="160"/>
      <c r="I154" s="174">
        <f t="shared" si="40"/>
        <v>-3.0958352038498913</v>
      </c>
      <c r="J154" s="173">
        <f>_xlfn.NORM.DIST(I154, I5,J5, TRUE)</f>
        <v>0</v>
      </c>
      <c r="K154" s="174" t="str">
        <f t="shared" si="27"/>
        <v>saniert</v>
      </c>
      <c r="L154" s="174" cm="1">
        <f t="array" ref="L154">IF(
    J154 &gt; (IF(
        K154 = "unsaniert",
        (MIN(IF(K$1:K$166="unsaniert",J$1:J$166)) + MAX(IF(K$1:K$166="unsaniert",J$1:J$166))) / 2,
        IF(
            K154 = "teilsaniert",
            (MIN(IF(K$1:K$166="teilsaniert",J$1:J$166)) + MAX(IF(K$1:K$166="teilsaniert",J$1:J$166))) / 2,
            (MIN(IF(K$1:K$166="saniert",J$1:J$166)) + MAX(IF(K$1:K$166="saniert",J$1:J$166))) / 2
        )
    )),
    0,
    IF(
        J153 &lt; (IF(
            K154 = "unsaniert",
            (MIN(IF(K$1:K$166="unsaniert",J$1:J$166)) + MAX(IF(K$1:K$166="unsaniert",J$1:J$166))) / 2,
            IF(
                K154 = "teilsaniert",
                (MIN(IF(K$1:K$166="teilsaniert",J$1:J$166)) + MAX(IF(K$1:K$166="teilsaniert",J$1:J$166))) / 2,
                (MIN(IF(K$1:K$166="saniert",J$1:J$166)) + MAX(IF(K$1:K$166="saniert",J$1:J$166))) / 2
            )
        )),
        0,
        I154
    )
)</f>
        <v>0</v>
      </c>
      <c r="O154" s="160"/>
      <c r="P154" s="174">
        <f t="shared" si="41"/>
        <v>-3.1599771325762651</v>
      </c>
      <c r="Q154" s="173">
        <f>_xlfn.NORM.DIST(P154, P5,Q5, TRUE)</f>
        <v>0</v>
      </c>
      <c r="R154" s="174" t="str">
        <f t="shared" si="28"/>
        <v>saniert</v>
      </c>
      <c r="S154" s="174" cm="1">
        <f t="array" ref="S154">IF(
    Q154 &gt; (IF(
        R154 = "unsaniert",
        (MIN(IF(R$1:R$166="unsaniert",Q$1:Q$166)) + MAX(IF(R$1:R$166="unsaniert",Q$1:Q$166))) / 2,
        IF(
            R154 = "teilsaniert",
            (MIN(IF(R$1:R$166="teilsaniert",Q$1:Q$166)) + MAX(IF(R$1:R$166="teilsaniert",Q$1:Q$166))) / 2,
            (MIN(IF(R$1:R$166="saniert",Q$1:Q$166)) + MAX(IF(R$1:R$166="saniert",Q$1:Q$166))) / 2
        )
    )),
    0,
    IF(
        Q153 &lt; (IF(
            R154 = "unsaniert",
            (MIN(IF(R$1:R$166="unsaniert",Q$1:Q$166)) + MAX(IF(R$1:R$166="unsaniert",Q$1:Q$166))) / 2,
            IF(
                R154 = "teilsaniert",
                (MIN(IF(R$1:R$166="teilsaniert",Q$1:Q$166)) + MAX(IF(R$1:R$166="teilsaniert",Q$1:Q$166))) / 2,
                (MIN(IF(R$1:R$166="saniert",Q$1:Q$166)) + MAX(IF(R$1:R$166="saniert",Q$1:Q$166))) / 2
            )
        )),
        0,
        P154
    )
)</f>
        <v>0</v>
      </c>
      <c r="W154" s="174">
        <f t="shared" si="42"/>
        <v>-2.5234544208588758</v>
      </c>
      <c r="X154" s="173">
        <f t="shared" si="29"/>
        <v>0</v>
      </c>
      <c r="Y154" s="174" t="str">
        <f t="shared" si="30"/>
        <v>saniert</v>
      </c>
      <c r="Z154" s="174" cm="1">
        <f t="array" ref="Z154">IF(
    X154 &gt; (IF(
        Y154 = "unsaniert",
        (MIN(IF(Y$29:Y$166="unsaniert",X$29:X$166)) + MAX(IF(Y$29:Y$166="unsaniert",X$29:X$166))) / 2,
        IF(
            Y154 = "teilsaniert",
            (MIN(IF(Y$29:Y$166="teilsaniert",X$29:X$166)) + MAX(IF(Y$29:Y$166="teilsaniert",X$29:X$166))) / 2,
            (MIN(IF(Y$29:Y$166="saniert",X$29:X$166)) + MAX(IF(Y$29:Y$166="saniert",X$29:X$166))) / 2
        )
    )),
    0,
    IF(
        X153 &lt; (IF(
            Y154 = "unsaniert",
            (MIN(IF(Y$29:Y$166="unsaniert",X$29:X$166)) + MAX(IF(Y$29:Y$166="unsaniert",X$29:X$166))) / 2,
            IF(
                Y154 = "teilsaniert",
                (MIN(IF(Y$29:Y$166="teilsaniert",X$29:X$166)) + MAX(IF(Y$29:Y$166="teilsaniert",X$29:X$166))) / 2,
                (MIN(IF(Y$29:Y$166="saniert",X$29:X$166)) + MAX(IF(Y$29:Y$166="saniert",X$29:X$166))) / 2
            )
        )),
        0,
        W154
    )
)</f>
        <v>0</v>
      </c>
      <c r="AA154" s="160"/>
      <c r="AB154" s="160"/>
      <c r="AC154" s="160"/>
      <c r="AD154" s="174">
        <f t="shared" si="43"/>
        <v>-2.8087453724467664</v>
      </c>
      <c r="AE154" s="173">
        <f t="shared" si="31"/>
        <v>1.6913638866776222E-198</v>
      </c>
      <c r="AF154" s="174" t="str">
        <f t="shared" si="32"/>
        <v>saniert</v>
      </c>
      <c r="AG154" s="174" cm="1">
        <f t="array" ref="AG154">IF(
    AE154 &gt; (IF(
        AF154 = "unsaniert",
        (MIN(IF(AF$1:AF$166="unsaniert",AE$1:AE$166)) + MAX(IF(AF$1:AF$166="unsaniert",AE$1:AE$166))) / 2,
        IF(
            AF154 = "teilsaniert",
            (MIN(IF(AF$1:AF$166="teilsaniert",AE$1:AE$166)) + MAX(IF(AF$1:AF$166="teilsaniert",AE$1:AE$166))) / 2,
            (MIN(IF(AF$1:AF$166="saniert",AE$1:AE$166)) + MAX(IF(AF$1:AF$166="saniert",AE$1:AE$166))) / 2
        )
    )),
    0,
    IF(
        AE153 &lt; (IF(
            AF154 = "unsaniert",
            (MIN(IF(AF$1:AF$166="unsaniert",AE$1:AE$166)) + MAX(IF(AF$1:AF$166="unsaniert",AE$1:AE$166))) / 2,
            IF(
                AF154 = "teilsaniert",
                (MIN(IF(AF$1:AF$166="teilsaniert",AE$1:AE$166)) + MAX(IF(AF$1:AF$166="teilsaniert",AE$1:AE$166))) / 2,
                (MIN(IF(AF$1:AF$166="saniert",AE$1:AE$166)) + MAX(IF(AF$1:AF$166="saniert",AE$1:AE$166))) / 2
            )
        )),
        0,
        AD154
    )
)</f>
        <v>0</v>
      </c>
      <c r="AH154" s="160"/>
      <c r="AI154" s="160"/>
      <c r="AJ154" s="160"/>
      <c r="AK154" s="174">
        <f t="shared" si="44"/>
        <v>-3.2933859524507265</v>
      </c>
      <c r="AL154" s="173">
        <f t="shared" si="33"/>
        <v>0</v>
      </c>
      <c r="AM154" s="174" t="str">
        <f t="shared" si="34"/>
        <v>saniert</v>
      </c>
      <c r="AN154" s="174" cm="1">
        <f t="array" ref="AN154">IF(
    AL154 &gt; (IF(
        AM154 = "unsaniert",
        (MIN(IF(AM$1:AM$166="unsaniert",AL$1:AL$166)) + MAX(IF(AM$1:AM$166="unsaniert",AL$1:AL$166))) / 2,
        IF(
            AM154 = "teilsaniert",
            (MIN(IF(AM$1:AM$166="teilsaniert",AL$1:AL$166)) + MAX(IF(AM$1:AM$166="teilsaniert",AL$1:AL$166))) / 2,
            (MIN(IF(AM$1:AM$166="saniert",AL$1:AL$166)) + MAX(IF(AM$1:AM$166="saniert",AL$1:AL$166))) / 2
        )
    )),
    0,
    IF(
        AL153 &lt; (IF(
            AM154 = "unsaniert",
            (MIN(IF(AM$1:AM$166="unsaniert",AL$1:AL$166)) + MAX(IF(AM$1:AM$166="unsaniert",AL$1:AL$166))) / 2,
            IF(
                AM154 = "teilsaniert",
                (MIN(IF(AM$1:AM$166="teilsaniert",AL$1:AL$166)) + MAX(IF(AM$1:AM$166="teilsaniert",AL$1:AL$166))) / 2,
                (MIN(IF(AM$1:AM$166="saniert",AL$1:AL$166)) + MAX(IF(AM$1:AM$166="saniert",AL$1:AL$166))) / 2
            )
        )),
        0,
        AK154
    )
)</f>
        <v>0</v>
      </c>
      <c r="AR154" s="174">
        <f t="shared" si="45"/>
        <v>-2.1462831443234598</v>
      </c>
      <c r="AS154" s="173">
        <f t="shared" si="35"/>
        <v>1.9096784122048381E-59</v>
      </c>
      <c r="AT154" s="174" t="str">
        <f t="shared" si="36"/>
        <v>saniert</v>
      </c>
      <c r="AU154" s="174" cm="1">
        <f t="array" ref="AU154">IF(
    AS154 &gt; (IF(
        AT154 = "unsaniert",
        (MIN(IF(AT$1:AT$166="unsaniert",AS$1:AS$166)) + MAX(IF(AT$1:AT$166="unsaniert",AS$1:AS$166))) / 2,
        IF(
            AT154 = "teilsaniert",
            (MIN(IF(AT$1:AT$166="teilsaniert",AS$1:AS$166)) + MAX(IF(AT$1:AT$166="teilsaniert",AS$1:AS$166))) / 2,
            (MIN(IF(AT$1:AT$166="saniert",AS$1:AS$166)) + MAX(IF(AT$1:AT$166="saniert",AS$1:AS$166))) / 2
        )
    )),
    0,
    IF(
        AS153 &lt; (IF(
            AT154 = "unsaniert",
            (MIN(IF(AT$1:AT$166="unsaniert",AS$1:AS$166)) + MAX(IF(AT$1:AT$166="unsaniert",AS$1:AS$166))) / 2,
            IF(
                AT154 = "teilsaniert",
                (MIN(IF(AT$1:AT$166="teilsaniert",AS$1:AS$166)) + MAX(IF(AT$1:AT$166="teilsaniert",AS$1:AS$166))) / 2,
                (MIN(IF(AT$1:AT$166="saniert",AS$1:AS$166)) + MAX(IF(AT$1:AT$166="saniert",AS$1:AS$166))) / 2
            )
        )),
        0,
        AR154
    )
)</f>
        <v>0</v>
      </c>
      <c r="AV154" s="160"/>
      <c r="AW154" s="160"/>
      <c r="AX154" s="160"/>
      <c r="AY154" s="174">
        <f t="shared" si="46"/>
        <v>-2.6777893575286438</v>
      </c>
      <c r="AZ154" s="173">
        <f t="shared" si="48"/>
        <v>7.0547557257934556E-131</v>
      </c>
      <c r="BA154" s="174" t="str">
        <f t="shared" si="49"/>
        <v>saniert</v>
      </c>
      <c r="BB154" s="174" cm="1">
        <f t="array" ref="BB154">IF(
    AZ154 &gt; (IF(
        BA154 = "unsaniert",
        (MIN(IF(BA$1:BA$166="unsaniert",AZ$1:AZ$166)) + MAX(IF(BA$1:BA$166="unsaniert",AZ$1:AZ$166))) / 2,
        IF(
            BA154 = "teilsaniert",
            (MIN(IF(BA$1:BA$166="teilsaniert",AZ$1:AZ$166)) + MAX(IF(BA$1:BA$166="teilsaniert",AZ$1:AZ$166))) / 2,
            (MIN(IF(BA$1:BA$166="saniert",AZ$1:AZ$166)) + MAX(IF(BA$1:BA$166="saniert",AZ$1:AZ$166))) / 2
        )
    )),
    0,
    IF(
        AZ153 &lt; (IF(
            BA154 = "unsaniert",
            (MIN(IF(BA$1:BA$166="unsaniert",AZ$1:AZ$166)) + MAX(IF(BA$1:BA$166="unsaniert",AZ$1:AZ$166))) / 2,
            IF(
                BA154 = "teilsaniert",
                (MIN(IF(BA$1:BA$166="teilsaniert",AZ$1:AZ$166)) + MAX(IF(BA$1:BA$166="teilsaniert",AZ$1:AZ$166))) / 2,
                (MIN(IF(BA$1:BA$166="saniert",AZ$1:AZ$166)) + MAX(IF(BA$1:BA$166="saniert",AZ$1:AZ$166))) / 2
            )
        )),
        0,
        AY154
    )
)</f>
        <v>0</v>
      </c>
      <c r="BC154" s="160"/>
      <c r="BD154" s="160"/>
      <c r="BE154" s="160"/>
      <c r="BF154" s="174">
        <f t="shared" si="47"/>
        <v>-2.1965709459291656</v>
      </c>
      <c r="BG154" s="173">
        <f t="shared" si="37"/>
        <v>0</v>
      </c>
      <c r="BH154" s="174" t="str">
        <f t="shared" si="38"/>
        <v>saniert</v>
      </c>
      <c r="BI154" s="174" cm="1">
        <f t="array" ref="BI154">IF(
    BG154 &gt; (IF(
        BH154 = "unsaniert",
        (MIN(IF(BH$1:BH$166="unsaniert",BG$1:BG$166)) + MAX(IF(BH$1:BH$166="unsaniert",BG$1:BG$166))) / 2,
        IF(
            BH154 = "teilsaniert",
            (MIN(IF(BH$1:BH$166="teilsaniert",BG$1:BG$166)) + MAX(IF(BH$1:BH$166="teilsaniert",BG$1:BG$166))) / 2,
            (MIN(IF(BH$1:BH$166="saniert",BG$1:BG$166)) + MAX(IF(BH$1:BH$166="saniert",BG$1:BG$166))) / 2
        )
    )),
    0,
    IF(
        BG153 &lt; (IF(
            BH154 = "unsaniert",
            (MIN(IF(BH$1:BH$166="unsaniert",BG$1:BG$166)) + MAX(IF(BH$1:BH$166="unsaniert",BG$1:BG$166))) / 2,
            IF(
                BH154 = "teilsaniert",
                (MIN(IF(BH$1:BH$166="teilsaniert",BG$1:BG$166)) + MAX(IF(BH$1:BH$166="teilsaniert",BG$1:BG$166))) / 2,
                (MIN(IF(BH$1:BH$166="saniert",BG$1:BG$166)) + MAX(IF(BH$1:BH$166="saniert",BG$1:BG$166))) / 2
            )
        )),
        0,
        BF154
    )
)</f>
        <v>0</v>
      </c>
    </row>
    <row r="155" spans="2:61">
      <c r="B155" s="174">
        <f t="shared" si="39"/>
        <v>-1.4060188604563642</v>
      </c>
      <c r="C155" s="173">
        <f>_xlfn.NORM.DIST(B155, B5,C5, TRUE)</f>
        <v>2.5309463078587769E-11</v>
      </c>
      <c r="D155" s="174" t="str">
        <f t="shared" si="26"/>
        <v>saniert</v>
      </c>
      <c r="E155" s="174" cm="1">
        <f t="array" ref="E155">IF(
    C155 &gt; (IF(
        D155 = "unsaniert",
        (MIN(IF(D$1:D$166="unsaniert",C$1:C$166)) + MAX(IF(D$1:D$166="unsaniert",C$1:C$166))) / 2,
        IF(
            D155 = "teilsaniert",
            (MIN(IF(D$1:D$166="teilsaniert",C$1:C$166)) + MAX(IF(D$1:D$166="teilsaniert",C$1:C$166))) / 2,
            (MIN(IF(D$1:D$166="saniert",C$1:C$166)) + MAX(IF(D$1:D$166="saniert",C$1:C$166))) / 2
        )
    )),
    0,
    IF(
        C154 &lt; (IF(
            D155 = "unsaniert",
            (MIN(IF(D$1:D$166="unsaniert",C$1:C$166)) + MAX(IF(D$1:D$166="unsaniert",C$1:C$166))) / 2,
            IF(
                D155 = "teilsaniert",
                (MIN(IF(D$1:D$166="teilsaniert",C$1:C$166)) + MAX(IF(D$1:D$166="teilsaniert",C$1:C$166))) / 2,
                (MIN(IF(D$1:D$166="saniert",C$1:C$166)) + MAX(IF(D$1:D$166="saniert",C$1:C$166))) / 2
            )
        )),
        0,
        B155
    )
)</f>
        <v>0</v>
      </c>
      <c r="H155" s="160"/>
      <c r="I155" s="174">
        <f t="shared" si="40"/>
        <v>-3.1258352038498911</v>
      </c>
      <c r="J155" s="173">
        <f>_xlfn.NORM.DIST(I155, I5,J5, TRUE)</f>
        <v>0</v>
      </c>
      <c r="K155" s="174" t="str">
        <f t="shared" si="27"/>
        <v>saniert</v>
      </c>
      <c r="L155" s="174" cm="1">
        <f t="array" ref="L155">IF(
    J155 &gt; (IF(
        K155 = "unsaniert",
        (MIN(IF(K$1:K$166="unsaniert",J$1:J$166)) + MAX(IF(K$1:K$166="unsaniert",J$1:J$166))) / 2,
        IF(
            K155 = "teilsaniert",
            (MIN(IF(K$1:K$166="teilsaniert",J$1:J$166)) + MAX(IF(K$1:K$166="teilsaniert",J$1:J$166))) / 2,
            (MIN(IF(K$1:K$166="saniert",J$1:J$166)) + MAX(IF(K$1:K$166="saniert",J$1:J$166))) / 2
        )
    )),
    0,
    IF(
        J154 &lt; (IF(
            K155 = "unsaniert",
            (MIN(IF(K$1:K$166="unsaniert",J$1:J$166)) + MAX(IF(K$1:K$166="unsaniert",J$1:J$166))) / 2,
            IF(
                K155 = "teilsaniert",
                (MIN(IF(K$1:K$166="teilsaniert",J$1:J$166)) + MAX(IF(K$1:K$166="teilsaniert",J$1:J$166))) / 2,
                (MIN(IF(K$1:K$166="saniert",J$1:J$166)) + MAX(IF(K$1:K$166="saniert",J$1:J$166))) / 2
            )
        )),
        0,
        I155
    )
)</f>
        <v>0</v>
      </c>
      <c r="O155" s="160"/>
      <c r="P155" s="174">
        <f t="shared" si="41"/>
        <v>-3.1899771325762649</v>
      </c>
      <c r="Q155" s="173">
        <f>_xlfn.NORM.DIST(P155, P5,Q5, TRUE)</f>
        <v>0</v>
      </c>
      <c r="R155" s="174" t="str">
        <f t="shared" si="28"/>
        <v>saniert</v>
      </c>
      <c r="S155" s="174" cm="1">
        <f t="array" ref="S155">IF(
    Q155 &gt; (IF(
        R155 = "unsaniert",
        (MIN(IF(R$1:R$166="unsaniert",Q$1:Q$166)) + MAX(IF(R$1:R$166="unsaniert",Q$1:Q$166))) / 2,
        IF(
            R155 = "teilsaniert",
            (MIN(IF(R$1:R$166="teilsaniert",Q$1:Q$166)) + MAX(IF(R$1:R$166="teilsaniert",Q$1:Q$166))) / 2,
            (MIN(IF(R$1:R$166="saniert",Q$1:Q$166)) + MAX(IF(R$1:R$166="saniert",Q$1:Q$166))) / 2
        )
    )),
    0,
    IF(
        Q154 &lt; (IF(
            R155 = "unsaniert",
            (MIN(IF(R$1:R$166="unsaniert",Q$1:Q$166)) + MAX(IF(R$1:R$166="unsaniert",Q$1:Q$166))) / 2,
            IF(
                R155 = "teilsaniert",
                (MIN(IF(R$1:R$166="teilsaniert",Q$1:Q$166)) + MAX(IF(R$1:R$166="teilsaniert",Q$1:Q$166))) / 2,
                (MIN(IF(R$1:R$166="saniert",Q$1:Q$166)) + MAX(IF(R$1:R$166="saniert",Q$1:Q$166))) / 2
            )
        )),
        0,
        P155
    )
)</f>
        <v>0</v>
      </c>
      <c r="W155" s="174">
        <f t="shared" si="42"/>
        <v>-2.5534544208588756</v>
      </c>
      <c r="X155" s="173">
        <f t="shared" si="29"/>
        <v>0</v>
      </c>
      <c r="Y155" s="174" t="str">
        <f t="shared" si="30"/>
        <v>saniert</v>
      </c>
      <c r="Z155" s="174" cm="1">
        <f t="array" ref="Z155">IF(
    X155 &gt; (IF(
        Y155 = "unsaniert",
        (MIN(IF(Y$29:Y$166="unsaniert",X$29:X$166)) + MAX(IF(Y$29:Y$166="unsaniert",X$29:X$166))) / 2,
        IF(
            Y155 = "teilsaniert",
            (MIN(IF(Y$29:Y$166="teilsaniert",X$29:X$166)) + MAX(IF(Y$29:Y$166="teilsaniert",X$29:X$166))) / 2,
            (MIN(IF(Y$29:Y$166="saniert",X$29:X$166)) + MAX(IF(Y$29:Y$166="saniert",X$29:X$166))) / 2
        )
    )),
    0,
    IF(
        X154 &lt; (IF(
            Y155 = "unsaniert",
            (MIN(IF(Y$29:Y$166="unsaniert",X$29:X$166)) + MAX(IF(Y$29:Y$166="unsaniert",X$29:X$166))) / 2,
            IF(
                Y155 = "teilsaniert",
                (MIN(IF(Y$29:Y$166="teilsaniert",X$29:X$166)) + MAX(IF(Y$29:Y$166="teilsaniert",X$29:X$166))) / 2,
                (MIN(IF(Y$29:Y$166="saniert",X$29:X$166)) + MAX(IF(Y$29:Y$166="saniert",X$29:X$166))) / 2
            )
        )),
        0,
        W155
    )
)</f>
        <v>0</v>
      </c>
      <c r="AA155" s="160"/>
      <c r="AB155" s="160"/>
      <c r="AC155" s="160"/>
      <c r="AD155" s="174">
        <f t="shared" si="43"/>
        <v>-2.8387453724467662</v>
      </c>
      <c r="AE155" s="173">
        <f t="shared" si="31"/>
        <v>3.8576584961386801E-202</v>
      </c>
      <c r="AF155" s="174" t="str">
        <f t="shared" si="32"/>
        <v>saniert</v>
      </c>
      <c r="AG155" s="174" cm="1">
        <f t="array" ref="AG155">IF(
    AE155 &gt; (IF(
        AF155 = "unsaniert",
        (MIN(IF(AF$1:AF$166="unsaniert",AE$1:AE$166)) + MAX(IF(AF$1:AF$166="unsaniert",AE$1:AE$166))) / 2,
        IF(
            AF155 = "teilsaniert",
            (MIN(IF(AF$1:AF$166="teilsaniert",AE$1:AE$166)) + MAX(IF(AF$1:AF$166="teilsaniert",AE$1:AE$166))) / 2,
            (MIN(IF(AF$1:AF$166="saniert",AE$1:AE$166)) + MAX(IF(AF$1:AF$166="saniert",AE$1:AE$166))) / 2
        )
    )),
    0,
    IF(
        AE154 &lt; (IF(
            AF155 = "unsaniert",
            (MIN(IF(AF$1:AF$166="unsaniert",AE$1:AE$166)) + MAX(IF(AF$1:AF$166="unsaniert",AE$1:AE$166))) / 2,
            IF(
                AF155 = "teilsaniert",
                (MIN(IF(AF$1:AF$166="teilsaniert",AE$1:AE$166)) + MAX(IF(AF$1:AF$166="teilsaniert",AE$1:AE$166))) / 2,
                (MIN(IF(AF$1:AF$166="saniert",AE$1:AE$166)) + MAX(IF(AF$1:AF$166="saniert",AE$1:AE$166))) / 2
            )
        )),
        0,
        AD155
    )
)</f>
        <v>0</v>
      </c>
      <c r="AH155" s="160"/>
      <c r="AI155" s="160"/>
      <c r="AJ155" s="160"/>
      <c r="AK155" s="174">
        <f t="shared" si="44"/>
        <v>-3.3233859524507263</v>
      </c>
      <c r="AL155" s="173">
        <f t="shared" si="33"/>
        <v>0</v>
      </c>
      <c r="AM155" s="174" t="str">
        <f t="shared" si="34"/>
        <v>saniert</v>
      </c>
      <c r="AN155" s="174" cm="1">
        <f t="array" ref="AN155">IF(
    AL155 &gt; (IF(
        AM155 = "unsaniert",
        (MIN(IF(AM$1:AM$166="unsaniert",AL$1:AL$166)) + MAX(IF(AM$1:AM$166="unsaniert",AL$1:AL$166))) / 2,
        IF(
            AM155 = "teilsaniert",
            (MIN(IF(AM$1:AM$166="teilsaniert",AL$1:AL$166)) + MAX(IF(AM$1:AM$166="teilsaniert",AL$1:AL$166))) / 2,
            (MIN(IF(AM$1:AM$166="saniert",AL$1:AL$166)) + MAX(IF(AM$1:AM$166="saniert",AL$1:AL$166))) / 2
        )
    )),
    0,
    IF(
        AL154 &lt; (IF(
            AM155 = "unsaniert",
            (MIN(IF(AM$1:AM$166="unsaniert",AL$1:AL$166)) + MAX(IF(AM$1:AM$166="unsaniert",AL$1:AL$166))) / 2,
            IF(
                AM155 = "teilsaniert",
                (MIN(IF(AM$1:AM$166="teilsaniert",AL$1:AL$166)) + MAX(IF(AM$1:AM$166="teilsaniert",AL$1:AL$166))) / 2,
                (MIN(IF(AM$1:AM$166="saniert",AL$1:AL$166)) + MAX(IF(AM$1:AM$166="saniert",AL$1:AL$166))) / 2
            )
        )),
        0,
        AK155
    )
)</f>
        <v>0</v>
      </c>
      <c r="AR155" s="174">
        <f t="shared" si="45"/>
        <v>-2.1762831443234596</v>
      </c>
      <c r="AS155" s="173">
        <f t="shared" si="35"/>
        <v>1.3604029381618896E-60</v>
      </c>
      <c r="AT155" s="174" t="str">
        <f t="shared" si="36"/>
        <v>saniert</v>
      </c>
      <c r="AU155" s="174" cm="1">
        <f t="array" ref="AU155">IF(
    AS155 &gt; (IF(
        AT155 = "unsaniert",
        (MIN(IF(AT$1:AT$166="unsaniert",AS$1:AS$166)) + MAX(IF(AT$1:AT$166="unsaniert",AS$1:AS$166))) / 2,
        IF(
            AT155 = "teilsaniert",
            (MIN(IF(AT$1:AT$166="teilsaniert",AS$1:AS$166)) + MAX(IF(AT$1:AT$166="teilsaniert",AS$1:AS$166))) / 2,
            (MIN(IF(AT$1:AT$166="saniert",AS$1:AS$166)) + MAX(IF(AT$1:AT$166="saniert",AS$1:AS$166))) / 2
        )
    )),
    0,
    IF(
        AS154 &lt; (IF(
            AT155 = "unsaniert",
            (MIN(IF(AT$1:AT$166="unsaniert",AS$1:AS$166)) + MAX(IF(AT$1:AT$166="unsaniert",AS$1:AS$166))) / 2,
            IF(
                AT155 = "teilsaniert",
                (MIN(IF(AT$1:AT$166="teilsaniert",AS$1:AS$166)) + MAX(IF(AT$1:AT$166="teilsaniert",AS$1:AS$166))) / 2,
                (MIN(IF(AT$1:AT$166="saniert",AS$1:AS$166)) + MAX(IF(AT$1:AT$166="saniert",AS$1:AS$166))) / 2
            )
        )),
        0,
        AR155
    )
)</f>
        <v>0</v>
      </c>
      <c r="AV155" s="160"/>
      <c r="AW155" s="160"/>
      <c r="AX155" s="160"/>
      <c r="AY155" s="174">
        <f t="shared" si="46"/>
        <v>-2.7077893575286436</v>
      </c>
      <c r="AZ155" s="173">
        <f t="shared" si="48"/>
        <v>2.5666528163929985E-133</v>
      </c>
      <c r="BA155" s="174" t="str">
        <f t="shared" si="49"/>
        <v>saniert</v>
      </c>
      <c r="BB155" s="174" cm="1">
        <f t="array" ref="BB155">IF(
    AZ155 &gt; (IF(
        BA155 = "unsaniert",
        (MIN(IF(BA$1:BA$166="unsaniert",AZ$1:AZ$166)) + MAX(IF(BA$1:BA$166="unsaniert",AZ$1:AZ$166))) / 2,
        IF(
            BA155 = "teilsaniert",
            (MIN(IF(BA$1:BA$166="teilsaniert",AZ$1:AZ$166)) + MAX(IF(BA$1:BA$166="teilsaniert",AZ$1:AZ$166))) / 2,
            (MIN(IF(BA$1:BA$166="saniert",AZ$1:AZ$166)) + MAX(IF(BA$1:BA$166="saniert",AZ$1:AZ$166))) / 2
        )
    )),
    0,
    IF(
        AZ154 &lt; (IF(
            BA155 = "unsaniert",
            (MIN(IF(BA$1:BA$166="unsaniert",AZ$1:AZ$166)) + MAX(IF(BA$1:BA$166="unsaniert",AZ$1:AZ$166))) / 2,
            IF(
                BA155 = "teilsaniert",
                (MIN(IF(BA$1:BA$166="teilsaniert",AZ$1:AZ$166)) + MAX(IF(BA$1:BA$166="teilsaniert",AZ$1:AZ$166))) / 2,
                (MIN(IF(BA$1:BA$166="saniert",AZ$1:AZ$166)) + MAX(IF(BA$1:BA$166="saniert",AZ$1:AZ$166))) / 2
            )
        )),
        0,
        AY155
    )
)</f>
        <v>0</v>
      </c>
      <c r="BC155" s="160"/>
      <c r="BD155" s="160"/>
      <c r="BE155" s="160"/>
      <c r="BF155" s="174">
        <f t="shared" si="47"/>
        <v>-2.2165709459291656</v>
      </c>
      <c r="BG155" s="173">
        <f t="shared" si="37"/>
        <v>0</v>
      </c>
      <c r="BH155" s="174" t="str">
        <f t="shared" si="38"/>
        <v>saniert</v>
      </c>
      <c r="BI155" s="174" cm="1">
        <f t="array" ref="BI155">IF(
    BG155 &gt; (IF(
        BH155 = "unsaniert",
        (MIN(IF(BH$1:BH$166="unsaniert",BG$1:BG$166)) + MAX(IF(BH$1:BH$166="unsaniert",BG$1:BG$166))) / 2,
        IF(
            BH155 = "teilsaniert",
            (MIN(IF(BH$1:BH$166="teilsaniert",BG$1:BG$166)) + MAX(IF(BH$1:BH$166="teilsaniert",BG$1:BG$166))) / 2,
            (MIN(IF(BH$1:BH$166="saniert",BG$1:BG$166)) + MAX(IF(BH$1:BH$166="saniert",BG$1:BG$166))) / 2
        )
    )),
    0,
    IF(
        BG154 &lt; (IF(
            BH155 = "unsaniert",
            (MIN(IF(BH$1:BH$166="unsaniert",BG$1:BG$166)) + MAX(IF(BH$1:BH$166="unsaniert",BG$1:BG$166))) / 2,
            IF(
                BH155 = "teilsaniert",
                (MIN(IF(BH$1:BH$166="teilsaniert",BG$1:BG$166)) + MAX(IF(BH$1:BH$166="teilsaniert",BG$1:BG$166))) / 2,
                (MIN(IF(BH$1:BH$166="saniert",BG$1:BG$166)) + MAX(IF(BH$1:BH$166="saniert",BG$1:BG$166))) / 2
            )
        )),
        0,
        BF155
    )
)</f>
        <v>0</v>
      </c>
    </row>
    <row r="156" spans="2:61">
      <c r="B156" s="174">
        <f t="shared" si="39"/>
        <v>-1.4360188604563642</v>
      </c>
      <c r="C156" s="173">
        <f>_xlfn.NORM.DIST(B156, B5,C5, TRUE)</f>
        <v>1.4769941135177567E-11</v>
      </c>
      <c r="D156" s="174" t="str">
        <f t="shared" si="26"/>
        <v>saniert</v>
      </c>
      <c r="E156" s="174" cm="1">
        <f t="array" ref="E156">IF(
    C156 &gt; (IF(
        D156 = "unsaniert",
        (MIN(IF(D$1:D$166="unsaniert",C$1:C$166)) + MAX(IF(D$1:D$166="unsaniert",C$1:C$166))) / 2,
        IF(
            D156 = "teilsaniert",
            (MIN(IF(D$1:D$166="teilsaniert",C$1:C$166)) + MAX(IF(D$1:D$166="teilsaniert",C$1:C$166))) / 2,
            (MIN(IF(D$1:D$166="saniert",C$1:C$166)) + MAX(IF(D$1:D$166="saniert",C$1:C$166))) / 2
        )
    )),
    0,
    IF(
        C155 &lt; (IF(
            D156 = "unsaniert",
            (MIN(IF(D$1:D$166="unsaniert",C$1:C$166)) + MAX(IF(D$1:D$166="unsaniert",C$1:C$166))) / 2,
            IF(
                D156 = "teilsaniert",
                (MIN(IF(D$1:D$166="teilsaniert",C$1:C$166)) + MAX(IF(D$1:D$166="teilsaniert",C$1:C$166))) / 2,
                (MIN(IF(D$1:D$166="saniert",C$1:C$166)) + MAX(IF(D$1:D$166="saniert",C$1:C$166))) / 2
            )
        )),
        0,
        B156
    )
)</f>
        <v>0</v>
      </c>
      <c r="H156" s="160"/>
      <c r="I156" s="174">
        <f t="shared" si="40"/>
        <v>-3.1558352038498909</v>
      </c>
      <c r="J156" s="173">
        <f>_xlfn.NORM.DIST(I156, I5,J5, TRUE)</f>
        <v>0</v>
      </c>
      <c r="K156" s="174" t="str">
        <f t="shared" si="27"/>
        <v>saniert</v>
      </c>
      <c r="L156" s="174" cm="1">
        <f t="array" ref="L156">IF(
    J156 &gt; (IF(
        K156 = "unsaniert",
        (MIN(IF(K$1:K$166="unsaniert",J$1:J$166)) + MAX(IF(K$1:K$166="unsaniert",J$1:J$166))) / 2,
        IF(
            K156 = "teilsaniert",
            (MIN(IF(K$1:K$166="teilsaniert",J$1:J$166)) + MAX(IF(K$1:K$166="teilsaniert",J$1:J$166))) / 2,
            (MIN(IF(K$1:K$166="saniert",J$1:J$166)) + MAX(IF(K$1:K$166="saniert",J$1:J$166))) / 2
        )
    )),
    0,
    IF(
        J155 &lt; (IF(
            K156 = "unsaniert",
            (MIN(IF(K$1:K$166="unsaniert",J$1:J$166)) + MAX(IF(K$1:K$166="unsaniert",J$1:J$166))) / 2,
            IF(
                K156 = "teilsaniert",
                (MIN(IF(K$1:K$166="teilsaniert",J$1:J$166)) + MAX(IF(K$1:K$166="teilsaniert",J$1:J$166))) / 2,
                (MIN(IF(K$1:K$166="saniert",J$1:J$166)) + MAX(IF(K$1:K$166="saniert",J$1:J$166))) / 2
            )
        )),
        0,
        I156
    )
)</f>
        <v>0</v>
      </c>
      <c r="O156" s="160"/>
      <c r="P156" s="174">
        <f t="shared" si="41"/>
        <v>-3.2199771325762647</v>
      </c>
      <c r="Q156" s="173">
        <f>_xlfn.NORM.DIST(P156, P5,Q5, TRUE)</f>
        <v>0</v>
      </c>
      <c r="R156" s="174" t="str">
        <f t="shared" si="28"/>
        <v>saniert</v>
      </c>
      <c r="S156" s="174" cm="1">
        <f t="array" ref="S156">IF(
    Q156 &gt; (IF(
        R156 = "unsaniert",
        (MIN(IF(R$1:R$166="unsaniert",Q$1:Q$166)) + MAX(IF(R$1:R$166="unsaniert",Q$1:Q$166))) / 2,
        IF(
            R156 = "teilsaniert",
            (MIN(IF(R$1:R$166="teilsaniert",Q$1:Q$166)) + MAX(IF(R$1:R$166="teilsaniert",Q$1:Q$166))) / 2,
            (MIN(IF(R$1:R$166="saniert",Q$1:Q$166)) + MAX(IF(R$1:R$166="saniert",Q$1:Q$166))) / 2
        )
    )),
    0,
    IF(
        Q155 &lt; (IF(
            R156 = "unsaniert",
            (MIN(IF(R$1:R$166="unsaniert",Q$1:Q$166)) + MAX(IF(R$1:R$166="unsaniert",Q$1:Q$166))) / 2,
            IF(
                R156 = "teilsaniert",
                (MIN(IF(R$1:R$166="teilsaniert",Q$1:Q$166)) + MAX(IF(R$1:R$166="teilsaniert",Q$1:Q$166))) / 2,
                (MIN(IF(R$1:R$166="saniert",Q$1:Q$166)) + MAX(IF(R$1:R$166="saniert",Q$1:Q$166))) / 2
            )
        )),
        0,
        P156
    )
)</f>
        <v>0</v>
      </c>
      <c r="W156" s="174">
        <f t="shared" si="42"/>
        <v>-2.5834544208588754</v>
      </c>
      <c r="X156" s="173">
        <f t="shared" si="29"/>
        <v>0</v>
      </c>
      <c r="Y156" s="174" t="str">
        <f t="shared" si="30"/>
        <v>saniert</v>
      </c>
      <c r="Z156" s="174" cm="1">
        <f t="array" ref="Z156">IF(
    X156 &gt; (IF(
        Y156 = "unsaniert",
        (MIN(IF(Y$29:Y$166="unsaniert",X$29:X$166)) + MAX(IF(Y$29:Y$166="unsaniert",X$29:X$166))) / 2,
        IF(
            Y156 = "teilsaniert",
            (MIN(IF(Y$29:Y$166="teilsaniert",X$29:X$166)) + MAX(IF(Y$29:Y$166="teilsaniert",X$29:X$166))) / 2,
            (MIN(IF(Y$29:Y$166="saniert",X$29:X$166)) + MAX(IF(Y$29:Y$166="saniert",X$29:X$166))) / 2
        )
    )),
    0,
    IF(
        X155 &lt; (IF(
            Y156 = "unsaniert",
            (MIN(IF(Y$29:Y$166="unsaniert",X$29:X$166)) + MAX(IF(Y$29:Y$166="unsaniert",X$29:X$166))) / 2,
            IF(
                Y156 = "teilsaniert",
                (MIN(IF(Y$29:Y$166="teilsaniert",X$29:X$166)) + MAX(IF(Y$29:Y$166="teilsaniert",X$29:X$166))) / 2,
                (MIN(IF(Y$29:Y$166="saniert",X$29:X$166)) + MAX(IF(Y$29:Y$166="saniert",X$29:X$166))) / 2
            )
        )),
        0,
        W156
    )
)</f>
        <v>0</v>
      </c>
      <c r="AA156" s="160"/>
      <c r="AB156" s="160"/>
      <c r="AC156" s="160"/>
      <c r="AD156" s="174">
        <f t="shared" si="43"/>
        <v>-2.868745372446766</v>
      </c>
      <c r="AE156" s="173">
        <f t="shared" si="31"/>
        <v>8.1466129843710494E-206</v>
      </c>
      <c r="AF156" s="174" t="str">
        <f t="shared" si="32"/>
        <v>saniert</v>
      </c>
      <c r="AG156" s="174" cm="1">
        <f t="array" ref="AG156">IF(
    AE156 &gt; (IF(
        AF156 = "unsaniert",
        (MIN(IF(AF$1:AF$166="unsaniert",AE$1:AE$166)) + MAX(IF(AF$1:AF$166="unsaniert",AE$1:AE$166))) / 2,
        IF(
            AF156 = "teilsaniert",
            (MIN(IF(AF$1:AF$166="teilsaniert",AE$1:AE$166)) + MAX(IF(AF$1:AF$166="teilsaniert",AE$1:AE$166))) / 2,
            (MIN(IF(AF$1:AF$166="saniert",AE$1:AE$166)) + MAX(IF(AF$1:AF$166="saniert",AE$1:AE$166))) / 2
        )
    )),
    0,
    IF(
        AE155 &lt; (IF(
            AF156 = "unsaniert",
            (MIN(IF(AF$1:AF$166="unsaniert",AE$1:AE$166)) + MAX(IF(AF$1:AF$166="unsaniert",AE$1:AE$166))) / 2,
            IF(
                AF156 = "teilsaniert",
                (MIN(IF(AF$1:AF$166="teilsaniert",AE$1:AE$166)) + MAX(IF(AF$1:AF$166="teilsaniert",AE$1:AE$166))) / 2,
                (MIN(IF(AF$1:AF$166="saniert",AE$1:AE$166)) + MAX(IF(AF$1:AF$166="saniert",AE$1:AE$166))) / 2
            )
        )),
        0,
        AD156
    )
)</f>
        <v>0</v>
      </c>
      <c r="AH156" s="160"/>
      <c r="AI156" s="160"/>
      <c r="AJ156" s="160"/>
      <c r="AK156" s="174">
        <f t="shared" si="44"/>
        <v>-3.3533859524507261</v>
      </c>
      <c r="AL156" s="173">
        <f t="shared" si="33"/>
        <v>0</v>
      </c>
      <c r="AM156" s="174" t="str">
        <f t="shared" si="34"/>
        <v>saniert</v>
      </c>
      <c r="AN156" s="174" cm="1">
        <f t="array" ref="AN156">IF(
    AL156 &gt; (IF(
        AM156 = "unsaniert",
        (MIN(IF(AM$1:AM$166="unsaniert",AL$1:AL$166)) + MAX(IF(AM$1:AM$166="unsaniert",AL$1:AL$166))) / 2,
        IF(
            AM156 = "teilsaniert",
            (MIN(IF(AM$1:AM$166="teilsaniert",AL$1:AL$166)) + MAX(IF(AM$1:AM$166="teilsaniert",AL$1:AL$166))) / 2,
            (MIN(IF(AM$1:AM$166="saniert",AL$1:AL$166)) + MAX(IF(AM$1:AM$166="saniert",AL$1:AL$166))) / 2
        )
    )),
    0,
    IF(
        AL155 &lt; (IF(
            AM156 = "unsaniert",
            (MIN(IF(AM$1:AM$166="unsaniert",AL$1:AL$166)) + MAX(IF(AM$1:AM$166="unsaniert",AL$1:AL$166))) / 2,
            IF(
                AM156 = "teilsaniert",
                (MIN(IF(AM$1:AM$166="teilsaniert",AL$1:AL$166)) + MAX(IF(AM$1:AM$166="teilsaniert",AL$1:AL$166))) / 2,
                (MIN(IF(AM$1:AM$166="saniert",AL$1:AL$166)) + MAX(IF(AM$1:AM$166="saniert",AL$1:AL$166))) / 2
            )
        )),
        0,
        AK156
    )
)</f>
        <v>0</v>
      </c>
      <c r="AR156" s="174">
        <f t="shared" si="45"/>
        <v>-2.2062831443234594</v>
      </c>
      <c r="AS156" s="173">
        <f t="shared" si="35"/>
        <v>9.4425759715429143E-62</v>
      </c>
      <c r="AT156" s="174" t="str">
        <f t="shared" si="36"/>
        <v>saniert</v>
      </c>
      <c r="AU156" s="174" cm="1">
        <f t="array" ref="AU156">IF(
    AS156 &gt; (IF(
        AT156 = "unsaniert",
        (MIN(IF(AT$1:AT$166="unsaniert",AS$1:AS$166)) + MAX(IF(AT$1:AT$166="unsaniert",AS$1:AS$166))) / 2,
        IF(
            AT156 = "teilsaniert",
            (MIN(IF(AT$1:AT$166="teilsaniert",AS$1:AS$166)) + MAX(IF(AT$1:AT$166="teilsaniert",AS$1:AS$166))) / 2,
            (MIN(IF(AT$1:AT$166="saniert",AS$1:AS$166)) + MAX(IF(AT$1:AT$166="saniert",AS$1:AS$166))) / 2
        )
    )),
    0,
    IF(
        AS155 &lt; (IF(
            AT156 = "unsaniert",
            (MIN(IF(AT$1:AT$166="unsaniert",AS$1:AS$166)) + MAX(IF(AT$1:AT$166="unsaniert",AS$1:AS$166))) / 2,
            IF(
                AT156 = "teilsaniert",
                (MIN(IF(AT$1:AT$166="teilsaniert",AS$1:AS$166)) + MAX(IF(AT$1:AT$166="teilsaniert",AS$1:AS$166))) / 2,
                (MIN(IF(AT$1:AT$166="saniert",AS$1:AS$166)) + MAX(IF(AT$1:AT$166="saniert",AS$1:AS$166))) / 2
            )
        )),
        0,
        AR156
    )
)</f>
        <v>0</v>
      </c>
      <c r="AV156" s="160"/>
      <c r="AW156" s="160"/>
      <c r="AX156" s="160"/>
      <c r="AY156" s="174">
        <f t="shared" si="46"/>
        <v>-2.7377893575286434</v>
      </c>
      <c r="AZ156" s="173">
        <f t="shared" si="48"/>
        <v>8.859525236901637E-136</v>
      </c>
      <c r="BA156" s="174" t="str">
        <f t="shared" si="49"/>
        <v>saniert</v>
      </c>
      <c r="BB156" s="174" cm="1">
        <f t="array" ref="BB156">IF(
    AZ156 &gt; (IF(
        BA156 = "unsaniert",
        (MIN(IF(BA$1:BA$166="unsaniert",AZ$1:AZ$166)) + MAX(IF(BA$1:BA$166="unsaniert",AZ$1:AZ$166))) / 2,
        IF(
            BA156 = "teilsaniert",
            (MIN(IF(BA$1:BA$166="teilsaniert",AZ$1:AZ$166)) + MAX(IF(BA$1:BA$166="teilsaniert",AZ$1:AZ$166))) / 2,
            (MIN(IF(BA$1:BA$166="saniert",AZ$1:AZ$166)) + MAX(IF(BA$1:BA$166="saniert",AZ$1:AZ$166))) / 2
        )
    )),
    0,
    IF(
        AZ155 &lt; (IF(
            BA156 = "unsaniert",
            (MIN(IF(BA$1:BA$166="unsaniert",AZ$1:AZ$166)) + MAX(IF(BA$1:BA$166="unsaniert",AZ$1:AZ$166))) / 2,
            IF(
                BA156 = "teilsaniert",
                (MIN(IF(BA$1:BA$166="teilsaniert",AZ$1:AZ$166)) + MAX(IF(BA$1:BA$166="teilsaniert",AZ$1:AZ$166))) / 2,
                (MIN(IF(BA$1:BA$166="saniert",AZ$1:AZ$166)) + MAX(IF(BA$1:BA$166="saniert",AZ$1:AZ$166))) / 2
            )
        )),
        0,
        AY156
    )
)</f>
        <v>0</v>
      </c>
      <c r="BC156" s="160"/>
      <c r="BD156" s="160"/>
      <c r="BE156" s="160"/>
      <c r="BF156" s="174">
        <f t="shared" si="47"/>
        <v>-2.2365709459291656</v>
      </c>
      <c r="BG156" s="173">
        <f t="shared" si="37"/>
        <v>0</v>
      </c>
      <c r="BH156" s="174" t="str">
        <f t="shared" si="38"/>
        <v>saniert</v>
      </c>
      <c r="BI156" s="174" cm="1">
        <f t="array" ref="BI156">IF(
    BG156 &gt; (IF(
        BH156 = "unsaniert",
        (MIN(IF(BH$1:BH$166="unsaniert",BG$1:BG$166)) + MAX(IF(BH$1:BH$166="unsaniert",BG$1:BG$166))) / 2,
        IF(
            BH156 = "teilsaniert",
            (MIN(IF(BH$1:BH$166="teilsaniert",BG$1:BG$166)) + MAX(IF(BH$1:BH$166="teilsaniert",BG$1:BG$166))) / 2,
            (MIN(IF(BH$1:BH$166="saniert",BG$1:BG$166)) + MAX(IF(BH$1:BH$166="saniert",BG$1:BG$166))) / 2
        )
    )),
    0,
    IF(
        BG155 &lt; (IF(
            BH156 = "unsaniert",
            (MIN(IF(BH$1:BH$166="unsaniert",BG$1:BG$166)) + MAX(IF(BH$1:BH$166="unsaniert",BG$1:BG$166))) / 2,
            IF(
                BH156 = "teilsaniert",
                (MIN(IF(BH$1:BH$166="teilsaniert",BG$1:BG$166)) + MAX(IF(BH$1:BH$166="teilsaniert",BG$1:BG$166))) / 2,
                (MIN(IF(BH$1:BH$166="saniert",BG$1:BG$166)) + MAX(IF(BH$1:BH$166="saniert",BG$1:BG$166))) / 2
            )
        )),
        0,
        BF156
    )
)</f>
        <v>0</v>
      </c>
    </row>
    <row r="157" spans="2:61">
      <c r="B157" s="174">
        <f t="shared" si="39"/>
        <v>-1.4660188604563642</v>
      </c>
      <c r="C157" s="173">
        <f>_xlfn.NORM.DIST(B157, B5,C5, TRUE)</f>
        <v>8.5658067352580699E-12</v>
      </c>
      <c r="D157" s="174" t="str">
        <f t="shared" si="26"/>
        <v>saniert</v>
      </c>
      <c r="E157" s="174" cm="1">
        <f t="array" ref="E157">IF(
    C157 &gt; (IF(
        D157 = "unsaniert",
        (MIN(IF(D$1:D$166="unsaniert",C$1:C$166)) + MAX(IF(D$1:D$166="unsaniert",C$1:C$166))) / 2,
        IF(
            D157 = "teilsaniert",
            (MIN(IF(D$1:D$166="teilsaniert",C$1:C$166)) + MAX(IF(D$1:D$166="teilsaniert",C$1:C$166))) / 2,
            (MIN(IF(D$1:D$166="saniert",C$1:C$166)) + MAX(IF(D$1:D$166="saniert",C$1:C$166))) / 2
        )
    )),
    0,
    IF(
        C156 &lt; (IF(
            D157 = "unsaniert",
            (MIN(IF(D$1:D$166="unsaniert",C$1:C$166)) + MAX(IF(D$1:D$166="unsaniert",C$1:C$166))) / 2,
            IF(
                D157 = "teilsaniert",
                (MIN(IF(D$1:D$166="teilsaniert",C$1:C$166)) + MAX(IF(D$1:D$166="teilsaniert",C$1:C$166))) / 2,
                (MIN(IF(D$1:D$166="saniert",C$1:C$166)) + MAX(IF(D$1:D$166="saniert",C$1:C$166))) / 2
            )
        )),
        0,
        B157
    )
)</f>
        <v>0</v>
      </c>
      <c r="H157" s="160"/>
      <c r="I157" s="174">
        <f t="shared" si="40"/>
        <v>-3.1858352038498907</v>
      </c>
      <c r="J157" s="173">
        <f>_xlfn.NORM.DIST(I157, I5,J5, TRUE)</f>
        <v>0</v>
      </c>
      <c r="K157" s="174" t="str">
        <f t="shared" si="27"/>
        <v>saniert</v>
      </c>
      <c r="L157" s="174" cm="1">
        <f t="array" ref="L157">IF(
    J157 &gt; (IF(
        K157 = "unsaniert",
        (MIN(IF(K$1:K$166="unsaniert",J$1:J$166)) + MAX(IF(K$1:K$166="unsaniert",J$1:J$166))) / 2,
        IF(
            K157 = "teilsaniert",
            (MIN(IF(K$1:K$166="teilsaniert",J$1:J$166)) + MAX(IF(K$1:K$166="teilsaniert",J$1:J$166))) / 2,
            (MIN(IF(K$1:K$166="saniert",J$1:J$166)) + MAX(IF(K$1:K$166="saniert",J$1:J$166))) / 2
        )
    )),
    0,
    IF(
        J156 &lt; (IF(
            K157 = "unsaniert",
            (MIN(IF(K$1:K$166="unsaniert",J$1:J$166)) + MAX(IF(K$1:K$166="unsaniert",J$1:J$166))) / 2,
            IF(
                K157 = "teilsaniert",
                (MIN(IF(K$1:K$166="teilsaniert",J$1:J$166)) + MAX(IF(K$1:K$166="teilsaniert",J$1:J$166))) / 2,
                (MIN(IF(K$1:K$166="saniert",J$1:J$166)) + MAX(IF(K$1:K$166="saniert",J$1:J$166))) / 2
            )
        )),
        0,
        I157
    )
)</f>
        <v>0</v>
      </c>
      <c r="O157" s="160"/>
      <c r="P157" s="174">
        <f t="shared" si="41"/>
        <v>-3.2499771325762645</v>
      </c>
      <c r="Q157" s="173">
        <f>_xlfn.NORM.DIST(P157, P5,Q5, TRUE)</f>
        <v>0</v>
      </c>
      <c r="R157" s="174" t="str">
        <f t="shared" si="28"/>
        <v>saniert</v>
      </c>
      <c r="S157" s="174" cm="1">
        <f t="array" ref="S157">IF(
    Q157 &gt; (IF(
        R157 = "unsaniert",
        (MIN(IF(R$1:R$166="unsaniert",Q$1:Q$166)) + MAX(IF(R$1:R$166="unsaniert",Q$1:Q$166))) / 2,
        IF(
            R157 = "teilsaniert",
            (MIN(IF(R$1:R$166="teilsaniert",Q$1:Q$166)) + MAX(IF(R$1:R$166="teilsaniert",Q$1:Q$166))) / 2,
            (MIN(IF(R$1:R$166="saniert",Q$1:Q$166)) + MAX(IF(R$1:R$166="saniert",Q$1:Q$166))) / 2
        )
    )),
    0,
    IF(
        Q156 &lt; (IF(
            R157 = "unsaniert",
            (MIN(IF(R$1:R$166="unsaniert",Q$1:Q$166)) + MAX(IF(R$1:R$166="unsaniert",Q$1:Q$166))) / 2,
            IF(
                R157 = "teilsaniert",
                (MIN(IF(R$1:R$166="teilsaniert",Q$1:Q$166)) + MAX(IF(R$1:R$166="teilsaniert",Q$1:Q$166))) / 2,
                (MIN(IF(R$1:R$166="saniert",Q$1:Q$166)) + MAX(IF(R$1:R$166="saniert",Q$1:Q$166))) / 2
            )
        )),
        0,
        P157
    )
)</f>
        <v>0</v>
      </c>
      <c r="W157" s="174">
        <f t="shared" si="42"/>
        <v>-2.6134544208588752</v>
      </c>
      <c r="X157" s="173">
        <f t="shared" si="29"/>
        <v>0</v>
      </c>
      <c r="Y157" s="174" t="str">
        <f t="shared" si="30"/>
        <v>saniert</v>
      </c>
      <c r="Z157" s="174" cm="1">
        <f t="array" ref="Z157">IF(
    X157 &gt; (IF(
        Y157 = "unsaniert",
        (MIN(IF(Y$29:Y$166="unsaniert",X$29:X$166)) + MAX(IF(Y$29:Y$166="unsaniert",X$29:X$166))) / 2,
        IF(
            Y157 = "teilsaniert",
            (MIN(IF(Y$29:Y$166="teilsaniert",X$29:X$166)) + MAX(IF(Y$29:Y$166="teilsaniert",X$29:X$166))) / 2,
            (MIN(IF(Y$29:Y$166="saniert",X$29:X$166)) + MAX(IF(Y$29:Y$166="saniert",X$29:X$166))) / 2
        )
    )),
    0,
    IF(
        X156 &lt; (IF(
            Y157 = "unsaniert",
            (MIN(IF(Y$29:Y$166="unsaniert",X$29:X$166)) + MAX(IF(Y$29:Y$166="unsaniert",X$29:X$166))) / 2,
            IF(
                Y157 = "teilsaniert",
                (MIN(IF(Y$29:Y$166="teilsaniert",X$29:X$166)) + MAX(IF(Y$29:Y$166="teilsaniert",X$29:X$166))) / 2,
                (MIN(IF(Y$29:Y$166="saniert",X$29:X$166)) + MAX(IF(Y$29:Y$166="saniert",X$29:X$166))) / 2
            )
        )),
        0,
        W157
    )
)</f>
        <v>0</v>
      </c>
      <c r="AA157" s="160"/>
      <c r="AB157" s="160"/>
      <c r="AC157" s="160"/>
      <c r="AD157" s="174">
        <f t="shared" si="43"/>
        <v>-2.8987453724467658</v>
      </c>
      <c r="AE157" s="173">
        <f t="shared" si="31"/>
        <v>1.5929286491871064E-209</v>
      </c>
      <c r="AF157" s="174" t="str">
        <f t="shared" si="32"/>
        <v>saniert</v>
      </c>
      <c r="AG157" s="174" cm="1">
        <f t="array" ref="AG157">IF(
    AE157 &gt; (IF(
        AF157 = "unsaniert",
        (MIN(IF(AF$1:AF$166="unsaniert",AE$1:AE$166)) + MAX(IF(AF$1:AF$166="unsaniert",AE$1:AE$166))) / 2,
        IF(
            AF157 = "teilsaniert",
            (MIN(IF(AF$1:AF$166="teilsaniert",AE$1:AE$166)) + MAX(IF(AF$1:AF$166="teilsaniert",AE$1:AE$166))) / 2,
            (MIN(IF(AF$1:AF$166="saniert",AE$1:AE$166)) + MAX(IF(AF$1:AF$166="saniert",AE$1:AE$166))) / 2
        )
    )),
    0,
    IF(
        AE156 &lt; (IF(
            AF157 = "unsaniert",
            (MIN(IF(AF$1:AF$166="unsaniert",AE$1:AE$166)) + MAX(IF(AF$1:AF$166="unsaniert",AE$1:AE$166))) / 2,
            IF(
                AF157 = "teilsaniert",
                (MIN(IF(AF$1:AF$166="teilsaniert",AE$1:AE$166)) + MAX(IF(AF$1:AF$166="teilsaniert",AE$1:AE$166))) / 2,
                (MIN(IF(AF$1:AF$166="saniert",AE$1:AE$166)) + MAX(IF(AF$1:AF$166="saniert",AE$1:AE$166))) / 2
            )
        )),
        0,
        AD157
    )
)</f>
        <v>0</v>
      </c>
      <c r="AH157" s="160"/>
      <c r="AI157" s="160"/>
      <c r="AJ157" s="160"/>
      <c r="AK157" s="174">
        <f t="shared" si="44"/>
        <v>-3.3833859524507259</v>
      </c>
      <c r="AL157" s="173">
        <f t="shared" si="33"/>
        <v>0</v>
      </c>
      <c r="AM157" s="174" t="str">
        <f t="shared" si="34"/>
        <v>saniert</v>
      </c>
      <c r="AN157" s="174" cm="1">
        <f t="array" ref="AN157">IF(
    AL157 &gt; (IF(
        AM157 = "unsaniert",
        (MIN(IF(AM$1:AM$166="unsaniert",AL$1:AL$166)) + MAX(IF(AM$1:AM$166="unsaniert",AL$1:AL$166))) / 2,
        IF(
            AM157 = "teilsaniert",
            (MIN(IF(AM$1:AM$166="teilsaniert",AL$1:AL$166)) + MAX(IF(AM$1:AM$166="teilsaniert",AL$1:AL$166))) / 2,
            (MIN(IF(AM$1:AM$166="saniert",AL$1:AL$166)) + MAX(IF(AM$1:AM$166="saniert",AL$1:AL$166))) / 2
        )
    )),
    0,
    IF(
        AL156 &lt; (IF(
            AM157 = "unsaniert",
            (MIN(IF(AM$1:AM$166="unsaniert",AL$1:AL$166)) + MAX(IF(AM$1:AM$166="unsaniert",AL$1:AL$166))) / 2,
            IF(
                AM157 = "teilsaniert",
                (MIN(IF(AM$1:AM$166="teilsaniert",AL$1:AL$166)) + MAX(IF(AM$1:AM$166="teilsaniert",AL$1:AL$166))) / 2,
                (MIN(IF(AM$1:AM$166="saniert",AL$1:AL$166)) + MAX(IF(AM$1:AM$166="saniert",AL$1:AL$166))) / 2
            )
        )),
        0,
        AK157
    )
)</f>
        <v>0</v>
      </c>
      <c r="AR157" s="174">
        <f t="shared" si="45"/>
        <v>-2.2362831443234592</v>
      </c>
      <c r="AS157" s="173">
        <f t="shared" si="35"/>
        <v>6.3859899732948987E-63</v>
      </c>
      <c r="AT157" s="174" t="str">
        <f t="shared" si="36"/>
        <v>saniert</v>
      </c>
      <c r="AU157" s="174" cm="1">
        <f t="array" ref="AU157">IF(
    AS157 &gt; (IF(
        AT157 = "unsaniert",
        (MIN(IF(AT$1:AT$166="unsaniert",AS$1:AS$166)) + MAX(IF(AT$1:AT$166="unsaniert",AS$1:AS$166))) / 2,
        IF(
            AT157 = "teilsaniert",
            (MIN(IF(AT$1:AT$166="teilsaniert",AS$1:AS$166)) + MAX(IF(AT$1:AT$166="teilsaniert",AS$1:AS$166))) / 2,
            (MIN(IF(AT$1:AT$166="saniert",AS$1:AS$166)) + MAX(IF(AT$1:AT$166="saniert",AS$1:AS$166))) / 2
        )
    )),
    0,
    IF(
        AS156 &lt; (IF(
            AT157 = "unsaniert",
            (MIN(IF(AT$1:AT$166="unsaniert",AS$1:AS$166)) + MAX(IF(AT$1:AT$166="unsaniert",AS$1:AS$166))) / 2,
            IF(
                AT157 = "teilsaniert",
                (MIN(IF(AT$1:AT$166="teilsaniert",AS$1:AS$166)) + MAX(IF(AT$1:AT$166="teilsaniert",AS$1:AS$166))) / 2,
                (MIN(IF(AT$1:AT$166="saniert",AS$1:AS$166)) + MAX(IF(AT$1:AT$166="saniert",AS$1:AS$166))) / 2
            )
        )),
        0,
        AR157
    )
)</f>
        <v>0</v>
      </c>
      <c r="AV157" s="160"/>
      <c r="AW157" s="160"/>
      <c r="AX157" s="160"/>
      <c r="AY157" s="174">
        <f t="shared" si="46"/>
        <v>-2.7677893575286432</v>
      </c>
      <c r="AZ157" s="173">
        <f t="shared" si="48"/>
        <v>2.901424417933127E-138</v>
      </c>
      <c r="BA157" s="174" t="str">
        <f t="shared" si="49"/>
        <v>saniert</v>
      </c>
      <c r="BB157" s="174" cm="1">
        <f t="array" ref="BB157">IF(
    AZ157 &gt; (IF(
        BA157 = "unsaniert",
        (MIN(IF(BA$1:BA$166="unsaniert",AZ$1:AZ$166)) + MAX(IF(BA$1:BA$166="unsaniert",AZ$1:AZ$166))) / 2,
        IF(
            BA157 = "teilsaniert",
            (MIN(IF(BA$1:BA$166="teilsaniert",AZ$1:AZ$166)) + MAX(IF(BA$1:BA$166="teilsaniert",AZ$1:AZ$166))) / 2,
            (MIN(IF(BA$1:BA$166="saniert",AZ$1:AZ$166)) + MAX(IF(BA$1:BA$166="saniert",AZ$1:AZ$166))) / 2
        )
    )),
    0,
    IF(
        AZ156 &lt; (IF(
            BA157 = "unsaniert",
            (MIN(IF(BA$1:BA$166="unsaniert",AZ$1:AZ$166)) + MAX(IF(BA$1:BA$166="unsaniert",AZ$1:AZ$166))) / 2,
            IF(
                BA157 = "teilsaniert",
                (MIN(IF(BA$1:BA$166="teilsaniert",AZ$1:AZ$166)) + MAX(IF(BA$1:BA$166="teilsaniert",AZ$1:AZ$166))) / 2,
                (MIN(IF(BA$1:BA$166="saniert",AZ$1:AZ$166)) + MAX(IF(BA$1:BA$166="saniert",AZ$1:AZ$166))) / 2
            )
        )),
        0,
        AY157
    )
)</f>
        <v>0</v>
      </c>
      <c r="BC157" s="160"/>
      <c r="BD157" s="160"/>
      <c r="BE157" s="160"/>
      <c r="BF157" s="174">
        <f t="shared" si="47"/>
        <v>-2.2565709459291656</v>
      </c>
      <c r="BG157" s="173">
        <f t="shared" si="37"/>
        <v>0</v>
      </c>
      <c r="BH157" s="174" t="str">
        <f t="shared" si="38"/>
        <v>saniert</v>
      </c>
      <c r="BI157" s="174" cm="1">
        <f t="array" ref="BI157">IF(
    BG157 &gt; (IF(
        BH157 = "unsaniert",
        (MIN(IF(BH$1:BH$166="unsaniert",BG$1:BG$166)) + MAX(IF(BH$1:BH$166="unsaniert",BG$1:BG$166))) / 2,
        IF(
            BH157 = "teilsaniert",
            (MIN(IF(BH$1:BH$166="teilsaniert",BG$1:BG$166)) + MAX(IF(BH$1:BH$166="teilsaniert",BG$1:BG$166))) / 2,
            (MIN(IF(BH$1:BH$166="saniert",BG$1:BG$166)) + MAX(IF(BH$1:BH$166="saniert",BG$1:BG$166))) / 2
        )
    )),
    0,
    IF(
        BG156 &lt; (IF(
            BH157 = "unsaniert",
            (MIN(IF(BH$1:BH$166="unsaniert",BG$1:BG$166)) + MAX(IF(BH$1:BH$166="unsaniert",BG$1:BG$166))) / 2,
            IF(
                BH157 = "teilsaniert",
                (MIN(IF(BH$1:BH$166="teilsaniert",BG$1:BG$166)) + MAX(IF(BH$1:BH$166="teilsaniert",BG$1:BG$166))) / 2,
                (MIN(IF(BH$1:BH$166="saniert",BG$1:BG$166)) + MAX(IF(BH$1:BH$166="saniert",BG$1:BG$166))) / 2
            )
        )),
        0,
        BF157
    )
)</f>
        <v>0</v>
      </c>
    </row>
    <row r="158" spans="2:61">
      <c r="B158" s="174">
        <f t="shared" si="39"/>
        <v>-1.4960188604563642</v>
      </c>
      <c r="C158" s="173">
        <f>_xlfn.NORM.DIST(B158,B5,C5, TRUE)</f>
        <v>4.9368540823978505E-12</v>
      </c>
      <c r="D158" s="174" t="str">
        <f t="shared" si="26"/>
        <v>saniert</v>
      </c>
      <c r="E158" s="174" cm="1">
        <f t="array" ref="E158">IF(
    C158 &gt; (IF(
        D158 = "unsaniert",
        (MIN(IF(D$1:D$166="unsaniert",C$1:C$166)) + MAX(IF(D$1:D$166="unsaniert",C$1:C$166))) / 2,
        IF(
            D158 = "teilsaniert",
            (MIN(IF(D$1:D$166="teilsaniert",C$1:C$166)) + MAX(IF(D$1:D$166="teilsaniert",C$1:C$166))) / 2,
            (MIN(IF(D$1:D$166="saniert",C$1:C$166)) + MAX(IF(D$1:D$166="saniert",C$1:C$166))) / 2
        )
    )),
    0,
    IF(
        C157 &lt; (IF(
            D158 = "unsaniert",
            (MIN(IF(D$1:D$166="unsaniert",C$1:C$166)) + MAX(IF(D$1:D$166="unsaniert",C$1:C$166))) / 2,
            IF(
                D158 = "teilsaniert",
                (MIN(IF(D$1:D$166="teilsaniert",C$1:C$166)) + MAX(IF(D$1:D$166="teilsaniert",C$1:C$166))) / 2,
                (MIN(IF(D$1:D$166="saniert",C$1:C$166)) + MAX(IF(D$1:D$166="saniert",C$1:C$166))) / 2
            )
        )),
        0,
        B158
    )
)</f>
        <v>0</v>
      </c>
      <c r="H158" s="160"/>
      <c r="I158" s="174">
        <f t="shared" si="40"/>
        <v>-3.2158352038498905</v>
      </c>
      <c r="J158" s="173">
        <f>_xlfn.NORM.DIST(I158,I5,J5, TRUE)</f>
        <v>0</v>
      </c>
      <c r="K158" s="174" t="str">
        <f t="shared" si="27"/>
        <v>saniert</v>
      </c>
      <c r="L158" s="174" cm="1">
        <f t="array" ref="L158">IF(
    J158 &gt; (IF(
        K158 = "unsaniert",
        (MIN(IF(K$1:K$166="unsaniert",J$1:J$166)) + MAX(IF(K$1:K$166="unsaniert",J$1:J$166))) / 2,
        IF(
            K158 = "teilsaniert",
            (MIN(IF(K$1:K$166="teilsaniert",J$1:J$166)) + MAX(IF(K$1:K$166="teilsaniert",J$1:J$166))) / 2,
            (MIN(IF(K$1:K$166="saniert",J$1:J$166)) + MAX(IF(K$1:K$166="saniert",J$1:J$166))) / 2
        )
    )),
    0,
    IF(
        J157 &lt; (IF(
            K158 = "unsaniert",
            (MIN(IF(K$1:K$166="unsaniert",J$1:J$166)) + MAX(IF(K$1:K$166="unsaniert",J$1:J$166))) / 2,
            IF(
                K158 = "teilsaniert",
                (MIN(IF(K$1:K$166="teilsaniert",J$1:J$166)) + MAX(IF(K$1:K$166="teilsaniert",J$1:J$166))) / 2,
                (MIN(IF(K$1:K$166="saniert",J$1:J$166)) + MAX(IF(K$1:K$166="saniert",J$1:J$166))) / 2
            )
        )),
        0,
        I158
    )
)</f>
        <v>0</v>
      </c>
      <c r="O158" s="160"/>
      <c r="P158" s="174">
        <f t="shared" si="41"/>
        <v>-3.2799771325762643</v>
      </c>
      <c r="Q158" s="173">
        <f>_xlfn.NORM.DIST(P158,P5,Q5, TRUE)</f>
        <v>0</v>
      </c>
      <c r="R158" s="174" t="str">
        <f t="shared" si="28"/>
        <v>saniert</v>
      </c>
      <c r="S158" s="174" cm="1">
        <f t="array" ref="S158">IF(
    Q158 &gt; (IF(
        R158 = "unsaniert",
        (MIN(IF(R$1:R$166="unsaniert",Q$1:Q$166)) + MAX(IF(R$1:R$166="unsaniert",Q$1:Q$166))) / 2,
        IF(
            R158 = "teilsaniert",
            (MIN(IF(R$1:R$166="teilsaniert",Q$1:Q$166)) + MAX(IF(R$1:R$166="teilsaniert",Q$1:Q$166))) / 2,
            (MIN(IF(R$1:R$166="saniert",Q$1:Q$166)) + MAX(IF(R$1:R$166="saniert",Q$1:Q$166))) / 2
        )
    )),
    0,
    IF(
        Q157 &lt; (IF(
            R158 = "unsaniert",
            (MIN(IF(R$1:R$166="unsaniert",Q$1:Q$166)) + MAX(IF(R$1:R$166="unsaniert",Q$1:Q$166))) / 2,
            IF(
                R158 = "teilsaniert",
                (MIN(IF(R$1:R$166="teilsaniert",Q$1:Q$166)) + MAX(IF(R$1:R$166="teilsaniert",Q$1:Q$166))) / 2,
                (MIN(IF(R$1:R$166="saniert",Q$1:Q$166)) + MAX(IF(R$1:R$166="saniert",Q$1:Q$166))) / 2
            )
        )),
        0,
        P158
    )
)</f>
        <v>0</v>
      </c>
      <c r="W158" s="174">
        <f t="shared" si="42"/>
        <v>-2.6434544208588751</v>
      </c>
      <c r="X158" s="173">
        <f t="shared" si="29"/>
        <v>0</v>
      </c>
      <c r="Y158" s="174" t="str">
        <f t="shared" si="30"/>
        <v>saniert</v>
      </c>
      <c r="Z158" s="174" cm="1">
        <f t="array" ref="Z158">IF(
    X158 &gt; (IF(
        Y158 = "unsaniert",
        (MIN(IF(Y$29:Y$166="unsaniert",X$29:X$166)) + MAX(IF(Y$29:Y$166="unsaniert",X$29:X$166))) / 2,
        IF(
            Y158 = "teilsaniert",
            (MIN(IF(Y$29:Y$166="teilsaniert",X$29:X$166)) + MAX(IF(Y$29:Y$166="teilsaniert",X$29:X$166))) / 2,
            (MIN(IF(Y$29:Y$166="saniert",X$29:X$166)) + MAX(IF(Y$29:Y$166="saniert",X$29:X$166))) / 2
        )
    )),
    0,
    IF(
        X157 &lt; (IF(
            Y158 = "unsaniert",
            (MIN(IF(Y$29:Y$166="unsaniert",X$29:X$166)) + MAX(IF(Y$29:Y$166="unsaniert",X$29:X$166))) / 2,
            IF(
                Y158 = "teilsaniert",
                (MIN(IF(Y$29:Y$166="teilsaniert",X$29:X$166)) + MAX(IF(Y$29:Y$166="teilsaniert",X$29:X$166))) / 2,
                (MIN(IF(Y$29:Y$166="saniert",X$29:X$166)) + MAX(IF(Y$29:Y$166="saniert",X$29:X$166))) / 2
            )
        )),
        0,
        W158
    )
)</f>
        <v>0</v>
      </c>
      <c r="AA158" s="160"/>
      <c r="AB158" s="160"/>
      <c r="AC158" s="160"/>
      <c r="AD158" s="174">
        <f t="shared" si="43"/>
        <v>-2.9287453724467656</v>
      </c>
      <c r="AE158" s="173">
        <f t="shared" si="31"/>
        <v>2.8839044063377279E-213</v>
      </c>
      <c r="AF158" s="174" t="str">
        <f t="shared" si="32"/>
        <v>saniert</v>
      </c>
      <c r="AG158" s="174" cm="1">
        <f t="array" ref="AG158">IF(
    AE158 &gt; (IF(
        AF158 = "unsaniert",
        (MIN(IF(AF$1:AF$166="unsaniert",AE$1:AE$166)) + MAX(IF(AF$1:AF$166="unsaniert",AE$1:AE$166))) / 2,
        IF(
            AF158 = "teilsaniert",
            (MIN(IF(AF$1:AF$166="teilsaniert",AE$1:AE$166)) + MAX(IF(AF$1:AF$166="teilsaniert",AE$1:AE$166))) / 2,
            (MIN(IF(AF$1:AF$166="saniert",AE$1:AE$166)) + MAX(IF(AF$1:AF$166="saniert",AE$1:AE$166))) / 2
        )
    )),
    0,
    IF(
        AE157 &lt; (IF(
            AF158 = "unsaniert",
            (MIN(IF(AF$1:AF$166="unsaniert",AE$1:AE$166)) + MAX(IF(AF$1:AF$166="unsaniert",AE$1:AE$166))) / 2,
            IF(
                AF158 = "teilsaniert",
                (MIN(IF(AF$1:AF$166="teilsaniert",AE$1:AE$166)) + MAX(IF(AF$1:AF$166="teilsaniert",AE$1:AE$166))) / 2,
                (MIN(IF(AF$1:AF$166="saniert",AE$1:AE$166)) + MAX(IF(AF$1:AF$166="saniert",AE$1:AE$166))) / 2
            )
        )),
        0,
        AD158
    )
)</f>
        <v>0</v>
      </c>
      <c r="AH158" s="160"/>
      <c r="AI158" s="160"/>
      <c r="AJ158" s="160"/>
      <c r="AK158" s="174">
        <f t="shared" si="44"/>
        <v>-3.4133859524507257</v>
      </c>
      <c r="AL158" s="173">
        <f t="shared" si="33"/>
        <v>0</v>
      </c>
      <c r="AM158" s="174" t="str">
        <f t="shared" si="34"/>
        <v>saniert</v>
      </c>
      <c r="AN158" s="174" cm="1">
        <f t="array" ref="AN158">IF(
    AL158 &gt; (IF(
        AM158 = "unsaniert",
        (MIN(IF(AM$1:AM$166="unsaniert",AL$1:AL$166)) + MAX(IF(AM$1:AM$166="unsaniert",AL$1:AL$166))) / 2,
        IF(
            AM158 = "teilsaniert",
            (MIN(IF(AM$1:AM$166="teilsaniert",AL$1:AL$166)) + MAX(IF(AM$1:AM$166="teilsaniert",AL$1:AL$166))) / 2,
            (MIN(IF(AM$1:AM$166="saniert",AL$1:AL$166)) + MAX(IF(AM$1:AM$166="saniert",AL$1:AL$166))) / 2
        )
    )),
    0,
    IF(
        AL157 &lt; (IF(
            AM158 = "unsaniert",
            (MIN(IF(AM$1:AM$166="unsaniert",AL$1:AL$166)) + MAX(IF(AM$1:AM$166="unsaniert",AL$1:AL$166))) / 2,
            IF(
                AM158 = "teilsaniert",
                (MIN(IF(AM$1:AM$166="teilsaniert",AL$1:AL$166)) + MAX(IF(AM$1:AM$166="teilsaniert",AL$1:AL$166))) / 2,
                (MIN(IF(AM$1:AM$166="saniert",AL$1:AL$166)) + MAX(IF(AM$1:AM$166="saniert",AL$1:AL$166))) / 2
            )
        )),
        0,
        AK158
    )
)</f>
        <v>0</v>
      </c>
      <c r="AR158" s="174">
        <f t="shared" si="45"/>
        <v>-2.266283144323459</v>
      </c>
      <c r="AS158" s="173">
        <f t="shared" si="35"/>
        <v>4.208041667082284E-64</v>
      </c>
      <c r="AT158" s="174" t="str">
        <f t="shared" si="36"/>
        <v>saniert</v>
      </c>
      <c r="AU158" s="174" cm="1">
        <f t="array" ref="AU158">IF(
    AS158 &gt; (IF(
        AT158 = "unsaniert",
        (MIN(IF(AT$1:AT$166="unsaniert",AS$1:AS$166)) + MAX(IF(AT$1:AT$166="unsaniert",AS$1:AS$166))) / 2,
        IF(
            AT158 = "teilsaniert",
            (MIN(IF(AT$1:AT$166="teilsaniert",AS$1:AS$166)) + MAX(IF(AT$1:AT$166="teilsaniert",AS$1:AS$166))) / 2,
            (MIN(IF(AT$1:AT$166="saniert",AS$1:AS$166)) + MAX(IF(AT$1:AT$166="saniert",AS$1:AS$166))) / 2
        )
    )),
    0,
    IF(
        AS157 &lt; (IF(
            AT158 = "unsaniert",
            (MIN(IF(AT$1:AT$166="unsaniert",AS$1:AS$166)) + MAX(IF(AT$1:AT$166="unsaniert",AS$1:AS$166))) / 2,
            IF(
                AT158 = "teilsaniert",
                (MIN(IF(AT$1:AT$166="teilsaniert",AS$1:AS$166)) + MAX(IF(AT$1:AT$166="teilsaniert",AS$1:AS$166))) / 2,
                (MIN(IF(AT$1:AT$166="saniert",AS$1:AS$166)) + MAX(IF(AT$1:AT$166="saniert",AS$1:AS$166))) / 2
            )
        )),
        0,
        AR158
    )
)</f>
        <v>0</v>
      </c>
      <c r="AV158" s="160"/>
      <c r="AW158" s="160"/>
      <c r="AX158" s="160"/>
      <c r="AY158" s="174">
        <f t="shared" si="46"/>
        <v>-2.797789357528643</v>
      </c>
      <c r="AZ158" s="173">
        <f t="shared" si="48"/>
        <v>9.015065669945958E-141</v>
      </c>
      <c r="BA158" s="174" t="str">
        <f t="shared" si="49"/>
        <v>saniert</v>
      </c>
      <c r="BB158" s="174" cm="1">
        <f t="array" ref="BB158">IF(
    AZ158 &gt; (IF(
        BA158 = "unsaniert",
        (MIN(IF(BA$1:BA$166="unsaniert",AZ$1:AZ$166)) + MAX(IF(BA$1:BA$166="unsaniert",AZ$1:AZ$166))) / 2,
        IF(
            BA158 = "teilsaniert",
            (MIN(IF(BA$1:BA$166="teilsaniert",AZ$1:AZ$166)) + MAX(IF(BA$1:BA$166="teilsaniert",AZ$1:AZ$166))) / 2,
            (MIN(IF(BA$1:BA$166="saniert",AZ$1:AZ$166)) + MAX(IF(BA$1:BA$166="saniert",AZ$1:AZ$166))) / 2
        )
    )),
    0,
    IF(
        AZ157 &lt; (IF(
            BA158 = "unsaniert",
            (MIN(IF(BA$1:BA$166="unsaniert",AZ$1:AZ$166)) + MAX(IF(BA$1:BA$166="unsaniert",AZ$1:AZ$166))) / 2,
            IF(
                BA158 = "teilsaniert",
                (MIN(IF(BA$1:BA$166="teilsaniert",AZ$1:AZ$166)) + MAX(IF(BA$1:BA$166="teilsaniert",AZ$1:AZ$166))) / 2,
                (MIN(IF(BA$1:BA$166="saniert",AZ$1:AZ$166)) + MAX(IF(BA$1:BA$166="saniert",AZ$1:AZ$166))) / 2
            )
        )),
        0,
        AY158
    )
)</f>
        <v>0</v>
      </c>
      <c r="BC158" s="160"/>
      <c r="BD158" s="160"/>
      <c r="BE158" s="160"/>
      <c r="BF158" s="174">
        <f t="shared" si="47"/>
        <v>-2.2765709459291656</v>
      </c>
      <c r="BG158" s="173">
        <f t="shared" si="37"/>
        <v>0</v>
      </c>
      <c r="BH158" s="174" t="str">
        <f t="shared" si="38"/>
        <v>saniert</v>
      </c>
      <c r="BI158" s="174" cm="1">
        <f t="array" ref="BI158">IF(
    BG158 &gt; (IF(
        BH158 = "unsaniert",
        (MIN(IF(BH$1:BH$166="unsaniert",BG$1:BG$166)) + MAX(IF(BH$1:BH$166="unsaniert",BG$1:BG$166))) / 2,
        IF(
            BH158 = "teilsaniert",
            (MIN(IF(BH$1:BH$166="teilsaniert",BG$1:BG$166)) + MAX(IF(BH$1:BH$166="teilsaniert",BG$1:BG$166))) / 2,
            (MIN(IF(BH$1:BH$166="saniert",BG$1:BG$166)) + MAX(IF(BH$1:BH$166="saniert",BG$1:BG$166))) / 2
        )
    )),
    0,
    IF(
        BG157 &lt; (IF(
            BH158 = "unsaniert",
            (MIN(IF(BH$1:BH$166="unsaniert",BG$1:BG$166)) + MAX(IF(BH$1:BH$166="unsaniert",BG$1:BG$166))) / 2,
            IF(
                BH158 = "teilsaniert",
                (MIN(IF(BH$1:BH$166="teilsaniert",BG$1:BG$166)) + MAX(IF(BH$1:BH$166="teilsaniert",BG$1:BG$166))) / 2,
                (MIN(IF(BH$1:BH$166="saniert",BG$1:BG$166)) + MAX(IF(BH$1:BH$166="saniert",BG$1:BG$166))) / 2
            )
        )),
        0,
        BF158
    )
)</f>
        <v>0</v>
      </c>
    </row>
    <row r="159" spans="2:61">
      <c r="B159" s="174">
        <f t="shared" si="39"/>
        <v>-1.5260188604563643</v>
      </c>
      <c r="C159" s="173">
        <f>_xlfn.NORM.DIST(B159, B5,C5, TRUE)</f>
        <v>2.8276372632893535E-12</v>
      </c>
      <c r="D159" s="174" t="str">
        <f t="shared" si="26"/>
        <v>saniert</v>
      </c>
      <c r="E159" s="174" cm="1">
        <f t="array" ref="E159">IF(
    C159 &gt; (IF(
        D159 = "unsaniert",
        (MIN(IF(D$1:D$166="unsaniert",C$1:C$166)) + MAX(IF(D$1:D$166="unsaniert",C$1:C$166))) / 2,
        IF(
            D159 = "teilsaniert",
            (MIN(IF(D$1:D$166="teilsaniert",C$1:C$166)) + MAX(IF(D$1:D$166="teilsaniert",C$1:C$166))) / 2,
            (MIN(IF(D$1:D$166="saniert",C$1:C$166)) + MAX(IF(D$1:D$166="saniert",C$1:C$166))) / 2
        )
    )),
    0,
    IF(
        C158 &lt; (IF(
            D159 = "unsaniert",
            (MIN(IF(D$1:D$166="unsaniert",C$1:C$166)) + MAX(IF(D$1:D$166="unsaniert",C$1:C$166))) / 2,
            IF(
                D159 = "teilsaniert",
                (MIN(IF(D$1:D$166="teilsaniert",C$1:C$166)) + MAX(IF(D$1:D$166="teilsaniert",C$1:C$166))) / 2,
                (MIN(IF(D$1:D$166="saniert",C$1:C$166)) + MAX(IF(D$1:D$166="saniert",C$1:C$166))) / 2
            )
        )),
        0,
        B159
    )
)</f>
        <v>0</v>
      </c>
      <c r="H159" s="160"/>
      <c r="I159" s="174">
        <f t="shared" si="40"/>
        <v>-3.2458352038498903</v>
      </c>
      <c r="J159" s="173">
        <f>_xlfn.NORM.DIST(I159, I5,J5, TRUE)</f>
        <v>0</v>
      </c>
      <c r="K159" s="174" t="str">
        <f t="shared" si="27"/>
        <v>saniert</v>
      </c>
      <c r="L159" s="174" cm="1">
        <f t="array" ref="L159">IF(
    J159 &gt; (IF(
        K159 = "unsaniert",
        (MIN(IF(K$1:K$166="unsaniert",J$1:J$166)) + MAX(IF(K$1:K$166="unsaniert",J$1:J$166))) / 2,
        IF(
            K159 = "teilsaniert",
            (MIN(IF(K$1:K$166="teilsaniert",J$1:J$166)) + MAX(IF(K$1:K$166="teilsaniert",J$1:J$166))) / 2,
            (MIN(IF(K$1:K$166="saniert",J$1:J$166)) + MAX(IF(K$1:K$166="saniert",J$1:J$166))) / 2
        )
    )),
    0,
    IF(
        J158 &lt; (IF(
            K159 = "unsaniert",
            (MIN(IF(K$1:K$166="unsaniert",J$1:J$166)) + MAX(IF(K$1:K$166="unsaniert",J$1:J$166))) / 2,
            IF(
                K159 = "teilsaniert",
                (MIN(IF(K$1:K$166="teilsaniert",J$1:J$166)) + MAX(IF(K$1:K$166="teilsaniert",J$1:J$166))) / 2,
                (MIN(IF(K$1:K$166="saniert",J$1:J$166)) + MAX(IF(K$1:K$166="saniert",J$1:J$166))) / 2
            )
        )),
        0,
        I159
    )
)</f>
        <v>0</v>
      </c>
      <c r="O159" s="160"/>
      <c r="P159" s="174">
        <f t="shared" si="41"/>
        <v>-3.3099771325762641</v>
      </c>
      <c r="Q159" s="173">
        <f>_xlfn.NORM.DIST(P159, P5,Q5, TRUE)</f>
        <v>0</v>
      </c>
      <c r="R159" s="174" t="str">
        <f t="shared" si="28"/>
        <v>saniert</v>
      </c>
      <c r="S159" s="174" cm="1">
        <f t="array" ref="S159">IF(
    Q159 &gt; (IF(
        R159 = "unsaniert",
        (MIN(IF(R$1:R$166="unsaniert",Q$1:Q$166)) + MAX(IF(R$1:R$166="unsaniert",Q$1:Q$166))) / 2,
        IF(
            R159 = "teilsaniert",
            (MIN(IF(R$1:R$166="teilsaniert",Q$1:Q$166)) + MAX(IF(R$1:R$166="teilsaniert",Q$1:Q$166))) / 2,
            (MIN(IF(R$1:R$166="saniert",Q$1:Q$166)) + MAX(IF(R$1:R$166="saniert",Q$1:Q$166))) / 2
        )
    )),
    0,
    IF(
        Q158 &lt; (IF(
            R159 = "unsaniert",
            (MIN(IF(R$1:R$166="unsaniert",Q$1:Q$166)) + MAX(IF(R$1:R$166="unsaniert",Q$1:Q$166))) / 2,
            IF(
                R159 = "teilsaniert",
                (MIN(IF(R$1:R$166="teilsaniert",Q$1:Q$166)) + MAX(IF(R$1:R$166="teilsaniert",Q$1:Q$166))) / 2,
                (MIN(IF(R$1:R$166="saniert",Q$1:Q$166)) + MAX(IF(R$1:R$166="saniert",Q$1:Q$166))) / 2
            )
        )),
        0,
        P159
    )
)</f>
        <v>0</v>
      </c>
      <c r="W159" s="174">
        <f t="shared" si="42"/>
        <v>-2.6734544208588749</v>
      </c>
      <c r="X159" s="173">
        <f t="shared" si="29"/>
        <v>0</v>
      </c>
      <c r="Y159" s="174" t="str">
        <f t="shared" si="30"/>
        <v>saniert</v>
      </c>
      <c r="Z159" s="174" cm="1">
        <f t="array" ref="Z159">IF(
    X159 &gt; (IF(
        Y159 = "unsaniert",
        (MIN(IF(Y$29:Y$166="unsaniert",X$29:X$166)) + MAX(IF(Y$29:Y$166="unsaniert",X$29:X$166))) / 2,
        IF(
            Y159 = "teilsaniert",
            (MIN(IF(Y$29:Y$166="teilsaniert",X$29:X$166)) + MAX(IF(Y$29:Y$166="teilsaniert",X$29:X$166))) / 2,
            (MIN(IF(Y$29:Y$166="saniert",X$29:X$166)) + MAX(IF(Y$29:Y$166="saniert",X$29:X$166))) / 2
        )
    )),
    0,
    IF(
        X158 &lt; (IF(
            Y159 = "unsaniert",
            (MIN(IF(Y$29:Y$166="unsaniert",X$29:X$166)) + MAX(IF(Y$29:Y$166="unsaniert",X$29:X$166))) / 2,
            IF(
                Y159 = "teilsaniert",
                (MIN(IF(Y$29:Y$166="teilsaniert",X$29:X$166)) + MAX(IF(Y$29:Y$166="teilsaniert",X$29:X$166))) / 2,
                (MIN(IF(Y$29:Y$166="saniert",X$29:X$166)) + MAX(IF(Y$29:Y$166="saniert",X$29:X$166))) / 2
            )
        )),
        0,
        W159
    )
)</f>
        <v>0</v>
      </c>
      <c r="AA159" s="160"/>
      <c r="AB159" s="160"/>
      <c r="AC159" s="160"/>
      <c r="AD159" s="174">
        <f t="shared" si="43"/>
        <v>-2.9587453724467654</v>
      </c>
      <c r="AE159" s="173">
        <f t="shared" si="31"/>
        <v>4.8342608590080441E-217</v>
      </c>
      <c r="AF159" s="174" t="str">
        <f t="shared" si="32"/>
        <v>saniert</v>
      </c>
      <c r="AG159" s="174" cm="1">
        <f t="array" ref="AG159">IF(
    AE159 &gt; (IF(
        AF159 = "unsaniert",
        (MIN(IF(AF$1:AF$166="unsaniert",AE$1:AE$166)) + MAX(IF(AF$1:AF$166="unsaniert",AE$1:AE$166))) / 2,
        IF(
            AF159 = "teilsaniert",
            (MIN(IF(AF$1:AF$166="teilsaniert",AE$1:AE$166)) + MAX(IF(AF$1:AF$166="teilsaniert",AE$1:AE$166))) / 2,
            (MIN(IF(AF$1:AF$166="saniert",AE$1:AE$166)) + MAX(IF(AF$1:AF$166="saniert",AE$1:AE$166))) / 2
        )
    )),
    0,
    IF(
        AE158 &lt; (IF(
            AF159 = "unsaniert",
            (MIN(IF(AF$1:AF$166="unsaniert",AE$1:AE$166)) + MAX(IF(AF$1:AF$166="unsaniert",AE$1:AE$166))) / 2,
            IF(
                AF159 = "teilsaniert",
                (MIN(IF(AF$1:AF$166="teilsaniert",AE$1:AE$166)) + MAX(IF(AF$1:AF$166="teilsaniert",AE$1:AE$166))) / 2,
                (MIN(IF(AF$1:AF$166="saniert",AE$1:AE$166)) + MAX(IF(AF$1:AF$166="saniert",AE$1:AE$166))) / 2
            )
        )),
        0,
        AD159
    )
)</f>
        <v>0</v>
      </c>
      <c r="AH159" s="160"/>
      <c r="AI159" s="160"/>
      <c r="AJ159" s="160"/>
      <c r="AK159" s="174">
        <f t="shared" si="44"/>
        <v>-3.4433859524507255</v>
      </c>
      <c r="AL159" s="173">
        <f t="shared" si="33"/>
        <v>0</v>
      </c>
      <c r="AM159" s="174" t="str">
        <f t="shared" si="34"/>
        <v>saniert</v>
      </c>
      <c r="AN159" s="174" cm="1">
        <f t="array" ref="AN159">IF(
    AL159 &gt; (IF(
        AM159 = "unsaniert",
        (MIN(IF(AM$1:AM$166="unsaniert",AL$1:AL$166)) + MAX(IF(AM$1:AM$166="unsaniert",AL$1:AL$166))) / 2,
        IF(
            AM159 = "teilsaniert",
            (MIN(IF(AM$1:AM$166="teilsaniert",AL$1:AL$166)) + MAX(IF(AM$1:AM$166="teilsaniert",AL$1:AL$166))) / 2,
            (MIN(IF(AM$1:AM$166="saniert",AL$1:AL$166)) + MAX(IF(AM$1:AM$166="saniert",AL$1:AL$166))) / 2
        )
    )),
    0,
    IF(
        AL158 &lt; (IF(
            AM159 = "unsaniert",
            (MIN(IF(AM$1:AM$166="unsaniert",AL$1:AL$166)) + MAX(IF(AM$1:AM$166="unsaniert",AL$1:AL$166))) / 2,
            IF(
                AM159 = "teilsaniert",
                (MIN(IF(AM$1:AM$166="teilsaniert",AL$1:AL$166)) + MAX(IF(AM$1:AM$166="teilsaniert",AL$1:AL$166))) / 2,
                (MIN(IF(AM$1:AM$166="saniert",AL$1:AL$166)) + MAX(IF(AM$1:AM$166="saniert",AL$1:AL$166))) / 2
            )
        )),
        0,
        AK159
    )
)</f>
        <v>0</v>
      </c>
      <c r="AR159" s="174">
        <f t="shared" si="45"/>
        <v>-2.2962831443234588</v>
      </c>
      <c r="AS159" s="173">
        <f t="shared" si="35"/>
        <v>2.7017498914642421E-65</v>
      </c>
      <c r="AT159" s="174" t="str">
        <f t="shared" si="36"/>
        <v>saniert</v>
      </c>
      <c r="AU159" s="174" cm="1">
        <f t="array" ref="AU159">IF(
    AS159 &gt; (IF(
        AT159 = "unsaniert",
        (MIN(IF(AT$1:AT$166="unsaniert",AS$1:AS$166)) + MAX(IF(AT$1:AT$166="unsaniert",AS$1:AS$166))) / 2,
        IF(
            AT159 = "teilsaniert",
            (MIN(IF(AT$1:AT$166="teilsaniert",AS$1:AS$166)) + MAX(IF(AT$1:AT$166="teilsaniert",AS$1:AS$166))) / 2,
            (MIN(IF(AT$1:AT$166="saniert",AS$1:AS$166)) + MAX(IF(AT$1:AT$166="saniert",AS$1:AS$166))) / 2
        )
    )),
    0,
    IF(
        AS158 &lt; (IF(
            AT159 = "unsaniert",
            (MIN(IF(AT$1:AT$166="unsaniert",AS$1:AS$166)) + MAX(IF(AT$1:AT$166="unsaniert",AS$1:AS$166))) / 2,
            IF(
                AT159 = "teilsaniert",
                (MIN(IF(AT$1:AT$166="teilsaniert",AS$1:AS$166)) + MAX(IF(AT$1:AT$166="teilsaniert",AS$1:AS$166))) / 2,
                (MIN(IF(AT$1:AT$166="saniert",AS$1:AS$166)) + MAX(IF(AT$1:AT$166="saniert",AS$1:AS$166))) / 2
            )
        )),
        0,
        AR159
    )
)</f>
        <v>0</v>
      </c>
      <c r="AV159" s="160"/>
      <c r="AW159" s="160"/>
      <c r="AX159" s="160"/>
      <c r="AY159" s="174">
        <f t="shared" si="46"/>
        <v>-2.8277893575286428</v>
      </c>
      <c r="AZ159" s="173">
        <f t="shared" si="48"/>
        <v>2.6575576721903529E-143</v>
      </c>
      <c r="BA159" s="174" t="str">
        <f t="shared" si="49"/>
        <v>saniert</v>
      </c>
      <c r="BB159" s="174" cm="1">
        <f t="array" ref="BB159">IF(
    AZ159 &gt; (IF(
        BA159 = "unsaniert",
        (MIN(IF(BA$1:BA$166="unsaniert",AZ$1:AZ$166)) + MAX(IF(BA$1:BA$166="unsaniert",AZ$1:AZ$166))) / 2,
        IF(
            BA159 = "teilsaniert",
            (MIN(IF(BA$1:BA$166="teilsaniert",AZ$1:AZ$166)) + MAX(IF(BA$1:BA$166="teilsaniert",AZ$1:AZ$166))) / 2,
            (MIN(IF(BA$1:BA$166="saniert",AZ$1:AZ$166)) + MAX(IF(BA$1:BA$166="saniert",AZ$1:AZ$166))) / 2
        )
    )),
    0,
    IF(
        AZ158 &lt; (IF(
            BA159 = "unsaniert",
            (MIN(IF(BA$1:BA$166="unsaniert",AZ$1:AZ$166)) + MAX(IF(BA$1:BA$166="unsaniert",AZ$1:AZ$166))) / 2,
            IF(
                BA159 = "teilsaniert",
                (MIN(IF(BA$1:BA$166="teilsaniert",AZ$1:AZ$166)) + MAX(IF(BA$1:BA$166="teilsaniert",AZ$1:AZ$166))) / 2,
                (MIN(IF(BA$1:BA$166="saniert",AZ$1:AZ$166)) + MAX(IF(BA$1:BA$166="saniert",AZ$1:AZ$166))) / 2
            )
        )),
        0,
        AY159
    )
)</f>
        <v>0</v>
      </c>
      <c r="BC159" s="160"/>
      <c r="BD159" s="160"/>
      <c r="BE159" s="160"/>
      <c r="BF159" s="174">
        <f t="shared" si="47"/>
        <v>-2.2965709459291657</v>
      </c>
      <c r="BG159" s="173">
        <f t="shared" si="37"/>
        <v>0</v>
      </c>
      <c r="BH159" s="174" t="str">
        <f t="shared" si="38"/>
        <v>saniert</v>
      </c>
      <c r="BI159" s="174" cm="1">
        <f t="array" ref="BI159">IF(
    BG159 &gt; (IF(
        BH159 = "unsaniert",
        (MIN(IF(BH$1:BH$166="unsaniert",BG$1:BG$166)) + MAX(IF(BH$1:BH$166="unsaniert",BG$1:BG$166))) / 2,
        IF(
            BH159 = "teilsaniert",
            (MIN(IF(BH$1:BH$166="teilsaniert",BG$1:BG$166)) + MAX(IF(BH$1:BH$166="teilsaniert",BG$1:BG$166))) / 2,
            (MIN(IF(BH$1:BH$166="saniert",BG$1:BG$166)) + MAX(IF(BH$1:BH$166="saniert",BG$1:BG$166))) / 2
        )
    )),
    0,
    IF(
        BG158 &lt; (IF(
            BH159 = "unsaniert",
            (MIN(IF(BH$1:BH$166="unsaniert",BG$1:BG$166)) + MAX(IF(BH$1:BH$166="unsaniert",BG$1:BG$166))) / 2,
            IF(
                BH159 = "teilsaniert",
                (MIN(IF(BH$1:BH$166="teilsaniert",BG$1:BG$166)) + MAX(IF(BH$1:BH$166="teilsaniert",BG$1:BG$166))) / 2,
                (MIN(IF(BH$1:BH$166="saniert",BG$1:BG$166)) + MAX(IF(BH$1:BH$166="saniert",BG$1:BG$166))) / 2
            )
        )),
        0,
        BF159
    )
)</f>
        <v>0</v>
      </c>
    </row>
    <row r="160" spans="2:61">
      <c r="B160" s="174">
        <f t="shared" si="39"/>
        <v>-1.5560188604563643</v>
      </c>
      <c r="C160" s="173">
        <f>_xlfn.NORM.DIST(B160, B5,C5, TRUE)</f>
        <v>1.609486705871379E-12</v>
      </c>
      <c r="D160" s="174" t="str">
        <f t="shared" si="26"/>
        <v>saniert</v>
      </c>
      <c r="E160" s="174" cm="1">
        <f t="array" ref="E160">IF(
    C160 &gt; (IF(
        D160 = "unsaniert",
        (MIN(IF(D$1:D$166="unsaniert",C$1:C$166)) + MAX(IF(D$1:D$166="unsaniert",C$1:C$166))) / 2,
        IF(
            D160 = "teilsaniert",
            (MIN(IF(D$1:D$166="teilsaniert",C$1:C$166)) + MAX(IF(D$1:D$166="teilsaniert",C$1:C$166))) / 2,
            (MIN(IF(D$1:D$166="saniert",C$1:C$166)) + MAX(IF(D$1:D$166="saniert",C$1:C$166))) / 2
        )
    )),
    0,
    IF(
        C159 &lt; (IF(
            D160 = "unsaniert",
            (MIN(IF(D$1:D$166="unsaniert",C$1:C$166)) + MAX(IF(D$1:D$166="unsaniert",C$1:C$166))) / 2,
            IF(
                D160 = "teilsaniert",
                (MIN(IF(D$1:D$166="teilsaniert",C$1:C$166)) + MAX(IF(D$1:D$166="teilsaniert",C$1:C$166))) / 2,
                (MIN(IF(D$1:D$166="saniert",C$1:C$166)) + MAX(IF(D$1:D$166="saniert",C$1:C$166))) / 2
            )
        )),
        0,
        B160
    )
)</f>
        <v>0</v>
      </c>
      <c r="H160" s="160"/>
      <c r="I160" s="174">
        <f t="shared" si="40"/>
        <v>-3.2758352038498901</v>
      </c>
      <c r="J160" s="173">
        <f>_xlfn.NORM.DIST(I160, I5,J5, TRUE)</f>
        <v>0</v>
      </c>
      <c r="K160" s="174" t="str">
        <f t="shared" si="27"/>
        <v>saniert</v>
      </c>
      <c r="L160" s="174" cm="1">
        <f t="array" ref="L160">IF(
    J160 &gt; (IF(
        K160 = "unsaniert",
        (MIN(IF(K$1:K$166="unsaniert",J$1:J$166)) + MAX(IF(K$1:K$166="unsaniert",J$1:J$166))) / 2,
        IF(
            K160 = "teilsaniert",
            (MIN(IF(K$1:K$166="teilsaniert",J$1:J$166)) + MAX(IF(K$1:K$166="teilsaniert",J$1:J$166))) / 2,
            (MIN(IF(K$1:K$166="saniert",J$1:J$166)) + MAX(IF(K$1:K$166="saniert",J$1:J$166))) / 2
        )
    )),
    0,
    IF(
        J159 &lt; (IF(
            K160 = "unsaniert",
            (MIN(IF(K$1:K$166="unsaniert",J$1:J$166)) + MAX(IF(K$1:K$166="unsaniert",J$1:J$166))) / 2,
            IF(
                K160 = "teilsaniert",
                (MIN(IF(K$1:K$166="teilsaniert",J$1:J$166)) + MAX(IF(K$1:K$166="teilsaniert",J$1:J$166))) / 2,
                (MIN(IF(K$1:K$166="saniert",J$1:J$166)) + MAX(IF(K$1:K$166="saniert",J$1:J$166))) / 2
            )
        )),
        0,
        I160
    )
)</f>
        <v>0</v>
      </c>
      <c r="O160" s="160"/>
      <c r="P160" s="174">
        <f t="shared" si="41"/>
        <v>-3.3399771325762639</v>
      </c>
      <c r="Q160" s="173">
        <f>_xlfn.NORM.DIST(P160, P5,Q5, TRUE)</f>
        <v>0</v>
      </c>
      <c r="R160" s="174" t="str">
        <f t="shared" si="28"/>
        <v>saniert</v>
      </c>
      <c r="S160" s="174" cm="1">
        <f t="array" ref="S160">IF(
    Q160 &gt; (IF(
        R160 = "unsaniert",
        (MIN(IF(R$1:R$166="unsaniert",Q$1:Q$166)) + MAX(IF(R$1:R$166="unsaniert",Q$1:Q$166))) / 2,
        IF(
            R160 = "teilsaniert",
            (MIN(IF(R$1:R$166="teilsaniert",Q$1:Q$166)) + MAX(IF(R$1:R$166="teilsaniert",Q$1:Q$166))) / 2,
            (MIN(IF(R$1:R$166="saniert",Q$1:Q$166)) + MAX(IF(R$1:R$166="saniert",Q$1:Q$166))) / 2
        )
    )),
    0,
    IF(
        Q159 &lt; (IF(
            R160 = "unsaniert",
            (MIN(IF(R$1:R$166="unsaniert",Q$1:Q$166)) + MAX(IF(R$1:R$166="unsaniert",Q$1:Q$166))) / 2,
            IF(
                R160 = "teilsaniert",
                (MIN(IF(R$1:R$166="teilsaniert",Q$1:Q$166)) + MAX(IF(R$1:R$166="teilsaniert",Q$1:Q$166))) / 2,
                (MIN(IF(R$1:R$166="saniert",Q$1:Q$166)) + MAX(IF(R$1:R$166="saniert",Q$1:Q$166))) / 2
            )
        )),
        0,
        P160
    )
)</f>
        <v>0</v>
      </c>
      <c r="W160" s="174">
        <f t="shared" si="42"/>
        <v>-2.7034544208588747</v>
      </c>
      <c r="X160" s="173">
        <f t="shared" si="29"/>
        <v>0</v>
      </c>
      <c r="Y160" s="174" t="str">
        <f t="shared" si="30"/>
        <v>saniert</v>
      </c>
      <c r="Z160" s="174" cm="1">
        <f t="array" ref="Z160">IF(
    X160 &gt; (IF(
        Y160 = "unsaniert",
        (MIN(IF(Y$29:Y$166="unsaniert",X$29:X$166)) + MAX(IF(Y$29:Y$166="unsaniert",X$29:X$166))) / 2,
        IF(
            Y160 = "teilsaniert",
            (MIN(IF(Y$29:Y$166="teilsaniert",X$29:X$166)) + MAX(IF(Y$29:Y$166="teilsaniert",X$29:X$166))) / 2,
            (MIN(IF(Y$29:Y$166="saniert",X$29:X$166)) + MAX(IF(Y$29:Y$166="saniert",X$29:X$166))) / 2
        )
    )),
    0,
    IF(
        X159 &lt; (IF(
            Y160 = "unsaniert",
            (MIN(IF(Y$29:Y$166="unsaniert",X$29:X$166)) + MAX(IF(Y$29:Y$166="unsaniert",X$29:X$166))) / 2,
            IF(
                Y160 = "teilsaniert",
                (MIN(IF(Y$29:Y$166="teilsaniert",X$29:X$166)) + MAX(IF(Y$29:Y$166="teilsaniert",X$29:X$166))) / 2,
                (MIN(IF(Y$29:Y$166="saniert",X$29:X$166)) + MAX(IF(Y$29:Y$166="saniert",X$29:X$166))) / 2
            )
        )),
        0,
        W160
    )
)</f>
        <v>0</v>
      </c>
      <c r="AA160" s="160"/>
      <c r="AB160" s="160"/>
      <c r="AC160" s="160"/>
      <c r="AD160" s="174">
        <f t="shared" si="43"/>
        <v>-2.9887453724467652</v>
      </c>
      <c r="AE160" s="173">
        <f t="shared" si="31"/>
        <v>7.5031458079397337E-221</v>
      </c>
      <c r="AF160" s="174" t="str">
        <f t="shared" si="32"/>
        <v>saniert</v>
      </c>
      <c r="AG160" s="174" cm="1">
        <f t="array" ref="AG160">IF(
    AE160 &gt; (IF(
        AF160 = "unsaniert",
        (MIN(IF(AF$1:AF$166="unsaniert",AE$1:AE$166)) + MAX(IF(AF$1:AF$166="unsaniert",AE$1:AE$166))) / 2,
        IF(
            AF160 = "teilsaniert",
            (MIN(IF(AF$1:AF$166="teilsaniert",AE$1:AE$166)) + MAX(IF(AF$1:AF$166="teilsaniert",AE$1:AE$166))) / 2,
            (MIN(IF(AF$1:AF$166="saniert",AE$1:AE$166)) + MAX(IF(AF$1:AF$166="saniert",AE$1:AE$166))) / 2
        )
    )),
    0,
    IF(
        AE159 &lt; (IF(
            AF160 = "unsaniert",
            (MIN(IF(AF$1:AF$166="unsaniert",AE$1:AE$166)) + MAX(IF(AF$1:AF$166="unsaniert",AE$1:AE$166))) / 2,
            IF(
                AF160 = "teilsaniert",
                (MIN(IF(AF$1:AF$166="teilsaniert",AE$1:AE$166)) + MAX(IF(AF$1:AF$166="teilsaniert",AE$1:AE$166))) / 2,
                (MIN(IF(AF$1:AF$166="saniert",AE$1:AE$166)) + MAX(IF(AF$1:AF$166="saniert",AE$1:AE$166))) / 2
            )
        )),
        0,
        AD160
    )
)</f>
        <v>0</v>
      </c>
      <c r="AH160" s="160"/>
      <c r="AI160" s="160"/>
      <c r="AJ160" s="160"/>
      <c r="AK160" s="174">
        <f t="shared" si="44"/>
        <v>-3.4733859524507253</v>
      </c>
      <c r="AL160" s="173">
        <f t="shared" si="33"/>
        <v>0</v>
      </c>
      <c r="AM160" s="174" t="str">
        <f t="shared" si="34"/>
        <v>saniert</v>
      </c>
      <c r="AN160" s="174" cm="1">
        <f t="array" ref="AN160">IF(
    AL160 &gt; (IF(
        AM160 = "unsaniert",
        (MIN(IF(AM$1:AM$166="unsaniert",AL$1:AL$166)) + MAX(IF(AM$1:AM$166="unsaniert",AL$1:AL$166))) / 2,
        IF(
            AM160 = "teilsaniert",
            (MIN(IF(AM$1:AM$166="teilsaniert",AL$1:AL$166)) + MAX(IF(AM$1:AM$166="teilsaniert",AL$1:AL$166))) / 2,
            (MIN(IF(AM$1:AM$166="saniert",AL$1:AL$166)) + MAX(IF(AM$1:AM$166="saniert",AL$1:AL$166))) / 2
        )
    )),
    0,
    IF(
        AL159 &lt; (IF(
            AM160 = "unsaniert",
            (MIN(IF(AM$1:AM$166="unsaniert",AL$1:AL$166)) + MAX(IF(AM$1:AM$166="unsaniert",AL$1:AL$166))) / 2,
            IF(
                AM160 = "teilsaniert",
                (MIN(IF(AM$1:AM$166="teilsaniert",AL$1:AL$166)) + MAX(IF(AM$1:AM$166="teilsaniert",AL$1:AL$166))) / 2,
                (MIN(IF(AM$1:AM$166="saniert",AL$1:AL$166)) + MAX(IF(AM$1:AM$166="saniert",AL$1:AL$166))) / 2
            )
        )),
        0,
        AK160
    )
)</f>
        <v>0</v>
      </c>
      <c r="AR160" s="174">
        <f t="shared" si="45"/>
        <v>-2.3262831443234586</v>
      </c>
      <c r="AS160" s="173">
        <f t="shared" si="35"/>
        <v>1.6901406378789792E-66</v>
      </c>
      <c r="AT160" s="174" t="str">
        <f t="shared" si="36"/>
        <v>saniert</v>
      </c>
      <c r="AU160" s="174" cm="1">
        <f t="array" ref="AU160">IF(
    AS160 &gt; (IF(
        AT160 = "unsaniert",
        (MIN(IF(AT$1:AT$166="unsaniert",AS$1:AS$166)) + MAX(IF(AT$1:AT$166="unsaniert",AS$1:AS$166))) / 2,
        IF(
            AT160 = "teilsaniert",
            (MIN(IF(AT$1:AT$166="teilsaniert",AS$1:AS$166)) + MAX(IF(AT$1:AT$166="teilsaniert",AS$1:AS$166))) / 2,
            (MIN(IF(AT$1:AT$166="saniert",AS$1:AS$166)) + MAX(IF(AT$1:AT$166="saniert",AS$1:AS$166))) / 2
        )
    )),
    0,
    IF(
        AS159 &lt; (IF(
            AT160 = "unsaniert",
            (MIN(IF(AT$1:AT$166="unsaniert",AS$1:AS$166)) + MAX(IF(AT$1:AT$166="unsaniert",AS$1:AS$166))) / 2,
            IF(
                AT160 = "teilsaniert",
                (MIN(IF(AT$1:AT$166="teilsaniert",AS$1:AS$166)) + MAX(IF(AT$1:AT$166="teilsaniert",AS$1:AS$166))) / 2,
                (MIN(IF(AT$1:AT$166="saniert",AS$1:AS$166)) + MAX(IF(AT$1:AT$166="saniert",AS$1:AS$166))) / 2
            )
        )),
        0,
        AR160
    )
)</f>
        <v>0</v>
      </c>
      <c r="AV160" s="160"/>
      <c r="AW160" s="160"/>
      <c r="AX160" s="160"/>
      <c r="AY160" s="174">
        <f t="shared" si="46"/>
        <v>-2.8577893575286426</v>
      </c>
      <c r="AZ160" s="173">
        <f t="shared" si="48"/>
        <v>7.4327930063503266E-146</v>
      </c>
      <c r="BA160" s="174" t="str">
        <f t="shared" si="49"/>
        <v>saniert</v>
      </c>
      <c r="BB160" s="174" cm="1">
        <f t="array" ref="BB160">IF(
    AZ160 &gt; (IF(
        BA160 = "unsaniert",
        (MIN(IF(BA$1:BA$166="unsaniert",AZ$1:AZ$166)) + MAX(IF(BA$1:BA$166="unsaniert",AZ$1:AZ$166))) / 2,
        IF(
            BA160 = "teilsaniert",
            (MIN(IF(BA$1:BA$166="teilsaniert",AZ$1:AZ$166)) + MAX(IF(BA$1:BA$166="teilsaniert",AZ$1:AZ$166))) / 2,
            (MIN(IF(BA$1:BA$166="saniert",AZ$1:AZ$166)) + MAX(IF(BA$1:BA$166="saniert",AZ$1:AZ$166))) / 2
        )
    )),
    0,
    IF(
        AZ159 &lt; (IF(
            BA160 = "unsaniert",
            (MIN(IF(BA$1:BA$166="unsaniert",AZ$1:AZ$166)) + MAX(IF(BA$1:BA$166="unsaniert",AZ$1:AZ$166))) / 2,
            IF(
                BA160 = "teilsaniert",
                (MIN(IF(BA$1:BA$166="teilsaniert",AZ$1:AZ$166)) + MAX(IF(BA$1:BA$166="teilsaniert",AZ$1:AZ$166))) / 2,
                (MIN(IF(BA$1:BA$166="saniert",AZ$1:AZ$166)) + MAX(IF(BA$1:BA$166="saniert",AZ$1:AZ$166))) / 2
            )
        )),
        0,
        AY160
    )
)</f>
        <v>0</v>
      </c>
      <c r="BC160" s="160"/>
      <c r="BD160" s="160"/>
      <c r="BE160" s="160"/>
      <c r="BF160" s="174">
        <f t="shared" si="47"/>
        <v>-2.3165709459291657</v>
      </c>
      <c r="BG160" s="173">
        <f t="shared" si="37"/>
        <v>0</v>
      </c>
      <c r="BH160" s="174" t="str">
        <f t="shared" si="38"/>
        <v>saniert</v>
      </c>
      <c r="BI160" s="174" cm="1">
        <f t="array" ref="BI160">IF(
    BG160 &gt; (IF(
        BH160 = "unsaniert",
        (MIN(IF(BH$1:BH$166="unsaniert",BG$1:BG$166)) + MAX(IF(BH$1:BH$166="unsaniert",BG$1:BG$166))) / 2,
        IF(
            BH160 = "teilsaniert",
            (MIN(IF(BH$1:BH$166="teilsaniert",BG$1:BG$166)) + MAX(IF(BH$1:BH$166="teilsaniert",BG$1:BG$166))) / 2,
            (MIN(IF(BH$1:BH$166="saniert",BG$1:BG$166)) + MAX(IF(BH$1:BH$166="saniert",BG$1:BG$166))) / 2
        )
    )),
    0,
    IF(
        BG159 &lt; (IF(
            BH160 = "unsaniert",
            (MIN(IF(BH$1:BH$166="unsaniert",BG$1:BG$166)) + MAX(IF(BH$1:BH$166="unsaniert",BG$1:BG$166))) / 2,
            IF(
                BH160 = "teilsaniert",
                (MIN(IF(BH$1:BH$166="teilsaniert",BG$1:BG$166)) + MAX(IF(BH$1:BH$166="teilsaniert",BG$1:BG$166))) / 2,
                (MIN(IF(BH$1:BH$166="saniert",BG$1:BG$166)) + MAX(IF(BH$1:BH$166="saniert",BG$1:BG$166))) / 2
            )
        )),
        0,
        BF160
    )
)</f>
        <v>0</v>
      </c>
    </row>
    <row r="161" spans="2:61">
      <c r="B161" s="174">
        <f t="shared" si="39"/>
        <v>-1.5860188604563643</v>
      </c>
      <c r="C161" s="173">
        <f>_xlfn.NORM.DIST(B161, B5,C5, TRUE)</f>
        <v>9.1041692508740378E-13</v>
      </c>
      <c r="D161" s="174" t="str">
        <f t="shared" si="26"/>
        <v>saniert</v>
      </c>
      <c r="E161" s="174" cm="1">
        <f t="array" ref="E161">IF(
    C161 &gt; (IF(
        D161 = "unsaniert",
        (MIN(IF(D$1:D$166="unsaniert",C$1:C$166)) + MAX(IF(D$1:D$166="unsaniert",C$1:C$166))) / 2,
        IF(
            D161 = "teilsaniert",
            (MIN(IF(D$1:D$166="teilsaniert",C$1:C$166)) + MAX(IF(D$1:D$166="teilsaniert",C$1:C$166))) / 2,
            (MIN(IF(D$1:D$166="saniert",C$1:C$166)) + MAX(IF(D$1:D$166="saniert",C$1:C$166))) / 2
        )
    )),
    0,
    IF(
        C160 &lt; (IF(
            D161 = "unsaniert",
            (MIN(IF(D$1:D$166="unsaniert",C$1:C$166)) + MAX(IF(D$1:D$166="unsaniert",C$1:C$166))) / 2,
            IF(
                D161 = "teilsaniert",
                (MIN(IF(D$1:D$166="teilsaniert",C$1:C$166)) + MAX(IF(D$1:D$166="teilsaniert",C$1:C$166))) / 2,
                (MIN(IF(D$1:D$166="saniert",C$1:C$166)) + MAX(IF(D$1:D$166="saniert",C$1:C$166))) / 2
            )
        )),
        0,
        B161
    )
)</f>
        <v>0</v>
      </c>
      <c r="H161" s="160"/>
      <c r="I161" s="174">
        <f t="shared" si="40"/>
        <v>-3.3058352038498899</v>
      </c>
      <c r="J161" s="173">
        <f>_xlfn.NORM.DIST(I161, I5,J5, TRUE)</f>
        <v>0</v>
      </c>
      <c r="K161" s="174" t="str">
        <f t="shared" si="27"/>
        <v>saniert</v>
      </c>
      <c r="L161" s="174" cm="1">
        <f t="array" ref="L161">IF(
    J161 &gt; (IF(
        K161 = "unsaniert",
        (MIN(IF(K$1:K$166="unsaniert",J$1:J$166)) + MAX(IF(K$1:K$166="unsaniert",J$1:J$166))) / 2,
        IF(
            K161 = "teilsaniert",
            (MIN(IF(K$1:K$166="teilsaniert",J$1:J$166)) + MAX(IF(K$1:K$166="teilsaniert",J$1:J$166))) / 2,
            (MIN(IF(K$1:K$166="saniert",J$1:J$166)) + MAX(IF(K$1:K$166="saniert",J$1:J$166))) / 2
        )
    )),
    0,
    IF(
        J160 &lt; (IF(
            K161 = "unsaniert",
            (MIN(IF(K$1:K$166="unsaniert",J$1:J$166)) + MAX(IF(K$1:K$166="unsaniert",J$1:J$166))) / 2,
            IF(
                K161 = "teilsaniert",
                (MIN(IF(K$1:K$166="teilsaniert",J$1:J$166)) + MAX(IF(K$1:K$166="teilsaniert",J$1:J$166))) / 2,
                (MIN(IF(K$1:K$166="saniert",J$1:J$166)) + MAX(IF(K$1:K$166="saniert",J$1:J$166))) / 2
            )
        )),
        0,
        I161
    )
)</f>
        <v>0</v>
      </c>
      <c r="O161" s="160"/>
      <c r="P161" s="174">
        <f t="shared" si="41"/>
        <v>-3.3699771325762637</v>
      </c>
      <c r="Q161" s="173">
        <f>_xlfn.NORM.DIST(P161, P5,Q5, TRUE)</f>
        <v>0</v>
      </c>
      <c r="R161" s="174" t="str">
        <f t="shared" si="28"/>
        <v>saniert</v>
      </c>
      <c r="S161" s="174" cm="1">
        <f t="array" ref="S161">IF(
    Q161 &gt; (IF(
        R161 = "unsaniert",
        (MIN(IF(R$1:R$166="unsaniert",Q$1:Q$166)) + MAX(IF(R$1:R$166="unsaniert",Q$1:Q$166))) / 2,
        IF(
            R161 = "teilsaniert",
            (MIN(IF(R$1:R$166="teilsaniert",Q$1:Q$166)) + MAX(IF(R$1:R$166="teilsaniert",Q$1:Q$166))) / 2,
            (MIN(IF(R$1:R$166="saniert",Q$1:Q$166)) + MAX(IF(R$1:R$166="saniert",Q$1:Q$166))) / 2
        )
    )),
    0,
    IF(
        Q160 &lt; (IF(
            R161 = "unsaniert",
            (MIN(IF(R$1:R$166="unsaniert",Q$1:Q$166)) + MAX(IF(R$1:R$166="unsaniert",Q$1:Q$166))) / 2,
            IF(
                R161 = "teilsaniert",
                (MIN(IF(R$1:R$166="teilsaniert",Q$1:Q$166)) + MAX(IF(R$1:R$166="teilsaniert",Q$1:Q$166))) / 2,
                (MIN(IF(R$1:R$166="saniert",Q$1:Q$166)) + MAX(IF(R$1:R$166="saniert",Q$1:Q$166))) / 2
            )
        )),
        0,
        P161
    )
)</f>
        <v>0</v>
      </c>
      <c r="W161" s="174">
        <f t="shared" si="42"/>
        <v>-2.7334544208588745</v>
      </c>
      <c r="X161" s="173">
        <f t="shared" si="29"/>
        <v>0</v>
      </c>
      <c r="Y161" s="174" t="str">
        <f t="shared" si="30"/>
        <v>saniert</v>
      </c>
      <c r="Z161" s="174" cm="1">
        <f t="array" ref="Z161">IF(
    X161 &gt; (IF(
        Y161 = "unsaniert",
        (MIN(IF(Y$29:Y$166="unsaniert",X$29:X$166)) + MAX(IF(Y$29:Y$166="unsaniert",X$29:X$166))) / 2,
        IF(
            Y161 = "teilsaniert",
            (MIN(IF(Y$29:Y$166="teilsaniert",X$29:X$166)) + MAX(IF(Y$29:Y$166="teilsaniert",X$29:X$166))) / 2,
            (MIN(IF(Y$29:Y$166="saniert",X$29:X$166)) + MAX(IF(Y$29:Y$166="saniert",X$29:X$166))) / 2
        )
    )),
    0,
    IF(
        X160 &lt; (IF(
            Y161 = "unsaniert",
            (MIN(IF(Y$29:Y$166="unsaniert",X$29:X$166)) + MAX(IF(Y$29:Y$166="unsaniert",X$29:X$166))) / 2,
            IF(
                Y161 = "teilsaniert",
                (MIN(IF(Y$29:Y$166="teilsaniert",X$29:X$166)) + MAX(IF(Y$29:Y$166="teilsaniert",X$29:X$166))) / 2,
                (MIN(IF(Y$29:Y$166="saniert",X$29:X$166)) + MAX(IF(Y$29:Y$166="saniert",X$29:X$166))) / 2
            )
        )),
        0,
        W161
    )
)</f>
        <v>0</v>
      </c>
      <c r="AA161" s="160"/>
      <c r="AB161" s="160"/>
      <c r="AC161" s="160"/>
      <c r="AD161" s="174">
        <f t="shared" si="43"/>
        <v>-3.018745372446765</v>
      </c>
      <c r="AE161" s="173">
        <f t="shared" si="31"/>
        <v>1.0782517970308993E-224</v>
      </c>
      <c r="AF161" s="174" t="str">
        <f t="shared" si="32"/>
        <v>saniert</v>
      </c>
      <c r="AG161" s="174" cm="1">
        <f t="array" ref="AG161">IF(
    AE161 &gt; (IF(
        AF161 = "unsaniert",
        (MIN(IF(AF$1:AF$166="unsaniert",AE$1:AE$166)) + MAX(IF(AF$1:AF$166="unsaniert",AE$1:AE$166))) / 2,
        IF(
            AF161 = "teilsaniert",
            (MIN(IF(AF$1:AF$166="teilsaniert",AE$1:AE$166)) + MAX(IF(AF$1:AF$166="teilsaniert",AE$1:AE$166))) / 2,
            (MIN(IF(AF$1:AF$166="saniert",AE$1:AE$166)) + MAX(IF(AF$1:AF$166="saniert",AE$1:AE$166))) / 2
        )
    )),
    0,
    IF(
        AE160 &lt; (IF(
            AF161 = "unsaniert",
            (MIN(IF(AF$1:AF$166="unsaniert",AE$1:AE$166)) + MAX(IF(AF$1:AF$166="unsaniert",AE$1:AE$166))) / 2,
            IF(
                AF161 = "teilsaniert",
                (MIN(IF(AF$1:AF$166="teilsaniert",AE$1:AE$166)) + MAX(IF(AF$1:AF$166="teilsaniert",AE$1:AE$166))) / 2,
                (MIN(IF(AF$1:AF$166="saniert",AE$1:AE$166)) + MAX(IF(AF$1:AF$166="saniert",AE$1:AE$166))) / 2
            )
        )),
        0,
        AD161
    )
)</f>
        <v>0</v>
      </c>
      <c r="AH161" s="160"/>
      <c r="AI161" s="160"/>
      <c r="AJ161" s="160"/>
      <c r="AK161" s="174">
        <f t="shared" si="44"/>
        <v>-3.5033859524507251</v>
      </c>
      <c r="AL161" s="173">
        <f t="shared" si="33"/>
        <v>0</v>
      </c>
      <c r="AM161" s="174" t="str">
        <f t="shared" si="34"/>
        <v>saniert</v>
      </c>
      <c r="AN161" s="174" cm="1">
        <f t="array" ref="AN161">IF(
    AL161 &gt; (IF(
        AM161 = "unsaniert",
        (MIN(IF(AM$1:AM$166="unsaniert",AL$1:AL$166)) + MAX(IF(AM$1:AM$166="unsaniert",AL$1:AL$166))) / 2,
        IF(
            AM161 = "teilsaniert",
            (MIN(IF(AM$1:AM$166="teilsaniert",AL$1:AL$166)) + MAX(IF(AM$1:AM$166="teilsaniert",AL$1:AL$166))) / 2,
            (MIN(IF(AM$1:AM$166="saniert",AL$1:AL$166)) + MAX(IF(AM$1:AM$166="saniert",AL$1:AL$166))) / 2
        )
    )),
    0,
    IF(
        AL160 &lt; (IF(
            AM161 = "unsaniert",
            (MIN(IF(AM$1:AM$166="unsaniert",AL$1:AL$166)) + MAX(IF(AM$1:AM$166="unsaniert",AL$1:AL$166))) / 2,
            IF(
                AM161 = "teilsaniert",
                (MIN(IF(AM$1:AM$166="teilsaniert",AL$1:AL$166)) + MAX(IF(AM$1:AM$166="teilsaniert",AL$1:AL$166))) / 2,
                (MIN(IF(AM$1:AM$166="saniert",AL$1:AL$166)) + MAX(IF(AM$1:AM$166="saniert",AL$1:AL$166))) / 2
            )
        )),
        0,
        AK161
    )
)</f>
        <v>0</v>
      </c>
      <c r="AR161" s="174">
        <f t="shared" si="45"/>
        <v>-2.3562831443234584</v>
      </c>
      <c r="AS161" s="173">
        <f t="shared" si="35"/>
        <v>1.0301783851559012E-67</v>
      </c>
      <c r="AT161" s="174" t="str">
        <f t="shared" si="36"/>
        <v>saniert</v>
      </c>
      <c r="AU161" s="174" cm="1">
        <f t="array" ref="AU161">IF(
    AS161 &gt; (IF(
        AT161 = "unsaniert",
        (MIN(IF(AT$1:AT$166="unsaniert",AS$1:AS$166)) + MAX(IF(AT$1:AT$166="unsaniert",AS$1:AS$166))) / 2,
        IF(
            AT161 = "teilsaniert",
            (MIN(IF(AT$1:AT$166="teilsaniert",AS$1:AS$166)) + MAX(IF(AT$1:AT$166="teilsaniert",AS$1:AS$166))) / 2,
            (MIN(IF(AT$1:AT$166="saniert",AS$1:AS$166)) + MAX(IF(AT$1:AT$166="saniert",AS$1:AS$166))) / 2
        )
    )),
    0,
    IF(
        AS160 &lt; (IF(
            AT161 = "unsaniert",
            (MIN(IF(AT$1:AT$166="unsaniert",AS$1:AS$166)) + MAX(IF(AT$1:AT$166="unsaniert",AS$1:AS$166))) / 2,
            IF(
                AT161 = "teilsaniert",
                (MIN(IF(AT$1:AT$166="teilsaniert",AS$1:AS$166)) + MAX(IF(AT$1:AT$166="teilsaniert",AS$1:AS$166))) / 2,
                (MIN(IF(AT$1:AT$166="saniert",AS$1:AS$166)) + MAX(IF(AT$1:AT$166="saniert",AS$1:AS$166))) / 2
            )
        )),
        0,
        AR161
    )
)</f>
        <v>0</v>
      </c>
      <c r="AV161" s="160"/>
      <c r="AW161" s="160"/>
      <c r="AX161" s="160"/>
      <c r="AY161" s="174">
        <f t="shared" si="46"/>
        <v>-2.8877893575286424</v>
      </c>
      <c r="AZ161" s="173">
        <f t="shared" si="48"/>
        <v>1.9723150986564319E-148</v>
      </c>
      <c r="BA161" s="174" t="str">
        <f t="shared" si="49"/>
        <v>saniert</v>
      </c>
      <c r="BB161" s="174" cm="1">
        <f t="array" ref="BB161">IF(
    AZ161 &gt; (IF(
        BA161 = "unsaniert",
        (MIN(IF(BA$1:BA$166="unsaniert",AZ$1:AZ$166)) + MAX(IF(BA$1:BA$166="unsaniert",AZ$1:AZ$166))) / 2,
        IF(
            BA161 = "teilsaniert",
            (MIN(IF(BA$1:BA$166="teilsaniert",AZ$1:AZ$166)) + MAX(IF(BA$1:BA$166="teilsaniert",AZ$1:AZ$166))) / 2,
            (MIN(IF(BA$1:BA$166="saniert",AZ$1:AZ$166)) + MAX(IF(BA$1:BA$166="saniert",AZ$1:AZ$166))) / 2
        )
    )),
    0,
    IF(
        AZ160 &lt; (IF(
            BA161 = "unsaniert",
            (MIN(IF(BA$1:BA$166="unsaniert",AZ$1:AZ$166)) + MAX(IF(BA$1:BA$166="unsaniert",AZ$1:AZ$166))) / 2,
            IF(
                BA161 = "teilsaniert",
                (MIN(IF(BA$1:BA$166="teilsaniert",AZ$1:AZ$166)) + MAX(IF(BA$1:BA$166="teilsaniert",AZ$1:AZ$166))) / 2,
                (MIN(IF(BA$1:BA$166="saniert",AZ$1:AZ$166)) + MAX(IF(BA$1:BA$166="saniert",AZ$1:AZ$166))) / 2
            )
        )),
        0,
        AY161
    )
)</f>
        <v>0</v>
      </c>
      <c r="BC161" s="160"/>
      <c r="BD161" s="160"/>
      <c r="BE161" s="160"/>
      <c r="BF161" s="174">
        <f t="shared" si="47"/>
        <v>-2.3365709459291657</v>
      </c>
      <c r="BG161" s="173">
        <f t="shared" si="37"/>
        <v>0</v>
      </c>
      <c r="BH161" s="174" t="str">
        <f t="shared" si="38"/>
        <v>saniert</v>
      </c>
      <c r="BI161" s="174" cm="1">
        <f t="array" ref="BI161">IF(
    BG161 &gt; (IF(
        BH161 = "unsaniert",
        (MIN(IF(BH$1:BH$166="unsaniert",BG$1:BG$166)) + MAX(IF(BH$1:BH$166="unsaniert",BG$1:BG$166))) / 2,
        IF(
            BH161 = "teilsaniert",
            (MIN(IF(BH$1:BH$166="teilsaniert",BG$1:BG$166)) + MAX(IF(BH$1:BH$166="teilsaniert",BG$1:BG$166))) / 2,
            (MIN(IF(BH$1:BH$166="saniert",BG$1:BG$166)) + MAX(IF(BH$1:BH$166="saniert",BG$1:BG$166))) / 2
        )
    )),
    0,
    IF(
        BG160 &lt; (IF(
            BH161 = "unsaniert",
            (MIN(IF(BH$1:BH$166="unsaniert",BG$1:BG$166)) + MAX(IF(BH$1:BH$166="unsaniert",BG$1:BG$166))) / 2,
            IF(
                BH161 = "teilsaniert",
                (MIN(IF(BH$1:BH$166="teilsaniert",BG$1:BG$166)) + MAX(IF(BH$1:BH$166="teilsaniert",BG$1:BG$166))) / 2,
                (MIN(IF(BH$1:BH$166="saniert",BG$1:BG$166)) + MAX(IF(BH$1:BH$166="saniert",BG$1:BG$166))) / 2
            )
        )),
        0,
        BF161
    )
)</f>
        <v>0</v>
      </c>
    </row>
    <row r="162" spans="2:61">
      <c r="B162" s="174">
        <f t="shared" si="39"/>
        <v>-1.6160188604563643</v>
      </c>
      <c r="C162" s="173">
        <f>_xlfn.NORM.DIST(B162, B5,C5, TRUE)</f>
        <v>5.1177781254639675E-13</v>
      </c>
      <c r="D162" s="174" t="str">
        <f t="shared" si="26"/>
        <v>saniert</v>
      </c>
      <c r="E162" s="174" cm="1">
        <f t="array" ref="E162">IF(
    C162 &gt; (IF(
        D162 = "unsaniert",
        (MIN(IF(D$1:D$166="unsaniert",C$1:C$166)) + MAX(IF(D$1:D$166="unsaniert",C$1:C$166))) / 2,
        IF(
            D162 = "teilsaniert",
            (MIN(IF(D$1:D$166="teilsaniert",C$1:C$166)) + MAX(IF(D$1:D$166="teilsaniert",C$1:C$166))) / 2,
            (MIN(IF(D$1:D$166="saniert",C$1:C$166)) + MAX(IF(D$1:D$166="saniert",C$1:C$166))) / 2
        )
    )),
    0,
    IF(
        C161 &lt; (IF(
            D162 = "unsaniert",
            (MIN(IF(D$1:D$166="unsaniert",C$1:C$166)) + MAX(IF(D$1:D$166="unsaniert",C$1:C$166))) / 2,
            IF(
                D162 = "teilsaniert",
                (MIN(IF(D$1:D$166="teilsaniert",C$1:C$166)) + MAX(IF(D$1:D$166="teilsaniert",C$1:C$166))) / 2,
                (MIN(IF(D$1:D$166="saniert",C$1:C$166)) + MAX(IF(D$1:D$166="saniert",C$1:C$166))) / 2
            )
        )),
        0,
        B162
    )
)</f>
        <v>0</v>
      </c>
      <c r="H162" s="160"/>
      <c r="I162" s="174">
        <f t="shared" si="40"/>
        <v>-3.3358352038498897</v>
      </c>
      <c r="J162" s="173">
        <f>_xlfn.NORM.DIST(I162, I5,J5, TRUE)</f>
        <v>0</v>
      </c>
      <c r="K162" s="174" t="str">
        <f t="shared" si="27"/>
        <v>saniert</v>
      </c>
      <c r="L162" s="174" cm="1">
        <f t="array" ref="L162">IF(
    J162 &gt; (IF(
        K162 = "unsaniert",
        (MIN(IF(K$1:K$166="unsaniert",J$1:J$166)) + MAX(IF(K$1:K$166="unsaniert",J$1:J$166))) / 2,
        IF(
            K162 = "teilsaniert",
            (MIN(IF(K$1:K$166="teilsaniert",J$1:J$166)) + MAX(IF(K$1:K$166="teilsaniert",J$1:J$166))) / 2,
            (MIN(IF(K$1:K$166="saniert",J$1:J$166)) + MAX(IF(K$1:K$166="saniert",J$1:J$166))) / 2
        )
    )),
    0,
    IF(
        J161 &lt; (IF(
            K162 = "unsaniert",
            (MIN(IF(K$1:K$166="unsaniert",J$1:J$166)) + MAX(IF(K$1:K$166="unsaniert",J$1:J$166))) / 2,
            IF(
                K162 = "teilsaniert",
                (MIN(IF(K$1:K$166="teilsaniert",J$1:J$166)) + MAX(IF(K$1:K$166="teilsaniert",J$1:J$166))) / 2,
                (MIN(IF(K$1:K$166="saniert",J$1:J$166)) + MAX(IF(K$1:K$166="saniert",J$1:J$166))) / 2
            )
        )),
        0,
        I162
    )
)</f>
        <v>0</v>
      </c>
      <c r="O162" s="160"/>
      <c r="P162" s="174">
        <f t="shared" si="41"/>
        <v>-3.3999771325762635</v>
      </c>
      <c r="Q162" s="173">
        <f>_xlfn.NORM.DIST(P162, P5,Q5, TRUE)</f>
        <v>0</v>
      </c>
      <c r="R162" s="174" t="str">
        <f t="shared" si="28"/>
        <v>saniert</v>
      </c>
      <c r="S162" s="174" cm="1">
        <f t="array" ref="S162">IF(
    Q162 &gt; (IF(
        R162 = "unsaniert",
        (MIN(IF(R$1:R$166="unsaniert",Q$1:Q$166)) + MAX(IF(R$1:R$166="unsaniert",Q$1:Q$166))) / 2,
        IF(
            R162 = "teilsaniert",
            (MIN(IF(R$1:R$166="teilsaniert",Q$1:Q$166)) + MAX(IF(R$1:R$166="teilsaniert",Q$1:Q$166))) / 2,
            (MIN(IF(R$1:R$166="saniert",Q$1:Q$166)) + MAX(IF(R$1:R$166="saniert",Q$1:Q$166))) / 2
        )
    )),
    0,
    IF(
        Q161 &lt; (IF(
            R162 = "unsaniert",
            (MIN(IF(R$1:R$166="unsaniert",Q$1:Q$166)) + MAX(IF(R$1:R$166="unsaniert",Q$1:Q$166))) / 2,
            IF(
                R162 = "teilsaniert",
                (MIN(IF(R$1:R$166="teilsaniert",Q$1:Q$166)) + MAX(IF(R$1:R$166="teilsaniert",Q$1:Q$166))) / 2,
                (MIN(IF(R$1:R$166="saniert",Q$1:Q$166)) + MAX(IF(R$1:R$166="saniert",Q$1:Q$166))) / 2
            )
        )),
        0,
        P162
    )
)</f>
        <v>0</v>
      </c>
      <c r="W162" s="174">
        <f t="shared" si="42"/>
        <v>-2.7634544208588743</v>
      </c>
      <c r="X162" s="173">
        <f t="shared" si="29"/>
        <v>0</v>
      </c>
      <c r="Y162" s="174" t="str">
        <f t="shared" si="30"/>
        <v>saniert</v>
      </c>
      <c r="Z162" s="174" cm="1">
        <f t="array" ref="Z162">IF(
    X162 &gt; (IF(
        Y162 = "unsaniert",
        (MIN(IF(Y$29:Y$166="unsaniert",X$29:X$166)) + MAX(IF(Y$29:Y$166="unsaniert",X$29:X$166))) / 2,
        IF(
            Y162 = "teilsaniert",
            (MIN(IF(Y$29:Y$166="teilsaniert",X$29:X$166)) + MAX(IF(Y$29:Y$166="teilsaniert",X$29:X$166))) / 2,
            (MIN(IF(Y$29:Y$166="saniert",X$29:X$166)) + MAX(IF(Y$29:Y$166="saniert",X$29:X$166))) / 2
        )
    )),
    0,
    IF(
        X161 &lt; (IF(
            Y162 = "unsaniert",
            (MIN(IF(Y$29:Y$166="unsaniert",X$29:X$166)) + MAX(IF(Y$29:Y$166="unsaniert",X$29:X$166))) / 2,
            IF(
                Y162 = "teilsaniert",
                (MIN(IF(Y$29:Y$166="teilsaniert",X$29:X$166)) + MAX(IF(Y$29:Y$166="teilsaniert",X$29:X$166))) / 2,
                (MIN(IF(Y$29:Y$166="saniert",X$29:X$166)) + MAX(IF(Y$29:Y$166="saniert",X$29:X$166))) / 2
            )
        )),
        0,
        W162
    )
)</f>
        <v>0</v>
      </c>
      <c r="AA162" s="160"/>
      <c r="AB162" s="160"/>
      <c r="AC162" s="160"/>
      <c r="AD162" s="174">
        <f t="shared" si="43"/>
        <v>-3.0487453724467648</v>
      </c>
      <c r="AE162" s="173">
        <f t="shared" si="31"/>
        <v>1.4346961267915471E-228</v>
      </c>
      <c r="AF162" s="174" t="str">
        <f t="shared" si="32"/>
        <v>saniert</v>
      </c>
      <c r="AG162" s="174" cm="1">
        <f t="array" ref="AG162">IF(
    AE162 &gt; (IF(
        AF162 = "unsaniert",
        (MIN(IF(AF$1:AF$166="unsaniert",AE$1:AE$166)) + MAX(IF(AF$1:AF$166="unsaniert",AE$1:AE$166))) / 2,
        IF(
            AF162 = "teilsaniert",
            (MIN(IF(AF$1:AF$166="teilsaniert",AE$1:AE$166)) + MAX(IF(AF$1:AF$166="teilsaniert",AE$1:AE$166))) / 2,
            (MIN(IF(AF$1:AF$166="saniert",AE$1:AE$166)) + MAX(IF(AF$1:AF$166="saniert",AE$1:AE$166))) / 2
        )
    )),
    0,
    IF(
        AE161 &lt; (IF(
            AF162 = "unsaniert",
            (MIN(IF(AF$1:AF$166="unsaniert",AE$1:AE$166)) + MAX(IF(AF$1:AF$166="unsaniert",AE$1:AE$166))) / 2,
            IF(
                AF162 = "teilsaniert",
                (MIN(IF(AF$1:AF$166="teilsaniert",AE$1:AE$166)) + MAX(IF(AF$1:AF$166="teilsaniert",AE$1:AE$166))) / 2,
                (MIN(IF(AF$1:AF$166="saniert",AE$1:AE$166)) + MAX(IF(AF$1:AF$166="saniert",AE$1:AE$166))) / 2
            )
        )),
        0,
        AD162
    )
)</f>
        <v>0</v>
      </c>
      <c r="AH162" s="160"/>
      <c r="AI162" s="160"/>
      <c r="AJ162" s="160"/>
      <c r="AK162" s="174">
        <f t="shared" si="44"/>
        <v>-3.533385952450725</v>
      </c>
      <c r="AL162" s="173">
        <f t="shared" si="33"/>
        <v>0</v>
      </c>
      <c r="AM162" s="174" t="str">
        <f t="shared" si="34"/>
        <v>saniert</v>
      </c>
      <c r="AN162" s="174" cm="1">
        <f t="array" ref="AN162">IF(
    AL162 &gt; (IF(
        AM162 = "unsaniert",
        (MIN(IF(AM$1:AM$166="unsaniert",AL$1:AL$166)) + MAX(IF(AM$1:AM$166="unsaniert",AL$1:AL$166))) / 2,
        IF(
            AM162 = "teilsaniert",
            (MIN(IF(AM$1:AM$166="teilsaniert",AL$1:AL$166)) + MAX(IF(AM$1:AM$166="teilsaniert",AL$1:AL$166))) / 2,
            (MIN(IF(AM$1:AM$166="saniert",AL$1:AL$166)) + MAX(IF(AM$1:AM$166="saniert",AL$1:AL$166))) / 2
        )
    )),
    0,
    IF(
        AL161 &lt; (IF(
            AM162 = "unsaniert",
            (MIN(IF(AM$1:AM$166="unsaniert",AL$1:AL$166)) + MAX(IF(AM$1:AM$166="unsaniert",AL$1:AL$166))) / 2,
            IF(
                AM162 = "teilsaniert",
                (MIN(IF(AM$1:AM$166="teilsaniert",AL$1:AL$166)) + MAX(IF(AM$1:AM$166="teilsaniert",AL$1:AL$166))) / 2,
                (MIN(IF(AM$1:AM$166="saniert",AL$1:AL$166)) + MAX(IF(AM$1:AM$166="saniert",AL$1:AL$166))) / 2
            )
        )),
        0,
        AK162
    )
)</f>
        <v>0</v>
      </c>
      <c r="AR162" s="174">
        <f t="shared" si="45"/>
        <v>-2.3862831443234582</v>
      </c>
      <c r="AS162" s="173">
        <f t="shared" si="35"/>
        <v>6.1180528956846866E-69</v>
      </c>
      <c r="AT162" s="174" t="str">
        <f t="shared" si="36"/>
        <v>saniert</v>
      </c>
      <c r="AU162" s="174" cm="1">
        <f t="array" ref="AU162">IF(
    AS162 &gt; (IF(
        AT162 = "unsaniert",
        (MIN(IF(AT$1:AT$166="unsaniert",AS$1:AS$166)) + MAX(IF(AT$1:AT$166="unsaniert",AS$1:AS$166))) / 2,
        IF(
            AT162 = "teilsaniert",
            (MIN(IF(AT$1:AT$166="teilsaniert",AS$1:AS$166)) + MAX(IF(AT$1:AT$166="teilsaniert",AS$1:AS$166))) / 2,
            (MIN(IF(AT$1:AT$166="saniert",AS$1:AS$166)) + MAX(IF(AT$1:AT$166="saniert",AS$1:AS$166))) / 2
        )
    )),
    0,
    IF(
        AS161 &lt; (IF(
            AT162 = "unsaniert",
            (MIN(IF(AT$1:AT$166="unsaniert",AS$1:AS$166)) + MAX(IF(AT$1:AT$166="unsaniert",AS$1:AS$166))) / 2,
            IF(
                AT162 = "teilsaniert",
                (MIN(IF(AT$1:AT$166="teilsaniert",AS$1:AS$166)) + MAX(IF(AT$1:AT$166="teilsaniert",AS$1:AS$166))) / 2,
                (MIN(IF(AT$1:AT$166="saniert",AS$1:AS$166)) + MAX(IF(AT$1:AT$166="saniert",AS$1:AS$166))) / 2
            )
        )),
        0,
        AR162
    )
)</f>
        <v>0</v>
      </c>
      <c r="AV162" s="160"/>
      <c r="AW162" s="160"/>
      <c r="AX162" s="160"/>
      <c r="AY162" s="174">
        <f t="shared" si="46"/>
        <v>-2.9177893575286422</v>
      </c>
      <c r="AZ162" s="173">
        <f t="shared" si="48"/>
        <v>4.9654073232882905E-151</v>
      </c>
      <c r="BA162" s="174" t="str">
        <f t="shared" si="49"/>
        <v>saniert</v>
      </c>
      <c r="BB162" s="174" cm="1">
        <f t="array" ref="BB162">IF(
    AZ162 &gt; (IF(
        BA162 = "unsaniert",
        (MIN(IF(BA$1:BA$166="unsaniert",AZ$1:AZ$166)) + MAX(IF(BA$1:BA$166="unsaniert",AZ$1:AZ$166))) / 2,
        IF(
            BA162 = "teilsaniert",
            (MIN(IF(BA$1:BA$166="teilsaniert",AZ$1:AZ$166)) + MAX(IF(BA$1:BA$166="teilsaniert",AZ$1:AZ$166))) / 2,
            (MIN(IF(BA$1:BA$166="saniert",AZ$1:AZ$166)) + MAX(IF(BA$1:BA$166="saniert",AZ$1:AZ$166))) / 2
        )
    )),
    0,
    IF(
        AZ161 &lt; (IF(
            BA162 = "unsaniert",
            (MIN(IF(BA$1:BA$166="unsaniert",AZ$1:AZ$166)) + MAX(IF(BA$1:BA$166="unsaniert",AZ$1:AZ$166))) / 2,
            IF(
                BA162 = "teilsaniert",
                (MIN(IF(BA$1:BA$166="teilsaniert",AZ$1:AZ$166)) + MAX(IF(BA$1:BA$166="teilsaniert",AZ$1:AZ$166))) / 2,
                (MIN(IF(BA$1:BA$166="saniert",AZ$1:AZ$166)) + MAX(IF(BA$1:BA$166="saniert",AZ$1:AZ$166))) / 2
            )
        )),
        0,
        AY162
    )
)</f>
        <v>0</v>
      </c>
      <c r="BC162" s="160"/>
      <c r="BD162" s="160"/>
      <c r="BE162" s="160"/>
      <c r="BF162" s="174">
        <f t="shared" si="47"/>
        <v>-2.3565709459291657</v>
      </c>
      <c r="BG162" s="173">
        <f t="shared" si="37"/>
        <v>0</v>
      </c>
      <c r="BH162" s="174" t="str">
        <f t="shared" si="38"/>
        <v>saniert</v>
      </c>
      <c r="BI162" s="174" cm="1">
        <f t="array" ref="BI162">IF(
    BG162 &gt; (IF(
        BH162 = "unsaniert",
        (MIN(IF(BH$1:BH$166="unsaniert",BG$1:BG$166)) + MAX(IF(BH$1:BH$166="unsaniert",BG$1:BG$166))) / 2,
        IF(
            BH162 = "teilsaniert",
            (MIN(IF(BH$1:BH$166="teilsaniert",BG$1:BG$166)) + MAX(IF(BH$1:BH$166="teilsaniert",BG$1:BG$166))) / 2,
            (MIN(IF(BH$1:BH$166="saniert",BG$1:BG$166)) + MAX(IF(BH$1:BH$166="saniert",BG$1:BG$166))) / 2
        )
    )),
    0,
    IF(
        BG161 &lt; (IF(
            BH162 = "unsaniert",
            (MIN(IF(BH$1:BH$166="unsaniert",BG$1:BG$166)) + MAX(IF(BH$1:BH$166="unsaniert",BG$1:BG$166))) / 2,
            IF(
                BH162 = "teilsaniert",
                (MIN(IF(BH$1:BH$166="teilsaniert",BG$1:BG$166)) + MAX(IF(BH$1:BH$166="teilsaniert",BG$1:BG$166))) / 2,
                (MIN(IF(BH$1:BH$166="saniert",BG$1:BG$166)) + MAX(IF(BH$1:BH$166="saniert",BG$1:BG$166))) / 2
            )
        )),
        0,
        BF162
    )
)</f>
        <v>0</v>
      </c>
    </row>
    <row r="163" spans="2:61">
      <c r="B163" s="174">
        <f t="shared" si="39"/>
        <v>-1.6460188604563644</v>
      </c>
      <c r="C163" s="173">
        <f>_xlfn.NORM.DIST(B163, B5,C5, TRUE)</f>
        <v>2.858971240230603E-13</v>
      </c>
      <c r="D163" s="174" t="str">
        <f t="shared" ref="D163:D166" si="50">IF(C163&gt;($C$30+$D$30)/100,"unsaniert",IF(C163&gt;($D$30)/100,"teilsaniert","saniert"))</f>
        <v>saniert</v>
      </c>
      <c r="E163" s="174" cm="1">
        <f t="array" ref="E163">IF(
    C163 &gt; (IF(
        D163 = "unsaniert",
        (MIN(IF(D$1:D$166="unsaniert",C$1:C$166)) + MAX(IF(D$1:D$166="unsaniert",C$1:C$166))) / 2,
        IF(
            D163 = "teilsaniert",
            (MIN(IF(D$1:D$166="teilsaniert",C$1:C$166)) + MAX(IF(D$1:D$166="teilsaniert",C$1:C$166))) / 2,
            (MIN(IF(D$1:D$166="saniert",C$1:C$166)) + MAX(IF(D$1:D$166="saniert",C$1:C$166))) / 2
        )
    )),
    0,
    IF(
        C162 &lt; (IF(
            D163 = "unsaniert",
            (MIN(IF(D$1:D$166="unsaniert",C$1:C$166)) + MAX(IF(D$1:D$166="unsaniert",C$1:C$166))) / 2,
            IF(
                D163 = "teilsaniert",
                (MIN(IF(D$1:D$166="teilsaniert",C$1:C$166)) + MAX(IF(D$1:D$166="teilsaniert",C$1:C$166))) / 2,
                (MIN(IF(D$1:D$166="saniert",C$1:C$166)) + MAX(IF(D$1:D$166="saniert",C$1:C$166))) / 2
            )
        )),
        0,
        B163
    )
)</f>
        <v>0</v>
      </c>
      <c r="H163" s="160"/>
      <c r="I163" s="174">
        <f t="shared" si="40"/>
        <v>-3.3658352038498895</v>
      </c>
      <c r="J163" s="173">
        <f>_xlfn.NORM.DIST(I163, I5,J5, TRUE)</f>
        <v>0</v>
      </c>
      <c r="K163" s="174" t="str">
        <f t="shared" ref="K163:K166" si="51">IF(J163&gt;($C$30+$D$30)/100,"unsaniert",IF(J163&gt;($D$30)/100,"teilsaniert","saniert"))</f>
        <v>saniert</v>
      </c>
      <c r="L163" s="174" cm="1">
        <f t="array" ref="L163">IF(
    J163 &gt; (IF(
        K163 = "unsaniert",
        (MIN(IF(K$1:K$166="unsaniert",J$1:J$166)) + MAX(IF(K$1:K$166="unsaniert",J$1:J$166))) / 2,
        IF(
            K163 = "teilsaniert",
            (MIN(IF(K$1:K$166="teilsaniert",J$1:J$166)) + MAX(IF(K$1:K$166="teilsaniert",J$1:J$166))) / 2,
            (MIN(IF(K$1:K$166="saniert",J$1:J$166)) + MAX(IF(K$1:K$166="saniert",J$1:J$166))) / 2
        )
    )),
    0,
    IF(
        J162 &lt; (IF(
            K163 = "unsaniert",
            (MIN(IF(K$1:K$166="unsaniert",J$1:J$166)) + MAX(IF(K$1:K$166="unsaniert",J$1:J$166))) / 2,
            IF(
                K163 = "teilsaniert",
                (MIN(IF(K$1:K$166="teilsaniert",J$1:J$166)) + MAX(IF(K$1:K$166="teilsaniert",J$1:J$166))) / 2,
                (MIN(IF(K$1:K$166="saniert",J$1:J$166)) + MAX(IF(K$1:K$166="saniert",J$1:J$166))) / 2
            )
        )),
        0,
        I163
    )
)</f>
        <v>0</v>
      </c>
      <c r="O163" s="160"/>
      <c r="P163" s="174">
        <f t="shared" si="41"/>
        <v>-3.4299771325762634</v>
      </c>
      <c r="Q163" s="173">
        <f>_xlfn.NORM.DIST(P163, P5,Q5, TRUE)</f>
        <v>0</v>
      </c>
      <c r="R163" s="174" t="str">
        <f t="shared" ref="R163:R166" si="52">IF(Q163&gt;($C$30+$D$30)/100,"unsaniert",IF(Q163&gt;($D$30)/100,"teilsaniert","saniert"))</f>
        <v>saniert</v>
      </c>
      <c r="S163" s="174" cm="1">
        <f t="array" ref="S163">IF(
    Q163 &gt; (IF(
        R163 = "unsaniert",
        (MIN(IF(R$1:R$166="unsaniert",Q$1:Q$166)) + MAX(IF(R$1:R$166="unsaniert",Q$1:Q$166))) / 2,
        IF(
            R163 = "teilsaniert",
            (MIN(IF(R$1:R$166="teilsaniert",Q$1:Q$166)) + MAX(IF(R$1:R$166="teilsaniert",Q$1:Q$166))) / 2,
            (MIN(IF(R$1:R$166="saniert",Q$1:Q$166)) + MAX(IF(R$1:R$166="saniert",Q$1:Q$166))) / 2
        )
    )),
    0,
    IF(
        Q162 &lt; (IF(
            R163 = "unsaniert",
            (MIN(IF(R$1:R$166="unsaniert",Q$1:Q$166)) + MAX(IF(R$1:R$166="unsaniert",Q$1:Q$166))) / 2,
            IF(
                R163 = "teilsaniert",
                (MIN(IF(R$1:R$166="teilsaniert",Q$1:Q$166)) + MAX(IF(R$1:R$166="teilsaniert",Q$1:Q$166))) / 2,
                (MIN(IF(R$1:R$166="saniert",Q$1:Q$166)) + MAX(IF(R$1:R$166="saniert",Q$1:Q$166))) / 2
            )
        )),
        0,
        P163
    )
)</f>
        <v>0</v>
      </c>
      <c r="W163" s="174">
        <f t="shared" si="42"/>
        <v>-2.7934544208588741</v>
      </c>
      <c r="X163" s="173">
        <f t="shared" si="29"/>
        <v>0</v>
      </c>
      <c r="Y163" s="174" t="str">
        <f t="shared" si="30"/>
        <v>saniert</v>
      </c>
      <c r="Z163" s="174" cm="1">
        <f t="array" ref="Z163">IF(
    X163 &gt; (IF(
        Y163 = "unsaniert",
        (MIN(IF(Y$29:Y$166="unsaniert",X$29:X$166)) + MAX(IF(Y$29:Y$166="unsaniert",X$29:X$166))) / 2,
        IF(
            Y163 = "teilsaniert",
            (MIN(IF(Y$29:Y$166="teilsaniert",X$29:X$166)) + MAX(IF(Y$29:Y$166="teilsaniert",X$29:X$166))) / 2,
            (MIN(IF(Y$29:Y$166="saniert",X$29:X$166)) + MAX(IF(Y$29:Y$166="saniert",X$29:X$166))) / 2
        )
    )),
    0,
    IF(
        X162 &lt; (IF(
            Y163 = "unsaniert",
            (MIN(IF(Y$29:Y$166="unsaniert",X$29:X$166)) + MAX(IF(Y$29:Y$166="unsaniert",X$29:X$166))) / 2,
            IF(
                Y163 = "teilsaniert",
                (MIN(IF(Y$29:Y$166="teilsaniert",X$29:X$166)) + MAX(IF(Y$29:Y$166="teilsaniert",X$29:X$166))) / 2,
                (MIN(IF(Y$29:Y$166="saniert",X$29:X$166)) + MAX(IF(Y$29:Y$166="saniert",X$29:X$166))) / 2
            )
        )),
        0,
        W163
    )
)</f>
        <v>0</v>
      </c>
      <c r="AA163" s="160"/>
      <c r="AB163" s="160"/>
      <c r="AC163" s="160"/>
      <c r="AD163" s="174">
        <f t="shared" si="43"/>
        <v>-3.0787453724467646</v>
      </c>
      <c r="AE163" s="173">
        <f t="shared" si="31"/>
        <v>1.7675106420221652E-232</v>
      </c>
      <c r="AF163" s="174" t="str">
        <f t="shared" si="32"/>
        <v>saniert</v>
      </c>
      <c r="AG163" s="174" cm="1">
        <f t="array" ref="AG163">IF(
    AE163 &gt; (IF(
        AF163 = "unsaniert",
        (MIN(IF(AF$1:AF$166="unsaniert",AE$1:AE$166)) + MAX(IF(AF$1:AF$166="unsaniert",AE$1:AE$166))) / 2,
        IF(
            AF163 = "teilsaniert",
            (MIN(IF(AF$1:AF$166="teilsaniert",AE$1:AE$166)) + MAX(IF(AF$1:AF$166="teilsaniert",AE$1:AE$166))) / 2,
            (MIN(IF(AF$1:AF$166="saniert",AE$1:AE$166)) + MAX(IF(AF$1:AF$166="saniert",AE$1:AE$166))) / 2
        )
    )),
    0,
    IF(
        AE162 &lt; (IF(
            AF163 = "unsaniert",
            (MIN(IF(AF$1:AF$166="unsaniert",AE$1:AE$166)) + MAX(IF(AF$1:AF$166="unsaniert",AE$1:AE$166))) / 2,
            IF(
                AF163 = "teilsaniert",
                (MIN(IF(AF$1:AF$166="teilsaniert",AE$1:AE$166)) + MAX(IF(AF$1:AF$166="teilsaniert",AE$1:AE$166))) / 2,
                (MIN(IF(AF$1:AF$166="saniert",AE$1:AE$166)) + MAX(IF(AF$1:AF$166="saniert",AE$1:AE$166))) / 2
            )
        )),
        0,
        AD163
    )
)</f>
        <v>0</v>
      </c>
      <c r="AH163" s="160"/>
      <c r="AI163" s="160"/>
      <c r="AJ163" s="160"/>
      <c r="AK163" s="174">
        <f t="shared" si="44"/>
        <v>-3.5633859524507248</v>
      </c>
      <c r="AL163" s="173">
        <f t="shared" si="33"/>
        <v>0</v>
      </c>
      <c r="AM163" s="174" t="str">
        <f t="shared" si="34"/>
        <v>saniert</v>
      </c>
      <c r="AN163" s="174" cm="1">
        <f t="array" ref="AN163">IF(
    AL163 &gt; (IF(
        AM163 = "unsaniert",
        (MIN(IF(AM$1:AM$166="unsaniert",AL$1:AL$166)) + MAX(IF(AM$1:AM$166="unsaniert",AL$1:AL$166))) / 2,
        IF(
            AM163 = "teilsaniert",
            (MIN(IF(AM$1:AM$166="teilsaniert",AL$1:AL$166)) + MAX(IF(AM$1:AM$166="teilsaniert",AL$1:AL$166))) / 2,
            (MIN(IF(AM$1:AM$166="saniert",AL$1:AL$166)) + MAX(IF(AM$1:AM$166="saniert",AL$1:AL$166))) / 2
        )
    )),
    0,
    IF(
        AL162 &lt; (IF(
            AM163 = "unsaniert",
            (MIN(IF(AM$1:AM$166="unsaniert",AL$1:AL$166)) + MAX(IF(AM$1:AM$166="unsaniert",AL$1:AL$166))) / 2,
            IF(
                AM163 = "teilsaniert",
                (MIN(IF(AM$1:AM$166="teilsaniert",AL$1:AL$166)) + MAX(IF(AM$1:AM$166="teilsaniert",AL$1:AL$166))) / 2,
                (MIN(IF(AM$1:AM$166="saniert",AL$1:AL$166)) + MAX(IF(AM$1:AM$166="saniert",AL$1:AL$166))) / 2
            )
        )),
        0,
        AK163
    )
)</f>
        <v>0</v>
      </c>
      <c r="AR163" s="174">
        <f t="shared" si="45"/>
        <v>-2.416283144323458</v>
      </c>
      <c r="AS163" s="173">
        <f t="shared" si="35"/>
        <v>3.5401736192938212E-70</v>
      </c>
      <c r="AT163" s="174" t="str">
        <f t="shared" si="36"/>
        <v>saniert</v>
      </c>
      <c r="AU163" s="174" cm="1">
        <f t="array" ref="AU163">IF(
    AS163 &gt; (IF(
        AT163 = "unsaniert",
        (MIN(IF(AT$1:AT$166="unsaniert",AS$1:AS$166)) + MAX(IF(AT$1:AT$166="unsaniert",AS$1:AS$166))) / 2,
        IF(
            AT163 = "teilsaniert",
            (MIN(IF(AT$1:AT$166="teilsaniert",AS$1:AS$166)) + MAX(IF(AT$1:AT$166="teilsaniert",AS$1:AS$166))) / 2,
            (MIN(IF(AT$1:AT$166="saniert",AS$1:AS$166)) + MAX(IF(AT$1:AT$166="saniert",AS$1:AS$166))) / 2
        )
    )),
    0,
    IF(
        AS162 &lt; (IF(
            AT163 = "unsaniert",
            (MIN(IF(AT$1:AT$166="unsaniert",AS$1:AS$166)) + MAX(IF(AT$1:AT$166="unsaniert",AS$1:AS$166))) / 2,
            IF(
                AT163 = "teilsaniert",
                (MIN(IF(AT$1:AT$166="teilsaniert",AS$1:AS$166)) + MAX(IF(AT$1:AT$166="teilsaniert",AS$1:AS$166))) / 2,
                (MIN(IF(AT$1:AT$166="saniert",AS$1:AS$166)) + MAX(IF(AT$1:AT$166="saniert",AS$1:AS$166))) / 2
            )
        )),
        0,
        AR163
    )
)</f>
        <v>0</v>
      </c>
      <c r="AV163" s="160"/>
      <c r="AW163" s="160"/>
      <c r="AX163" s="160"/>
      <c r="AY163" s="174">
        <f t="shared" si="46"/>
        <v>-2.947789357528642</v>
      </c>
      <c r="AZ163" s="173">
        <f t="shared" si="48"/>
        <v>1.1860068480414176E-153</v>
      </c>
      <c r="BA163" s="174" t="str">
        <f t="shared" si="49"/>
        <v>saniert</v>
      </c>
      <c r="BB163" s="174" cm="1">
        <f t="array" ref="BB163">IF(
    AZ163 &gt; (IF(
        BA163 = "unsaniert",
        (MIN(IF(BA$1:BA$166="unsaniert",AZ$1:AZ$166)) + MAX(IF(BA$1:BA$166="unsaniert",AZ$1:AZ$166))) / 2,
        IF(
            BA163 = "teilsaniert",
            (MIN(IF(BA$1:BA$166="teilsaniert",AZ$1:AZ$166)) + MAX(IF(BA$1:BA$166="teilsaniert",AZ$1:AZ$166))) / 2,
            (MIN(IF(BA$1:BA$166="saniert",AZ$1:AZ$166)) + MAX(IF(BA$1:BA$166="saniert",AZ$1:AZ$166))) / 2
        )
    )),
    0,
    IF(
        AZ162 &lt; (IF(
            BA163 = "unsaniert",
            (MIN(IF(BA$1:BA$166="unsaniert",AZ$1:AZ$166)) + MAX(IF(BA$1:BA$166="unsaniert",AZ$1:AZ$166))) / 2,
            IF(
                BA163 = "teilsaniert",
                (MIN(IF(BA$1:BA$166="teilsaniert",AZ$1:AZ$166)) + MAX(IF(BA$1:BA$166="teilsaniert",AZ$1:AZ$166))) / 2,
                (MIN(IF(BA$1:BA$166="saniert",AZ$1:AZ$166)) + MAX(IF(BA$1:BA$166="saniert",AZ$1:AZ$166))) / 2
            )
        )),
        0,
        AY163
    )
)</f>
        <v>0</v>
      </c>
      <c r="BC163" s="160"/>
      <c r="BD163" s="160"/>
      <c r="BE163" s="160"/>
      <c r="BF163" s="174">
        <f t="shared" si="47"/>
        <v>-2.3765709459291657</v>
      </c>
      <c r="BG163" s="173">
        <f t="shared" si="37"/>
        <v>0</v>
      </c>
      <c r="BH163" s="174" t="str">
        <f t="shared" si="38"/>
        <v>saniert</v>
      </c>
      <c r="BI163" s="174" cm="1">
        <f t="array" ref="BI163">IF(
    BG163 &gt; (IF(
        BH163 = "unsaniert",
        (MIN(IF(BH$1:BH$166="unsaniert",BG$1:BG$166)) + MAX(IF(BH$1:BH$166="unsaniert",BG$1:BG$166))) / 2,
        IF(
            BH163 = "teilsaniert",
            (MIN(IF(BH$1:BH$166="teilsaniert",BG$1:BG$166)) + MAX(IF(BH$1:BH$166="teilsaniert",BG$1:BG$166))) / 2,
            (MIN(IF(BH$1:BH$166="saniert",BG$1:BG$166)) + MAX(IF(BH$1:BH$166="saniert",BG$1:BG$166))) / 2
        )
    )),
    0,
    IF(
        BG162 &lt; (IF(
            BH163 = "unsaniert",
            (MIN(IF(BH$1:BH$166="unsaniert",BG$1:BG$166)) + MAX(IF(BH$1:BH$166="unsaniert",BG$1:BG$166))) / 2,
            IF(
                BH163 = "teilsaniert",
                (MIN(IF(BH$1:BH$166="teilsaniert",BG$1:BG$166)) + MAX(IF(BH$1:BH$166="teilsaniert",BG$1:BG$166))) / 2,
                (MIN(IF(BH$1:BH$166="saniert",BG$1:BG$166)) + MAX(IF(BH$1:BH$166="saniert",BG$1:BG$166))) / 2
            )
        )),
        0,
        BF163
    )
)</f>
        <v>0</v>
      </c>
    </row>
    <row r="164" spans="2:61">
      <c r="B164" s="174">
        <f t="shared" si="39"/>
        <v>-1.6760188604563644</v>
      </c>
      <c r="C164" s="173">
        <f>_xlfn.NORM.DIST(B164,B5,C5, TRUE)</f>
        <v>1.587173306450045E-13</v>
      </c>
      <c r="D164" s="174" t="str">
        <f t="shared" si="50"/>
        <v>saniert</v>
      </c>
      <c r="E164" s="174" cm="1">
        <f t="array" ref="E164">IF(
    C164 &gt; (IF(
        D164 = "unsaniert",
        (MIN(IF(D$1:D$166="unsaniert",C$1:C$166)) + MAX(IF(D$1:D$166="unsaniert",C$1:C$166))) / 2,
        IF(
            D164 = "teilsaniert",
            (MIN(IF(D$1:D$166="teilsaniert",C$1:C$166)) + MAX(IF(D$1:D$166="teilsaniert",C$1:C$166))) / 2,
            (MIN(IF(D$1:D$166="saniert",C$1:C$166)) + MAX(IF(D$1:D$166="saniert",C$1:C$166))) / 2
        )
    )),
    0,
    IF(
        C163 &lt; (IF(
            D164 = "unsaniert",
            (MIN(IF(D$1:D$166="unsaniert",C$1:C$166)) + MAX(IF(D$1:D$166="unsaniert",C$1:C$166))) / 2,
            IF(
                D164 = "teilsaniert",
                (MIN(IF(D$1:D$166="teilsaniert",C$1:C$166)) + MAX(IF(D$1:D$166="teilsaniert",C$1:C$166))) / 2,
                (MIN(IF(D$1:D$166="saniert",C$1:C$166)) + MAX(IF(D$1:D$166="saniert",C$1:C$166))) / 2
            )
        )),
        0,
        B164
    )
)</f>
        <v>0</v>
      </c>
      <c r="H164" s="160"/>
      <c r="I164" s="174">
        <f t="shared" si="40"/>
        <v>-3.3958352038498893</v>
      </c>
      <c r="J164" s="173">
        <f>_xlfn.NORM.DIST(I164,I5,J5, TRUE)</f>
        <v>0</v>
      </c>
      <c r="K164" s="174" t="str">
        <f t="shared" si="51"/>
        <v>saniert</v>
      </c>
      <c r="L164" s="174" cm="1">
        <f t="array" ref="L164">IF(
    J164 &gt; (IF(
        K164 = "unsaniert",
        (MIN(IF(K$1:K$166="unsaniert",J$1:J$166)) + MAX(IF(K$1:K$166="unsaniert",J$1:J$166))) / 2,
        IF(
            K164 = "teilsaniert",
            (MIN(IF(K$1:K$166="teilsaniert",J$1:J$166)) + MAX(IF(K$1:K$166="teilsaniert",J$1:J$166))) / 2,
            (MIN(IF(K$1:K$166="saniert",J$1:J$166)) + MAX(IF(K$1:K$166="saniert",J$1:J$166))) / 2
        )
    )),
    0,
    IF(
        J163 &lt; (IF(
            K164 = "unsaniert",
            (MIN(IF(K$1:K$166="unsaniert",J$1:J$166)) + MAX(IF(K$1:K$166="unsaniert",J$1:J$166))) / 2,
            IF(
                K164 = "teilsaniert",
                (MIN(IF(K$1:K$166="teilsaniert",J$1:J$166)) + MAX(IF(K$1:K$166="teilsaniert",J$1:J$166))) / 2,
                (MIN(IF(K$1:K$166="saniert",J$1:J$166)) + MAX(IF(K$1:K$166="saniert",J$1:J$166))) / 2
            )
        )),
        0,
        I164
    )
)</f>
        <v>0</v>
      </c>
      <c r="O164" s="160"/>
      <c r="P164" s="174">
        <f t="shared" si="41"/>
        <v>-3.4599771325762632</v>
      </c>
      <c r="Q164" s="173">
        <f>_xlfn.NORM.DIST(P164,P5,Q5, TRUE)</f>
        <v>0</v>
      </c>
      <c r="R164" s="174" t="str">
        <f t="shared" si="52"/>
        <v>saniert</v>
      </c>
      <c r="S164" s="174" cm="1">
        <f t="array" ref="S164">IF(
    Q164 &gt; (IF(
        R164 = "unsaniert",
        (MIN(IF(R$1:R$166="unsaniert",Q$1:Q$166)) + MAX(IF(R$1:R$166="unsaniert",Q$1:Q$166))) / 2,
        IF(
            R164 = "teilsaniert",
            (MIN(IF(R$1:R$166="teilsaniert",Q$1:Q$166)) + MAX(IF(R$1:R$166="teilsaniert",Q$1:Q$166))) / 2,
            (MIN(IF(R$1:R$166="saniert",Q$1:Q$166)) + MAX(IF(R$1:R$166="saniert",Q$1:Q$166))) / 2
        )
    )),
    0,
    IF(
        Q163 &lt; (IF(
            R164 = "unsaniert",
            (MIN(IF(R$1:R$166="unsaniert",Q$1:Q$166)) + MAX(IF(R$1:R$166="unsaniert",Q$1:Q$166))) / 2,
            IF(
                R164 = "teilsaniert",
                (MIN(IF(R$1:R$166="teilsaniert",Q$1:Q$166)) + MAX(IF(R$1:R$166="teilsaniert",Q$1:Q$166))) / 2,
                (MIN(IF(R$1:R$166="saniert",Q$1:Q$166)) + MAX(IF(R$1:R$166="saniert",Q$1:Q$166))) / 2
            )
        )),
        0,
        P164
    )
)</f>
        <v>0</v>
      </c>
      <c r="W164" s="174">
        <f t="shared" si="42"/>
        <v>-2.8234544208588739</v>
      </c>
      <c r="X164" s="173">
        <f t="shared" ref="X164:X166" si="53">_xlfn.NORM.DIST(W164, $B$8,$C$8, TRUE)</f>
        <v>0</v>
      </c>
      <c r="Y164" s="174" t="str">
        <f t="shared" ref="Y164:Y166" si="54">IF(X164&gt;($C$30+$D$30)/100,"unsaniert",IF(X164&gt;($D$30)/100,"teilsaniert","saniert"))</f>
        <v>saniert</v>
      </c>
      <c r="Z164" s="174" cm="1">
        <f t="array" ref="Z164">IF(
    X164 &gt; (IF(
        Y164 = "unsaniert",
        (MIN(IF(Y$29:Y$166="unsaniert",X$29:X$166)) + MAX(IF(Y$29:Y$166="unsaniert",X$29:X$166))) / 2,
        IF(
            Y164 = "teilsaniert",
            (MIN(IF(Y$29:Y$166="teilsaniert",X$29:X$166)) + MAX(IF(Y$29:Y$166="teilsaniert",X$29:X$166))) / 2,
            (MIN(IF(Y$29:Y$166="saniert",X$29:X$166)) + MAX(IF(Y$29:Y$166="saniert",X$29:X$166))) / 2
        )
    )),
    0,
    IF(
        X163 &lt; (IF(
            Y164 = "unsaniert",
            (MIN(IF(Y$29:Y$166="unsaniert",X$29:X$166)) + MAX(IF(Y$29:Y$166="unsaniert",X$29:X$166))) / 2,
            IF(
                Y164 = "teilsaniert",
                (MIN(IF(Y$29:Y$166="teilsaniert",X$29:X$166)) + MAX(IF(Y$29:Y$166="teilsaniert",X$29:X$166))) / 2,
                (MIN(IF(Y$29:Y$166="saniert",X$29:X$166)) + MAX(IF(Y$29:Y$166="saniert",X$29:X$166))) / 2
            )
        )),
        0,
        W164
    )
)</f>
        <v>0</v>
      </c>
      <c r="AA164" s="160"/>
      <c r="AB164" s="160"/>
      <c r="AC164" s="160"/>
      <c r="AD164" s="174">
        <f t="shared" si="43"/>
        <v>-3.1087453724467644</v>
      </c>
      <c r="AE164" s="173">
        <f t="shared" ref="AE164:AE166" si="55">_xlfn.NORM.DIST(AD164, $I$8,$J$8, TRUE)</f>
        <v>2.0161645974341418E-236</v>
      </c>
      <c r="AF164" s="174" t="str">
        <f t="shared" ref="AF164:AF166" si="56">IF(AE164&gt;($C$30+$D$30)/100,"unsaniert",IF(AE164&gt;($D$30)/100,"teilsaniert","saniert"))</f>
        <v>saniert</v>
      </c>
      <c r="AG164" s="174" cm="1">
        <f t="array" ref="AG164">IF(
    AE164 &gt; (IF(
        AF164 = "unsaniert",
        (MIN(IF(AF$1:AF$166="unsaniert",AE$1:AE$166)) + MAX(IF(AF$1:AF$166="unsaniert",AE$1:AE$166))) / 2,
        IF(
            AF164 = "teilsaniert",
            (MIN(IF(AF$1:AF$166="teilsaniert",AE$1:AE$166)) + MAX(IF(AF$1:AF$166="teilsaniert",AE$1:AE$166))) / 2,
            (MIN(IF(AF$1:AF$166="saniert",AE$1:AE$166)) + MAX(IF(AF$1:AF$166="saniert",AE$1:AE$166))) / 2
        )
    )),
    0,
    IF(
        AE163 &lt; (IF(
            AF164 = "unsaniert",
            (MIN(IF(AF$1:AF$166="unsaniert",AE$1:AE$166)) + MAX(IF(AF$1:AF$166="unsaniert",AE$1:AE$166))) / 2,
            IF(
                AF164 = "teilsaniert",
                (MIN(IF(AF$1:AF$166="teilsaniert",AE$1:AE$166)) + MAX(IF(AF$1:AF$166="teilsaniert",AE$1:AE$166))) / 2,
                (MIN(IF(AF$1:AF$166="saniert",AE$1:AE$166)) + MAX(IF(AF$1:AF$166="saniert",AE$1:AE$166))) / 2
            )
        )),
        0,
        AD164
    )
)</f>
        <v>0</v>
      </c>
      <c r="AH164" s="160"/>
      <c r="AI164" s="160"/>
      <c r="AJ164" s="160"/>
      <c r="AK164" s="174">
        <f t="shared" si="44"/>
        <v>-3.5933859524507246</v>
      </c>
      <c r="AL164" s="173">
        <f t="shared" ref="AL164:AL166" si="57">_xlfn.NORM.DIST(AK164, $P$8,$Q$8, TRUE)</f>
        <v>0</v>
      </c>
      <c r="AM164" s="174" t="str">
        <f t="shared" ref="AM164:AM166" si="58">IF(AL164&gt;($C$30+$D$30)/100,"unsaniert",IF(AL164&gt;($D$30)/100,"teilsaniert","saniert"))</f>
        <v>saniert</v>
      </c>
      <c r="AN164" s="174" cm="1">
        <f t="array" ref="AN164">IF(
    AL164 &gt; (IF(
        AM164 = "unsaniert",
        (MIN(IF(AM$1:AM$166="unsaniert",AL$1:AL$166)) + MAX(IF(AM$1:AM$166="unsaniert",AL$1:AL$166))) / 2,
        IF(
            AM164 = "teilsaniert",
            (MIN(IF(AM$1:AM$166="teilsaniert",AL$1:AL$166)) + MAX(IF(AM$1:AM$166="teilsaniert",AL$1:AL$166))) / 2,
            (MIN(IF(AM$1:AM$166="saniert",AL$1:AL$166)) + MAX(IF(AM$1:AM$166="saniert",AL$1:AL$166))) / 2
        )
    )),
    0,
    IF(
        AL163 &lt; (IF(
            AM164 = "unsaniert",
            (MIN(IF(AM$1:AM$166="unsaniert",AL$1:AL$166)) + MAX(IF(AM$1:AM$166="unsaniert",AL$1:AL$166))) / 2,
            IF(
                AM164 = "teilsaniert",
                (MIN(IF(AM$1:AM$166="teilsaniert",AL$1:AL$166)) + MAX(IF(AM$1:AM$166="teilsaniert",AL$1:AL$166))) / 2,
                (MIN(IF(AM$1:AM$166="saniert",AL$1:AL$166)) + MAX(IF(AM$1:AM$166="saniert",AL$1:AL$166))) / 2
            )
        )),
        0,
        AK164
    )
)</f>
        <v>0</v>
      </c>
      <c r="AR164" s="174">
        <f t="shared" si="45"/>
        <v>-2.4462831443234578</v>
      </c>
      <c r="AS164" s="173">
        <f t="shared" ref="AS164:AS166" si="59">_xlfn.NORM.DIST(AR164, $B$13,$C$13, TRUE)</f>
        <v>1.9959322164127152E-71</v>
      </c>
      <c r="AT164" s="174" t="str">
        <f t="shared" ref="AT164:AT166" si="60">IF(AS164&gt;($C$30+$D$30)/100,"unsaniert",IF(AS164&gt;($D$30)/100,"teilsaniert","saniert"))</f>
        <v>saniert</v>
      </c>
      <c r="AU164" s="174" cm="1">
        <f t="array" ref="AU164">IF(
    AS164 &gt; (IF(
        AT164 = "unsaniert",
        (MIN(IF(AT$1:AT$166="unsaniert",AS$1:AS$166)) + MAX(IF(AT$1:AT$166="unsaniert",AS$1:AS$166))) / 2,
        IF(
            AT164 = "teilsaniert",
            (MIN(IF(AT$1:AT$166="teilsaniert",AS$1:AS$166)) + MAX(IF(AT$1:AT$166="teilsaniert",AS$1:AS$166))) / 2,
            (MIN(IF(AT$1:AT$166="saniert",AS$1:AS$166)) + MAX(IF(AT$1:AT$166="saniert",AS$1:AS$166))) / 2
        )
    )),
    0,
    IF(
        AS163 &lt; (IF(
            AT164 = "unsaniert",
            (MIN(IF(AT$1:AT$166="unsaniert",AS$1:AS$166)) + MAX(IF(AT$1:AT$166="unsaniert",AS$1:AS$166))) / 2,
            IF(
                AT164 = "teilsaniert",
                (MIN(IF(AT$1:AT$166="teilsaniert",AS$1:AS$166)) + MAX(IF(AT$1:AT$166="teilsaniert",AS$1:AS$166))) / 2,
                (MIN(IF(AT$1:AT$166="saniert",AS$1:AS$166)) + MAX(IF(AT$1:AT$166="saniert",AS$1:AS$166))) / 2
            )
        )),
        0,
        AR164
    )
)</f>
        <v>0</v>
      </c>
      <c r="AV164" s="160"/>
      <c r="AW164" s="160"/>
      <c r="AX164" s="160"/>
      <c r="AY164" s="174">
        <f t="shared" si="46"/>
        <v>-2.9777893575286418</v>
      </c>
      <c r="AZ164" s="173">
        <f t="shared" si="48"/>
        <v>2.6876497915457315E-156</v>
      </c>
      <c r="BA164" s="174" t="str">
        <f t="shared" si="49"/>
        <v>saniert</v>
      </c>
      <c r="BB164" s="174" cm="1">
        <f t="array" ref="BB164">IF(
    AZ164 &gt; (IF(
        BA164 = "unsaniert",
        (MIN(IF(BA$1:BA$166="unsaniert",AZ$1:AZ$166)) + MAX(IF(BA$1:BA$166="unsaniert",AZ$1:AZ$166))) / 2,
        IF(
            BA164 = "teilsaniert",
            (MIN(IF(BA$1:BA$166="teilsaniert",AZ$1:AZ$166)) + MAX(IF(BA$1:BA$166="teilsaniert",AZ$1:AZ$166))) / 2,
            (MIN(IF(BA$1:BA$166="saniert",AZ$1:AZ$166)) + MAX(IF(BA$1:BA$166="saniert",AZ$1:AZ$166))) / 2
        )
    )),
    0,
    IF(
        AZ163 &lt; (IF(
            BA164 = "unsaniert",
            (MIN(IF(BA$1:BA$166="unsaniert",AZ$1:AZ$166)) + MAX(IF(BA$1:BA$166="unsaniert",AZ$1:AZ$166))) / 2,
            IF(
                BA164 = "teilsaniert",
                (MIN(IF(BA$1:BA$166="teilsaniert",AZ$1:AZ$166)) + MAX(IF(BA$1:BA$166="teilsaniert",AZ$1:AZ$166))) / 2,
                (MIN(IF(BA$1:BA$166="saniert",AZ$1:AZ$166)) + MAX(IF(BA$1:BA$166="saniert",AZ$1:AZ$166))) / 2
            )
        )),
        0,
        AY164
    )
)</f>
        <v>0</v>
      </c>
      <c r="BC164" s="160"/>
      <c r="BD164" s="160"/>
      <c r="BE164" s="160"/>
      <c r="BF164" s="174">
        <f t="shared" si="47"/>
        <v>-2.3965709459291658</v>
      </c>
      <c r="BG164" s="173">
        <f t="shared" ref="BG164:BG166" si="61">_xlfn.NORM.DIST(BF164, $P$13,$Q$13, TRUE)</f>
        <v>0</v>
      </c>
      <c r="BH164" s="174" t="str">
        <f t="shared" ref="BH164:BH166" si="62">IF(BG164&gt;($C$30+$D$30)/100,"unsaniert",IF(BG164&gt;($D$30)/100,"teilsaniert","saniert"))</f>
        <v>saniert</v>
      </c>
      <c r="BI164" s="174" cm="1">
        <f t="array" ref="BI164">IF(
    BG164 &gt; (IF(
        BH164 = "unsaniert",
        (MIN(IF(BH$1:BH$166="unsaniert",BG$1:BG$166)) + MAX(IF(BH$1:BH$166="unsaniert",BG$1:BG$166))) / 2,
        IF(
            BH164 = "teilsaniert",
            (MIN(IF(BH$1:BH$166="teilsaniert",BG$1:BG$166)) + MAX(IF(BH$1:BH$166="teilsaniert",BG$1:BG$166))) / 2,
            (MIN(IF(BH$1:BH$166="saniert",BG$1:BG$166)) + MAX(IF(BH$1:BH$166="saniert",BG$1:BG$166))) / 2
        )
    )),
    0,
    IF(
        BG163 &lt; (IF(
            BH164 = "unsaniert",
            (MIN(IF(BH$1:BH$166="unsaniert",BG$1:BG$166)) + MAX(IF(BH$1:BH$166="unsaniert",BG$1:BG$166))) / 2,
            IF(
                BH164 = "teilsaniert",
                (MIN(IF(BH$1:BH$166="teilsaniert",BG$1:BG$166)) + MAX(IF(BH$1:BH$166="teilsaniert",BG$1:BG$166))) / 2,
                (MIN(IF(BH$1:BH$166="saniert",BG$1:BG$166)) + MAX(IF(BH$1:BH$166="saniert",BG$1:BG$166))) / 2
            )
        )),
        0,
        BF164
    )
)</f>
        <v>0</v>
      </c>
    </row>
    <row r="165" spans="2:61">
      <c r="B165" s="174">
        <f t="shared" ref="B165:B166" si="63">B164-0.03</f>
        <v>-1.7060188604563644</v>
      </c>
      <c r="C165" s="173">
        <f>_xlfn.NORM.DIST(B165, B5,C5, TRUE)</f>
        <v>8.7563719928393626E-14</v>
      </c>
      <c r="D165" s="174" t="str">
        <f t="shared" si="50"/>
        <v>saniert</v>
      </c>
      <c r="E165" s="174" cm="1">
        <f t="array" ref="E165">IF(
    C165 &gt; (IF(
        D165 = "unsaniert",
        (MIN(IF(D$1:D$166="unsaniert",C$1:C$166)) + MAX(IF(D$1:D$166="unsaniert",C$1:C$166))) / 2,
        IF(
            D165 = "teilsaniert",
            (MIN(IF(D$1:D$166="teilsaniert",C$1:C$166)) + MAX(IF(D$1:D$166="teilsaniert",C$1:C$166))) / 2,
            (MIN(IF(D$1:D$166="saniert",C$1:C$166)) + MAX(IF(D$1:D$166="saniert",C$1:C$166))) / 2
        )
    )),
    0,
    IF(
        C164 &lt; (IF(
            D165 = "unsaniert",
            (MIN(IF(D$1:D$166="unsaniert",C$1:C$166)) + MAX(IF(D$1:D$166="unsaniert",C$1:C$166))) / 2,
            IF(
                D165 = "teilsaniert",
                (MIN(IF(D$1:D$166="teilsaniert",C$1:C$166)) + MAX(IF(D$1:D$166="teilsaniert",C$1:C$166))) / 2,
                (MIN(IF(D$1:D$166="saniert",C$1:C$166)) + MAX(IF(D$1:D$166="saniert",C$1:C$166))) / 2
            )
        )),
        0,
        B165
    )
)</f>
        <v>0</v>
      </c>
      <c r="H165" s="160"/>
      <c r="I165" s="174">
        <f t="shared" ref="I165:I166" si="64">I164-0.03</f>
        <v>-3.4258352038498892</v>
      </c>
      <c r="J165" s="173">
        <f>_xlfn.NORM.DIST(I165, I5,J5, TRUE)</f>
        <v>0</v>
      </c>
      <c r="K165" s="174" t="str">
        <f t="shared" si="51"/>
        <v>saniert</v>
      </c>
      <c r="L165" s="174" cm="1">
        <f t="array" ref="L165">IF(
    J165 &gt; (IF(
        K165 = "unsaniert",
        (MIN(IF(K$1:K$166="unsaniert",J$1:J$166)) + MAX(IF(K$1:K$166="unsaniert",J$1:J$166))) / 2,
        IF(
            K165 = "teilsaniert",
            (MIN(IF(K$1:K$166="teilsaniert",J$1:J$166)) + MAX(IF(K$1:K$166="teilsaniert",J$1:J$166))) / 2,
            (MIN(IF(K$1:K$166="saniert",J$1:J$166)) + MAX(IF(K$1:K$166="saniert",J$1:J$166))) / 2
        )
    )),
    0,
    IF(
        J164 &lt; (IF(
            K165 = "unsaniert",
            (MIN(IF(K$1:K$166="unsaniert",J$1:J$166)) + MAX(IF(K$1:K$166="unsaniert",J$1:J$166))) / 2,
            IF(
                K165 = "teilsaniert",
                (MIN(IF(K$1:K$166="teilsaniert",J$1:J$166)) + MAX(IF(K$1:K$166="teilsaniert",J$1:J$166))) / 2,
                (MIN(IF(K$1:K$166="saniert",J$1:J$166)) + MAX(IF(K$1:K$166="saniert",J$1:J$166))) / 2
            )
        )),
        0,
        I165
    )
)</f>
        <v>0</v>
      </c>
      <c r="O165" s="160"/>
      <c r="P165" s="174">
        <f t="shared" ref="P165:P166" si="65">P164-0.03</f>
        <v>-3.489977132576263</v>
      </c>
      <c r="Q165" s="173">
        <f>_xlfn.NORM.DIST(P165, P5,Q5, TRUE)</f>
        <v>0</v>
      </c>
      <c r="R165" s="174" t="str">
        <f t="shared" si="52"/>
        <v>saniert</v>
      </c>
      <c r="S165" s="174" cm="1">
        <f t="array" ref="S165">IF(
    Q165 &gt; (IF(
        R165 = "unsaniert",
        (MIN(IF(R$1:R$166="unsaniert",Q$1:Q$166)) + MAX(IF(R$1:R$166="unsaniert",Q$1:Q$166))) / 2,
        IF(
            R165 = "teilsaniert",
            (MIN(IF(R$1:R$166="teilsaniert",Q$1:Q$166)) + MAX(IF(R$1:R$166="teilsaniert",Q$1:Q$166))) / 2,
            (MIN(IF(R$1:R$166="saniert",Q$1:Q$166)) + MAX(IF(R$1:R$166="saniert",Q$1:Q$166))) / 2
        )
    )),
    0,
    IF(
        Q164 &lt; (IF(
            R165 = "unsaniert",
            (MIN(IF(R$1:R$166="unsaniert",Q$1:Q$166)) + MAX(IF(R$1:R$166="unsaniert",Q$1:Q$166))) / 2,
            IF(
                R165 = "teilsaniert",
                (MIN(IF(R$1:R$166="teilsaniert",Q$1:Q$166)) + MAX(IF(R$1:R$166="teilsaniert",Q$1:Q$166))) / 2,
                (MIN(IF(R$1:R$166="saniert",Q$1:Q$166)) + MAX(IF(R$1:R$166="saniert",Q$1:Q$166))) / 2
            )
        )),
        0,
        P165
    )
)</f>
        <v>0</v>
      </c>
      <c r="W165" s="174">
        <f t="shared" ref="W165:W166" si="66">W164-0.03</f>
        <v>-2.8534544208588737</v>
      </c>
      <c r="X165" s="173">
        <f t="shared" si="53"/>
        <v>0</v>
      </c>
      <c r="Y165" s="174" t="str">
        <f t="shared" si="54"/>
        <v>saniert</v>
      </c>
      <c r="Z165" s="174" cm="1">
        <f t="array" ref="Z165">IF(
    X165 &gt; (IF(
        Y165 = "unsaniert",
        (MIN(IF(Y$29:Y$166="unsaniert",X$29:X$166)) + MAX(IF(Y$29:Y$166="unsaniert",X$29:X$166))) / 2,
        IF(
            Y165 = "teilsaniert",
            (MIN(IF(Y$29:Y$166="teilsaniert",X$29:X$166)) + MAX(IF(Y$29:Y$166="teilsaniert",X$29:X$166))) / 2,
            (MIN(IF(Y$29:Y$166="saniert",X$29:X$166)) + MAX(IF(Y$29:Y$166="saniert",X$29:X$166))) / 2
        )
    )),
    0,
    IF(
        X164 &lt; (IF(
            Y165 = "unsaniert",
            (MIN(IF(Y$29:Y$166="unsaniert",X$29:X$166)) + MAX(IF(Y$29:Y$166="unsaniert",X$29:X$166))) / 2,
            IF(
                Y165 = "teilsaniert",
                (MIN(IF(Y$29:Y$166="teilsaniert",X$29:X$166)) + MAX(IF(Y$29:Y$166="teilsaniert",X$29:X$166))) / 2,
                (MIN(IF(Y$29:Y$166="saniert",X$29:X$166)) + MAX(IF(Y$29:Y$166="saniert",X$29:X$166))) / 2
            )
        )),
        0,
        W165
    )
)</f>
        <v>0</v>
      </c>
      <c r="AA165" s="160"/>
      <c r="AB165" s="160"/>
      <c r="AC165" s="160"/>
      <c r="AD165" s="174">
        <f t="shared" ref="AD165:AD166" si="67">AD164-0.03</f>
        <v>-3.1387453724467642</v>
      </c>
      <c r="AE165" s="173">
        <f t="shared" si="55"/>
        <v>2.1293705365384035E-240</v>
      </c>
      <c r="AF165" s="174" t="str">
        <f t="shared" si="56"/>
        <v>saniert</v>
      </c>
      <c r="AG165" s="174" cm="1">
        <f t="array" ref="AG165">IF(
    AE165 &gt; (IF(
        AF165 = "unsaniert",
        (MIN(IF(AF$1:AF$166="unsaniert",AE$1:AE$166)) + MAX(IF(AF$1:AF$166="unsaniert",AE$1:AE$166))) / 2,
        IF(
            AF165 = "teilsaniert",
            (MIN(IF(AF$1:AF$166="teilsaniert",AE$1:AE$166)) + MAX(IF(AF$1:AF$166="teilsaniert",AE$1:AE$166))) / 2,
            (MIN(IF(AF$1:AF$166="saniert",AE$1:AE$166)) + MAX(IF(AF$1:AF$166="saniert",AE$1:AE$166))) / 2
        )
    )),
    0,
    IF(
        AE164 &lt; (IF(
            AF165 = "unsaniert",
            (MIN(IF(AF$1:AF$166="unsaniert",AE$1:AE$166)) + MAX(IF(AF$1:AF$166="unsaniert",AE$1:AE$166))) / 2,
            IF(
                AF165 = "teilsaniert",
                (MIN(IF(AF$1:AF$166="teilsaniert",AE$1:AE$166)) + MAX(IF(AF$1:AF$166="teilsaniert",AE$1:AE$166))) / 2,
                (MIN(IF(AF$1:AF$166="saniert",AE$1:AE$166)) + MAX(IF(AF$1:AF$166="saniert",AE$1:AE$166))) / 2
            )
        )),
        0,
        AD165
    )
)</f>
        <v>0</v>
      </c>
      <c r="AH165" s="160"/>
      <c r="AI165" s="160"/>
      <c r="AJ165" s="160"/>
      <c r="AK165" s="174">
        <f t="shared" ref="AK165:AK166" si="68">AK164-0.03</f>
        <v>-3.6233859524507244</v>
      </c>
      <c r="AL165" s="173">
        <f t="shared" si="57"/>
        <v>0</v>
      </c>
      <c r="AM165" s="174" t="str">
        <f t="shared" si="58"/>
        <v>saniert</v>
      </c>
      <c r="AN165" s="174" cm="1">
        <f t="array" ref="AN165">IF(
    AL165 &gt; (IF(
        AM165 = "unsaniert",
        (MIN(IF(AM$1:AM$166="unsaniert",AL$1:AL$166)) + MAX(IF(AM$1:AM$166="unsaniert",AL$1:AL$166))) / 2,
        IF(
            AM165 = "teilsaniert",
            (MIN(IF(AM$1:AM$166="teilsaniert",AL$1:AL$166)) + MAX(IF(AM$1:AM$166="teilsaniert",AL$1:AL$166))) / 2,
            (MIN(IF(AM$1:AM$166="saniert",AL$1:AL$166)) + MAX(IF(AM$1:AM$166="saniert",AL$1:AL$166))) / 2
        )
    )),
    0,
    IF(
        AL164 &lt; (IF(
            AM165 = "unsaniert",
            (MIN(IF(AM$1:AM$166="unsaniert",AL$1:AL$166)) + MAX(IF(AM$1:AM$166="unsaniert",AL$1:AL$166))) / 2,
            IF(
                AM165 = "teilsaniert",
                (MIN(IF(AM$1:AM$166="teilsaniert",AL$1:AL$166)) + MAX(IF(AM$1:AM$166="teilsaniert",AL$1:AL$166))) / 2,
                (MIN(IF(AM$1:AM$166="saniert",AL$1:AL$166)) + MAX(IF(AM$1:AM$166="saniert",AL$1:AL$166))) / 2
            )
        )),
        0,
        AK165
    )
)</f>
        <v>0</v>
      </c>
      <c r="AR165" s="174">
        <f t="shared" ref="AR165:AR166" si="69">AR164-0.03</f>
        <v>-2.4762831443234576</v>
      </c>
      <c r="AS165" s="173">
        <f t="shared" si="59"/>
        <v>1.0964183049088455E-72</v>
      </c>
      <c r="AT165" s="174" t="str">
        <f t="shared" si="60"/>
        <v>saniert</v>
      </c>
      <c r="AU165" s="174" cm="1">
        <f t="array" ref="AU165">IF(
    AS165 &gt; (IF(
        AT165 = "unsaniert",
        (MIN(IF(AT$1:AT$166="unsaniert",AS$1:AS$166)) + MAX(IF(AT$1:AT$166="unsaniert",AS$1:AS$166))) / 2,
        IF(
            AT165 = "teilsaniert",
            (MIN(IF(AT$1:AT$166="teilsaniert",AS$1:AS$166)) + MAX(IF(AT$1:AT$166="teilsaniert",AS$1:AS$166))) / 2,
            (MIN(IF(AT$1:AT$166="saniert",AS$1:AS$166)) + MAX(IF(AT$1:AT$166="saniert",AS$1:AS$166))) / 2
        )
    )),
    0,
    IF(
        AS164 &lt; (IF(
            AT165 = "unsaniert",
            (MIN(IF(AT$1:AT$166="unsaniert",AS$1:AS$166)) + MAX(IF(AT$1:AT$166="unsaniert",AS$1:AS$166))) / 2,
            IF(
                AT165 = "teilsaniert",
                (MIN(IF(AT$1:AT$166="teilsaniert",AS$1:AS$166)) + MAX(IF(AT$1:AT$166="teilsaniert",AS$1:AS$166))) / 2,
                (MIN(IF(AT$1:AT$166="saniert",AS$1:AS$166)) + MAX(IF(AT$1:AT$166="saniert",AS$1:AS$166))) / 2
            )
        )),
        0,
        AR165
    )
)</f>
        <v>0</v>
      </c>
      <c r="AV165" s="160"/>
      <c r="AW165" s="160"/>
      <c r="AX165" s="160"/>
      <c r="AY165" s="174">
        <f t="shared" ref="AY165:AY166" si="70">AY164-0.03</f>
        <v>-3.0077893575286416</v>
      </c>
      <c r="AZ165" s="173">
        <f t="shared" si="48"/>
        <v>5.7784421513094151E-159</v>
      </c>
      <c r="BA165" s="174" t="str">
        <f t="shared" si="49"/>
        <v>saniert</v>
      </c>
      <c r="BB165" s="174" cm="1">
        <f t="array" ref="BB165">IF(
    AZ165 &gt; (IF(
        BA165 = "unsaniert",
        (MIN(IF(BA$1:BA$166="unsaniert",AZ$1:AZ$166)) + MAX(IF(BA$1:BA$166="unsaniert",AZ$1:AZ$166))) / 2,
        IF(
            BA165 = "teilsaniert",
            (MIN(IF(BA$1:BA$166="teilsaniert",AZ$1:AZ$166)) + MAX(IF(BA$1:BA$166="teilsaniert",AZ$1:AZ$166))) / 2,
            (MIN(IF(BA$1:BA$166="saniert",AZ$1:AZ$166)) + MAX(IF(BA$1:BA$166="saniert",AZ$1:AZ$166))) / 2
        )
    )),
    0,
    IF(
        AZ164 &lt; (IF(
            BA165 = "unsaniert",
            (MIN(IF(BA$1:BA$166="unsaniert",AZ$1:AZ$166)) + MAX(IF(BA$1:BA$166="unsaniert",AZ$1:AZ$166))) / 2,
            IF(
                BA165 = "teilsaniert",
                (MIN(IF(BA$1:BA$166="teilsaniert",AZ$1:AZ$166)) + MAX(IF(BA$1:BA$166="teilsaniert",AZ$1:AZ$166))) / 2,
                (MIN(IF(BA$1:BA$166="saniert",AZ$1:AZ$166)) + MAX(IF(BA$1:BA$166="saniert",AZ$1:AZ$166))) / 2
            )
        )),
        0,
        AY165
    )
)</f>
        <v>0</v>
      </c>
      <c r="BC165" s="160"/>
      <c r="BD165" s="160"/>
      <c r="BE165" s="160"/>
      <c r="BF165" s="174">
        <f t="shared" ref="BF165:BF166" si="71">BF164-0.02</f>
        <v>-2.4165709459291658</v>
      </c>
      <c r="BG165" s="173">
        <f t="shared" si="61"/>
        <v>0</v>
      </c>
      <c r="BH165" s="174" t="str">
        <f t="shared" si="62"/>
        <v>saniert</v>
      </c>
      <c r="BI165" s="174" cm="1">
        <f t="array" ref="BI165">IF(
    BG165 &gt; (IF(
        BH165 = "unsaniert",
        (MIN(IF(BH$1:BH$166="unsaniert",BG$1:BG$166)) + MAX(IF(BH$1:BH$166="unsaniert",BG$1:BG$166))) / 2,
        IF(
            BH165 = "teilsaniert",
            (MIN(IF(BH$1:BH$166="teilsaniert",BG$1:BG$166)) + MAX(IF(BH$1:BH$166="teilsaniert",BG$1:BG$166))) / 2,
            (MIN(IF(BH$1:BH$166="saniert",BG$1:BG$166)) + MAX(IF(BH$1:BH$166="saniert",BG$1:BG$166))) / 2
        )
    )),
    0,
    IF(
        BG164 &lt; (IF(
            BH165 = "unsaniert",
            (MIN(IF(BH$1:BH$166="unsaniert",BG$1:BG$166)) + MAX(IF(BH$1:BH$166="unsaniert",BG$1:BG$166))) / 2,
            IF(
                BH165 = "teilsaniert",
                (MIN(IF(BH$1:BH$166="teilsaniert",BG$1:BG$166)) + MAX(IF(BH$1:BH$166="teilsaniert",BG$1:BG$166))) / 2,
                (MIN(IF(BH$1:BH$166="saniert",BG$1:BG$166)) + MAX(IF(BH$1:BH$166="saniert",BG$1:BG$166))) / 2
            )
        )),
        0,
        BF165
    )
)</f>
        <v>0</v>
      </c>
    </row>
    <row r="166" spans="2:61">
      <c r="B166" s="174">
        <f t="shared" si="63"/>
        <v>-1.7360188604563644</v>
      </c>
      <c r="C166" s="173">
        <f>_xlfn.NORM.DIST(B166, B5,C5, TRUE)</f>
        <v>4.8007426723697882E-14</v>
      </c>
      <c r="D166" s="174" t="str">
        <f t="shared" si="50"/>
        <v>saniert</v>
      </c>
      <c r="E166" s="174" cm="1">
        <f t="array" ref="E166">IF(
    C166 &gt; (IF(
        D166 = "unsaniert",
        (MIN(IF(D$1:D$166="unsaniert",C$1:C$166)) + MAX(IF(D$1:D$166="unsaniert",C$1:C$166))) / 2,
        IF(
            D166 = "teilsaniert",
            (MIN(IF(D$1:D$166="teilsaniert",C$1:C$166)) + MAX(IF(D$1:D$166="teilsaniert",C$1:C$166))) / 2,
            (MIN(IF(D$1:D$166="saniert",C$1:C$166)) + MAX(IF(D$1:D$166="saniert",C$1:C$166))) / 2
        )
    )),
    0,
    IF(
        C165 &lt; (IF(
            D166 = "unsaniert",
            (MIN(IF(D$1:D$166="unsaniert",C$1:C$166)) + MAX(IF(D$1:D$166="unsaniert",C$1:C$166))) / 2,
            IF(
                D166 = "teilsaniert",
                (MIN(IF(D$1:D$166="teilsaniert",C$1:C$166)) + MAX(IF(D$1:D$166="teilsaniert",C$1:C$166))) / 2,
                (MIN(IF(D$1:D$166="saniert",C$1:C$166)) + MAX(IF(D$1:D$166="saniert",C$1:C$166))) / 2
            )
        )),
        0,
        B166
    )
)</f>
        <v>0</v>
      </c>
      <c r="H166" s="160"/>
      <c r="I166" s="174">
        <f t="shared" si="64"/>
        <v>-3.455835203849889</v>
      </c>
      <c r="J166" s="173">
        <f>_xlfn.NORM.DIST(I166, I5,J5, TRUE)</f>
        <v>0</v>
      </c>
      <c r="K166" s="174" t="str">
        <f t="shared" si="51"/>
        <v>saniert</v>
      </c>
      <c r="L166" s="174" cm="1">
        <f t="array" ref="L166">IF(
    J166 &gt; (IF(
        K166 = "unsaniert",
        (MIN(IF(K$1:K$166="unsaniert",J$1:J$166)) + MAX(IF(K$1:K$166="unsaniert",J$1:J$166))) / 2,
        IF(
            K166 = "teilsaniert",
            (MIN(IF(K$1:K$166="teilsaniert",J$1:J$166)) + MAX(IF(K$1:K$166="teilsaniert",J$1:J$166))) / 2,
            (MIN(IF(K$1:K$166="saniert",J$1:J$166)) + MAX(IF(K$1:K$166="saniert",J$1:J$166))) / 2
        )
    )),
    0,
    IF(
        J165 &lt; (IF(
            K166 = "unsaniert",
            (MIN(IF(K$1:K$166="unsaniert",J$1:J$166)) + MAX(IF(K$1:K$166="unsaniert",J$1:J$166))) / 2,
            IF(
                K166 = "teilsaniert",
                (MIN(IF(K$1:K$166="teilsaniert",J$1:J$166)) + MAX(IF(K$1:K$166="teilsaniert",J$1:J$166))) / 2,
                (MIN(IF(K$1:K$166="saniert",J$1:J$166)) + MAX(IF(K$1:K$166="saniert",J$1:J$166))) / 2
            )
        )),
        0,
        I166
    )
)</f>
        <v>0</v>
      </c>
      <c r="O166" s="160"/>
      <c r="P166" s="174">
        <f t="shared" si="65"/>
        <v>-3.5199771325762628</v>
      </c>
      <c r="Q166" s="173">
        <f>_xlfn.NORM.DIST(P166, P5,Q5, TRUE)</f>
        <v>0</v>
      </c>
      <c r="R166" s="174" t="str">
        <f t="shared" si="52"/>
        <v>saniert</v>
      </c>
      <c r="S166" s="174" cm="1">
        <f t="array" ref="S166">IF(
    Q166 &gt; (IF(
        R166 = "unsaniert",
        (MIN(IF(R$1:R$166="unsaniert",Q$1:Q$166)) + MAX(IF(R$1:R$166="unsaniert",Q$1:Q$166))) / 2,
        IF(
            R166 = "teilsaniert",
            (MIN(IF(R$1:R$166="teilsaniert",Q$1:Q$166)) + MAX(IF(R$1:R$166="teilsaniert",Q$1:Q$166))) / 2,
            (MIN(IF(R$1:R$166="saniert",Q$1:Q$166)) + MAX(IF(R$1:R$166="saniert",Q$1:Q$166))) / 2
        )
    )),
    0,
    IF(
        Q165 &lt; (IF(
            R166 = "unsaniert",
            (MIN(IF(R$1:R$166="unsaniert",Q$1:Q$166)) + MAX(IF(R$1:R$166="unsaniert",Q$1:Q$166))) / 2,
            IF(
                R166 = "teilsaniert",
                (MIN(IF(R$1:R$166="teilsaniert",Q$1:Q$166)) + MAX(IF(R$1:R$166="teilsaniert",Q$1:Q$166))) / 2,
                (MIN(IF(R$1:R$166="saniert",Q$1:Q$166)) + MAX(IF(R$1:R$166="saniert",Q$1:Q$166))) / 2
            )
        )),
        0,
        P166
    )
)</f>
        <v>0</v>
      </c>
      <c r="W166" s="174">
        <f t="shared" si="66"/>
        <v>-2.8834544208588735</v>
      </c>
      <c r="X166" s="173">
        <f t="shared" si="53"/>
        <v>0</v>
      </c>
      <c r="Y166" s="174" t="str">
        <f t="shared" si="54"/>
        <v>saniert</v>
      </c>
      <c r="Z166" s="174" cm="1">
        <f t="array" ref="Z166">IF(
    X166 &gt; (IF(
        Y166 = "unsaniert",
        (MIN(IF(Y$29:Y$166="unsaniert",X$29:X$166)) + MAX(IF(Y$29:Y$166="unsaniert",X$29:X$166))) / 2,
        IF(
            Y166 = "teilsaniert",
            (MIN(IF(Y$29:Y$166="teilsaniert",X$29:X$166)) + MAX(IF(Y$29:Y$166="teilsaniert",X$29:X$166))) / 2,
            (MIN(IF(Y$29:Y$166="saniert",X$29:X$166)) + MAX(IF(Y$29:Y$166="saniert",X$29:X$166))) / 2
        )
    )),
    0,
    IF(
        X165 &lt; (IF(
            Y166 = "unsaniert",
            (MIN(IF(Y$29:Y$166="unsaniert",X$29:X$166)) + MAX(IF(Y$29:Y$166="unsaniert",X$29:X$166))) / 2,
            IF(
                Y166 = "teilsaniert",
                (MIN(IF(Y$29:Y$166="teilsaniert",X$29:X$166)) + MAX(IF(Y$29:Y$166="teilsaniert",X$29:X$166))) / 2,
                (MIN(IF(Y$29:Y$166="saniert",X$29:X$166)) + MAX(IF(Y$29:Y$166="saniert",X$29:X$166))) / 2
            )
        )),
        0,
        W166
    )
)</f>
        <v>0</v>
      </c>
      <c r="AA166" s="160"/>
      <c r="AB166" s="160"/>
      <c r="AC166" s="160"/>
      <c r="AD166" s="174">
        <f t="shared" si="67"/>
        <v>-3.168745372446764</v>
      </c>
      <c r="AE166" s="173">
        <f t="shared" si="55"/>
        <v>2.0822711961049859E-244</v>
      </c>
      <c r="AF166" s="174" t="str">
        <f t="shared" si="56"/>
        <v>saniert</v>
      </c>
      <c r="AG166" s="174" cm="1">
        <f t="array" ref="AG166">IF(
    AE166 &gt; (IF(
        AF166 = "unsaniert",
        (MIN(IF(AF$1:AF$166="unsaniert",AE$1:AE$166)) + MAX(IF(AF$1:AF$166="unsaniert",AE$1:AE$166))) / 2,
        IF(
            AF166 = "teilsaniert",
            (MIN(IF(AF$1:AF$166="teilsaniert",AE$1:AE$166)) + MAX(IF(AF$1:AF$166="teilsaniert",AE$1:AE$166))) / 2,
            (MIN(IF(AF$1:AF$166="saniert",AE$1:AE$166)) + MAX(IF(AF$1:AF$166="saniert",AE$1:AE$166))) / 2
        )
    )),
    0,
    IF(
        AE165 &lt; (IF(
            AF166 = "unsaniert",
            (MIN(IF(AF$1:AF$166="unsaniert",AE$1:AE$166)) + MAX(IF(AF$1:AF$166="unsaniert",AE$1:AE$166))) / 2,
            IF(
                AF166 = "teilsaniert",
                (MIN(IF(AF$1:AF$166="teilsaniert",AE$1:AE$166)) + MAX(IF(AF$1:AF$166="teilsaniert",AE$1:AE$166))) / 2,
                (MIN(IF(AF$1:AF$166="saniert",AE$1:AE$166)) + MAX(IF(AF$1:AF$166="saniert",AE$1:AE$166))) / 2
            )
        )),
        0,
        AD166
    )
)</f>
        <v>0</v>
      </c>
      <c r="AH166" s="160"/>
      <c r="AI166" s="160"/>
      <c r="AJ166" s="160"/>
      <c r="AK166" s="174">
        <f t="shared" si="68"/>
        <v>-3.6533859524507242</v>
      </c>
      <c r="AL166" s="173">
        <f t="shared" si="57"/>
        <v>0</v>
      </c>
      <c r="AM166" s="174" t="str">
        <f t="shared" si="58"/>
        <v>saniert</v>
      </c>
      <c r="AN166" s="174" cm="1">
        <f t="array" ref="AN166">IF(
    AL166 &gt; (IF(
        AM166 = "unsaniert",
        (MIN(IF(AM$1:AM$166="unsaniert",AL$1:AL$166)) + MAX(IF(AM$1:AM$166="unsaniert",AL$1:AL$166))) / 2,
        IF(
            AM166 = "teilsaniert",
            (MIN(IF(AM$1:AM$166="teilsaniert",AL$1:AL$166)) + MAX(IF(AM$1:AM$166="teilsaniert",AL$1:AL$166))) / 2,
            (MIN(IF(AM$1:AM$166="saniert",AL$1:AL$166)) + MAX(IF(AM$1:AM$166="saniert",AL$1:AL$166))) / 2
        )
    )),
    0,
    IF(
        AL165 &lt; (IF(
            AM166 = "unsaniert",
            (MIN(IF(AM$1:AM$166="unsaniert",AL$1:AL$166)) + MAX(IF(AM$1:AM$166="unsaniert",AL$1:AL$166))) / 2,
            IF(
                AM166 = "teilsaniert",
                (MIN(IF(AM$1:AM$166="teilsaniert",AL$1:AL$166)) + MAX(IF(AM$1:AM$166="teilsaniert",AL$1:AL$166))) / 2,
                (MIN(IF(AM$1:AM$166="saniert",AL$1:AL$166)) + MAX(IF(AM$1:AM$166="saniert",AL$1:AL$166))) / 2
            )
        )),
        0,
        AK166
    )
)</f>
        <v>0</v>
      </c>
      <c r="AR166" s="174">
        <f t="shared" si="69"/>
        <v>-2.5062831443234574</v>
      </c>
      <c r="AS166" s="173">
        <f t="shared" si="59"/>
        <v>5.8683419989487516E-74</v>
      </c>
      <c r="AT166" s="174" t="str">
        <f t="shared" si="60"/>
        <v>saniert</v>
      </c>
      <c r="AU166" s="174" cm="1">
        <f t="array" ref="AU166">IF(
    AS166 &gt; (IF(
        AT166 = "unsaniert",
        (MIN(IF(AT$1:AT$166="unsaniert",AS$1:AS$166)) + MAX(IF(AT$1:AT$166="unsaniert",AS$1:AS$166))) / 2,
        IF(
            AT166 = "teilsaniert",
            (MIN(IF(AT$1:AT$166="teilsaniert",AS$1:AS$166)) + MAX(IF(AT$1:AT$166="teilsaniert",AS$1:AS$166))) / 2,
            (MIN(IF(AT$1:AT$166="saniert",AS$1:AS$166)) + MAX(IF(AT$1:AT$166="saniert",AS$1:AS$166))) / 2
        )
    )),
    0,
    IF(
        AS165 &lt; (IF(
            AT166 = "unsaniert",
            (MIN(IF(AT$1:AT$166="unsaniert",AS$1:AS$166)) + MAX(IF(AT$1:AT$166="unsaniert",AS$1:AS$166))) / 2,
            IF(
                AT166 = "teilsaniert",
                (MIN(IF(AT$1:AT$166="teilsaniert",AS$1:AS$166)) + MAX(IF(AT$1:AT$166="teilsaniert",AS$1:AS$166))) / 2,
                (MIN(IF(AT$1:AT$166="saniert",AS$1:AS$166)) + MAX(IF(AT$1:AT$166="saniert",AS$1:AS$166))) / 2
            )
        )),
        0,
        AR166
    )
)</f>
        <v>0</v>
      </c>
      <c r="AV166" s="160"/>
      <c r="AW166" s="160"/>
      <c r="AX166" s="160"/>
      <c r="AY166" s="174">
        <f t="shared" si="70"/>
        <v>-3.0377893575286414</v>
      </c>
      <c r="AZ166" s="173">
        <f t="shared" ref="AZ166" si="72">_xlfn.NORM.DIST(AY166, $I$13,$J$13, TRUE)</f>
        <v>1.1786936128791384E-161</v>
      </c>
      <c r="BA166" s="174" t="str">
        <f t="shared" ref="BA166" si="73">IF(AZ166&gt;($C$30+$D$30)/100,"unsaniert",IF(AZ166&gt;($D$30)/100,"teilsaniert","saniert"))</f>
        <v>saniert</v>
      </c>
      <c r="BB166" s="174" cm="1">
        <f t="array" ref="BB166">IF(
    AZ166 &gt; (IF(
        BA166 = "unsaniert",
        (MIN(IF(BA$1:BA$166="unsaniert",AZ$1:AZ$166)) + MAX(IF(BA$1:BA$166="unsaniert",AZ$1:AZ$166))) / 2,
        IF(
            BA166 = "teilsaniert",
            (MIN(IF(BA$1:BA$166="teilsaniert",AZ$1:AZ$166)) + MAX(IF(BA$1:BA$166="teilsaniert",AZ$1:AZ$166))) / 2,
            (MIN(IF(BA$1:BA$166="saniert",AZ$1:AZ$166)) + MAX(IF(BA$1:BA$166="saniert",AZ$1:AZ$166))) / 2
        )
    )),
    0,
    IF(
        AZ165 &lt; (IF(
            BA166 = "unsaniert",
            (MIN(IF(BA$1:BA$166="unsaniert",AZ$1:AZ$166)) + MAX(IF(BA$1:BA$166="unsaniert",AZ$1:AZ$166))) / 2,
            IF(
                BA166 = "teilsaniert",
                (MIN(IF(BA$1:BA$166="teilsaniert",AZ$1:AZ$166)) + MAX(IF(BA$1:BA$166="teilsaniert",AZ$1:AZ$166))) / 2,
                (MIN(IF(BA$1:BA$166="saniert",AZ$1:AZ$166)) + MAX(IF(BA$1:BA$166="saniert",AZ$1:AZ$166))) / 2
            )
        )),
        0,
        AY166
    )
)</f>
        <v>0</v>
      </c>
      <c r="BC166" s="160"/>
      <c r="BD166" s="160"/>
      <c r="BE166" s="160"/>
      <c r="BF166" s="174">
        <f t="shared" si="71"/>
        <v>-2.4365709459291658</v>
      </c>
      <c r="BG166" s="173">
        <f t="shared" si="61"/>
        <v>0</v>
      </c>
      <c r="BH166" s="174" t="str">
        <f t="shared" si="62"/>
        <v>saniert</v>
      </c>
      <c r="BI166" s="174" cm="1">
        <f t="array" ref="BI166">IF(
    BG166 &gt; (IF(
        BH166 = "unsaniert",
        (MIN(IF(BH$1:BH$166="unsaniert",BG$1:BG$166)) + MAX(IF(BH$1:BH$166="unsaniert",BG$1:BG$166))) / 2,
        IF(
            BH166 = "teilsaniert",
            (MIN(IF(BH$1:BH$166="teilsaniert",BG$1:BG$166)) + MAX(IF(BH$1:BH$166="teilsaniert",BG$1:BG$166))) / 2,
            (MIN(IF(BH$1:BH$166="saniert",BG$1:BG$166)) + MAX(IF(BH$1:BH$166="saniert",BG$1:BG$166))) / 2
        )
    )),
    0,
    IF(
        BG165 &lt; (IF(
            BH166 = "unsaniert",
            (MIN(IF(BH$1:BH$166="unsaniert",BG$1:BG$166)) + MAX(IF(BH$1:BH$166="unsaniert",BG$1:BG$166))) / 2,
            IF(
                BH166 = "teilsaniert",
                (MIN(IF(BH$1:BH$166="teilsaniert",BG$1:BG$166)) + MAX(IF(BH$1:BH$166="teilsaniert",BG$1:BG$166))) / 2,
                (MIN(IF(BH$1:BH$166="saniert",BG$1:BG$166)) + MAX(IF(BH$1:BH$166="saniert",BG$1:BG$166))) / 2
            )
        )),
        0,
        BF166
    )
)</f>
        <v>0</v>
      </c>
    </row>
  </sheetData>
  <mergeCells count="3">
    <mergeCell ref="W2:Z2"/>
    <mergeCell ref="W3:Z3"/>
    <mergeCell ref="B28:D28"/>
  </mergeCells>
  <conditionalFormatting sqref="V5:V15">
    <cfRule type="expression" dxfId="605" priority="94">
      <formula>V5&lt;=1</formula>
    </cfRule>
  </conditionalFormatting>
  <conditionalFormatting sqref="O5:O15">
    <cfRule type="expression" dxfId="604" priority="93">
      <formula>O5&lt;=1</formula>
    </cfRule>
  </conditionalFormatting>
  <conditionalFormatting sqref="H5:H15">
    <cfRule type="expression" dxfId="603" priority="92">
      <formula>H5&lt;=1</formula>
    </cfRule>
  </conditionalFormatting>
  <conditionalFormatting sqref="Y19:Y20">
    <cfRule type="expression" dxfId="602" priority="88">
      <formula>OR(Y19&gt;=0.5,Z19&lt;=5)</formula>
    </cfRule>
    <cfRule type="expression" dxfId="601" priority="91">
      <formula>Z19&lt;=1</formula>
    </cfRule>
  </conditionalFormatting>
  <conditionalFormatting sqref="Z5:Z15">
    <cfRule type="expression" dxfId="600" priority="85">
      <formula>Z5&lt;=1</formula>
    </cfRule>
  </conditionalFormatting>
  <conditionalFormatting sqref="W19:W21">
    <cfRule type="expression" dxfId="599" priority="86">
      <formula>OR(Y19&gt;=0.5,Z19&lt;=5)</formula>
    </cfRule>
    <cfRule type="expression" dxfId="598" priority="89">
      <formula>Z19&lt;=1</formula>
    </cfRule>
  </conditionalFormatting>
  <conditionalFormatting sqref="X19:X21">
    <cfRule type="expression" dxfId="597" priority="87">
      <formula>OR(Y19&gt;=0.5,Z19&lt;=5)</formula>
    </cfRule>
    <cfRule type="expression" dxfId="596" priority="90">
      <formula>Z19&lt;=1</formula>
    </cfRule>
  </conditionalFormatting>
  <conditionalFormatting sqref="I5:I16 I19:I21 P19:P21">
    <cfRule type="expression" dxfId="595" priority="83">
      <formula>OR(K5&gt;=0.5,O5&lt;=5)</formula>
    </cfRule>
    <cfRule type="expression" dxfId="594" priority="84">
      <formula>O5&lt;=1</formula>
    </cfRule>
  </conditionalFormatting>
  <conditionalFormatting sqref="P5:P16">
    <cfRule type="expression" dxfId="593" priority="81">
      <formula>OR(R5&gt;=0.5,V5&lt;=5)</formula>
    </cfRule>
    <cfRule type="expression" dxfId="592" priority="82">
      <formula>V5&lt;=1</formula>
    </cfRule>
  </conditionalFormatting>
  <conditionalFormatting sqref="W5:W16">
    <cfRule type="expression" dxfId="591" priority="79">
      <formula>OR(Y5&gt;=0.5,Z5&lt;=5)</formula>
    </cfRule>
    <cfRule type="expression" dxfId="590" priority="80">
      <formula>Z5&lt;=1</formula>
    </cfRule>
  </conditionalFormatting>
  <conditionalFormatting sqref="N19:N20 U19:U20">
    <cfRule type="expression" dxfId="589" priority="76">
      <formula>OR(N19&gt;=0.5,P19&lt;=5)</formula>
    </cfRule>
    <cfRule type="expression" dxfId="588" priority="78">
      <formula>P19&lt;=1</formula>
    </cfRule>
  </conditionalFormatting>
  <conditionalFormatting sqref="J5:J16 J19:J21 Q19:Q21">
    <cfRule type="expression" dxfId="587" priority="75">
      <formula>OR(K5&gt;=0.5,O5&lt;=5)</formula>
    </cfRule>
    <cfRule type="expression" dxfId="586" priority="77">
      <formula>O5&lt;=1</formula>
    </cfRule>
  </conditionalFormatting>
  <conditionalFormatting sqref="Q5:Q16">
    <cfRule type="expression" dxfId="585" priority="71">
      <formula>OR(R5&gt;=0.5,V5&lt;=5)</formula>
    </cfRule>
    <cfRule type="expression" dxfId="584" priority="73">
      <formula>V5&lt;=1</formula>
    </cfRule>
  </conditionalFormatting>
  <conditionalFormatting sqref="Y5:Y15">
    <cfRule type="expression" dxfId="583" priority="68">
      <formula>OR(Y5&gt;=0.5,Z5&lt;=5)</formula>
    </cfRule>
    <cfRule type="expression" dxfId="582" priority="70">
      <formula>Z5&lt;=1</formula>
    </cfRule>
  </conditionalFormatting>
  <conditionalFormatting sqref="X5:X16">
    <cfRule type="expression" dxfId="581" priority="67">
      <formula>OR(Y5&gt;=0.5,Z5&lt;=5)</formula>
    </cfRule>
    <cfRule type="expression" dxfId="580" priority="69">
      <formula>Z5&lt;=1</formula>
    </cfRule>
  </conditionalFormatting>
  <conditionalFormatting sqref="V19:V20">
    <cfRule type="expression" dxfId="579" priority="66">
      <formula>V19&lt;=1</formula>
    </cfRule>
  </conditionalFormatting>
  <conditionalFormatting sqref="O19:O20">
    <cfRule type="expression" dxfId="578" priority="65">
      <formula>O19&lt;=1</formula>
    </cfRule>
  </conditionalFormatting>
  <conditionalFormatting sqref="H19:H20">
    <cfRule type="expression" dxfId="577" priority="64">
      <formula>H19&lt;=1</formula>
    </cfRule>
  </conditionalFormatting>
  <conditionalFormatting sqref="Z19:Z20">
    <cfRule type="expression" dxfId="576" priority="63">
      <formula>Z19&lt;=1</formula>
    </cfRule>
  </conditionalFormatting>
  <conditionalFormatting sqref="G19:G20">
    <cfRule type="expression" dxfId="575" priority="398">
      <formula>OR(G19&gt;=0.5,I19&lt;=5)</formula>
    </cfRule>
    <cfRule type="expression" dxfId="574" priority="399">
      <formula>I19&lt;=1</formula>
    </cfRule>
  </conditionalFormatting>
  <conditionalFormatting sqref="B19:B21 B5:B16">
    <cfRule type="expression" dxfId="573" priority="402">
      <formula>OR(D5&gt;=0.5,H5&lt;=5)</formula>
    </cfRule>
    <cfRule type="expression" dxfId="572" priority="403">
      <formula>H5&lt;=1</formula>
    </cfRule>
  </conditionalFormatting>
  <conditionalFormatting sqref="C19:C21 C5:C16">
    <cfRule type="expression" dxfId="571" priority="406">
      <formula>OR(D5&gt;=0.5,H5&lt;=5)</formula>
    </cfRule>
    <cfRule type="expression" dxfId="570" priority="407">
      <formula>H5&lt;=1</formula>
    </cfRule>
  </conditionalFormatting>
  <conditionalFormatting sqref="F19:F20 M19:M20 T19:T20">
    <cfRule type="expression" dxfId="569" priority="408">
      <formula>OR(F19&gt;=0.5,I19&lt;=5)</formula>
    </cfRule>
    <cfRule type="expression" dxfId="568" priority="409">
      <formula>I19&lt;=1</formula>
    </cfRule>
  </conditionalFormatting>
  <conditionalFormatting sqref="D19:E20 D5:D15 K5:K15 K19:L20 R19:S20 R5:R15">
    <cfRule type="expression" dxfId="567" priority="414">
      <formula>OR(D5&gt;=0.5,H5&lt;=5)</formula>
    </cfRule>
    <cfRule type="expression" dxfId="566" priority="415">
      <formula>H5&lt;=1</formula>
    </cfRule>
  </conditionalFormatting>
  <conditionalFormatting sqref="G6:G7 G9:G12 G14:G15">
    <cfRule type="expression" dxfId="565" priority="61">
      <formula>OR(H6&gt;=0.5,J6&lt;=5)</formula>
    </cfRule>
    <cfRule type="expression" dxfId="564" priority="62">
      <formula>J6&lt;=1</formula>
    </cfRule>
  </conditionalFormatting>
  <conditionalFormatting sqref="E6:F7 E9:F12 E14:F15">
    <cfRule type="expression" dxfId="563" priority="59">
      <formula>OR(G6&gt;=0.5,I6&lt;=5)</formula>
    </cfRule>
    <cfRule type="expression" dxfId="562" priority="60">
      <formula>I6&lt;=1</formula>
    </cfRule>
  </conditionalFormatting>
  <conditionalFormatting sqref="N6:N7 N9:N12 N14:N15">
    <cfRule type="expression" dxfId="561" priority="57">
      <formula>OR(O6&gt;=0.5,Q6&lt;=5)</formula>
    </cfRule>
    <cfRule type="expression" dxfId="560" priority="58">
      <formula>Q6&lt;=1</formula>
    </cfRule>
  </conditionalFormatting>
  <conditionalFormatting sqref="L6:M7 L9:M12 L14:M15">
    <cfRule type="expression" dxfId="559" priority="55">
      <formula>OR(N6&gt;=0.5,P6&lt;=5)</formula>
    </cfRule>
    <cfRule type="expression" dxfId="558" priority="56">
      <formula>P6&lt;=1</formula>
    </cfRule>
  </conditionalFormatting>
  <conditionalFormatting sqref="U6:U7 U9:U12 U14:U15">
    <cfRule type="expression" dxfId="557" priority="53">
      <formula>OR(V6&gt;=0.5,X6&lt;=5)</formula>
    </cfRule>
    <cfRule type="expression" dxfId="556" priority="54">
      <formula>X6&lt;=1</formula>
    </cfRule>
  </conditionalFormatting>
  <conditionalFormatting sqref="S6:T7 S9:T12 S14:T15">
    <cfRule type="expression" dxfId="555" priority="51">
      <formula>OR(U6&gt;=0.5,W6&lt;=5)</formula>
    </cfRule>
    <cfRule type="expression" dxfId="554" priority="52">
      <formula>W6&lt;=1</formula>
    </cfRule>
  </conditionalFormatting>
  <conditionalFormatting sqref="G5">
    <cfRule type="expression" dxfId="553" priority="49">
      <formula>OR(H5&gt;=0.5,J5&lt;=5)</formula>
    </cfRule>
    <cfRule type="expression" dxfId="552" priority="50">
      <formula>J5&lt;=1</formula>
    </cfRule>
  </conditionalFormatting>
  <conditionalFormatting sqref="F5">
    <cfRule type="expression" dxfId="551" priority="47">
      <formula>OR(H5&gt;=0.5,J5&lt;=5)</formula>
    </cfRule>
    <cfRule type="expression" dxfId="550" priority="48">
      <formula>J5&lt;=1</formula>
    </cfRule>
  </conditionalFormatting>
  <conditionalFormatting sqref="E5">
    <cfRule type="expression" dxfId="549" priority="45">
      <formula>OR(G5&gt;=0.5,I5&lt;=5)</formula>
    </cfRule>
    <cfRule type="expression" dxfId="548" priority="46">
      <formula>I5&lt;=1</formula>
    </cfRule>
  </conditionalFormatting>
  <conditionalFormatting sqref="N5">
    <cfRule type="expression" dxfId="547" priority="43">
      <formula>OR(O5&gt;=0.5,Q5&lt;=5)</formula>
    </cfRule>
    <cfRule type="expression" dxfId="546" priority="44">
      <formula>Q5&lt;=1</formula>
    </cfRule>
  </conditionalFormatting>
  <conditionalFormatting sqref="M5">
    <cfRule type="expression" dxfId="545" priority="41">
      <formula>OR(O5&gt;=0.5,Q5&lt;=5)</formula>
    </cfRule>
    <cfRule type="expression" dxfId="544" priority="42">
      <formula>Q5&lt;=1</formula>
    </cfRule>
  </conditionalFormatting>
  <conditionalFormatting sqref="L5">
    <cfRule type="expression" dxfId="543" priority="39">
      <formula>OR(N5&gt;=0.5,P5&lt;=5)</formula>
    </cfRule>
    <cfRule type="expression" dxfId="542" priority="40">
      <formula>P5&lt;=1</formula>
    </cfRule>
  </conditionalFormatting>
  <conditionalFormatting sqref="U5">
    <cfRule type="expression" dxfId="541" priority="37">
      <formula>OR(V5&gt;=0.5,X5&lt;=5)</formula>
    </cfRule>
    <cfRule type="expression" dxfId="540" priority="38">
      <formula>X5&lt;=1</formula>
    </cfRule>
  </conditionalFormatting>
  <conditionalFormatting sqref="T5">
    <cfRule type="expression" dxfId="539" priority="35">
      <formula>OR(V5&gt;=0.5,X5&lt;=5)</formula>
    </cfRule>
    <cfRule type="expression" dxfId="538" priority="36">
      <formula>X5&lt;=1</formula>
    </cfRule>
  </conditionalFormatting>
  <conditionalFormatting sqref="S5">
    <cfRule type="expression" dxfId="537" priority="33">
      <formula>OR(U5&gt;=0.5,W5&lt;=5)</formula>
    </cfRule>
    <cfRule type="expression" dxfId="536" priority="34">
      <formula>W5&lt;=1</formula>
    </cfRule>
  </conditionalFormatting>
  <conditionalFormatting sqref="G8">
    <cfRule type="expression" dxfId="139" priority="31">
      <formula>OR(H8&gt;=0.5,J8&lt;=5)</formula>
    </cfRule>
    <cfRule type="expression" dxfId="138" priority="32">
      <formula>J8&lt;=1</formula>
    </cfRule>
  </conditionalFormatting>
  <conditionalFormatting sqref="E8:F8">
    <cfRule type="expression" dxfId="137" priority="29">
      <formula>OR(G8&gt;=0.5,I8&lt;=5)</formula>
    </cfRule>
    <cfRule type="expression" dxfId="136" priority="30">
      <formula>I8&lt;=1</formula>
    </cfRule>
  </conditionalFormatting>
  <conditionalFormatting sqref="N8">
    <cfRule type="expression" dxfId="135" priority="27">
      <formula>OR(O8&gt;=0.5,Q8&lt;=5)</formula>
    </cfRule>
    <cfRule type="expression" dxfId="134" priority="28">
      <formula>Q8&lt;=1</formula>
    </cfRule>
  </conditionalFormatting>
  <conditionalFormatting sqref="L8:M8">
    <cfRule type="expression" dxfId="133" priority="25">
      <formula>OR(N8&gt;=0.5,P8&lt;=5)</formula>
    </cfRule>
    <cfRule type="expression" dxfId="132" priority="26">
      <formula>P8&lt;=1</formula>
    </cfRule>
  </conditionalFormatting>
  <conditionalFormatting sqref="U8">
    <cfRule type="expression" dxfId="127" priority="23">
      <formula>OR(V8&gt;=0.5,X8&lt;=5)</formula>
    </cfRule>
    <cfRule type="expression" dxfId="126" priority="24">
      <formula>X8&lt;=1</formula>
    </cfRule>
  </conditionalFormatting>
  <conditionalFormatting sqref="S8:T8">
    <cfRule type="expression" dxfId="125" priority="21">
      <formula>OR(U8&gt;=0.5,W8&lt;=5)</formula>
    </cfRule>
    <cfRule type="expression" dxfId="124" priority="22">
      <formula>W8&lt;=1</formula>
    </cfRule>
  </conditionalFormatting>
  <conditionalFormatting sqref="G13">
    <cfRule type="expression" dxfId="31" priority="11">
      <formula>OR(H13&gt;=0.5,J13&lt;=5)</formula>
    </cfRule>
    <cfRule type="expression" dxfId="30" priority="12">
      <formula>J13&lt;=1</formula>
    </cfRule>
  </conditionalFormatting>
  <conditionalFormatting sqref="E13:F13">
    <cfRule type="expression" dxfId="29" priority="9">
      <formula>OR(G13&gt;=0.5,I13&lt;=5)</formula>
    </cfRule>
    <cfRule type="expression" dxfId="28" priority="10">
      <formula>I13&lt;=1</formula>
    </cfRule>
  </conditionalFormatting>
  <conditionalFormatting sqref="N13">
    <cfRule type="expression" dxfId="27" priority="7">
      <formula>OR(O13&gt;=0.5,Q13&lt;=5)</formula>
    </cfRule>
    <cfRule type="expression" dxfId="26" priority="8">
      <formula>Q13&lt;=1</formula>
    </cfRule>
  </conditionalFormatting>
  <conditionalFormatting sqref="L13:M13">
    <cfRule type="expression" dxfId="25" priority="5">
      <formula>OR(N13&gt;=0.5,P13&lt;=5)</formula>
    </cfRule>
    <cfRule type="expression" dxfId="24" priority="6">
      <formula>P13&lt;=1</formula>
    </cfRule>
  </conditionalFormatting>
  <conditionalFormatting sqref="U13">
    <cfRule type="expression" dxfId="23" priority="3">
      <formula>OR(V13&gt;=0.5,X13&lt;=5)</formula>
    </cfRule>
    <cfRule type="expression" dxfId="22" priority="4">
      <formula>X13&lt;=1</formula>
    </cfRule>
  </conditionalFormatting>
  <conditionalFormatting sqref="S13:T13">
    <cfRule type="expression" dxfId="21" priority="1">
      <formula>OR(U13&gt;=0.5,W13&lt;=5)</formula>
    </cfRule>
    <cfRule type="expression" dxfId="20" priority="2">
      <formula>W13&lt;=1</formula>
    </cfRule>
  </conditionalFormatting>
  <hyperlinks>
    <hyperlink ref="A25" location="Überblick!A1" display="zurück zur Übersicht" xr:uid="{D80B14C7-3944-4B44-B849-37953137E192}"/>
  </hyperlinks>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FAD2-A03F-496C-A915-FE1270ED168C}">
  <dimension ref="A1:BI166"/>
  <sheetViews>
    <sheetView topLeftCell="A3" zoomScale="104" zoomScaleNormal="115" workbookViewId="0">
      <selection activeCell="C13" sqref="C13"/>
    </sheetView>
  </sheetViews>
  <sheetFormatPr baseColWidth="10" defaultRowHeight="15"/>
  <cols>
    <col min="1" max="1" width="66.85546875" customWidth="1"/>
    <col min="5" max="7" width="11.42578125" style="160"/>
    <col min="12" max="14" width="11.42578125" style="160"/>
    <col min="19" max="21" width="11.42578125" style="160"/>
  </cols>
  <sheetData>
    <row r="1" spans="1:29" s="4" customFormat="1" ht="36.75" customHeight="1">
      <c r="A1" s="1" t="s">
        <v>214</v>
      </c>
      <c r="B1" s="2"/>
      <c r="C1" s="2"/>
      <c r="D1" s="2"/>
      <c r="E1" s="161"/>
      <c r="F1" s="161"/>
      <c r="G1" s="161"/>
      <c r="H1" s="2"/>
      <c r="I1" s="2"/>
      <c r="J1" s="2"/>
      <c r="K1" s="2"/>
      <c r="L1" s="161"/>
      <c r="M1" s="161"/>
      <c r="N1" s="161"/>
      <c r="O1" s="2"/>
      <c r="P1" s="2"/>
      <c r="Q1" s="2"/>
      <c r="R1" s="2"/>
      <c r="S1" s="161"/>
      <c r="T1" s="161"/>
      <c r="U1" s="161"/>
      <c r="V1" s="2"/>
      <c r="W1" s="2"/>
      <c r="X1" s="2"/>
      <c r="Y1" s="2"/>
      <c r="Z1" s="3"/>
    </row>
    <row r="2" spans="1:29" s="4" customFormat="1" ht="36.75" customHeight="1">
      <c r="A2" s="86" t="s">
        <v>117</v>
      </c>
      <c r="B2" s="6" t="s">
        <v>0</v>
      </c>
      <c r="C2" s="7"/>
      <c r="D2" s="7"/>
      <c r="E2" s="163"/>
      <c r="F2" s="163"/>
      <c r="G2" s="163"/>
      <c r="H2" s="7"/>
      <c r="I2" s="7"/>
      <c r="J2" s="7"/>
      <c r="K2" s="7"/>
      <c r="L2" s="163"/>
      <c r="M2" s="163"/>
      <c r="N2" s="163"/>
      <c r="O2" s="7"/>
      <c r="P2" s="7"/>
      <c r="Q2" s="7"/>
      <c r="R2" s="7"/>
      <c r="S2" s="163"/>
      <c r="T2" s="163"/>
      <c r="U2" s="163"/>
      <c r="V2" s="8"/>
      <c r="W2" s="186"/>
      <c r="X2" s="187"/>
      <c r="Y2" s="187"/>
      <c r="Z2" s="188"/>
    </row>
    <row r="3" spans="1:29" s="4" customFormat="1" ht="50.25" customHeight="1">
      <c r="A3" s="52" t="s">
        <v>213</v>
      </c>
      <c r="B3" s="11" t="s">
        <v>1</v>
      </c>
      <c r="C3" s="12"/>
      <c r="D3" s="12"/>
      <c r="E3" s="164"/>
      <c r="F3" s="164"/>
      <c r="G3" s="164"/>
      <c r="H3" s="13"/>
      <c r="I3" s="11" t="s">
        <v>33</v>
      </c>
      <c r="J3" s="12"/>
      <c r="K3" s="12"/>
      <c r="L3" s="164"/>
      <c r="M3" s="164"/>
      <c r="N3" s="164"/>
      <c r="O3" s="13"/>
      <c r="P3" s="11" t="s">
        <v>3</v>
      </c>
      <c r="Q3" s="12"/>
      <c r="R3" s="12"/>
      <c r="S3" s="164"/>
      <c r="T3" s="164"/>
      <c r="U3" s="164"/>
      <c r="V3" s="14"/>
      <c r="W3" s="186" t="s">
        <v>4</v>
      </c>
      <c r="X3" s="187"/>
      <c r="Y3" s="187"/>
      <c r="Z3" s="188"/>
    </row>
    <row r="4" spans="1:29" s="4" customFormat="1" ht="50.25" customHeight="1">
      <c r="A4" s="5" t="s">
        <v>5</v>
      </c>
      <c r="B4" s="87" t="s">
        <v>118</v>
      </c>
      <c r="C4" s="88" t="s">
        <v>109</v>
      </c>
      <c r="D4" s="88" t="s">
        <v>8</v>
      </c>
      <c r="E4" s="165" t="s">
        <v>286</v>
      </c>
      <c r="F4" s="165" t="s">
        <v>282</v>
      </c>
      <c r="G4" s="165" t="s">
        <v>281</v>
      </c>
      <c r="H4" s="89" t="s">
        <v>9</v>
      </c>
      <c r="I4" s="87" t="s">
        <v>118</v>
      </c>
      <c r="J4" s="88" t="s">
        <v>109</v>
      </c>
      <c r="K4" s="88" t="s">
        <v>8</v>
      </c>
      <c r="L4" s="165" t="s">
        <v>286</v>
      </c>
      <c r="M4" s="165" t="s">
        <v>282</v>
      </c>
      <c r="N4" s="165" t="s">
        <v>281</v>
      </c>
      <c r="O4" s="89" t="s">
        <v>9</v>
      </c>
      <c r="P4" s="87" t="s">
        <v>118</v>
      </c>
      <c r="Q4" s="88" t="s">
        <v>109</v>
      </c>
      <c r="R4" s="88" t="s">
        <v>8</v>
      </c>
      <c r="S4" s="165" t="s">
        <v>286</v>
      </c>
      <c r="T4" s="165" t="s">
        <v>282</v>
      </c>
      <c r="U4" s="165" t="s">
        <v>281</v>
      </c>
      <c r="V4" s="89" t="s">
        <v>9</v>
      </c>
      <c r="W4" s="87" t="s">
        <v>118</v>
      </c>
      <c r="X4" s="88" t="s">
        <v>109</v>
      </c>
      <c r="Y4" s="88" t="s">
        <v>8</v>
      </c>
      <c r="Z4" s="89" t="s">
        <v>9</v>
      </c>
    </row>
    <row r="5" spans="1:29" s="4" customFormat="1" ht="19.5" customHeight="1">
      <c r="A5" s="21" t="s">
        <v>10</v>
      </c>
      <c r="B5" s="22">
        <v>0.4381323979599791</v>
      </c>
      <c r="C5" s="23">
        <v>7.1619316328916674E-2</v>
      </c>
      <c r="D5" s="24">
        <v>0.16346500889317636</v>
      </c>
      <c r="E5" s="166" cm="1">
        <f t="array" ref="E5">MIN(IF((E35:E166&lt;&gt;0)*(E35:E166&lt;&gt;F5)*(E35:E166&lt;&gt;G5),E35:E166))</f>
        <v>0.35299034694672882</v>
      </c>
      <c r="F5" s="166" cm="1">
        <f t="array" ref="F5">MAX(IF(E35:E166&lt;&gt;0,E35:E166))</f>
        <v>0.47299034694672892</v>
      </c>
      <c r="G5" s="166" cm="1">
        <f t="array" ref="G5">MIN(IF(E35:E166&lt;&gt;0,E35:E166))</f>
        <v>0.26299034694672874</v>
      </c>
      <c r="H5" s="25">
        <v>435</v>
      </c>
      <c r="I5" s="22">
        <v>0.23982193244048894</v>
      </c>
      <c r="J5" s="23">
        <v>3.7937556065525076E-2</v>
      </c>
      <c r="K5" s="24">
        <v>0.15819051943858037</v>
      </c>
      <c r="L5" s="166" cm="1">
        <f t="array" ref="L5">MIN(IF((L35:L166&lt;&gt;0)*(L35:L166&lt;&gt;M5)*(L35:L166&lt;&gt;N5),L35:L166))</f>
        <v>0.20363460063706412</v>
      </c>
      <c r="M5" s="166" cm="1">
        <f t="array" ref="M5">MAX(IF(L35:L166&lt;&gt;0,L35:L166))</f>
        <v>0.26363460063706412</v>
      </c>
      <c r="N5" s="166" cm="1">
        <f t="array" ref="N5">MIN(IF(L35:L166&lt;&gt;0,L35:L166))</f>
        <v>0.11363460063706413</v>
      </c>
      <c r="O5" s="25">
        <v>226</v>
      </c>
      <c r="P5" s="22">
        <v>0.14254876122054691</v>
      </c>
      <c r="Q5" s="23">
        <v>4.2467723694281631E-2</v>
      </c>
      <c r="R5" s="24">
        <v>0.29791717115364419</v>
      </c>
      <c r="S5" s="166" cm="1">
        <f t="array" ref="S5">MIN(IF((S35:S166&lt;&gt;0)*(S35:S166&lt;&gt;T5)*(S35:S166&lt;&gt;U5),S35:S166))</f>
        <v>8.9951932303391768E-2</v>
      </c>
      <c r="T5" s="166" cm="1">
        <f t="array" ref="T5">MAX(IF(S35:S166&lt;&gt;0,S35:S166))</f>
        <v>0.14995193230339177</v>
      </c>
      <c r="U5" s="166" cm="1">
        <f t="array" ref="U5">MIN(IF(S35:S166&lt;&gt;0,S35:S166))</f>
        <v>2.9951932303391771E-2</v>
      </c>
      <c r="V5" s="25">
        <v>22</v>
      </c>
      <c r="W5" s="22">
        <v>0.36943142440465332</v>
      </c>
      <c r="X5" s="23">
        <v>5.4407840198897758E-2</v>
      </c>
      <c r="Y5" s="24">
        <v>0.14727453217218098</v>
      </c>
      <c r="Z5" s="25">
        <v>683</v>
      </c>
      <c r="AA5" s="26"/>
      <c r="AB5" s="26"/>
      <c r="AC5" s="26"/>
    </row>
    <row r="6" spans="1:29" s="4" customFormat="1" ht="19.5" customHeight="1">
      <c r="A6" s="27" t="s">
        <v>11</v>
      </c>
      <c r="B6" s="28">
        <v>0.40251223329176766</v>
      </c>
      <c r="C6" s="29">
        <v>0.1092780338068793</v>
      </c>
      <c r="D6" s="30">
        <v>0.27148996916987439</v>
      </c>
      <c r="E6" s="166"/>
      <c r="F6" s="166"/>
      <c r="G6" s="166"/>
      <c r="H6" s="31">
        <v>37</v>
      </c>
      <c r="I6" s="28">
        <v>0.12561147936501313</v>
      </c>
      <c r="J6" s="29">
        <v>7.2186451780710786E-2</v>
      </c>
      <c r="K6" s="30">
        <v>0.57468037273046446</v>
      </c>
      <c r="L6" s="166"/>
      <c r="M6" s="166"/>
      <c r="N6" s="166"/>
      <c r="O6" s="31">
        <v>37</v>
      </c>
      <c r="P6" s="28">
        <v>0.14117796595515517</v>
      </c>
      <c r="Q6" s="29">
        <v>1.6740715975037807E-2</v>
      </c>
      <c r="R6" s="30">
        <v>0.11857881548141481</v>
      </c>
      <c r="S6" s="166"/>
      <c r="T6" s="166"/>
      <c r="U6" s="166"/>
      <c r="V6" s="31">
        <v>10</v>
      </c>
      <c r="W6" s="28">
        <v>0.29236596841063678</v>
      </c>
      <c r="X6" s="29">
        <v>7.1887313714403114E-2</v>
      </c>
      <c r="Y6" s="30">
        <v>0.24588126349040468</v>
      </c>
      <c r="Z6" s="31">
        <v>84</v>
      </c>
      <c r="AA6" s="26"/>
      <c r="AB6" s="26"/>
      <c r="AC6" s="26"/>
    </row>
    <row r="7" spans="1:29" s="4" customFormat="1" ht="19.5" customHeight="1">
      <c r="A7" s="27" t="s">
        <v>12</v>
      </c>
      <c r="B7" s="28">
        <v>0.31004635455971713</v>
      </c>
      <c r="C7" s="29">
        <v>7.3631176290399031E-2</v>
      </c>
      <c r="D7" s="30">
        <v>0.23748441227428507</v>
      </c>
      <c r="E7" s="166"/>
      <c r="F7" s="166"/>
      <c r="G7" s="166"/>
      <c r="H7" s="31">
        <v>74</v>
      </c>
      <c r="I7" s="28">
        <v>0.23276836476098425</v>
      </c>
      <c r="J7" s="29">
        <v>6.0882614335637832E-2</v>
      </c>
      <c r="K7" s="30">
        <v>0.26155880073374449</v>
      </c>
      <c r="L7" s="166"/>
      <c r="M7" s="166"/>
      <c r="N7" s="166"/>
      <c r="O7" s="31">
        <v>49</v>
      </c>
      <c r="P7" s="28">
        <v>9.2851104489763414E-2</v>
      </c>
      <c r="Q7" s="29">
        <v>3.0349180843122488E-2</v>
      </c>
      <c r="R7" s="30">
        <v>0.32685858730380968</v>
      </c>
      <c r="S7" s="166"/>
      <c r="T7" s="166"/>
      <c r="U7" s="166"/>
      <c r="V7" s="31">
        <v>8</v>
      </c>
      <c r="W7" s="28">
        <v>0.25991213338229607</v>
      </c>
      <c r="X7" s="29">
        <v>4.4835219522123174E-2</v>
      </c>
      <c r="Y7" s="30">
        <v>0.17250144861908601</v>
      </c>
      <c r="Z7" s="31">
        <v>131</v>
      </c>
      <c r="AA7" s="26"/>
      <c r="AB7" s="26"/>
      <c r="AC7" s="26"/>
    </row>
    <row r="8" spans="1:29" s="4" customFormat="1" ht="19.5" customHeight="1">
      <c r="A8" s="27" t="s">
        <v>13</v>
      </c>
      <c r="B8" s="28">
        <v>0.43793403097828321</v>
      </c>
      <c r="C8" s="29">
        <v>4.3525111559704475E-2</v>
      </c>
      <c r="D8" s="30">
        <v>9.9387369970941691E-2</v>
      </c>
      <c r="E8" s="166" cm="1">
        <f t="array" ref="E8">MIN(IF((Z35:Z166&lt;&gt;0)*(Z35:Z166&lt;&gt;F8)*(Z35:Z166&lt;&gt;G8),Z35:Z166))</f>
        <v>0.38850936565739647</v>
      </c>
      <c r="F8" s="166" cm="1">
        <f t="array" ref="F8">MAX(IF(Z35:Z166&lt;&gt;0,Z35:Z166))</f>
        <v>0.44850936565739652</v>
      </c>
      <c r="G8" s="166" cm="1">
        <f t="array" ref="G8">MIN(IF(Z35:Z166&lt;&gt;0,Z35:Z166))</f>
        <v>0.29850936565739639</v>
      </c>
      <c r="H8" s="31">
        <v>563</v>
      </c>
      <c r="I8" s="28">
        <v>0.25035036740930161</v>
      </c>
      <c r="J8" s="29">
        <v>5.6537827323490497E-2</v>
      </c>
      <c r="K8" s="30">
        <v>0.30572284800508254</v>
      </c>
      <c r="L8" s="166" cm="1">
        <f t="array" ref="L8">MIN(IF((AG35:AG166&lt;&gt;0)*(AG35:AG166&lt;&gt;M8)*(AG35:AG166&lt;&gt;N8),AG35:AG166))</f>
        <v>0.17996384937977303</v>
      </c>
      <c r="M8" s="166" cm="1">
        <f t="array" ref="M8">MAX(IF(AG35:AG166&lt;&gt;0,AG35:AG166))</f>
        <v>0.29996384937977305</v>
      </c>
      <c r="N8" s="166" cm="1">
        <f t="array" ref="N8">MIN(IF(AG35:AG166&lt;&gt;0,AG35:AG166))</f>
        <v>8.9963849379773031E-2</v>
      </c>
      <c r="O8" s="31">
        <v>190</v>
      </c>
      <c r="P8" s="28">
        <v>0.1408960155801304</v>
      </c>
      <c r="Q8" s="29">
        <v>3.6552571038312498E-2</v>
      </c>
      <c r="R8" s="30">
        <v>0.47235239949324664</v>
      </c>
      <c r="S8" s="166" cm="1">
        <f t="array" ref="S8">MIN(IF((AN35:AN166&lt;&gt;0)*(AN35:AN166&lt;&gt;T8)*(AN35:AN166&lt;&gt;U8),AN35:AN166))</f>
        <v>0.10055372869506787</v>
      </c>
      <c r="T8" s="166" cm="1">
        <f t="array" ref="T8">MAX(IF(AN35:AN166&lt;&gt;0,AN35:AN166))</f>
        <v>0.16055372869506787</v>
      </c>
      <c r="U8" s="166" cm="1">
        <f t="array" ref="U8">MIN(IF(AN35:AN166&lt;&gt;0,AN35:AN166))</f>
        <v>4.0553728695067875E-2</v>
      </c>
      <c r="V8" s="31">
        <v>23</v>
      </c>
      <c r="W8" s="28">
        <v>0.36095016711499722</v>
      </c>
      <c r="X8" s="29">
        <v>6.7400625264655026E-2</v>
      </c>
      <c r="Y8" s="30">
        <v>0.18673110973565907</v>
      </c>
      <c r="Z8" s="31">
        <v>776</v>
      </c>
      <c r="AA8" s="26"/>
      <c r="AB8" s="26"/>
      <c r="AC8" s="26"/>
    </row>
    <row r="9" spans="1:29" s="4" customFormat="1" ht="19.5" customHeight="1">
      <c r="A9" s="27" t="s">
        <v>14</v>
      </c>
      <c r="B9" s="28">
        <v>0.74792985260308764</v>
      </c>
      <c r="C9" s="29">
        <v>0.16894308306558725</v>
      </c>
      <c r="D9" s="30">
        <v>0.22588091981834851</v>
      </c>
      <c r="E9" s="166"/>
      <c r="F9" s="166"/>
      <c r="G9" s="166"/>
      <c r="H9" s="31">
        <v>254</v>
      </c>
      <c r="I9" s="28">
        <v>0.32612662922116975</v>
      </c>
      <c r="J9" s="29">
        <v>0.13253178514656086</v>
      </c>
      <c r="K9" s="30">
        <v>0.40638136622901039</v>
      </c>
      <c r="L9" s="166"/>
      <c r="M9" s="166"/>
      <c r="N9" s="166"/>
      <c r="O9" s="31">
        <v>95</v>
      </c>
      <c r="P9" s="28">
        <v>0.32560960202822081</v>
      </c>
      <c r="Q9" s="29">
        <v>9.7469765947790193E-2</v>
      </c>
      <c r="R9" s="30">
        <v>0.29934549024553159</v>
      </c>
      <c r="S9" s="166"/>
      <c r="T9" s="166"/>
      <c r="U9" s="166"/>
      <c r="V9" s="31">
        <v>13</v>
      </c>
      <c r="W9" s="28">
        <v>0.59161051461603043</v>
      </c>
      <c r="X9" s="29">
        <v>0.12092119586009249</v>
      </c>
      <c r="Y9" s="30">
        <v>0.20439325007361184</v>
      </c>
      <c r="Z9" s="31">
        <v>362</v>
      </c>
      <c r="AA9" s="26"/>
      <c r="AB9" s="26"/>
      <c r="AC9" s="26"/>
    </row>
    <row r="10" spans="1:29" s="4" customFormat="1" ht="19.5" customHeight="1">
      <c r="A10" s="27" t="s">
        <v>15</v>
      </c>
      <c r="B10" s="28">
        <v>0.39570555511055577</v>
      </c>
      <c r="C10" s="29">
        <v>9.2159025339658307E-2</v>
      </c>
      <c r="D10" s="30">
        <v>0.23289798222294375</v>
      </c>
      <c r="E10" s="166"/>
      <c r="F10" s="166"/>
      <c r="G10" s="166"/>
      <c r="H10" s="31">
        <v>157</v>
      </c>
      <c r="I10" s="28">
        <v>0.34363998082542807</v>
      </c>
      <c r="J10" s="29">
        <v>7.0914429745943475E-2</v>
      </c>
      <c r="K10" s="30">
        <v>0.20636257043085038</v>
      </c>
      <c r="L10" s="166"/>
      <c r="M10" s="166"/>
      <c r="N10" s="166"/>
      <c r="O10" s="31">
        <v>95</v>
      </c>
      <c r="P10" s="28">
        <v>0.14782607356501778</v>
      </c>
      <c r="Q10" s="29">
        <v>5.8365829020600418E-2</v>
      </c>
      <c r="R10" s="30">
        <v>0.3948277026713396</v>
      </c>
      <c r="S10" s="166"/>
      <c r="T10" s="166"/>
      <c r="U10" s="166"/>
      <c r="V10" s="31">
        <v>7</v>
      </c>
      <c r="W10" s="28">
        <v>0.36125190832233206</v>
      </c>
      <c r="X10" s="29">
        <v>5.9897393028917736E-2</v>
      </c>
      <c r="Y10" s="30">
        <v>0.16580505638595397</v>
      </c>
      <c r="Z10" s="31">
        <v>259</v>
      </c>
      <c r="AA10" s="26"/>
      <c r="AB10" s="26"/>
      <c r="AC10" s="26"/>
    </row>
    <row r="11" spans="1:29" s="4" customFormat="1" ht="19.5" customHeight="1">
      <c r="A11" s="27" t="s">
        <v>16</v>
      </c>
      <c r="B11" s="28">
        <v>0.79767168382583997</v>
      </c>
      <c r="C11" s="29">
        <v>0.14524995787027634</v>
      </c>
      <c r="D11" s="30">
        <v>0.18209240821188477</v>
      </c>
      <c r="E11" s="166"/>
      <c r="F11" s="166"/>
      <c r="G11" s="166"/>
      <c r="H11" s="31">
        <v>157</v>
      </c>
      <c r="I11" s="28">
        <v>0.2938726030707533</v>
      </c>
      <c r="J11" s="29">
        <v>0.19776304928132665</v>
      </c>
      <c r="K11" s="30">
        <v>0.67295503975140158</v>
      </c>
      <c r="L11" s="166"/>
      <c r="M11" s="166"/>
      <c r="N11" s="166"/>
      <c r="O11" s="31">
        <v>77</v>
      </c>
      <c r="P11" s="28">
        <v>0.18393108807995664</v>
      </c>
      <c r="Q11" s="29">
        <v>6.1202359414506351E-2</v>
      </c>
      <c r="R11" s="30">
        <v>0.33274613907520129</v>
      </c>
      <c r="S11" s="166"/>
      <c r="T11" s="166"/>
      <c r="U11" s="166"/>
      <c r="V11" s="31">
        <v>5</v>
      </c>
      <c r="W11" s="28">
        <v>0.66622148355307931</v>
      </c>
      <c r="X11" s="29">
        <v>0.13509211012141348</v>
      </c>
      <c r="Y11" s="30">
        <v>0.20277357223748307</v>
      </c>
      <c r="Z11" s="31">
        <v>239</v>
      </c>
      <c r="AA11" s="26"/>
      <c r="AB11" s="26"/>
      <c r="AC11" s="26"/>
    </row>
    <row r="12" spans="1:29" s="4" customFormat="1" ht="19.5" customHeight="1">
      <c r="A12" s="27" t="s">
        <v>17</v>
      </c>
      <c r="B12" s="28">
        <v>0.52849888487052299</v>
      </c>
      <c r="C12" s="29">
        <v>9.8784758853147331E-2</v>
      </c>
      <c r="D12" s="30">
        <v>0.18691573753717308</v>
      </c>
      <c r="E12" s="166"/>
      <c r="F12" s="166"/>
      <c r="G12" s="166"/>
      <c r="H12" s="31">
        <v>372</v>
      </c>
      <c r="I12" s="28">
        <v>0.2420040374044696</v>
      </c>
      <c r="J12" s="29">
        <v>5.5384079255907728E-2</v>
      </c>
      <c r="K12" s="30">
        <v>0.22885601351907375</v>
      </c>
      <c r="L12" s="166"/>
      <c r="M12" s="166"/>
      <c r="N12" s="166"/>
      <c r="O12" s="31">
        <v>369</v>
      </c>
      <c r="P12" s="28">
        <v>0.11261399842656922</v>
      </c>
      <c r="Q12" s="29">
        <v>5.3911804916484223E-2</v>
      </c>
      <c r="R12" s="30">
        <v>0.47873093638210362</v>
      </c>
      <c r="S12" s="166"/>
      <c r="T12" s="166"/>
      <c r="U12" s="166"/>
      <c r="V12" s="31">
        <v>53</v>
      </c>
      <c r="W12" s="28">
        <v>0.3623844521061399</v>
      </c>
      <c r="X12" s="29">
        <v>5.1646010045946419E-2</v>
      </c>
      <c r="Y12" s="30">
        <v>0.14251717960245067</v>
      </c>
      <c r="Z12" s="31">
        <v>794</v>
      </c>
      <c r="AA12" s="26"/>
      <c r="AB12" s="26"/>
      <c r="AC12" s="26"/>
    </row>
    <row r="13" spans="1:29" s="4" customFormat="1" ht="19.5" customHeight="1">
      <c r="A13" s="27" t="s">
        <v>18</v>
      </c>
      <c r="B13" s="28">
        <v>0.34940816958813897</v>
      </c>
      <c r="C13" s="29">
        <v>5.1939432883423897E-2</v>
      </c>
      <c r="D13" s="30">
        <v>0.29383704258380539</v>
      </c>
      <c r="E13" s="166" cm="1">
        <f t="array" ref="E13">MIN(IF((AU35:AU166&lt;&gt;0)*(AU35:AU166&lt;&gt;F13)*(AU35:AU166&lt;&gt;G13),AU35:AU166))</f>
        <v>0.29522646823841048</v>
      </c>
      <c r="F13" s="166" cm="1">
        <f t="array" ref="F13">MAX(IF(AU35:AU166&lt;&gt;0,AU35:AU166))</f>
        <v>0.38522646823841056</v>
      </c>
      <c r="G13" s="166" cm="1">
        <f t="array" ref="G13">MIN(IF(AU35:AU166&lt;&gt;0,AU35:AU166))</f>
        <v>0.20522646823841045</v>
      </c>
      <c r="H13" s="31">
        <v>76</v>
      </c>
      <c r="I13" s="28">
        <v>0.31369057218288221</v>
      </c>
      <c r="J13" s="29">
        <v>6.0145733084335497E-2</v>
      </c>
      <c r="K13" s="30">
        <v>0.28737150899065078</v>
      </c>
      <c r="L13" s="166" cm="1">
        <f t="array" ref="L13">MIN(IF((BB35:BB166&lt;&gt;0)*(BB35:BB166&lt;&gt;M13)*(BB35:BB166&lt;&gt;N13),BB35:BB166))</f>
        <v>0.25412777143588849</v>
      </c>
      <c r="M13" s="166" cm="1">
        <f t="array" ref="M13">MAX(IF(BB35:BB166&lt;&gt;0,BB35:BB166))</f>
        <v>0.34412777143588857</v>
      </c>
      <c r="N13" s="166" cm="1">
        <f t="array" ref="N13">MIN(IF(BB35:BB166&lt;&gt;0,BB35:BB166))</f>
        <v>0.1641277714358885</v>
      </c>
      <c r="O13" s="31">
        <v>86</v>
      </c>
      <c r="P13" s="28">
        <v>0.15591016914060482</v>
      </c>
      <c r="Q13" s="29">
        <v>3.7036492815538065E-2</v>
      </c>
      <c r="R13" s="30">
        <v>0.23755020611989305</v>
      </c>
      <c r="S13" s="166" cm="1">
        <f t="array" ref="S13">MIN(IF((BI35:BI166&lt;&gt;0)*(BI35:BI166&lt;&gt;T13)*(BI35:BI166&lt;&gt;U13),BI35:BI166))</f>
        <v>0.1170196475872189</v>
      </c>
      <c r="T13" s="166" cm="1">
        <f t="array" ref="T13">MAX(IF(BI35:BI166&lt;&gt;0,BI35:BI166))</f>
        <v>0.17701964758721894</v>
      </c>
      <c r="U13" s="166" cm="1">
        <f t="array" ref="U13">MIN(IF(BI35:BI166&lt;&gt;0,BI35:BI166))</f>
        <v>7.2019647587218905E-2</v>
      </c>
      <c r="V13" s="31">
        <v>12</v>
      </c>
      <c r="W13" s="28">
        <v>0.24954496245331168</v>
      </c>
      <c r="X13" s="29">
        <v>5.7289807722939186E-2</v>
      </c>
      <c r="Y13" s="30">
        <v>0.22957709568534271</v>
      </c>
      <c r="Z13" s="31">
        <v>174</v>
      </c>
      <c r="AA13" s="26"/>
      <c r="AB13" s="26"/>
      <c r="AC13" s="26"/>
    </row>
    <row r="14" spans="1:29" s="4" customFormat="1" ht="19.5" customHeight="1">
      <c r="A14" s="27" t="s">
        <v>19</v>
      </c>
      <c r="B14" s="32">
        <v>0.99214223616057085</v>
      </c>
      <c r="C14" s="33">
        <v>0.25786548132768189</v>
      </c>
      <c r="D14" s="30">
        <v>0.25990777524559316</v>
      </c>
      <c r="E14" s="166"/>
      <c r="F14" s="166"/>
      <c r="G14" s="166"/>
      <c r="H14" s="31">
        <v>21</v>
      </c>
      <c r="I14" s="32">
        <v>0.22038265023723791</v>
      </c>
      <c r="J14" s="33">
        <v>3.7028834845008761E-2</v>
      </c>
      <c r="K14" s="30">
        <v>0.16802064411671197</v>
      </c>
      <c r="L14" s="166"/>
      <c r="M14" s="166"/>
      <c r="N14" s="166"/>
      <c r="O14" s="31">
        <v>19</v>
      </c>
      <c r="P14" s="32">
        <v>0.15000000000000002</v>
      </c>
      <c r="Q14" s="33">
        <v>5.1131888892627979E-2</v>
      </c>
      <c r="R14" s="30">
        <v>0.3408792592841865</v>
      </c>
      <c r="S14" s="166"/>
      <c r="T14" s="166"/>
      <c r="U14" s="166"/>
      <c r="V14" s="31">
        <v>1</v>
      </c>
      <c r="W14" s="32">
        <v>0.4323792080991829</v>
      </c>
      <c r="X14" s="33">
        <v>0.15336257545244314</v>
      </c>
      <c r="Y14" s="30">
        <v>0.3546946119973084</v>
      </c>
      <c r="Z14" s="31">
        <v>41</v>
      </c>
      <c r="AA14" s="26"/>
      <c r="AB14" s="26"/>
      <c r="AC14" s="26"/>
    </row>
    <row r="15" spans="1:29" s="4" customFormat="1" ht="19.5" customHeight="1" thickBot="1">
      <c r="A15" s="27" t="s">
        <v>20</v>
      </c>
      <c r="B15" s="32">
        <v>1.4106607842998642</v>
      </c>
      <c r="C15" s="34">
        <v>0.87636705686950378</v>
      </c>
      <c r="D15" s="30">
        <v>0.62124577830697991</v>
      </c>
      <c r="E15" s="166"/>
      <c r="F15" s="166"/>
      <c r="G15" s="166"/>
      <c r="H15" s="31">
        <v>13</v>
      </c>
      <c r="I15" s="32">
        <v>0.41408708164794678</v>
      </c>
      <c r="J15" s="34">
        <v>3.4733036090354219E-2</v>
      </c>
      <c r="K15" s="30">
        <v>8.3878579240209056E-2</v>
      </c>
      <c r="L15" s="166"/>
      <c r="M15" s="166"/>
      <c r="N15" s="166"/>
      <c r="O15" s="31">
        <v>6</v>
      </c>
      <c r="P15" s="32">
        <v>0.15</v>
      </c>
      <c r="Q15" s="34">
        <v>1.9801916129867585E-2</v>
      </c>
      <c r="R15" s="30">
        <v>0.13201277419911725</v>
      </c>
      <c r="S15" s="166"/>
      <c r="T15" s="166"/>
      <c r="U15" s="166"/>
      <c r="V15" s="31">
        <v>1</v>
      </c>
      <c r="W15" s="32">
        <v>0.89764556875238155</v>
      </c>
      <c r="X15" s="34">
        <v>0.45163091610260586</v>
      </c>
      <c r="Y15" s="30">
        <v>0.50312833018305658</v>
      </c>
      <c r="Z15" s="31">
        <v>20</v>
      </c>
      <c r="AA15" s="26"/>
      <c r="AB15" s="26"/>
      <c r="AC15" s="26"/>
    </row>
    <row r="16" spans="1:29" s="4" customFormat="1" ht="24.75" customHeight="1" thickTop="1">
      <c r="A16" s="35" t="s">
        <v>4</v>
      </c>
      <c r="B16" s="36">
        <v>0.44568902785411724</v>
      </c>
      <c r="C16" s="37">
        <v>4.1261967643764601E-2</v>
      </c>
      <c r="D16" s="38">
        <v>9.2580173764722912E-2</v>
      </c>
      <c r="E16" s="169"/>
      <c r="F16" s="169"/>
      <c r="G16" s="169"/>
      <c r="H16" s="39">
        <v>2159</v>
      </c>
      <c r="I16" s="36">
        <v>0.26636776904467968</v>
      </c>
      <c r="J16" s="37">
        <v>3.9098970486276981E-2</v>
      </c>
      <c r="K16" s="38">
        <v>0.14678566639839463</v>
      </c>
      <c r="L16" s="169"/>
      <c r="M16" s="169"/>
      <c r="N16" s="169"/>
      <c r="O16" s="39">
        <v>1249</v>
      </c>
      <c r="P16" s="36">
        <v>0.13197204407274238</v>
      </c>
      <c r="Q16" s="37">
        <v>3.0088708938026457E-2</v>
      </c>
      <c r="R16" s="38">
        <v>0.22799305072096709</v>
      </c>
      <c r="S16" s="169"/>
      <c r="T16" s="169"/>
      <c r="U16" s="169"/>
      <c r="V16" s="39">
        <v>155</v>
      </c>
      <c r="W16" s="36">
        <v>0.36007513753026837</v>
      </c>
      <c r="X16" s="37">
        <v>2.9736109441082011E-2</v>
      </c>
      <c r="Y16" s="38">
        <v>8.2583067648158176E-2</v>
      </c>
      <c r="Z16" s="39">
        <v>3563</v>
      </c>
    </row>
    <row r="17" spans="1:29" s="4" customFormat="1" ht="16.5" customHeight="1">
      <c r="A17" s="40"/>
      <c r="B17" s="41"/>
      <c r="C17" s="41"/>
      <c r="D17" s="41"/>
      <c r="E17" s="170"/>
      <c r="F17" s="170"/>
      <c r="G17" s="170"/>
      <c r="H17" s="41"/>
      <c r="I17" s="41"/>
      <c r="J17" s="41"/>
      <c r="K17" s="41"/>
      <c r="L17" s="170"/>
      <c r="M17" s="170"/>
      <c r="N17" s="170"/>
      <c r="O17" s="41"/>
      <c r="P17" s="41"/>
      <c r="Q17" s="41"/>
      <c r="R17" s="41"/>
      <c r="S17" s="170"/>
      <c r="T17" s="170"/>
      <c r="U17" s="170"/>
      <c r="V17" s="41"/>
      <c r="W17" s="41"/>
      <c r="X17" s="41"/>
      <c r="Y17" s="41"/>
      <c r="Z17" s="41"/>
    </row>
    <row r="18" spans="1:29" s="4" customFormat="1" ht="50.25" customHeight="1">
      <c r="A18" s="5" t="s">
        <v>5</v>
      </c>
      <c r="B18" s="87" t="s">
        <v>118</v>
      </c>
      <c r="C18" s="88" t="s">
        <v>109</v>
      </c>
      <c r="D18" s="88" t="s">
        <v>8</v>
      </c>
      <c r="E18" s="171"/>
      <c r="F18" s="171"/>
      <c r="G18" s="171"/>
      <c r="H18" s="89" t="s">
        <v>9</v>
      </c>
      <c r="I18" s="87" t="s">
        <v>118</v>
      </c>
      <c r="J18" s="88" t="s">
        <v>109</v>
      </c>
      <c r="K18" s="88" t="s">
        <v>8</v>
      </c>
      <c r="L18" s="171"/>
      <c r="M18" s="171"/>
      <c r="N18" s="171"/>
      <c r="O18" s="89" t="s">
        <v>9</v>
      </c>
      <c r="P18" s="87" t="s">
        <v>118</v>
      </c>
      <c r="Q18" s="88" t="s">
        <v>109</v>
      </c>
      <c r="R18" s="88" t="s">
        <v>8</v>
      </c>
      <c r="S18" s="171"/>
      <c r="T18" s="171"/>
      <c r="U18" s="171"/>
      <c r="V18" s="89" t="s">
        <v>9</v>
      </c>
      <c r="W18" s="87" t="s">
        <v>118</v>
      </c>
      <c r="X18" s="88" t="s">
        <v>109</v>
      </c>
      <c r="Y18" s="88" t="s">
        <v>8</v>
      </c>
      <c r="Z18" s="89" t="s">
        <v>9</v>
      </c>
    </row>
    <row r="19" spans="1:29" s="4" customFormat="1" ht="19.5" customHeight="1">
      <c r="A19" s="50" t="s">
        <v>22</v>
      </c>
      <c r="B19" s="22">
        <v>0.38487303199036366</v>
      </c>
      <c r="C19" s="23">
        <v>3.5737496197360712E-2</v>
      </c>
      <c r="D19" s="24">
        <v>9.285528791805682E-2</v>
      </c>
      <c r="E19" s="167"/>
      <c r="F19" s="167"/>
      <c r="G19" s="167"/>
      <c r="H19" s="25">
        <v>1753</v>
      </c>
      <c r="I19" s="22">
        <v>0.28376607930139885</v>
      </c>
      <c r="J19" s="23">
        <v>5.3072201241609551E-2</v>
      </c>
      <c r="K19" s="24">
        <v>0.1870279963421545</v>
      </c>
      <c r="L19" s="167"/>
      <c r="M19" s="167"/>
      <c r="N19" s="167"/>
      <c r="O19" s="25">
        <v>855</v>
      </c>
      <c r="P19" s="22">
        <v>0.1526907341280605</v>
      </c>
      <c r="Q19" s="23">
        <v>3.212342108219815E-2</v>
      </c>
      <c r="R19" s="24">
        <v>0.21038225577759351</v>
      </c>
      <c r="S19" s="167"/>
      <c r="T19" s="167"/>
      <c r="U19" s="167"/>
      <c r="V19" s="25">
        <v>100</v>
      </c>
      <c r="W19" s="22">
        <v>0.34293677006160006</v>
      </c>
      <c r="X19" s="23">
        <v>3.1703395152286658E-2</v>
      </c>
      <c r="Y19" s="24">
        <v>9.2446765468141345E-2</v>
      </c>
      <c r="Z19" s="25">
        <v>2708</v>
      </c>
      <c r="AA19" s="26"/>
      <c r="AB19" s="26"/>
      <c r="AC19" s="26"/>
    </row>
    <row r="20" spans="1:29" s="4" customFormat="1" ht="19.5" customHeight="1" thickBot="1">
      <c r="A20" s="51" t="s">
        <v>23</v>
      </c>
      <c r="B20" s="28">
        <v>0.55975305235993877</v>
      </c>
      <c r="C20" s="29">
        <v>9.8882874809059149E-2</v>
      </c>
      <c r="D20" s="30">
        <v>0.17665446287816641</v>
      </c>
      <c r="E20" s="168"/>
      <c r="F20" s="168"/>
      <c r="G20" s="168"/>
      <c r="H20" s="31">
        <v>406</v>
      </c>
      <c r="I20" s="28">
        <v>0.24829557519851611</v>
      </c>
      <c r="J20" s="29">
        <v>5.4077824859040245E-2</v>
      </c>
      <c r="K20" s="30">
        <v>0.21779616819914813</v>
      </c>
      <c r="L20" s="168"/>
      <c r="M20" s="168"/>
      <c r="N20" s="168"/>
      <c r="O20" s="31">
        <v>394</v>
      </c>
      <c r="P20" s="28">
        <v>0.11181945448266835</v>
      </c>
      <c r="Q20" s="29">
        <v>5.0948478552572569E-2</v>
      </c>
      <c r="R20" s="30">
        <v>0.45563161426860133</v>
      </c>
      <c r="S20" s="168"/>
      <c r="T20" s="168"/>
      <c r="U20" s="168"/>
      <c r="V20" s="31">
        <v>55</v>
      </c>
      <c r="W20" s="28">
        <v>0.37822242763053143</v>
      </c>
      <c r="X20" s="29">
        <v>5.226035316978081E-2</v>
      </c>
      <c r="Y20" s="30">
        <v>0.13817359667743345</v>
      </c>
      <c r="Z20" s="31">
        <v>855</v>
      </c>
      <c r="AA20" s="26"/>
      <c r="AB20" s="26"/>
      <c r="AC20" s="26"/>
    </row>
    <row r="21" spans="1:29" s="4" customFormat="1" ht="24.75" customHeight="1" thickTop="1">
      <c r="A21" s="35" t="s">
        <v>4</v>
      </c>
      <c r="B21" s="36">
        <v>0.44568902785411724</v>
      </c>
      <c r="C21" s="37">
        <v>4.1261967643764601E-2</v>
      </c>
      <c r="D21" s="38">
        <v>9.2580173764722912E-2</v>
      </c>
      <c r="E21" s="169"/>
      <c r="F21" s="169"/>
      <c r="G21" s="169"/>
      <c r="H21" s="39">
        <v>2159</v>
      </c>
      <c r="I21" s="36">
        <v>0.26636776904467968</v>
      </c>
      <c r="J21" s="37">
        <v>3.9098970486276981E-2</v>
      </c>
      <c r="K21" s="38">
        <v>0.14678566639839463</v>
      </c>
      <c r="L21" s="169"/>
      <c r="M21" s="169"/>
      <c r="N21" s="169"/>
      <c r="O21" s="39">
        <v>1249</v>
      </c>
      <c r="P21" s="36">
        <v>0.13197204407274238</v>
      </c>
      <c r="Q21" s="37">
        <v>3.0088708938026457E-2</v>
      </c>
      <c r="R21" s="38">
        <v>0.22799305072096709</v>
      </c>
      <c r="S21" s="169"/>
      <c r="T21" s="169"/>
      <c r="U21" s="169"/>
      <c r="V21" s="39">
        <v>155</v>
      </c>
      <c r="W21" s="36">
        <v>0.36007513753026837</v>
      </c>
      <c r="X21" s="37">
        <v>2.9736109441082011E-2</v>
      </c>
      <c r="Y21" s="38">
        <v>8.2583067648158176E-2</v>
      </c>
      <c r="Z21" s="39">
        <v>3563</v>
      </c>
    </row>
    <row r="22" spans="1:29" s="4" customFormat="1" ht="16.5" customHeight="1">
      <c r="A22" s="40"/>
      <c r="B22" s="41"/>
      <c r="C22" s="41"/>
      <c r="D22" s="41"/>
      <c r="E22" s="170"/>
      <c r="F22" s="170"/>
      <c r="G22" s="170"/>
      <c r="H22" s="41"/>
      <c r="I22" s="41"/>
      <c r="J22" s="41"/>
      <c r="K22" s="41"/>
      <c r="L22" s="170"/>
      <c r="M22" s="170"/>
      <c r="N22" s="170"/>
      <c r="O22" s="41"/>
      <c r="P22" s="41"/>
      <c r="Q22" s="41"/>
      <c r="R22" s="41"/>
      <c r="S22" s="170"/>
      <c r="T22" s="170"/>
      <c r="U22" s="170"/>
      <c r="V22" s="41"/>
      <c r="W22" s="41"/>
      <c r="X22" s="41"/>
      <c r="Y22" s="41"/>
      <c r="Z22" s="41"/>
    </row>
    <row r="23" spans="1:29" s="4" customFormat="1">
      <c r="A23" s="40" t="s">
        <v>75</v>
      </c>
      <c r="B23" s="44" t="s">
        <v>26</v>
      </c>
      <c r="C23" s="4" t="s">
        <v>110</v>
      </c>
      <c r="E23" s="162"/>
      <c r="F23" s="162"/>
      <c r="G23" s="162"/>
      <c r="L23" s="162"/>
      <c r="M23" s="162"/>
      <c r="N23" s="162"/>
      <c r="S23" s="162"/>
      <c r="T23" s="162"/>
      <c r="U23" s="162"/>
    </row>
    <row r="24" spans="1:29" s="4" customFormat="1">
      <c r="A24" s="40"/>
      <c r="B24" s="45" t="s">
        <v>26</v>
      </c>
      <c r="C24" s="4" t="s">
        <v>29</v>
      </c>
      <c r="E24" s="162"/>
      <c r="F24" s="162"/>
      <c r="G24" s="162"/>
      <c r="L24" s="162"/>
      <c r="M24" s="162"/>
      <c r="N24" s="162"/>
      <c r="S24" s="162"/>
      <c r="T24" s="162"/>
      <c r="U24" s="162"/>
    </row>
    <row r="25" spans="1:29">
      <c r="A25" s="154" t="s">
        <v>240</v>
      </c>
    </row>
    <row r="28" spans="1:29" ht="14.45" customHeight="1">
      <c r="B28" s="193" t="s">
        <v>287</v>
      </c>
      <c r="C28" s="194"/>
      <c r="D28" s="194"/>
      <c r="H28" s="160"/>
      <c r="I28" s="160"/>
      <c r="J28" s="160"/>
      <c r="K28" s="160"/>
      <c r="O28" s="160"/>
      <c r="P28" s="160"/>
      <c r="Q28" s="160"/>
      <c r="R28" s="160"/>
    </row>
    <row r="29" spans="1:29">
      <c r="B29" s="172" t="s">
        <v>285</v>
      </c>
      <c r="C29" s="172" t="s">
        <v>284</v>
      </c>
      <c r="D29" s="160" t="s">
        <v>283</v>
      </c>
      <c r="H29" s="160"/>
      <c r="I29" s="160"/>
      <c r="J29" s="160"/>
      <c r="K29" s="160"/>
      <c r="O29" s="160"/>
      <c r="P29" s="160"/>
      <c r="Q29" s="160"/>
      <c r="R29" s="160"/>
    </row>
    <row r="30" spans="1:29">
      <c r="B30" s="160">
        <f>100-C30-D30</f>
        <v>55</v>
      </c>
      <c r="C30" s="160">
        <v>41.7</v>
      </c>
      <c r="D30" s="172">
        <v>3.3</v>
      </c>
      <c r="E30" s="172"/>
      <c r="F30" s="172"/>
      <c r="G30" s="172"/>
      <c r="H30" s="172"/>
      <c r="I30" s="160"/>
      <c r="J30" s="160"/>
      <c r="K30" s="160"/>
      <c r="O30" s="160"/>
      <c r="P30" s="160"/>
      <c r="Q30" s="160"/>
      <c r="R30" s="160"/>
    </row>
    <row r="31" spans="1:29">
      <c r="B31" s="160"/>
      <c r="C31" s="160"/>
      <c r="D31" s="172"/>
      <c r="E31" s="172"/>
      <c r="F31" s="172"/>
      <c r="G31" s="172"/>
      <c r="H31" s="172"/>
      <c r="I31" s="160"/>
      <c r="J31" s="160"/>
      <c r="K31" s="160"/>
      <c r="O31" s="160"/>
      <c r="P31" s="160"/>
      <c r="Q31" s="160"/>
      <c r="R31" s="160"/>
    </row>
    <row r="32" spans="1:29">
      <c r="B32" s="160"/>
      <c r="C32" s="160"/>
      <c r="D32" s="172"/>
      <c r="E32" s="172"/>
      <c r="F32" s="172"/>
      <c r="G32" s="172"/>
      <c r="H32" s="172"/>
      <c r="I32" s="160"/>
      <c r="J32" s="160"/>
      <c r="K32" s="160"/>
      <c r="O32" s="160"/>
      <c r="P32" s="160"/>
      <c r="Q32" s="160"/>
      <c r="R32" s="160"/>
    </row>
    <row r="33" spans="2:61">
      <c r="B33" s="160"/>
      <c r="C33" s="160"/>
      <c r="D33" s="172"/>
      <c r="E33" s="172"/>
      <c r="F33" s="172"/>
      <c r="G33" s="172"/>
      <c r="H33" s="172"/>
      <c r="I33" s="160"/>
      <c r="J33" s="160"/>
      <c r="K33" s="160"/>
      <c r="O33" s="160"/>
      <c r="P33" s="160"/>
      <c r="Q33" s="160"/>
      <c r="R33" s="160"/>
    </row>
    <row r="34" spans="2:61">
      <c r="B34" s="160"/>
      <c r="C34" s="160"/>
      <c r="D34" s="172"/>
      <c r="E34" s="172"/>
      <c r="F34" s="172"/>
      <c r="H34" s="160"/>
      <c r="I34" s="160"/>
      <c r="J34" s="160"/>
      <c r="K34" s="160"/>
      <c r="O34" s="160"/>
      <c r="P34" s="160"/>
      <c r="Q34" s="160"/>
      <c r="R34" s="160"/>
    </row>
    <row r="35" spans="2:61">
      <c r="B35" s="173">
        <f>B5+3*C5</f>
        <v>0.65299034694672908</v>
      </c>
      <c r="C35" s="173">
        <f>_xlfn.NORM.DIST(B35, B5,C5, TRUE)</f>
        <v>0.9986501019683699</v>
      </c>
      <c r="D35" s="174" t="str">
        <f t="shared" ref="D35:D98" si="0">IF(C35&gt;($C$30+$D$30)/100,"unsaniert",IF(C35&gt;($D$30)/100,"teilsaniert","saniert"))</f>
        <v>unsaniert</v>
      </c>
      <c r="E35" s="174" cm="1">
        <f t="array" ref="E35">IF(
    C35 &gt; (IF(
        D35 = "unsaniert",
        (MIN(IF(D$1:D$166="unsaniert",C$1:C$166)) + MAX(IF(D$1:D$166="unsaniert",C$1:C$166))) / 2,
        IF(
            D35 = "teilsaniert",
            (MIN(IF(D$1:D$166="teilsaniert",C$1:C$166)) + MAX(IF(D$1:D$166="teilsaniert",C$1:C$166))) / 2,
            (MIN(IF(D$1:D$166="saniert",C$1:C$166)) + MAX(IF(D$1:D$166="saniert",C$1:C$166))) / 2
        )
    )),
    0,
    IF(
        C34 &lt; (IF(
            D35 = "unsaniert",
            (MIN(IF(D$1:D$166="unsaniert",C$1:C$166)) + MAX(IF(D$1:D$166="unsaniert",C$1:C$166))) / 2,
            IF(
                D35 = "teilsaniert",
                (MIN(IF(D$1:D$166="teilsaniert",C$1:C$166)) + MAX(IF(D$1:D$166="teilsaniert",C$1:C$166))) / 2,
                (MIN(IF(D$1:D$166="saniert",C$1:C$166)) + MAX(IF(D$1:D$166="saniert",C$1:C$166))) / 2
            )
        )),
        0,
        B35
    )
)</f>
        <v>0</v>
      </c>
      <c r="F35" s="172"/>
      <c r="H35" s="160"/>
      <c r="I35" s="173">
        <f>I5+3*J5</f>
        <v>0.3536346006370642</v>
      </c>
      <c r="J35" s="173">
        <f>_xlfn.NORM.DIST(I35, I5,J5, TRUE)</f>
        <v>0.9986501019683699</v>
      </c>
      <c r="K35" s="174" t="str">
        <f t="shared" ref="K35:K98" si="1">IF(J35&gt;($C$30+$D$30)/100,"unsaniert",IF(J35&gt;($D$30)/100,"teilsaniert","saniert"))</f>
        <v>unsaniert</v>
      </c>
      <c r="L35" s="174" cm="1">
        <f t="array" ref="L35">IF(
    J35 &gt; (IF(
        K35 = "unsaniert",
        (MIN(IF(K$1:K$166="unsaniert",J$1:J$166)) + MAX(IF(K$1:K$166="unsaniert",J$1:J$166))) / 2,
        IF(
            K35 = "teilsaniert",
            (MIN(IF(K$1:K$166="teilsaniert",J$1:J$166)) + MAX(IF(K$1:K$166="teilsaniert",J$1:J$166))) / 2,
            (MIN(IF(K$1:K$166="saniert",J$1:J$166)) + MAX(IF(K$1:K$166="saniert",J$1:J$166))) / 2
        )
    )),
    0,
    IF(
        J34 &lt; (IF(
            K35 = "unsaniert",
            (MIN(IF(K$1:K$166="unsaniert",J$1:J$166)) + MAX(IF(K$1:K$166="unsaniert",J$1:J$166))) / 2,
            IF(
                K35 = "teilsaniert",
                (MIN(IF(K$1:K$166="teilsaniert",J$1:J$166)) + MAX(IF(K$1:K$166="teilsaniert",J$1:J$166))) / 2,
                (MIN(IF(K$1:K$166="saniert",J$1:J$166)) + MAX(IF(K$1:K$166="saniert",J$1:J$166))) / 2
            )
        )),
        0,
        I35
    )
)</f>
        <v>0</v>
      </c>
      <c r="O35" s="160"/>
      <c r="P35" s="173">
        <f>P5+3*Q5</f>
        <v>0.26995193230339176</v>
      </c>
      <c r="Q35" s="173">
        <f>_xlfn.NORM.DIST(P35, P5,Q5, TRUE)</f>
        <v>0.9986501019683699</v>
      </c>
      <c r="R35" s="174" t="str">
        <f t="shared" ref="R35:R98" si="2">IF(Q35&gt;($C$30+$D$30)/100,"unsaniert",IF(Q35&gt;($D$30)/100,"teilsaniert","saniert"))</f>
        <v>unsaniert</v>
      </c>
      <c r="S35" s="174" cm="1">
        <f t="array" ref="S35">IF(
    Q35 &gt; (IF(
        R35 = "unsaniert",
        (MIN(IF(R$1:R$166="unsaniert",Q$1:Q$166)) + MAX(IF(R$1:R$166="unsaniert",Q$1:Q$166))) / 2,
        IF(
            R35 = "teilsaniert",
            (MIN(IF(R$1:R$166="teilsaniert",Q$1:Q$166)) + MAX(IF(R$1:R$166="teilsaniert",Q$1:Q$166))) / 2,
            (MIN(IF(R$1:R$166="saniert",Q$1:Q$166)) + MAX(IF(R$1:R$166="saniert",Q$1:Q$166))) / 2
        )
    )),
    0,
    IF(
        Q34 &lt; (IF(
            R35 = "unsaniert",
            (MIN(IF(R$1:R$166="unsaniert",Q$1:Q$166)) + MAX(IF(R$1:R$166="unsaniert",Q$1:Q$166))) / 2,
            IF(
                R35 = "teilsaniert",
                (MIN(IF(R$1:R$166="teilsaniert",Q$1:Q$166)) + MAX(IF(R$1:R$166="teilsaniert",Q$1:Q$166))) / 2,
                (MIN(IF(R$1:R$166="saniert",Q$1:Q$166)) + MAX(IF(R$1:R$166="saniert",Q$1:Q$166))) / 2
            )
        )),
        0,
        P35
    )
)</f>
        <v>0</v>
      </c>
      <c r="W35" s="173">
        <f>B8+3*C8</f>
        <v>0.56850936565739663</v>
      </c>
      <c r="X35" s="173">
        <f>_xlfn.NORM.DIST(W35, $B$8,$C$8, TRUE)</f>
        <v>0.9986501019683699</v>
      </c>
      <c r="Y35" s="174" t="str">
        <f>IF(X35&gt;($C$30+$D$30)/100,"unsaniert",IF(X35&gt;($D$30)/100,"teilsaniert","saniert"))</f>
        <v>unsaniert</v>
      </c>
      <c r="Z35" s="174" cm="1">
        <f t="array" ref="Z35">IF(
    X35 &gt; (IF(
        Y35 = "unsaniert",
        (MIN(IF(Y$1:Y$166="unsaniert",X$1:X$166)) + MAX(IF(Y$1:Y$166="unsaniert",X$1:X$166))) / 2,
        IF(
            Y35 = "teilsaniert",
            (MIN(IF(Y$1:Y$166="teilsaniert",X$1:X$166)) + MAX(IF(Y$1:Y$166="teilsaniert",X$1:X$166))) / 2,
            (MIN(IF(Y$1:Y$166="saniert",X$1:X$166)) + MAX(IF(Y$1:Y$166="saniert",X$1:X$166))) / 2
        )
    )),
    0,
    IF(
        X34 &lt; (IF(
            Y35 = "unsaniert",
            (MIN(IF(Y$1:Y$166="unsaniert",X$1:X$166)) + MAX(IF(Y$1:Y$166="unsaniert",X$1:X$166))) / 2,
            IF(
                Y35 = "teilsaniert",
                (MIN(IF(Y$1:Y$166="teilsaniert",X$1:X$166)) + MAX(IF(Y$1:Y$166="teilsaniert",X$1:X$166))) / 2,
                (MIN(IF(Y$1:Y$166="saniert",X$1:X$166)) + MAX(IF(Y$1:Y$166="saniert",X$1:X$166))) / 2
            )
        )),
        0,
        W35
    )
)</f>
        <v>0</v>
      </c>
      <c r="AA35" s="160"/>
      <c r="AB35" s="160"/>
      <c r="AC35" s="160"/>
      <c r="AD35" s="173">
        <f>I8+3*J8</f>
        <v>0.4199638493797731</v>
      </c>
      <c r="AE35" s="173">
        <f>_xlfn.NORM.DIST(AD35, $I$8,$J$8, TRUE)</f>
        <v>0.9986501019683699</v>
      </c>
      <c r="AF35" s="174" t="str">
        <f>IF(AE35&gt;($C$30+$D$30)/100,"unsaniert",IF(AE35&gt;($D$30)/100,"teilsaniert","saniert"))</f>
        <v>unsaniert</v>
      </c>
      <c r="AG35" s="174" cm="1">
        <f t="array" ref="AG35">IF(
    AE35 &gt; (IF(
        AF35 = "unsaniert",
        (MIN(IF(AF$1:AF$166="unsaniert",AE$1:AE$166)) + MAX(IF(AF$1:AF$166="unsaniert",AE$1:AE$166))) / 2,
        IF(
            AF35 = "teilsaniert",
            (MIN(IF(AF$1:AF$166="teilsaniert",AE$1:AE$166)) + MAX(IF(AF$1:AF$166="teilsaniert",AE$1:AE$166))) / 2,
            (MIN(IF(AF$1:AF$166="saniert",AE$1:AE$166)) + MAX(IF(AF$1:AF$166="saniert",AE$1:AE$166))) / 2
        )
    )),
    0,
    IF(
        AE34 &lt; (IF(
            AF35 = "unsaniert",
            (MIN(IF(AF$1:AF$166="unsaniert",AE$1:AE$166)) + MAX(IF(AF$1:AF$166="unsaniert",AE$1:AE$166))) / 2,
            IF(
                AF35 = "teilsaniert",
                (MIN(IF(AF$1:AF$166="teilsaniert",AE$1:AE$166)) + MAX(IF(AF$1:AF$166="teilsaniert",AE$1:AE$166))) / 2,
                (MIN(IF(AF$1:AF$166="saniert",AE$1:AE$166)) + MAX(IF(AF$1:AF$166="saniert",AE$1:AE$166))) / 2
            )
        )),
        0,
        AD35
    )
)</f>
        <v>0</v>
      </c>
      <c r="AH35" s="160"/>
      <c r="AI35" s="160"/>
      <c r="AJ35" s="160"/>
      <c r="AK35" s="173">
        <f>P8+3*Q8</f>
        <v>0.25055372869506787</v>
      </c>
      <c r="AL35" s="173">
        <f>_xlfn.NORM.DIST(AK35, $P$8,$Q$8, TRUE)</f>
        <v>0.9986501019683699</v>
      </c>
      <c r="AM35" s="174" t="str">
        <f>IF(AL35&gt;($C$30+$D$30)/100,"unsaniert",IF(AL35&gt;($D$30)/100,"teilsaniert","saniert"))</f>
        <v>unsaniert</v>
      </c>
      <c r="AN35" s="174" cm="1">
        <f t="array" ref="AN35">IF(
    AL35 &gt; (IF(
        AM35 = "unsaniert",
        (MIN(IF(AM$1:AM$166="unsaniert",AL$1:AL$166)) + MAX(IF(AM$1:AM$166="unsaniert",AL$1:AL$166))) / 2,
        IF(
            AM35 = "teilsaniert",
            (MIN(IF(AM$1:AM$166="teilsaniert",AL$1:AL$166)) + MAX(IF(AM$1:AM$166="teilsaniert",AL$1:AL$166))) / 2,
            (MIN(IF(AM$1:AM$166="saniert",AL$1:AL$166)) + MAX(IF(AM$1:AM$166="saniert",AL$1:AL$166))) / 2
        )
    )),
    0,
    IF(
        AL34 &lt; (IF(
            AM35 = "unsaniert",
            (MIN(IF(AM$1:AM$166="unsaniert",AL$1:AL$166)) + MAX(IF(AM$1:AM$166="unsaniert",AL$1:AL$166))) / 2,
            IF(
                AM35 = "teilsaniert",
                (MIN(IF(AM$1:AM$166="teilsaniert",AL$1:AL$166)) + MAX(IF(AM$1:AM$166="teilsaniert",AL$1:AL$166))) / 2,
                (MIN(IF(AM$1:AM$166="saniert",AL$1:AL$166)) + MAX(IF(AM$1:AM$166="saniert",AL$1:AL$166))) / 2
            )
        )),
        0,
        AK35
    )
)</f>
        <v>0</v>
      </c>
      <c r="AR35" s="173">
        <f>B13+3*C13</f>
        <v>0.50522646823841066</v>
      </c>
      <c r="AS35" s="173">
        <f>_xlfn.NORM.DIST(AR35, $B$13,$C$13, TRUE)</f>
        <v>0.9986501019683699</v>
      </c>
      <c r="AT35" s="174" t="str">
        <f>IF(AS35&gt;($C$30+$D$30)/100,"unsaniert",IF(AS35&gt;($D$30)/100,"teilsaniert","saniert"))</f>
        <v>unsaniert</v>
      </c>
      <c r="AU35" s="174" cm="1">
        <f t="array" ref="AU35">IF(
    AS35 &gt; (IF(
        AT35 = "unsaniert",
        (MIN(IF(AT$1:AT$166="unsaniert",AS$1:AS$166)) + MAX(IF(AT$1:AT$166="unsaniert",AS$1:AS$166))) / 2,
        IF(
            AT35 = "teilsaniert",
            (MIN(IF(AT$1:AT$166="teilsaniert",AS$1:AS$166)) + MAX(IF(AT$1:AT$166="teilsaniert",AS$1:AS$166))) / 2,
            (MIN(IF(AT$1:AT$166="saniert",AS$1:AS$166)) + MAX(IF(AT$1:AT$166="saniert",AS$1:AS$166))) / 2
        )
    )),
    0,
    IF(
        AS34 &lt; (IF(
            AT35 = "unsaniert",
            (MIN(IF(AT$1:AT$166="unsaniert",AS$1:AS$166)) + MAX(IF(AT$1:AT$166="unsaniert",AS$1:AS$166))) / 2,
            IF(
                AT35 = "teilsaniert",
                (MIN(IF(AT$1:AT$166="teilsaniert",AS$1:AS$166)) + MAX(IF(AT$1:AT$166="teilsaniert",AS$1:AS$166))) / 2,
                (MIN(IF(AT$1:AT$166="saniert",AS$1:AS$166)) + MAX(IF(AT$1:AT$166="saniert",AS$1:AS$166))) / 2
            )
        )),
        0,
        AR35
    )
)</f>
        <v>0</v>
      </c>
      <c r="AV35" s="160"/>
      <c r="AW35" s="160"/>
      <c r="AX35" s="160"/>
      <c r="AY35" s="173">
        <f>I13+3*J13</f>
        <v>0.49412777143588871</v>
      </c>
      <c r="AZ35" s="173">
        <f>_xlfn.NORM.DIST(AY35, $I$13,$J$13, TRUE)</f>
        <v>0.9986501019683699</v>
      </c>
      <c r="BA35" s="174" t="str">
        <f>IF(AZ35&gt;($C$30+$D$30)/100,"unsaniert",IF(AZ35&gt;($D$30)/100,"teilsaniert","saniert"))</f>
        <v>unsaniert</v>
      </c>
      <c r="BB35" s="174" cm="1">
        <f t="array" ref="BB35">IF(
    AZ35 &gt; (IF(
        BA35 = "unsaniert",
        (MIN(IF(BA$1:BA$166="unsaniert",AZ$1:AZ$166)) + MAX(IF(BA$1:BA$166="unsaniert",AZ$1:AZ$166))) / 2,
        IF(
            BA35 = "teilsaniert",
            (MIN(IF(BA$1:BA$166="teilsaniert",AZ$1:AZ$166)) + MAX(IF(BA$1:BA$166="teilsaniert",AZ$1:AZ$166))) / 2,
            (MIN(IF(BA$1:BA$166="saniert",AZ$1:AZ$166)) + MAX(IF(BA$1:BA$166="saniert",AZ$1:AZ$166))) / 2
        )
    )),
    0,
    IF(
        AZ34 &lt; (IF(
            BA35 = "unsaniert",
            (MIN(IF(BA$1:BA$166="unsaniert",AZ$1:AZ$166)) + MAX(IF(BA$1:BA$166="unsaniert",AZ$1:AZ$166))) / 2,
            IF(
                BA35 = "teilsaniert",
                (MIN(IF(BA$1:BA$166="teilsaniert",AZ$1:AZ$166)) + MAX(IF(BA$1:BA$166="teilsaniert",AZ$1:AZ$166))) / 2,
                (MIN(IF(BA$1:BA$166="saniert",AZ$1:AZ$166)) + MAX(IF(BA$1:BA$166="saniert",AZ$1:AZ$166))) / 2
            )
        )),
        0,
        AY35
    )
)</f>
        <v>0</v>
      </c>
      <c r="BC35" s="160"/>
      <c r="BD35" s="160"/>
      <c r="BE35" s="160"/>
      <c r="BF35" s="173">
        <f>P13+3*Q13</f>
        <v>0.26701964758721902</v>
      </c>
      <c r="BG35" s="173">
        <f>_xlfn.NORM.DIST(BF35, $P$13,$Q$13, TRUE)</f>
        <v>0.9986501019683699</v>
      </c>
      <c r="BH35" s="174" t="str">
        <f>IF(BG35&gt;($C$30+$D$30)/100,"unsaniert",IF(BG35&gt;($D$30)/100,"teilsaniert","saniert"))</f>
        <v>unsaniert</v>
      </c>
      <c r="BI35" s="174" cm="1">
        <f t="array" ref="BI35">IF(
    BG35 &gt; (IF(
        BH35 = "unsaniert",
        (MIN(IF(BH$1:BH$166="unsaniert",BG$1:BG$166)) + MAX(IF(BH$1:BH$166="unsaniert",BG$1:BG$166))) / 2,
        IF(
            BH35 = "teilsaniert",
            (MIN(IF(BH$1:BH$166="teilsaniert",BG$1:BG$166)) + MAX(IF(BH$1:BH$166="teilsaniert",BG$1:BG$166))) / 2,
            (MIN(IF(BH$1:BH$166="saniert",BG$1:BG$166)) + MAX(IF(BH$1:BH$166="saniert",BG$1:BG$166))) / 2
        )
    )),
    0,
    IF(
        BG34 &lt; (IF(
            BH35 = "unsaniert",
            (MIN(IF(BH$1:BH$166="unsaniert",BG$1:BG$166)) + MAX(IF(BH$1:BH$166="unsaniert",BG$1:BG$166))) / 2,
            IF(
                BH35 = "teilsaniert",
                (MIN(IF(BH$1:BH$166="teilsaniert",BG$1:BG$166)) + MAX(IF(BH$1:BH$166="teilsaniert",BG$1:BG$166))) / 2,
                (MIN(IF(BH$1:BH$166="saniert",BG$1:BG$166)) + MAX(IF(BH$1:BH$166="saniert",BG$1:BG$166))) / 2
            )
        )),
        0,
        BF35
    )
)</f>
        <v>0</v>
      </c>
    </row>
    <row r="36" spans="2:61">
      <c r="B36" s="174">
        <f>B35-0.03</f>
        <v>0.62299034694672906</v>
      </c>
      <c r="C36" s="174">
        <f>_xlfn.NORM.DIST(B36, B5,C5, TRUE)</f>
        <v>0.99507596276427368</v>
      </c>
      <c r="D36" s="174" t="str">
        <f t="shared" si="0"/>
        <v>unsaniert</v>
      </c>
      <c r="E36" s="174" cm="1">
        <f t="array" ref="E36">IF(
    C36 &gt; (IF(
        D36 = "unsaniert",
        (MIN(IF(D$1:D$166="unsaniert",C$1:C$166)) + MAX(IF(D$1:D$166="unsaniert",C$1:C$166))) / 2,
        IF(
            D36 = "teilsaniert",
            (MIN(IF(D$1:D$166="teilsaniert",C$1:C$166)) + MAX(IF(D$1:D$166="teilsaniert",C$1:C$166))) / 2,
            (MIN(IF(D$1:D$166="saniert",C$1:C$166)) + MAX(IF(D$1:D$166="saniert",C$1:C$166))) / 2
        )
    )),
    0,
    IF(
        C35 &lt; (IF(
            D36 = "unsaniert",
            (MIN(IF(D$1:D$166="unsaniert",C$1:C$166)) + MAX(IF(D$1:D$166="unsaniert",C$1:C$166))) / 2,
            IF(
                D36 = "teilsaniert",
                (MIN(IF(D$1:D$166="teilsaniert",C$1:C$166)) + MAX(IF(D$1:D$166="teilsaniert",C$1:C$166))) / 2,
                (MIN(IF(D$1:D$166="saniert",C$1:C$166)) + MAX(IF(D$1:D$166="saniert",C$1:C$166))) / 2
            )
        )),
        0,
        B36
    )
)</f>
        <v>0</v>
      </c>
      <c r="F36" s="172"/>
      <c r="H36" s="160"/>
      <c r="I36" s="174">
        <f>I35-0.03</f>
        <v>0.32363460063706417</v>
      </c>
      <c r="J36" s="174">
        <f>_xlfn.NORM.DIST(I36, I5,J5, TRUE)</f>
        <v>0.98642056754488072</v>
      </c>
      <c r="K36" s="174" t="str">
        <f t="shared" si="1"/>
        <v>unsaniert</v>
      </c>
      <c r="L36" s="174" cm="1">
        <f t="array" ref="L36">IF(
    J36 &gt; (IF(
        K36 = "unsaniert",
        (MIN(IF(K$1:K$166="unsaniert",J$1:J$166)) + MAX(IF(K$1:K$166="unsaniert",J$1:J$166))) / 2,
        IF(
            K36 = "teilsaniert",
            (MIN(IF(K$1:K$166="teilsaniert",J$1:J$166)) + MAX(IF(K$1:K$166="teilsaniert",J$1:J$166))) / 2,
            (MIN(IF(K$1:K$166="saniert",J$1:J$166)) + MAX(IF(K$1:K$166="saniert",J$1:J$166))) / 2
        )
    )),
    0,
    IF(
        J35 &lt; (IF(
            K36 = "unsaniert",
            (MIN(IF(K$1:K$166="unsaniert",J$1:J$166)) + MAX(IF(K$1:K$166="unsaniert",J$1:J$166))) / 2,
            IF(
                K36 = "teilsaniert",
                (MIN(IF(K$1:K$166="teilsaniert",J$1:J$166)) + MAX(IF(K$1:K$166="teilsaniert",J$1:J$166))) / 2,
                (MIN(IF(K$1:K$166="saniert",J$1:J$166)) + MAX(IF(K$1:K$166="saniert",J$1:J$166))) / 2
            )
        )),
        0,
        I36
    )
)</f>
        <v>0</v>
      </c>
      <c r="O36" s="160"/>
      <c r="P36" s="174">
        <f>P35-0.03</f>
        <v>0.23995193230339176</v>
      </c>
      <c r="Q36" s="174">
        <f>_xlfn.NORM.DIST(P36, P5,Q5, TRUE)</f>
        <v>0.98909271577841085</v>
      </c>
      <c r="R36" s="174" t="str">
        <f t="shared" si="2"/>
        <v>unsaniert</v>
      </c>
      <c r="S36" s="174" cm="1">
        <f t="array" ref="S36">IF(
    Q36 &gt; (IF(
        R36 = "unsaniert",
        (MIN(IF(R$1:R$166="unsaniert",Q$1:Q$166)) + MAX(IF(R$1:R$166="unsaniert",Q$1:Q$166))) / 2,
        IF(
            R36 = "teilsaniert",
            (MIN(IF(R$1:R$166="teilsaniert",Q$1:Q$166)) + MAX(IF(R$1:R$166="teilsaniert",Q$1:Q$166))) / 2,
            (MIN(IF(R$1:R$166="saniert",Q$1:Q$166)) + MAX(IF(R$1:R$166="saniert",Q$1:Q$166))) / 2
        )
    )),
    0,
    IF(
        Q35 &lt; (IF(
            R36 = "unsaniert",
            (MIN(IF(R$1:R$166="unsaniert",Q$1:Q$166)) + MAX(IF(R$1:R$166="unsaniert",Q$1:Q$166))) / 2,
            IF(
                R36 = "teilsaniert",
                (MIN(IF(R$1:R$166="teilsaniert",Q$1:Q$166)) + MAX(IF(R$1:R$166="teilsaniert",Q$1:Q$166))) / 2,
                (MIN(IF(R$1:R$166="saniert",Q$1:Q$166)) + MAX(IF(R$1:R$166="saniert",Q$1:Q$166))) / 2
            )
        )),
        0,
        P36
    )
)</f>
        <v>0</v>
      </c>
      <c r="W36" s="174">
        <f>W35-0.03</f>
        <v>0.5385093656573966</v>
      </c>
      <c r="X36" s="173">
        <f t="shared" ref="X36:X99" si="3">_xlfn.NORM.DIST(W36, $B$8,$C$8, TRUE)</f>
        <v>0.98957646496625895</v>
      </c>
      <c r="Y36" s="174" t="str">
        <f t="shared" ref="Y36:Y99" si="4">IF(X36&gt;($C$30+$D$30)/100,"unsaniert",IF(X36&gt;($D$30)/100,"teilsaniert","saniert"))</f>
        <v>unsaniert</v>
      </c>
      <c r="Z36" s="174" cm="1">
        <f t="array" ref="Z36">IF(
    X36 &gt; (IF(
        Y36 = "unsaniert",
        (MIN(IF(Y$1:Y$166="unsaniert",X$1:X$166)) + MAX(IF(Y$1:Y$166="unsaniert",X$1:X$166))) / 2,
        IF(
            Y36 = "teilsaniert",
            (MIN(IF(Y$1:Y$166="teilsaniert",X$1:X$166)) + MAX(IF(Y$1:Y$166="teilsaniert",X$1:X$166))) / 2,
            (MIN(IF(Y$1:Y$166="saniert",X$1:X$166)) + MAX(IF(Y$1:Y$166="saniert",X$1:X$166))) / 2
        )
    )),
    0,
    IF(
        X35 &lt; (IF(
            Y36 = "unsaniert",
            (MIN(IF(Y$1:Y$166="unsaniert",X$1:X$166)) + MAX(IF(Y$1:Y$166="unsaniert",X$1:X$166))) / 2,
            IF(
                Y36 = "teilsaniert",
                (MIN(IF(Y$1:Y$166="teilsaniert",X$1:X$166)) + MAX(IF(Y$1:Y$166="teilsaniert",X$1:X$166))) / 2,
                (MIN(IF(Y$1:Y$166="saniert",X$1:X$166)) + MAX(IF(Y$1:Y$166="saniert",X$1:X$166))) / 2
            )
        )),
        0,
        W36
    )
)</f>
        <v>0</v>
      </c>
      <c r="AA36" s="160"/>
      <c r="AB36" s="160"/>
      <c r="AC36" s="160"/>
      <c r="AD36" s="174">
        <f>AD35-0.03</f>
        <v>0.38996384937977313</v>
      </c>
      <c r="AE36" s="173">
        <f t="shared" ref="AE36:AE99" si="5">_xlfn.NORM.DIST(AD36, $I$8,$J$8, TRUE)</f>
        <v>0.9932326638384702</v>
      </c>
      <c r="AF36" s="174" t="str">
        <f t="shared" ref="AF36:AF99" si="6">IF(AE36&gt;($C$30+$D$30)/100,"unsaniert",IF(AE36&gt;($D$30)/100,"teilsaniert","saniert"))</f>
        <v>unsaniert</v>
      </c>
      <c r="AG36" s="174" cm="1">
        <f t="array" ref="AG36">IF(
    AE36 &gt; (IF(
        AF36 = "unsaniert",
        (MIN(IF(AF$1:AF$166="unsaniert",AE$1:AE$166)) + MAX(IF(AF$1:AF$166="unsaniert",AE$1:AE$166))) / 2,
        IF(
            AF36 = "teilsaniert",
            (MIN(IF(AF$1:AF$166="teilsaniert",AE$1:AE$166)) + MAX(IF(AF$1:AF$166="teilsaniert",AE$1:AE$166))) / 2,
            (MIN(IF(AF$1:AF$166="saniert",AE$1:AE$166)) + MAX(IF(AF$1:AF$166="saniert",AE$1:AE$166))) / 2
        )
    )),
    0,
    IF(
        AE35 &lt; (IF(
            AF36 = "unsaniert",
            (MIN(IF(AF$1:AF$166="unsaniert",AE$1:AE$166)) + MAX(IF(AF$1:AF$166="unsaniert",AE$1:AE$166))) / 2,
            IF(
                AF36 = "teilsaniert",
                (MIN(IF(AF$1:AF$166="teilsaniert",AE$1:AE$166)) + MAX(IF(AF$1:AF$166="teilsaniert",AE$1:AE$166))) / 2,
                (MIN(IF(AF$1:AF$166="saniert",AE$1:AE$166)) + MAX(IF(AF$1:AF$166="saniert",AE$1:AE$166))) / 2
            )
        )),
        0,
        AD36
    )
)</f>
        <v>0</v>
      </c>
      <c r="AH36" s="160"/>
      <c r="AI36" s="160"/>
      <c r="AJ36" s="160"/>
      <c r="AK36" s="174">
        <f>AK35-0.03</f>
        <v>0.22055372869506787</v>
      </c>
      <c r="AL36" s="173">
        <f t="shared" ref="AL36:AL99" si="7">_xlfn.NORM.DIST(AK36, $P$8,$Q$8, TRUE)</f>
        <v>0.9853439801433862</v>
      </c>
      <c r="AM36" s="174" t="str">
        <f t="shared" ref="AM36:AM99" si="8">IF(AL36&gt;($C$30+$D$30)/100,"unsaniert",IF(AL36&gt;($D$30)/100,"teilsaniert","saniert"))</f>
        <v>unsaniert</v>
      </c>
      <c r="AN36" s="174" cm="1">
        <f t="array" ref="AN36">IF(
    AL36 &gt; (IF(
        AM36 = "unsaniert",
        (MIN(IF(AM$1:AM$166="unsaniert",AL$1:AL$166)) + MAX(IF(AM$1:AM$166="unsaniert",AL$1:AL$166))) / 2,
        IF(
            AM36 = "teilsaniert",
            (MIN(IF(AM$1:AM$166="teilsaniert",AL$1:AL$166)) + MAX(IF(AM$1:AM$166="teilsaniert",AL$1:AL$166))) / 2,
            (MIN(IF(AM$1:AM$166="saniert",AL$1:AL$166)) + MAX(IF(AM$1:AM$166="saniert",AL$1:AL$166))) / 2
        )
    )),
    0,
    IF(
        AL35 &lt; (IF(
            AM36 = "unsaniert",
            (MIN(IF(AM$1:AM$166="unsaniert",AL$1:AL$166)) + MAX(IF(AM$1:AM$166="unsaniert",AL$1:AL$166))) / 2,
            IF(
                AM36 = "teilsaniert",
                (MIN(IF(AM$1:AM$166="teilsaniert",AL$1:AL$166)) + MAX(IF(AM$1:AM$166="teilsaniert",AL$1:AL$166))) / 2,
                (MIN(IF(AM$1:AM$166="saniert",AL$1:AL$166)) + MAX(IF(AM$1:AM$166="saniert",AL$1:AL$166))) / 2
            )
        )),
        0,
        AK36
    )
)</f>
        <v>0</v>
      </c>
      <c r="AR36" s="174">
        <f>AR35-0.03</f>
        <v>0.47522646823841064</v>
      </c>
      <c r="AS36" s="173">
        <f t="shared" ref="AS36:AS99" si="9">_xlfn.NORM.DIST(AR36, $B$13,$C$13, TRUE)</f>
        <v>0.99229090407936382</v>
      </c>
      <c r="AT36" s="174" t="str">
        <f t="shared" ref="AT36:AT99" si="10">IF(AS36&gt;($C$30+$D$30)/100,"unsaniert",IF(AS36&gt;($D$30)/100,"teilsaniert","saniert"))</f>
        <v>unsaniert</v>
      </c>
      <c r="AU36" s="174" cm="1">
        <f t="array" ref="AU36">IF(
    AS36 &gt; (IF(
        AT36 = "unsaniert",
        (MIN(IF(AT$1:AT$166="unsaniert",AS$1:AS$166)) + MAX(IF(AT$1:AT$166="unsaniert",AS$1:AS$166))) / 2,
        IF(
            AT36 = "teilsaniert",
            (MIN(IF(AT$1:AT$166="teilsaniert",AS$1:AS$166)) + MAX(IF(AT$1:AT$166="teilsaniert",AS$1:AS$166))) / 2,
            (MIN(IF(AT$1:AT$166="saniert",AS$1:AS$166)) + MAX(IF(AT$1:AT$166="saniert",AS$1:AS$166))) / 2
        )
    )),
    0,
    IF(
        AS35 &lt; (IF(
            AT36 = "unsaniert",
            (MIN(IF(AT$1:AT$166="unsaniert",AS$1:AS$166)) + MAX(IF(AT$1:AT$166="unsaniert",AS$1:AS$166))) / 2,
            IF(
                AT36 = "teilsaniert",
                (MIN(IF(AT$1:AT$166="teilsaniert",AS$1:AS$166)) + MAX(IF(AT$1:AT$166="teilsaniert",AS$1:AS$166))) / 2,
                (MIN(IF(AT$1:AT$166="saniert",AS$1:AS$166)) + MAX(IF(AT$1:AT$166="saniert",AS$1:AS$166))) / 2
            )
        )),
        0,
        AR36
    )
)</f>
        <v>0</v>
      </c>
      <c r="AV36" s="160"/>
      <c r="AW36" s="160"/>
      <c r="AX36" s="160"/>
      <c r="AY36" s="174">
        <f>AY35-0.03</f>
        <v>0.46412777143588868</v>
      </c>
      <c r="AZ36" s="173">
        <f t="shared" ref="AZ36" si="11">_xlfn.NORM.DIST(AY36, $I$13,$J$13, TRUE)</f>
        <v>0.99381153807505429</v>
      </c>
      <c r="BA36" s="174" t="str">
        <f t="shared" ref="BA36" si="12">IF(AZ36&gt;($C$30+$D$30)/100,"unsaniert",IF(AZ36&gt;($D$30)/100,"teilsaniert","saniert"))</f>
        <v>unsaniert</v>
      </c>
      <c r="BB36" s="174" cm="1">
        <f t="array" ref="BB36">IF(
    AZ36 &gt; (IF(
        BA36 = "unsaniert",
        (MIN(IF(BA$1:BA$166="unsaniert",AZ$1:AZ$166)) + MAX(IF(BA$1:BA$166="unsaniert",AZ$1:AZ$166))) / 2,
        IF(
            BA36 = "teilsaniert",
            (MIN(IF(BA$1:BA$166="teilsaniert",AZ$1:AZ$166)) + MAX(IF(BA$1:BA$166="teilsaniert",AZ$1:AZ$166))) / 2,
            (MIN(IF(BA$1:BA$166="saniert",AZ$1:AZ$166)) + MAX(IF(BA$1:BA$166="saniert",AZ$1:AZ$166))) / 2
        )
    )),
    0,
    IF(
        AZ35 &lt; (IF(
            BA36 = "unsaniert",
            (MIN(IF(BA$1:BA$166="unsaniert",AZ$1:AZ$166)) + MAX(IF(BA$1:BA$166="unsaniert",AZ$1:AZ$166))) / 2,
            IF(
                BA36 = "teilsaniert",
                (MIN(IF(BA$1:BA$166="teilsaniert",AZ$1:AZ$166)) + MAX(IF(BA$1:BA$166="teilsaniert",AZ$1:AZ$166))) / 2,
                (MIN(IF(BA$1:BA$166="saniert",AZ$1:AZ$166)) + MAX(IF(BA$1:BA$166="saniert",AZ$1:AZ$166))) / 2
            )
        )),
        0,
        AY36
    )
)</f>
        <v>0</v>
      </c>
      <c r="BC36" s="160"/>
      <c r="BD36" s="160"/>
      <c r="BE36" s="160"/>
      <c r="BF36" s="174">
        <f>BF35-0.015</f>
        <v>0.25201964758721901</v>
      </c>
      <c r="BG36" s="173">
        <f t="shared" ref="BG36:BG99" si="13">_xlfn.NORM.DIST(BF36, $P$13,$Q$13, TRUE)</f>
        <v>0.99527037215859993</v>
      </c>
      <c r="BH36" s="174" t="str">
        <f t="shared" ref="BH36:BH99" si="14">IF(BG36&gt;($C$30+$D$30)/100,"unsaniert",IF(BG36&gt;($D$30)/100,"teilsaniert","saniert"))</f>
        <v>unsaniert</v>
      </c>
      <c r="BI36" s="174" cm="1">
        <f t="array" ref="BI36">IF(
    BG36 &gt; (IF(
        BH36 = "unsaniert",
        (MIN(IF(BH$1:BH$166="unsaniert",BG$1:BG$166)) + MAX(IF(BH$1:BH$166="unsaniert",BG$1:BG$166))) / 2,
        IF(
            BH36 = "teilsaniert",
            (MIN(IF(BH$1:BH$166="teilsaniert",BG$1:BG$166)) + MAX(IF(BH$1:BH$166="teilsaniert",BG$1:BG$166))) / 2,
            (MIN(IF(BH$1:BH$166="saniert",BG$1:BG$166)) + MAX(IF(BH$1:BH$166="saniert",BG$1:BG$166))) / 2
        )
    )),
    0,
    IF(
        BG35 &lt; (IF(
            BH36 = "unsaniert",
            (MIN(IF(BH$1:BH$166="unsaniert",BG$1:BG$166)) + MAX(IF(BH$1:BH$166="unsaniert",BG$1:BG$166))) / 2,
            IF(
                BH36 = "teilsaniert",
                (MIN(IF(BH$1:BH$166="teilsaniert",BG$1:BG$166)) + MAX(IF(BH$1:BH$166="teilsaniert",BG$1:BG$166))) / 2,
                (MIN(IF(BH$1:BH$166="saniert",BG$1:BG$166)) + MAX(IF(BH$1:BH$166="saniert",BG$1:BG$166))) / 2
            )
        )),
        0,
        BF36
    )
)</f>
        <v>0</v>
      </c>
    </row>
    <row r="37" spans="2:61">
      <c r="B37" s="174">
        <f t="shared" ref="B37:B100" si="15">B36-0.03</f>
        <v>0.59299034694672903</v>
      </c>
      <c r="C37" s="174">
        <f>_xlfn.NORM.DIST(B37, B5,C5, TRUE)</f>
        <v>0.98470005068294453</v>
      </c>
      <c r="D37" s="174" t="str">
        <f t="shared" si="0"/>
        <v>unsaniert</v>
      </c>
      <c r="E37" s="174" cm="1">
        <f t="array" ref="E37">IF(
    C37 &gt; (IF(
        D37 = "unsaniert",
        (MIN(IF(D$1:D$166="unsaniert",C$1:C$166)) + MAX(IF(D$1:D$166="unsaniert",C$1:C$166))) / 2,
        IF(
            D37 = "teilsaniert",
            (MIN(IF(D$1:D$166="teilsaniert",C$1:C$166)) + MAX(IF(D$1:D$166="teilsaniert",C$1:C$166))) / 2,
            (MIN(IF(D$1:D$166="saniert",C$1:C$166)) + MAX(IF(D$1:D$166="saniert",C$1:C$166))) / 2
        )
    )),
    0,
    IF(
        C36 &lt; (IF(
            D37 = "unsaniert",
            (MIN(IF(D$1:D$166="unsaniert",C$1:C$166)) + MAX(IF(D$1:D$166="unsaniert",C$1:C$166))) / 2,
            IF(
                D37 = "teilsaniert",
                (MIN(IF(D$1:D$166="teilsaniert",C$1:C$166)) + MAX(IF(D$1:D$166="teilsaniert",C$1:C$166))) / 2,
                (MIN(IF(D$1:D$166="saniert",C$1:C$166)) + MAX(IF(D$1:D$166="saniert",C$1:C$166))) / 2
            )
        )),
        0,
        B37
    )
)</f>
        <v>0</v>
      </c>
      <c r="F37" s="172"/>
      <c r="H37" s="160"/>
      <c r="I37" s="174">
        <f t="shared" ref="I37:I100" si="16">I36-0.03</f>
        <v>0.29363460063706415</v>
      </c>
      <c r="J37" s="174">
        <f>_xlfn.NORM.DIST(I37, I5,J5, TRUE)</f>
        <v>0.92197083193773643</v>
      </c>
      <c r="K37" s="174" t="str">
        <f t="shared" si="1"/>
        <v>unsaniert</v>
      </c>
      <c r="L37" s="174" cm="1">
        <f t="array" ref="L37">IF(
    J37 &gt; (IF(
        K37 = "unsaniert",
        (MIN(IF(K$1:K$166="unsaniert",J$1:J$166)) + MAX(IF(K$1:K$166="unsaniert",J$1:J$166))) / 2,
        IF(
            K37 = "teilsaniert",
            (MIN(IF(K$1:K$166="teilsaniert",J$1:J$166)) + MAX(IF(K$1:K$166="teilsaniert",J$1:J$166))) / 2,
            (MIN(IF(K$1:K$166="saniert",J$1:J$166)) + MAX(IF(K$1:K$166="saniert",J$1:J$166))) / 2
        )
    )),
    0,
    IF(
        J36 &lt; (IF(
            K37 = "unsaniert",
            (MIN(IF(K$1:K$166="unsaniert",J$1:J$166)) + MAX(IF(K$1:K$166="unsaniert",J$1:J$166))) / 2,
            IF(
                K37 = "teilsaniert",
                (MIN(IF(K$1:K$166="teilsaniert",J$1:J$166)) + MAX(IF(K$1:K$166="teilsaniert",J$1:J$166))) / 2,
                (MIN(IF(K$1:K$166="saniert",J$1:J$166)) + MAX(IF(K$1:K$166="saniert",J$1:J$166))) / 2
            )
        )),
        0,
        I37
    )
)</f>
        <v>0</v>
      </c>
      <c r="O37" s="160"/>
      <c r="P37" s="174">
        <f t="shared" ref="P37:P100" si="17">P36-0.03</f>
        <v>0.20995193230339176</v>
      </c>
      <c r="Q37" s="174">
        <f>_xlfn.NORM.DIST(P37, P5,Q5, TRUE)</f>
        <v>0.94376205743979757</v>
      </c>
      <c r="R37" s="174" t="str">
        <f t="shared" si="2"/>
        <v>unsaniert</v>
      </c>
      <c r="S37" s="174" cm="1">
        <f t="array" ref="S37">IF(
    Q37 &gt; (IF(
        R37 = "unsaniert",
        (MIN(IF(R$1:R$166="unsaniert",Q$1:Q$166)) + MAX(IF(R$1:R$166="unsaniert",Q$1:Q$166))) / 2,
        IF(
            R37 = "teilsaniert",
            (MIN(IF(R$1:R$166="teilsaniert",Q$1:Q$166)) + MAX(IF(R$1:R$166="teilsaniert",Q$1:Q$166))) / 2,
            (MIN(IF(R$1:R$166="saniert",Q$1:Q$166)) + MAX(IF(R$1:R$166="saniert",Q$1:Q$166))) / 2
        )
    )),
    0,
    IF(
        Q36 &lt; (IF(
            R37 = "unsaniert",
            (MIN(IF(R$1:R$166="unsaniert",Q$1:Q$166)) + MAX(IF(R$1:R$166="unsaniert",Q$1:Q$166))) / 2,
            IF(
                R37 = "teilsaniert",
                (MIN(IF(R$1:R$166="teilsaniert",Q$1:Q$166)) + MAX(IF(R$1:R$166="teilsaniert",Q$1:Q$166))) / 2,
                (MIN(IF(R$1:R$166="saniert",Q$1:Q$166)) + MAX(IF(R$1:R$166="saniert",Q$1:Q$166))) / 2
            )
        )),
        0,
        P37
    )
)</f>
        <v>0</v>
      </c>
      <c r="W37" s="174">
        <f t="shared" ref="W37:W100" si="18">W36-0.03</f>
        <v>0.50850936565739657</v>
      </c>
      <c r="X37" s="173">
        <f t="shared" si="3"/>
        <v>0.94754321498166871</v>
      </c>
      <c r="Y37" s="174" t="str">
        <f t="shared" si="4"/>
        <v>unsaniert</v>
      </c>
      <c r="Z37" s="174" cm="1">
        <f t="array" ref="Z37">IF(
    X37 &gt; (IF(
        Y37 = "unsaniert",
        (MIN(IF(Y$1:Y$166="unsaniert",X$1:X$166)) + MAX(IF(Y$1:Y$166="unsaniert",X$1:X$166))) / 2,
        IF(
            Y37 = "teilsaniert",
            (MIN(IF(Y$1:Y$166="teilsaniert",X$1:X$166)) + MAX(IF(Y$1:Y$166="teilsaniert",X$1:X$166))) / 2,
            (MIN(IF(Y$1:Y$166="saniert",X$1:X$166)) + MAX(IF(Y$1:Y$166="saniert",X$1:X$166))) / 2
        )
    )),
    0,
    IF(
        X36 &lt; (IF(
            Y37 = "unsaniert",
            (MIN(IF(Y$1:Y$166="unsaniert",X$1:X$166)) + MAX(IF(Y$1:Y$166="unsaniert",X$1:X$166))) / 2,
            IF(
                Y37 = "teilsaniert",
                (MIN(IF(Y$1:Y$166="teilsaniert",X$1:X$166)) + MAX(IF(Y$1:Y$166="teilsaniert",X$1:X$166))) / 2,
                (MIN(IF(Y$1:Y$166="saniert",X$1:X$166)) + MAX(IF(Y$1:Y$166="saniert",X$1:X$166))) / 2
            )
        )),
        0,
        W37
    )
)</f>
        <v>0</v>
      </c>
      <c r="AA37" s="160"/>
      <c r="AB37" s="160"/>
      <c r="AC37" s="160"/>
      <c r="AD37" s="174">
        <f t="shared" ref="AD37:AD100" si="19">AD36-0.03</f>
        <v>0.3599638493797731</v>
      </c>
      <c r="AE37" s="173">
        <f t="shared" si="5"/>
        <v>0.97373493520599697</v>
      </c>
      <c r="AF37" s="174" t="str">
        <f t="shared" si="6"/>
        <v>unsaniert</v>
      </c>
      <c r="AG37" s="174" cm="1">
        <f t="array" ref="AG37">IF(
    AE37 &gt; (IF(
        AF37 = "unsaniert",
        (MIN(IF(AF$1:AF$166="unsaniert",AE$1:AE$166)) + MAX(IF(AF$1:AF$166="unsaniert",AE$1:AE$166))) / 2,
        IF(
            AF37 = "teilsaniert",
            (MIN(IF(AF$1:AF$166="teilsaniert",AE$1:AE$166)) + MAX(IF(AF$1:AF$166="teilsaniert",AE$1:AE$166))) / 2,
            (MIN(IF(AF$1:AF$166="saniert",AE$1:AE$166)) + MAX(IF(AF$1:AF$166="saniert",AE$1:AE$166))) / 2
        )
    )),
    0,
    IF(
        AE36 &lt; (IF(
            AF37 = "unsaniert",
            (MIN(IF(AF$1:AF$166="unsaniert",AE$1:AE$166)) + MAX(IF(AF$1:AF$166="unsaniert",AE$1:AE$166))) / 2,
            IF(
                AF37 = "teilsaniert",
                (MIN(IF(AF$1:AF$166="teilsaniert",AE$1:AE$166)) + MAX(IF(AF$1:AF$166="teilsaniert",AE$1:AE$166))) / 2,
                (MIN(IF(AF$1:AF$166="saniert",AE$1:AE$166)) + MAX(IF(AF$1:AF$166="saniert",AE$1:AE$166))) / 2
            )
        )),
        0,
        AD37
    )
)</f>
        <v>0</v>
      </c>
      <c r="AH37" s="160"/>
      <c r="AI37" s="160"/>
      <c r="AJ37" s="160"/>
      <c r="AK37" s="174">
        <f t="shared" ref="AK37:AK100" si="20">AK36-0.03</f>
        <v>0.19055372869506787</v>
      </c>
      <c r="AL37" s="173">
        <f t="shared" si="7"/>
        <v>0.9128519928931127</v>
      </c>
      <c r="AM37" s="174" t="str">
        <f t="shared" si="8"/>
        <v>unsaniert</v>
      </c>
      <c r="AN37" s="174" cm="1">
        <f t="array" ref="AN37">IF(
    AL37 &gt; (IF(
        AM37 = "unsaniert",
        (MIN(IF(AM$1:AM$166="unsaniert",AL$1:AL$166)) + MAX(IF(AM$1:AM$166="unsaniert",AL$1:AL$166))) / 2,
        IF(
            AM37 = "teilsaniert",
            (MIN(IF(AM$1:AM$166="teilsaniert",AL$1:AL$166)) + MAX(IF(AM$1:AM$166="teilsaniert",AL$1:AL$166))) / 2,
            (MIN(IF(AM$1:AM$166="saniert",AL$1:AL$166)) + MAX(IF(AM$1:AM$166="saniert",AL$1:AL$166))) / 2
        )
    )),
    0,
    IF(
        AL36 &lt; (IF(
            AM37 = "unsaniert",
            (MIN(IF(AM$1:AM$166="unsaniert",AL$1:AL$166)) + MAX(IF(AM$1:AM$166="unsaniert",AL$1:AL$166))) / 2,
            IF(
                AM37 = "teilsaniert",
                (MIN(IF(AM$1:AM$166="teilsaniert",AL$1:AL$166)) + MAX(IF(AM$1:AM$166="teilsaniert",AL$1:AL$166))) / 2,
                (MIN(IF(AM$1:AM$166="saniert",AL$1:AL$166)) + MAX(IF(AM$1:AM$166="saniert",AL$1:AL$166))) / 2
            )
        )),
        0,
        AK37
    )
)</f>
        <v>0</v>
      </c>
      <c r="AR37" s="174">
        <f t="shared" ref="AR37:AR100" si="21">AR36-0.03</f>
        <v>0.44522646823841061</v>
      </c>
      <c r="AS37" s="173">
        <f t="shared" si="9"/>
        <v>0.96746728766486634</v>
      </c>
      <c r="AT37" s="174" t="str">
        <f t="shared" si="10"/>
        <v>unsaniert</v>
      </c>
      <c r="AU37" s="174" cm="1">
        <f t="array" ref="AU37">IF(
    AS37 &gt; (IF(
        AT37 = "unsaniert",
        (MIN(IF(AT$1:AT$166="unsaniert",AS$1:AS$166)) + MAX(IF(AT$1:AT$166="unsaniert",AS$1:AS$166))) / 2,
        IF(
            AT37 = "teilsaniert",
            (MIN(IF(AT$1:AT$166="teilsaniert",AS$1:AS$166)) + MAX(IF(AT$1:AT$166="teilsaniert",AS$1:AS$166))) / 2,
            (MIN(IF(AT$1:AT$166="saniert",AS$1:AS$166)) + MAX(IF(AT$1:AT$166="saniert",AS$1:AS$166))) / 2
        )
    )),
    0,
    IF(
        AS36 &lt; (IF(
            AT37 = "unsaniert",
            (MIN(IF(AT$1:AT$166="unsaniert",AS$1:AS$166)) + MAX(IF(AT$1:AT$166="unsaniert",AS$1:AS$166))) / 2,
            IF(
                AT37 = "teilsaniert",
                (MIN(IF(AT$1:AT$166="teilsaniert",AS$1:AS$166)) + MAX(IF(AT$1:AT$166="teilsaniert",AS$1:AS$166))) / 2,
                (MIN(IF(AT$1:AT$166="saniert",AS$1:AS$166)) + MAX(IF(AT$1:AT$166="saniert",AS$1:AS$166))) / 2
            )
        )),
        0,
        AR37
    )
)</f>
        <v>0</v>
      </c>
      <c r="AV37" s="160"/>
      <c r="AW37" s="160"/>
      <c r="AX37" s="160"/>
      <c r="AY37" s="174">
        <f t="shared" ref="AY37:AY100" si="22">AY36-0.03</f>
        <v>0.43412777143588865</v>
      </c>
      <c r="AZ37" s="173">
        <f>_xlfn.NORM.DIST(AY37, $I$13,$J$13, TRUE)</f>
        <v>0.97738037154635837</v>
      </c>
      <c r="BA37" s="174" t="str">
        <f>IF(AZ37&gt;($C$30+$D$30)/100,"unsaniert",IF(AZ37&gt;($D$30)/100,"teilsaniert","saniert"))</f>
        <v>unsaniert</v>
      </c>
      <c r="BB37" s="174" cm="1">
        <f t="array" ref="BB37">IF(
    AZ37 &gt; (IF(
        BA37 = "unsaniert",
        (MIN(IF(BA$1:BA$166="unsaniert",AZ$1:AZ$166)) + MAX(IF(BA$1:BA$166="unsaniert",AZ$1:AZ$166))) / 2,
        IF(
            BA37 = "teilsaniert",
            (MIN(IF(BA$1:BA$166="teilsaniert",AZ$1:AZ$166)) + MAX(IF(BA$1:BA$166="teilsaniert",AZ$1:AZ$166))) / 2,
            (MIN(IF(BA$1:BA$166="saniert",AZ$1:AZ$166)) + MAX(IF(BA$1:BA$166="saniert",AZ$1:AZ$166))) / 2
        )
    )),
    0,
    IF(
        AZ36 &lt; (IF(
            BA37 = "unsaniert",
            (MIN(IF(BA$1:BA$166="unsaniert",AZ$1:AZ$166)) + MAX(IF(BA$1:BA$166="unsaniert",AZ$1:AZ$166))) / 2,
            IF(
                BA37 = "teilsaniert",
                (MIN(IF(BA$1:BA$166="teilsaniert",AZ$1:AZ$166)) + MAX(IF(BA$1:BA$166="teilsaniert",AZ$1:AZ$166))) / 2,
                (MIN(IF(BA$1:BA$166="saniert",AZ$1:AZ$166)) + MAX(IF(BA$1:BA$166="saniert",AZ$1:AZ$166))) / 2
            )
        )),
        0,
        AY37
    )
)</f>
        <v>0</v>
      </c>
      <c r="BC37" s="160"/>
      <c r="BD37" s="160"/>
      <c r="BE37" s="160"/>
      <c r="BF37" s="174">
        <f t="shared" ref="BF37:BF100" si="23">BF36-0.015</f>
        <v>0.237019647587219</v>
      </c>
      <c r="BG37" s="173">
        <f t="shared" si="13"/>
        <v>0.98573744998409729</v>
      </c>
      <c r="BH37" s="174" t="str">
        <f t="shared" si="14"/>
        <v>unsaniert</v>
      </c>
      <c r="BI37" s="174" cm="1">
        <f t="array" ref="BI37">IF(
    BG37 &gt; (IF(
        BH37 = "unsaniert",
        (MIN(IF(BH$1:BH$166="unsaniert",BG$1:BG$166)) + MAX(IF(BH$1:BH$166="unsaniert",BG$1:BG$166))) / 2,
        IF(
            BH37 = "teilsaniert",
            (MIN(IF(BH$1:BH$166="teilsaniert",BG$1:BG$166)) + MAX(IF(BH$1:BH$166="teilsaniert",BG$1:BG$166))) / 2,
            (MIN(IF(BH$1:BH$166="saniert",BG$1:BG$166)) + MAX(IF(BH$1:BH$166="saniert",BG$1:BG$166))) / 2
        )
    )),
    0,
    IF(
        BG36 &lt; (IF(
            BH37 = "unsaniert",
            (MIN(IF(BH$1:BH$166="unsaniert",BG$1:BG$166)) + MAX(IF(BH$1:BH$166="unsaniert",BG$1:BG$166))) / 2,
            IF(
                BH37 = "teilsaniert",
                (MIN(IF(BH$1:BH$166="teilsaniert",BG$1:BG$166)) + MAX(IF(BH$1:BH$166="teilsaniert",BG$1:BG$166))) / 2,
                (MIN(IF(BH$1:BH$166="saniert",BG$1:BG$166)) + MAX(IF(BH$1:BH$166="saniert",BG$1:BG$166))) / 2
            )
        )),
        0,
        BF37
    )
)</f>
        <v>0</v>
      </c>
    </row>
    <row r="38" spans="2:61">
      <c r="B38" s="174">
        <f t="shared" si="15"/>
        <v>0.562990346946729</v>
      </c>
      <c r="C38" s="174">
        <f>_xlfn.NORM.DIST(B38, B5,C5, TRUE)</f>
        <v>0.95936425616047238</v>
      </c>
      <c r="D38" s="174" t="str">
        <f t="shared" si="0"/>
        <v>unsaniert</v>
      </c>
      <c r="E38" s="174" cm="1">
        <f t="array" ref="E38">IF(
    C38 &gt; (IF(
        D38 = "unsaniert",
        (MIN(IF(D$1:D$166="unsaniert",C$1:C$166)) + MAX(IF(D$1:D$166="unsaniert",C$1:C$166))) / 2,
        IF(
            D38 = "teilsaniert",
            (MIN(IF(D$1:D$166="teilsaniert",C$1:C$166)) + MAX(IF(D$1:D$166="teilsaniert",C$1:C$166))) / 2,
            (MIN(IF(D$1:D$166="saniert",C$1:C$166)) + MAX(IF(D$1:D$166="saniert",C$1:C$166))) / 2
        )
    )),
    0,
    IF(
        C37 &lt; (IF(
            D38 = "unsaniert",
            (MIN(IF(D$1:D$166="unsaniert",C$1:C$166)) + MAX(IF(D$1:D$166="unsaniert",C$1:C$166))) / 2,
            IF(
                D38 = "teilsaniert",
                (MIN(IF(D$1:D$166="teilsaniert",C$1:C$166)) + MAX(IF(D$1:D$166="teilsaniert",C$1:C$166))) / 2,
                (MIN(IF(D$1:D$166="saniert",C$1:C$166)) + MAX(IF(D$1:D$166="saniert",C$1:C$166))) / 2
            )
        )),
        0,
        B38
    )
)</f>
        <v>0</v>
      </c>
      <c r="F38" s="172"/>
      <c r="G38" s="172"/>
      <c r="H38" s="160"/>
      <c r="I38" s="174">
        <f t="shared" si="16"/>
        <v>0.26363460063706412</v>
      </c>
      <c r="J38" s="174">
        <f>_xlfn.NORM.DIST(I38, I5,J5, TRUE)</f>
        <v>0.73489340381262913</v>
      </c>
      <c r="K38" s="174" t="str">
        <f t="shared" si="1"/>
        <v>unsaniert</v>
      </c>
      <c r="L38" s="174" cm="1">
        <f t="array" ref="L38">IF(
    J38 &gt; (IF(
        K38 = "unsaniert",
        (MIN(IF(K$1:K$166="unsaniert",J$1:J$166)) + MAX(IF(K$1:K$166="unsaniert",J$1:J$166))) / 2,
        IF(
            K38 = "teilsaniert",
            (MIN(IF(K$1:K$166="teilsaniert",J$1:J$166)) + MAX(IF(K$1:K$166="teilsaniert",J$1:J$166))) / 2,
            (MIN(IF(K$1:K$166="saniert",J$1:J$166)) + MAX(IF(K$1:K$166="saniert",J$1:J$166))) / 2
        )
    )),
    0,
    IF(
        J37 &lt; (IF(
            K38 = "unsaniert",
            (MIN(IF(K$1:K$166="unsaniert",J$1:J$166)) + MAX(IF(K$1:K$166="unsaniert",J$1:J$166))) / 2,
            IF(
                K38 = "teilsaniert",
                (MIN(IF(K$1:K$166="teilsaniert",J$1:J$166)) + MAX(IF(K$1:K$166="teilsaniert",J$1:J$166))) / 2,
                (MIN(IF(K$1:K$166="saniert",J$1:J$166)) + MAX(IF(K$1:K$166="saniert",J$1:J$166))) / 2
            )
        )),
        0,
        I38
    )
)</f>
        <v>0.26363460063706412</v>
      </c>
      <c r="O38" s="160"/>
      <c r="P38" s="174">
        <f t="shared" si="17"/>
        <v>0.17995193230339177</v>
      </c>
      <c r="Q38" s="174">
        <f>_xlfn.NORM.DIST(P38, P5,Q5, TRUE)</f>
        <v>0.81077166338143392</v>
      </c>
      <c r="R38" s="174" t="str">
        <f t="shared" si="2"/>
        <v>unsaniert</v>
      </c>
      <c r="S38" s="174" cm="1">
        <f t="array" ref="S38">IF(
    Q38 &gt; (IF(
        R38 = "unsaniert",
        (MIN(IF(R$1:R$166="unsaniert",Q$1:Q$166)) + MAX(IF(R$1:R$166="unsaniert",Q$1:Q$166))) / 2,
        IF(
            R38 = "teilsaniert",
            (MIN(IF(R$1:R$166="teilsaniert",Q$1:Q$166)) + MAX(IF(R$1:R$166="teilsaniert",Q$1:Q$166))) / 2,
            (MIN(IF(R$1:R$166="saniert",Q$1:Q$166)) + MAX(IF(R$1:R$166="saniert",Q$1:Q$166))) / 2
        )
    )),
    0,
    IF(
        Q37 &lt; (IF(
            R38 = "unsaniert",
            (MIN(IF(R$1:R$166="unsaniert",Q$1:Q$166)) + MAX(IF(R$1:R$166="unsaniert",Q$1:Q$166))) / 2,
            IF(
                R38 = "teilsaniert",
                (MIN(IF(R$1:R$166="teilsaniert",Q$1:Q$166)) + MAX(IF(R$1:R$166="teilsaniert",Q$1:Q$166))) / 2,
                (MIN(IF(R$1:R$166="saniert",Q$1:Q$166)) + MAX(IF(R$1:R$166="saniert",Q$1:Q$166))) / 2
            )
        )),
        0,
        P38
    )
)</f>
        <v>0</v>
      </c>
      <c r="W38" s="174">
        <f t="shared" si="18"/>
        <v>0.47850936565739655</v>
      </c>
      <c r="X38" s="173">
        <f t="shared" si="3"/>
        <v>0.82439068741733723</v>
      </c>
      <c r="Y38" s="174" t="str">
        <f t="shared" si="4"/>
        <v>unsaniert</v>
      </c>
      <c r="Z38" s="174" cm="1">
        <f t="array" ref="Z38">IF(
    X38 &gt; (IF(
        Y38 = "unsaniert",
        (MIN(IF(Y$1:Y$166="unsaniert",X$1:X$166)) + MAX(IF(Y$1:Y$166="unsaniert",X$1:X$166))) / 2,
        IF(
            Y38 = "teilsaniert",
            (MIN(IF(Y$1:Y$166="teilsaniert",X$1:X$166)) + MAX(IF(Y$1:Y$166="teilsaniert",X$1:X$166))) / 2,
            (MIN(IF(Y$1:Y$166="saniert",X$1:X$166)) + MAX(IF(Y$1:Y$166="saniert",X$1:X$166))) / 2
        )
    )),
    0,
    IF(
        X37 &lt; (IF(
            Y38 = "unsaniert",
            (MIN(IF(Y$1:Y$166="unsaniert",X$1:X$166)) + MAX(IF(Y$1:Y$166="unsaniert",X$1:X$166))) / 2,
            IF(
                Y38 = "teilsaniert",
                (MIN(IF(Y$1:Y$166="teilsaniert",X$1:X$166)) + MAX(IF(Y$1:Y$166="teilsaniert",X$1:X$166))) / 2,
                (MIN(IF(Y$1:Y$166="saniert",X$1:X$166)) + MAX(IF(Y$1:Y$166="saniert",X$1:X$166))) / 2
            )
        )),
        0,
        W38
    )
)</f>
        <v>0</v>
      </c>
      <c r="AA38" s="160"/>
      <c r="AB38" s="160"/>
      <c r="AC38" s="160"/>
      <c r="AD38" s="174">
        <f t="shared" si="19"/>
        <v>0.32996384937977308</v>
      </c>
      <c r="AE38" s="173">
        <f t="shared" si="5"/>
        <v>0.92045599132304845</v>
      </c>
      <c r="AF38" s="174" t="str">
        <f t="shared" si="6"/>
        <v>unsaniert</v>
      </c>
      <c r="AG38" s="174" cm="1">
        <f t="array" ref="AG38">IF(
    AE38 &gt; (IF(
        AF38 = "unsaniert",
        (MIN(IF(AF$1:AF$166="unsaniert",AE$1:AE$166)) + MAX(IF(AF$1:AF$166="unsaniert",AE$1:AE$166))) / 2,
        IF(
            AF38 = "teilsaniert",
            (MIN(IF(AF$1:AF$166="teilsaniert",AE$1:AE$166)) + MAX(IF(AF$1:AF$166="teilsaniert",AE$1:AE$166))) / 2,
            (MIN(IF(AF$1:AF$166="saniert",AE$1:AE$166)) + MAX(IF(AF$1:AF$166="saniert",AE$1:AE$166))) / 2
        )
    )),
    0,
    IF(
        AE37 &lt; (IF(
            AF38 = "unsaniert",
            (MIN(IF(AF$1:AF$166="unsaniert",AE$1:AE$166)) + MAX(IF(AF$1:AF$166="unsaniert",AE$1:AE$166))) / 2,
            IF(
                AF38 = "teilsaniert",
                (MIN(IF(AF$1:AF$166="teilsaniert",AE$1:AE$166)) + MAX(IF(AF$1:AF$166="teilsaniert",AE$1:AE$166))) / 2,
                (MIN(IF(AF$1:AF$166="saniert",AE$1:AE$166)) + MAX(IF(AF$1:AF$166="saniert",AE$1:AE$166))) / 2
            )
        )),
        0,
        AD38
    )
)</f>
        <v>0</v>
      </c>
      <c r="AH38" s="160"/>
      <c r="AI38" s="160"/>
      <c r="AJ38" s="160"/>
      <c r="AK38" s="174">
        <f t="shared" si="20"/>
        <v>0.16055372869506787</v>
      </c>
      <c r="AL38" s="173">
        <f t="shared" si="7"/>
        <v>0.70463998226484315</v>
      </c>
      <c r="AM38" s="174" t="str">
        <f t="shared" si="8"/>
        <v>unsaniert</v>
      </c>
      <c r="AN38" s="174" cm="1">
        <f t="array" ref="AN38">IF(
    AL38 &gt; (IF(
        AM38 = "unsaniert",
        (MIN(IF(AM$1:AM$166="unsaniert",AL$1:AL$166)) + MAX(IF(AM$1:AM$166="unsaniert",AL$1:AL$166))) / 2,
        IF(
            AM38 = "teilsaniert",
            (MIN(IF(AM$1:AM$166="teilsaniert",AL$1:AL$166)) + MAX(IF(AM$1:AM$166="teilsaniert",AL$1:AL$166))) / 2,
            (MIN(IF(AM$1:AM$166="saniert",AL$1:AL$166)) + MAX(IF(AM$1:AM$166="saniert",AL$1:AL$166))) / 2
        )
    )),
    0,
    IF(
        AL37 &lt; (IF(
            AM38 = "unsaniert",
            (MIN(IF(AM$1:AM$166="unsaniert",AL$1:AL$166)) + MAX(IF(AM$1:AM$166="unsaniert",AL$1:AL$166))) / 2,
            IF(
                AM38 = "teilsaniert",
                (MIN(IF(AM$1:AM$166="teilsaniert",AL$1:AL$166)) + MAX(IF(AM$1:AM$166="teilsaniert",AL$1:AL$166))) / 2,
                (MIN(IF(AM$1:AM$166="saniert",AL$1:AL$166)) + MAX(IF(AM$1:AM$166="saniert",AL$1:AL$166))) / 2
            )
        )),
        0,
        AK38
    )
)</f>
        <v>0.16055372869506787</v>
      </c>
      <c r="AR38" s="174">
        <f t="shared" si="21"/>
        <v>0.41522646823841058</v>
      </c>
      <c r="AS38" s="173">
        <f t="shared" si="9"/>
        <v>0.89746034150521459</v>
      </c>
      <c r="AT38" s="174" t="str">
        <f t="shared" si="10"/>
        <v>unsaniert</v>
      </c>
      <c r="AU38" s="174" cm="1">
        <f t="array" ref="AU38">IF(
    AS38 &gt; (IF(
        AT38 = "unsaniert",
        (MIN(IF(AT$1:AT$166="unsaniert",AS$1:AS$166)) + MAX(IF(AT$1:AT$166="unsaniert",AS$1:AS$166))) / 2,
        IF(
            AT38 = "teilsaniert",
            (MIN(IF(AT$1:AT$166="teilsaniert",AS$1:AS$166)) + MAX(IF(AT$1:AT$166="teilsaniert",AS$1:AS$166))) / 2,
            (MIN(IF(AT$1:AT$166="saniert",AS$1:AS$166)) + MAX(IF(AT$1:AT$166="saniert",AS$1:AS$166))) / 2
        )
    )),
    0,
    IF(
        AS37 &lt; (IF(
            AT38 = "unsaniert",
            (MIN(IF(AT$1:AT$166="unsaniert",AS$1:AS$166)) + MAX(IF(AT$1:AT$166="unsaniert",AS$1:AS$166))) / 2,
            IF(
                AT38 = "teilsaniert",
                (MIN(IF(AT$1:AT$166="teilsaniert",AS$1:AS$166)) + MAX(IF(AT$1:AT$166="teilsaniert",AS$1:AS$166))) / 2,
                (MIN(IF(AT$1:AT$166="saniert",AS$1:AS$166)) + MAX(IF(AT$1:AT$166="saniert",AS$1:AS$166))) / 2
            )
        )),
        0,
        AR38
    )
)</f>
        <v>0</v>
      </c>
      <c r="AV38" s="160"/>
      <c r="AW38" s="160"/>
      <c r="AX38" s="160"/>
      <c r="AY38" s="174">
        <f t="shared" si="22"/>
        <v>0.40412777143588863</v>
      </c>
      <c r="AZ38" s="173">
        <f t="shared" ref="AZ38:AZ101" si="24">_xlfn.NORM.DIST(AY38, $I$13,$J$13, TRUE)</f>
        <v>0.93366224848681512</v>
      </c>
      <c r="BA38" s="174" t="str">
        <f t="shared" ref="BA38:BA101" si="25">IF(AZ38&gt;($C$30+$D$30)/100,"unsaniert",IF(AZ38&gt;($D$30)/100,"teilsaniert","saniert"))</f>
        <v>unsaniert</v>
      </c>
      <c r="BB38" s="174" cm="1">
        <f t="array" ref="BB38">IF(
    AZ38 &gt; (IF(
        BA38 = "unsaniert",
        (MIN(IF(BA$1:BA$166="unsaniert",AZ$1:AZ$166)) + MAX(IF(BA$1:BA$166="unsaniert",AZ$1:AZ$166))) / 2,
        IF(
            BA38 = "teilsaniert",
            (MIN(IF(BA$1:BA$166="teilsaniert",AZ$1:AZ$166)) + MAX(IF(BA$1:BA$166="teilsaniert",AZ$1:AZ$166))) / 2,
            (MIN(IF(BA$1:BA$166="saniert",AZ$1:AZ$166)) + MAX(IF(BA$1:BA$166="saniert",AZ$1:AZ$166))) / 2
        )
    )),
    0,
    IF(
        AZ37 &lt; (IF(
            BA38 = "unsaniert",
            (MIN(IF(BA$1:BA$166="unsaniert",AZ$1:AZ$166)) + MAX(IF(BA$1:BA$166="unsaniert",AZ$1:AZ$166))) / 2,
            IF(
                BA38 = "teilsaniert",
                (MIN(IF(BA$1:BA$166="teilsaniert",AZ$1:AZ$166)) + MAX(IF(BA$1:BA$166="teilsaniert",AZ$1:AZ$166))) / 2,
                (MIN(IF(BA$1:BA$166="saniert",AZ$1:AZ$166)) + MAX(IF(BA$1:BA$166="saniert",AZ$1:AZ$166))) / 2
            )
        )),
        0,
        AY38
    )
)</f>
        <v>0</v>
      </c>
      <c r="BC38" s="160"/>
      <c r="BD38" s="160"/>
      <c r="BE38" s="160"/>
      <c r="BF38" s="174">
        <f t="shared" si="23"/>
        <v>0.22201964758721898</v>
      </c>
      <c r="BG38" s="173">
        <f t="shared" si="13"/>
        <v>0.96286789359077318</v>
      </c>
      <c r="BH38" s="174" t="str">
        <f t="shared" si="14"/>
        <v>unsaniert</v>
      </c>
      <c r="BI38" s="174" cm="1">
        <f t="array" ref="BI38">IF(
    BG38 &gt; (IF(
        BH38 = "unsaniert",
        (MIN(IF(BH$1:BH$166="unsaniert",BG$1:BG$166)) + MAX(IF(BH$1:BH$166="unsaniert",BG$1:BG$166))) / 2,
        IF(
            BH38 = "teilsaniert",
            (MIN(IF(BH$1:BH$166="teilsaniert",BG$1:BG$166)) + MAX(IF(BH$1:BH$166="teilsaniert",BG$1:BG$166))) / 2,
            (MIN(IF(BH$1:BH$166="saniert",BG$1:BG$166)) + MAX(IF(BH$1:BH$166="saniert",BG$1:BG$166))) / 2
        )
    )),
    0,
    IF(
        BG37 &lt; (IF(
            BH38 = "unsaniert",
            (MIN(IF(BH$1:BH$166="unsaniert",BG$1:BG$166)) + MAX(IF(BH$1:BH$166="unsaniert",BG$1:BG$166))) / 2,
            IF(
                BH38 = "teilsaniert",
                (MIN(IF(BH$1:BH$166="teilsaniert",BG$1:BG$166)) + MAX(IF(BH$1:BH$166="teilsaniert",BG$1:BG$166))) / 2,
                (MIN(IF(BH$1:BH$166="saniert",BG$1:BG$166)) + MAX(IF(BH$1:BH$166="saniert",BG$1:BG$166))) / 2
            )
        )),
        0,
        BF38
    )
)</f>
        <v>0</v>
      </c>
    </row>
    <row r="39" spans="2:61">
      <c r="B39" s="174">
        <f t="shared" si="15"/>
        <v>0.53299034694672898</v>
      </c>
      <c r="C39" s="174">
        <f>_xlfn.NORM.DIST(B39, B5,C5, TRUE)</f>
        <v>0.90732722544172761</v>
      </c>
      <c r="D39" s="174" t="str">
        <f t="shared" si="0"/>
        <v>unsaniert</v>
      </c>
      <c r="E39" s="174" cm="1">
        <f t="array" ref="E39">IF(
    C39 &gt; (IF(
        D39 = "unsaniert",
        (MIN(IF(D$1:D$166="unsaniert",C$1:C$166)) + MAX(IF(D$1:D$166="unsaniert",C$1:C$166))) / 2,
        IF(
            D39 = "teilsaniert",
            (MIN(IF(D$1:D$166="teilsaniert",C$1:C$166)) + MAX(IF(D$1:D$166="teilsaniert",C$1:C$166))) / 2,
            (MIN(IF(D$1:D$166="saniert",C$1:C$166)) + MAX(IF(D$1:D$166="saniert",C$1:C$166))) / 2
        )
    )),
    0,
    IF(
        C38 &lt; (IF(
            D39 = "unsaniert",
            (MIN(IF(D$1:D$166="unsaniert",C$1:C$166)) + MAX(IF(D$1:D$166="unsaniert",C$1:C$166))) / 2,
            IF(
                D39 = "teilsaniert",
                (MIN(IF(D$1:D$166="teilsaniert",C$1:C$166)) + MAX(IF(D$1:D$166="teilsaniert",C$1:C$166))) / 2,
                (MIN(IF(D$1:D$166="saniert",C$1:C$166)) + MAX(IF(D$1:D$166="saniert",C$1:C$166))) / 2
            )
        )),
        0,
        B39
    )
)</f>
        <v>0</v>
      </c>
      <c r="F39" s="172"/>
      <c r="G39" s="172"/>
      <c r="H39" s="160"/>
      <c r="I39" s="174">
        <f t="shared" si="16"/>
        <v>0.23363460063706412</v>
      </c>
      <c r="J39" s="174">
        <f>_xlfn.NORM.DIST(I39, I5,J5, TRUE)</f>
        <v>0.43522279267143066</v>
      </c>
      <c r="K39" s="174" t="str">
        <f t="shared" si="1"/>
        <v>teilsaniert</v>
      </c>
      <c r="L39" s="174" cm="1">
        <f t="array" ref="L39">IF(
    J39 &gt; (IF(
        K39 = "unsaniert",
        (MIN(IF(K$1:K$166="unsaniert",J$1:J$166)) + MAX(IF(K$1:K$166="unsaniert",J$1:J$166))) / 2,
        IF(
            K39 = "teilsaniert",
            (MIN(IF(K$1:K$166="teilsaniert",J$1:J$166)) + MAX(IF(K$1:K$166="teilsaniert",J$1:J$166))) / 2,
            (MIN(IF(K$1:K$166="saniert",J$1:J$166)) + MAX(IF(K$1:K$166="saniert",J$1:J$166))) / 2
        )
    )),
    0,
    IF(
        J38 &lt; (IF(
            K39 = "unsaniert",
            (MIN(IF(K$1:K$166="unsaniert",J$1:J$166)) + MAX(IF(K$1:K$166="unsaniert",J$1:J$166))) / 2,
            IF(
                K39 = "teilsaniert",
                (MIN(IF(K$1:K$166="teilsaniert",J$1:J$166)) + MAX(IF(K$1:K$166="teilsaniert",J$1:J$166))) / 2,
                (MIN(IF(K$1:K$166="saniert",J$1:J$166)) + MAX(IF(K$1:K$166="saniert",J$1:J$166))) / 2
            )
        )),
        0,
        I39
    )
)</f>
        <v>0</v>
      </c>
      <c r="O39" s="160"/>
      <c r="P39" s="174">
        <f t="shared" si="17"/>
        <v>0.14995193230339177</v>
      </c>
      <c r="Q39" s="174">
        <f>_xlfn.NORM.DIST(P39, P5,Q5, TRUE)</f>
        <v>0.56919483615887867</v>
      </c>
      <c r="R39" s="174" t="str">
        <f t="shared" si="2"/>
        <v>unsaniert</v>
      </c>
      <c r="S39" s="174" cm="1">
        <f t="array" ref="S39">IF(
    Q39 &gt; (IF(
        R39 = "unsaniert",
        (MIN(IF(R$1:R$166="unsaniert",Q$1:Q$166)) + MAX(IF(R$1:R$166="unsaniert",Q$1:Q$166))) / 2,
        IF(
            R39 = "teilsaniert",
            (MIN(IF(R$1:R$166="teilsaniert",Q$1:Q$166)) + MAX(IF(R$1:R$166="teilsaniert",Q$1:Q$166))) / 2,
            (MIN(IF(R$1:R$166="saniert",Q$1:Q$166)) + MAX(IF(R$1:R$166="saniert",Q$1:Q$166))) / 2
        )
    )),
    0,
    IF(
        Q38 &lt; (IF(
            R39 = "unsaniert",
            (MIN(IF(R$1:R$166="unsaniert",Q$1:Q$166)) + MAX(IF(R$1:R$166="unsaniert",Q$1:Q$166))) / 2,
            IF(
                R39 = "teilsaniert",
                (MIN(IF(R$1:R$166="teilsaniert",Q$1:Q$166)) + MAX(IF(R$1:R$166="teilsaniert",Q$1:Q$166))) / 2,
                (MIN(IF(R$1:R$166="saniert",Q$1:Q$166)) + MAX(IF(R$1:R$166="saniert",Q$1:Q$166))) / 2
            )
        )),
        0,
        P39
    )
)</f>
        <v>0.14995193230339177</v>
      </c>
      <c r="W39" s="174">
        <f t="shared" si="18"/>
        <v>0.44850936565739652</v>
      </c>
      <c r="X39" s="173">
        <f t="shared" si="3"/>
        <v>0.59598602220339802</v>
      </c>
      <c r="Y39" s="174" t="str">
        <f t="shared" si="4"/>
        <v>unsaniert</v>
      </c>
      <c r="Z39" s="174" cm="1">
        <f t="array" ref="Z39">IF(
    X39 &gt; (IF(
        Y39 = "unsaniert",
        (MIN(IF(Y$1:Y$166="unsaniert",X$1:X$166)) + MAX(IF(Y$1:Y$166="unsaniert",X$1:X$166))) / 2,
        IF(
            Y39 = "teilsaniert",
            (MIN(IF(Y$1:Y$166="teilsaniert",X$1:X$166)) + MAX(IF(Y$1:Y$166="teilsaniert",X$1:X$166))) / 2,
            (MIN(IF(Y$1:Y$166="saniert",X$1:X$166)) + MAX(IF(Y$1:Y$166="saniert",X$1:X$166))) / 2
        )
    )),
    0,
    IF(
        X38 &lt; (IF(
            Y39 = "unsaniert",
            (MIN(IF(Y$1:Y$166="unsaniert",X$1:X$166)) + MAX(IF(Y$1:Y$166="unsaniert",X$1:X$166))) / 2,
            IF(
                Y39 = "teilsaniert",
                (MIN(IF(Y$1:Y$166="teilsaniert",X$1:X$166)) + MAX(IF(Y$1:Y$166="teilsaniert",X$1:X$166))) / 2,
                (MIN(IF(Y$1:Y$166="saniert",X$1:X$166)) + MAX(IF(Y$1:Y$166="saniert",X$1:X$166))) / 2
            )
        )),
        0,
        W39
    )
)</f>
        <v>0.44850936565739652</v>
      </c>
      <c r="AA39" s="160"/>
      <c r="AB39" s="160"/>
      <c r="AC39" s="160"/>
      <c r="AD39" s="174">
        <f t="shared" si="19"/>
        <v>0.29996384937977305</v>
      </c>
      <c r="AE39" s="173">
        <f t="shared" si="5"/>
        <v>0.80989982738687816</v>
      </c>
      <c r="AF39" s="174" t="str">
        <f t="shared" si="6"/>
        <v>unsaniert</v>
      </c>
      <c r="AG39" s="174" cm="1">
        <f t="array" ref="AG39">IF(
    AE39 &gt; (IF(
        AF39 = "unsaniert",
        (MIN(IF(AF$1:AF$166="unsaniert",AE$1:AE$166)) + MAX(IF(AF$1:AF$166="unsaniert",AE$1:AE$166))) / 2,
        IF(
            AF39 = "teilsaniert",
            (MIN(IF(AF$1:AF$166="teilsaniert",AE$1:AE$166)) + MAX(IF(AF$1:AF$166="teilsaniert",AE$1:AE$166))) / 2,
            (MIN(IF(AF$1:AF$166="saniert",AE$1:AE$166)) + MAX(IF(AF$1:AF$166="saniert",AE$1:AE$166))) / 2
        )
    )),
    0,
    IF(
        AE38 &lt; (IF(
            AF39 = "unsaniert",
            (MIN(IF(AF$1:AF$166="unsaniert",AE$1:AE$166)) + MAX(IF(AF$1:AF$166="unsaniert",AE$1:AE$166))) / 2,
            IF(
                AF39 = "teilsaniert",
                (MIN(IF(AF$1:AF$166="teilsaniert",AE$1:AE$166)) + MAX(IF(AF$1:AF$166="teilsaniert",AE$1:AE$166))) / 2,
                (MIN(IF(AF$1:AF$166="saniert",AE$1:AE$166)) + MAX(IF(AF$1:AF$166="saniert",AE$1:AE$166))) / 2
            )
        )),
        0,
        AD39
    )
)</f>
        <v>0.29996384937977305</v>
      </c>
      <c r="AH39" s="160"/>
      <c r="AI39" s="160"/>
      <c r="AJ39" s="160"/>
      <c r="AK39" s="174">
        <f t="shared" si="20"/>
        <v>0.13055372869506787</v>
      </c>
      <c r="AL39" s="173">
        <f t="shared" si="7"/>
        <v>0.38861034151067808</v>
      </c>
      <c r="AM39" s="174" t="str">
        <f t="shared" si="8"/>
        <v>teilsaniert</v>
      </c>
      <c r="AN39" s="174" cm="1">
        <f t="array" ref="AN39">IF(
    AL39 &gt; (IF(
        AM39 = "unsaniert",
        (MIN(IF(AM$1:AM$166="unsaniert",AL$1:AL$166)) + MAX(IF(AM$1:AM$166="unsaniert",AL$1:AL$166))) / 2,
        IF(
            AM39 = "teilsaniert",
            (MIN(IF(AM$1:AM$166="teilsaniert",AL$1:AL$166)) + MAX(IF(AM$1:AM$166="teilsaniert",AL$1:AL$166))) / 2,
            (MIN(IF(AM$1:AM$166="saniert",AL$1:AL$166)) + MAX(IF(AM$1:AM$166="saniert",AL$1:AL$166))) / 2
        )
    )),
    0,
    IF(
        AL38 &lt; (IF(
            AM39 = "unsaniert",
            (MIN(IF(AM$1:AM$166="unsaniert",AL$1:AL$166)) + MAX(IF(AM$1:AM$166="unsaniert",AL$1:AL$166))) / 2,
            IF(
                AM39 = "teilsaniert",
                (MIN(IF(AM$1:AM$166="teilsaniert",AL$1:AL$166)) + MAX(IF(AM$1:AM$166="teilsaniert",AL$1:AL$166))) / 2,
                (MIN(IF(AM$1:AM$166="saniert",AL$1:AL$166)) + MAX(IF(AM$1:AM$166="saniert",AL$1:AL$166))) / 2
            )
        )),
        0,
        AK39
    )
)</f>
        <v>0</v>
      </c>
      <c r="AR39" s="174">
        <f t="shared" si="21"/>
        <v>0.38522646823841056</v>
      </c>
      <c r="AS39" s="173">
        <f t="shared" si="9"/>
        <v>0.75478235871580268</v>
      </c>
      <c r="AT39" s="174" t="str">
        <f t="shared" si="10"/>
        <v>unsaniert</v>
      </c>
      <c r="AU39" s="174" cm="1">
        <f t="array" ref="AU39">IF(
    AS39 &gt; (IF(
        AT39 = "unsaniert",
        (MIN(IF(AT$1:AT$166="unsaniert",AS$1:AS$166)) + MAX(IF(AT$1:AT$166="unsaniert",AS$1:AS$166))) / 2,
        IF(
            AT39 = "teilsaniert",
            (MIN(IF(AT$1:AT$166="teilsaniert",AS$1:AS$166)) + MAX(IF(AT$1:AT$166="teilsaniert",AS$1:AS$166))) / 2,
            (MIN(IF(AT$1:AT$166="saniert",AS$1:AS$166)) + MAX(IF(AT$1:AT$166="saniert",AS$1:AS$166))) / 2
        )
    )),
    0,
    IF(
        AS38 &lt; (IF(
            AT39 = "unsaniert",
            (MIN(IF(AT$1:AT$166="unsaniert",AS$1:AS$166)) + MAX(IF(AT$1:AT$166="unsaniert",AS$1:AS$166))) / 2,
            IF(
                AT39 = "teilsaniert",
                (MIN(IF(AT$1:AT$166="teilsaniert",AS$1:AS$166)) + MAX(IF(AT$1:AT$166="teilsaniert",AS$1:AS$166))) / 2,
                (MIN(IF(AT$1:AT$166="saniert",AS$1:AS$166)) + MAX(IF(AT$1:AT$166="saniert",AS$1:AS$166))) / 2
            )
        )),
        0,
        AR39
    )
)</f>
        <v>0.38522646823841056</v>
      </c>
      <c r="AV39" s="160"/>
      <c r="AW39" s="160"/>
      <c r="AX39" s="160"/>
      <c r="AY39" s="174">
        <f t="shared" si="22"/>
        <v>0.3741277714358886</v>
      </c>
      <c r="AZ39" s="173">
        <f t="shared" si="24"/>
        <v>0.84251449480916885</v>
      </c>
      <c r="BA39" s="174" t="str">
        <f t="shared" si="25"/>
        <v>unsaniert</v>
      </c>
      <c r="BB39" s="174" cm="1">
        <f t="array" ref="BB39">IF(
    AZ39 &gt; (IF(
        BA39 = "unsaniert",
        (MIN(IF(BA$1:BA$166="unsaniert",AZ$1:AZ$166)) + MAX(IF(BA$1:BA$166="unsaniert",AZ$1:AZ$166))) / 2,
        IF(
            BA39 = "teilsaniert",
            (MIN(IF(BA$1:BA$166="teilsaniert",AZ$1:AZ$166)) + MAX(IF(BA$1:BA$166="teilsaniert",AZ$1:AZ$166))) / 2,
            (MIN(IF(BA$1:BA$166="saniert",AZ$1:AZ$166)) + MAX(IF(BA$1:BA$166="saniert",AZ$1:AZ$166))) / 2
        )
    )),
    0,
    IF(
        AZ38 &lt; (IF(
            BA39 = "unsaniert",
            (MIN(IF(BA$1:BA$166="unsaniert",AZ$1:AZ$166)) + MAX(IF(BA$1:BA$166="unsaniert",AZ$1:AZ$166))) / 2,
            IF(
                BA39 = "teilsaniert",
                (MIN(IF(BA$1:BA$166="teilsaniert",AZ$1:AZ$166)) + MAX(IF(BA$1:BA$166="teilsaniert",AZ$1:AZ$166))) / 2,
                (MIN(IF(BA$1:BA$166="saniert",AZ$1:AZ$166)) + MAX(IF(BA$1:BA$166="saniert",AZ$1:AZ$166))) / 2
            )
        )),
        0,
        AY39
    )
)</f>
        <v>0</v>
      </c>
      <c r="BC39" s="160"/>
      <c r="BD39" s="160"/>
      <c r="BE39" s="160"/>
      <c r="BF39" s="174">
        <f t="shared" si="23"/>
        <v>0.20701964758721897</v>
      </c>
      <c r="BG39" s="173">
        <f t="shared" si="13"/>
        <v>0.91620301284769012</v>
      </c>
      <c r="BH39" s="174" t="str">
        <f t="shared" si="14"/>
        <v>unsaniert</v>
      </c>
      <c r="BI39" s="174" cm="1">
        <f t="array" ref="BI39">IF(
    BG39 &gt; (IF(
        BH39 = "unsaniert",
        (MIN(IF(BH$1:BH$166="unsaniert",BG$1:BG$166)) + MAX(IF(BH$1:BH$166="unsaniert",BG$1:BG$166))) / 2,
        IF(
            BH39 = "teilsaniert",
            (MIN(IF(BH$1:BH$166="teilsaniert",BG$1:BG$166)) + MAX(IF(BH$1:BH$166="teilsaniert",BG$1:BG$166))) / 2,
            (MIN(IF(BH$1:BH$166="saniert",BG$1:BG$166)) + MAX(IF(BH$1:BH$166="saniert",BG$1:BG$166))) / 2
        )
    )),
    0,
    IF(
        BG38 &lt; (IF(
            BH39 = "unsaniert",
            (MIN(IF(BH$1:BH$166="unsaniert",BG$1:BG$166)) + MAX(IF(BH$1:BH$166="unsaniert",BG$1:BG$166))) / 2,
            IF(
                BH39 = "teilsaniert",
                (MIN(IF(BH$1:BH$166="teilsaniert",BG$1:BG$166)) + MAX(IF(BH$1:BH$166="teilsaniert",BG$1:BG$166))) / 2,
                (MIN(IF(BH$1:BH$166="saniert",BG$1:BG$166)) + MAX(IF(BH$1:BH$166="saniert",BG$1:BG$166))) / 2
            )
        )),
        0,
        BF39
    )
)</f>
        <v>0</v>
      </c>
    </row>
    <row r="40" spans="2:61">
      <c r="B40" s="174">
        <f t="shared" si="15"/>
        <v>0.50299034694672895</v>
      </c>
      <c r="C40" s="173">
        <f>_xlfn.NORM.DIST(B40, B5,C5, TRUE)</f>
        <v>0.81742433298005945</v>
      </c>
      <c r="D40" s="174" t="str">
        <f t="shared" si="0"/>
        <v>unsaniert</v>
      </c>
      <c r="E40" s="174" cm="1">
        <f t="array" ref="E40">IF(
    C40 &gt; (IF(
        D40 = "unsaniert",
        (MIN(IF(D$1:D$166="unsaniert",C$1:C$166)) + MAX(IF(D$1:D$166="unsaniert",C$1:C$166))) / 2,
        IF(
            D40 = "teilsaniert",
            (MIN(IF(D$1:D$166="teilsaniert",C$1:C$166)) + MAX(IF(D$1:D$166="teilsaniert",C$1:C$166))) / 2,
            (MIN(IF(D$1:D$166="saniert",C$1:C$166)) + MAX(IF(D$1:D$166="saniert",C$1:C$166))) / 2
        )
    )),
    0,
    IF(
        C39 &lt; (IF(
            D40 = "unsaniert",
            (MIN(IF(D$1:D$166="unsaniert",C$1:C$166)) + MAX(IF(D$1:D$166="unsaniert",C$1:C$166))) / 2,
            IF(
                D40 = "teilsaniert",
                (MIN(IF(D$1:D$166="teilsaniert",C$1:C$166)) + MAX(IF(D$1:D$166="teilsaniert",C$1:C$166))) / 2,
                (MIN(IF(D$1:D$166="saniert",C$1:C$166)) + MAX(IF(D$1:D$166="saniert",C$1:C$166))) / 2
            )
        )),
        0,
        B40
    )
)</f>
        <v>0</v>
      </c>
      <c r="H40" s="160"/>
      <c r="I40" s="174">
        <f t="shared" si="16"/>
        <v>0.20363460063706412</v>
      </c>
      <c r="J40" s="173">
        <f>_xlfn.NORM.DIST(I40, I5,J5, TRUE)</f>
        <v>0.17007582495451032</v>
      </c>
      <c r="K40" s="174" t="str">
        <f t="shared" si="1"/>
        <v>teilsaniert</v>
      </c>
      <c r="L40" s="174" cm="1">
        <f t="array" ref="L40">IF(
    J40 &gt; (IF(
        K40 = "unsaniert",
        (MIN(IF(K$1:K$166="unsaniert",J$1:J$166)) + MAX(IF(K$1:K$166="unsaniert",J$1:J$166))) / 2,
        IF(
            K40 = "teilsaniert",
            (MIN(IF(K$1:K$166="teilsaniert",J$1:J$166)) + MAX(IF(K$1:K$166="teilsaniert",J$1:J$166))) / 2,
            (MIN(IF(K$1:K$166="saniert",J$1:J$166)) + MAX(IF(K$1:K$166="saniert",J$1:J$166))) / 2
        )
    )),
    0,
    IF(
        J39 &lt; (IF(
            K40 = "unsaniert",
            (MIN(IF(K$1:K$166="unsaniert",J$1:J$166)) + MAX(IF(K$1:K$166="unsaniert",J$1:J$166))) / 2,
            IF(
                K40 = "teilsaniert",
                (MIN(IF(K$1:K$166="teilsaniert",J$1:J$166)) + MAX(IF(K$1:K$166="teilsaniert",J$1:J$166))) / 2,
                (MIN(IF(K$1:K$166="saniert",J$1:J$166)) + MAX(IF(K$1:K$166="saniert",J$1:J$166))) / 2
            )
        )),
        0,
        I40
    )
)</f>
        <v>0.20363460063706412</v>
      </c>
      <c r="O40" s="160"/>
      <c r="P40" s="174">
        <f t="shared" si="17"/>
        <v>0.11995193230339177</v>
      </c>
      <c r="Q40" s="173">
        <f>_xlfn.NORM.DIST(P40, P5,Q5, TRUE)</f>
        <v>0.29733038159905872</v>
      </c>
      <c r="R40" s="174" t="str">
        <f t="shared" si="2"/>
        <v>teilsaniert</v>
      </c>
      <c r="S40" s="174" cm="1">
        <f t="array" ref="S40">IF(
    Q40 &gt; (IF(
        R40 = "unsaniert",
        (MIN(IF(R$1:R$166="unsaniert",Q$1:Q$166)) + MAX(IF(R$1:R$166="unsaniert",Q$1:Q$166))) / 2,
        IF(
            R40 = "teilsaniert",
            (MIN(IF(R$1:R$166="teilsaniert",Q$1:Q$166)) + MAX(IF(R$1:R$166="teilsaniert",Q$1:Q$166))) / 2,
            (MIN(IF(R$1:R$166="saniert",Q$1:Q$166)) + MAX(IF(R$1:R$166="saniert",Q$1:Q$166))) / 2
        )
    )),
    0,
    IF(
        Q39 &lt; (IF(
            R40 = "unsaniert",
            (MIN(IF(R$1:R$166="unsaniert",Q$1:Q$166)) + MAX(IF(R$1:R$166="unsaniert",Q$1:Q$166))) / 2,
            IF(
                R40 = "teilsaniert",
                (MIN(IF(R$1:R$166="teilsaniert",Q$1:Q$166)) + MAX(IF(R$1:R$166="teilsaniert",Q$1:Q$166))) / 2,
                (MIN(IF(R$1:R$166="saniert",Q$1:Q$166)) + MAX(IF(R$1:R$166="saniert",Q$1:Q$166))) / 2
            )
        )),
        0,
        P40
    )
)</f>
        <v>0</v>
      </c>
      <c r="W40" s="174">
        <f t="shared" si="18"/>
        <v>0.41850936565739649</v>
      </c>
      <c r="X40" s="173">
        <f t="shared" si="3"/>
        <v>0.32769518967138378</v>
      </c>
      <c r="Y40" s="174" t="str">
        <f t="shared" si="4"/>
        <v>teilsaniert</v>
      </c>
      <c r="Z40" s="174" cm="1">
        <f t="array" ref="Z40">IF(
    X40 &gt; (IF(
        Y40 = "unsaniert",
        (MIN(IF(Y$1:Y$166="unsaniert",X$1:X$166)) + MAX(IF(Y$1:Y$166="unsaniert",X$1:X$166))) / 2,
        IF(
            Y40 = "teilsaniert",
            (MIN(IF(Y$1:Y$166="teilsaniert",X$1:X$166)) + MAX(IF(Y$1:Y$166="teilsaniert",X$1:X$166))) / 2,
            (MIN(IF(Y$1:Y$166="saniert",X$1:X$166)) + MAX(IF(Y$1:Y$166="saniert",X$1:X$166))) / 2
        )
    )),
    0,
    IF(
        X39 &lt; (IF(
            Y40 = "unsaniert",
            (MIN(IF(Y$1:Y$166="unsaniert",X$1:X$166)) + MAX(IF(Y$1:Y$166="unsaniert",X$1:X$166))) / 2,
            IF(
                Y40 = "teilsaniert",
                (MIN(IF(Y$1:Y$166="teilsaniert",X$1:X$166)) + MAX(IF(Y$1:Y$166="teilsaniert",X$1:X$166))) / 2,
                (MIN(IF(Y$1:Y$166="saniert",X$1:X$166)) + MAX(IF(Y$1:Y$166="saniert",X$1:X$166))) / 2
            )
        )),
        0,
        W40
    )
)</f>
        <v>0</v>
      </c>
      <c r="AA40" s="160"/>
      <c r="AB40" s="160"/>
      <c r="AC40" s="160"/>
      <c r="AD40" s="174">
        <f t="shared" si="19"/>
        <v>0.26996384937977302</v>
      </c>
      <c r="AE40" s="173">
        <f t="shared" si="5"/>
        <v>0.63567016300852197</v>
      </c>
      <c r="AF40" s="174" t="str">
        <f t="shared" si="6"/>
        <v>unsaniert</v>
      </c>
      <c r="AG40" s="174" cm="1">
        <f t="array" ref="AG40">IF(
    AE40 &gt; (IF(
        AF40 = "unsaniert",
        (MIN(IF(AF$1:AF$166="unsaniert",AE$1:AE$166)) + MAX(IF(AF$1:AF$166="unsaniert",AE$1:AE$166))) / 2,
        IF(
            AF40 = "teilsaniert",
            (MIN(IF(AF$1:AF$166="teilsaniert",AE$1:AE$166)) + MAX(IF(AF$1:AF$166="teilsaniert",AE$1:AE$166))) / 2,
            (MIN(IF(AF$1:AF$166="saniert",AE$1:AE$166)) + MAX(IF(AF$1:AF$166="saniert",AE$1:AE$166))) / 2
        )
    )),
    0,
    IF(
        AE39 &lt; (IF(
            AF40 = "unsaniert",
            (MIN(IF(AF$1:AF$166="unsaniert",AE$1:AE$166)) + MAX(IF(AF$1:AF$166="unsaniert",AE$1:AE$166))) / 2,
            IF(
                AF40 = "teilsaniert",
                (MIN(IF(AF$1:AF$166="teilsaniert",AE$1:AE$166)) + MAX(IF(AF$1:AF$166="teilsaniert",AE$1:AE$166))) / 2,
                (MIN(IF(AF$1:AF$166="saniert",AE$1:AE$166)) + MAX(IF(AF$1:AF$166="saniert",AE$1:AE$166))) / 2
            )
        )),
        0,
        AD40
    )
)</f>
        <v>0</v>
      </c>
      <c r="AH40" s="160"/>
      <c r="AI40" s="160"/>
      <c r="AJ40" s="160"/>
      <c r="AK40" s="174">
        <f t="shared" si="20"/>
        <v>0.10055372869506787</v>
      </c>
      <c r="AL40" s="173">
        <f t="shared" si="7"/>
        <v>0.13486631198552307</v>
      </c>
      <c r="AM40" s="174" t="str">
        <f t="shared" si="8"/>
        <v>teilsaniert</v>
      </c>
      <c r="AN40" s="174" cm="1">
        <f t="array" ref="AN40">IF(
    AL40 &gt; (IF(
        AM40 = "unsaniert",
        (MIN(IF(AM$1:AM$166="unsaniert",AL$1:AL$166)) + MAX(IF(AM$1:AM$166="unsaniert",AL$1:AL$166))) / 2,
        IF(
            AM40 = "teilsaniert",
            (MIN(IF(AM$1:AM$166="teilsaniert",AL$1:AL$166)) + MAX(IF(AM$1:AM$166="teilsaniert",AL$1:AL$166))) / 2,
            (MIN(IF(AM$1:AM$166="saniert",AL$1:AL$166)) + MAX(IF(AM$1:AM$166="saniert",AL$1:AL$166))) / 2
        )
    )),
    0,
    IF(
        AL39 &lt; (IF(
            AM40 = "unsaniert",
            (MIN(IF(AM$1:AM$166="unsaniert",AL$1:AL$166)) + MAX(IF(AM$1:AM$166="unsaniert",AL$1:AL$166))) / 2,
            IF(
                AM40 = "teilsaniert",
                (MIN(IF(AM$1:AM$166="teilsaniert",AL$1:AL$166)) + MAX(IF(AM$1:AM$166="teilsaniert",AL$1:AL$166))) / 2,
                (MIN(IF(AM$1:AM$166="saniert",AL$1:AL$166)) + MAX(IF(AM$1:AM$166="saniert",AL$1:AL$166))) / 2
            )
        )),
        0,
        AK40
    )
)</f>
        <v>0.10055372869506787</v>
      </c>
      <c r="AR40" s="174">
        <f t="shared" si="21"/>
        <v>0.35522646823841053</v>
      </c>
      <c r="AS40" s="173">
        <f t="shared" si="9"/>
        <v>0.54459655676811614</v>
      </c>
      <c r="AT40" s="174" t="str">
        <f t="shared" si="10"/>
        <v>unsaniert</v>
      </c>
      <c r="AU40" s="174" cm="1">
        <f t="array" ref="AU40">IF(
    AS40 &gt; (IF(
        AT40 = "unsaniert",
        (MIN(IF(AT$1:AT$166="unsaniert",AS$1:AS$166)) + MAX(IF(AT$1:AT$166="unsaniert",AS$1:AS$166))) / 2,
        IF(
            AT40 = "teilsaniert",
            (MIN(IF(AT$1:AT$166="teilsaniert",AS$1:AS$166)) + MAX(IF(AT$1:AT$166="teilsaniert",AS$1:AS$166))) / 2,
            (MIN(IF(AT$1:AT$166="saniert",AS$1:AS$166)) + MAX(IF(AT$1:AT$166="saniert",AS$1:AS$166))) / 2
        )
    )),
    0,
    IF(
        AS39 &lt; (IF(
            AT40 = "unsaniert",
            (MIN(IF(AT$1:AT$166="unsaniert",AS$1:AS$166)) + MAX(IF(AT$1:AT$166="unsaniert",AS$1:AS$166))) / 2,
            IF(
                AT40 = "teilsaniert",
                (MIN(IF(AT$1:AT$166="teilsaniert",AS$1:AS$166)) + MAX(IF(AT$1:AT$166="teilsaniert",AS$1:AS$166))) / 2,
                (MIN(IF(AT$1:AT$166="saniert",AS$1:AS$166)) + MAX(IF(AT$1:AT$166="saniert",AS$1:AS$166))) / 2
            )
        )),
        0,
        AR40
    )
)</f>
        <v>0</v>
      </c>
      <c r="AV40" s="160"/>
      <c r="AW40" s="160"/>
      <c r="AX40" s="160"/>
      <c r="AY40" s="174">
        <f t="shared" si="22"/>
        <v>0.34412777143588857</v>
      </c>
      <c r="AZ40" s="173">
        <f t="shared" si="24"/>
        <v>0.69359185723332706</v>
      </c>
      <c r="BA40" s="174" t="str">
        <f t="shared" si="25"/>
        <v>unsaniert</v>
      </c>
      <c r="BB40" s="174" cm="1">
        <f t="array" ref="BB40">IF(
    AZ40 &gt; (IF(
        BA40 = "unsaniert",
        (MIN(IF(BA$1:BA$166="unsaniert",AZ$1:AZ$166)) + MAX(IF(BA$1:BA$166="unsaniert",AZ$1:AZ$166))) / 2,
        IF(
            BA40 = "teilsaniert",
            (MIN(IF(BA$1:BA$166="teilsaniert",AZ$1:AZ$166)) + MAX(IF(BA$1:BA$166="teilsaniert",AZ$1:AZ$166))) / 2,
            (MIN(IF(BA$1:BA$166="saniert",AZ$1:AZ$166)) + MAX(IF(BA$1:BA$166="saniert",AZ$1:AZ$166))) / 2
        )
    )),
    0,
    IF(
        AZ39 &lt; (IF(
            BA40 = "unsaniert",
            (MIN(IF(BA$1:BA$166="unsaniert",AZ$1:AZ$166)) + MAX(IF(BA$1:BA$166="unsaniert",AZ$1:AZ$166))) / 2,
            IF(
                BA40 = "teilsaniert",
                (MIN(IF(BA$1:BA$166="teilsaniert",AZ$1:AZ$166)) + MAX(IF(BA$1:BA$166="teilsaniert",AZ$1:AZ$166))) / 2,
                (MIN(IF(BA$1:BA$166="saniert",AZ$1:AZ$166)) + MAX(IF(BA$1:BA$166="saniert",AZ$1:AZ$166))) / 2
            )
        )),
        0,
        AY40
    )
)</f>
        <v>0.34412777143588857</v>
      </c>
      <c r="BC40" s="160"/>
      <c r="BD40" s="160"/>
      <c r="BE40" s="160"/>
      <c r="BF40" s="174">
        <f t="shared" si="23"/>
        <v>0.19201964758721896</v>
      </c>
      <c r="BG40" s="173">
        <f t="shared" si="13"/>
        <v>0.83521248993004471</v>
      </c>
      <c r="BH40" s="174" t="str">
        <f t="shared" si="14"/>
        <v>unsaniert</v>
      </c>
      <c r="BI40" s="174" cm="1">
        <f t="array" ref="BI40">IF(
    BG40 &gt; (IF(
        BH40 = "unsaniert",
        (MIN(IF(BH$1:BH$166="unsaniert",BG$1:BG$166)) + MAX(IF(BH$1:BH$166="unsaniert",BG$1:BG$166))) / 2,
        IF(
            BH40 = "teilsaniert",
            (MIN(IF(BH$1:BH$166="teilsaniert",BG$1:BG$166)) + MAX(IF(BH$1:BH$166="teilsaniert",BG$1:BG$166))) / 2,
            (MIN(IF(BH$1:BH$166="saniert",BG$1:BG$166)) + MAX(IF(BH$1:BH$166="saniert",BG$1:BG$166))) / 2
        )
    )),
    0,
    IF(
        BG39 &lt; (IF(
            BH40 = "unsaniert",
            (MIN(IF(BH$1:BH$166="unsaniert",BG$1:BG$166)) + MAX(IF(BH$1:BH$166="unsaniert",BG$1:BG$166))) / 2,
            IF(
                BH40 = "teilsaniert",
                (MIN(IF(BH$1:BH$166="teilsaniert",BG$1:BG$166)) + MAX(IF(BH$1:BH$166="teilsaniert",BG$1:BG$166))) / 2,
                (MIN(IF(BH$1:BH$166="saniert",BG$1:BG$166)) + MAX(IF(BH$1:BH$166="saniert",BG$1:BG$166))) / 2
            )
        )),
        0,
        BF40
    )
)</f>
        <v>0</v>
      </c>
    </row>
    <row r="41" spans="2:61">
      <c r="B41" s="174">
        <f t="shared" si="15"/>
        <v>0.47299034694672892</v>
      </c>
      <c r="C41" s="173">
        <f>_xlfn.NORM.DIST(B41, B5,C5, TRUE)</f>
        <v>0.68676862310044495</v>
      </c>
      <c r="D41" s="174" t="str">
        <f t="shared" si="0"/>
        <v>unsaniert</v>
      </c>
      <c r="E41" s="174" cm="1">
        <f t="array" ref="E41">IF(
    C41 &gt; (IF(
        D41 = "unsaniert",
        (MIN(IF(D$1:D$166="unsaniert",C$1:C$166)) + MAX(IF(D$1:D$166="unsaniert",C$1:C$166))) / 2,
        IF(
            D41 = "teilsaniert",
            (MIN(IF(D$1:D$166="teilsaniert",C$1:C$166)) + MAX(IF(D$1:D$166="teilsaniert",C$1:C$166))) / 2,
            (MIN(IF(D$1:D$166="saniert",C$1:C$166)) + MAX(IF(D$1:D$166="saniert",C$1:C$166))) / 2
        )
    )),
    0,
    IF(
        C40 &lt; (IF(
            D41 = "unsaniert",
            (MIN(IF(D$1:D$166="unsaniert",C$1:C$166)) + MAX(IF(D$1:D$166="unsaniert",C$1:C$166))) / 2,
            IF(
                D41 = "teilsaniert",
                (MIN(IF(D$1:D$166="teilsaniert",C$1:C$166)) + MAX(IF(D$1:D$166="teilsaniert",C$1:C$166))) / 2,
                (MIN(IF(D$1:D$166="saniert",C$1:C$166)) + MAX(IF(D$1:D$166="saniert",C$1:C$166))) / 2
            )
        )),
        0,
        B41
    )
)</f>
        <v>0.47299034694672892</v>
      </c>
      <c r="F41" s="172"/>
      <c r="H41" s="160"/>
      <c r="I41" s="174">
        <f t="shared" si="16"/>
        <v>0.17363460063706412</v>
      </c>
      <c r="J41" s="173">
        <f>_xlfn.NORM.DIST(I41, I5,J5, TRUE)</f>
        <v>4.0523882355802225E-2</v>
      </c>
      <c r="K41" s="174" t="str">
        <f t="shared" si="1"/>
        <v>teilsaniert</v>
      </c>
      <c r="L41" s="174" cm="1">
        <f t="array" ref="L41">IF(
    J41 &gt; (IF(
        K41 = "unsaniert",
        (MIN(IF(K$1:K$166="unsaniert",J$1:J$166)) + MAX(IF(K$1:K$166="unsaniert",J$1:J$166))) / 2,
        IF(
            K41 = "teilsaniert",
            (MIN(IF(K$1:K$166="teilsaniert",J$1:J$166)) + MAX(IF(K$1:K$166="teilsaniert",J$1:J$166))) / 2,
            (MIN(IF(K$1:K$166="saniert",J$1:J$166)) + MAX(IF(K$1:K$166="saniert",J$1:J$166))) / 2
        )
    )),
    0,
    IF(
        J40 &lt; (IF(
            K41 = "unsaniert",
            (MIN(IF(K$1:K$166="unsaniert",J$1:J$166)) + MAX(IF(K$1:K$166="unsaniert",J$1:J$166))) / 2,
            IF(
                K41 = "teilsaniert",
                (MIN(IF(K$1:K$166="teilsaniert",J$1:J$166)) + MAX(IF(K$1:K$166="teilsaniert",J$1:J$166))) / 2,
                (MIN(IF(K$1:K$166="saniert",J$1:J$166)) + MAX(IF(K$1:K$166="saniert",J$1:J$166))) / 2
            )
        )),
        0,
        I41
    )
)</f>
        <v>0</v>
      </c>
      <c r="O41" s="160"/>
      <c r="P41" s="174">
        <f t="shared" si="17"/>
        <v>8.9951932303391768E-2</v>
      </c>
      <c r="Q41" s="173">
        <f>_xlfn.NORM.DIST(P41, P5,Q5, TRUE)</f>
        <v>0.10776294785756102</v>
      </c>
      <c r="R41" s="174" t="str">
        <f t="shared" si="2"/>
        <v>teilsaniert</v>
      </c>
      <c r="S41" s="174" cm="1">
        <f t="array" ref="S41">IF(
    Q41 &gt; (IF(
        R41 = "unsaniert",
        (MIN(IF(R$1:R$166="unsaniert",Q$1:Q$166)) + MAX(IF(R$1:R$166="unsaniert",Q$1:Q$166))) / 2,
        IF(
            R41 = "teilsaniert",
            (MIN(IF(R$1:R$166="teilsaniert",Q$1:Q$166)) + MAX(IF(R$1:R$166="teilsaniert",Q$1:Q$166))) / 2,
            (MIN(IF(R$1:R$166="saniert",Q$1:Q$166)) + MAX(IF(R$1:R$166="saniert",Q$1:Q$166))) / 2
        )
    )),
    0,
    IF(
        Q40 &lt; (IF(
            R41 = "unsaniert",
            (MIN(IF(R$1:R$166="unsaniert",Q$1:Q$166)) + MAX(IF(R$1:R$166="unsaniert",Q$1:Q$166))) / 2,
            IF(
                R41 = "teilsaniert",
                (MIN(IF(R$1:R$166="teilsaniert",Q$1:Q$166)) + MAX(IF(R$1:R$166="teilsaniert",Q$1:Q$166))) / 2,
                (MIN(IF(R$1:R$166="saniert",Q$1:Q$166)) + MAX(IF(R$1:R$166="saniert",Q$1:Q$166))) / 2
            )
        )),
        0,
        P41
    )
)</f>
        <v>8.9951932303391768E-2</v>
      </c>
      <c r="W41" s="174">
        <f t="shared" si="18"/>
        <v>0.38850936565739647</v>
      </c>
      <c r="X41" s="173">
        <f t="shared" si="3"/>
        <v>0.12807379574360517</v>
      </c>
      <c r="Y41" s="174" t="str">
        <f t="shared" si="4"/>
        <v>teilsaniert</v>
      </c>
      <c r="Z41" s="174" cm="1">
        <f t="array" ref="Z41">IF(
    X41 &gt; (IF(
        Y41 = "unsaniert",
        (MIN(IF(Y$1:Y$166="unsaniert",X$1:X$166)) + MAX(IF(Y$1:Y$166="unsaniert",X$1:X$166))) / 2,
        IF(
            Y41 = "teilsaniert",
            (MIN(IF(Y$1:Y$166="teilsaniert",X$1:X$166)) + MAX(IF(Y$1:Y$166="teilsaniert",X$1:X$166))) / 2,
            (MIN(IF(Y$1:Y$166="saniert",X$1:X$166)) + MAX(IF(Y$1:Y$166="saniert",X$1:X$166))) / 2
        )
    )),
    0,
    IF(
        X40 &lt; (IF(
            Y41 = "unsaniert",
            (MIN(IF(Y$1:Y$166="unsaniert",X$1:X$166)) + MAX(IF(Y$1:Y$166="unsaniert",X$1:X$166))) / 2,
            IF(
                Y41 = "teilsaniert",
                (MIN(IF(Y$1:Y$166="teilsaniert",X$1:X$166)) + MAX(IF(Y$1:Y$166="teilsaniert",X$1:X$166))) / 2,
                (MIN(IF(Y$1:Y$166="saniert",X$1:X$166)) + MAX(IF(Y$1:Y$166="saniert",X$1:X$166))) / 2
            )
        )),
        0,
        W41
    )
)</f>
        <v>0.38850936565739647</v>
      </c>
      <c r="AA41" s="160"/>
      <c r="AB41" s="160"/>
      <c r="AC41" s="160"/>
      <c r="AD41" s="174">
        <f t="shared" si="19"/>
        <v>0.23996384937977303</v>
      </c>
      <c r="AE41" s="173">
        <f t="shared" si="5"/>
        <v>0.42712080251974627</v>
      </c>
      <c r="AF41" s="174" t="str">
        <f t="shared" si="6"/>
        <v>teilsaniert</v>
      </c>
      <c r="AG41" s="174" cm="1">
        <f t="array" ref="AG41">IF(
    AE41 &gt; (IF(
        AF41 = "unsaniert",
        (MIN(IF(AF$1:AF$166="unsaniert",AE$1:AE$166)) + MAX(IF(AF$1:AF$166="unsaniert",AE$1:AE$166))) / 2,
        IF(
            AF41 = "teilsaniert",
            (MIN(IF(AF$1:AF$166="teilsaniert",AE$1:AE$166)) + MAX(IF(AF$1:AF$166="teilsaniert",AE$1:AE$166))) / 2,
            (MIN(IF(AF$1:AF$166="saniert",AE$1:AE$166)) + MAX(IF(AF$1:AF$166="saniert",AE$1:AE$166))) / 2
        )
    )),
    0,
    IF(
        AE40 &lt; (IF(
            AF41 = "unsaniert",
            (MIN(IF(AF$1:AF$166="unsaniert",AE$1:AE$166)) + MAX(IF(AF$1:AF$166="unsaniert",AE$1:AE$166))) / 2,
            IF(
                AF41 = "teilsaniert",
                (MIN(IF(AF$1:AF$166="teilsaniert",AE$1:AE$166)) + MAX(IF(AF$1:AF$166="teilsaniert",AE$1:AE$166))) / 2,
                (MIN(IF(AF$1:AF$166="saniert",AE$1:AE$166)) + MAX(IF(AF$1:AF$166="saniert",AE$1:AE$166))) / 2
            )
        )),
        0,
        AD41
    )
)</f>
        <v>0</v>
      </c>
      <c r="AH41" s="160"/>
      <c r="AI41" s="160"/>
      <c r="AJ41" s="160"/>
      <c r="AK41" s="174">
        <f t="shared" si="20"/>
        <v>7.0553728695067874E-2</v>
      </c>
      <c r="AL41" s="173">
        <f t="shared" si="7"/>
        <v>2.7151342743802237E-2</v>
      </c>
      <c r="AM41" s="174" t="str">
        <f t="shared" si="8"/>
        <v>saniert</v>
      </c>
      <c r="AN41" s="174" cm="1">
        <f t="array" ref="AN41">IF(
    AL41 &gt; (IF(
        AM41 = "unsaniert",
        (MIN(IF(AM$1:AM$166="unsaniert",AL$1:AL$166)) + MAX(IF(AM$1:AM$166="unsaniert",AL$1:AL$166))) / 2,
        IF(
            AM41 = "teilsaniert",
            (MIN(IF(AM$1:AM$166="teilsaniert",AL$1:AL$166)) + MAX(IF(AM$1:AM$166="teilsaniert",AL$1:AL$166))) / 2,
            (MIN(IF(AM$1:AM$166="saniert",AL$1:AL$166)) + MAX(IF(AM$1:AM$166="saniert",AL$1:AL$166))) / 2
        )
    )),
    0,
    IF(
        AL40 &lt; (IF(
            AM41 = "unsaniert",
            (MIN(IF(AM$1:AM$166="unsaniert",AL$1:AL$166)) + MAX(IF(AM$1:AM$166="unsaniert",AL$1:AL$166))) / 2,
            IF(
                AM41 = "teilsaniert",
                (MIN(IF(AM$1:AM$166="teilsaniert",AL$1:AL$166)) + MAX(IF(AM$1:AM$166="teilsaniert",AL$1:AL$166))) / 2,
                (MIN(IF(AM$1:AM$166="saniert",AL$1:AL$166)) + MAX(IF(AM$1:AM$166="saniert",AL$1:AL$166))) / 2
            )
        )),
        0,
        AK41
    )
)</f>
        <v>0</v>
      </c>
      <c r="AR41" s="174">
        <f t="shared" si="21"/>
        <v>0.3252264682384105</v>
      </c>
      <c r="AS41" s="173">
        <f t="shared" si="9"/>
        <v>0.32075987136591755</v>
      </c>
      <c r="AT41" s="174" t="str">
        <f t="shared" si="10"/>
        <v>teilsaniert</v>
      </c>
      <c r="AU41" s="174" cm="1">
        <f t="array" ref="AU41">IF(
    AS41 &gt; (IF(
        AT41 = "unsaniert",
        (MIN(IF(AT$1:AT$166="unsaniert",AS$1:AS$166)) + MAX(IF(AT$1:AT$166="unsaniert",AS$1:AS$166))) / 2,
        IF(
            AT41 = "teilsaniert",
            (MIN(IF(AT$1:AT$166="teilsaniert",AS$1:AS$166)) + MAX(IF(AT$1:AT$166="teilsaniert",AS$1:AS$166))) / 2,
            (MIN(IF(AT$1:AT$166="saniert",AS$1:AS$166)) + MAX(IF(AT$1:AT$166="saniert",AS$1:AS$166))) / 2
        )
    )),
    0,
    IF(
        AS40 &lt; (IF(
            AT41 = "unsaniert",
            (MIN(IF(AT$1:AT$166="unsaniert",AS$1:AS$166)) + MAX(IF(AT$1:AT$166="unsaniert",AS$1:AS$166))) / 2,
            IF(
                AT41 = "teilsaniert",
                (MIN(IF(AT$1:AT$166="teilsaniert",AS$1:AS$166)) + MAX(IF(AT$1:AT$166="teilsaniert",AS$1:AS$166))) / 2,
                (MIN(IF(AT$1:AT$166="saniert",AS$1:AS$166)) + MAX(IF(AT$1:AT$166="saniert",AS$1:AS$166))) / 2
            )
        )),
        0,
        AR41
    )
)</f>
        <v>0</v>
      </c>
      <c r="AV41" s="160"/>
      <c r="AW41" s="160"/>
      <c r="AX41" s="160"/>
      <c r="AY41" s="174">
        <f t="shared" si="22"/>
        <v>0.31412777143588855</v>
      </c>
      <c r="AZ41" s="173">
        <f t="shared" si="24"/>
        <v>0.50289988536286101</v>
      </c>
      <c r="BA41" s="174" t="str">
        <f t="shared" si="25"/>
        <v>unsaniert</v>
      </c>
      <c r="BB41" s="174" cm="1">
        <f t="array" ref="BB41">IF(
    AZ41 &gt; (IF(
        BA41 = "unsaniert",
        (MIN(IF(BA$1:BA$166="unsaniert",AZ$1:AZ$166)) + MAX(IF(BA$1:BA$166="unsaniert",AZ$1:AZ$166))) / 2,
        IF(
            BA41 = "teilsaniert",
            (MIN(IF(BA$1:BA$166="teilsaniert",AZ$1:AZ$166)) + MAX(IF(BA$1:BA$166="teilsaniert",AZ$1:AZ$166))) / 2,
            (MIN(IF(BA$1:BA$166="saniert",AZ$1:AZ$166)) + MAX(IF(BA$1:BA$166="saniert",AZ$1:AZ$166))) / 2
        )
    )),
    0,
    IF(
        AZ40 &lt; (IF(
            BA41 = "unsaniert",
            (MIN(IF(BA$1:BA$166="unsaniert",AZ$1:AZ$166)) + MAX(IF(BA$1:BA$166="unsaniert",AZ$1:AZ$166))) / 2,
            IF(
                BA41 = "teilsaniert",
                (MIN(IF(BA$1:BA$166="teilsaniert",AZ$1:AZ$166)) + MAX(IF(BA$1:BA$166="teilsaniert",AZ$1:AZ$166))) / 2,
                (MIN(IF(BA$1:BA$166="saniert",AZ$1:AZ$166)) + MAX(IF(BA$1:BA$166="saniert",AZ$1:AZ$166))) / 2
            )
        )),
        0,
        AY41
    )
)</f>
        <v>0</v>
      </c>
      <c r="BC41" s="160"/>
      <c r="BD41" s="160"/>
      <c r="BE41" s="160"/>
      <c r="BF41" s="174">
        <f t="shared" si="23"/>
        <v>0.17701964758721894</v>
      </c>
      <c r="BG41" s="173">
        <f t="shared" si="13"/>
        <v>0.71564904175345156</v>
      </c>
      <c r="BH41" s="174" t="str">
        <f t="shared" si="14"/>
        <v>unsaniert</v>
      </c>
      <c r="BI41" s="174" cm="1">
        <f t="array" ref="BI41">IF(
    BG41 &gt; (IF(
        BH41 = "unsaniert",
        (MIN(IF(BH$1:BH$166="unsaniert",BG$1:BG$166)) + MAX(IF(BH$1:BH$166="unsaniert",BG$1:BG$166))) / 2,
        IF(
            BH41 = "teilsaniert",
            (MIN(IF(BH$1:BH$166="teilsaniert",BG$1:BG$166)) + MAX(IF(BH$1:BH$166="teilsaniert",BG$1:BG$166))) / 2,
            (MIN(IF(BH$1:BH$166="saniert",BG$1:BG$166)) + MAX(IF(BH$1:BH$166="saniert",BG$1:BG$166))) / 2
        )
    )),
    0,
    IF(
        BG40 &lt; (IF(
            BH41 = "unsaniert",
            (MIN(IF(BH$1:BH$166="unsaniert",BG$1:BG$166)) + MAX(IF(BH$1:BH$166="unsaniert",BG$1:BG$166))) / 2,
            IF(
                BH41 = "teilsaniert",
                (MIN(IF(BH$1:BH$166="teilsaniert",BG$1:BG$166)) + MAX(IF(BH$1:BH$166="teilsaniert",BG$1:BG$166))) / 2,
                (MIN(IF(BH$1:BH$166="saniert",BG$1:BG$166)) + MAX(IF(BH$1:BH$166="saniert",BG$1:BG$166))) / 2
            )
        )),
        0,
        BF41
    )
)</f>
        <v>0.17701964758721894</v>
      </c>
    </row>
    <row r="42" spans="2:61">
      <c r="B42" s="174">
        <f t="shared" si="15"/>
        <v>0.4429903469467289</v>
      </c>
      <c r="C42" s="173">
        <f>_xlfn.NORM.DIST(B42, B5,C5, TRUE)</f>
        <v>0.52703957869750706</v>
      </c>
      <c r="D42" s="174" t="str">
        <f t="shared" si="0"/>
        <v>unsaniert</v>
      </c>
      <c r="E42" s="174" cm="1">
        <f t="array" ref="E42">IF(
    C42 &gt; (IF(
        D42 = "unsaniert",
        (MIN(IF(D$1:D$166="unsaniert",C$1:C$166)) + MAX(IF(D$1:D$166="unsaniert",C$1:C$166))) / 2,
        IF(
            D42 = "teilsaniert",
            (MIN(IF(D$1:D$166="teilsaniert",C$1:C$166)) + MAX(IF(D$1:D$166="teilsaniert",C$1:C$166))) / 2,
            (MIN(IF(D$1:D$166="saniert",C$1:C$166)) + MAX(IF(D$1:D$166="saniert",C$1:C$166))) / 2
        )
    )),
    0,
    IF(
        C41 &lt; (IF(
            D42 = "unsaniert",
            (MIN(IF(D$1:D$166="unsaniert",C$1:C$166)) + MAX(IF(D$1:D$166="unsaniert",C$1:C$166))) / 2,
            IF(
                D42 = "teilsaniert",
                (MIN(IF(D$1:D$166="teilsaniert",C$1:C$166)) + MAX(IF(D$1:D$166="teilsaniert",C$1:C$166))) / 2,
                (MIN(IF(D$1:D$166="saniert",C$1:C$166)) + MAX(IF(D$1:D$166="saniert",C$1:C$166))) / 2
            )
        )),
        0,
        B42
    )
)</f>
        <v>0</v>
      </c>
      <c r="F42" s="172"/>
      <c r="H42" s="160"/>
      <c r="I42" s="174">
        <f t="shared" si="16"/>
        <v>0.14363460063706412</v>
      </c>
      <c r="J42" s="173">
        <f>_xlfn.NORM.DIST(I42, I5,J5, TRUE)</f>
        <v>5.6157584932696823E-3</v>
      </c>
      <c r="K42" s="174" t="str">
        <f t="shared" si="1"/>
        <v>saniert</v>
      </c>
      <c r="L42" s="174" cm="1">
        <f t="array" ref="L42">IF(
    J42 &gt; (IF(
        K42 = "unsaniert",
        (MIN(IF(K$1:K$166="unsaniert",J$1:J$166)) + MAX(IF(K$1:K$166="unsaniert",J$1:J$166))) / 2,
        IF(
            K42 = "teilsaniert",
            (MIN(IF(K$1:K$166="teilsaniert",J$1:J$166)) + MAX(IF(K$1:K$166="teilsaniert",J$1:J$166))) / 2,
            (MIN(IF(K$1:K$166="saniert",J$1:J$166)) + MAX(IF(K$1:K$166="saniert",J$1:J$166))) / 2
        )
    )),
    0,
    IF(
        J41 &lt; (IF(
            K42 = "unsaniert",
            (MIN(IF(K$1:K$166="unsaniert",J$1:J$166)) + MAX(IF(K$1:K$166="unsaniert",J$1:J$166))) / 2,
            IF(
                K42 = "teilsaniert",
                (MIN(IF(K$1:K$166="teilsaniert",J$1:J$166)) + MAX(IF(K$1:K$166="teilsaniert",J$1:J$166))) / 2,
                (MIN(IF(K$1:K$166="saniert",J$1:J$166)) + MAX(IF(K$1:K$166="saniert",J$1:J$166))) / 2
            )
        )),
        0,
        I42
    )
)</f>
        <v>0</v>
      </c>
      <c r="O42" s="160"/>
      <c r="P42" s="174">
        <f t="shared" si="17"/>
        <v>5.9951932303391769E-2</v>
      </c>
      <c r="Q42" s="173">
        <f>_xlfn.NORM.DIST(P42, P5,Q5, TRUE)</f>
        <v>2.5891589827976656E-2</v>
      </c>
      <c r="R42" s="174" t="str">
        <f t="shared" si="2"/>
        <v>saniert</v>
      </c>
      <c r="S42" s="174" cm="1">
        <f t="array" ref="S42">IF(
    Q42 &gt; (IF(
        R42 = "unsaniert",
        (MIN(IF(R$1:R$166="unsaniert",Q$1:Q$166)) + MAX(IF(R$1:R$166="unsaniert",Q$1:Q$166))) / 2,
        IF(
            R42 = "teilsaniert",
            (MIN(IF(R$1:R$166="teilsaniert",Q$1:Q$166)) + MAX(IF(R$1:R$166="teilsaniert",Q$1:Q$166))) / 2,
            (MIN(IF(R$1:R$166="saniert",Q$1:Q$166)) + MAX(IF(R$1:R$166="saniert",Q$1:Q$166))) / 2
        )
    )),
    0,
    IF(
        Q41 &lt; (IF(
            R42 = "unsaniert",
            (MIN(IF(R$1:R$166="unsaniert",Q$1:Q$166)) + MAX(IF(R$1:R$166="unsaniert",Q$1:Q$166))) / 2,
            IF(
                R42 = "teilsaniert",
                (MIN(IF(R$1:R$166="teilsaniert",Q$1:Q$166)) + MAX(IF(R$1:R$166="teilsaniert",Q$1:Q$166))) / 2,
                (MIN(IF(R$1:R$166="saniert",Q$1:Q$166)) + MAX(IF(R$1:R$166="saniert",Q$1:Q$166))) / 2
            )
        )),
        0,
        P42
    )
)</f>
        <v>0</v>
      </c>
      <c r="W42" s="174">
        <f t="shared" si="18"/>
        <v>0.35850936565739644</v>
      </c>
      <c r="X42" s="173">
        <f t="shared" si="3"/>
        <v>3.4015535542017063E-2</v>
      </c>
      <c r="Y42" s="174" t="str">
        <f t="shared" si="4"/>
        <v>teilsaniert</v>
      </c>
      <c r="Z42" s="174" cm="1">
        <f t="array" ref="Z42">IF(
    X42 &gt; (IF(
        Y42 = "unsaniert",
        (MIN(IF(Y$1:Y$166="unsaniert",X$1:X$166)) + MAX(IF(Y$1:Y$166="unsaniert",X$1:X$166))) / 2,
        IF(
            Y42 = "teilsaniert",
            (MIN(IF(Y$1:Y$166="teilsaniert",X$1:X$166)) + MAX(IF(Y$1:Y$166="teilsaniert",X$1:X$166))) / 2,
            (MIN(IF(Y$1:Y$166="saniert",X$1:X$166)) + MAX(IF(Y$1:Y$166="saniert",X$1:X$166))) / 2
        )
    )),
    0,
    IF(
        X41 &lt; (IF(
            Y42 = "unsaniert",
            (MIN(IF(Y$1:Y$166="unsaniert",X$1:X$166)) + MAX(IF(Y$1:Y$166="unsaniert",X$1:X$166))) / 2,
            IF(
                Y42 = "teilsaniert",
                (MIN(IF(Y$1:Y$166="teilsaniert",X$1:X$166)) + MAX(IF(Y$1:Y$166="teilsaniert",X$1:X$166))) / 2,
                (MIN(IF(Y$1:Y$166="saniert",X$1:X$166)) + MAX(IF(Y$1:Y$166="saniert",X$1:X$166))) / 2
            )
        )),
        0,
        W42
    )
)</f>
        <v>0</v>
      </c>
      <c r="AA42" s="160"/>
      <c r="AB42" s="160"/>
      <c r="AC42" s="160"/>
      <c r="AD42" s="174">
        <f t="shared" si="19"/>
        <v>0.20996384937977303</v>
      </c>
      <c r="AE42" s="173">
        <f t="shared" si="5"/>
        <v>0.23751238288659285</v>
      </c>
      <c r="AF42" s="174" t="str">
        <f t="shared" si="6"/>
        <v>teilsaniert</v>
      </c>
      <c r="AG42" s="174" cm="1">
        <f t="array" ref="AG42">IF(
    AE42 &gt; (IF(
        AF42 = "unsaniert",
        (MIN(IF(AF$1:AF$166="unsaniert",AE$1:AE$166)) + MAX(IF(AF$1:AF$166="unsaniert",AE$1:AE$166))) / 2,
        IF(
            AF42 = "teilsaniert",
            (MIN(IF(AF$1:AF$166="teilsaniert",AE$1:AE$166)) + MAX(IF(AF$1:AF$166="teilsaniert",AE$1:AE$166))) / 2,
            (MIN(IF(AF$1:AF$166="saniert",AE$1:AE$166)) + MAX(IF(AF$1:AF$166="saniert",AE$1:AE$166))) / 2
        )
    )),
    0,
    IF(
        AE41 &lt; (IF(
            AF42 = "unsaniert",
            (MIN(IF(AF$1:AF$166="unsaniert",AE$1:AE$166)) + MAX(IF(AF$1:AF$166="unsaniert",AE$1:AE$166))) / 2,
            IF(
                AF42 = "teilsaniert",
                (MIN(IF(AF$1:AF$166="teilsaniert",AE$1:AE$166)) + MAX(IF(AF$1:AF$166="teilsaniert",AE$1:AE$166))) / 2,
                (MIN(IF(AF$1:AF$166="saniert",AE$1:AE$166)) + MAX(IF(AF$1:AF$166="saniert",AE$1:AE$166))) / 2
            )
        )),
        0,
        AD42
    )
)</f>
        <v>0</v>
      </c>
      <c r="AH42" s="160"/>
      <c r="AI42" s="160"/>
      <c r="AJ42" s="160"/>
      <c r="AK42" s="174">
        <f t="shared" si="20"/>
        <v>4.0553728695067875E-2</v>
      </c>
      <c r="AL42" s="173">
        <f t="shared" si="7"/>
        <v>3.024163150185521E-3</v>
      </c>
      <c r="AM42" s="174" t="str">
        <f t="shared" si="8"/>
        <v>saniert</v>
      </c>
      <c r="AN42" s="174" cm="1">
        <f t="array" ref="AN42">IF(
    AL42 &gt; (IF(
        AM42 = "unsaniert",
        (MIN(IF(AM$1:AM$166="unsaniert",AL$1:AL$166)) + MAX(IF(AM$1:AM$166="unsaniert",AL$1:AL$166))) / 2,
        IF(
            AM42 = "teilsaniert",
            (MIN(IF(AM$1:AM$166="teilsaniert",AL$1:AL$166)) + MAX(IF(AM$1:AM$166="teilsaniert",AL$1:AL$166))) / 2,
            (MIN(IF(AM$1:AM$166="saniert",AL$1:AL$166)) + MAX(IF(AM$1:AM$166="saniert",AL$1:AL$166))) / 2
        )
    )),
    0,
    IF(
        AL41 &lt; (IF(
            AM42 = "unsaniert",
            (MIN(IF(AM$1:AM$166="unsaniert",AL$1:AL$166)) + MAX(IF(AM$1:AM$166="unsaniert",AL$1:AL$166))) / 2,
            IF(
                AM42 = "teilsaniert",
                (MIN(IF(AM$1:AM$166="teilsaniert",AL$1:AL$166)) + MAX(IF(AM$1:AM$166="teilsaniert",AL$1:AL$166))) / 2,
                (MIN(IF(AM$1:AM$166="saniert",AL$1:AL$166)) + MAX(IF(AM$1:AM$166="saniert",AL$1:AL$166))) / 2
            )
        )),
        0,
        AK42
    )
)</f>
        <v>4.0553728695067875E-2</v>
      </c>
      <c r="AR42" s="174">
        <f t="shared" si="21"/>
        <v>0.29522646823841048</v>
      </c>
      <c r="AS42" s="173">
        <f t="shared" si="9"/>
        <v>0.14843459022992286</v>
      </c>
      <c r="AT42" s="174" t="str">
        <f t="shared" si="10"/>
        <v>teilsaniert</v>
      </c>
      <c r="AU42" s="174" cm="1">
        <f t="array" ref="AU42">IF(
    AS42 &gt; (IF(
        AT42 = "unsaniert",
        (MIN(IF(AT$1:AT$166="unsaniert",AS$1:AS$166)) + MAX(IF(AT$1:AT$166="unsaniert",AS$1:AS$166))) / 2,
        IF(
            AT42 = "teilsaniert",
            (MIN(IF(AT$1:AT$166="teilsaniert",AS$1:AS$166)) + MAX(IF(AT$1:AT$166="teilsaniert",AS$1:AS$166))) / 2,
            (MIN(IF(AT$1:AT$166="saniert",AS$1:AS$166)) + MAX(IF(AT$1:AT$166="saniert",AS$1:AS$166))) / 2
        )
    )),
    0,
    IF(
        AS41 &lt; (IF(
            AT42 = "unsaniert",
            (MIN(IF(AT$1:AT$166="unsaniert",AS$1:AS$166)) + MAX(IF(AT$1:AT$166="unsaniert",AS$1:AS$166))) / 2,
            IF(
                AT42 = "teilsaniert",
                (MIN(IF(AT$1:AT$166="teilsaniert",AS$1:AS$166)) + MAX(IF(AT$1:AT$166="teilsaniert",AS$1:AS$166))) / 2,
                (MIN(IF(AT$1:AT$166="saniert",AS$1:AS$166)) + MAX(IF(AT$1:AT$166="saniert",AS$1:AS$166))) / 2
            )
        )),
        0,
        AR42
    )
)</f>
        <v>0.29522646823841048</v>
      </c>
      <c r="AV42" s="160"/>
      <c r="AW42" s="160"/>
      <c r="AX42" s="160"/>
      <c r="AY42" s="174">
        <f t="shared" si="22"/>
        <v>0.28412777143588852</v>
      </c>
      <c r="AZ42" s="173">
        <f t="shared" si="24"/>
        <v>0.31152953126656302</v>
      </c>
      <c r="BA42" s="174" t="str">
        <f t="shared" si="25"/>
        <v>teilsaniert</v>
      </c>
      <c r="BB42" s="174" cm="1">
        <f t="array" ref="BB42">IF(
    AZ42 &gt; (IF(
        BA42 = "unsaniert",
        (MIN(IF(BA$1:BA$166="unsaniert",AZ$1:AZ$166)) + MAX(IF(BA$1:BA$166="unsaniert",AZ$1:AZ$166))) / 2,
        IF(
            BA42 = "teilsaniert",
            (MIN(IF(BA$1:BA$166="teilsaniert",AZ$1:AZ$166)) + MAX(IF(BA$1:BA$166="teilsaniert",AZ$1:AZ$166))) / 2,
            (MIN(IF(BA$1:BA$166="saniert",AZ$1:AZ$166)) + MAX(IF(BA$1:BA$166="saniert",AZ$1:AZ$166))) / 2
        )
    )),
    0,
    IF(
        AZ41 &lt; (IF(
            BA42 = "unsaniert",
            (MIN(IF(BA$1:BA$166="unsaniert",AZ$1:AZ$166)) + MAX(IF(BA$1:BA$166="unsaniert",AZ$1:AZ$166))) / 2,
            IF(
                BA42 = "teilsaniert",
                (MIN(IF(BA$1:BA$166="teilsaniert",AZ$1:AZ$166)) + MAX(IF(BA$1:BA$166="teilsaniert",AZ$1:AZ$166))) / 2,
                (MIN(IF(BA$1:BA$166="saniert",AZ$1:AZ$166)) + MAX(IF(BA$1:BA$166="saniert",AZ$1:AZ$166))) / 2
            )
        )),
        0,
        AY42
    )
)</f>
        <v>0</v>
      </c>
      <c r="BC42" s="160"/>
      <c r="BD42" s="160"/>
      <c r="BE42" s="160"/>
      <c r="BF42" s="174">
        <f t="shared" si="23"/>
        <v>0.16201964758721893</v>
      </c>
      <c r="BG42" s="173">
        <f t="shared" si="13"/>
        <v>0.56551161445488285</v>
      </c>
      <c r="BH42" s="174" t="str">
        <f t="shared" si="14"/>
        <v>unsaniert</v>
      </c>
      <c r="BI42" s="174" cm="1">
        <f t="array" ref="BI42">IF(
    BG42 &gt; (IF(
        BH42 = "unsaniert",
        (MIN(IF(BH$1:BH$166="unsaniert",BG$1:BG$166)) + MAX(IF(BH$1:BH$166="unsaniert",BG$1:BG$166))) / 2,
        IF(
            BH42 = "teilsaniert",
            (MIN(IF(BH$1:BH$166="teilsaniert",BG$1:BG$166)) + MAX(IF(BH$1:BH$166="teilsaniert",BG$1:BG$166))) / 2,
            (MIN(IF(BH$1:BH$166="saniert",BG$1:BG$166)) + MAX(IF(BH$1:BH$166="saniert",BG$1:BG$166))) / 2
        )
    )),
    0,
    IF(
        BG41 &lt; (IF(
            BH42 = "unsaniert",
            (MIN(IF(BH$1:BH$166="unsaniert",BG$1:BG$166)) + MAX(IF(BH$1:BH$166="unsaniert",BG$1:BG$166))) / 2,
            IF(
                BH42 = "teilsaniert",
                (MIN(IF(BH$1:BH$166="teilsaniert",BG$1:BG$166)) + MAX(IF(BH$1:BH$166="teilsaniert",BG$1:BG$166))) / 2,
                (MIN(IF(BH$1:BH$166="saniert",BG$1:BG$166)) + MAX(IF(BH$1:BH$166="saniert",BG$1:BG$166))) / 2
            )
        )),
        0,
        BF42
    )
)</f>
        <v>0</v>
      </c>
    </row>
    <row r="43" spans="2:61">
      <c r="B43" s="174">
        <f t="shared" si="15"/>
        <v>0.41299034694672887</v>
      </c>
      <c r="C43" s="173">
        <f>_xlfn.NORM.DIST(B43, B5,C5, TRUE)</f>
        <v>0.36277494746785777</v>
      </c>
      <c r="D43" s="174" t="str">
        <f t="shared" si="0"/>
        <v>teilsaniert</v>
      </c>
      <c r="E43" s="174" cm="1">
        <f t="array" ref="E43">IF(
    C43 &gt; (IF(
        D43 = "unsaniert",
        (MIN(IF(D$1:D$166="unsaniert",C$1:C$166)) + MAX(IF(D$1:D$166="unsaniert",C$1:C$166))) / 2,
        IF(
            D43 = "teilsaniert",
            (MIN(IF(D$1:D$166="teilsaniert",C$1:C$166)) + MAX(IF(D$1:D$166="teilsaniert",C$1:C$166))) / 2,
            (MIN(IF(D$1:D$166="saniert",C$1:C$166)) + MAX(IF(D$1:D$166="saniert",C$1:C$166))) / 2
        )
    )),
    0,
    IF(
        C42 &lt; (IF(
            D43 = "unsaniert",
            (MIN(IF(D$1:D$166="unsaniert",C$1:C$166)) + MAX(IF(D$1:D$166="unsaniert",C$1:C$166))) / 2,
            IF(
                D43 = "teilsaniert",
                (MIN(IF(D$1:D$166="teilsaniert",C$1:C$166)) + MAX(IF(D$1:D$166="teilsaniert",C$1:C$166))) / 2,
                (MIN(IF(D$1:D$166="saniert",C$1:C$166)) + MAX(IF(D$1:D$166="saniert",C$1:C$166))) / 2
            )
        )),
        0,
        B43
    )
)</f>
        <v>0</v>
      </c>
      <c r="F43" s="172"/>
      <c r="H43" s="160"/>
      <c r="I43" s="174">
        <f t="shared" si="16"/>
        <v>0.11363460063706413</v>
      </c>
      <c r="J43" s="173">
        <f>_xlfn.NORM.DIST(I43, I5,J5, TRUE)</f>
        <v>4.4021728045821288E-4</v>
      </c>
      <c r="K43" s="174" t="str">
        <f t="shared" si="1"/>
        <v>saniert</v>
      </c>
      <c r="L43" s="174" cm="1">
        <f t="array" ref="L43">IF(
    J43 &gt; (IF(
        K43 = "unsaniert",
        (MIN(IF(K$1:K$166="unsaniert",J$1:J$166)) + MAX(IF(K$1:K$166="unsaniert",J$1:J$166))) / 2,
        IF(
            K43 = "teilsaniert",
            (MIN(IF(K$1:K$166="teilsaniert",J$1:J$166)) + MAX(IF(K$1:K$166="teilsaniert",J$1:J$166))) / 2,
            (MIN(IF(K$1:K$166="saniert",J$1:J$166)) + MAX(IF(K$1:K$166="saniert",J$1:J$166))) / 2
        )
    )),
    0,
    IF(
        J42 &lt; (IF(
            K43 = "unsaniert",
            (MIN(IF(K$1:K$166="unsaniert",J$1:J$166)) + MAX(IF(K$1:K$166="unsaniert",J$1:J$166))) / 2,
            IF(
                K43 = "teilsaniert",
                (MIN(IF(K$1:K$166="teilsaniert",J$1:J$166)) + MAX(IF(K$1:K$166="teilsaniert",J$1:J$166))) / 2,
                (MIN(IF(K$1:K$166="saniert",J$1:J$166)) + MAX(IF(K$1:K$166="saniert",J$1:J$166))) / 2
            )
        )),
        0,
        I43
    )
)</f>
        <v>0.11363460063706413</v>
      </c>
      <c r="O43" s="160"/>
      <c r="P43" s="174">
        <f t="shared" si="17"/>
        <v>2.9951932303391771E-2</v>
      </c>
      <c r="Q43" s="173">
        <f>_xlfn.NORM.DIST(P43, P5,Q5, TRUE)</f>
        <v>4.0085274491148083E-3</v>
      </c>
      <c r="R43" s="174" t="str">
        <f t="shared" si="2"/>
        <v>saniert</v>
      </c>
      <c r="S43" s="174" cm="1">
        <f t="array" ref="S43">IF(
    Q43 &gt; (IF(
        R43 = "unsaniert",
        (MIN(IF(R$1:R$166="unsaniert",Q$1:Q$166)) + MAX(IF(R$1:R$166="unsaniert",Q$1:Q$166))) / 2,
        IF(
            R43 = "teilsaniert",
            (MIN(IF(R$1:R$166="teilsaniert",Q$1:Q$166)) + MAX(IF(R$1:R$166="teilsaniert",Q$1:Q$166))) / 2,
            (MIN(IF(R$1:R$166="saniert",Q$1:Q$166)) + MAX(IF(R$1:R$166="saniert",Q$1:Q$166))) / 2
        )
    )),
    0,
    IF(
        Q42 &lt; (IF(
            R43 = "unsaniert",
            (MIN(IF(R$1:R$166="unsaniert",Q$1:Q$166)) + MAX(IF(R$1:R$166="unsaniert",Q$1:Q$166))) / 2,
            IF(
                R43 = "teilsaniert",
                (MIN(IF(R$1:R$166="teilsaniert",Q$1:Q$166)) + MAX(IF(R$1:R$166="teilsaniert",Q$1:Q$166))) / 2,
                (MIN(IF(R$1:R$166="saniert",Q$1:Q$166)) + MAX(IF(R$1:R$166="saniert",Q$1:Q$166))) / 2
            )
        )),
        0,
        P43
    )
)</f>
        <v>2.9951932303391771E-2</v>
      </c>
      <c r="W43" s="174">
        <f t="shared" si="18"/>
        <v>0.32850936565739641</v>
      </c>
      <c r="X43" s="173">
        <f t="shared" si="3"/>
        <v>5.9675361434213901E-3</v>
      </c>
      <c r="Y43" s="174" t="str">
        <f t="shared" si="4"/>
        <v>saniert</v>
      </c>
      <c r="Z43" s="174" cm="1">
        <f t="array" ref="Z43">IF(
    X43 &gt; (IF(
        Y43 = "unsaniert",
        (MIN(IF(Y$1:Y$166="unsaniert",X$1:X$166)) + MAX(IF(Y$1:Y$166="unsaniert",X$1:X$166))) / 2,
        IF(
            Y43 = "teilsaniert",
            (MIN(IF(Y$1:Y$166="teilsaniert",X$1:X$166)) + MAX(IF(Y$1:Y$166="teilsaniert",X$1:X$166))) / 2,
            (MIN(IF(Y$1:Y$166="saniert",X$1:X$166)) + MAX(IF(Y$1:Y$166="saniert",X$1:X$166))) / 2
        )
    )),
    0,
    IF(
        X42 &lt; (IF(
            Y43 = "unsaniert",
            (MIN(IF(Y$1:Y$166="unsaniert",X$1:X$166)) + MAX(IF(Y$1:Y$166="unsaniert",X$1:X$166))) / 2,
            IF(
                Y43 = "teilsaniert",
                (MIN(IF(Y$1:Y$166="teilsaniert",X$1:X$166)) + MAX(IF(Y$1:Y$166="teilsaniert",X$1:X$166))) / 2,
                (MIN(IF(Y$1:Y$166="saniert",X$1:X$166)) + MAX(IF(Y$1:Y$166="saniert",X$1:X$166))) / 2
            )
        )),
        0,
        W43
    )
)</f>
        <v>0</v>
      </c>
      <c r="AA43" s="160"/>
      <c r="AB43" s="160"/>
      <c r="AC43" s="160"/>
      <c r="AD43" s="174">
        <f t="shared" si="19"/>
        <v>0.17996384937977303</v>
      </c>
      <c r="AE43" s="173">
        <f t="shared" si="5"/>
        <v>0.10657587806178465</v>
      </c>
      <c r="AF43" s="174" t="str">
        <f t="shared" si="6"/>
        <v>teilsaniert</v>
      </c>
      <c r="AG43" s="174" cm="1">
        <f t="array" ref="AG43">IF(
    AE43 &gt; (IF(
        AF43 = "unsaniert",
        (MIN(IF(AF$1:AF$166="unsaniert",AE$1:AE$166)) + MAX(IF(AF$1:AF$166="unsaniert",AE$1:AE$166))) / 2,
        IF(
            AF43 = "teilsaniert",
            (MIN(IF(AF$1:AF$166="teilsaniert",AE$1:AE$166)) + MAX(IF(AF$1:AF$166="teilsaniert",AE$1:AE$166))) / 2,
            (MIN(IF(AF$1:AF$166="saniert",AE$1:AE$166)) + MAX(IF(AF$1:AF$166="saniert",AE$1:AE$166))) / 2
        )
    )),
    0,
    IF(
        AE42 &lt; (IF(
            AF43 = "unsaniert",
            (MIN(IF(AF$1:AF$166="unsaniert",AE$1:AE$166)) + MAX(IF(AF$1:AF$166="unsaniert",AE$1:AE$166))) / 2,
            IF(
                AF43 = "teilsaniert",
                (MIN(IF(AF$1:AF$166="teilsaniert",AE$1:AE$166)) + MAX(IF(AF$1:AF$166="teilsaniert",AE$1:AE$166))) / 2,
                (MIN(IF(AF$1:AF$166="saniert",AE$1:AE$166)) + MAX(IF(AF$1:AF$166="saniert",AE$1:AE$166))) / 2
            )
        )),
        0,
        AD43
    )
)</f>
        <v>0.17996384937977303</v>
      </c>
      <c r="AH43" s="160"/>
      <c r="AI43" s="160"/>
      <c r="AJ43" s="160"/>
      <c r="AK43" s="174">
        <f t="shared" si="20"/>
        <v>1.0553728695067877E-2</v>
      </c>
      <c r="AL43" s="173">
        <f t="shared" si="7"/>
        <v>1.8131476815802337E-4</v>
      </c>
      <c r="AM43" s="174" t="str">
        <f t="shared" si="8"/>
        <v>saniert</v>
      </c>
      <c r="AN43" s="174" cm="1">
        <f t="array" ref="AN43">IF(
    AL43 &gt; (IF(
        AM43 = "unsaniert",
        (MIN(IF(AM$1:AM$166="unsaniert",AL$1:AL$166)) + MAX(IF(AM$1:AM$166="unsaniert",AL$1:AL$166))) / 2,
        IF(
            AM43 = "teilsaniert",
            (MIN(IF(AM$1:AM$166="teilsaniert",AL$1:AL$166)) + MAX(IF(AM$1:AM$166="teilsaniert",AL$1:AL$166))) / 2,
            (MIN(IF(AM$1:AM$166="saniert",AL$1:AL$166)) + MAX(IF(AM$1:AM$166="saniert",AL$1:AL$166))) / 2
        )
    )),
    0,
    IF(
        AL42 &lt; (IF(
            AM43 = "unsaniert",
            (MIN(IF(AM$1:AM$166="unsaniert",AL$1:AL$166)) + MAX(IF(AM$1:AM$166="unsaniert",AL$1:AL$166))) / 2,
            IF(
                AM43 = "teilsaniert",
                (MIN(IF(AM$1:AM$166="teilsaniert",AL$1:AL$166)) + MAX(IF(AM$1:AM$166="teilsaniert",AL$1:AL$166))) / 2,
                (MIN(IF(AM$1:AM$166="saniert",AL$1:AL$166)) + MAX(IF(AM$1:AM$166="saniert",AL$1:AL$166))) / 2
            )
        )),
        0,
        AK43
    )
)</f>
        <v>0</v>
      </c>
      <c r="AR43" s="174">
        <f t="shared" si="21"/>
        <v>0.26522646823841045</v>
      </c>
      <c r="AS43" s="173">
        <f t="shared" si="9"/>
        <v>5.2533845236200583E-2</v>
      </c>
      <c r="AT43" s="174" t="str">
        <f t="shared" si="10"/>
        <v>teilsaniert</v>
      </c>
      <c r="AU43" s="174" cm="1">
        <f t="array" ref="AU43">IF(
    AS43 &gt; (IF(
        AT43 = "unsaniert",
        (MIN(IF(AT$1:AT$166="unsaniert",AS$1:AS$166)) + MAX(IF(AT$1:AT$166="unsaniert",AS$1:AS$166))) / 2,
        IF(
            AT43 = "teilsaniert",
            (MIN(IF(AT$1:AT$166="teilsaniert",AS$1:AS$166)) + MAX(IF(AT$1:AT$166="teilsaniert",AS$1:AS$166))) / 2,
            (MIN(IF(AT$1:AT$166="saniert",AS$1:AS$166)) + MAX(IF(AT$1:AT$166="saniert",AS$1:AS$166))) / 2
        )
    )),
    0,
    IF(
        AS42 &lt; (IF(
            AT43 = "unsaniert",
            (MIN(IF(AT$1:AT$166="unsaniert",AS$1:AS$166)) + MAX(IF(AT$1:AT$166="unsaniert",AS$1:AS$166))) / 2,
            IF(
                AT43 = "teilsaniert",
                (MIN(IF(AT$1:AT$166="teilsaniert",AS$1:AS$166)) + MAX(IF(AT$1:AT$166="teilsaniert",AS$1:AS$166))) / 2,
                (MIN(IF(AT$1:AT$166="saniert",AS$1:AS$166)) + MAX(IF(AT$1:AT$166="saniert",AS$1:AS$166))) / 2
            )
        )),
        0,
        AR43
    )
)</f>
        <v>0</v>
      </c>
      <c r="AV43" s="160"/>
      <c r="AW43" s="160"/>
      <c r="AX43" s="160"/>
      <c r="AY43" s="174">
        <f t="shared" si="22"/>
        <v>0.25412777143588849</v>
      </c>
      <c r="AZ43" s="173">
        <f t="shared" si="24"/>
        <v>0.16101179832124751</v>
      </c>
      <c r="BA43" s="174" t="str">
        <f t="shared" si="25"/>
        <v>teilsaniert</v>
      </c>
      <c r="BB43" s="174" cm="1">
        <f t="array" ref="BB43">IF(
    AZ43 &gt; (IF(
        BA43 = "unsaniert",
        (MIN(IF(BA$1:BA$166="unsaniert",AZ$1:AZ$166)) + MAX(IF(BA$1:BA$166="unsaniert",AZ$1:AZ$166))) / 2,
        IF(
            BA43 = "teilsaniert",
            (MIN(IF(BA$1:BA$166="teilsaniert",AZ$1:AZ$166)) + MAX(IF(BA$1:BA$166="teilsaniert",AZ$1:AZ$166))) / 2,
            (MIN(IF(BA$1:BA$166="saniert",AZ$1:AZ$166)) + MAX(IF(BA$1:BA$166="saniert",AZ$1:AZ$166))) / 2
        )
    )),
    0,
    IF(
        AZ42 &lt; (IF(
            BA43 = "unsaniert",
            (MIN(IF(BA$1:BA$166="unsaniert",AZ$1:AZ$166)) + MAX(IF(BA$1:BA$166="unsaniert",AZ$1:AZ$166))) / 2,
            IF(
                BA43 = "teilsaniert",
                (MIN(IF(BA$1:BA$166="teilsaniert",AZ$1:AZ$166)) + MAX(IF(BA$1:BA$166="teilsaniert",AZ$1:AZ$166))) / 2,
                (MIN(IF(BA$1:BA$166="saniert",AZ$1:AZ$166)) + MAX(IF(BA$1:BA$166="saniert",AZ$1:AZ$166))) / 2
            )
        )),
        0,
        AY43
    )
)</f>
        <v>0.25412777143588849</v>
      </c>
      <c r="BC43" s="160"/>
      <c r="BD43" s="160"/>
      <c r="BE43" s="160"/>
      <c r="BF43" s="174">
        <f t="shared" si="23"/>
        <v>0.14701964758721892</v>
      </c>
      <c r="BG43" s="173">
        <f t="shared" si="13"/>
        <v>0.40514667429212181</v>
      </c>
      <c r="BH43" s="174" t="str">
        <f t="shared" si="14"/>
        <v>teilsaniert</v>
      </c>
      <c r="BI43" s="174" cm="1">
        <f t="array" ref="BI43">IF(
    BG43 &gt; (IF(
        BH43 = "unsaniert",
        (MIN(IF(BH$1:BH$166="unsaniert",BG$1:BG$166)) + MAX(IF(BH$1:BH$166="unsaniert",BG$1:BG$166))) / 2,
        IF(
            BH43 = "teilsaniert",
            (MIN(IF(BH$1:BH$166="teilsaniert",BG$1:BG$166)) + MAX(IF(BH$1:BH$166="teilsaniert",BG$1:BG$166))) / 2,
            (MIN(IF(BH$1:BH$166="saniert",BG$1:BG$166)) + MAX(IF(BH$1:BH$166="saniert",BG$1:BG$166))) / 2
        )
    )),
    0,
    IF(
        BG42 &lt; (IF(
            BH43 = "unsaniert",
            (MIN(IF(BH$1:BH$166="unsaniert",BG$1:BG$166)) + MAX(IF(BH$1:BH$166="unsaniert",BG$1:BG$166))) / 2,
            IF(
                BH43 = "teilsaniert",
                (MIN(IF(BH$1:BH$166="teilsaniert",BG$1:BG$166)) + MAX(IF(BH$1:BH$166="teilsaniert",BG$1:BG$166))) / 2,
                (MIN(IF(BH$1:BH$166="saniert",BG$1:BG$166)) + MAX(IF(BH$1:BH$166="saniert",BG$1:BG$166))) / 2
            )
        )),
        0,
        BF43
    )
)</f>
        <v>0</v>
      </c>
    </row>
    <row r="44" spans="2:61">
      <c r="B44" s="174">
        <f t="shared" si="15"/>
        <v>0.38299034694672884</v>
      </c>
      <c r="C44" s="173">
        <f>_xlfn.NORM.DIST(B44, B5,C5, TRUE)</f>
        <v>0.22066991837198413</v>
      </c>
      <c r="D44" s="174" t="str">
        <f t="shared" si="0"/>
        <v>teilsaniert</v>
      </c>
      <c r="E44" s="174" cm="1">
        <f t="array" ref="E44">IF(
    C44 &gt; (IF(
        D44 = "unsaniert",
        (MIN(IF(D$1:D$166="unsaniert",C$1:C$166)) + MAX(IF(D$1:D$166="unsaniert",C$1:C$166))) / 2,
        IF(
            D44 = "teilsaniert",
            (MIN(IF(D$1:D$166="teilsaniert",C$1:C$166)) + MAX(IF(D$1:D$166="teilsaniert",C$1:C$166))) / 2,
            (MIN(IF(D$1:D$166="saniert",C$1:C$166)) + MAX(IF(D$1:D$166="saniert",C$1:C$166))) / 2
        )
    )),
    0,
    IF(
        C43 &lt; (IF(
            D44 = "unsaniert",
            (MIN(IF(D$1:D$166="unsaniert",C$1:C$166)) + MAX(IF(D$1:D$166="unsaniert",C$1:C$166))) / 2,
            IF(
                D44 = "teilsaniert",
                (MIN(IF(D$1:D$166="teilsaniert",C$1:C$166)) + MAX(IF(D$1:D$166="teilsaniert",C$1:C$166))) / 2,
                (MIN(IF(D$1:D$166="saniert",C$1:C$166)) + MAX(IF(D$1:D$166="saniert",C$1:C$166))) / 2
            )
        )),
        0,
        B44
    )
)</f>
        <v>0</v>
      </c>
      <c r="F44" s="172"/>
      <c r="H44" s="160"/>
      <c r="I44" s="174">
        <f t="shared" si="16"/>
        <v>8.3634600637064127E-2</v>
      </c>
      <c r="J44" s="173">
        <f>_xlfn.NORM.DIST(I44, I5,J5, TRUE)</f>
        <v>1.9195284973141423E-5</v>
      </c>
      <c r="K44" s="174" t="str">
        <f t="shared" si="1"/>
        <v>saniert</v>
      </c>
      <c r="L44" s="174" cm="1">
        <f t="array" ref="L44">IF(
    J44 &gt; (IF(
        K44 = "unsaniert",
        (MIN(IF(K$1:K$166="unsaniert",J$1:J$166)) + MAX(IF(K$1:K$166="unsaniert",J$1:J$166))) / 2,
        IF(
            K44 = "teilsaniert",
            (MIN(IF(K$1:K$166="teilsaniert",J$1:J$166)) + MAX(IF(K$1:K$166="teilsaniert",J$1:J$166))) / 2,
            (MIN(IF(K$1:K$166="saniert",J$1:J$166)) + MAX(IF(K$1:K$166="saniert",J$1:J$166))) / 2
        )
    )),
    0,
    IF(
        J43 &lt; (IF(
            K44 = "unsaniert",
            (MIN(IF(K$1:K$166="unsaniert",J$1:J$166)) + MAX(IF(K$1:K$166="unsaniert",J$1:J$166))) / 2,
            IF(
                K44 = "teilsaniert",
                (MIN(IF(K$1:K$166="teilsaniert",J$1:J$166)) + MAX(IF(K$1:K$166="teilsaniert",J$1:J$166))) / 2,
                (MIN(IF(K$1:K$166="saniert",J$1:J$166)) + MAX(IF(K$1:K$166="saniert",J$1:J$166))) / 2
            )
        )),
        0,
        I44
    )
)</f>
        <v>0</v>
      </c>
      <c r="O44" s="160"/>
      <c r="P44" s="174">
        <f t="shared" si="17"/>
        <v>-4.8067696608228294E-5</v>
      </c>
      <c r="Q44" s="173">
        <f>_xlfn.NORM.DIST(P44, P5,Q5, TRUE)</f>
        <v>3.9287047564807217E-4</v>
      </c>
      <c r="R44" s="174" t="str">
        <f t="shared" si="2"/>
        <v>saniert</v>
      </c>
      <c r="S44" s="174" cm="1">
        <f t="array" ref="S44">IF(
    Q44 &gt; (IF(
        R44 = "unsaniert",
        (MIN(IF(R$1:R$166="unsaniert",Q$1:Q$166)) + MAX(IF(R$1:R$166="unsaniert",Q$1:Q$166))) / 2,
        IF(
            R44 = "teilsaniert",
            (MIN(IF(R$1:R$166="teilsaniert",Q$1:Q$166)) + MAX(IF(R$1:R$166="teilsaniert",Q$1:Q$166))) / 2,
            (MIN(IF(R$1:R$166="saniert",Q$1:Q$166)) + MAX(IF(R$1:R$166="saniert",Q$1:Q$166))) / 2
        )
    )),
    0,
    IF(
        Q43 &lt; (IF(
            R44 = "unsaniert",
            (MIN(IF(R$1:R$166="unsaniert",Q$1:Q$166)) + MAX(IF(R$1:R$166="unsaniert",Q$1:Q$166))) / 2,
            IF(
                R44 = "teilsaniert",
                (MIN(IF(R$1:R$166="teilsaniert",Q$1:Q$166)) + MAX(IF(R$1:R$166="teilsaniert",Q$1:Q$166))) / 2,
                (MIN(IF(R$1:R$166="saniert",Q$1:Q$166)) + MAX(IF(R$1:R$166="saniert",Q$1:Q$166))) / 2
            )
        )),
        0,
        P44
    )
)</f>
        <v>0</v>
      </c>
      <c r="W44" s="174">
        <f t="shared" si="18"/>
        <v>0.29850936565739639</v>
      </c>
      <c r="X44" s="173">
        <f t="shared" si="3"/>
        <v>6.7927524687359407E-4</v>
      </c>
      <c r="Y44" s="174" t="str">
        <f t="shared" si="4"/>
        <v>saniert</v>
      </c>
      <c r="Z44" s="174" cm="1">
        <f t="array" ref="Z44">IF(
    X44 &gt; (IF(
        Y44 = "unsaniert",
        (MIN(IF(Y$1:Y$166="unsaniert",X$1:X$166)) + MAX(IF(Y$1:Y$166="unsaniert",X$1:X$166))) / 2,
        IF(
            Y44 = "teilsaniert",
            (MIN(IF(Y$1:Y$166="teilsaniert",X$1:X$166)) + MAX(IF(Y$1:Y$166="teilsaniert",X$1:X$166))) / 2,
            (MIN(IF(Y$1:Y$166="saniert",X$1:X$166)) + MAX(IF(Y$1:Y$166="saniert",X$1:X$166))) / 2
        )
    )),
    0,
    IF(
        X43 &lt; (IF(
            Y44 = "unsaniert",
            (MIN(IF(Y$1:Y$166="unsaniert",X$1:X$166)) + MAX(IF(Y$1:Y$166="unsaniert",X$1:X$166))) / 2,
            IF(
                Y44 = "teilsaniert",
                (MIN(IF(Y$1:Y$166="teilsaniert",X$1:X$166)) + MAX(IF(Y$1:Y$166="teilsaniert",X$1:X$166))) / 2,
                (MIN(IF(Y$1:Y$166="saniert",X$1:X$166)) + MAX(IF(Y$1:Y$166="saniert",X$1:X$166))) / 2
            )
        )),
        0,
        W44
    )
)</f>
        <v>0.29850936565739639</v>
      </c>
      <c r="AA44" s="160"/>
      <c r="AB44" s="160"/>
      <c r="AC44" s="160"/>
      <c r="AD44" s="174">
        <f t="shared" si="19"/>
        <v>0.14996384937977303</v>
      </c>
      <c r="AE44" s="173">
        <f t="shared" si="5"/>
        <v>3.7902422714344727E-2</v>
      </c>
      <c r="AF44" s="174" t="str">
        <f t="shared" si="6"/>
        <v>teilsaniert</v>
      </c>
      <c r="AG44" s="174" cm="1">
        <f t="array" ref="AG44">IF(
    AE44 &gt; (IF(
        AF44 = "unsaniert",
        (MIN(IF(AF$1:AF$166="unsaniert",AE$1:AE$166)) + MAX(IF(AF$1:AF$166="unsaniert",AE$1:AE$166))) / 2,
        IF(
            AF44 = "teilsaniert",
            (MIN(IF(AF$1:AF$166="teilsaniert",AE$1:AE$166)) + MAX(IF(AF$1:AF$166="teilsaniert",AE$1:AE$166))) / 2,
            (MIN(IF(AF$1:AF$166="saniert",AE$1:AE$166)) + MAX(IF(AF$1:AF$166="saniert",AE$1:AE$166))) / 2
        )
    )),
    0,
    IF(
        AE43 &lt; (IF(
            AF44 = "unsaniert",
            (MIN(IF(AF$1:AF$166="unsaniert",AE$1:AE$166)) + MAX(IF(AF$1:AF$166="unsaniert",AE$1:AE$166))) / 2,
            IF(
                AF44 = "teilsaniert",
                (MIN(IF(AF$1:AF$166="teilsaniert",AE$1:AE$166)) + MAX(IF(AF$1:AF$166="teilsaniert",AE$1:AE$166))) / 2,
                (MIN(IF(AF$1:AF$166="saniert",AE$1:AE$166)) + MAX(IF(AF$1:AF$166="saniert",AE$1:AE$166))) / 2
            )
        )),
        0,
        AD44
    )
)</f>
        <v>0</v>
      </c>
      <c r="AH44" s="160"/>
      <c r="AI44" s="160"/>
      <c r="AJ44" s="160"/>
      <c r="AK44" s="174">
        <f t="shared" si="20"/>
        <v>-1.9446271304932122E-2</v>
      </c>
      <c r="AL44" s="173">
        <f t="shared" si="7"/>
        <v>5.756248569129499E-6</v>
      </c>
      <c r="AM44" s="174" t="str">
        <f t="shared" si="8"/>
        <v>saniert</v>
      </c>
      <c r="AN44" s="174" cm="1">
        <f t="array" ref="AN44">IF(
    AL44 &gt; (IF(
        AM44 = "unsaniert",
        (MIN(IF(AM$1:AM$166="unsaniert",AL$1:AL$166)) + MAX(IF(AM$1:AM$166="unsaniert",AL$1:AL$166))) / 2,
        IF(
            AM44 = "teilsaniert",
            (MIN(IF(AM$1:AM$166="teilsaniert",AL$1:AL$166)) + MAX(IF(AM$1:AM$166="teilsaniert",AL$1:AL$166))) / 2,
            (MIN(IF(AM$1:AM$166="saniert",AL$1:AL$166)) + MAX(IF(AM$1:AM$166="saniert",AL$1:AL$166))) / 2
        )
    )),
    0,
    IF(
        AL43 &lt; (IF(
            AM44 = "unsaniert",
            (MIN(IF(AM$1:AM$166="unsaniert",AL$1:AL$166)) + MAX(IF(AM$1:AM$166="unsaniert",AL$1:AL$166))) / 2,
            IF(
                AM44 = "teilsaniert",
                (MIN(IF(AM$1:AM$166="teilsaniert",AL$1:AL$166)) + MAX(IF(AM$1:AM$166="teilsaniert",AL$1:AL$166))) / 2,
                (MIN(IF(AM$1:AM$166="saniert",AL$1:AL$166)) + MAX(IF(AM$1:AM$166="saniert",AL$1:AL$166))) / 2
            )
        )),
        0,
        AK44
    )
)</f>
        <v>0</v>
      </c>
      <c r="AR44" s="174">
        <f t="shared" si="21"/>
        <v>0.23522646823841045</v>
      </c>
      <c r="AS44" s="173">
        <f t="shared" si="9"/>
        <v>1.3961642011202676E-2</v>
      </c>
      <c r="AT44" s="174" t="str">
        <f t="shared" si="10"/>
        <v>saniert</v>
      </c>
      <c r="AU44" s="174" cm="1">
        <f t="array" ref="AU44">IF(
    AS44 &gt; (IF(
        AT44 = "unsaniert",
        (MIN(IF(AT$1:AT$166="unsaniert",AS$1:AS$166)) + MAX(IF(AT$1:AT$166="unsaniert",AS$1:AS$166))) / 2,
        IF(
            AT44 = "teilsaniert",
            (MIN(IF(AT$1:AT$166="teilsaniert",AS$1:AS$166)) + MAX(IF(AT$1:AT$166="teilsaniert",AS$1:AS$166))) / 2,
            (MIN(IF(AT$1:AT$166="saniert",AS$1:AS$166)) + MAX(IF(AT$1:AT$166="saniert",AS$1:AS$166))) / 2
        )
    )),
    0,
    IF(
        AS43 &lt; (IF(
            AT44 = "unsaniert",
            (MIN(IF(AT$1:AT$166="unsaniert",AS$1:AS$166)) + MAX(IF(AT$1:AT$166="unsaniert",AS$1:AS$166))) / 2,
            IF(
                AT44 = "teilsaniert",
                (MIN(IF(AT$1:AT$166="teilsaniert",AS$1:AS$166)) + MAX(IF(AT$1:AT$166="teilsaniert",AS$1:AS$166))) / 2,
                (MIN(IF(AT$1:AT$166="saniert",AS$1:AS$166)) + MAX(IF(AT$1:AT$166="saniert",AS$1:AS$166))) / 2
            )
        )),
        0,
        AR44
    )
)</f>
        <v>0</v>
      </c>
      <c r="AV44" s="160"/>
      <c r="AW44" s="160"/>
      <c r="AX44" s="160"/>
      <c r="AY44" s="174">
        <f t="shared" si="22"/>
        <v>0.2241277714358885</v>
      </c>
      <c r="AZ44" s="173">
        <f t="shared" si="24"/>
        <v>6.8230979400473138E-2</v>
      </c>
      <c r="BA44" s="174" t="str">
        <f t="shared" si="25"/>
        <v>teilsaniert</v>
      </c>
      <c r="BB44" s="174" cm="1">
        <f t="array" ref="BB44">IF(
    AZ44 &gt; (IF(
        BA44 = "unsaniert",
        (MIN(IF(BA$1:BA$166="unsaniert",AZ$1:AZ$166)) + MAX(IF(BA$1:BA$166="unsaniert",AZ$1:AZ$166))) / 2,
        IF(
            BA44 = "teilsaniert",
            (MIN(IF(BA$1:BA$166="teilsaniert",AZ$1:AZ$166)) + MAX(IF(BA$1:BA$166="teilsaniert",AZ$1:AZ$166))) / 2,
            (MIN(IF(BA$1:BA$166="saniert",AZ$1:AZ$166)) + MAX(IF(BA$1:BA$166="saniert",AZ$1:AZ$166))) / 2
        )
    )),
    0,
    IF(
        AZ43 &lt; (IF(
            BA44 = "unsaniert",
            (MIN(IF(BA$1:BA$166="unsaniert",AZ$1:AZ$166)) + MAX(IF(BA$1:BA$166="unsaniert",AZ$1:AZ$166))) / 2,
            IF(
                BA44 = "teilsaniert",
                (MIN(IF(BA$1:BA$166="teilsaniert",AZ$1:AZ$166)) + MAX(IF(BA$1:BA$166="teilsaniert",AZ$1:AZ$166))) / 2,
                (MIN(IF(BA$1:BA$166="saniert",AZ$1:AZ$166)) + MAX(IF(BA$1:BA$166="saniert",AZ$1:AZ$166))) / 2
            )
        )),
        0,
        AY44
    )
)</f>
        <v>0</v>
      </c>
      <c r="BC44" s="160"/>
      <c r="BD44" s="160"/>
      <c r="BE44" s="160"/>
      <c r="BF44" s="174">
        <f t="shared" si="23"/>
        <v>0.1320196475872189</v>
      </c>
      <c r="BG44" s="173">
        <f t="shared" si="13"/>
        <v>0.2594462385485895</v>
      </c>
      <c r="BH44" s="174" t="str">
        <f t="shared" si="14"/>
        <v>teilsaniert</v>
      </c>
      <c r="BI44" s="174" cm="1">
        <f t="array" ref="BI44">IF(
    BG44 &gt; (IF(
        BH44 = "unsaniert",
        (MIN(IF(BH$1:BH$166="unsaniert",BG$1:BG$166)) + MAX(IF(BH$1:BH$166="unsaniert",BG$1:BG$166))) / 2,
        IF(
            BH44 = "teilsaniert",
            (MIN(IF(BH$1:BH$166="teilsaniert",BG$1:BG$166)) + MAX(IF(BH$1:BH$166="teilsaniert",BG$1:BG$166))) / 2,
            (MIN(IF(BH$1:BH$166="saniert",BG$1:BG$166)) + MAX(IF(BH$1:BH$166="saniert",BG$1:BG$166))) / 2
        )
    )),
    0,
    IF(
        BG43 &lt; (IF(
            BH44 = "unsaniert",
            (MIN(IF(BH$1:BH$166="unsaniert",BG$1:BG$166)) + MAX(IF(BH$1:BH$166="unsaniert",BG$1:BG$166))) / 2,
            IF(
                BH44 = "teilsaniert",
                (MIN(IF(BH$1:BH$166="teilsaniert",BG$1:BG$166)) + MAX(IF(BH$1:BH$166="teilsaniert",BG$1:BG$166))) / 2,
                (MIN(IF(BH$1:BH$166="saniert",BG$1:BG$166)) + MAX(IF(BH$1:BH$166="saniert",BG$1:BG$166))) / 2
            )
        )),
        0,
        BF44
    )
)</f>
        <v>0</v>
      </c>
    </row>
    <row r="45" spans="2:61">
      <c r="B45" s="174">
        <f t="shared" si="15"/>
        <v>0.35299034694672882</v>
      </c>
      <c r="C45" s="173">
        <f>_xlfn.NORM.DIST(B45, B5,C5, TRUE)</f>
        <v>0.11725641984107628</v>
      </c>
      <c r="D45" s="174" t="str">
        <f t="shared" si="0"/>
        <v>teilsaniert</v>
      </c>
      <c r="E45" s="174" cm="1">
        <f t="array" ref="E45">IF(
    C45 &gt; (IF(
        D45 = "unsaniert",
        (MIN(IF(D$1:D$166="unsaniert",C$1:C$166)) + MAX(IF(D$1:D$166="unsaniert",C$1:C$166))) / 2,
        IF(
            D45 = "teilsaniert",
            (MIN(IF(D$1:D$166="teilsaniert",C$1:C$166)) + MAX(IF(D$1:D$166="teilsaniert",C$1:C$166))) / 2,
            (MIN(IF(D$1:D$166="saniert",C$1:C$166)) + MAX(IF(D$1:D$166="saniert",C$1:C$166))) / 2
        )
    )),
    0,
    IF(
        C44 &lt; (IF(
            D45 = "unsaniert",
            (MIN(IF(D$1:D$166="unsaniert",C$1:C$166)) + MAX(IF(D$1:D$166="unsaniert",C$1:C$166))) / 2,
            IF(
                D45 = "teilsaniert",
                (MIN(IF(D$1:D$166="teilsaniert",C$1:C$166)) + MAX(IF(D$1:D$166="teilsaniert",C$1:C$166))) / 2,
                (MIN(IF(D$1:D$166="saniert",C$1:C$166)) + MAX(IF(D$1:D$166="saniert",C$1:C$166))) / 2
            )
        )),
        0,
        B45
    )
)</f>
        <v>0.35299034694672882</v>
      </c>
      <c r="F45" s="172"/>
      <c r="H45" s="160"/>
      <c r="I45" s="174">
        <f t="shared" si="16"/>
        <v>5.3634600637064128E-2</v>
      </c>
      <c r="J45" s="173">
        <f>_xlfn.NORM.DIST(I45, I5,J5, TRUE)</f>
        <v>4.6067979671113495E-7</v>
      </c>
      <c r="K45" s="174" t="str">
        <f t="shared" si="1"/>
        <v>saniert</v>
      </c>
      <c r="L45" s="174" cm="1">
        <f t="array" ref="L45">IF(
    J45 &gt; (IF(
        K45 = "unsaniert",
        (MIN(IF(K$1:K$166="unsaniert",J$1:J$166)) + MAX(IF(K$1:K$166="unsaniert",J$1:J$166))) / 2,
        IF(
            K45 = "teilsaniert",
            (MIN(IF(K$1:K$166="teilsaniert",J$1:J$166)) + MAX(IF(K$1:K$166="teilsaniert",J$1:J$166))) / 2,
            (MIN(IF(K$1:K$166="saniert",J$1:J$166)) + MAX(IF(K$1:K$166="saniert",J$1:J$166))) / 2
        )
    )),
    0,
    IF(
        J44 &lt; (IF(
            K45 = "unsaniert",
            (MIN(IF(K$1:K$166="unsaniert",J$1:J$166)) + MAX(IF(K$1:K$166="unsaniert",J$1:J$166))) / 2,
            IF(
                K45 = "teilsaniert",
                (MIN(IF(K$1:K$166="teilsaniert",J$1:J$166)) + MAX(IF(K$1:K$166="teilsaniert",J$1:J$166))) / 2,
                (MIN(IF(K$1:K$166="saniert",J$1:J$166)) + MAX(IF(K$1:K$166="saniert",J$1:J$166))) / 2
            )
        )),
        0,
        I45
    )
)</f>
        <v>0</v>
      </c>
      <c r="O45" s="160"/>
      <c r="P45" s="174">
        <f t="shared" si="17"/>
        <v>-3.0048067696608227E-2</v>
      </c>
      <c r="Q45" s="173">
        <f>_xlfn.NORM.DIST(P45, P5,Q5, TRUE)</f>
        <v>2.4099943936582867E-5</v>
      </c>
      <c r="R45" s="174" t="str">
        <f t="shared" si="2"/>
        <v>saniert</v>
      </c>
      <c r="S45" s="174" cm="1">
        <f t="array" ref="S45">IF(
    Q45 &gt; (IF(
        R45 = "unsaniert",
        (MIN(IF(R$1:R$166="unsaniert",Q$1:Q$166)) + MAX(IF(R$1:R$166="unsaniert",Q$1:Q$166))) / 2,
        IF(
            R45 = "teilsaniert",
            (MIN(IF(R$1:R$166="teilsaniert",Q$1:Q$166)) + MAX(IF(R$1:R$166="teilsaniert",Q$1:Q$166))) / 2,
            (MIN(IF(R$1:R$166="saniert",Q$1:Q$166)) + MAX(IF(R$1:R$166="saniert",Q$1:Q$166))) / 2
        )
    )),
    0,
    IF(
        Q44 &lt; (IF(
            R45 = "unsaniert",
            (MIN(IF(R$1:R$166="unsaniert",Q$1:Q$166)) + MAX(IF(R$1:R$166="unsaniert",Q$1:Q$166))) / 2,
            IF(
                R45 = "teilsaniert",
                (MIN(IF(R$1:R$166="teilsaniert",Q$1:Q$166)) + MAX(IF(R$1:R$166="teilsaniert",Q$1:Q$166))) / 2,
                (MIN(IF(R$1:R$166="saniert",Q$1:Q$166)) + MAX(IF(R$1:R$166="saniert",Q$1:Q$166))) / 2
            )
        )),
        0,
        P45
    )
)</f>
        <v>0</v>
      </c>
      <c r="W45" s="174">
        <f t="shared" si="18"/>
        <v>0.26850936565739636</v>
      </c>
      <c r="X45" s="173">
        <f t="shared" si="3"/>
        <v>4.9593361209224482E-5</v>
      </c>
      <c r="Y45" s="174" t="str">
        <f t="shared" si="4"/>
        <v>saniert</v>
      </c>
      <c r="Z45" s="174" cm="1">
        <f t="array" ref="Z45">IF(
    X45 &gt; (IF(
        Y45 = "unsaniert",
        (MIN(IF(Y$1:Y$166="unsaniert",X$1:X$166)) + MAX(IF(Y$1:Y$166="unsaniert",X$1:X$166))) / 2,
        IF(
            Y45 = "teilsaniert",
            (MIN(IF(Y$1:Y$166="teilsaniert",X$1:X$166)) + MAX(IF(Y$1:Y$166="teilsaniert",X$1:X$166))) / 2,
            (MIN(IF(Y$1:Y$166="saniert",X$1:X$166)) + MAX(IF(Y$1:Y$166="saniert",X$1:X$166))) / 2
        )
    )),
    0,
    IF(
        X44 &lt; (IF(
            Y45 = "unsaniert",
            (MIN(IF(Y$1:Y$166="unsaniert",X$1:X$166)) + MAX(IF(Y$1:Y$166="unsaniert",X$1:X$166))) / 2,
            IF(
                Y45 = "teilsaniert",
                (MIN(IF(Y$1:Y$166="teilsaniert",X$1:X$166)) + MAX(IF(Y$1:Y$166="teilsaniert",X$1:X$166))) / 2,
                (MIN(IF(Y$1:Y$166="saniert",X$1:X$166)) + MAX(IF(Y$1:Y$166="saniert",X$1:X$166))) / 2
            )
        )),
        0,
        W45
    )
)</f>
        <v>0</v>
      </c>
      <c r="AA45" s="160"/>
      <c r="AB45" s="160"/>
      <c r="AC45" s="160"/>
      <c r="AD45" s="174">
        <f t="shared" si="19"/>
        <v>0.11996384937977303</v>
      </c>
      <c r="AE45" s="173">
        <f t="shared" si="5"/>
        <v>1.0550233284341686E-2</v>
      </c>
      <c r="AF45" s="174" t="str">
        <f t="shared" si="6"/>
        <v>saniert</v>
      </c>
      <c r="AG45" s="174" cm="1">
        <f t="array" ref="AG45">IF(
    AE45 &gt; (IF(
        AF45 = "unsaniert",
        (MIN(IF(AF$1:AF$166="unsaniert",AE$1:AE$166)) + MAX(IF(AF$1:AF$166="unsaniert",AE$1:AE$166))) / 2,
        IF(
            AF45 = "teilsaniert",
            (MIN(IF(AF$1:AF$166="teilsaniert",AE$1:AE$166)) + MAX(IF(AF$1:AF$166="teilsaniert",AE$1:AE$166))) / 2,
            (MIN(IF(AF$1:AF$166="saniert",AE$1:AE$166)) + MAX(IF(AF$1:AF$166="saniert",AE$1:AE$166))) / 2
        )
    )),
    0,
    IF(
        AE44 &lt; (IF(
            AF45 = "unsaniert",
            (MIN(IF(AF$1:AF$166="unsaniert",AE$1:AE$166)) + MAX(IF(AF$1:AF$166="unsaniert",AE$1:AE$166))) / 2,
            IF(
                AF45 = "teilsaniert",
                (MIN(IF(AF$1:AF$166="teilsaniert",AE$1:AE$166)) + MAX(IF(AF$1:AF$166="teilsaniert",AE$1:AE$166))) / 2,
                (MIN(IF(AF$1:AF$166="saniert",AE$1:AE$166)) + MAX(IF(AF$1:AF$166="saniert",AE$1:AE$166))) / 2
            )
        )),
        0,
        AD45
    )
)</f>
        <v>0</v>
      </c>
      <c r="AH45" s="160"/>
      <c r="AI45" s="160"/>
      <c r="AJ45" s="160"/>
      <c r="AK45" s="174">
        <f t="shared" si="20"/>
        <v>-4.9446271304932121E-2</v>
      </c>
      <c r="AL45" s="173">
        <f t="shared" si="7"/>
        <v>9.5774671782341488E-8</v>
      </c>
      <c r="AM45" s="174" t="str">
        <f t="shared" si="8"/>
        <v>saniert</v>
      </c>
      <c r="AN45" s="174" cm="1">
        <f t="array" ref="AN45">IF(
    AL45 &gt; (IF(
        AM45 = "unsaniert",
        (MIN(IF(AM$1:AM$166="unsaniert",AL$1:AL$166)) + MAX(IF(AM$1:AM$166="unsaniert",AL$1:AL$166))) / 2,
        IF(
            AM45 = "teilsaniert",
            (MIN(IF(AM$1:AM$166="teilsaniert",AL$1:AL$166)) + MAX(IF(AM$1:AM$166="teilsaniert",AL$1:AL$166))) / 2,
            (MIN(IF(AM$1:AM$166="saniert",AL$1:AL$166)) + MAX(IF(AM$1:AM$166="saniert",AL$1:AL$166))) / 2
        )
    )),
    0,
    IF(
        AL44 &lt; (IF(
            AM45 = "unsaniert",
            (MIN(IF(AM$1:AM$166="unsaniert",AL$1:AL$166)) + MAX(IF(AM$1:AM$166="unsaniert",AL$1:AL$166))) / 2,
            IF(
                AM45 = "teilsaniert",
                (MIN(IF(AM$1:AM$166="teilsaniert",AL$1:AL$166)) + MAX(IF(AM$1:AM$166="teilsaniert",AL$1:AL$166))) / 2,
                (MIN(IF(AM$1:AM$166="saniert",AL$1:AL$166)) + MAX(IF(AM$1:AM$166="saniert",AL$1:AL$166))) / 2
            )
        )),
        0,
        AK45
    )
)</f>
        <v>0</v>
      </c>
      <c r="AR45" s="174">
        <f t="shared" si="21"/>
        <v>0.20522646823841045</v>
      </c>
      <c r="AS45" s="173">
        <f t="shared" si="9"/>
        <v>2.7519631085166896E-3</v>
      </c>
      <c r="AT45" s="174" t="str">
        <f t="shared" si="10"/>
        <v>saniert</v>
      </c>
      <c r="AU45" s="174" cm="1">
        <f t="array" ref="AU45">IF(
    AS45 &gt; (IF(
        AT45 = "unsaniert",
        (MIN(IF(AT$1:AT$166="unsaniert",AS$1:AS$166)) + MAX(IF(AT$1:AT$166="unsaniert",AS$1:AS$166))) / 2,
        IF(
            AT45 = "teilsaniert",
            (MIN(IF(AT$1:AT$166="teilsaniert",AS$1:AS$166)) + MAX(IF(AT$1:AT$166="teilsaniert",AS$1:AS$166))) / 2,
            (MIN(IF(AT$1:AT$166="saniert",AS$1:AS$166)) + MAX(IF(AT$1:AT$166="saniert",AS$1:AS$166))) / 2
        )
    )),
    0,
    IF(
        AS44 &lt; (IF(
            AT45 = "unsaniert",
            (MIN(IF(AT$1:AT$166="unsaniert",AS$1:AS$166)) + MAX(IF(AT$1:AT$166="unsaniert",AS$1:AS$166))) / 2,
            IF(
                AT45 = "teilsaniert",
                (MIN(IF(AT$1:AT$166="teilsaniert",AS$1:AS$166)) + MAX(IF(AT$1:AT$166="teilsaniert",AS$1:AS$166))) / 2,
                (MIN(IF(AT$1:AT$166="saniert",AS$1:AS$166)) + MAX(IF(AT$1:AT$166="saniert",AS$1:AS$166))) / 2
            )
        )),
        0,
        AR45
    )
)</f>
        <v>0.20522646823841045</v>
      </c>
      <c r="AV45" s="160"/>
      <c r="AW45" s="160"/>
      <c r="AX45" s="160"/>
      <c r="AY45" s="174">
        <f t="shared" si="22"/>
        <v>0.1941277714358885</v>
      </c>
      <c r="AZ45" s="173">
        <f t="shared" si="24"/>
        <v>2.3412204910503043E-2</v>
      </c>
      <c r="BA45" s="174" t="str">
        <f t="shared" si="25"/>
        <v>saniert</v>
      </c>
      <c r="BB45" s="174" cm="1">
        <f t="array" ref="BB45">IF(
    AZ45 &gt; (IF(
        BA45 = "unsaniert",
        (MIN(IF(BA$1:BA$166="unsaniert",AZ$1:AZ$166)) + MAX(IF(BA$1:BA$166="unsaniert",AZ$1:AZ$166))) / 2,
        IF(
            BA45 = "teilsaniert",
            (MIN(IF(BA$1:BA$166="teilsaniert",AZ$1:AZ$166)) + MAX(IF(BA$1:BA$166="teilsaniert",AZ$1:AZ$166))) / 2,
            (MIN(IF(BA$1:BA$166="saniert",AZ$1:AZ$166)) + MAX(IF(BA$1:BA$166="saniert",AZ$1:AZ$166))) / 2
        )
    )),
    0,
    IF(
        AZ44 &lt; (IF(
            BA45 = "unsaniert",
            (MIN(IF(BA$1:BA$166="unsaniert",AZ$1:AZ$166)) + MAX(IF(BA$1:BA$166="unsaniert",AZ$1:AZ$166))) / 2,
            IF(
                BA45 = "teilsaniert",
                (MIN(IF(BA$1:BA$166="teilsaniert",AZ$1:AZ$166)) + MAX(IF(BA$1:BA$166="teilsaniert",AZ$1:AZ$166))) / 2,
                (MIN(IF(BA$1:BA$166="saniert",AZ$1:AZ$166)) + MAX(IF(BA$1:BA$166="saniert",AZ$1:AZ$166))) / 2
            )
        )),
        0,
        AY45
    )
)</f>
        <v>0</v>
      </c>
      <c r="BC45" s="160"/>
      <c r="BD45" s="160"/>
      <c r="BE45" s="160"/>
      <c r="BF45" s="174">
        <f t="shared" si="23"/>
        <v>0.1170196475872189</v>
      </c>
      <c r="BG45" s="173">
        <f t="shared" si="13"/>
        <v>0.14684537617337393</v>
      </c>
      <c r="BH45" s="174" t="str">
        <f t="shared" si="14"/>
        <v>teilsaniert</v>
      </c>
      <c r="BI45" s="174" cm="1">
        <f t="array" ref="BI45">IF(
    BG45 &gt; (IF(
        BH45 = "unsaniert",
        (MIN(IF(BH$1:BH$166="unsaniert",BG$1:BG$166)) + MAX(IF(BH$1:BH$166="unsaniert",BG$1:BG$166))) / 2,
        IF(
            BH45 = "teilsaniert",
            (MIN(IF(BH$1:BH$166="teilsaniert",BG$1:BG$166)) + MAX(IF(BH$1:BH$166="teilsaniert",BG$1:BG$166))) / 2,
            (MIN(IF(BH$1:BH$166="saniert",BG$1:BG$166)) + MAX(IF(BH$1:BH$166="saniert",BG$1:BG$166))) / 2
        )
    )),
    0,
    IF(
        BG44 &lt; (IF(
            BH45 = "unsaniert",
            (MIN(IF(BH$1:BH$166="unsaniert",BG$1:BG$166)) + MAX(IF(BH$1:BH$166="unsaniert",BG$1:BG$166))) / 2,
            IF(
                BH45 = "teilsaniert",
                (MIN(IF(BH$1:BH$166="teilsaniert",BG$1:BG$166)) + MAX(IF(BH$1:BH$166="teilsaniert",BG$1:BG$166))) / 2,
                (MIN(IF(BH$1:BH$166="saniert",BG$1:BG$166)) + MAX(IF(BH$1:BH$166="saniert",BG$1:BG$166))) / 2
            )
        )),
        0,
        BF45
    )
)</f>
        <v>0.1170196475872189</v>
      </c>
    </row>
    <row r="46" spans="2:61">
      <c r="B46" s="174">
        <f t="shared" si="15"/>
        <v>0.32299034694672879</v>
      </c>
      <c r="C46" s="173">
        <f>_xlfn.NORM.DIST(B46, B5,C5, TRUE)</f>
        <v>5.39509447005318E-2</v>
      </c>
      <c r="D46" s="174" t="str">
        <f t="shared" si="0"/>
        <v>teilsaniert</v>
      </c>
      <c r="E46" s="174" cm="1">
        <f t="array" ref="E46">IF(
    C46 &gt; (IF(
        D46 = "unsaniert",
        (MIN(IF(D$1:D$166="unsaniert",C$1:C$166)) + MAX(IF(D$1:D$166="unsaniert",C$1:C$166))) / 2,
        IF(
            D46 = "teilsaniert",
            (MIN(IF(D$1:D$166="teilsaniert",C$1:C$166)) + MAX(IF(D$1:D$166="teilsaniert",C$1:C$166))) / 2,
            (MIN(IF(D$1:D$166="saniert",C$1:C$166)) + MAX(IF(D$1:D$166="saniert",C$1:C$166))) / 2
        )
    )),
    0,
    IF(
        C45 &lt; (IF(
            D46 = "unsaniert",
            (MIN(IF(D$1:D$166="unsaniert",C$1:C$166)) + MAX(IF(D$1:D$166="unsaniert",C$1:C$166))) / 2,
            IF(
                D46 = "teilsaniert",
                (MIN(IF(D$1:D$166="teilsaniert",C$1:C$166)) + MAX(IF(D$1:D$166="teilsaniert",C$1:C$166))) / 2,
                (MIN(IF(D$1:D$166="saniert",C$1:C$166)) + MAX(IF(D$1:D$166="saniert",C$1:C$166))) / 2
            )
        )),
        0,
        B46
    )
)</f>
        <v>0</v>
      </c>
      <c r="F46" s="172"/>
      <c r="H46" s="160"/>
      <c r="I46" s="174">
        <f t="shared" si="16"/>
        <v>2.3634600637064129E-2</v>
      </c>
      <c r="J46" s="173">
        <f>_xlfn.NORM.DIST(I46, I5,J5, TRUE)</f>
        <v>6.0431492131122755E-9</v>
      </c>
      <c r="K46" s="174" t="str">
        <f t="shared" si="1"/>
        <v>saniert</v>
      </c>
      <c r="L46" s="174" cm="1">
        <f t="array" ref="L46">IF(
    J46 &gt; (IF(
        K46 = "unsaniert",
        (MIN(IF(K$1:K$166="unsaniert",J$1:J$166)) + MAX(IF(K$1:K$166="unsaniert",J$1:J$166))) / 2,
        IF(
            K46 = "teilsaniert",
            (MIN(IF(K$1:K$166="teilsaniert",J$1:J$166)) + MAX(IF(K$1:K$166="teilsaniert",J$1:J$166))) / 2,
            (MIN(IF(K$1:K$166="saniert",J$1:J$166)) + MAX(IF(K$1:K$166="saniert",J$1:J$166))) / 2
        )
    )),
    0,
    IF(
        J45 &lt; (IF(
            K46 = "unsaniert",
            (MIN(IF(K$1:K$166="unsaniert",J$1:J$166)) + MAX(IF(K$1:K$166="unsaniert",J$1:J$166))) / 2,
            IF(
                K46 = "teilsaniert",
                (MIN(IF(K$1:K$166="teilsaniert",J$1:J$166)) + MAX(IF(K$1:K$166="teilsaniert",J$1:J$166))) / 2,
                (MIN(IF(K$1:K$166="saniert",J$1:J$166)) + MAX(IF(K$1:K$166="saniert",J$1:J$166))) / 2
            )
        )),
        0,
        I46
    )
)</f>
        <v>0</v>
      </c>
      <c r="O46" s="160"/>
      <c r="P46" s="174">
        <f t="shared" si="17"/>
        <v>-6.0048067696608226E-2</v>
      </c>
      <c r="Q46" s="173">
        <f>_xlfn.NORM.DIST(P46, P5,Q5, TRUE)</f>
        <v>9.1835696651673439E-7</v>
      </c>
      <c r="R46" s="174" t="str">
        <f t="shared" si="2"/>
        <v>saniert</v>
      </c>
      <c r="S46" s="174" cm="1">
        <f t="array" ref="S46">IF(
    Q46 &gt; (IF(
        R46 = "unsaniert",
        (MIN(IF(R$1:R$166="unsaniert",Q$1:Q$166)) + MAX(IF(R$1:R$166="unsaniert",Q$1:Q$166))) / 2,
        IF(
            R46 = "teilsaniert",
            (MIN(IF(R$1:R$166="teilsaniert",Q$1:Q$166)) + MAX(IF(R$1:R$166="teilsaniert",Q$1:Q$166))) / 2,
            (MIN(IF(R$1:R$166="saniert",Q$1:Q$166)) + MAX(IF(R$1:R$166="saniert",Q$1:Q$166))) / 2
        )
    )),
    0,
    IF(
        Q45 &lt; (IF(
            R46 = "unsaniert",
            (MIN(IF(R$1:R$166="unsaniert",Q$1:Q$166)) + MAX(IF(R$1:R$166="unsaniert",Q$1:Q$166))) / 2,
            IF(
                R46 = "teilsaniert",
                (MIN(IF(R$1:R$166="teilsaniert",Q$1:Q$166)) + MAX(IF(R$1:R$166="teilsaniert",Q$1:Q$166))) / 2,
                (MIN(IF(R$1:R$166="saniert",Q$1:Q$166)) + MAX(IF(R$1:R$166="saniert",Q$1:Q$166))) / 2
            )
        )),
        0,
        P46
    )
)</f>
        <v>0</v>
      </c>
      <c r="W46" s="174">
        <f t="shared" si="18"/>
        <v>0.23850936565739636</v>
      </c>
      <c r="X46" s="173">
        <f t="shared" si="3"/>
        <v>2.3046217981793694E-6</v>
      </c>
      <c r="Y46" s="174" t="str">
        <f t="shared" si="4"/>
        <v>saniert</v>
      </c>
      <c r="Z46" s="174" cm="1">
        <f t="array" ref="Z46">IF(
    X46 &gt; (IF(
        Y46 = "unsaniert",
        (MIN(IF(Y$1:Y$166="unsaniert",X$1:X$166)) + MAX(IF(Y$1:Y$166="unsaniert",X$1:X$166))) / 2,
        IF(
            Y46 = "teilsaniert",
            (MIN(IF(Y$1:Y$166="teilsaniert",X$1:X$166)) + MAX(IF(Y$1:Y$166="teilsaniert",X$1:X$166))) / 2,
            (MIN(IF(Y$1:Y$166="saniert",X$1:X$166)) + MAX(IF(Y$1:Y$166="saniert",X$1:X$166))) / 2
        )
    )),
    0,
    IF(
        X45 &lt; (IF(
            Y46 = "unsaniert",
            (MIN(IF(Y$1:Y$166="unsaniert",X$1:X$166)) + MAX(IF(Y$1:Y$166="unsaniert",X$1:X$166))) / 2,
            IF(
                Y46 = "teilsaniert",
                (MIN(IF(Y$1:Y$166="teilsaniert",X$1:X$166)) + MAX(IF(Y$1:Y$166="teilsaniert",X$1:X$166))) / 2,
                (MIN(IF(Y$1:Y$166="saniert",X$1:X$166)) + MAX(IF(Y$1:Y$166="saniert",X$1:X$166))) / 2
            )
        )),
        0,
        W46
    )
)</f>
        <v>0</v>
      </c>
      <c r="AA46" s="160"/>
      <c r="AB46" s="160"/>
      <c r="AC46" s="160"/>
      <c r="AD46" s="174">
        <f t="shared" si="19"/>
        <v>8.9963849379773031E-2</v>
      </c>
      <c r="AE46" s="173">
        <f t="shared" si="5"/>
        <v>2.2784061237541924E-3</v>
      </c>
      <c r="AF46" s="174" t="str">
        <f t="shared" si="6"/>
        <v>saniert</v>
      </c>
      <c r="AG46" s="174" cm="1">
        <f t="array" ref="AG46">IF(
    AE46 &gt; (IF(
        AF46 = "unsaniert",
        (MIN(IF(AF$1:AF$166="unsaniert",AE$1:AE$166)) + MAX(IF(AF$1:AF$166="unsaniert",AE$1:AE$166))) / 2,
        IF(
            AF46 = "teilsaniert",
            (MIN(IF(AF$1:AF$166="teilsaniert",AE$1:AE$166)) + MAX(IF(AF$1:AF$166="teilsaniert",AE$1:AE$166))) / 2,
            (MIN(IF(AF$1:AF$166="saniert",AE$1:AE$166)) + MAX(IF(AF$1:AF$166="saniert",AE$1:AE$166))) / 2
        )
    )),
    0,
    IF(
        AE45 &lt; (IF(
            AF46 = "unsaniert",
            (MIN(IF(AF$1:AF$166="unsaniert",AE$1:AE$166)) + MAX(IF(AF$1:AF$166="unsaniert",AE$1:AE$166))) / 2,
            IF(
                AF46 = "teilsaniert",
                (MIN(IF(AF$1:AF$166="teilsaniert",AE$1:AE$166)) + MAX(IF(AF$1:AF$166="teilsaniert",AE$1:AE$166))) / 2,
                (MIN(IF(AF$1:AF$166="saniert",AE$1:AE$166)) + MAX(IF(AF$1:AF$166="saniert",AE$1:AE$166))) / 2
            )
        )),
        0,
        AD46
    )
)</f>
        <v>8.9963849379773031E-2</v>
      </c>
      <c r="AH46" s="160"/>
      <c r="AI46" s="160"/>
      <c r="AJ46" s="160"/>
      <c r="AK46" s="174">
        <f t="shared" si="20"/>
        <v>-7.944627130493212E-2</v>
      </c>
      <c r="AL46" s="173">
        <f t="shared" si="7"/>
        <v>8.2952940710542433E-10</v>
      </c>
      <c r="AM46" s="174" t="str">
        <f t="shared" si="8"/>
        <v>saniert</v>
      </c>
      <c r="AN46" s="174" cm="1">
        <f t="array" ref="AN46">IF(
    AL46 &gt; (IF(
        AM46 = "unsaniert",
        (MIN(IF(AM$1:AM$166="unsaniert",AL$1:AL$166)) + MAX(IF(AM$1:AM$166="unsaniert",AL$1:AL$166))) / 2,
        IF(
            AM46 = "teilsaniert",
            (MIN(IF(AM$1:AM$166="teilsaniert",AL$1:AL$166)) + MAX(IF(AM$1:AM$166="teilsaniert",AL$1:AL$166))) / 2,
            (MIN(IF(AM$1:AM$166="saniert",AL$1:AL$166)) + MAX(IF(AM$1:AM$166="saniert",AL$1:AL$166))) / 2
        )
    )),
    0,
    IF(
        AL45 &lt; (IF(
            AM46 = "unsaniert",
            (MIN(IF(AM$1:AM$166="unsaniert",AL$1:AL$166)) + MAX(IF(AM$1:AM$166="unsaniert",AL$1:AL$166))) / 2,
            IF(
                AM46 = "teilsaniert",
                (MIN(IF(AM$1:AM$166="teilsaniert",AL$1:AL$166)) + MAX(IF(AM$1:AM$166="teilsaniert",AL$1:AL$166))) / 2,
                (MIN(IF(AM$1:AM$166="saniert",AL$1:AL$166)) + MAX(IF(AM$1:AM$166="saniert",AL$1:AL$166))) / 2
            )
        )),
        0,
        AK46
    )
)</f>
        <v>0</v>
      </c>
      <c r="AR46" s="174">
        <f t="shared" si="21"/>
        <v>0.17522646823841045</v>
      </c>
      <c r="AS46" s="173">
        <f t="shared" si="9"/>
        <v>3.9890398894447865E-4</v>
      </c>
      <c r="AT46" s="174" t="str">
        <f t="shared" si="10"/>
        <v>saniert</v>
      </c>
      <c r="AU46" s="174" cm="1">
        <f t="array" ref="AU46">IF(
    AS46 &gt; (IF(
        AT46 = "unsaniert",
        (MIN(IF(AT$1:AT$166="unsaniert",AS$1:AS$166)) + MAX(IF(AT$1:AT$166="unsaniert",AS$1:AS$166))) / 2,
        IF(
            AT46 = "teilsaniert",
            (MIN(IF(AT$1:AT$166="teilsaniert",AS$1:AS$166)) + MAX(IF(AT$1:AT$166="teilsaniert",AS$1:AS$166))) / 2,
            (MIN(IF(AT$1:AT$166="saniert",AS$1:AS$166)) + MAX(IF(AT$1:AT$166="saniert",AS$1:AS$166))) / 2
        )
    )),
    0,
    IF(
        AS45 &lt; (IF(
            AT46 = "unsaniert",
            (MIN(IF(AT$1:AT$166="unsaniert",AS$1:AS$166)) + MAX(IF(AT$1:AT$166="unsaniert",AS$1:AS$166))) / 2,
            IF(
                AT46 = "teilsaniert",
                (MIN(IF(AT$1:AT$166="teilsaniert",AS$1:AS$166)) + MAX(IF(AT$1:AT$166="teilsaniert",AS$1:AS$166))) / 2,
                (MIN(IF(AT$1:AT$166="saniert",AS$1:AS$166)) + MAX(IF(AT$1:AT$166="saniert",AS$1:AS$166))) / 2
            )
        )),
        0,
        AR46
    )
)</f>
        <v>0</v>
      </c>
      <c r="AV46" s="160"/>
      <c r="AW46" s="160"/>
      <c r="AX46" s="160"/>
      <c r="AY46" s="174">
        <f t="shared" si="22"/>
        <v>0.1641277714358885</v>
      </c>
      <c r="AZ46" s="173">
        <f t="shared" si="24"/>
        <v>6.447183850601907E-3</v>
      </c>
      <c r="BA46" s="174" t="str">
        <f t="shared" si="25"/>
        <v>saniert</v>
      </c>
      <c r="BB46" s="174" cm="1">
        <f t="array" ref="BB46">IF(
    AZ46 &gt; (IF(
        BA46 = "unsaniert",
        (MIN(IF(BA$1:BA$166="unsaniert",AZ$1:AZ$166)) + MAX(IF(BA$1:BA$166="unsaniert",AZ$1:AZ$166))) / 2,
        IF(
            BA46 = "teilsaniert",
            (MIN(IF(BA$1:BA$166="teilsaniert",AZ$1:AZ$166)) + MAX(IF(BA$1:BA$166="teilsaniert",AZ$1:AZ$166))) / 2,
            (MIN(IF(BA$1:BA$166="saniert",AZ$1:AZ$166)) + MAX(IF(BA$1:BA$166="saniert",AZ$1:AZ$166))) / 2
        )
    )),
    0,
    IF(
        AZ45 &lt; (IF(
            BA46 = "unsaniert",
            (MIN(IF(BA$1:BA$166="unsaniert",AZ$1:AZ$166)) + MAX(IF(BA$1:BA$166="unsaniert",AZ$1:AZ$166))) / 2,
            IF(
                BA46 = "teilsaniert",
                (MIN(IF(BA$1:BA$166="teilsaniert",AZ$1:AZ$166)) + MAX(IF(BA$1:BA$166="teilsaniert",AZ$1:AZ$166))) / 2,
                (MIN(IF(BA$1:BA$166="saniert",AZ$1:AZ$166)) + MAX(IF(BA$1:BA$166="saniert",AZ$1:AZ$166))) / 2
            )
        )),
        0,
        AY46
    )
)</f>
        <v>0.1641277714358885</v>
      </c>
      <c r="BC46" s="160"/>
      <c r="BD46" s="160"/>
      <c r="BE46" s="160"/>
      <c r="BF46" s="174">
        <f t="shared" si="23"/>
        <v>0.1020196475872189</v>
      </c>
      <c r="BG46" s="173">
        <f t="shared" si="13"/>
        <v>7.2825569735354992E-2</v>
      </c>
      <c r="BH46" s="174" t="str">
        <f t="shared" si="14"/>
        <v>teilsaniert</v>
      </c>
      <c r="BI46" s="174" cm="1">
        <f t="array" ref="BI46">IF(
    BG46 &gt; (IF(
        BH46 = "unsaniert",
        (MIN(IF(BH$1:BH$166="unsaniert",BG$1:BG$166)) + MAX(IF(BH$1:BH$166="unsaniert",BG$1:BG$166))) / 2,
        IF(
            BH46 = "teilsaniert",
            (MIN(IF(BH$1:BH$166="teilsaniert",BG$1:BG$166)) + MAX(IF(BH$1:BH$166="teilsaniert",BG$1:BG$166))) / 2,
            (MIN(IF(BH$1:BH$166="saniert",BG$1:BG$166)) + MAX(IF(BH$1:BH$166="saniert",BG$1:BG$166))) / 2
        )
    )),
    0,
    IF(
        BG45 &lt; (IF(
            BH46 = "unsaniert",
            (MIN(IF(BH$1:BH$166="unsaniert",BG$1:BG$166)) + MAX(IF(BH$1:BH$166="unsaniert",BG$1:BG$166))) / 2,
            IF(
                BH46 = "teilsaniert",
                (MIN(IF(BH$1:BH$166="teilsaniert",BG$1:BG$166)) + MAX(IF(BH$1:BH$166="teilsaniert",BG$1:BG$166))) / 2,
                (MIN(IF(BH$1:BH$166="saniert",BG$1:BG$166)) + MAX(IF(BH$1:BH$166="saniert",BG$1:BG$166))) / 2
            )
        )),
        0,
        BF46
    )
)</f>
        <v>0</v>
      </c>
    </row>
    <row r="47" spans="2:61">
      <c r="B47" s="174">
        <f t="shared" si="15"/>
        <v>0.29299034694672876</v>
      </c>
      <c r="C47" s="173">
        <f>_xlfn.NORM.DIST(B47, B5,C5, TRUE)</f>
        <v>2.1352851221023563E-2</v>
      </c>
      <c r="D47" s="174" t="str">
        <f t="shared" si="0"/>
        <v>saniert</v>
      </c>
      <c r="E47" s="174" cm="1">
        <f t="array" ref="E47">IF(
    C47 &gt; (IF(
        D47 = "unsaniert",
        (MIN(IF(D$1:D$166="unsaniert",C$1:C$166)) + MAX(IF(D$1:D$166="unsaniert",C$1:C$166))) / 2,
        IF(
            D47 = "teilsaniert",
            (MIN(IF(D$1:D$166="teilsaniert",C$1:C$166)) + MAX(IF(D$1:D$166="teilsaniert",C$1:C$166))) / 2,
            (MIN(IF(D$1:D$166="saniert",C$1:C$166)) + MAX(IF(D$1:D$166="saniert",C$1:C$166))) / 2
        )
    )),
    0,
    IF(
        C46 &lt; (IF(
            D47 = "unsaniert",
            (MIN(IF(D$1:D$166="unsaniert",C$1:C$166)) + MAX(IF(D$1:D$166="unsaniert",C$1:C$166))) / 2,
            IF(
                D47 = "teilsaniert",
                (MIN(IF(D$1:D$166="teilsaniert",C$1:C$166)) + MAX(IF(D$1:D$166="teilsaniert",C$1:C$166))) / 2,
                (MIN(IF(D$1:D$166="saniert",C$1:C$166)) + MAX(IF(D$1:D$166="saniert",C$1:C$166))) / 2
            )
        )),
        0,
        B47
    )
)</f>
        <v>0</v>
      </c>
      <c r="F47" s="172"/>
      <c r="H47" s="160"/>
      <c r="I47" s="174">
        <f t="shared" si="16"/>
        <v>-6.3653993629358696E-3</v>
      </c>
      <c r="J47" s="173">
        <f>_xlfn.NORM.DIST(I47, I5,J5, TRUE)</f>
        <v>4.312446757674117E-11</v>
      </c>
      <c r="K47" s="174" t="str">
        <f t="shared" si="1"/>
        <v>saniert</v>
      </c>
      <c r="L47" s="174" cm="1">
        <f t="array" ref="L47">IF(
    J47 &gt; (IF(
        K47 = "unsaniert",
        (MIN(IF(K$1:K$166="unsaniert",J$1:J$166)) + MAX(IF(K$1:K$166="unsaniert",J$1:J$166))) / 2,
        IF(
            K47 = "teilsaniert",
            (MIN(IF(K$1:K$166="teilsaniert",J$1:J$166)) + MAX(IF(K$1:K$166="teilsaniert",J$1:J$166))) / 2,
            (MIN(IF(K$1:K$166="saniert",J$1:J$166)) + MAX(IF(K$1:K$166="saniert",J$1:J$166))) / 2
        )
    )),
    0,
    IF(
        J46 &lt; (IF(
            K47 = "unsaniert",
            (MIN(IF(K$1:K$166="unsaniert",J$1:J$166)) + MAX(IF(K$1:K$166="unsaniert",J$1:J$166))) / 2,
            IF(
                K47 = "teilsaniert",
                (MIN(IF(K$1:K$166="teilsaniert",J$1:J$166)) + MAX(IF(K$1:K$166="teilsaniert",J$1:J$166))) / 2,
                (MIN(IF(K$1:K$166="saniert",J$1:J$166)) + MAX(IF(K$1:K$166="saniert",J$1:J$166))) / 2
            )
        )),
        0,
        I47
    )
)</f>
        <v>0</v>
      </c>
      <c r="O47" s="160"/>
      <c r="P47" s="174">
        <f t="shared" si="17"/>
        <v>-9.0048067696608225E-2</v>
      </c>
      <c r="Q47" s="173">
        <f>_xlfn.NORM.DIST(P47, P5,Q5, TRUE)</f>
        <v>2.1626678228225218E-8</v>
      </c>
      <c r="R47" s="174" t="str">
        <f t="shared" si="2"/>
        <v>saniert</v>
      </c>
      <c r="S47" s="174" cm="1">
        <f t="array" ref="S47">IF(
    Q47 &gt; (IF(
        R47 = "unsaniert",
        (MIN(IF(R$1:R$166="unsaniert",Q$1:Q$166)) + MAX(IF(R$1:R$166="unsaniert",Q$1:Q$166))) / 2,
        IF(
            R47 = "teilsaniert",
            (MIN(IF(R$1:R$166="teilsaniert",Q$1:Q$166)) + MAX(IF(R$1:R$166="teilsaniert",Q$1:Q$166))) / 2,
            (MIN(IF(R$1:R$166="saniert",Q$1:Q$166)) + MAX(IF(R$1:R$166="saniert",Q$1:Q$166))) / 2
        )
    )),
    0,
    IF(
        Q46 &lt; (IF(
            R47 = "unsaniert",
            (MIN(IF(R$1:R$166="unsaniert",Q$1:Q$166)) + MAX(IF(R$1:R$166="unsaniert",Q$1:Q$166))) / 2,
            IF(
                R47 = "teilsaniert",
                (MIN(IF(R$1:R$166="teilsaniert",Q$1:Q$166)) + MAX(IF(R$1:R$166="teilsaniert",Q$1:Q$166))) / 2,
                (MIN(IF(R$1:R$166="saniert",Q$1:Q$166)) + MAX(IF(R$1:R$166="saniert",Q$1:Q$166))) / 2
            )
        )),
        0,
        P47
    )
)</f>
        <v>0</v>
      </c>
      <c r="W47" s="174">
        <f t="shared" si="18"/>
        <v>0.20850936565739636</v>
      </c>
      <c r="X47" s="173">
        <f t="shared" si="3"/>
        <v>6.780894867757877E-8</v>
      </c>
      <c r="Y47" s="174" t="str">
        <f t="shared" si="4"/>
        <v>saniert</v>
      </c>
      <c r="Z47" s="174" cm="1">
        <f t="array" ref="Z47">IF(
    X47 &gt; (IF(
        Y47 = "unsaniert",
        (MIN(IF(Y$1:Y$166="unsaniert",X$1:X$166)) + MAX(IF(Y$1:Y$166="unsaniert",X$1:X$166))) / 2,
        IF(
            Y47 = "teilsaniert",
            (MIN(IF(Y$1:Y$166="teilsaniert",X$1:X$166)) + MAX(IF(Y$1:Y$166="teilsaniert",X$1:X$166))) / 2,
            (MIN(IF(Y$1:Y$166="saniert",X$1:X$166)) + MAX(IF(Y$1:Y$166="saniert",X$1:X$166))) / 2
        )
    )),
    0,
    IF(
        X46 &lt; (IF(
            Y47 = "unsaniert",
            (MIN(IF(Y$1:Y$166="unsaniert",X$1:X$166)) + MAX(IF(Y$1:Y$166="unsaniert",X$1:X$166))) / 2,
            IF(
                Y47 = "teilsaniert",
                (MIN(IF(Y$1:Y$166="teilsaniert",X$1:X$166)) + MAX(IF(Y$1:Y$166="teilsaniert",X$1:X$166))) / 2,
                (MIN(IF(Y$1:Y$166="saniert",X$1:X$166)) + MAX(IF(Y$1:Y$166="saniert",X$1:X$166))) / 2
            )
        )),
        0,
        W47
    )
)</f>
        <v>0</v>
      </c>
      <c r="AA47" s="160"/>
      <c r="AB47" s="160"/>
      <c r="AC47" s="160"/>
      <c r="AD47" s="174">
        <f t="shared" si="19"/>
        <v>5.9963849379773032E-2</v>
      </c>
      <c r="AE47" s="173">
        <f t="shared" si="5"/>
        <v>3.7937743374342569E-4</v>
      </c>
      <c r="AF47" s="174" t="str">
        <f t="shared" si="6"/>
        <v>saniert</v>
      </c>
      <c r="AG47" s="174" cm="1">
        <f t="array" ref="AG47">IF(
    AE47 &gt; (IF(
        AF47 = "unsaniert",
        (MIN(IF(AF$1:AF$166="unsaniert",AE$1:AE$166)) + MAX(IF(AF$1:AF$166="unsaniert",AE$1:AE$166))) / 2,
        IF(
            AF47 = "teilsaniert",
            (MIN(IF(AF$1:AF$166="teilsaniert",AE$1:AE$166)) + MAX(IF(AF$1:AF$166="teilsaniert",AE$1:AE$166))) / 2,
            (MIN(IF(AF$1:AF$166="saniert",AE$1:AE$166)) + MAX(IF(AF$1:AF$166="saniert",AE$1:AE$166))) / 2
        )
    )),
    0,
    IF(
        AE46 &lt; (IF(
            AF47 = "unsaniert",
            (MIN(IF(AF$1:AF$166="unsaniert",AE$1:AE$166)) + MAX(IF(AF$1:AF$166="unsaniert",AE$1:AE$166))) / 2,
            IF(
                AF47 = "teilsaniert",
                (MIN(IF(AF$1:AF$166="teilsaniert",AE$1:AE$166)) + MAX(IF(AF$1:AF$166="teilsaniert",AE$1:AE$166))) / 2,
                (MIN(IF(AF$1:AF$166="saniert",AE$1:AE$166)) + MAX(IF(AF$1:AF$166="saniert",AE$1:AE$166))) / 2
            )
        )),
        0,
        AD47
    )
)</f>
        <v>0</v>
      </c>
      <c r="AH47" s="160"/>
      <c r="AI47" s="160"/>
      <c r="AJ47" s="160"/>
      <c r="AK47" s="174">
        <f t="shared" si="20"/>
        <v>-0.10944627130493212</v>
      </c>
      <c r="AL47" s="173">
        <f t="shared" si="7"/>
        <v>3.7228620365240748E-12</v>
      </c>
      <c r="AM47" s="174" t="str">
        <f t="shared" si="8"/>
        <v>saniert</v>
      </c>
      <c r="AN47" s="174" cm="1">
        <f t="array" ref="AN47">IF(
    AL47 &gt; (IF(
        AM47 = "unsaniert",
        (MIN(IF(AM$1:AM$166="unsaniert",AL$1:AL$166)) + MAX(IF(AM$1:AM$166="unsaniert",AL$1:AL$166))) / 2,
        IF(
            AM47 = "teilsaniert",
            (MIN(IF(AM$1:AM$166="teilsaniert",AL$1:AL$166)) + MAX(IF(AM$1:AM$166="teilsaniert",AL$1:AL$166))) / 2,
            (MIN(IF(AM$1:AM$166="saniert",AL$1:AL$166)) + MAX(IF(AM$1:AM$166="saniert",AL$1:AL$166))) / 2
        )
    )),
    0,
    IF(
        AL46 &lt; (IF(
            AM47 = "unsaniert",
            (MIN(IF(AM$1:AM$166="unsaniert",AL$1:AL$166)) + MAX(IF(AM$1:AM$166="unsaniert",AL$1:AL$166))) / 2,
            IF(
                AM47 = "teilsaniert",
                (MIN(IF(AM$1:AM$166="teilsaniert",AL$1:AL$166)) + MAX(IF(AM$1:AM$166="teilsaniert",AL$1:AL$166))) / 2,
                (MIN(IF(AM$1:AM$166="saniert",AL$1:AL$166)) + MAX(IF(AM$1:AM$166="saniert",AL$1:AL$166))) / 2
            )
        )),
        0,
        AK47
    )
)</f>
        <v>0</v>
      </c>
      <c r="AR47" s="174">
        <f t="shared" si="21"/>
        <v>0.14522646823841046</v>
      </c>
      <c r="AS47" s="173">
        <f t="shared" si="9"/>
        <v>4.2270252283229945E-5</v>
      </c>
      <c r="AT47" s="174" t="str">
        <f t="shared" si="10"/>
        <v>saniert</v>
      </c>
      <c r="AU47" s="174" cm="1">
        <f t="array" ref="AU47">IF(
    AS47 &gt; (IF(
        AT47 = "unsaniert",
        (MIN(IF(AT$1:AT$166="unsaniert",AS$1:AS$166)) + MAX(IF(AT$1:AT$166="unsaniert",AS$1:AS$166))) / 2,
        IF(
            AT47 = "teilsaniert",
            (MIN(IF(AT$1:AT$166="teilsaniert",AS$1:AS$166)) + MAX(IF(AT$1:AT$166="teilsaniert",AS$1:AS$166))) / 2,
            (MIN(IF(AT$1:AT$166="saniert",AS$1:AS$166)) + MAX(IF(AT$1:AT$166="saniert",AS$1:AS$166))) / 2
        )
    )),
    0,
    IF(
        AS46 &lt; (IF(
            AT47 = "unsaniert",
            (MIN(IF(AT$1:AT$166="unsaniert",AS$1:AS$166)) + MAX(IF(AT$1:AT$166="unsaniert",AS$1:AS$166))) / 2,
            IF(
                AT47 = "teilsaniert",
                (MIN(IF(AT$1:AT$166="teilsaniert",AS$1:AS$166)) + MAX(IF(AT$1:AT$166="teilsaniert",AS$1:AS$166))) / 2,
                (MIN(IF(AT$1:AT$166="saniert",AS$1:AS$166)) + MAX(IF(AT$1:AT$166="saniert",AS$1:AS$166))) / 2
            )
        )),
        0,
        AR47
    )
)</f>
        <v>0</v>
      </c>
      <c r="AV47" s="160"/>
      <c r="AW47" s="160"/>
      <c r="AX47" s="160"/>
      <c r="AY47" s="174">
        <f t="shared" si="22"/>
        <v>0.1341277714358885</v>
      </c>
      <c r="AZ47" s="173">
        <f t="shared" si="24"/>
        <v>1.4157515669752081E-3</v>
      </c>
      <c r="BA47" s="174" t="str">
        <f t="shared" si="25"/>
        <v>saniert</v>
      </c>
      <c r="BB47" s="174" cm="1">
        <f t="array" ref="BB47">IF(
    AZ47 &gt; (IF(
        BA47 = "unsaniert",
        (MIN(IF(BA$1:BA$166="unsaniert",AZ$1:AZ$166)) + MAX(IF(BA$1:BA$166="unsaniert",AZ$1:AZ$166))) / 2,
        IF(
            BA47 = "teilsaniert",
            (MIN(IF(BA$1:BA$166="teilsaniert",AZ$1:AZ$166)) + MAX(IF(BA$1:BA$166="teilsaniert",AZ$1:AZ$166))) / 2,
            (MIN(IF(BA$1:BA$166="saniert",AZ$1:AZ$166)) + MAX(IF(BA$1:BA$166="saniert",AZ$1:AZ$166))) / 2
        )
    )),
    0,
    IF(
        AZ46 &lt; (IF(
            BA47 = "unsaniert",
            (MIN(IF(BA$1:BA$166="unsaniert",AZ$1:AZ$166)) + MAX(IF(BA$1:BA$166="unsaniert",AZ$1:AZ$166))) / 2,
            IF(
                BA47 = "teilsaniert",
                (MIN(IF(BA$1:BA$166="teilsaniert",AZ$1:AZ$166)) + MAX(IF(BA$1:BA$166="teilsaniert",AZ$1:AZ$166))) / 2,
                (MIN(IF(BA$1:BA$166="saniert",AZ$1:AZ$166)) + MAX(IF(BA$1:BA$166="saniert",AZ$1:AZ$166))) / 2
            )
        )),
        0,
        AY47
    )
)</f>
        <v>0</v>
      </c>
      <c r="BC47" s="160"/>
      <c r="BD47" s="160"/>
      <c r="BE47" s="160"/>
      <c r="BF47" s="174">
        <f t="shared" si="23"/>
        <v>8.7019647587218904E-2</v>
      </c>
      <c r="BG47" s="173">
        <f t="shared" si="13"/>
        <v>3.1437711476341494E-2</v>
      </c>
      <c r="BH47" s="174" t="str">
        <f t="shared" si="14"/>
        <v>saniert</v>
      </c>
      <c r="BI47" s="174" cm="1">
        <f t="array" ref="BI47">IF(
    BG47 &gt; (IF(
        BH47 = "unsaniert",
        (MIN(IF(BH$1:BH$166="unsaniert",BG$1:BG$166)) + MAX(IF(BH$1:BH$166="unsaniert",BG$1:BG$166))) / 2,
        IF(
            BH47 = "teilsaniert",
            (MIN(IF(BH$1:BH$166="teilsaniert",BG$1:BG$166)) + MAX(IF(BH$1:BH$166="teilsaniert",BG$1:BG$166))) / 2,
            (MIN(IF(BH$1:BH$166="saniert",BG$1:BG$166)) + MAX(IF(BH$1:BH$166="saniert",BG$1:BG$166))) / 2
        )
    )),
    0,
    IF(
        BG46 &lt; (IF(
            BH47 = "unsaniert",
            (MIN(IF(BH$1:BH$166="unsaniert",BG$1:BG$166)) + MAX(IF(BH$1:BH$166="unsaniert",BG$1:BG$166))) / 2,
            IF(
                BH47 = "teilsaniert",
                (MIN(IF(BH$1:BH$166="teilsaniert",BG$1:BG$166)) + MAX(IF(BH$1:BH$166="teilsaniert",BG$1:BG$166))) / 2,
                (MIN(IF(BH$1:BH$166="saniert",BG$1:BG$166)) + MAX(IF(BH$1:BH$166="saniert",BG$1:BG$166))) / 2
            )
        )),
        0,
        BF47
    )
)</f>
        <v>0</v>
      </c>
    </row>
    <row r="48" spans="2:61">
      <c r="B48" s="174">
        <f t="shared" si="15"/>
        <v>0.26299034694672874</v>
      </c>
      <c r="C48" s="173">
        <f>_xlfn.NORM.DIST(B48, B5,C5, TRUE)</f>
        <v>7.2334090047029599E-3</v>
      </c>
      <c r="D48" s="174" t="str">
        <f t="shared" si="0"/>
        <v>saniert</v>
      </c>
      <c r="E48" s="174" cm="1">
        <f t="array" ref="E48">IF(
    C48 &gt; (IF(
        D48 = "unsaniert",
        (MIN(IF(D$1:D$166="unsaniert",C$1:C$166)) + MAX(IF(D$1:D$166="unsaniert",C$1:C$166))) / 2,
        IF(
            D48 = "teilsaniert",
            (MIN(IF(D$1:D$166="teilsaniert",C$1:C$166)) + MAX(IF(D$1:D$166="teilsaniert",C$1:C$166))) / 2,
            (MIN(IF(D$1:D$166="saniert",C$1:C$166)) + MAX(IF(D$1:D$166="saniert",C$1:C$166))) / 2
        )
    )),
    0,
    IF(
        C47 &lt; (IF(
            D48 = "unsaniert",
            (MIN(IF(D$1:D$166="unsaniert",C$1:C$166)) + MAX(IF(D$1:D$166="unsaniert",C$1:C$166))) / 2,
            IF(
                D48 = "teilsaniert",
                (MIN(IF(D$1:D$166="teilsaniert",C$1:C$166)) + MAX(IF(D$1:D$166="teilsaniert",C$1:C$166))) / 2,
                (MIN(IF(D$1:D$166="saniert",C$1:C$166)) + MAX(IF(D$1:D$166="saniert",C$1:C$166))) / 2
            )
        )),
        0,
        B48
    )
)</f>
        <v>0.26299034694672874</v>
      </c>
      <c r="F48" s="172"/>
      <c r="H48" s="160"/>
      <c r="I48" s="174">
        <f t="shared" si="16"/>
        <v>-3.6365399362935868E-2</v>
      </c>
      <c r="J48" s="173">
        <f>_xlfn.NORM.DIST(I48, I5,J5, TRUE)</f>
        <v>1.6684736479543363E-13</v>
      </c>
      <c r="K48" s="174" t="str">
        <f t="shared" si="1"/>
        <v>saniert</v>
      </c>
      <c r="L48" s="174" cm="1">
        <f t="array" ref="L48">IF(
    J48 &gt; (IF(
        K48 = "unsaniert",
        (MIN(IF(K$1:K$166="unsaniert",J$1:J$166)) + MAX(IF(K$1:K$166="unsaniert",J$1:J$166))) / 2,
        IF(
            K48 = "teilsaniert",
            (MIN(IF(K$1:K$166="teilsaniert",J$1:J$166)) + MAX(IF(K$1:K$166="teilsaniert",J$1:J$166))) / 2,
            (MIN(IF(K$1:K$166="saniert",J$1:J$166)) + MAX(IF(K$1:K$166="saniert",J$1:J$166))) / 2
        )
    )),
    0,
    IF(
        J47 &lt; (IF(
            K48 = "unsaniert",
            (MIN(IF(K$1:K$166="unsaniert",J$1:J$166)) + MAX(IF(K$1:K$166="unsaniert",J$1:J$166))) / 2,
            IF(
                K48 = "teilsaniert",
                (MIN(IF(K$1:K$166="teilsaniert",J$1:J$166)) + MAX(IF(K$1:K$166="teilsaniert",J$1:J$166))) / 2,
                (MIN(IF(K$1:K$166="saniert",J$1:J$166)) + MAX(IF(K$1:K$166="saniert",J$1:J$166))) / 2
            )
        )),
        0,
        I48
    )
)</f>
        <v>0</v>
      </c>
      <c r="O48" s="160"/>
      <c r="P48" s="174">
        <f t="shared" si="17"/>
        <v>-0.12004806769660822</v>
      </c>
      <c r="Q48" s="173">
        <f>_xlfn.NORM.DIST(P48, P5,Q5, TRUE)</f>
        <v>3.1358818321450323E-10</v>
      </c>
      <c r="R48" s="174" t="str">
        <f t="shared" si="2"/>
        <v>saniert</v>
      </c>
      <c r="S48" s="174" cm="1">
        <f t="array" ref="S48">IF(
    Q48 &gt; (IF(
        R48 = "unsaniert",
        (MIN(IF(R$1:R$166="unsaniert",Q$1:Q$166)) + MAX(IF(R$1:R$166="unsaniert",Q$1:Q$166))) / 2,
        IF(
            R48 = "teilsaniert",
            (MIN(IF(R$1:R$166="teilsaniert",Q$1:Q$166)) + MAX(IF(R$1:R$166="teilsaniert",Q$1:Q$166))) / 2,
            (MIN(IF(R$1:R$166="saniert",Q$1:Q$166)) + MAX(IF(R$1:R$166="saniert",Q$1:Q$166))) / 2
        )
    )),
    0,
    IF(
        Q47 &lt; (IF(
            R48 = "unsaniert",
            (MIN(IF(R$1:R$166="unsaniert",Q$1:Q$166)) + MAX(IF(R$1:R$166="unsaniert",Q$1:Q$166))) / 2,
            IF(
                R48 = "teilsaniert",
                (MIN(IF(R$1:R$166="teilsaniert",Q$1:Q$166)) + MAX(IF(R$1:R$166="teilsaniert",Q$1:Q$166))) / 2,
                (MIN(IF(R$1:R$166="saniert",Q$1:Q$166)) + MAX(IF(R$1:R$166="saniert",Q$1:Q$166))) / 2
            )
        )),
        0,
        P48
    )
)</f>
        <v>0</v>
      </c>
      <c r="W48" s="174">
        <f t="shared" si="18"/>
        <v>0.17850936565739636</v>
      </c>
      <c r="X48" s="173">
        <f t="shared" si="3"/>
        <v>1.2585325521594393E-9</v>
      </c>
      <c r="Y48" s="174" t="str">
        <f t="shared" si="4"/>
        <v>saniert</v>
      </c>
      <c r="Z48" s="174" cm="1">
        <f t="array" ref="Z48">IF(
    X48 &gt; (IF(
        Y48 = "unsaniert",
        (MIN(IF(Y$1:Y$166="unsaniert",X$1:X$166)) + MAX(IF(Y$1:Y$166="unsaniert",X$1:X$166))) / 2,
        IF(
            Y48 = "teilsaniert",
            (MIN(IF(Y$1:Y$166="teilsaniert",X$1:X$166)) + MAX(IF(Y$1:Y$166="teilsaniert",X$1:X$166))) / 2,
            (MIN(IF(Y$1:Y$166="saniert",X$1:X$166)) + MAX(IF(Y$1:Y$166="saniert",X$1:X$166))) / 2
        )
    )),
    0,
    IF(
        X47 &lt; (IF(
            Y48 = "unsaniert",
            (MIN(IF(Y$1:Y$166="unsaniert",X$1:X$166)) + MAX(IF(Y$1:Y$166="unsaniert",X$1:X$166))) / 2,
            IF(
                Y48 = "teilsaniert",
                (MIN(IF(Y$1:Y$166="teilsaniert",X$1:X$166)) + MAX(IF(Y$1:Y$166="teilsaniert",X$1:X$166))) / 2,
                (MIN(IF(Y$1:Y$166="saniert",X$1:X$166)) + MAX(IF(Y$1:Y$166="saniert",X$1:X$166))) / 2
            )
        )),
        0,
        W48
    )
)</f>
        <v>0</v>
      </c>
      <c r="AA48" s="160"/>
      <c r="AB48" s="160"/>
      <c r="AC48" s="160"/>
      <c r="AD48" s="174">
        <f t="shared" si="19"/>
        <v>2.9963849379773033E-2</v>
      </c>
      <c r="AE48" s="173">
        <f t="shared" si="5"/>
        <v>4.84878887110582E-5</v>
      </c>
      <c r="AF48" s="174" t="str">
        <f t="shared" si="6"/>
        <v>saniert</v>
      </c>
      <c r="AG48" s="174" cm="1">
        <f t="array" ref="AG48">IF(
    AE48 &gt; (IF(
        AF48 = "unsaniert",
        (MIN(IF(AF$1:AF$166="unsaniert",AE$1:AE$166)) + MAX(IF(AF$1:AF$166="unsaniert",AE$1:AE$166))) / 2,
        IF(
            AF48 = "teilsaniert",
            (MIN(IF(AF$1:AF$166="teilsaniert",AE$1:AE$166)) + MAX(IF(AF$1:AF$166="teilsaniert",AE$1:AE$166))) / 2,
            (MIN(IF(AF$1:AF$166="saniert",AE$1:AE$166)) + MAX(IF(AF$1:AF$166="saniert",AE$1:AE$166))) / 2
        )
    )),
    0,
    IF(
        AE47 &lt; (IF(
            AF48 = "unsaniert",
            (MIN(IF(AF$1:AF$166="unsaniert",AE$1:AE$166)) + MAX(IF(AF$1:AF$166="unsaniert",AE$1:AE$166))) / 2,
            IF(
                AF48 = "teilsaniert",
                (MIN(IF(AF$1:AF$166="teilsaniert",AE$1:AE$166)) + MAX(IF(AF$1:AF$166="teilsaniert",AE$1:AE$166))) / 2,
                (MIN(IF(AF$1:AF$166="saniert",AE$1:AE$166)) + MAX(IF(AF$1:AF$166="saniert",AE$1:AE$166))) / 2
            )
        )),
        0,
        AD48
    )
)</f>
        <v>0</v>
      </c>
      <c r="AH48" s="160"/>
      <c r="AI48" s="160"/>
      <c r="AJ48" s="160"/>
      <c r="AK48" s="174">
        <f t="shared" si="20"/>
        <v>-0.13944627130493212</v>
      </c>
      <c r="AL48" s="173">
        <f t="shared" si="7"/>
        <v>8.6290914835144003E-15</v>
      </c>
      <c r="AM48" s="174" t="str">
        <f t="shared" si="8"/>
        <v>saniert</v>
      </c>
      <c r="AN48" s="174" cm="1">
        <f t="array" ref="AN48">IF(
    AL48 &gt; (IF(
        AM48 = "unsaniert",
        (MIN(IF(AM$1:AM$166="unsaniert",AL$1:AL$166)) + MAX(IF(AM$1:AM$166="unsaniert",AL$1:AL$166))) / 2,
        IF(
            AM48 = "teilsaniert",
            (MIN(IF(AM$1:AM$166="teilsaniert",AL$1:AL$166)) + MAX(IF(AM$1:AM$166="teilsaniert",AL$1:AL$166))) / 2,
            (MIN(IF(AM$1:AM$166="saniert",AL$1:AL$166)) + MAX(IF(AM$1:AM$166="saniert",AL$1:AL$166))) / 2
        )
    )),
    0,
    IF(
        AL47 &lt; (IF(
            AM48 = "unsaniert",
            (MIN(IF(AM$1:AM$166="unsaniert",AL$1:AL$166)) + MAX(IF(AM$1:AM$166="unsaniert",AL$1:AL$166))) / 2,
            IF(
                AM48 = "teilsaniert",
                (MIN(IF(AM$1:AM$166="teilsaniert",AL$1:AL$166)) + MAX(IF(AM$1:AM$166="teilsaniert",AL$1:AL$166))) / 2,
                (MIN(IF(AM$1:AM$166="saniert",AL$1:AL$166)) + MAX(IF(AM$1:AM$166="saniert",AL$1:AL$166))) / 2
            )
        )),
        0,
        AK48
    )
)</f>
        <v>0</v>
      </c>
      <c r="AR48" s="174">
        <f t="shared" si="21"/>
        <v>0.11522646823841046</v>
      </c>
      <c r="AS48" s="173">
        <f t="shared" si="9"/>
        <v>3.2605988852711681E-6</v>
      </c>
      <c r="AT48" s="174" t="str">
        <f t="shared" si="10"/>
        <v>saniert</v>
      </c>
      <c r="AU48" s="174" cm="1">
        <f t="array" ref="AU48">IF(
    AS48 &gt; (IF(
        AT48 = "unsaniert",
        (MIN(IF(AT$1:AT$166="unsaniert",AS$1:AS$166)) + MAX(IF(AT$1:AT$166="unsaniert",AS$1:AS$166))) / 2,
        IF(
            AT48 = "teilsaniert",
            (MIN(IF(AT$1:AT$166="teilsaniert",AS$1:AS$166)) + MAX(IF(AT$1:AT$166="teilsaniert",AS$1:AS$166))) / 2,
            (MIN(IF(AT$1:AT$166="saniert",AS$1:AS$166)) + MAX(IF(AT$1:AT$166="saniert",AS$1:AS$166))) / 2
        )
    )),
    0,
    IF(
        AS47 &lt; (IF(
            AT48 = "unsaniert",
            (MIN(IF(AT$1:AT$166="unsaniert",AS$1:AS$166)) + MAX(IF(AT$1:AT$166="unsaniert",AS$1:AS$166))) / 2,
            IF(
                AT48 = "teilsaniert",
                (MIN(IF(AT$1:AT$166="teilsaniert",AS$1:AS$166)) + MAX(IF(AT$1:AT$166="teilsaniert",AS$1:AS$166))) / 2,
                (MIN(IF(AT$1:AT$166="saniert",AS$1:AS$166)) + MAX(IF(AT$1:AT$166="saniert",AS$1:AS$166))) / 2
            )
        )),
        0,
        AR48
    )
)</f>
        <v>0</v>
      </c>
      <c r="AV48" s="160"/>
      <c r="AW48" s="160"/>
      <c r="AX48" s="160"/>
      <c r="AY48" s="174">
        <f t="shared" si="22"/>
        <v>0.1041277714358885</v>
      </c>
      <c r="AZ48" s="173">
        <f t="shared" si="24"/>
        <v>2.4675867345013146E-4</v>
      </c>
      <c r="BA48" s="174" t="str">
        <f t="shared" si="25"/>
        <v>saniert</v>
      </c>
      <c r="BB48" s="174" cm="1">
        <f t="array" ref="BB48">IF(
    AZ48 &gt; (IF(
        BA48 = "unsaniert",
        (MIN(IF(BA$1:BA$166="unsaniert",AZ$1:AZ$166)) + MAX(IF(BA$1:BA$166="unsaniert",AZ$1:AZ$166))) / 2,
        IF(
            BA48 = "teilsaniert",
            (MIN(IF(BA$1:BA$166="teilsaniert",AZ$1:AZ$166)) + MAX(IF(BA$1:BA$166="teilsaniert",AZ$1:AZ$166))) / 2,
            (MIN(IF(BA$1:BA$166="saniert",AZ$1:AZ$166)) + MAX(IF(BA$1:BA$166="saniert",AZ$1:AZ$166))) / 2
        )
    )),
    0,
    IF(
        AZ47 &lt; (IF(
            BA48 = "unsaniert",
            (MIN(IF(BA$1:BA$166="unsaniert",AZ$1:AZ$166)) + MAX(IF(BA$1:BA$166="unsaniert",AZ$1:AZ$166))) / 2,
            IF(
                BA48 = "teilsaniert",
                (MIN(IF(BA$1:BA$166="teilsaniert",AZ$1:AZ$166)) + MAX(IF(BA$1:BA$166="teilsaniert",AZ$1:AZ$166))) / 2,
                (MIN(IF(BA$1:BA$166="saniert",AZ$1:AZ$166)) + MAX(IF(BA$1:BA$166="saniert",AZ$1:AZ$166))) / 2
            )
        )),
        0,
        AY48
    )
)</f>
        <v>0</v>
      </c>
      <c r="BC48" s="160"/>
      <c r="BD48" s="160"/>
      <c r="BE48" s="160"/>
      <c r="BF48" s="174">
        <f t="shared" si="23"/>
        <v>7.2019647587218905E-2</v>
      </c>
      <c r="BG48" s="173">
        <f t="shared" si="13"/>
        <v>1.1753966187948856E-2</v>
      </c>
      <c r="BH48" s="174" t="str">
        <f t="shared" si="14"/>
        <v>saniert</v>
      </c>
      <c r="BI48" s="174" cm="1">
        <f t="array" ref="BI48">IF(
    BG48 &gt; (IF(
        BH48 = "unsaniert",
        (MIN(IF(BH$1:BH$166="unsaniert",BG$1:BG$166)) + MAX(IF(BH$1:BH$166="unsaniert",BG$1:BG$166))) / 2,
        IF(
            BH48 = "teilsaniert",
            (MIN(IF(BH$1:BH$166="teilsaniert",BG$1:BG$166)) + MAX(IF(BH$1:BH$166="teilsaniert",BG$1:BG$166))) / 2,
            (MIN(IF(BH$1:BH$166="saniert",BG$1:BG$166)) + MAX(IF(BH$1:BH$166="saniert",BG$1:BG$166))) / 2
        )
    )),
    0,
    IF(
        BG47 &lt; (IF(
            BH48 = "unsaniert",
            (MIN(IF(BH$1:BH$166="unsaniert",BG$1:BG$166)) + MAX(IF(BH$1:BH$166="unsaniert",BG$1:BG$166))) / 2,
            IF(
                BH48 = "teilsaniert",
                (MIN(IF(BH$1:BH$166="teilsaniert",BG$1:BG$166)) + MAX(IF(BH$1:BH$166="teilsaniert",BG$1:BG$166))) / 2,
                (MIN(IF(BH$1:BH$166="saniert",BG$1:BG$166)) + MAX(IF(BH$1:BH$166="saniert",BG$1:BG$166))) / 2
            )
        )),
        0,
        BF48
    )
)</f>
        <v>7.2019647587218905E-2</v>
      </c>
    </row>
    <row r="49" spans="2:61">
      <c r="B49" s="174">
        <f t="shared" si="15"/>
        <v>0.23299034694672874</v>
      </c>
      <c r="C49" s="173">
        <f>_xlfn.NORM.DIST(B49, B5,C5, TRUE)</f>
        <v>2.089398012691702E-3</v>
      </c>
      <c r="D49" s="174" t="str">
        <f t="shared" si="0"/>
        <v>saniert</v>
      </c>
      <c r="E49" s="174" cm="1">
        <f t="array" ref="E49">IF(
    C49 &gt; (IF(
        D49 = "unsaniert",
        (MIN(IF(D$1:D$166="unsaniert",C$1:C$166)) + MAX(IF(D$1:D$166="unsaniert",C$1:C$166))) / 2,
        IF(
            D49 = "teilsaniert",
            (MIN(IF(D$1:D$166="teilsaniert",C$1:C$166)) + MAX(IF(D$1:D$166="teilsaniert",C$1:C$166))) / 2,
            (MIN(IF(D$1:D$166="saniert",C$1:C$166)) + MAX(IF(D$1:D$166="saniert",C$1:C$166))) / 2
        )
    )),
    0,
    IF(
        C48 &lt; (IF(
            D49 = "unsaniert",
            (MIN(IF(D$1:D$166="unsaniert",C$1:C$166)) + MAX(IF(D$1:D$166="unsaniert",C$1:C$166))) / 2,
            IF(
                D49 = "teilsaniert",
                (MIN(IF(D$1:D$166="teilsaniert",C$1:C$166)) + MAX(IF(D$1:D$166="teilsaniert",C$1:C$166))) / 2,
                (MIN(IF(D$1:D$166="saniert",C$1:C$166)) + MAX(IF(D$1:D$166="saniert",C$1:C$166))) / 2
            )
        )),
        0,
        B49
    )
)</f>
        <v>0</v>
      </c>
      <c r="F49" s="172"/>
      <c r="H49" s="160"/>
      <c r="I49" s="174">
        <f t="shared" si="16"/>
        <v>-6.6365399362935867E-2</v>
      </c>
      <c r="J49" s="173">
        <f>_xlfn.NORM.DIST(I49, I5,J5, TRUE)</f>
        <v>3.4912701278362321E-16</v>
      </c>
      <c r="K49" s="174" t="str">
        <f t="shared" si="1"/>
        <v>saniert</v>
      </c>
      <c r="L49" s="174" cm="1">
        <f t="array" ref="L49">IF(
    J49 &gt; (IF(
        K49 = "unsaniert",
        (MIN(IF(K$1:K$166="unsaniert",J$1:J$166)) + MAX(IF(K$1:K$166="unsaniert",J$1:J$166))) / 2,
        IF(
            K49 = "teilsaniert",
            (MIN(IF(K$1:K$166="teilsaniert",J$1:J$166)) + MAX(IF(K$1:K$166="teilsaniert",J$1:J$166))) / 2,
            (MIN(IF(K$1:K$166="saniert",J$1:J$166)) + MAX(IF(K$1:K$166="saniert",J$1:J$166))) / 2
        )
    )),
    0,
    IF(
        J48 &lt; (IF(
            K49 = "unsaniert",
            (MIN(IF(K$1:K$166="unsaniert",J$1:J$166)) + MAX(IF(K$1:K$166="unsaniert",J$1:J$166))) / 2,
            IF(
                K49 = "teilsaniert",
                (MIN(IF(K$1:K$166="teilsaniert",J$1:J$166)) + MAX(IF(K$1:K$166="teilsaniert",J$1:J$166))) / 2,
                (MIN(IF(K$1:K$166="saniert",J$1:J$166)) + MAX(IF(K$1:K$166="saniert",J$1:J$166))) / 2
            )
        )),
        0,
        I49
    )
)</f>
        <v>0</v>
      </c>
      <c r="O49" s="160"/>
      <c r="P49" s="174">
        <f t="shared" si="17"/>
        <v>-0.15004806769660822</v>
      </c>
      <c r="Q49" s="173">
        <f>_xlfn.NORM.DIST(P49, P5,Q5, TRUE)</f>
        <v>2.7922930086031046E-12</v>
      </c>
      <c r="R49" s="174" t="str">
        <f t="shared" si="2"/>
        <v>saniert</v>
      </c>
      <c r="S49" s="174" cm="1">
        <f t="array" ref="S49">IF(
    Q49 &gt; (IF(
        R49 = "unsaniert",
        (MIN(IF(R$1:R$166="unsaniert",Q$1:Q$166)) + MAX(IF(R$1:R$166="unsaniert",Q$1:Q$166))) / 2,
        IF(
            R49 = "teilsaniert",
            (MIN(IF(R$1:R$166="teilsaniert",Q$1:Q$166)) + MAX(IF(R$1:R$166="teilsaniert",Q$1:Q$166))) / 2,
            (MIN(IF(R$1:R$166="saniert",Q$1:Q$166)) + MAX(IF(R$1:R$166="saniert",Q$1:Q$166))) / 2
        )
    )),
    0,
    IF(
        Q48 &lt; (IF(
            R49 = "unsaniert",
            (MIN(IF(R$1:R$166="unsaniert",Q$1:Q$166)) + MAX(IF(R$1:R$166="unsaniert",Q$1:Q$166))) / 2,
            IF(
                R49 = "teilsaniert",
                (MIN(IF(R$1:R$166="teilsaniert",Q$1:Q$166)) + MAX(IF(R$1:R$166="teilsaniert",Q$1:Q$166))) / 2,
                (MIN(IF(R$1:R$166="saniert",Q$1:Q$166)) + MAX(IF(R$1:R$166="saniert",Q$1:Q$166))) / 2
            )
        )),
        0,
        P49
    )
)</f>
        <v>0</v>
      </c>
      <c r="W49" s="174">
        <f t="shared" si="18"/>
        <v>0.14850936565739636</v>
      </c>
      <c r="X49" s="173">
        <f t="shared" si="3"/>
        <v>1.469433935908925E-11</v>
      </c>
      <c r="Y49" s="174" t="str">
        <f t="shared" si="4"/>
        <v>saniert</v>
      </c>
      <c r="Z49" s="174" cm="1">
        <f t="array" ref="Z49">IF(
    X49 &gt; (IF(
        Y49 = "unsaniert",
        (MIN(IF(Y$1:Y$166="unsaniert",X$1:X$166)) + MAX(IF(Y$1:Y$166="unsaniert",X$1:X$166))) / 2,
        IF(
            Y49 = "teilsaniert",
            (MIN(IF(Y$1:Y$166="teilsaniert",X$1:X$166)) + MAX(IF(Y$1:Y$166="teilsaniert",X$1:X$166))) / 2,
            (MIN(IF(Y$1:Y$166="saniert",X$1:X$166)) + MAX(IF(Y$1:Y$166="saniert",X$1:X$166))) / 2
        )
    )),
    0,
    IF(
        X48 &lt; (IF(
            Y49 = "unsaniert",
            (MIN(IF(Y$1:Y$166="unsaniert",X$1:X$166)) + MAX(IF(Y$1:Y$166="unsaniert",X$1:X$166))) / 2,
            IF(
                Y49 = "teilsaniert",
                (MIN(IF(Y$1:Y$166="teilsaniert",X$1:X$166)) + MAX(IF(Y$1:Y$166="teilsaniert",X$1:X$166))) / 2,
                (MIN(IF(Y$1:Y$166="saniert",X$1:X$166)) + MAX(IF(Y$1:Y$166="saniert",X$1:X$166))) / 2
            )
        )),
        0,
        W49
    )
)</f>
        <v>0</v>
      </c>
      <c r="AA49" s="160"/>
      <c r="AB49" s="160"/>
      <c r="AC49" s="160"/>
      <c r="AD49" s="174">
        <f t="shared" si="19"/>
        <v>-3.6150620226965691E-5</v>
      </c>
      <c r="AE49" s="173">
        <f t="shared" si="5"/>
        <v>4.741133355270811E-6</v>
      </c>
      <c r="AF49" s="174" t="str">
        <f t="shared" si="6"/>
        <v>saniert</v>
      </c>
      <c r="AG49" s="174" cm="1">
        <f t="array" ref="AG49">IF(
    AE49 &gt; (IF(
        AF49 = "unsaniert",
        (MIN(IF(AF$1:AF$166="unsaniert",AE$1:AE$166)) + MAX(IF(AF$1:AF$166="unsaniert",AE$1:AE$166))) / 2,
        IF(
            AF49 = "teilsaniert",
            (MIN(IF(AF$1:AF$166="teilsaniert",AE$1:AE$166)) + MAX(IF(AF$1:AF$166="teilsaniert",AE$1:AE$166))) / 2,
            (MIN(IF(AF$1:AF$166="saniert",AE$1:AE$166)) + MAX(IF(AF$1:AF$166="saniert",AE$1:AE$166))) / 2
        )
    )),
    0,
    IF(
        AE48 &lt; (IF(
            AF49 = "unsaniert",
            (MIN(IF(AF$1:AF$166="unsaniert",AE$1:AE$166)) + MAX(IF(AF$1:AF$166="unsaniert",AE$1:AE$166))) / 2,
            IF(
                AF49 = "teilsaniert",
                (MIN(IF(AF$1:AF$166="teilsaniert",AE$1:AE$166)) + MAX(IF(AF$1:AF$166="teilsaniert",AE$1:AE$166))) / 2,
                (MIN(IF(AF$1:AF$166="saniert",AE$1:AE$166)) + MAX(IF(AF$1:AF$166="saniert",AE$1:AE$166))) / 2
            )
        )),
        0,
        AD49
    )
)</f>
        <v>0</v>
      </c>
      <c r="AH49" s="160"/>
      <c r="AI49" s="160"/>
      <c r="AJ49" s="160"/>
      <c r="AK49" s="174">
        <f t="shared" si="20"/>
        <v>-0.16944627130493212</v>
      </c>
      <c r="AL49" s="173">
        <f t="shared" si="7"/>
        <v>1.030523508203299E-17</v>
      </c>
      <c r="AM49" s="174" t="str">
        <f t="shared" si="8"/>
        <v>saniert</v>
      </c>
      <c r="AN49" s="174" cm="1">
        <f t="array" ref="AN49">IF(
    AL49 &gt; (IF(
        AM49 = "unsaniert",
        (MIN(IF(AM$1:AM$166="unsaniert",AL$1:AL$166)) + MAX(IF(AM$1:AM$166="unsaniert",AL$1:AL$166))) / 2,
        IF(
            AM49 = "teilsaniert",
            (MIN(IF(AM$1:AM$166="teilsaniert",AL$1:AL$166)) + MAX(IF(AM$1:AM$166="teilsaniert",AL$1:AL$166))) / 2,
            (MIN(IF(AM$1:AM$166="saniert",AL$1:AL$166)) + MAX(IF(AM$1:AM$166="saniert",AL$1:AL$166))) / 2
        )
    )),
    0,
    IF(
        AL48 &lt; (IF(
            AM49 = "unsaniert",
            (MIN(IF(AM$1:AM$166="unsaniert",AL$1:AL$166)) + MAX(IF(AM$1:AM$166="unsaniert",AL$1:AL$166))) / 2,
            IF(
                AM49 = "teilsaniert",
                (MIN(IF(AM$1:AM$166="teilsaniert",AL$1:AL$166)) + MAX(IF(AM$1:AM$166="teilsaniert",AL$1:AL$166))) / 2,
                (MIN(IF(AM$1:AM$166="saniert",AL$1:AL$166)) + MAX(IF(AM$1:AM$166="saniert",AL$1:AL$166))) / 2
            )
        )),
        0,
        AK49
    )
)</f>
        <v>0</v>
      </c>
      <c r="AR49" s="174">
        <f t="shared" si="21"/>
        <v>8.5226468238410458E-2</v>
      </c>
      <c r="AS49" s="173">
        <f t="shared" si="9"/>
        <v>1.8251810181527225E-7</v>
      </c>
      <c r="AT49" s="174" t="str">
        <f t="shared" si="10"/>
        <v>saniert</v>
      </c>
      <c r="AU49" s="174" cm="1">
        <f t="array" ref="AU49">IF(
    AS49 &gt; (IF(
        AT49 = "unsaniert",
        (MIN(IF(AT$1:AT$166="unsaniert",AS$1:AS$166)) + MAX(IF(AT$1:AT$166="unsaniert",AS$1:AS$166))) / 2,
        IF(
            AT49 = "teilsaniert",
            (MIN(IF(AT$1:AT$166="teilsaniert",AS$1:AS$166)) + MAX(IF(AT$1:AT$166="teilsaniert",AS$1:AS$166))) / 2,
            (MIN(IF(AT$1:AT$166="saniert",AS$1:AS$166)) + MAX(IF(AT$1:AT$166="saniert",AS$1:AS$166))) / 2
        )
    )),
    0,
    IF(
        AS48 &lt; (IF(
            AT49 = "unsaniert",
            (MIN(IF(AT$1:AT$166="unsaniert",AS$1:AS$166)) + MAX(IF(AT$1:AT$166="unsaniert",AS$1:AS$166))) / 2,
            IF(
                AT49 = "teilsaniert",
                (MIN(IF(AT$1:AT$166="teilsaniert",AS$1:AS$166)) + MAX(IF(AT$1:AT$166="teilsaniert",AS$1:AS$166))) / 2,
                (MIN(IF(AT$1:AT$166="saniert",AS$1:AS$166)) + MAX(IF(AT$1:AT$166="saniert",AS$1:AS$166))) / 2
            )
        )),
        0,
        AR49
    )
)</f>
        <v>0</v>
      </c>
      <c r="AV49" s="160"/>
      <c r="AW49" s="160"/>
      <c r="AX49" s="160"/>
      <c r="AY49" s="174">
        <f t="shared" si="22"/>
        <v>7.4127771435888501E-2</v>
      </c>
      <c r="AZ49" s="173">
        <f t="shared" si="24"/>
        <v>3.4019791939914153E-5</v>
      </c>
      <c r="BA49" s="174" t="str">
        <f t="shared" si="25"/>
        <v>saniert</v>
      </c>
      <c r="BB49" s="174" cm="1">
        <f t="array" ref="BB49">IF(
    AZ49 &gt; (IF(
        BA49 = "unsaniert",
        (MIN(IF(BA$1:BA$166="unsaniert",AZ$1:AZ$166)) + MAX(IF(BA$1:BA$166="unsaniert",AZ$1:AZ$166))) / 2,
        IF(
            BA49 = "teilsaniert",
            (MIN(IF(BA$1:BA$166="teilsaniert",AZ$1:AZ$166)) + MAX(IF(BA$1:BA$166="teilsaniert",AZ$1:AZ$166))) / 2,
            (MIN(IF(BA$1:BA$166="saniert",AZ$1:AZ$166)) + MAX(IF(BA$1:BA$166="saniert",AZ$1:AZ$166))) / 2
        )
    )),
    0,
    IF(
        AZ48 &lt; (IF(
            BA49 = "unsaniert",
            (MIN(IF(BA$1:BA$166="unsaniert",AZ$1:AZ$166)) + MAX(IF(BA$1:BA$166="unsaniert",AZ$1:AZ$166))) / 2,
            IF(
                BA49 = "teilsaniert",
                (MIN(IF(BA$1:BA$166="teilsaniert",AZ$1:AZ$166)) + MAX(IF(BA$1:BA$166="teilsaniert",AZ$1:AZ$166))) / 2,
                (MIN(IF(BA$1:BA$166="saniert",AZ$1:AZ$166)) + MAX(IF(BA$1:BA$166="saniert",AZ$1:AZ$166))) / 2
            )
        )),
        0,
        AY49
    )
)</f>
        <v>0</v>
      </c>
      <c r="BC49" s="160"/>
      <c r="BD49" s="160"/>
      <c r="BE49" s="160"/>
      <c r="BF49" s="174">
        <f t="shared" si="23"/>
        <v>5.7019647587218905E-2</v>
      </c>
      <c r="BG49" s="173">
        <f t="shared" si="13"/>
        <v>3.7916213908667862E-3</v>
      </c>
      <c r="BH49" s="174" t="str">
        <f t="shared" si="14"/>
        <v>saniert</v>
      </c>
      <c r="BI49" s="174" cm="1">
        <f t="array" ref="BI49">IF(
    BG49 &gt; (IF(
        BH49 = "unsaniert",
        (MIN(IF(BH$1:BH$166="unsaniert",BG$1:BG$166)) + MAX(IF(BH$1:BH$166="unsaniert",BG$1:BG$166))) / 2,
        IF(
            BH49 = "teilsaniert",
            (MIN(IF(BH$1:BH$166="teilsaniert",BG$1:BG$166)) + MAX(IF(BH$1:BH$166="teilsaniert",BG$1:BG$166))) / 2,
            (MIN(IF(BH$1:BH$166="saniert",BG$1:BG$166)) + MAX(IF(BH$1:BH$166="saniert",BG$1:BG$166))) / 2
        )
    )),
    0,
    IF(
        BG48 &lt; (IF(
            BH49 = "unsaniert",
            (MIN(IF(BH$1:BH$166="unsaniert",BG$1:BG$166)) + MAX(IF(BH$1:BH$166="unsaniert",BG$1:BG$166))) / 2,
            IF(
                BH49 = "teilsaniert",
                (MIN(IF(BH$1:BH$166="teilsaniert",BG$1:BG$166)) + MAX(IF(BH$1:BH$166="teilsaniert",BG$1:BG$166))) / 2,
                (MIN(IF(BH$1:BH$166="saniert",BG$1:BG$166)) + MAX(IF(BH$1:BH$166="saniert",BG$1:BG$166))) / 2
            )
        )),
        0,
        BF49
    )
)</f>
        <v>0</v>
      </c>
    </row>
    <row r="50" spans="2:61">
      <c r="B50" s="174">
        <f t="shared" si="15"/>
        <v>0.20299034694672874</v>
      </c>
      <c r="C50" s="173">
        <f>_xlfn.NORM.DIST(B50, B5,C5, TRUE)</f>
        <v>5.1314068375957612E-4</v>
      </c>
      <c r="D50" s="174" t="str">
        <f t="shared" si="0"/>
        <v>saniert</v>
      </c>
      <c r="E50" s="174" cm="1">
        <f t="array" ref="E50">IF(
    C50 &gt; (IF(
        D50 = "unsaniert",
        (MIN(IF(D$1:D$166="unsaniert",C$1:C$166)) + MAX(IF(D$1:D$166="unsaniert",C$1:C$166))) / 2,
        IF(
            D50 = "teilsaniert",
            (MIN(IF(D$1:D$166="teilsaniert",C$1:C$166)) + MAX(IF(D$1:D$166="teilsaniert",C$1:C$166))) / 2,
            (MIN(IF(D$1:D$166="saniert",C$1:C$166)) + MAX(IF(D$1:D$166="saniert",C$1:C$166))) / 2
        )
    )),
    0,
    IF(
        C49 &lt; (IF(
            D50 = "unsaniert",
            (MIN(IF(D$1:D$166="unsaniert",C$1:C$166)) + MAX(IF(D$1:D$166="unsaniert",C$1:C$166))) / 2,
            IF(
                D50 = "teilsaniert",
                (MIN(IF(D$1:D$166="teilsaniert",C$1:C$166)) + MAX(IF(D$1:D$166="teilsaniert",C$1:C$166))) / 2,
                (MIN(IF(D$1:D$166="saniert",C$1:C$166)) + MAX(IF(D$1:D$166="saniert",C$1:C$166))) / 2
            )
        )),
        0,
        B50
    )
)</f>
        <v>0</v>
      </c>
      <c r="F50" s="172"/>
      <c r="H50" s="160"/>
      <c r="I50" s="174">
        <f t="shared" si="16"/>
        <v>-9.6365399362935866E-2</v>
      </c>
      <c r="J50" s="173">
        <f>_xlfn.NORM.DIST(I50, I5,J5, TRUE)</f>
        <v>3.9438149709645889E-19</v>
      </c>
      <c r="K50" s="174" t="str">
        <f t="shared" si="1"/>
        <v>saniert</v>
      </c>
      <c r="L50" s="174" cm="1">
        <f t="array" ref="L50">IF(
    J50 &gt; (IF(
        K50 = "unsaniert",
        (MIN(IF(K$1:K$166="unsaniert",J$1:J$166)) + MAX(IF(K$1:K$166="unsaniert",J$1:J$166))) / 2,
        IF(
            K50 = "teilsaniert",
            (MIN(IF(K$1:K$166="teilsaniert",J$1:J$166)) + MAX(IF(K$1:K$166="teilsaniert",J$1:J$166))) / 2,
            (MIN(IF(K$1:K$166="saniert",J$1:J$166)) + MAX(IF(K$1:K$166="saniert",J$1:J$166))) / 2
        )
    )),
    0,
    IF(
        J49 &lt; (IF(
            K50 = "unsaniert",
            (MIN(IF(K$1:K$166="unsaniert",J$1:J$166)) + MAX(IF(K$1:K$166="unsaniert",J$1:J$166))) / 2,
            IF(
                K50 = "teilsaniert",
                (MIN(IF(K$1:K$166="teilsaniert",J$1:J$166)) + MAX(IF(K$1:K$166="teilsaniert",J$1:J$166))) / 2,
                (MIN(IF(K$1:K$166="saniert",J$1:J$166)) + MAX(IF(K$1:K$166="saniert",J$1:J$166))) / 2
            )
        )),
        0,
        I50
    )
)</f>
        <v>0</v>
      </c>
      <c r="O50" s="160"/>
      <c r="P50" s="174">
        <f t="shared" si="17"/>
        <v>-0.18004806769660822</v>
      </c>
      <c r="Q50" s="173">
        <f>_xlfn.NORM.DIST(P50, P5,Q5, TRUE)</f>
        <v>1.5237935006122153E-14</v>
      </c>
      <c r="R50" s="174" t="str">
        <f t="shared" si="2"/>
        <v>saniert</v>
      </c>
      <c r="S50" s="174" cm="1">
        <f t="array" ref="S50">IF(
    Q50 &gt; (IF(
        R50 = "unsaniert",
        (MIN(IF(R$1:R$166="unsaniert",Q$1:Q$166)) + MAX(IF(R$1:R$166="unsaniert",Q$1:Q$166))) / 2,
        IF(
            R50 = "teilsaniert",
            (MIN(IF(R$1:R$166="teilsaniert",Q$1:Q$166)) + MAX(IF(R$1:R$166="teilsaniert",Q$1:Q$166))) / 2,
            (MIN(IF(R$1:R$166="saniert",Q$1:Q$166)) + MAX(IF(R$1:R$166="saniert",Q$1:Q$166))) / 2
        )
    )),
    0,
    IF(
        Q49 &lt; (IF(
            R50 = "unsaniert",
            (MIN(IF(R$1:R$166="unsaniert",Q$1:Q$166)) + MAX(IF(R$1:R$166="unsaniert",Q$1:Q$166))) / 2,
            IF(
                R50 = "teilsaniert",
                (MIN(IF(R$1:R$166="teilsaniert",Q$1:Q$166)) + MAX(IF(R$1:R$166="teilsaniert",Q$1:Q$166))) / 2,
                (MIN(IF(R$1:R$166="saniert",Q$1:Q$166)) + MAX(IF(R$1:R$166="saniert",Q$1:Q$166))) / 2
            )
        )),
        0,
        P50
    )
)</f>
        <v>0</v>
      </c>
      <c r="W50" s="174">
        <f t="shared" si="18"/>
        <v>0.11850936565739636</v>
      </c>
      <c r="X50" s="173">
        <f t="shared" si="3"/>
        <v>1.0771104436886854E-13</v>
      </c>
      <c r="Y50" s="174" t="str">
        <f t="shared" si="4"/>
        <v>saniert</v>
      </c>
      <c r="Z50" s="174" cm="1">
        <f t="array" ref="Z50">IF(
    X50 &gt; (IF(
        Y50 = "unsaniert",
        (MIN(IF(Y$1:Y$166="unsaniert",X$1:X$166)) + MAX(IF(Y$1:Y$166="unsaniert",X$1:X$166))) / 2,
        IF(
            Y50 = "teilsaniert",
            (MIN(IF(Y$1:Y$166="teilsaniert",X$1:X$166)) + MAX(IF(Y$1:Y$166="teilsaniert",X$1:X$166))) / 2,
            (MIN(IF(Y$1:Y$166="saniert",X$1:X$166)) + MAX(IF(Y$1:Y$166="saniert",X$1:X$166))) / 2
        )
    )),
    0,
    IF(
        X49 &lt; (IF(
            Y50 = "unsaniert",
            (MIN(IF(Y$1:Y$166="unsaniert",X$1:X$166)) + MAX(IF(Y$1:Y$166="unsaniert",X$1:X$166))) / 2,
            IF(
                Y50 = "teilsaniert",
                (MIN(IF(Y$1:Y$166="teilsaniert",X$1:X$166)) + MAX(IF(Y$1:Y$166="teilsaniert",X$1:X$166))) / 2,
                (MIN(IF(Y$1:Y$166="saniert",X$1:X$166)) + MAX(IF(Y$1:Y$166="saniert",X$1:X$166))) / 2
            )
        )),
        0,
        W50
    )
)</f>
        <v>0</v>
      </c>
      <c r="AA50" s="160"/>
      <c r="AB50" s="160"/>
      <c r="AC50" s="160"/>
      <c r="AD50" s="174">
        <f t="shared" si="19"/>
        <v>-3.0036150620226965E-2</v>
      </c>
      <c r="AE50" s="173">
        <f t="shared" si="5"/>
        <v>3.5378745100970516E-7</v>
      </c>
      <c r="AF50" s="174" t="str">
        <f t="shared" si="6"/>
        <v>saniert</v>
      </c>
      <c r="AG50" s="174" cm="1">
        <f t="array" ref="AG50">IF(
    AE50 &gt; (IF(
        AF50 = "unsaniert",
        (MIN(IF(AF$1:AF$166="unsaniert",AE$1:AE$166)) + MAX(IF(AF$1:AF$166="unsaniert",AE$1:AE$166))) / 2,
        IF(
            AF50 = "teilsaniert",
            (MIN(IF(AF$1:AF$166="teilsaniert",AE$1:AE$166)) + MAX(IF(AF$1:AF$166="teilsaniert",AE$1:AE$166))) / 2,
            (MIN(IF(AF$1:AF$166="saniert",AE$1:AE$166)) + MAX(IF(AF$1:AF$166="saniert",AE$1:AE$166))) / 2
        )
    )),
    0,
    IF(
        AE49 &lt; (IF(
            AF50 = "unsaniert",
            (MIN(IF(AF$1:AF$166="unsaniert",AE$1:AE$166)) + MAX(IF(AF$1:AF$166="unsaniert",AE$1:AE$166))) / 2,
            IF(
                AF50 = "teilsaniert",
                (MIN(IF(AF$1:AF$166="teilsaniert",AE$1:AE$166)) + MAX(IF(AF$1:AF$166="teilsaniert",AE$1:AE$166))) / 2,
                (MIN(IF(AF$1:AF$166="saniert",AE$1:AE$166)) + MAX(IF(AF$1:AF$166="saniert",AE$1:AE$166))) / 2
            )
        )),
        0,
        AD50
    )
)</f>
        <v>0</v>
      </c>
      <c r="AH50" s="160"/>
      <c r="AI50" s="160"/>
      <c r="AJ50" s="160"/>
      <c r="AK50" s="174">
        <f t="shared" si="20"/>
        <v>-0.19944627130493212</v>
      </c>
      <c r="AL50" s="173">
        <f t="shared" si="7"/>
        <v>6.3296025798978327E-21</v>
      </c>
      <c r="AM50" s="174" t="str">
        <f t="shared" si="8"/>
        <v>saniert</v>
      </c>
      <c r="AN50" s="174" cm="1">
        <f t="array" ref="AN50">IF(
    AL50 &gt; (IF(
        AM50 = "unsaniert",
        (MIN(IF(AM$1:AM$166="unsaniert",AL$1:AL$166)) + MAX(IF(AM$1:AM$166="unsaniert",AL$1:AL$166))) / 2,
        IF(
            AM50 = "teilsaniert",
            (MIN(IF(AM$1:AM$166="teilsaniert",AL$1:AL$166)) + MAX(IF(AM$1:AM$166="teilsaniert",AL$1:AL$166))) / 2,
            (MIN(IF(AM$1:AM$166="saniert",AL$1:AL$166)) + MAX(IF(AM$1:AM$166="saniert",AL$1:AL$166))) / 2
        )
    )),
    0,
    IF(
        AL49 &lt; (IF(
            AM50 = "unsaniert",
            (MIN(IF(AM$1:AM$166="unsaniert",AL$1:AL$166)) + MAX(IF(AM$1:AM$166="unsaniert",AL$1:AL$166))) / 2,
            IF(
                AM50 = "teilsaniert",
                (MIN(IF(AM$1:AM$166="teilsaniert",AL$1:AL$166)) + MAX(IF(AM$1:AM$166="teilsaniert",AL$1:AL$166))) / 2,
                (MIN(IF(AM$1:AM$166="saniert",AL$1:AL$166)) + MAX(IF(AM$1:AM$166="saniert",AL$1:AL$166))) / 2
            )
        )),
        0,
        AK50
    )
)</f>
        <v>0</v>
      </c>
      <c r="AR50" s="174">
        <f t="shared" si="21"/>
        <v>5.5226468238410459E-2</v>
      </c>
      <c r="AS50" s="173">
        <f t="shared" si="9"/>
        <v>7.3969157262119966E-9</v>
      </c>
      <c r="AT50" s="174" t="str">
        <f t="shared" si="10"/>
        <v>saniert</v>
      </c>
      <c r="AU50" s="174" cm="1">
        <f t="array" ref="AU50">IF(
    AS50 &gt; (IF(
        AT50 = "unsaniert",
        (MIN(IF(AT$1:AT$166="unsaniert",AS$1:AS$166)) + MAX(IF(AT$1:AT$166="unsaniert",AS$1:AS$166))) / 2,
        IF(
            AT50 = "teilsaniert",
            (MIN(IF(AT$1:AT$166="teilsaniert",AS$1:AS$166)) + MAX(IF(AT$1:AT$166="teilsaniert",AS$1:AS$166))) / 2,
            (MIN(IF(AT$1:AT$166="saniert",AS$1:AS$166)) + MAX(IF(AT$1:AT$166="saniert",AS$1:AS$166))) / 2
        )
    )),
    0,
    IF(
        AS49 &lt; (IF(
            AT50 = "unsaniert",
            (MIN(IF(AT$1:AT$166="unsaniert",AS$1:AS$166)) + MAX(IF(AT$1:AT$166="unsaniert",AS$1:AS$166))) / 2,
            IF(
                AT50 = "teilsaniert",
                (MIN(IF(AT$1:AT$166="teilsaniert",AS$1:AS$166)) + MAX(IF(AT$1:AT$166="teilsaniert",AS$1:AS$166))) / 2,
                (MIN(IF(AT$1:AT$166="saniert",AS$1:AS$166)) + MAX(IF(AT$1:AT$166="saniert",AS$1:AS$166))) / 2
            )
        )),
        0,
        AR50
    )
)</f>
        <v>0</v>
      </c>
      <c r="AV50" s="160"/>
      <c r="AW50" s="160"/>
      <c r="AX50" s="160"/>
      <c r="AY50" s="174">
        <f t="shared" si="22"/>
        <v>4.4127771435888502E-2</v>
      </c>
      <c r="AZ50" s="173">
        <f t="shared" si="24"/>
        <v>3.7003276205495387E-6</v>
      </c>
      <c r="BA50" s="174" t="str">
        <f t="shared" si="25"/>
        <v>saniert</v>
      </c>
      <c r="BB50" s="174" cm="1">
        <f t="array" ref="BB50">IF(
    AZ50 &gt; (IF(
        BA50 = "unsaniert",
        (MIN(IF(BA$1:BA$166="unsaniert",AZ$1:AZ$166)) + MAX(IF(BA$1:BA$166="unsaniert",AZ$1:AZ$166))) / 2,
        IF(
            BA50 = "teilsaniert",
            (MIN(IF(BA$1:BA$166="teilsaniert",AZ$1:AZ$166)) + MAX(IF(BA$1:BA$166="teilsaniert",AZ$1:AZ$166))) / 2,
            (MIN(IF(BA$1:BA$166="saniert",AZ$1:AZ$166)) + MAX(IF(BA$1:BA$166="saniert",AZ$1:AZ$166))) / 2
        )
    )),
    0,
    IF(
        AZ49 &lt; (IF(
            BA50 = "unsaniert",
            (MIN(IF(BA$1:BA$166="unsaniert",AZ$1:AZ$166)) + MAX(IF(BA$1:BA$166="unsaniert",AZ$1:AZ$166))) / 2,
            IF(
                BA50 = "teilsaniert",
                (MIN(IF(BA$1:BA$166="teilsaniert",AZ$1:AZ$166)) + MAX(IF(BA$1:BA$166="teilsaniert",AZ$1:AZ$166))) / 2,
                (MIN(IF(BA$1:BA$166="saniert",AZ$1:AZ$166)) + MAX(IF(BA$1:BA$166="saniert",AZ$1:AZ$166))) / 2
            )
        )),
        0,
        AY50
    )
)</f>
        <v>0</v>
      </c>
      <c r="BC50" s="160"/>
      <c r="BD50" s="160"/>
      <c r="BE50" s="160"/>
      <c r="BF50" s="174">
        <f t="shared" si="23"/>
        <v>4.2019647587218906E-2</v>
      </c>
      <c r="BG50" s="173">
        <f t="shared" si="13"/>
        <v>1.0521977907522525E-3</v>
      </c>
      <c r="BH50" s="174" t="str">
        <f t="shared" si="14"/>
        <v>saniert</v>
      </c>
      <c r="BI50" s="174" cm="1">
        <f t="array" ref="BI50">IF(
    BG50 &gt; (IF(
        BH50 = "unsaniert",
        (MIN(IF(BH$1:BH$166="unsaniert",BG$1:BG$166)) + MAX(IF(BH$1:BH$166="unsaniert",BG$1:BG$166))) / 2,
        IF(
            BH50 = "teilsaniert",
            (MIN(IF(BH$1:BH$166="teilsaniert",BG$1:BG$166)) + MAX(IF(BH$1:BH$166="teilsaniert",BG$1:BG$166))) / 2,
            (MIN(IF(BH$1:BH$166="saniert",BG$1:BG$166)) + MAX(IF(BH$1:BH$166="saniert",BG$1:BG$166))) / 2
        )
    )),
    0,
    IF(
        BG49 &lt; (IF(
            BH50 = "unsaniert",
            (MIN(IF(BH$1:BH$166="unsaniert",BG$1:BG$166)) + MAX(IF(BH$1:BH$166="unsaniert",BG$1:BG$166))) / 2,
            IF(
                BH50 = "teilsaniert",
                (MIN(IF(BH$1:BH$166="teilsaniert",BG$1:BG$166)) + MAX(IF(BH$1:BH$166="teilsaniert",BG$1:BG$166))) / 2,
                (MIN(IF(BH$1:BH$166="saniert",BG$1:BG$166)) + MAX(IF(BH$1:BH$166="saniert",BG$1:BG$166))) / 2
            )
        )),
        0,
        BF50
    )
)</f>
        <v>0</v>
      </c>
    </row>
    <row r="51" spans="2:61">
      <c r="B51" s="174">
        <f t="shared" si="15"/>
        <v>0.17299034694672874</v>
      </c>
      <c r="C51" s="173">
        <f>_xlfn.NORM.DIST(B51, B5,C5, TRUE)</f>
        <v>1.0691009265934701E-4</v>
      </c>
      <c r="D51" s="174" t="str">
        <f t="shared" si="0"/>
        <v>saniert</v>
      </c>
      <c r="E51" s="174" cm="1">
        <f t="array" ref="E51">IF(
    C51 &gt; (IF(
        D51 = "unsaniert",
        (MIN(IF(D$1:D$166="unsaniert",C$1:C$166)) + MAX(IF(D$1:D$166="unsaniert",C$1:C$166))) / 2,
        IF(
            D51 = "teilsaniert",
            (MIN(IF(D$1:D$166="teilsaniert",C$1:C$166)) + MAX(IF(D$1:D$166="teilsaniert",C$1:C$166))) / 2,
            (MIN(IF(D$1:D$166="saniert",C$1:C$166)) + MAX(IF(D$1:D$166="saniert",C$1:C$166))) / 2
        )
    )),
    0,
    IF(
        C50 &lt; (IF(
            D51 = "unsaniert",
            (MIN(IF(D$1:D$166="unsaniert",C$1:C$166)) + MAX(IF(D$1:D$166="unsaniert",C$1:C$166))) / 2,
            IF(
                D51 = "teilsaniert",
                (MIN(IF(D$1:D$166="teilsaniert",C$1:C$166)) + MAX(IF(D$1:D$166="teilsaniert",C$1:C$166))) / 2,
                (MIN(IF(D$1:D$166="saniert",C$1:C$166)) + MAX(IF(D$1:D$166="saniert",C$1:C$166))) / 2
            )
        )),
        0,
        B51
    )
)</f>
        <v>0</v>
      </c>
      <c r="F51" s="172"/>
      <c r="H51" s="160"/>
      <c r="I51" s="174">
        <f t="shared" si="16"/>
        <v>-0.12636539936293587</v>
      </c>
      <c r="J51" s="173">
        <f>_xlfn.NORM.DIST(I51, I5,J5, TRUE)</f>
        <v>2.4016267250595919E-22</v>
      </c>
      <c r="K51" s="174" t="str">
        <f t="shared" si="1"/>
        <v>saniert</v>
      </c>
      <c r="L51" s="174" cm="1">
        <f t="array" ref="L51">IF(
    J51 &gt; (IF(
        K51 = "unsaniert",
        (MIN(IF(K$1:K$166="unsaniert",J$1:J$166)) + MAX(IF(K$1:K$166="unsaniert",J$1:J$166))) / 2,
        IF(
            K51 = "teilsaniert",
            (MIN(IF(K$1:K$166="teilsaniert",J$1:J$166)) + MAX(IF(K$1:K$166="teilsaniert",J$1:J$166))) / 2,
            (MIN(IF(K$1:K$166="saniert",J$1:J$166)) + MAX(IF(K$1:K$166="saniert",J$1:J$166))) / 2
        )
    )),
    0,
    IF(
        J50 &lt; (IF(
            K51 = "unsaniert",
            (MIN(IF(K$1:K$166="unsaniert",J$1:J$166)) + MAX(IF(K$1:K$166="unsaniert",J$1:J$166))) / 2,
            IF(
                K51 = "teilsaniert",
                (MIN(IF(K$1:K$166="teilsaniert",J$1:J$166)) + MAX(IF(K$1:K$166="teilsaniert",J$1:J$166))) / 2,
                (MIN(IF(K$1:K$166="saniert",J$1:J$166)) + MAX(IF(K$1:K$166="saniert",J$1:J$166))) / 2
            )
        )),
        0,
        I51
    )
)</f>
        <v>0</v>
      </c>
      <c r="O51" s="160"/>
      <c r="P51" s="174">
        <f t="shared" si="17"/>
        <v>-0.21004806769660822</v>
      </c>
      <c r="Q51" s="173">
        <f>_xlfn.NORM.DIST(P51, P5,Q5, TRUE)</f>
        <v>5.0885214454387478E-17</v>
      </c>
      <c r="R51" s="174" t="str">
        <f t="shared" si="2"/>
        <v>saniert</v>
      </c>
      <c r="S51" s="174" cm="1">
        <f t="array" ref="S51">IF(
    Q51 &gt; (IF(
        R51 = "unsaniert",
        (MIN(IF(R$1:R$166="unsaniert",Q$1:Q$166)) + MAX(IF(R$1:R$166="unsaniert",Q$1:Q$166))) / 2,
        IF(
            R51 = "teilsaniert",
            (MIN(IF(R$1:R$166="teilsaniert",Q$1:Q$166)) + MAX(IF(R$1:R$166="teilsaniert",Q$1:Q$166))) / 2,
            (MIN(IF(R$1:R$166="saniert",Q$1:Q$166)) + MAX(IF(R$1:R$166="saniert",Q$1:Q$166))) / 2
        )
    )),
    0,
    IF(
        Q50 &lt; (IF(
            R51 = "unsaniert",
            (MIN(IF(R$1:R$166="unsaniert",Q$1:Q$166)) + MAX(IF(R$1:R$166="unsaniert",Q$1:Q$166))) / 2,
            IF(
                R51 = "teilsaniert",
                (MIN(IF(R$1:R$166="teilsaniert",Q$1:Q$166)) + MAX(IF(R$1:R$166="teilsaniert",Q$1:Q$166))) / 2,
                (MIN(IF(R$1:R$166="saniert",Q$1:Q$166)) + MAX(IF(R$1:R$166="saniert",Q$1:Q$166))) / 2
            )
        )),
        0,
        P51
    )
)</f>
        <v>0</v>
      </c>
      <c r="W51" s="174">
        <f t="shared" si="18"/>
        <v>8.8509365657396366E-2</v>
      </c>
      <c r="X51" s="173">
        <f t="shared" si="3"/>
        <v>4.9490242783365757E-16</v>
      </c>
      <c r="Y51" s="174" t="str">
        <f t="shared" si="4"/>
        <v>saniert</v>
      </c>
      <c r="Z51" s="174" cm="1">
        <f t="array" ref="Z51">IF(
    X51 &gt; (IF(
        Y51 = "unsaniert",
        (MIN(IF(Y$1:Y$166="unsaniert",X$1:X$166)) + MAX(IF(Y$1:Y$166="unsaniert",X$1:X$166))) / 2,
        IF(
            Y51 = "teilsaniert",
            (MIN(IF(Y$1:Y$166="teilsaniert",X$1:X$166)) + MAX(IF(Y$1:Y$166="teilsaniert",X$1:X$166))) / 2,
            (MIN(IF(Y$1:Y$166="saniert",X$1:X$166)) + MAX(IF(Y$1:Y$166="saniert",X$1:X$166))) / 2
        )
    )),
    0,
    IF(
        X50 &lt; (IF(
            Y51 = "unsaniert",
            (MIN(IF(Y$1:Y$166="unsaniert",X$1:X$166)) + MAX(IF(Y$1:Y$166="unsaniert",X$1:X$166))) / 2,
            IF(
                Y51 = "teilsaniert",
                (MIN(IF(Y$1:Y$166="teilsaniert",X$1:X$166)) + MAX(IF(Y$1:Y$166="teilsaniert",X$1:X$166))) / 2,
                (MIN(IF(Y$1:Y$166="saniert",X$1:X$166)) + MAX(IF(Y$1:Y$166="saniert",X$1:X$166))) / 2
            )
        )),
        0,
        W51
    )
)</f>
        <v>0</v>
      </c>
      <c r="AA51" s="160"/>
      <c r="AB51" s="160"/>
      <c r="AC51" s="160"/>
      <c r="AD51" s="174">
        <f t="shared" si="19"/>
        <v>-6.0036150620226963E-2</v>
      </c>
      <c r="AE51" s="173">
        <f t="shared" si="5"/>
        <v>2.0109075578649465E-8</v>
      </c>
      <c r="AF51" s="174" t="str">
        <f t="shared" si="6"/>
        <v>saniert</v>
      </c>
      <c r="AG51" s="174" cm="1">
        <f t="array" ref="AG51">IF(
    AE51 &gt; (IF(
        AF51 = "unsaniert",
        (MIN(IF(AF$1:AF$166="unsaniert",AE$1:AE$166)) + MAX(IF(AF$1:AF$166="unsaniert",AE$1:AE$166))) / 2,
        IF(
            AF51 = "teilsaniert",
            (MIN(IF(AF$1:AF$166="teilsaniert",AE$1:AE$166)) + MAX(IF(AF$1:AF$166="teilsaniert",AE$1:AE$166))) / 2,
            (MIN(IF(AF$1:AF$166="saniert",AE$1:AE$166)) + MAX(IF(AF$1:AF$166="saniert",AE$1:AE$166))) / 2
        )
    )),
    0,
    IF(
        AE50 &lt; (IF(
            AF51 = "unsaniert",
            (MIN(IF(AF$1:AF$166="unsaniert",AE$1:AE$166)) + MAX(IF(AF$1:AF$166="unsaniert",AE$1:AE$166))) / 2,
            IF(
                AF51 = "teilsaniert",
                (MIN(IF(AF$1:AF$166="teilsaniert",AE$1:AE$166)) + MAX(IF(AF$1:AF$166="teilsaniert",AE$1:AE$166))) / 2,
                (MIN(IF(AF$1:AF$166="saniert",AE$1:AE$166)) + MAX(IF(AF$1:AF$166="saniert",AE$1:AE$166))) / 2
            )
        )),
        0,
        AD51
    )
)</f>
        <v>0</v>
      </c>
      <c r="AH51" s="160"/>
      <c r="AI51" s="160"/>
      <c r="AJ51" s="160"/>
      <c r="AK51" s="174">
        <f t="shared" si="20"/>
        <v>-0.22944627130493211</v>
      </c>
      <c r="AL51" s="173">
        <f t="shared" si="7"/>
        <v>1.9967455354118654E-24</v>
      </c>
      <c r="AM51" s="174" t="str">
        <f t="shared" si="8"/>
        <v>saniert</v>
      </c>
      <c r="AN51" s="174" cm="1">
        <f t="array" ref="AN51">IF(
    AL51 &gt; (IF(
        AM51 = "unsaniert",
        (MIN(IF(AM$1:AM$166="unsaniert",AL$1:AL$166)) + MAX(IF(AM$1:AM$166="unsaniert",AL$1:AL$166))) / 2,
        IF(
            AM51 = "teilsaniert",
            (MIN(IF(AM$1:AM$166="teilsaniert",AL$1:AL$166)) + MAX(IF(AM$1:AM$166="teilsaniert",AL$1:AL$166))) / 2,
            (MIN(IF(AM$1:AM$166="saniert",AL$1:AL$166)) + MAX(IF(AM$1:AM$166="saniert",AL$1:AL$166))) / 2
        )
    )),
    0,
    IF(
        AL50 &lt; (IF(
            AM51 = "unsaniert",
            (MIN(IF(AM$1:AM$166="unsaniert",AL$1:AL$166)) + MAX(IF(AM$1:AM$166="unsaniert",AL$1:AL$166))) / 2,
            IF(
                AM51 = "teilsaniert",
                (MIN(IF(AM$1:AM$166="teilsaniert",AL$1:AL$166)) + MAX(IF(AM$1:AM$166="teilsaniert",AL$1:AL$166))) / 2,
                (MIN(IF(AM$1:AM$166="saniert",AL$1:AL$166)) + MAX(IF(AM$1:AM$166="saniert",AL$1:AL$166))) / 2
            )
        )),
        0,
        AK51
    )
)</f>
        <v>0</v>
      </c>
      <c r="AR51" s="174">
        <f t="shared" si="21"/>
        <v>2.522646823841046E-2</v>
      </c>
      <c r="AS51" s="173">
        <f t="shared" si="9"/>
        <v>2.166510439555126E-10</v>
      </c>
      <c r="AT51" s="174" t="str">
        <f t="shared" si="10"/>
        <v>saniert</v>
      </c>
      <c r="AU51" s="174" cm="1">
        <f t="array" ref="AU51">IF(
    AS51 &gt; (IF(
        AT51 = "unsaniert",
        (MIN(IF(AT$1:AT$166="unsaniert",AS$1:AS$166)) + MAX(IF(AT$1:AT$166="unsaniert",AS$1:AS$166))) / 2,
        IF(
            AT51 = "teilsaniert",
            (MIN(IF(AT$1:AT$166="teilsaniert",AS$1:AS$166)) + MAX(IF(AT$1:AT$166="teilsaniert",AS$1:AS$166))) / 2,
            (MIN(IF(AT$1:AT$166="saniert",AS$1:AS$166)) + MAX(IF(AT$1:AT$166="saniert",AS$1:AS$166))) / 2
        )
    )),
    0,
    IF(
        AS50 &lt; (IF(
            AT51 = "unsaniert",
            (MIN(IF(AT$1:AT$166="unsaniert",AS$1:AS$166)) + MAX(IF(AT$1:AT$166="unsaniert",AS$1:AS$166))) / 2,
            IF(
                AT51 = "teilsaniert",
                (MIN(IF(AT$1:AT$166="teilsaniert",AS$1:AS$166)) + MAX(IF(AT$1:AT$166="teilsaniert",AS$1:AS$166))) / 2,
                (MIN(IF(AT$1:AT$166="saniert",AS$1:AS$166)) + MAX(IF(AT$1:AT$166="saniert",AS$1:AS$166))) / 2
            )
        )),
        0,
        AR51
    )
)</f>
        <v>0</v>
      </c>
      <c r="AV51" s="160"/>
      <c r="AW51" s="160"/>
      <c r="AX51" s="160"/>
      <c r="AY51" s="174">
        <f t="shared" si="22"/>
        <v>1.4127771435888503E-2</v>
      </c>
      <c r="AZ51" s="173">
        <f t="shared" si="24"/>
        <v>3.1691097658056283E-7</v>
      </c>
      <c r="BA51" s="174" t="str">
        <f t="shared" si="25"/>
        <v>saniert</v>
      </c>
      <c r="BB51" s="174" cm="1">
        <f t="array" ref="BB51">IF(
    AZ51 &gt; (IF(
        BA51 = "unsaniert",
        (MIN(IF(BA$1:BA$166="unsaniert",AZ$1:AZ$166)) + MAX(IF(BA$1:BA$166="unsaniert",AZ$1:AZ$166))) / 2,
        IF(
            BA51 = "teilsaniert",
            (MIN(IF(BA$1:BA$166="teilsaniert",AZ$1:AZ$166)) + MAX(IF(BA$1:BA$166="teilsaniert",AZ$1:AZ$166))) / 2,
            (MIN(IF(BA$1:BA$166="saniert",AZ$1:AZ$166)) + MAX(IF(BA$1:BA$166="saniert",AZ$1:AZ$166))) / 2
        )
    )),
    0,
    IF(
        AZ50 &lt; (IF(
            BA51 = "unsaniert",
            (MIN(IF(BA$1:BA$166="unsaniert",AZ$1:AZ$166)) + MAX(IF(BA$1:BA$166="unsaniert",AZ$1:AZ$166))) / 2,
            IF(
                BA51 = "teilsaniert",
                (MIN(IF(BA$1:BA$166="teilsaniert",AZ$1:AZ$166)) + MAX(IF(BA$1:BA$166="teilsaniert",AZ$1:AZ$166))) / 2,
                (MIN(IF(BA$1:BA$166="saniert",AZ$1:AZ$166)) + MAX(IF(BA$1:BA$166="saniert",AZ$1:AZ$166))) / 2
            )
        )),
        0,
        AY51
    )
)</f>
        <v>0</v>
      </c>
      <c r="BC51" s="160"/>
      <c r="BD51" s="160"/>
      <c r="BE51" s="160"/>
      <c r="BF51" s="174">
        <f t="shared" si="23"/>
        <v>2.7019647587218906E-2</v>
      </c>
      <c r="BG51" s="173">
        <f t="shared" si="13"/>
        <v>2.5061780332095735E-4</v>
      </c>
      <c r="BH51" s="174" t="str">
        <f t="shared" si="14"/>
        <v>saniert</v>
      </c>
      <c r="BI51" s="174" cm="1">
        <f t="array" ref="BI51">IF(
    BG51 &gt; (IF(
        BH51 = "unsaniert",
        (MIN(IF(BH$1:BH$166="unsaniert",BG$1:BG$166)) + MAX(IF(BH$1:BH$166="unsaniert",BG$1:BG$166))) / 2,
        IF(
            BH51 = "teilsaniert",
            (MIN(IF(BH$1:BH$166="teilsaniert",BG$1:BG$166)) + MAX(IF(BH$1:BH$166="teilsaniert",BG$1:BG$166))) / 2,
            (MIN(IF(BH$1:BH$166="saniert",BG$1:BG$166)) + MAX(IF(BH$1:BH$166="saniert",BG$1:BG$166))) / 2
        )
    )),
    0,
    IF(
        BG50 &lt; (IF(
            BH51 = "unsaniert",
            (MIN(IF(BH$1:BH$166="unsaniert",BG$1:BG$166)) + MAX(IF(BH$1:BH$166="unsaniert",BG$1:BG$166))) / 2,
            IF(
                BH51 = "teilsaniert",
                (MIN(IF(BH$1:BH$166="teilsaniert",BG$1:BG$166)) + MAX(IF(BH$1:BH$166="teilsaniert",BG$1:BG$166))) / 2,
                (MIN(IF(BH$1:BH$166="saniert",BG$1:BG$166)) + MAX(IF(BH$1:BH$166="saniert",BG$1:BG$166))) / 2
            )
        )),
        0,
        BF51
    )
)</f>
        <v>0</v>
      </c>
    </row>
    <row r="52" spans="2:61">
      <c r="B52" s="174">
        <f t="shared" si="15"/>
        <v>0.14299034694672874</v>
      </c>
      <c r="C52" s="173">
        <f>_xlfn.NORM.DIST(B52, B5,C5, TRUE)</f>
        <v>1.8862887884735498E-5</v>
      </c>
      <c r="D52" s="174" t="str">
        <f t="shared" si="0"/>
        <v>saniert</v>
      </c>
      <c r="E52" s="174" cm="1">
        <f t="array" ref="E52">IF(
    C52 &gt; (IF(
        D52 = "unsaniert",
        (MIN(IF(D$1:D$166="unsaniert",C$1:C$166)) + MAX(IF(D$1:D$166="unsaniert",C$1:C$166))) / 2,
        IF(
            D52 = "teilsaniert",
            (MIN(IF(D$1:D$166="teilsaniert",C$1:C$166)) + MAX(IF(D$1:D$166="teilsaniert",C$1:C$166))) / 2,
            (MIN(IF(D$1:D$166="saniert",C$1:C$166)) + MAX(IF(D$1:D$166="saniert",C$1:C$166))) / 2
        )
    )),
    0,
    IF(
        C51 &lt; (IF(
            D52 = "unsaniert",
            (MIN(IF(D$1:D$166="unsaniert",C$1:C$166)) + MAX(IF(D$1:D$166="unsaniert",C$1:C$166))) / 2,
            IF(
                D52 = "teilsaniert",
                (MIN(IF(D$1:D$166="teilsaniert",C$1:C$166)) + MAX(IF(D$1:D$166="teilsaniert",C$1:C$166))) / 2,
                (MIN(IF(D$1:D$166="saniert",C$1:C$166)) + MAX(IF(D$1:D$166="saniert",C$1:C$166))) / 2
            )
        )),
        0,
        B52
    )
)</f>
        <v>0</v>
      </c>
      <c r="F52" s="172"/>
      <c r="H52" s="160"/>
      <c r="I52" s="174">
        <f t="shared" si="16"/>
        <v>-0.15636539936293586</v>
      </c>
      <c r="J52" s="173">
        <f>_xlfn.NORM.DIST(I52, I5,J5, TRUE)</f>
        <v>7.8753681846455089E-26</v>
      </c>
      <c r="K52" s="174" t="str">
        <f t="shared" si="1"/>
        <v>saniert</v>
      </c>
      <c r="L52" s="174" cm="1">
        <f t="array" ref="L52">IF(
    J52 &gt; (IF(
        K52 = "unsaniert",
        (MIN(IF(K$1:K$166="unsaniert",J$1:J$166)) + MAX(IF(K$1:K$166="unsaniert",J$1:J$166))) / 2,
        IF(
            K52 = "teilsaniert",
            (MIN(IF(K$1:K$166="teilsaniert",J$1:J$166)) + MAX(IF(K$1:K$166="teilsaniert",J$1:J$166))) / 2,
            (MIN(IF(K$1:K$166="saniert",J$1:J$166)) + MAX(IF(K$1:K$166="saniert",J$1:J$166))) / 2
        )
    )),
    0,
    IF(
        J51 &lt; (IF(
            K52 = "unsaniert",
            (MIN(IF(K$1:K$166="unsaniert",J$1:J$166)) + MAX(IF(K$1:K$166="unsaniert",J$1:J$166))) / 2,
            IF(
                K52 = "teilsaniert",
                (MIN(IF(K$1:K$166="teilsaniert",J$1:J$166)) + MAX(IF(K$1:K$166="teilsaniert",J$1:J$166))) / 2,
                (MIN(IF(K$1:K$166="saniert",J$1:J$166)) + MAX(IF(K$1:K$166="saniert",J$1:J$166))) / 2
            )
        )),
        0,
        I52
    )
)</f>
        <v>0</v>
      </c>
      <c r="O52" s="160"/>
      <c r="P52" s="174">
        <f t="shared" si="17"/>
        <v>-0.24004806769660822</v>
      </c>
      <c r="Q52" s="173">
        <f>_xlfn.NORM.DIST(P52, P5,Q5, TRUE)</f>
        <v>1.0385802758401436E-19</v>
      </c>
      <c r="R52" s="174" t="str">
        <f t="shared" si="2"/>
        <v>saniert</v>
      </c>
      <c r="S52" s="174" cm="1">
        <f t="array" ref="S52">IF(
    Q52 &gt; (IF(
        R52 = "unsaniert",
        (MIN(IF(R$1:R$166="unsaniert",Q$1:Q$166)) + MAX(IF(R$1:R$166="unsaniert",Q$1:Q$166))) / 2,
        IF(
            R52 = "teilsaniert",
            (MIN(IF(R$1:R$166="teilsaniert",Q$1:Q$166)) + MAX(IF(R$1:R$166="teilsaniert",Q$1:Q$166))) / 2,
            (MIN(IF(R$1:R$166="saniert",Q$1:Q$166)) + MAX(IF(R$1:R$166="saniert",Q$1:Q$166))) / 2
        )
    )),
    0,
    IF(
        Q51 &lt; (IF(
            R52 = "unsaniert",
            (MIN(IF(R$1:R$166="unsaniert",Q$1:Q$166)) + MAX(IF(R$1:R$166="unsaniert",Q$1:Q$166))) / 2,
            IF(
                R52 = "teilsaniert",
                (MIN(IF(R$1:R$166="teilsaniert",Q$1:Q$166)) + MAX(IF(R$1:R$166="teilsaniert",Q$1:Q$166))) / 2,
                (MIN(IF(R$1:R$166="saniert",Q$1:Q$166)) + MAX(IF(R$1:R$166="saniert",Q$1:Q$166))) / 2
            )
        )),
        0,
        P52
    )
)</f>
        <v>0</v>
      </c>
      <c r="W52" s="174">
        <f t="shared" si="18"/>
        <v>5.8509365657396367E-2</v>
      </c>
      <c r="X52" s="173">
        <f t="shared" si="3"/>
        <v>1.4236450236742928E-18</v>
      </c>
      <c r="Y52" s="174" t="str">
        <f t="shared" si="4"/>
        <v>saniert</v>
      </c>
      <c r="Z52" s="174" cm="1">
        <f t="array" ref="Z52">IF(
    X52 &gt; (IF(
        Y52 = "unsaniert",
        (MIN(IF(Y$1:Y$166="unsaniert",X$1:X$166)) + MAX(IF(Y$1:Y$166="unsaniert",X$1:X$166))) / 2,
        IF(
            Y52 = "teilsaniert",
            (MIN(IF(Y$1:Y$166="teilsaniert",X$1:X$166)) + MAX(IF(Y$1:Y$166="teilsaniert",X$1:X$166))) / 2,
            (MIN(IF(Y$1:Y$166="saniert",X$1:X$166)) + MAX(IF(Y$1:Y$166="saniert",X$1:X$166))) / 2
        )
    )),
    0,
    IF(
        X51 &lt; (IF(
            Y52 = "unsaniert",
            (MIN(IF(Y$1:Y$166="unsaniert",X$1:X$166)) + MAX(IF(Y$1:Y$166="unsaniert",X$1:X$166))) / 2,
            IF(
                Y52 = "teilsaniert",
                (MIN(IF(Y$1:Y$166="teilsaniert",X$1:X$166)) + MAX(IF(Y$1:Y$166="teilsaniert",X$1:X$166))) / 2,
                (MIN(IF(Y$1:Y$166="saniert",X$1:X$166)) + MAX(IF(Y$1:Y$166="saniert",X$1:X$166))) / 2
            )
        )),
        0,
        W52
    )
)</f>
        <v>0</v>
      </c>
      <c r="AA52" s="160"/>
      <c r="AB52" s="160"/>
      <c r="AC52" s="160"/>
      <c r="AD52" s="174">
        <f t="shared" si="19"/>
        <v>-9.0036150620226962E-2</v>
      </c>
      <c r="AE52" s="173">
        <f t="shared" si="5"/>
        <v>8.6934530822248037E-10</v>
      </c>
      <c r="AF52" s="174" t="str">
        <f t="shared" si="6"/>
        <v>saniert</v>
      </c>
      <c r="AG52" s="174" cm="1">
        <f t="array" ref="AG52">IF(
    AE52 &gt; (IF(
        AF52 = "unsaniert",
        (MIN(IF(AF$1:AF$166="unsaniert",AE$1:AE$166)) + MAX(IF(AF$1:AF$166="unsaniert",AE$1:AE$166))) / 2,
        IF(
            AF52 = "teilsaniert",
            (MIN(IF(AF$1:AF$166="teilsaniert",AE$1:AE$166)) + MAX(IF(AF$1:AF$166="teilsaniert",AE$1:AE$166))) / 2,
            (MIN(IF(AF$1:AF$166="saniert",AE$1:AE$166)) + MAX(IF(AF$1:AF$166="saniert",AE$1:AE$166))) / 2
        )
    )),
    0,
    IF(
        AE51 &lt; (IF(
            AF52 = "unsaniert",
            (MIN(IF(AF$1:AF$166="unsaniert",AE$1:AE$166)) + MAX(IF(AF$1:AF$166="unsaniert",AE$1:AE$166))) / 2,
            IF(
                AF52 = "teilsaniert",
                (MIN(IF(AF$1:AF$166="teilsaniert",AE$1:AE$166)) + MAX(IF(AF$1:AF$166="teilsaniert",AE$1:AE$166))) / 2,
                (MIN(IF(AF$1:AF$166="saniert",AE$1:AE$166)) + MAX(IF(AF$1:AF$166="saniert",AE$1:AE$166))) / 2
            )
        )),
        0,
        AD52
    )
)</f>
        <v>0</v>
      </c>
      <c r="AH52" s="160"/>
      <c r="AI52" s="160"/>
      <c r="AJ52" s="160"/>
      <c r="AK52" s="174">
        <f t="shared" si="20"/>
        <v>-0.25944627130493214</v>
      </c>
      <c r="AL52" s="173">
        <f t="shared" si="7"/>
        <v>3.2316814763459666E-28</v>
      </c>
      <c r="AM52" s="174" t="str">
        <f t="shared" si="8"/>
        <v>saniert</v>
      </c>
      <c r="AN52" s="174" cm="1">
        <f t="array" ref="AN52">IF(
    AL52 &gt; (IF(
        AM52 = "unsaniert",
        (MIN(IF(AM$1:AM$166="unsaniert",AL$1:AL$166)) + MAX(IF(AM$1:AM$166="unsaniert",AL$1:AL$166))) / 2,
        IF(
            AM52 = "teilsaniert",
            (MIN(IF(AM$1:AM$166="teilsaniert",AL$1:AL$166)) + MAX(IF(AM$1:AM$166="teilsaniert",AL$1:AL$166))) / 2,
            (MIN(IF(AM$1:AM$166="saniert",AL$1:AL$166)) + MAX(IF(AM$1:AM$166="saniert",AL$1:AL$166))) / 2
        )
    )),
    0,
    IF(
        AL51 &lt; (IF(
            AM52 = "unsaniert",
            (MIN(IF(AM$1:AM$166="unsaniert",AL$1:AL$166)) + MAX(IF(AM$1:AM$166="unsaniert",AL$1:AL$166))) / 2,
            IF(
                AM52 = "teilsaniert",
                (MIN(IF(AM$1:AM$166="teilsaniert",AL$1:AL$166)) + MAX(IF(AM$1:AM$166="teilsaniert",AL$1:AL$166))) / 2,
                (MIN(IF(AM$1:AM$166="saniert",AL$1:AL$166)) + MAX(IF(AM$1:AM$166="saniert",AL$1:AL$166))) / 2
            )
        )),
        0,
        AK52
    )
)</f>
        <v>0</v>
      </c>
      <c r="AR52" s="174">
        <f t="shared" si="21"/>
        <v>-4.773531761589539E-3</v>
      </c>
      <c r="AS52" s="173">
        <f t="shared" si="9"/>
        <v>4.5797012652990979E-12</v>
      </c>
      <c r="AT52" s="174" t="str">
        <f t="shared" si="10"/>
        <v>saniert</v>
      </c>
      <c r="AU52" s="174" cm="1">
        <f t="array" ref="AU52">IF(
    AS52 &gt; (IF(
        AT52 = "unsaniert",
        (MIN(IF(AT$1:AT$166="unsaniert",AS$1:AS$166)) + MAX(IF(AT$1:AT$166="unsaniert",AS$1:AS$166))) / 2,
        IF(
            AT52 = "teilsaniert",
            (MIN(IF(AT$1:AT$166="teilsaniert",AS$1:AS$166)) + MAX(IF(AT$1:AT$166="teilsaniert",AS$1:AS$166))) / 2,
            (MIN(IF(AT$1:AT$166="saniert",AS$1:AS$166)) + MAX(IF(AT$1:AT$166="saniert",AS$1:AS$166))) / 2
        )
    )),
    0,
    IF(
        AS51 &lt; (IF(
            AT52 = "unsaniert",
            (MIN(IF(AT$1:AT$166="unsaniert",AS$1:AS$166)) + MAX(IF(AT$1:AT$166="unsaniert",AS$1:AS$166))) / 2,
            IF(
                AT52 = "teilsaniert",
                (MIN(IF(AT$1:AT$166="teilsaniert",AS$1:AS$166)) + MAX(IF(AT$1:AT$166="teilsaniert",AS$1:AS$166))) / 2,
                (MIN(IF(AT$1:AT$166="saniert",AS$1:AS$166)) + MAX(IF(AT$1:AT$166="saniert",AS$1:AS$166))) / 2
            )
        )),
        0,
        AR52
    )
)</f>
        <v>0</v>
      </c>
      <c r="AV52" s="160"/>
      <c r="AW52" s="160"/>
      <c r="AX52" s="160"/>
      <c r="AY52" s="174">
        <f t="shared" si="22"/>
        <v>-1.5872228564111496E-2</v>
      </c>
      <c r="AZ52" s="173">
        <f t="shared" si="24"/>
        <v>2.1337985224773958E-8</v>
      </c>
      <c r="BA52" s="174" t="str">
        <f t="shared" si="25"/>
        <v>saniert</v>
      </c>
      <c r="BB52" s="174" cm="1">
        <f t="array" ref="BB52">IF(
    AZ52 &gt; (IF(
        BA52 = "unsaniert",
        (MIN(IF(BA$1:BA$166="unsaniert",AZ$1:AZ$166)) + MAX(IF(BA$1:BA$166="unsaniert",AZ$1:AZ$166))) / 2,
        IF(
            BA52 = "teilsaniert",
            (MIN(IF(BA$1:BA$166="teilsaniert",AZ$1:AZ$166)) + MAX(IF(BA$1:BA$166="teilsaniert",AZ$1:AZ$166))) / 2,
            (MIN(IF(BA$1:BA$166="saniert",AZ$1:AZ$166)) + MAX(IF(BA$1:BA$166="saniert",AZ$1:AZ$166))) / 2
        )
    )),
    0,
    IF(
        AZ51 &lt; (IF(
            BA52 = "unsaniert",
            (MIN(IF(BA$1:BA$166="unsaniert",AZ$1:AZ$166)) + MAX(IF(BA$1:BA$166="unsaniert",AZ$1:AZ$166))) / 2,
            IF(
                BA52 = "teilsaniert",
                (MIN(IF(BA$1:BA$166="teilsaniert",AZ$1:AZ$166)) + MAX(IF(BA$1:BA$166="teilsaniert",AZ$1:AZ$166))) / 2,
                (MIN(IF(BA$1:BA$166="saniert",AZ$1:AZ$166)) + MAX(IF(BA$1:BA$166="saniert",AZ$1:AZ$166))) / 2
            )
        )),
        0,
        AY52
    )
)</f>
        <v>0</v>
      </c>
      <c r="BC52" s="160"/>
      <c r="BD52" s="160"/>
      <c r="BE52" s="160"/>
      <c r="BF52" s="174">
        <f t="shared" si="23"/>
        <v>1.2019647587218907E-2</v>
      </c>
      <c r="BG52" s="173">
        <f t="shared" si="13"/>
        <v>5.1143642093795086E-5</v>
      </c>
      <c r="BH52" s="174" t="str">
        <f t="shared" si="14"/>
        <v>saniert</v>
      </c>
      <c r="BI52" s="174" cm="1">
        <f t="array" ref="BI52">IF(
    BG52 &gt; (IF(
        BH52 = "unsaniert",
        (MIN(IF(BH$1:BH$166="unsaniert",BG$1:BG$166)) + MAX(IF(BH$1:BH$166="unsaniert",BG$1:BG$166))) / 2,
        IF(
            BH52 = "teilsaniert",
            (MIN(IF(BH$1:BH$166="teilsaniert",BG$1:BG$166)) + MAX(IF(BH$1:BH$166="teilsaniert",BG$1:BG$166))) / 2,
            (MIN(IF(BH$1:BH$166="saniert",BG$1:BG$166)) + MAX(IF(BH$1:BH$166="saniert",BG$1:BG$166))) / 2
        )
    )),
    0,
    IF(
        BG51 &lt; (IF(
            BH52 = "unsaniert",
            (MIN(IF(BH$1:BH$166="unsaniert",BG$1:BG$166)) + MAX(IF(BH$1:BH$166="unsaniert",BG$1:BG$166))) / 2,
            IF(
                BH52 = "teilsaniert",
                (MIN(IF(BH$1:BH$166="teilsaniert",BG$1:BG$166)) + MAX(IF(BH$1:BH$166="teilsaniert",BG$1:BG$166))) / 2,
                (MIN(IF(BH$1:BH$166="saniert",BG$1:BG$166)) + MAX(IF(BH$1:BH$166="saniert",BG$1:BG$166))) / 2
            )
        )),
        0,
        BF52
    )
)</f>
        <v>0</v>
      </c>
    </row>
    <row r="53" spans="2:61">
      <c r="B53" s="174">
        <f t="shared" si="15"/>
        <v>0.11299034694672874</v>
      </c>
      <c r="C53" s="173">
        <f>_xlfn.NORM.DIST(B53, B5,C5, TRUE)</f>
        <v>2.8145084951205191E-6</v>
      </c>
      <c r="D53" s="174" t="str">
        <f t="shared" si="0"/>
        <v>saniert</v>
      </c>
      <c r="E53" s="174" cm="1">
        <f t="array" ref="E53">IF(
    C53 &gt; (IF(
        D53 = "unsaniert",
        (MIN(IF(D$1:D$166="unsaniert",C$1:C$166)) + MAX(IF(D$1:D$166="unsaniert",C$1:C$166))) / 2,
        IF(
            D53 = "teilsaniert",
            (MIN(IF(D$1:D$166="teilsaniert",C$1:C$166)) + MAX(IF(D$1:D$166="teilsaniert",C$1:C$166))) / 2,
            (MIN(IF(D$1:D$166="saniert",C$1:C$166)) + MAX(IF(D$1:D$166="saniert",C$1:C$166))) / 2
        )
    )),
    0,
    IF(
        C52 &lt; (IF(
            D53 = "unsaniert",
            (MIN(IF(D$1:D$166="unsaniert",C$1:C$166)) + MAX(IF(D$1:D$166="unsaniert",C$1:C$166))) / 2,
            IF(
                D53 = "teilsaniert",
                (MIN(IF(D$1:D$166="teilsaniert",C$1:C$166)) + MAX(IF(D$1:D$166="teilsaniert",C$1:C$166))) / 2,
                (MIN(IF(D$1:D$166="saniert",C$1:C$166)) + MAX(IF(D$1:D$166="saniert",C$1:C$166))) / 2
            )
        )),
        0,
        B53
    )
)</f>
        <v>0</v>
      </c>
      <c r="F53" s="172"/>
      <c r="H53" s="160"/>
      <c r="I53" s="174">
        <f t="shared" si="16"/>
        <v>-0.18636539936293586</v>
      </c>
      <c r="J53" s="173">
        <f>_xlfn.NORM.DIST(I53, I5,J5, TRUE)</f>
        <v>1.3894119327263616E-29</v>
      </c>
      <c r="K53" s="174" t="str">
        <f t="shared" si="1"/>
        <v>saniert</v>
      </c>
      <c r="L53" s="174" cm="1">
        <f t="array" ref="L53">IF(
    J53 &gt; (IF(
        K53 = "unsaniert",
        (MIN(IF(K$1:K$166="unsaniert",J$1:J$166)) + MAX(IF(K$1:K$166="unsaniert",J$1:J$166))) / 2,
        IF(
            K53 = "teilsaniert",
            (MIN(IF(K$1:K$166="teilsaniert",J$1:J$166)) + MAX(IF(K$1:K$166="teilsaniert",J$1:J$166))) / 2,
            (MIN(IF(K$1:K$166="saniert",J$1:J$166)) + MAX(IF(K$1:K$166="saniert",J$1:J$166))) / 2
        )
    )),
    0,
    IF(
        J52 &lt; (IF(
            K53 = "unsaniert",
            (MIN(IF(K$1:K$166="unsaniert",J$1:J$166)) + MAX(IF(K$1:K$166="unsaniert",J$1:J$166))) / 2,
            IF(
                K53 = "teilsaniert",
                (MIN(IF(K$1:K$166="teilsaniert",J$1:J$166)) + MAX(IF(K$1:K$166="teilsaniert",J$1:J$166))) / 2,
                (MIN(IF(K$1:K$166="saniert",J$1:J$166)) + MAX(IF(K$1:K$166="saniert",J$1:J$166))) / 2
            )
        )),
        0,
        I53
    )
)</f>
        <v>0</v>
      </c>
      <c r="O53" s="160"/>
      <c r="P53" s="174">
        <f t="shared" si="17"/>
        <v>-0.27004806769660822</v>
      </c>
      <c r="Q53" s="173">
        <f>_xlfn.NORM.DIST(P53, P5,Q5, TRUE)</f>
        <v>1.2943776301516844E-22</v>
      </c>
      <c r="R53" s="174" t="str">
        <f t="shared" si="2"/>
        <v>saniert</v>
      </c>
      <c r="S53" s="174" cm="1">
        <f t="array" ref="S53">IF(
    Q53 &gt; (IF(
        R53 = "unsaniert",
        (MIN(IF(R$1:R$166="unsaniert",Q$1:Q$166)) + MAX(IF(R$1:R$166="unsaniert",Q$1:Q$166))) / 2,
        IF(
            R53 = "teilsaniert",
            (MIN(IF(R$1:R$166="teilsaniert",Q$1:Q$166)) + MAX(IF(R$1:R$166="teilsaniert",Q$1:Q$166))) / 2,
            (MIN(IF(R$1:R$166="saniert",Q$1:Q$166)) + MAX(IF(R$1:R$166="saniert",Q$1:Q$166))) / 2
        )
    )),
    0,
    IF(
        Q52 &lt; (IF(
            R53 = "unsaniert",
            (MIN(IF(R$1:R$166="unsaniert",Q$1:Q$166)) + MAX(IF(R$1:R$166="unsaniert",Q$1:Q$166))) / 2,
            IF(
                R53 = "teilsaniert",
                (MIN(IF(R$1:R$166="teilsaniert",Q$1:Q$166)) + MAX(IF(R$1:R$166="teilsaniert",Q$1:Q$166))) / 2,
                (MIN(IF(R$1:R$166="saniert",Q$1:Q$166)) + MAX(IF(R$1:R$166="saniert",Q$1:Q$166))) / 2
            )
        )),
        0,
        P53
    )
)</f>
        <v>0</v>
      </c>
      <c r="W53" s="174">
        <f t="shared" si="18"/>
        <v>2.8509365657396368E-2</v>
      </c>
      <c r="X53" s="173">
        <f t="shared" si="3"/>
        <v>2.5614697838658768E-21</v>
      </c>
      <c r="Y53" s="174" t="str">
        <f t="shared" si="4"/>
        <v>saniert</v>
      </c>
      <c r="Z53" s="174" cm="1">
        <f t="array" ref="Z53">IF(
    X53 &gt; (IF(
        Y53 = "unsaniert",
        (MIN(IF(Y$1:Y$166="unsaniert",X$1:X$166)) + MAX(IF(Y$1:Y$166="unsaniert",X$1:X$166))) / 2,
        IF(
            Y53 = "teilsaniert",
            (MIN(IF(Y$1:Y$166="teilsaniert",X$1:X$166)) + MAX(IF(Y$1:Y$166="teilsaniert",X$1:X$166))) / 2,
            (MIN(IF(Y$1:Y$166="saniert",X$1:X$166)) + MAX(IF(Y$1:Y$166="saniert",X$1:X$166))) / 2
        )
    )),
    0,
    IF(
        X52 &lt; (IF(
            Y53 = "unsaniert",
            (MIN(IF(Y$1:Y$166="unsaniert",X$1:X$166)) + MAX(IF(Y$1:Y$166="unsaniert",X$1:X$166))) / 2,
            IF(
                Y53 = "teilsaniert",
                (MIN(IF(Y$1:Y$166="teilsaniert",X$1:X$166)) + MAX(IF(Y$1:Y$166="teilsaniert",X$1:X$166))) / 2,
                (MIN(IF(Y$1:Y$166="saniert",X$1:X$166)) + MAX(IF(Y$1:Y$166="saniert",X$1:X$166))) / 2
            )
        )),
        0,
        W53
    )
)</f>
        <v>0</v>
      </c>
      <c r="AA53" s="160"/>
      <c r="AB53" s="160"/>
      <c r="AC53" s="160"/>
      <c r="AD53" s="174">
        <f t="shared" si="19"/>
        <v>-0.12003615062022696</v>
      </c>
      <c r="AE53" s="173">
        <f t="shared" si="5"/>
        <v>2.855212920496621E-11</v>
      </c>
      <c r="AF53" s="174" t="str">
        <f t="shared" si="6"/>
        <v>saniert</v>
      </c>
      <c r="AG53" s="174" cm="1">
        <f t="array" ref="AG53">IF(
    AE53 &gt; (IF(
        AF53 = "unsaniert",
        (MIN(IF(AF$1:AF$166="unsaniert",AE$1:AE$166)) + MAX(IF(AF$1:AF$166="unsaniert",AE$1:AE$166))) / 2,
        IF(
            AF53 = "teilsaniert",
            (MIN(IF(AF$1:AF$166="teilsaniert",AE$1:AE$166)) + MAX(IF(AF$1:AF$166="teilsaniert",AE$1:AE$166))) / 2,
            (MIN(IF(AF$1:AF$166="saniert",AE$1:AE$166)) + MAX(IF(AF$1:AF$166="saniert",AE$1:AE$166))) / 2
        )
    )),
    0,
    IF(
        AE52 &lt; (IF(
            AF53 = "unsaniert",
            (MIN(IF(AF$1:AF$166="unsaniert",AE$1:AE$166)) + MAX(IF(AF$1:AF$166="unsaniert",AE$1:AE$166))) / 2,
            IF(
                AF53 = "teilsaniert",
                (MIN(IF(AF$1:AF$166="teilsaniert",AE$1:AE$166)) + MAX(IF(AF$1:AF$166="teilsaniert",AE$1:AE$166))) / 2,
                (MIN(IF(AF$1:AF$166="saniert",AE$1:AE$166)) + MAX(IF(AF$1:AF$166="saniert",AE$1:AE$166))) / 2
            )
        )),
        0,
        AD53
    )
)</f>
        <v>0</v>
      </c>
      <c r="AH53" s="160"/>
      <c r="AI53" s="160"/>
      <c r="AJ53" s="160"/>
      <c r="AK53" s="174">
        <f t="shared" si="20"/>
        <v>-0.28944627130493217</v>
      </c>
      <c r="AL53" s="173">
        <f t="shared" si="7"/>
        <v>2.6811490816694506E-32</v>
      </c>
      <c r="AM53" s="174" t="str">
        <f t="shared" si="8"/>
        <v>saniert</v>
      </c>
      <c r="AN53" s="174" cm="1">
        <f t="array" ref="AN53">IF(
    AL53 &gt; (IF(
        AM53 = "unsaniert",
        (MIN(IF(AM$1:AM$166="unsaniert",AL$1:AL$166)) + MAX(IF(AM$1:AM$166="unsaniert",AL$1:AL$166))) / 2,
        IF(
            AM53 = "teilsaniert",
            (MIN(IF(AM$1:AM$166="teilsaniert",AL$1:AL$166)) + MAX(IF(AM$1:AM$166="teilsaniert",AL$1:AL$166))) / 2,
            (MIN(IF(AM$1:AM$166="saniert",AL$1:AL$166)) + MAX(IF(AM$1:AM$166="saniert",AL$1:AL$166))) / 2
        )
    )),
    0,
    IF(
        AL52 &lt; (IF(
            AM53 = "unsaniert",
            (MIN(IF(AM$1:AM$166="unsaniert",AL$1:AL$166)) + MAX(IF(AM$1:AM$166="unsaniert",AL$1:AL$166))) / 2,
            IF(
                AM53 = "teilsaniert",
                (MIN(IF(AM$1:AM$166="teilsaniert",AL$1:AL$166)) + MAX(IF(AM$1:AM$166="teilsaniert",AL$1:AL$166))) / 2,
                (MIN(IF(AM$1:AM$166="saniert",AL$1:AL$166)) + MAX(IF(AM$1:AM$166="saniert",AL$1:AL$166))) / 2
            )
        )),
        0,
        AK53
    )
)</f>
        <v>0</v>
      </c>
      <c r="AR53" s="174">
        <f t="shared" si="21"/>
        <v>-3.4773531761589538E-2</v>
      </c>
      <c r="AS53" s="173">
        <f t="shared" si="9"/>
        <v>6.9792103438067226E-14</v>
      </c>
      <c r="AT53" s="174" t="str">
        <f t="shared" si="10"/>
        <v>saniert</v>
      </c>
      <c r="AU53" s="174" cm="1">
        <f t="array" ref="AU53">IF(
    AS53 &gt; (IF(
        AT53 = "unsaniert",
        (MIN(IF(AT$1:AT$166="unsaniert",AS$1:AS$166)) + MAX(IF(AT$1:AT$166="unsaniert",AS$1:AS$166))) / 2,
        IF(
            AT53 = "teilsaniert",
            (MIN(IF(AT$1:AT$166="teilsaniert",AS$1:AS$166)) + MAX(IF(AT$1:AT$166="teilsaniert",AS$1:AS$166))) / 2,
            (MIN(IF(AT$1:AT$166="saniert",AS$1:AS$166)) + MAX(IF(AT$1:AT$166="saniert",AS$1:AS$166))) / 2
        )
    )),
    0,
    IF(
        AS52 &lt; (IF(
            AT53 = "unsaniert",
            (MIN(IF(AT$1:AT$166="unsaniert",AS$1:AS$166)) + MAX(IF(AT$1:AT$166="unsaniert",AS$1:AS$166))) / 2,
            IF(
                AT53 = "teilsaniert",
                (MIN(IF(AT$1:AT$166="teilsaniert",AS$1:AS$166)) + MAX(IF(AT$1:AT$166="teilsaniert",AS$1:AS$166))) / 2,
                (MIN(IF(AT$1:AT$166="saniert",AS$1:AS$166)) + MAX(IF(AT$1:AT$166="saniert",AS$1:AS$166))) / 2
            )
        )),
        0,
        AR53
    )
)</f>
        <v>0</v>
      </c>
      <c r="AV53" s="160"/>
      <c r="AW53" s="160"/>
      <c r="AX53" s="160"/>
      <c r="AY53" s="174">
        <f t="shared" si="22"/>
        <v>-4.5872228564111495E-2</v>
      </c>
      <c r="AZ53" s="173">
        <f t="shared" si="24"/>
        <v>1.1281316253680906E-9</v>
      </c>
      <c r="BA53" s="174" t="str">
        <f t="shared" si="25"/>
        <v>saniert</v>
      </c>
      <c r="BB53" s="174" cm="1">
        <f t="array" ref="BB53">IF(
    AZ53 &gt; (IF(
        BA53 = "unsaniert",
        (MIN(IF(BA$1:BA$166="unsaniert",AZ$1:AZ$166)) + MAX(IF(BA$1:BA$166="unsaniert",AZ$1:AZ$166))) / 2,
        IF(
            BA53 = "teilsaniert",
            (MIN(IF(BA$1:BA$166="teilsaniert",AZ$1:AZ$166)) + MAX(IF(BA$1:BA$166="teilsaniert",AZ$1:AZ$166))) / 2,
            (MIN(IF(BA$1:BA$166="saniert",AZ$1:AZ$166)) + MAX(IF(BA$1:BA$166="saniert",AZ$1:AZ$166))) / 2
        )
    )),
    0,
    IF(
        AZ52 &lt; (IF(
            BA53 = "unsaniert",
            (MIN(IF(BA$1:BA$166="unsaniert",AZ$1:AZ$166)) + MAX(IF(BA$1:BA$166="unsaniert",AZ$1:AZ$166))) / 2,
            IF(
                BA53 = "teilsaniert",
                (MIN(IF(BA$1:BA$166="teilsaniert",AZ$1:AZ$166)) + MAX(IF(BA$1:BA$166="teilsaniert",AZ$1:AZ$166))) / 2,
                (MIN(IF(BA$1:BA$166="saniert",AZ$1:AZ$166)) + MAX(IF(BA$1:BA$166="saniert",AZ$1:AZ$166))) / 2
            )
        )),
        0,
        AY53
    )
)</f>
        <v>0</v>
      </c>
      <c r="BC53" s="160"/>
      <c r="BD53" s="160"/>
      <c r="BE53" s="160"/>
      <c r="BF53" s="174">
        <f t="shared" si="23"/>
        <v>-2.9803524127810926E-3</v>
      </c>
      <c r="BG53" s="173">
        <f t="shared" si="13"/>
        <v>8.9293478293463992E-6</v>
      </c>
      <c r="BH53" s="174" t="str">
        <f t="shared" si="14"/>
        <v>saniert</v>
      </c>
      <c r="BI53" s="174" cm="1">
        <f t="array" ref="BI53">IF(
    BG53 &gt; (IF(
        BH53 = "unsaniert",
        (MIN(IF(BH$1:BH$166="unsaniert",BG$1:BG$166)) + MAX(IF(BH$1:BH$166="unsaniert",BG$1:BG$166))) / 2,
        IF(
            BH53 = "teilsaniert",
            (MIN(IF(BH$1:BH$166="teilsaniert",BG$1:BG$166)) + MAX(IF(BH$1:BH$166="teilsaniert",BG$1:BG$166))) / 2,
            (MIN(IF(BH$1:BH$166="saniert",BG$1:BG$166)) + MAX(IF(BH$1:BH$166="saniert",BG$1:BG$166))) / 2
        )
    )),
    0,
    IF(
        BG52 &lt; (IF(
            BH53 = "unsaniert",
            (MIN(IF(BH$1:BH$166="unsaniert",BG$1:BG$166)) + MAX(IF(BH$1:BH$166="unsaniert",BG$1:BG$166))) / 2,
            IF(
                BH53 = "teilsaniert",
                (MIN(IF(BH$1:BH$166="teilsaniert",BG$1:BG$166)) + MAX(IF(BH$1:BH$166="teilsaniert",BG$1:BG$166))) / 2,
                (MIN(IF(BH$1:BH$166="saniert",BG$1:BG$166)) + MAX(IF(BH$1:BH$166="saniert",BG$1:BG$166))) / 2
            )
        )),
        0,
        BF53
    )
)</f>
        <v>0</v>
      </c>
    </row>
    <row r="54" spans="2:61">
      <c r="B54" s="174">
        <f t="shared" si="15"/>
        <v>8.2990346946728744E-2</v>
      </c>
      <c r="C54" s="173">
        <f>_xlfn.NORM.DIST(B54, B5,C5, TRUE)</f>
        <v>3.547469429401225E-7</v>
      </c>
      <c r="D54" s="174" t="str">
        <f t="shared" si="0"/>
        <v>saniert</v>
      </c>
      <c r="E54" s="174" cm="1">
        <f t="array" ref="E54">IF(
    C54 &gt; (IF(
        D54 = "unsaniert",
        (MIN(IF(D$1:D$166="unsaniert",C$1:C$166)) + MAX(IF(D$1:D$166="unsaniert",C$1:C$166))) / 2,
        IF(
            D54 = "teilsaniert",
            (MIN(IF(D$1:D$166="teilsaniert",C$1:C$166)) + MAX(IF(D$1:D$166="teilsaniert",C$1:C$166))) / 2,
            (MIN(IF(D$1:D$166="saniert",C$1:C$166)) + MAX(IF(D$1:D$166="saniert",C$1:C$166))) / 2
        )
    )),
    0,
    IF(
        C53 &lt; (IF(
            D54 = "unsaniert",
            (MIN(IF(D$1:D$166="unsaniert",C$1:C$166)) + MAX(IF(D$1:D$166="unsaniert",C$1:C$166))) / 2,
            IF(
                D54 = "teilsaniert",
                (MIN(IF(D$1:D$166="teilsaniert",C$1:C$166)) + MAX(IF(D$1:D$166="teilsaniert",C$1:C$166))) / 2,
                (MIN(IF(D$1:D$166="saniert",C$1:C$166)) + MAX(IF(D$1:D$166="saniert",C$1:C$166))) / 2
            )
        )),
        0,
        B54
    )
)</f>
        <v>0</v>
      </c>
      <c r="F54" s="172"/>
      <c r="H54" s="160"/>
      <c r="I54" s="174">
        <f t="shared" si="16"/>
        <v>-0.21636539936293586</v>
      </c>
      <c r="J54" s="173">
        <f>_xlfn.NORM.DIST(I54, I5,J5, TRUE)</f>
        <v>1.3178855185746975E-33</v>
      </c>
      <c r="K54" s="174" t="str">
        <f t="shared" si="1"/>
        <v>saniert</v>
      </c>
      <c r="L54" s="174" cm="1">
        <f t="array" ref="L54">IF(
    J54 &gt; (IF(
        K54 = "unsaniert",
        (MIN(IF(K$1:K$166="unsaniert",J$1:J$166)) + MAX(IF(K$1:K$166="unsaniert",J$1:J$166))) / 2,
        IF(
            K54 = "teilsaniert",
            (MIN(IF(K$1:K$166="teilsaniert",J$1:J$166)) + MAX(IF(K$1:K$166="teilsaniert",J$1:J$166))) / 2,
            (MIN(IF(K$1:K$166="saniert",J$1:J$166)) + MAX(IF(K$1:K$166="saniert",J$1:J$166))) / 2
        )
    )),
    0,
    IF(
        J53 &lt; (IF(
            K54 = "unsaniert",
            (MIN(IF(K$1:K$166="unsaniert",J$1:J$166)) + MAX(IF(K$1:K$166="unsaniert",J$1:J$166))) / 2,
            IF(
                K54 = "teilsaniert",
                (MIN(IF(K$1:K$166="teilsaniert",J$1:J$166)) + MAX(IF(K$1:K$166="teilsaniert",J$1:J$166))) / 2,
                (MIN(IF(K$1:K$166="saniert",J$1:J$166)) + MAX(IF(K$1:K$166="saniert",J$1:J$166))) / 2
            )
        )),
        0,
        I54
    )
)</f>
        <v>0</v>
      </c>
      <c r="O54" s="160"/>
      <c r="P54" s="174">
        <f t="shared" si="17"/>
        <v>-0.30004806769660819</v>
      </c>
      <c r="Q54" s="173">
        <f>_xlfn.NORM.DIST(P54, P5,Q5, TRUE)</f>
        <v>9.8429143324911947E-26</v>
      </c>
      <c r="R54" s="174" t="str">
        <f t="shared" si="2"/>
        <v>saniert</v>
      </c>
      <c r="S54" s="174" cm="1">
        <f t="array" ref="S54">IF(
    Q54 &gt; (IF(
        R54 = "unsaniert",
        (MIN(IF(R$1:R$166="unsaniert",Q$1:Q$166)) + MAX(IF(R$1:R$166="unsaniert",Q$1:Q$166))) / 2,
        IF(
            R54 = "teilsaniert",
            (MIN(IF(R$1:R$166="teilsaniert",Q$1:Q$166)) + MAX(IF(R$1:R$166="teilsaniert",Q$1:Q$166))) / 2,
            (MIN(IF(R$1:R$166="saniert",Q$1:Q$166)) + MAX(IF(R$1:R$166="saniert",Q$1:Q$166))) / 2
        )
    )),
    0,
    IF(
        Q53 &lt; (IF(
            R54 = "unsaniert",
            (MIN(IF(R$1:R$166="unsaniert",Q$1:Q$166)) + MAX(IF(R$1:R$166="unsaniert",Q$1:Q$166))) / 2,
            IF(
                R54 = "teilsaniert",
                (MIN(IF(R$1:R$166="teilsaniert",Q$1:Q$166)) + MAX(IF(R$1:R$166="teilsaniert",Q$1:Q$166))) / 2,
                (MIN(IF(R$1:R$166="saniert",Q$1:Q$166)) + MAX(IF(R$1:R$166="saniert",Q$1:Q$166))) / 2
            )
        )),
        0,
        P54
    )
)</f>
        <v>0</v>
      </c>
      <c r="W54" s="174">
        <f t="shared" si="18"/>
        <v>-1.4906343426036306E-3</v>
      </c>
      <c r="X54" s="173">
        <f t="shared" si="3"/>
        <v>2.8803556815829759E-24</v>
      </c>
      <c r="Y54" s="174" t="str">
        <f t="shared" si="4"/>
        <v>saniert</v>
      </c>
      <c r="Z54" s="174" cm="1">
        <f t="array" ref="Z54">IF(
    X54 &gt; (IF(
        Y54 = "unsaniert",
        (MIN(IF(Y$1:Y$166="unsaniert",X$1:X$166)) + MAX(IF(Y$1:Y$166="unsaniert",X$1:X$166))) / 2,
        IF(
            Y54 = "teilsaniert",
            (MIN(IF(Y$1:Y$166="teilsaniert",X$1:X$166)) + MAX(IF(Y$1:Y$166="teilsaniert",X$1:X$166))) / 2,
            (MIN(IF(Y$1:Y$166="saniert",X$1:X$166)) + MAX(IF(Y$1:Y$166="saniert",X$1:X$166))) / 2
        )
    )),
    0,
    IF(
        X53 &lt; (IF(
            Y54 = "unsaniert",
            (MIN(IF(Y$1:Y$166="unsaniert",X$1:X$166)) + MAX(IF(Y$1:Y$166="unsaniert",X$1:X$166))) / 2,
            IF(
                Y54 = "teilsaniert",
                (MIN(IF(Y$1:Y$166="teilsaniert",X$1:X$166)) + MAX(IF(Y$1:Y$166="teilsaniert",X$1:X$166))) / 2,
                (MIN(IF(Y$1:Y$166="saniert",X$1:X$166)) + MAX(IF(Y$1:Y$166="saniert",X$1:X$166))) / 2
            )
        )),
        0,
        W54
    )
)</f>
        <v>0</v>
      </c>
      <c r="AA54" s="160"/>
      <c r="AB54" s="160"/>
      <c r="AC54" s="160"/>
      <c r="AD54" s="174">
        <f t="shared" si="19"/>
        <v>-0.15003615062022696</v>
      </c>
      <c r="AE54" s="173">
        <f t="shared" si="5"/>
        <v>7.1174829327628269E-13</v>
      </c>
      <c r="AF54" s="174" t="str">
        <f t="shared" si="6"/>
        <v>saniert</v>
      </c>
      <c r="AG54" s="174" cm="1">
        <f t="array" ref="AG54">IF(
    AE54 &gt; (IF(
        AF54 = "unsaniert",
        (MIN(IF(AF$1:AF$166="unsaniert",AE$1:AE$166)) + MAX(IF(AF$1:AF$166="unsaniert",AE$1:AE$166))) / 2,
        IF(
            AF54 = "teilsaniert",
            (MIN(IF(AF$1:AF$166="teilsaniert",AE$1:AE$166)) + MAX(IF(AF$1:AF$166="teilsaniert",AE$1:AE$166))) / 2,
            (MIN(IF(AF$1:AF$166="saniert",AE$1:AE$166)) + MAX(IF(AF$1:AF$166="saniert",AE$1:AE$166))) / 2
        )
    )),
    0,
    IF(
        AE53 &lt; (IF(
            AF54 = "unsaniert",
            (MIN(IF(AF$1:AF$166="unsaniert",AE$1:AE$166)) + MAX(IF(AF$1:AF$166="unsaniert",AE$1:AE$166))) / 2,
            IF(
                AF54 = "teilsaniert",
                (MIN(IF(AF$1:AF$166="teilsaniert",AE$1:AE$166)) + MAX(IF(AF$1:AF$166="teilsaniert",AE$1:AE$166))) / 2,
                (MIN(IF(AF$1:AF$166="saniert",AE$1:AE$166)) + MAX(IF(AF$1:AF$166="saniert",AE$1:AE$166))) / 2
            )
        )),
        0,
        AD54
    )
)</f>
        <v>0</v>
      </c>
      <c r="AH54" s="160"/>
      <c r="AI54" s="160"/>
      <c r="AJ54" s="160"/>
      <c r="AK54" s="174">
        <f t="shared" si="20"/>
        <v>-0.31944627130493219</v>
      </c>
      <c r="AL54" s="173">
        <f t="shared" si="7"/>
        <v>1.1394580440298305E-36</v>
      </c>
      <c r="AM54" s="174" t="str">
        <f t="shared" si="8"/>
        <v>saniert</v>
      </c>
      <c r="AN54" s="174" cm="1">
        <f t="array" ref="AN54">IF(
    AL54 &gt; (IF(
        AM54 = "unsaniert",
        (MIN(IF(AM$1:AM$166="unsaniert",AL$1:AL$166)) + MAX(IF(AM$1:AM$166="unsaniert",AL$1:AL$166))) / 2,
        IF(
            AM54 = "teilsaniert",
            (MIN(IF(AM$1:AM$166="teilsaniert",AL$1:AL$166)) + MAX(IF(AM$1:AM$166="teilsaniert",AL$1:AL$166))) / 2,
            (MIN(IF(AM$1:AM$166="saniert",AL$1:AL$166)) + MAX(IF(AM$1:AM$166="saniert",AL$1:AL$166))) / 2
        )
    )),
    0,
    IF(
        AL53 &lt; (IF(
            AM54 = "unsaniert",
            (MIN(IF(AM$1:AM$166="unsaniert",AL$1:AL$166)) + MAX(IF(AM$1:AM$166="unsaniert",AL$1:AL$166))) / 2,
            IF(
                AM54 = "teilsaniert",
                (MIN(IF(AM$1:AM$166="teilsaniert",AL$1:AL$166)) + MAX(IF(AM$1:AM$166="teilsaniert",AL$1:AL$166))) / 2,
                (MIN(IF(AM$1:AM$166="saniert",AL$1:AL$166)) + MAX(IF(AM$1:AM$166="saniert",AL$1:AL$166))) / 2
            )
        )),
        0,
        AK54
    )
)</f>
        <v>0</v>
      </c>
      <c r="AR54" s="174">
        <f t="shared" si="21"/>
        <v>-6.4773531761589537E-2</v>
      </c>
      <c r="AS54" s="173">
        <f t="shared" si="9"/>
        <v>7.6610524710279474E-16</v>
      </c>
      <c r="AT54" s="174" t="str">
        <f t="shared" si="10"/>
        <v>saniert</v>
      </c>
      <c r="AU54" s="174" cm="1">
        <f t="array" ref="AU54">IF(
    AS54 &gt; (IF(
        AT54 = "unsaniert",
        (MIN(IF(AT$1:AT$166="unsaniert",AS$1:AS$166)) + MAX(IF(AT$1:AT$166="unsaniert",AS$1:AS$166))) / 2,
        IF(
            AT54 = "teilsaniert",
            (MIN(IF(AT$1:AT$166="teilsaniert",AS$1:AS$166)) + MAX(IF(AT$1:AT$166="teilsaniert",AS$1:AS$166))) / 2,
            (MIN(IF(AT$1:AT$166="saniert",AS$1:AS$166)) + MAX(IF(AT$1:AT$166="saniert",AS$1:AS$166))) / 2
        )
    )),
    0,
    IF(
        AS53 &lt; (IF(
            AT54 = "unsaniert",
            (MIN(IF(AT$1:AT$166="unsaniert",AS$1:AS$166)) + MAX(IF(AT$1:AT$166="unsaniert",AS$1:AS$166))) / 2,
            IF(
                AT54 = "teilsaniert",
                (MIN(IF(AT$1:AT$166="teilsaniert",AS$1:AS$166)) + MAX(IF(AT$1:AT$166="teilsaniert",AS$1:AS$166))) / 2,
                (MIN(IF(AT$1:AT$166="saniert",AS$1:AS$166)) + MAX(IF(AT$1:AT$166="saniert",AS$1:AS$166))) / 2
            )
        )),
        0,
        AR54
    )
)</f>
        <v>0</v>
      </c>
      <c r="AV54" s="160"/>
      <c r="AW54" s="160"/>
      <c r="AX54" s="160"/>
      <c r="AY54" s="174">
        <f t="shared" si="22"/>
        <v>-7.5872228564111494E-2</v>
      </c>
      <c r="AZ54" s="173">
        <f t="shared" si="24"/>
        <v>4.67878290860687E-11</v>
      </c>
      <c r="BA54" s="174" t="str">
        <f t="shared" si="25"/>
        <v>saniert</v>
      </c>
      <c r="BB54" s="174" cm="1">
        <f t="array" ref="BB54">IF(
    AZ54 &gt; (IF(
        BA54 = "unsaniert",
        (MIN(IF(BA$1:BA$166="unsaniert",AZ$1:AZ$166)) + MAX(IF(BA$1:BA$166="unsaniert",AZ$1:AZ$166))) / 2,
        IF(
            BA54 = "teilsaniert",
            (MIN(IF(BA$1:BA$166="teilsaniert",AZ$1:AZ$166)) + MAX(IF(BA$1:BA$166="teilsaniert",AZ$1:AZ$166))) / 2,
            (MIN(IF(BA$1:BA$166="saniert",AZ$1:AZ$166)) + MAX(IF(BA$1:BA$166="saniert",AZ$1:AZ$166))) / 2
        )
    )),
    0,
    IF(
        AZ53 &lt; (IF(
            BA54 = "unsaniert",
            (MIN(IF(BA$1:BA$166="unsaniert",AZ$1:AZ$166)) + MAX(IF(BA$1:BA$166="unsaniert",AZ$1:AZ$166))) / 2,
            IF(
                BA54 = "teilsaniert",
                (MIN(IF(BA$1:BA$166="teilsaniert",AZ$1:AZ$166)) + MAX(IF(BA$1:BA$166="teilsaniert",AZ$1:AZ$166))) / 2,
                (MIN(IF(BA$1:BA$166="saniert",AZ$1:AZ$166)) + MAX(IF(BA$1:BA$166="saniert",AZ$1:AZ$166))) / 2
            )
        )),
        0,
        AY54
    )
)</f>
        <v>0</v>
      </c>
      <c r="BC54" s="160"/>
      <c r="BD54" s="160"/>
      <c r="BE54" s="160"/>
      <c r="BF54" s="174">
        <f t="shared" si="23"/>
        <v>-1.7980352412781092E-2</v>
      </c>
      <c r="BG54" s="173">
        <f t="shared" si="13"/>
        <v>1.3322964515017127E-6</v>
      </c>
      <c r="BH54" s="174" t="str">
        <f t="shared" si="14"/>
        <v>saniert</v>
      </c>
      <c r="BI54" s="174" cm="1">
        <f t="array" ref="BI54">IF(
    BG54 &gt; (IF(
        BH54 = "unsaniert",
        (MIN(IF(BH$1:BH$166="unsaniert",BG$1:BG$166)) + MAX(IF(BH$1:BH$166="unsaniert",BG$1:BG$166))) / 2,
        IF(
            BH54 = "teilsaniert",
            (MIN(IF(BH$1:BH$166="teilsaniert",BG$1:BG$166)) + MAX(IF(BH$1:BH$166="teilsaniert",BG$1:BG$166))) / 2,
            (MIN(IF(BH$1:BH$166="saniert",BG$1:BG$166)) + MAX(IF(BH$1:BH$166="saniert",BG$1:BG$166))) / 2
        )
    )),
    0,
    IF(
        BG53 &lt; (IF(
            BH54 = "unsaniert",
            (MIN(IF(BH$1:BH$166="unsaniert",BG$1:BG$166)) + MAX(IF(BH$1:BH$166="unsaniert",BG$1:BG$166))) / 2,
            IF(
                BH54 = "teilsaniert",
                (MIN(IF(BH$1:BH$166="teilsaniert",BG$1:BG$166)) + MAX(IF(BH$1:BH$166="teilsaniert",BG$1:BG$166))) / 2,
                (MIN(IF(BH$1:BH$166="saniert",BG$1:BG$166)) + MAX(IF(BH$1:BH$166="saniert",BG$1:BG$166))) / 2
            )
        )),
        0,
        BF54
    )
)</f>
        <v>0</v>
      </c>
    </row>
    <row r="55" spans="2:61">
      <c r="B55" s="174">
        <f t="shared" si="15"/>
        <v>5.2990346946728745E-2</v>
      </c>
      <c r="C55" s="173">
        <f>_xlfn.NORM.DIST(B55, B5,C5, TRUE)</f>
        <v>3.7736747215747409E-8</v>
      </c>
      <c r="D55" s="174" t="str">
        <f t="shared" si="0"/>
        <v>saniert</v>
      </c>
      <c r="E55" s="174" cm="1">
        <f t="array" ref="E55">IF(
    C55 &gt; (IF(
        D55 = "unsaniert",
        (MIN(IF(D$1:D$166="unsaniert",C$1:C$166)) + MAX(IF(D$1:D$166="unsaniert",C$1:C$166))) / 2,
        IF(
            D55 = "teilsaniert",
            (MIN(IF(D$1:D$166="teilsaniert",C$1:C$166)) + MAX(IF(D$1:D$166="teilsaniert",C$1:C$166))) / 2,
            (MIN(IF(D$1:D$166="saniert",C$1:C$166)) + MAX(IF(D$1:D$166="saniert",C$1:C$166))) / 2
        )
    )),
    0,
    IF(
        C54 &lt; (IF(
            D55 = "unsaniert",
            (MIN(IF(D$1:D$166="unsaniert",C$1:C$166)) + MAX(IF(D$1:D$166="unsaniert",C$1:C$166))) / 2,
            IF(
                D55 = "teilsaniert",
                (MIN(IF(D$1:D$166="teilsaniert",C$1:C$166)) + MAX(IF(D$1:D$166="teilsaniert",C$1:C$166))) / 2,
                (MIN(IF(D$1:D$166="saniert",C$1:C$166)) + MAX(IF(D$1:D$166="saniert",C$1:C$166))) / 2
            )
        )),
        0,
        B55
    )
)</f>
        <v>0</v>
      </c>
      <c r="F55" s="172"/>
      <c r="H55" s="160"/>
      <c r="I55" s="174">
        <f t="shared" si="16"/>
        <v>-0.24636539936293586</v>
      </c>
      <c r="J55" s="173">
        <f>_xlfn.NORM.DIST(I55, I5,J5, TRUE)</f>
        <v>6.7167380413477871E-38</v>
      </c>
      <c r="K55" s="174" t="str">
        <f t="shared" si="1"/>
        <v>saniert</v>
      </c>
      <c r="L55" s="174" cm="1">
        <f t="array" ref="L55">IF(
    J55 &gt; (IF(
        K55 = "unsaniert",
        (MIN(IF(K$1:K$166="unsaniert",J$1:J$166)) + MAX(IF(K$1:K$166="unsaniert",J$1:J$166))) / 2,
        IF(
            K55 = "teilsaniert",
            (MIN(IF(K$1:K$166="teilsaniert",J$1:J$166)) + MAX(IF(K$1:K$166="teilsaniert",J$1:J$166))) / 2,
            (MIN(IF(K$1:K$166="saniert",J$1:J$166)) + MAX(IF(K$1:K$166="saniert",J$1:J$166))) / 2
        )
    )),
    0,
    IF(
        J54 &lt; (IF(
            K55 = "unsaniert",
            (MIN(IF(K$1:K$166="unsaniert",J$1:J$166)) + MAX(IF(K$1:K$166="unsaniert",J$1:J$166))) / 2,
            IF(
                K55 = "teilsaniert",
                (MIN(IF(K$1:K$166="teilsaniert",J$1:J$166)) + MAX(IF(K$1:K$166="teilsaniert",J$1:J$166))) / 2,
                (MIN(IF(K$1:K$166="saniert",J$1:J$166)) + MAX(IF(K$1:K$166="saniert",J$1:J$166))) / 2
            )
        )),
        0,
        I55
    )
)</f>
        <v>0</v>
      </c>
      <c r="O55" s="160"/>
      <c r="P55" s="174">
        <f t="shared" si="17"/>
        <v>-0.33004806769660822</v>
      </c>
      <c r="Q55" s="173">
        <f>_xlfn.NORM.DIST(P55, P5,Q5, TRUE)</f>
        <v>4.5641317848984915E-29</v>
      </c>
      <c r="R55" s="174" t="str">
        <f t="shared" si="2"/>
        <v>saniert</v>
      </c>
      <c r="S55" s="174" cm="1">
        <f t="array" ref="S55">IF(
    Q55 &gt; (IF(
        R55 = "unsaniert",
        (MIN(IF(R$1:R$166="unsaniert",Q$1:Q$166)) + MAX(IF(R$1:R$166="unsaniert",Q$1:Q$166))) / 2,
        IF(
            R55 = "teilsaniert",
            (MIN(IF(R$1:R$166="teilsaniert",Q$1:Q$166)) + MAX(IF(R$1:R$166="teilsaniert",Q$1:Q$166))) / 2,
            (MIN(IF(R$1:R$166="saniert",Q$1:Q$166)) + MAX(IF(R$1:R$166="saniert",Q$1:Q$166))) / 2
        )
    )),
    0,
    IF(
        Q54 &lt; (IF(
            R55 = "unsaniert",
            (MIN(IF(R$1:R$166="unsaniert",Q$1:Q$166)) + MAX(IF(R$1:R$166="unsaniert",Q$1:Q$166))) / 2,
            IF(
                R55 = "teilsaniert",
                (MIN(IF(R$1:R$166="teilsaniert",Q$1:Q$166)) + MAX(IF(R$1:R$166="teilsaniert",Q$1:Q$166))) / 2,
                (MIN(IF(R$1:R$166="saniert",Q$1:Q$166)) + MAX(IF(R$1:R$166="saniert",Q$1:Q$166))) / 2
            )
        )),
        0,
        P55
    )
)</f>
        <v>0</v>
      </c>
      <c r="W55" s="174">
        <f t="shared" si="18"/>
        <v>-3.1490634342603629E-2</v>
      </c>
      <c r="X55" s="173">
        <f t="shared" si="3"/>
        <v>2.0230105626073161E-27</v>
      </c>
      <c r="Y55" s="174" t="str">
        <f t="shared" si="4"/>
        <v>saniert</v>
      </c>
      <c r="Z55" s="174" cm="1">
        <f t="array" ref="Z55">IF(
    X55 &gt; (IF(
        Y55 = "unsaniert",
        (MIN(IF(Y$1:Y$166="unsaniert",X$1:X$166)) + MAX(IF(Y$1:Y$166="unsaniert",X$1:X$166))) / 2,
        IF(
            Y55 = "teilsaniert",
            (MIN(IF(Y$1:Y$166="teilsaniert",X$1:X$166)) + MAX(IF(Y$1:Y$166="teilsaniert",X$1:X$166))) / 2,
            (MIN(IF(Y$1:Y$166="saniert",X$1:X$166)) + MAX(IF(Y$1:Y$166="saniert",X$1:X$166))) / 2
        )
    )),
    0,
    IF(
        X54 &lt; (IF(
            Y55 = "unsaniert",
            (MIN(IF(Y$1:Y$166="unsaniert",X$1:X$166)) + MAX(IF(Y$1:Y$166="unsaniert",X$1:X$166))) / 2,
            IF(
                Y55 = "teilsaniert",
                (MIN(IF(Y$1:Y$166="teilsaniert",X$1:X$166)) + MAX(IF(Y$1:Y$166="teilsaniert",X$1:X$166))) / 2,
                (MIN(IF(Y$1:Y$166="saniert",X$1:X$166)) + MAX(IF(Y$1:Y$166="saniert",X$1:X$166))) / 2
            )
        )),
        0,
        W55
    )
)</f>
        <v>0</v>
      </c>
      <c r="AA55" s="160"/>
      <c r="AB55" s="160"/>
      <c r="AC55" s="160"/>
      <c r="AD55" s="174">
        <f t="shared" si="19"/>
        <v>-0.18003615062022696</v>
      </c>
      <c r="AE55" s="173">
        <f t="shared" si="5"/>
        <v>1.3456372412813477E-14</v>
      </c>
      <c r="AF55" s="174" t="str">
        <f t="shared" si="6"/>
        <v>saniert</v>
      </c>
      <c r="AG55" s="174" cm="1">
        <f t="array" ref="AG55">IF(
    AE55 &gt; (IF(
        AF55 = "unsaniert",
        (MIN(IF(AF$1:AF$166="unsaniert",AE$1:AE$166)) + MAX(IF(AF$1:AF$166="unsaniert",AE$1:AE$166))) / 2,
        IF(
            AF55 = "teilsaniert",
            (MIN(IF(AF$1:AF$166="teilsaniert",AE$1:AE$166)) + MAX(IF(AF$1:AF$166="teilsaniert",AE$1:AE$166))) / 2,
            (MIN(IF(AF$1:AF$166="saniert",AE$1:AE$166)) + MAX(IF(AF$1:AF$166="saniert",AE$1:AE$166))) / 2
        )
    )),
    0,
    IF(
        AE54 &lt; (IF(
            AF55 = "unsaniert",
            (MIN(IF(AF$1:AF$166="unsaniert",AE$1:AE$166)) + MAX(IF(AF$1:AF$166="unsaniert",AE$1:AE$166))) / 2,
            IF(
                AF55 = "teilsaniert",
                (MIN(IF(AF$1:AF$166="teilsaniert",AE$1:AE$166)) + MAX(IF(AF$1:AF$166="teilsaniert",AE$1:AE$166))) / 2,
                (MIN(IF(AF$1:AF$166="saniert",AE$1:AE$166)) + MAX(IF(AF$1:AF$166="saniert",AE$1:AE$166))) / 2
            )
        )),
        0,
        AD55
    )
)</f>
        <v>0</v>
      </c>
      <c r="AH55" s="160"/>
      <c r="AI55" s="160"/>
      <c r="AJ55" s="160"/>
      <c r="AK55" s="174">
        <f t="shared" si="20"/>
        <v>-0.34944627130493222</v>
      </c>
      <c r="AL55" s="173">
        <f t="shared" si="7"/>
        <v>2.4792108554140479E-41</v>
      </c>
      <c r="AM55" s="174" t="str">
        <f t="shared" si="8"/>
        <v>saniert</v>
      </c>
      <c r="AN55" s="174" cm="1">
        <f t="array" ref="AN55">IF(
    AL55 &gt; (IF(
        AM55 = "unsaniert",
        (MIN(IF(AM$1:AM$166="unsaniert",AL$1:AL$166)) + MAX(IF(AM$1:AM$166="unsaniert",AL$1:AL$166))) / 2,
        IF(
            AM55 = "teilsaniert",
            (MIN(IF(AM$1:AM$166="teilsaniert",AL$1:AL$166)) + MAX(IF(AM$1:AM$166="teilsaniert",AL$1:AL$166))) / 2,
            (MIN(IF(AM$1:AM$166="saniert",AL$1:AL$166)) + MAX(IF(AM$1:AM$166="saniert",AL$1:AL$166))) / 2
        )
    )),
    0,
    IF(
        AL54 &lt; (IF(
            AM55 = "unsaniert",
            (MIN(IF(AM$1:AM$166="unsaniert",AL$1:AL$166)) + MAX(IF(AM$1:AM$166="unsaniert",AL$1:AL$166))) / 2,
            IF(
                AM55 = "teilsaniert",
                (MIN(IF(AM$1:AM$166="teilsaniert",AL$1:AL$166)) + MAX(IF(AM$1:AM$166="teilsaniert",AL$1:AL$166))) / 2,
                (MIN(IF(AM$1:AM$166="saniert",AL$1:AL$166)) + MAX(IF(AM$1:AM$166="saniert",AL$1:AL$166))) / 2
            )
        )),
        0,
        AK55
    )
)</f>
        <v>0</v>
      </c>
      <c r="AR55" s="174">
        <f t="shared" si="21"/>
        <v>-9.4773531761589536E-2</v>
      </c>
      <c r="AS55" s="173">
        <f t="shared" si="9"/>
        <v>6.053058983748714E-18</v>
      </c>
      <c r="AT55" s="174" t="str">
        <f t="shared" si="10"/>
        <v>saniert</v>
      </c>
      <c r="AU55" s="174" cm="1">
        <f t="array" ref="AU55">IF(
    AS55 &gt; (IF(
        AT55 = "unsaniert",
        (MIN(IF(AT$1:AT$166="unsaniert",AS$1:AS$166)) + MAX(IF(AT$1:AT$166="unsaniert",AS$1:AS$166))) / 2,
        IF(
            AT55 = "teilsaniert",
            (MIN(IF(AT$1:AT$166="teilsaniert",AS$1:AS$166)) + MAX(IF(AT$1:AT$166="teilsaniert",AS$1:AS$166))) / 2,
            (MIN(IF(AT$1:AT$166="saniert",AS$1:AS$166)) + MAX(IF(AT$1:AT$166="saniert",AS$1:AS$166))) / 2
        )
    )),
    0,
    IF(
        AS54 &lt; (IF(
            AT55 = "unsaniert",
            (MIN(IF(AT$1:AT$166="unsaniert",AS$1:AS$166)) + MAX(IF(AT$1:AT$166="unsaniert",AS$1:AS$166))) / 2,
            IF(
                AT55 = "teilsaniert",
                (MIN(IF(AT$1:AT$166="teilsaniert",AS$1:AS$166)) + MAX(IF(AT$1:AT$166="teilsaniert",AS$1:AS$166))) / 2,
                (MIN(IF(AT$1:AT$166="saniert",AS$1:AS$166)) + MAX(IF(AT$1:AT$166="saniert",AS$1:AS$166))) / 2
            )
        )),
        0,
        AR55
    )
)</f>
        <v>0</v>
      </c>
      <c r="AV55" s="160"/>
      <c r="AW55" s="160"/>
      <c r="AX55" s="160"/>
      <c r="AY55" s="174">
        <f t="shared" si="22"/>
        <v>-0.10587222856411149</v>
      </c>
      <c r="AZ55" s="173">
        <f t="shared" si="24"/>
        <v>1.5210001940951326E-12</v>
      </c>
      <c r="BA55" s="174" t="str">
        <f t="shared" si="25"/>
        <v>saniert</v>
      </c>
      <c r="BB55" s="174" cm="1">
        <f t="array" ref="BB55">IF(
    AZ55 &gt; (IF(
        BA55 = "unsaniert",
        (MIN(IF(BA$1:BA$166="unsaniert",AZ$1:AZ$166)) + MAX(IF(BA$1:BA$166="unsaniert",AZ$1:AZ$166))) / 2,
        IF(
            BA55 = "teilsaniert",
            (MIN(IF(BA$1:BA$166="teilsaniert",AZ$1:AZ$166)) + MAX(IF(BA$1:BA$166="teilsaniert",AZ$1:AZ$166))) / 2,
            (MIN(IF(BA$1:BA$166="saniert",AZ$1:AZ$166)) + MAX(IF(BA$1:BA$166="saniert",AZ$1:AZ$166))) / 2
        )
    )),
    0,
    IF(
        AZ54 &lt; (IF(
            BA55 = "unsaniert",
            (MIN(IF(BA$1:BA$166="unsaniert",AZ$1:AZ$166)) + MAX(IF(BA$1:BA$166="unsaniert",AZ$1:AZ$166))) / 2,
            IF(
                BA55 = "teilsaniert",
                (MIN(IF(BA$1:BA$166="teilsaniert",AZ$1:AZ$166)) + MAX(IF(BA$1:BA$166="teilsaniert",AZ$1:AZ$166))) / 2,
                (MIN(IF(BA$1:BA$166="saniert",AZ$1:AZ$166)) + MAX(IF(BA$1:BA$166="saniert",AZ$1:AZ$166))) / 2
            )
        )),
        0,
        AY55
    )
)</f>
        <v>0</v>
      </c>
      <c r="BC55" s="160"/>
      <c r="BD55" s="160"/>
      <c r="BE55" s="160"/>
      <c r="BF55" s="174">
        <f t="shared" si="23"/>
        <v>-3.2980352412781092E-2</v>
      </c>
      <c r="BG55" s="173">
        <f t="shared" si="13"/>
        <v>1.6971998051419783E-7</v>
      </c>
      <c r="BH55" s="174" t="str">
        <f t="shared" si="14"/>
        <v>saniert</v>
      </c>
      <c r="BI55" s="174" cm="1">
        <f t="array" ref="BI55">IF(
    BG55 &gt; (IF(
        BH55 = "unsaniert",
        (MIN(IF(BH$1:BH$166="unsaniert",BG$1:BG$166)) + MAX(IF(BH$1:BH$166="unsaniert",BG$1:BG$166))) / 2,
        IF(
            BH55 = "teilsaniert",
            (MIN(IF(BH$1:BH$166="teilsaniert",BG$1:BG$166)) + MAX(IF(BH$1:BH$166="teilsaniert",BG$1:BG$166))) / 2,
            (MIN(IF(BH$1:BH$166="saniert",BG$1:BG$166)) + MAX(IF(BH$1:BH$166="saniert",BG$1:BG$166))) / 2
        )
    )),
    0,
    IF(
        BG54 &lt; (IF(
            BH55 = "unsaniert",
            (MIN(IF(BH$1:BH$166="unsaniert",BG$1:BG$166)) + MAX(IF(BH$1:BH$166="unsaniert",BG$1:BG$166))) / 2,
            IF(
                BH55 = "teilsaniert",
                (MIN(IF(BH$1:BH$166="teilsaniert",BG$1:BG$166)) + MAX(IF(BH$1:BH$166="teilsaniert",BG$1:BG$166))) / 2,
                (MIN(IF(BH$1:BH$166="saniert",BG$1:BG$166)) + MAX(IF(BH$1:BH$166="saniert",BG$1:BG$166))) / 2
            )
        )),
        0,
        BF55
    )
)</f>
        <v>0</v>
      </c>
    </row>
    <row r="56" spans="2:61">
      <c r="B56" s="174">
        <f t="shared" si="15"/>
        <v>2.2990346946728746E-2</v>
      </c>
      <c r="C56" s="173">
        <f>_xlfn.NORM.DIST(B56, B5,C5, TRUE)</f>
        <v>3.3854665570773437E-9</v>
      </c>
      <c r="D56" s="174" t="str">
        <f t="shared" si="0"/>
        <v>saniert</v>
      </c>
      <c r="E56" s="174" cm="1">
        <f t="array" ref="E56">IF(
    C56 &gt; (IF(
        D56 = "unsaniert",
        (MIN(IF(D$1:D$166="unsaniert",C$1:C$166)) + MAX(IF(D$1:D$166="unsaniert",C$1:C$166))) / 2,
        IF(
            D56 = "teilsaniert",
            (MIN(IF(D$1:D$166="teilsaniert",C$1:C$166)) + MAX(IF(D$1:D$166="teilsaniert",C$1:C$166))) / 2,
            (MIN(IF(D$1:D$166="saniert",C$1:C$166)) + MAX(IF(D$1:D$166="saniert",C$1:C$166))) / 2
        )
    )),
    0,
    IF(
        C55 &lt; (IF(
            D56 = "unsaniert",
            (MIN(IF(D$1:D$166="unsaniert",C$1:C$166)) + MAX(IF(D$1:D$166="unsaniert",C$1:C$166))) / 2,
            IF(
                D56 = "teilsaniert",
                (MIN(IF(D$1:D$166="teilsaniert",C$1:C$166)) + MAX(IF(D$1:D$166="teilsaniert",C$1:C$166))) / 2,
                (MIN(IF(D$1:D$166="saniert",C$1:C$166)) + MAX(IF(D$1:D$166="saniert",C$1:C$166))) / 2
            )
        )),
        0,
        B56
    )
)</f>
        <v>0</v>
      </c>
      <c r="F56" s="172"/>
      <c r="H56" s="160"/>
      <c r="I56" s="174">
        <f t="shared" si="16"/>
        <v>-0.27636539936293586</v>
      </c>
      <c r="J56" s="173">
        <f>_xlfn.NORM.DIST(I56, I5,J5, TRUE)</f>
        <v>1.8385016370649317E-42</v>
      </c>
      <c r="K56" s="174" t="str">
        <f t="shared" si="1"/>
        <v>saniert</v>
      </c>
      <c r="L56" s="174" cm="1">
        <f t="array" ref="L56">IF(
    J56 &gt; (IF(
        K56 = "unsaniert",
        (MIN(IF(K$1:K$166="unsaniert",J$1:J$166)) + MAX(IF(K$1:K$166="unsaniert",J$1:J$166))) / 2,
        IF(
            K56 = "teilsaniert",
            (MIN(IF(K$1:K$166="teilsaniert",J$1:J$166)) + MAX(IF(K$1:K$166="teilsaniert",J$1:J$166))) / 2,
            (MIN(IF(K$1:K$166="saniert",J$1:J$166)) + MAX(IF(K$1:K$166="saniert",J$1:J$166))) / 2
        )
    )),
    0,
    IF(
        J55 &lt; (IF(
            K56 = "unsaniert",
            (MIN(IF(K$1:K$166="unsaniert",J$1:J$166)) + MAX(IF(K$1:K$166="unsaniert",J$1:J$166))) / 2,
            IF(
                K56 = "teilsaniert",
                (MIN(IF(K$1:K$166="teilsaniert",J$1:J$166)) + MAX(IF(K$1:K$166="teilsaniert",J$1:J$166))) / 2,
                (MIN(IF(K$1:K$166="saniert",J$1:J$166)) + MAX(IF(K$1:K$166="saniert",J$1:J$166))) / 2
            )
        )),
        0,
        I56
    )
)</f>
        <v>0</v>
      </c>
      <c r="O56" s="160"/>
      <c r="P56" s="174">
        <f t="shared" si="17"/>
        <v>-0.36004806769660824</v>
      </c>
      <c r="Q56" s="173">
        <f>_xlfn.NORM.DIST(P56, P5,Q5, TRUE)</f>
        <v>1.2898561249798978E-32</v>
      </c>
      <c r="R56" s="174" t="str">
        <f t="shared" si="2"/>
        <v>saniert</v>
      </c>
      <c r="S56" s="174" cm="1">
        <f t="array" ref="S56">IF(
    Q56 &gt; (IF(
        R56 = "unsaniert",
        (MIN(IF(R$1:R$166="unsaniert",Q$1:Q$166)) + MAX(IF(R$1:R$166="unsaniert",Q$1:Q$166))) / 2,
        IF(
            R56 = "teilsaniert",
            (MIN(IF(R$1:R$166="teilsaniert",Q$1:Q$166)) + MAX(IF(R$1:R$166="teilsaniert",Q$1:Q$166))) / 2,
            (MIN(IF(R$1:R$166="saniert",Q$1:Q$166)) + MAX(IF(R$1:R$166="saniert",Q$1:Q$166))) / 2
        )
    )),
    0,
    IF(
        Q55 &lt; (IF(
            R56 = "unsaniert",
            (MIN(IF(R$1:R$166="unsaniert",Q$1:Q$166)) + MAX(IF(R$1:R$166="unsaniert",Q$1:Q$166))) / 2,
            IF(
                R56 = "teilsaniert",
                (MIN(IF(R$1:R$166="teilsaniert",Q$1:Q$166)) + MAX(IF(R$1:R$166="teilsaniert",Q$1:Q$166))) / 2,
                (MIN(IF(R$1:R$166="saniert",Q$1:Q$166)) + MAX(IF(R$1:R$166="saniert",Q$1:Q$166))) / 2
            )
        )),
        0,
        P56
    )
)</f>
        <v>0</v>
      </c>
      <c r="W56" s="174">
        <f t="shared" si="18"/>
        <v>-6.1490634342603628E-2</v>
      </c>
      <c r="X56" s="173">
        <f t="shared" si="3"/>
        <v>8.8699025836564286E-31</v>
      </c>
      <c r="Y56" s="174" t="str">
        <f t="shared" si="4"/>
        <v>saniert</v>
      </c>
      <c r="Z56" s="174" cm="1">
        <f t="array" ref="Z56">IF(
    X56 &gt; (IF(
        Y56 = "unsaniert",
        (MIN(IF(Y$1:Y$166="unsaniert",X$1:X$166)) + MAX(IF(Y$1:Y$166="unsaniert",X$1:X$166))) / 2,
        IF(
            Y56 = "teilsaniert",
            (MIN(IF(Y$1:Y$166="teilsaniert",X$1:X$166)) + MAX(IF(Y$1:Y$166="teilsaniert",X$1:X$166))) / 2,
            (MIN(IF(Y$1:Y$166="saniert",X$1:X$166)) + MAX(IF(Y$1:Y$166="saniert",X$1:X$166))) / 2
        )
    )),
    0,
    IF(
        X55 &lt; (IF(
            Y56 = "unsaniert",
            (MIN(IF(Y$1:Y$166="unsaniert",X$1:X$166)) + MAX(IF(Y$1:Y$166="unsaniert",X$1:X$166))) / 2,
            IF(
                Y56 = "teilsaniert",
                (MIN(IF(Y$1:Y$166="teilsaniert",X$1:X$166)) + MAX(IF(Y$1:Y$166="teilsaniert",X$1:X$166))) / 2,
                (MIN(IF(Y$1:Y$166="saniert",X$1:X$166)) + MAX(IF(Y$1:Y$166="saniert",X$1:X$166))) / 2
            )
        )),
        0,
        W56
    )
)</f>
        <v>0</v>
      </c>
      <c r="AA56" s="160"/>
      <c r="AB56" s="160"/>
      <c r="AC56" s="160"/>
      <c r="AD56" s="174">
        <f t="shared" si="19"/>
        <v>-0.21003615062022696</v>
      </c>
      <c r="AE56" s="173">
        <f t="shared" si="5"/>
        <v>1.9282958767581155E-16</v>
      </c>
      <c r="AF56" s="174" t="str">
        <f t="shared" si="6"/>
        <v>saniert</v>
      </c>
      <c r="AG56" s="174" cm="1">
        <f t="array" ref="AG56">IF(
    AE56 &gt; (IF(
        AF56 = "unsaniert",
        (MIN(IF(AF$1:AF$166="unsaniert",AE$1:AE$166)) + MAX(IF(AF$1:AF$166="unsaniert",AE$1:AE$166))) / 2,
        IF(
            AF56 = "teilsaniert",
            (MIN(IF(AF$1:AF$166="teilsaniert",AE$1:AE$166)) + MAX(IF(AF$1:AF$166="teilsaniert",AE$1:AE$166))) / 2,
            (MIN(IF(AF$1:AF$166="saniert",AE$1:AE$166)) + MAX(IF(AF$1:AF$166="saniert",AE$1:AE$166))) / 2
        )
    )),
    0,
    IF(
        AE55 &lt; (IF(
            AF56 = "unsaniert",
            (MIN(IF(AF$1:AF$166="unsaniert",AE$1:AE$166)) + MAX(IF(AF$1:AF$166="unsaniert",AE$1:AE$166))) / 2,
            IF(
                AF56 = "teilsaniert",
                (MIN(IF(AF$1:AF$166="teilsaniert",AE$1:AE$166)) + MAX(IF(AF$1:AF$166="teilsaniert",AE$1:AE$166))) / 2,
                (MIN(IF(AF$1:AF$166="saniert",AE$1:AE$166)) + MAX(IF(AF$1:AF$166="saniert",AE$1:AE$166))) / 2
            )
        )),
        0,
        AD56
    )
)</f>
        <v>0</v>
      </c>
      <c r="AH56" s="160"/>
      <c r="AI56" s="160"/>
      <c r="AJ56" s="160"/>
      <c r="AK56" s="174">
        <f t="shared" si="20"/>
        <v>-0.37944627130493225</v>
      </c>
      <c r="AL56" s="173">
        <f t="shared" si="7"/>
        <v>2.7603319717571744E-46</v>
      </c>
      <c r="AM56" s="174" t="str">
        <f t="shared" si="8"/>
        <v>saniert</v>
      </c>
      <c r="AN56" s="174" cm="1">
        <f t="array" ref="AN56">IF(
    AL56 &gt; (IF(
        AM56 = "unsaniert",
        (MIN(IF(AM$1:AM$166="unsaniert",AL$1:AL$166)) + MAX(IF(AM$1:AM$166="unsaniert",AL$1:AL$166))) / 2,
        IF(
            AM56 = "teilsaniert",
            (MIN(IF(AM$1:AM$166="teilsaniert",AL$1:AL$166)) + MAX(IF(AM$1:AM$166="teilsaniert",AL$1:AL$166))) / 2,
            (MIN(IF(AM$1:AM$166="saniert",AL$1:AL$166)) + MAX(IF(AM$1:AM$166="saniert",AL$1:AL$166))) / 2
        )
    )),
    0,
    IF(
        AL55 &lt; (IF(
            AM56 = "unsaniert",
            (MIN(IF(AM$1:AM$166="unsaniert",AL$1:AL$166)) + MAX(IF(AM$1:AM$166="unsaniert",AL$1:AL$166))) / 2,
            IF(
                AM56 = "teilsaniert",
                (MIN(IF(AM$1:AM$166="teilsaniert",AL$1:AL$166)) + MAX(IF(AM$1:AM$166="teilsaniert",AL$1:AL$166))) / 2,
                (MIN(IF(AM$1:AM$166="saniert",AL$1:AL$166)) + MAX(IF(AM$1:AM$166="saniert",AL$1:AL$166))) / 2
            )
        )),
        0,
        AK56
    )
)</f>
        <v>0</v>
      </c>
      <c r="AR56" s="174">
        <f t="shared" si="21"/>
        <v>-0.12477353176158953</v>
      </c>
      <c r="AS56" s="173">
        <f t="shared" si="9"/>
        <v>3.4404221782806719E-20</v>
      </c>
      <c r="AT56" s="174" t="str">
        <f t="shared" si="10"/>
        <v>saniert</v>
      </c>
      <c r="AU56" s="174" cm="1">
        <f t="array" ref="AU56">IF(
    AS56 &gt; (IF(
        AT56 = "unsaniert",
        (MIN(IF(AT$1:AT$166="unsaniert",AS$1:AS$166)) + MAX(IF(AT$1:AT$166="unsaniert",AS$1:AS$166))) / 2,
        IF(
            AT56 = "teilsaniert",
            (MIN(IF(AT$1:AT$166="teilsaniert",AS$1:AS$166)) + MAX(IF(AT$1:AT$166="teilsaniert",AS$1:AS$166))) / 2,
            (MIN(IF(AT$1:AT$166="saniert",AS$1:AS$166)) + MAX(IF(AT$1:AT$166="saniert",AS$1:AS$166))) / 2
        )
    )),
    0,
    IF(
        AS55 &lt; (IF(
            AT56 = "unsaniert",
            (MIN(IF(AT$1:AT$166="unsaniert",AS$1:AS$166)) + MAX(IF(AT$1:AT$166="unsaniert",AS$1:AS$166))) / 2,
            IF(
                AT56 = "teilsaniert",
                (MIN(IF(AT$1:AT$166="teilsaniert",AS$1:AS$166)) + MAX(IF(AT$1:AT$166="teilsaniert",AS$1:AS$166))) / 2,
                (MIN(IF(AT$1:AT$166="saniert",AS$1:AS$166)) + MAX(IF(AT$1:AT$166="saniert",AS$1:AS$166))) / 2
            )
        )),
        0,
        AR56
    )
)</f>
        <v>0</v>
      </c>
      <c r="AV56" s="160"/>
      <c r="AW56" s="160"/>
      <c r="AX56" s="160"/>
      <c r="AY56" s="174">
        <f t="shared" si="22"/>
        <v>-0.13587222856411149</v>
      </c>
      <c r="AZ56" s="173">
        <f t="shared" si="24"/>
        <v>3.8731739166852909E-14</v>
      </c>
      <c r="BA56" s="174" t="str">
        <f t="shared" si="25"/>
        <v>saniert</v>
      </c>
      <c r="BB56" s="174" cm="1">
        <f t="array" ref="BB56">IF(
    AZ56 &gt; (IF(
        BA56 = "unsaniert",
        (MIN(IF(BA$1:BA$166="unsaniert",AZ$1:AZ$166)) + MAX(IF(BA$1:BA$166="unsaniert",AZ$1:AZ$166))) / 2,
        IF(
            BA56 = "teilsaniert",
            (MIN(IF(BA$1:BA$166="teilsaniert",AZ$1:AZ$166)) + MAX(IF(BA$1:BA$166="teilsaniert",AZ$1:AZ$166))) / 2,
            (MIN(IF(BA$1:BA$166="saniert",AZ$1:AZ$166)) + MAX(IF(BA$1:BA$166="saniert",AZ$1:AZ$166))) / 2
        )
    )),
    0,
    IF(
        AZ55 &lt; (IF(
            BA56 = "unsaniert",
            (MIN(IF(BA$1:BA$166="unsaniert",AZ$1:AZ$166)) + MAX(IF(BA$1:BA$166="unsaniert",AZ$1:AZ$166))) / 2,
            IF(
                BA56 = "teilsaniert",
                (MIN(IF(BA$1:BA$166="teilsaniert",AZ$1:AZ$166)) + MAX(IF(BA$1:BA$166="teilsaniert",AZ$1:AZ$166))) / 2,
                (MIN(IF(BA$1:BA$166="saniert",AZ$1:AZ$166)) + MAX(IF(BA$1:BA$166="saniert",AZ$1:AZ$166))) / 2
            )
        )),
        0,
        AY56
    )
)</f>
        <v>0</v>
      </c>
      <c r="BC56" s="160"/>
      <c r="BD56" s="160"/>
      <c r="BE56" s="160"/>
      <c r="BF56" s="174">
        <f t="shared" si="23"/>
        <v>-4.7980352412781091E-2</v>
      </c>
      <c r="BG56" s="173">
        <f t="shared" si="13"/>
        <v>1.8445323806687876E-8</v>
      </c>
      <c r="BH56" s="174" t="str">
        <f t="shared" si="14"/>
        <v>saniert</v>
      </c>
      <c r="BI56" s="174" cm="1">
        <f t="array" ref="BI56">IF(
    BG56 &gt; (IF(
        BH56 = "unsaniert",
        (MIN(IF(BH$1:BH$166="unsaniert",BG$1:BG$166)) + MAX(IF(BH$1:BH$166="unsaniert",BG$1:BG$166))) / 2,
        IF(
            BH56 = "teilsaniert",
            (MIN(IF(BH$1:BH$166="teilsaniert",BG$1:BG$166)) + MAX(IF(BH$1:BH$166="teilsaniert",BG$1:BG$166))) / 2,
            (MIN(IF(BH$1:BH$166="saniert",BG$1:BG$166)) + MAX(IF(BH$1:BH$166="saniert",BG$1:BG$166))) / 2
        )
    )),
    0,
    IF(
        BG55 &lt; (IF(
            BH56 = "unsaniert",
            (MIN(IF(BH$1:BH$166="unsaniert",BG$1:BG$166)) + MAX(IF(BH$1:BH$166="unsaniert",BG$1:BG$166))) / 2,
            IF(
                BH56 = "teilsaniert",
                (MIN(IF(BH$1:BH$166="teilsaniert",BG$1:BG$166)) + MAX(IF(BH$1:BH$166="teilsaniert",BG$1:BG$166))) / 2,
                (MIN(IF(BH$1:BH$166="saniert",BG$1:BG$166)) + MAX(IF(BH$1:BH$166="saniert",BG$1:BG$166))) / 2
            )
        )),
        0,
        BF56
    )
)</f>
        <v>0</v>
      </c>
    </row>
    <row r="57" spans="2:61">
      <c r="B57" s="174">
        <f t="shared" si="15"/>
        <v>-7.0096530532712531E-3</v>
      </c>
      <c r="C57" s="173">
        <f>_xlfn.NORM.DIST(B57, B5,C5, TRUE)</f>
        <v>2.5598508514364362E-10</v>
      </c>
      <c r="D57" s="174" t="str">
        <f t="shared" si="0"/>
        <v>saniert</v>
      </c>
      <c r="E57" s="174" cm="1">
        <f t="array" ref="E57">IF(
    C57 &gt; (IF(
        D57 = "unsaniert",
        (MIN(IF(D$1:D$166="unsaniert",C$1:C$166)) + MAX(IF(D$1:D$166="unsaniert",C$1:C$166))) / 2,
        IF(
            D57 = "teilsaniert",
            (MIN(IF(D$1:D$166="teilsaniert",C$1:C$166)) + MAX(IF(D$1:D$166="teilsaniert",C$1:C$166))) / 2,
            (MIN(IF(D$1:D$166="saniert",C$1:C$166)) + MAX(IF(D$1:D$166="saniert",C$1:C$166))) / 2
        )
    )),
    0,
    IF(
        C56 &lt; (IF(
            D57 = "unsaniert",
            (MIN(IF(D$1:D$166="unsaniert",C$1:C$166)) + MAX(IF(D$1:D$166="unsaniert",C$1:C$166))) / 2,
            IF(
                D57 = "teilsaniert",
                (MIN(IF(D$1:D$166="teilsaniert",C$1:C$166)) + MAX(IF(D$1:D$166="teilsaniert",C$1:C$166))) / 2,
                (MIN(IF(D$1:D$166="saniert",C$1:C$166)) + MAX(IF(D$1:D$166="saniert",C$1:C$166))) / 2
            )
        )),
        0,
        B57
    )
)</f>
        <v>0</v>
      </c>
      <c r="F57" s="172"/>
      <c r="H57" s="160"/>
      <c r="I57" s="174">
        <f t="shared" si="16"/>
        <v>-0.30636539936293583</v>
      </c>
      <c r="J57" s="173">
        <f>_xlfn.NORM.DIST(I57, I5,J5, TRUE)</f>
        <v>2.7015893487163954E-47</v>
      </c>
      <c r="K57" s="174" t="str">
        <f t="shared" si="1"/>
        <v>saniert</v>
      </c>
      <c r="L57" s="174" cm="1">
        <f t="array" ref="L57">IF(
    J57 &gt; (IF(
        K57 = "unsaniert",
        (MIN(IF(K$1:K$166="unsaniert",J$1:J$166)) + MAX(IF(K$1:K$166="unsaniert",J$1:J$166))) / 2,
        IF(
            K57 = "teilsaniert",
            (MIN(IF(K$1:K$166="teilsaniert",J$1:J$166)) + MAX(IF(K$1:K$166="teilsaniert",J$1:J$166))) / 2,
            (MIN(IF(K$1:K$166="saniert",J$1:J$166)) + MAX(IF(K$1:K$166="saniert",J$1:J$166))) / 2
        )
    )),
    0,
    IF(
        J56 &lt; (IF(
            K57 = "unsaniert",
            (MIN(IF(K$1:K$166="unsaniert",J$1:J$166)) + MAX(IF(K$1:K$166="unsaniert",J$1:J$166))) / 2,
            IF(
                K57 = "teilsaniert",
                (MIN(IF(K$1:K$166="teilsaniert",J$1:J$166)) + MAX(IF(K$1:K$166="teilsaniert",J$1:J$166))) / 2,
                (MIN(IF(K$1:K$166="saniert",J$1:J$166)) + MAX(IF(K$1:K$166="saniert",J$1:J$166))) / 2
            )
        )),
        0,
        I57
    )
)</f>
        <v>0</v>
      </c>
      <c r="O57" s="160"/>
      <c r="P57" s="174">
        <f t="shared" si="17"/>
        <v>-0.39004806769660827</v>
      </c>
      <c r="Q57" s="173">
        <f>_xlfn.NORM.DIST(P57, P5,Q5, TRUE)</f>
        <v>2.2206831147538725E-36</v>
      </c>
      <c r="R57" s="174" t="str">
        <f t="shared" si="2"/>
        <v>saniert</v>
      </c>
      <c r="S57" s="174" cm="1">
        <f t="array" ref="S57">IF(
    Q57 &gt; (IF(
        R57 = "unsaniert",
        (MIN(IF(R$1:R$166="unsaniert",Q$1:Q$166)) + MAX(IF(R$1:R$166="unsaniert",Q$1:Q$166))) / 2,
        IF(
            R57 = "teilsaniert",
            (MIN(IF(R$1:R$166="teilsaniert",Q$1:Q$166)) + MAX(IF(R$1:R$166="teilsaniert",Q$1:Q$166))) / 2,
            (MIN(IF(R$1:R$166="saniert",Q$1:Q$166)) + MAX(IF(R$1:R$166="saniert",Q$1:Q$166))) / 2
        )
    )),
    0,
    IF(
        Q56 &lt; (IF(
            R57 = "unsaniert",
            (MIN(IF(R$1:R$166="unsaniert",Q$1:Q$166)) + MAX(IF(R$1:R$166="unsaniert",Q$1:Q$166))) / 2,
            IF(
                R57 = "teilsaniert",
                (MIN(IF(R$1:R$166="teilsaniert",Q$1:Q$166)) + MAX(IF(R$1:R$166="teilsaniert",Q$1:Q$166))) / 2,
                (MIN(IF(R$1:R$166="saniert",Q$1:Q$166)) + MAX(IF(R$1:R$166="saniert",Q$1:Q$166))) / 2
            )
        )),
        0,
        P57
    )
)</f>
        <v>0</v>
      </c>
      <c r="W57" s="174">
        <f t="shared" si="18"/>
        <v>-9.1490634342603627E-2</v>
      </c>
      <c r="X57" s="173">
        <f t="shared" si="3"/>
        <v>2.4267170301790075E-34</v>
      </c>
      <c r="Y57" s="174" t="str">
        <f t="shared" si="4"/>
        <v>saniert</v>
      </c>
      <c r="Z57" s="174" cm="1">
        <f t="array" ref="Z57">IF(
    X57 &gt; (IF(
        Y57 = "unsaniert",
        (MIN(IF(Y$1:Y$166="unsaniert",X$1:X$166)) + MAX(IF(Y$1:Y$166="unsaniert",X$1:X$166))) / 2,
        IF(
            Y57 = "teilsaniert",
            (MIN(IF(Y$1:Y$166="teilsaniert",X$1:X$166)) + MAX(IF(Y$1:Y$166="teilsaniert",X$1:X$166))) / 2,
            (MIN(IF(Y$1:Y$166="saniert",X$1:X$166)) + MAX(IF(Y$1:Y$166="saniert",X$1:X$166))) / 2
        )
    )),
    0,
    IF(
        X56 &lt; (IF(
            Y57 = "unsaniert",
            (MIN(IF(Y$1:Y$166="unsaniert",X$1:X$166)) + MAX(IF(Y$1:Y$166="unsaniert",X$1:X$166))) / 2,
            IF(
                Y57 = "teilsaniert",
                (MIN(IF(Y$1:Y$166="teilsaniert",X$1:X$166)) + MAX(IF(Y$1:Y$166="teilsaniert",X$1:X$166))) / 2,
                (MIN(IF(Y$1:Y$166="saniert",X$1:X$166)) + MAX(IF(Y$1:Y$166="saniert",X$1:X$166))) / 2
            )
        )),
        0,
        W57
    )
)</f>
        <v>0</v>
      </c>
      <c r="AA57" s="160"/>
      <c r="AB57" s="160"/>
      <c r="AC57" s="160"/>
      <c r="AD57" s="174">
        <f t="shared" si="19"/>
        <v>-0.24003615062022696</v>
      </c>
      <c r="AE57" s="173">
        <f t="shared" si="5"/>
        <v>2.0933395493980622E-18</v>
      </c>
      <c r="AF57" s="174" t="str">
        <f t="shared" si="6"/>
        <v>saniert</v>
      </c>
      <c r="AG57" s="174" cm="1">
        <f t="array" ref="AG57">IF(
    AE57 &gt; (IF(
        AF57 = "unsaniert",
        (MIN(IF(AF$1:AF$166="unsaniert",AE$1:AE$166)) + MAX(IF(AF$1:AF$166="unsaniert",AE$1:AE$166))) / 2,
        IF(
            AF57 = "teilsaniert",
            (MIN(IF(AF$1:AF$166="teilsaniert",AE$1:AE$166)) + MAX(IF(AF$1:AF$166="teilsaniert",AE$1:AE$166))) / 2,
            (MIN(IF(AF$1:AF$166="saniert",AE$1:AE$166)) + MAX(IF(AF$1:AF$166="saniert",AE$1:AE$166))) / 2
        )
    )),
    0,
    IF(
        AE56 &lt; (IF(
            AF57 = "unsaniert",
            (MIN(IF(AF$1:AF$166="unsaniert",AE$1:AE$166)) + MAX(IF(AF$1:AF$166="unsaniert",AE$1:AE$166))) / 2,
            IF(
                AF57 = "teilsaniert",
                (MIN(IF(AF$1:AF$166="teilsaniert",AE$1:AE$166)) + MAX(IF(AF$1:AF$166="teilsaniert",AE$1:AE$166))) / 2,
                (MIN(IF(AF$1:AF$166="saniert",AE$1:AE$166)) + MAX(IF(AF$1:AF$166="saniert",AE$1:AE$166))) / 2
            )
        )),
        0,
        AD57
    )
)</f>
        <v>0</v>
      </c>
      <c r="AH57" s="160"/>
      <c r="AI57" s="160"/>
      <c r="AJ57" s="160"/>
      <c r="AK57" s="174">
        <f t="shared" si="20"/>
        <v>-0.40944627130493227</v>
      </c>
      <c r="AL57" s="173">
        <f t="shared" si="7"/>
        <v>1.5720633619493159E-51</v>
      </c>
      <c r="AM57" s="174" t="str">
        <f t="shared" si="8"/>
        <v>saniert</v>
      </c>
      <c r="AN57" s="174" cm="1">
        <f t="array" ref="AN57">IF(
    AL57 &gt; (IF(
        AM57 = "unsaniert",
        (MIN(IF(AM$1:AM$166="unsaniert",AL$1:AL$166)) + MAX(IF(AM$1:AM$166="unsaniert",AL$1:AL$166))) / 2,
        IF(
            AM57 = "teilsaniert",
            (MIN(IF(AM$1:AM$166="teilsaniert",AL$1:AL$166)) + MAX(IF(AM$1:AM$166="teilsaniert",AL$1:AL$166))) / 2,
            (MIN(IF(AM$1:AM$166="saniert",AL$1:AL$166)) + MAX(IF(AM$1:AM$166="saniert",AL$1:AL$166))) / 2
        )
    )),
    0,
    IF(
        AL56 &lt; (IF(
            AM57 = "unsaniert",
            (MIN(IF(AM$1:AM$166="unsaniert",AL$1:AL$166)) + MAX(IF(AM$1:AM$166="unsaniert",AL$1:AL$166))) / 2,
            IF(
                AM57 = "teilsaniert",
                (MIN(IF(AM$1:AM$166="teilsaniert",AL$1:AL$166)) + MAX(IF(AM$1:AM$166="teilsaniert",AL$1:AL$166))) / 2,
                (MIN(IF(AM$1:AM$166="saniert",AL$1:AL$166)) + MAX(IF(AM$1:AM$166="saniert",AL$1:AL$166))) / 2
            )
        )),
        0,
        AK57
    )
)</f>
        <v>0</v>
      </c>
      <c r="AR57" s="174">
        <f t="shared" si="21"/>
        <v>-0.15477353176158953</v>
      </c>
      <c r="AS57" s="173">
        <f t="shared" si="9"/>
        <v>1.4060078033111256E-22</v>
      </c>
      <c r="AT57" s="174" t="str">
        <f t="shared" si="10"/>
        <v>saniert</v>
      </c>
      <c r="AU57" s="174" cm="1">
        <f t="array" ref="AU57">IF(
    AS57 &gt; (IF(
        AT57 = "unsaniert",
        (MIN(IF(AT$1:AT$166="unsaniert",AS$1:AS$166)) + MAX(IF(AT$1:AT$166="unsaniert",AS$1:AS$166))) / 2,
        IF(
            AT57 = "teilsaniert",
            (MIN(IF(AT$1:AT$166="teilsaniert",AS$1:AS$166)) + MAX(IF(AT$1:AT$166="teilsaniert",AS$1:AS$166))) / 2,
            (MIN(IF(AT$1:AT$166="saniert",AS$1:AS$166)) + MAX(IF(AT$1:AT$166="saniert",AS$1:AS$166))) / 2
        )
    )),
    0,
    IF(
        AS56 &lt; (IF(
            AT57 = "unsaniert",
            (MIN(IF(AT$1:AT$166="unsaniert",AS$1:AS$166)) + MAX(IF(AT$1:AT$166="unsaniert",AS$1:AS$166))) / 2,
            IF(
                AT57 = "teilsaniert",
                (MIN(IF(AT$1:AT$166="teilsaniert",AS$1:AS$166)) + MAX(IF(AT$1:AT$166="teilsaniert",AS$1:AS$166))) / 2,
                (MIN(IF(AT$1:AT$166="saniert",AS$1:AS$166)) + MAX(IF(AT$1:AT$166="saniert",AS$1:AS$166))) / 2
            )
        )),
        0,
        AR57
    )
)</f>
        <v>0</v>
      </c>
      <c r="AV57" s="160"/>
      <c r="AW57" s="160"/>
      <c r="AX57" s="160"/>
      <c r="AY57" s="174">
        <f t="shared" si="22"/>
        <v>-0.16587222856411149</v>
      </c>
      <c r="AZ57" s="173">
        <f t="shared" si="24"/>
        <v>7.7216882062674683E-16</v>
      </c>
      <c r="BA57" s="174" t="str">
        <f t="shared" si="25"/>
        <v>saniert</v>
      </c>
      <c r="BB57" s="174" cm="1">
        <f t="array" ref="BB57">IF(
    AZ57 &gt; (IF(
        BA57 = "unsaniert",
        (MIN(IF(BA$1:BA$166="unsaniert",AZ$1:AZ$166)) + MAX(IF(BA$1:BA$166="unsaniert",AZ$1:AZ$166))) / 2,
        IF(
            BA57 = "teilsaniert",
            (MIN(IF(BA$1:BA$166="teilsaniert",AZ$1:AZ$166)) + MAX(IF(BA$1:BA$166="teilsaniert",AZ$1:AZ$166))) / 2,
            (MIN(IF(BA$1:BA$166="saniert",AZ$1:AZ$166)) + MAX(IF(BA$1:BA$166="saniert",AZ$1:AZ$166))) / 2
        )
    )),
    0,
    IF(
        AZ56 &lt; (IF(
            BA57 = "unsaniert",
            (MIN(IF(BA$1:BA$166="unsaniert",AZ$1:AZ$166)) + MAX(IF(BA$1:BA$166="unsaniert",AZ$1:AZ$166))) / 2,
            IF(
                BA57 = "teilsaniert",
                (MIN(IF(BA$1:BA$166="teilsaniert",AZ$1:AZ$166)) + MAX(IF(BA$1:BA$166="teilsaniert",AZ$1:AZ$166))) / 2,
                (MIN(IF(BA$1:BA$166="saniert",AZ$1:AZ$166)) + MAX(IF(BA$1:BA$166="saniert",AZ$1:AZ$166))) / 2
            )
        )),
        0,
        AY57
    )
)</f>
        <v>0</v>
      </c>
      <c r="BC57" s="160"/>
      <c r="BD57" s="160"/>
      <c r="BE57" s="160"/>
      <c r="BF57" s="174">
        <f t="shared" si="23"/>
        <v>-6.298035241278109E-2</v>
      </c>
      <c r="BG57" s="173">
        <f t="shared" si="13"/>
        <v>1.7091796380612288E-9</v>
      </c>
      <c r="BH57" s="174" t="str">
        <f t="shared" si="14"/>
        <v>saniert</v>
      </c>
      <c r="BI57" s="174" cm="1">
        <f t="array" ref="BI57">IF(
    BG57 &gt; (IF(
        BH57 = "unsaniert",
        (MIN(IF(BH$1:BH$166="unsaniert",BG$1:BG$166)) + MAX(IF(BH$1:BH$166="unsaniert",BG$1:BG$166))) / 2,
        IF(
            BH57 = "teilsaniert",
            (MIN(IF(BH$1:BH$166="teilsaniert",BG$1:BG$166)) + MAX(IF(BH$1:BH$166="teilsaniert",BG$1:BG$166))) / 2,
            (MIN(IF(BH$1:BH$166="saniert",BG$1:BG$166)) + MAX(IF(BH$1:BH$166="saniert",BG$1:BG$166))) / 2
        )
    )),
    0,
    IF(
        BG56 &lt; (IF(
            BH57 = "unsaniert",
            (MIN(IF(BH$1:BH$166="unsaniert",BG$1:BG$166)) + MAX(IF(BH$1:BH$166="unsaniert",BG$1:BG$166))) / 2,
            IF(
                BH57 = "teilsaniert",
                (MIN(IF(BH$1:BH$166="teilsaniert",BG$1:BG$166)) + MAX(IF(BH$1:BH$166="teilsaniert",BG$1:BG$166))) / 2,
                (MIN(IF(BH$1:BH$166="saniert",BG$1:BG$166)) + MAX(IF(BH$1:BH$166="saniert",BG$1:BG$166))) / 2
            )
        )),
        0,
        BF57
    )
)</f>
        <v>0</v>
      </c>
    </row>
    <row r="58" spans="2:61">
      <c r="B58" s="174">
        <f t="shared" si="15"/>
        <v>-3.7009653053271252E-2</v>
      </c>
      <c r="C58" s="173">
        <f>_xlfn.NORM.DIST(B58, B5,C5, TRUE)</f>
        <v>1.6305359464796223E-11</v>
      </c>
      <c r="D58" s="174" t="str">
        <f t="shared" si="0"/>
        <v>saniert</v>
      </c>
      <c r="E58" s="174" cm="1">
        <f t="array" ref="E58">IF(
    C58 &gt; (IF(
        D58 = "unsaniert",
        (MIN(IF(D$1:D$166="unsaniert",C$1:C$166)) + MAX(IF(D$1:D$166="unsaniert",C$1:C$166))) / 2,
        IF(
            D58 = "teilsaniert",
            (MIN(IF(D$1:D$166="teilsaniert",C$1:C$166)) + MAX(IF(D$1:D$166="teilsaniert",C$1:C$166))) / 2,
            (MIN(IF(D$1:D$166="saniert",C$1:C$166)) + MAX(IF(D$1:D$166="saniert",C$1:C$166))) / 2
        )
    )),
    0,
    IF(
        C57 &lt; (IF(
            D58 = "unsaniert",
            (MIN(IF(D$1:D$166="unsaniert",C$1:C$166)) + MAX(IF(D$1:D$166="unsaniert",C$1:C$166))) / 2,
            IF(
                D58 = "teilsaniert",
                (MIN(IF(D$1:D$166="teilsaniert",C$1:C$166)) + MAX(IF(D$1:D$166="teilsaniert",C$1:C$166))) / 2,
                (MIN(IF(D$1:D$166="saniert",C$1:C$166)) + MAX(IF(D$1:D$166="saniert",C$1:C$166))) / 2
            )
        )),
        0,
        B58
    )
)</f>
        <v>0</v>
      </c>
      <c r="F58" s="172"/>
      <c r="H58" s="160"/>
      <c r="I58" s="174">
        <f t="shared" si="16"/>
        <v>-0.33636539936293586</v>
      </c>
      <c r="J58" s="173">
        <f>_xlfn.NORM.DIST(I58, I5,J5, TRUE)</f>
        <v>2.130474009250329E-52</v>
      </c>
      <c r="K58" s="174" t="str">
        <f t="shared" si="1"/>
        <v>saniert</v>
      </c>
      <c r="L58" s="174" cm="1">
        <f t="array" ref="L58">IF(
    J58 &gt; (IF(
        K58 = "unsaniert",
        (MIN(IF(K$1:K$166="unsaniert",J$1:J$166)) + MAX(IF(K$1:K$166="unsaniert",J$1:J$166))) / 2,
        IF(
            K58 = "teilsaniert",
            (MIN(IF(K$1:K$166="teilsaniert",J$1:J$166)) + MAX(IF(K$1:K$166="teilsaniert",J$1:J$166))) / 2,
            (MIN(IF(K$1:K$166="saniert",J$1:J$166)) + MAX(IF(K$1:K$166="saniert",J$1:J$166))) / 2
        )
    )),
    0,
    IF(
        J57 &lt; (IF(
            K58 = "unsaniert",
            (MIN(IF(K$1:K$166="unsaniert",J$1:J$166)) + MAX(IF(K$1:K$166="unsaniert",J$1:J$166))) / 2,
            IF(
                K58 = "teilsaniert",
                (MIN(IF(K$1:K$166="teilsaniert",J$1:J$166)) + MAX(IF(K$1:K$166="teilsaniert",J$1:J$166))) / 2,
                (MIN(IF(K$1:K$166="saniert",J$1:J$166)) + MAX(IF(K$1:K$166="saniert",J$1:J$166))) / 2
            )
        )),
        0,
        I58
    )
)</f>
        <v>0</v>
      </c>
      <c r="O58" s="160"/>
      <c r="P58" s="174">
        <f t="shared" si="17"/>
        <v>-0.4200480676966083</v>
      </c>
      <c r="Q58" s="173">
        <f>_xlfn.NORM.DIST(P58, P5,Q5, TRUE)</f>
        <v>2.3282891555669318E-40</v>
      </c>
      <c r="R58" s="174" t="str">
        <f t="shared" si="2"/>
        <v>saniert</v>
      </c>
      <c r="S58" s="174" cm="1">
        <f t="array" ref="S58">IF(
    Q58 &gt; (IF(
        R58 = "unsaniert",
        (MIN(IF(R$1:R$166="unsaniert",Q$1:Q$166)) + MAX(IF(R$1:R$166="unsaniert",Q$1:Q$166))) / 2,
        IF(
            R58 = "teilsaniert",
            (MIN(IF(R$1:R$166="teilsaniert",Q$1:Q$166)) + MAX(IF(R$1:R$166="teilsaniert",Q$1:Q$166))) / 2,
            (MIN(IF(R$1:R$166="saniert",Q$1:Q$166)) + MAX(IF(R$1:R$166="saniert",Q$1:Q$166))) / 2
        )
    )),
    0,
    IF(
        Q57 &lt; (IF(
            R58 = "unsaniert",
            (MIN(IF(R$1:R$166="unsaniert",Q$1:Q$166)) + MAX(IF(R$1:R$166="unsaniert",Q$1:Q$166))) / 2,
            IF(
                R58 = "teilsaniert",
                (MIN(IF(R$1:R$166="teilsaniert",Q$1:Q$166)) + MAX(IF(R$1:R$166="teilsaniert",Q$1:Q$166))) / 2,
                (MIN(IF(R$1:R$166="saniert",Q$1:Q$166)) + MAX(IF(R$1:R$166="saniert",Q$1:Q$166))) / 2
            )
        )),
        0,
        P58
    )
)</f>
        <v>0</v>
      </c>
      <c r="W58" s="174">
        <f t="shared" si="18"/>
        <v>-0.12149063434260363</v>
      </c>
      <c r="X58" s="173">
        <f t="shared" si="3"/>
        <v>4.1413278671465575E-38</v>
      </c>
      <c r="Y58" s="174" t="str">
        <f t="shared" si="4"/>
        <v>saniert</v>
      </c>
      <c r="Z58" s="174" cm="1">
        <f t="array" ref="Z58">IF(
    X58 &gt; (IF(
        Y58 = "unsaniert",
        (MIN(IF(Y$1:Y$166="unsaniert",X$1:X$166)) + MAX(IF(Y$1:Y$166="unsaniert",X$1:X$166))) / 2,
        IF(
            Y58 = "teilsaniert",
            (MIN(IF(Y$1:Y$166="teilsaniert",X$1:X$166)) + MAX(IF(Y$1:Y$166="teilsaniert",X$1:X$166))) / 2,
            (MIN(IF(Y$1:Y$166="saniert",X$1:X$166)) + MAX(IF(Y$1:Y$166="saniert",X$1:X$166))) / 2
        )
    )),
    0,
    IF(
        X57 &lt; (IF(
            Y58 = "unsaniert",
            (MIN(IF(Y$1:Y$166="unsaniert",X$1:X$166)) + MAX(IF(Y$1:Y$166="unsaniert",X$1:X$166))) / 2,
            IF(
                Y58 = "teilsaniert",
                (MIN(IF(Y$1:Y$166="teilsaniert",X$1:X$166)) + MAX(IF(Y$1:Y$166="teilsaniert",X$1:X$166))) / 2,
                (MIN(IF(Y$1:Y$166="saniert",X$1:X$166)) + MAX(IF(Y$1:Y$166="saniert",X$1:X$166))) / 2
            )
        )),
        0,
        W58
    )
)</f>
        <v>0</v>
      </c>
      <c r="AA58" s="160"/>
      <c r="AB58" s="160"/>
      <c r="AC58" s="160"/>
      <c r="AD58" s="174">
        <f t="shared" si="19"/>
        <v>-0.27003615062022696</v>
      </c>
      <c r="AE58" s="173">
        <f t="shared" si="5"/>
        <v>1.7208316534328905E-20</v>
      </c>
      <c r="AF58" s="174" t="str">
        <f t="shared" si="6"/>
        <v>saniert</v>
      </c>
      <c r="AG58" s="174" cm="1">
        <f t="array" ref="AG58">IF(
    AE58 &gt; (IF(
        AF58 = "unsaniert",
        (MIN(IF(AF$1:AF$166="unsaniert",AE$1:AE$166)) + MAX(IF(AF$1:AF$166="unsaniert",AE$1:AE$166))) / 2,
        IF(
            AF58 = "teilsaniert",
            (MIN(IF(AF$1:AF$166="teilsaniert",AE$1:AE$166)) + MAX(IF(AF$1:AF$166="teilsaniert",AE$1:AE$166))) / 2,
            (MIN(IF(AF$1:AF$166="saniert",AE$1:AE$166)) + MAX(IF(AF$1:AF$166="saniert",AE$1:AE$166))) / 2
        )
    )),
    0,
    IF(
        AE57 &lt; (IF(
            AF58 = "unsaniert",
            (MIN(IF(AF$1:AF$166="unsaniert",AE$1:AE$166)) + MAX(IF(AF$1:AF$166="unsaniert",AE$1:AE$166))) / 2,
            IF(
                AF58 = "teilsaniert",
                (MIN(IF(AF$1:AF$166="teilsaniert",AE$1:AE$166)) + MAX(IF(AF$1:AF$166="teilsaniert",AE$1:AE$166))) / 2,
                (MIN(IF(AF$1:AF$166="saniert",AE$1:AE$166)) + MAX(IF(AF$1:AF$166="saniert",AE$1:AE$166))) / 2
            )
        )),
        0,
        AD58
    )
)</f>
        <v>0</v>
      </c>
      <c r="AH58" s="160"/>
      <c r="AI58" s="160"/>
      <c r="AJ58" s="160"/>
      <c r="AK58" s="174">
        <f t="shared" si="20"/>
        <v>-0.4394462713049323</v>
      </c>
      <c r="AL58" s="173">
        <f t="shared" si="7"/>
        <v>4.5781946247766315E-57</v>
      </c>
      <c r="AM58" s="174" t="str">
        <f t="shared" si="8"/>
        <v>saniert</v>
      </c>
      <c r="AN58" s="174" cm="1">
        <f t="array" ref="AN58">IF(
    AL58 &gt; (IF(
        AM58 = "unsaniert",
        (MIN(IF(AM$1:AM$166="unsaniert",AL$1:AL$166)) + MAX(IF(AM$1:AM$166="unsaniert",AL$1:AL$166))) / 2,
        IF(
            AM58 = "teilsaniert",
            (MIN(IF(AM$1:AM$166="teilsaniert",AL$1:AL$166)) + MAX(IF(AM$1:AM$166="teilsaniert",AL$1:AL$166))) / 2,
            (MIN(IF(AM$1:AM$166="saniert",AL$1:AL$166)) + MAX(IF(AM$1:AM$166="saniert",AL$1:AL$166))) / 2
        )
    )),
    0,
    IF(
        AL57 &lt; (IF(
            AM58 = "unsaniert",
            (MIN(IF(AM$1:AM$166="unsaniert",AL$1:AL$166)) + MAX(IF(AM$1:AM$166="unsaniert",AL$1:AL$166))) / 2,
            IF(
                AM58 = "teilsaniert",
                (MIN(IF(AM$1:AM$166="teilsaniert",AL$1:AL$166)) + MAX(IF(AM$1:AM$166="teilsaniert",AL$1:AL$166))) / 2,
                (MIN(IF(AM$1:AM$166="saniert",AL$1:AL$166)) + MAX(IF(AM$1:AM$166="saniert",AL$1:AL$166))) / 2
            )
        )),
        0,
        AK58
    )
)</f>
        <v>0</v>
      </c>
      <c r="AR58" s="174">
        <f t="shared" si="21"/>
        <v>-0.18477353176158953</v>
      </c>
      <c r="AS58" s="173">
        <f t="shared" si="9"/>
        <v>4.1297665469295825E-25</v>
      </c>
      <c r="AT58" s="174" t="str">
        <f t="shared" si="10"/>
        <v>saniert</v>
      </c>
      <c r="AU58" s="174" cm="1">
        <f t="array" ref="AU58">IF(
    AS58 &gt; (IF(
        AT58 = "unsaniert",
        (MIN(IF(AT$1:AT$166="unsaniert",AS$1:AS$166)) + MAX(IF(AT$1:AT$166="unsaniert",AS$1:AS$166))) / 2,
        IF(
            AT58 = "teilsaniert",
            (MIN(IF(AT$1:AT$166="teilsaniert",AS$1:AS$166)) + MAX(IF(AT$1:AT$166="teilsaniert",AS$1:AS$166))) / 2,
            (MIN(IF(AT$1:AT$166="saniert",AS$1:AS$166)) + MAX(IF(AT$1:AT$166="saniert",AS$1:AS$166))) / 2
        )
    )),
    0,
    IF(
        AS57 &lt; (IF(
            AT58 = "unsaniert",
            (MIN(IF(AT$1:AT$166="unsaniert",AS$1:AS$166)) + MAX(IF(AT$1:AT$166="unsaniert",AS$1:AS$166))) / 2,
            IF(
                AT58 = "teilsaniert",
                (MIN(IF(AT$1:AT$166="teilsaniert",AS$1:AS$166)) + MAX(IF(AT$1:AT$166="teilsaniert",AS$1:AS$166))) / 2,
                (MIN(IF(AT$1:AT$166="saniert",AS$1:AS$166)) + MAX(IF(AT$1:AT$166="saniert",AS$1:AS$166))) / 2
            )
        )),
        0,
        AR58
    )
)</f>
        <v>0</v>
      </c>
      <c r="AV58" s="160"/>
      <c r="AW58" s="160"/>
      <c r="AX58" s="160"/>
      <c r="AY58" s="174">
        <f t="shared" si="22"/>
        <v>-0.19587222856411149</v>
      </c>
      <c r="AZ58" s="173">
        <f t="shared" si="24"/>
        <v>1.2046731277027763E-17</v>
      </c>
      <c r="BA58" s="174" t="str">
        <f t="shared" si="25"/>
        <v>saniert</v>
      </c>
      <c r="BB58" s="174" cm="1">
        <f t="array" ref="BB58">IF(
    AZ58 &gt; (IF(
        BA58 = "unsaniert",
        (MIN(IF(BA$1:BA$166="unsaniert",AZ$1:AZ$166)) + MAX(IF(BA$1:BA$166="unsaniert",AZ$1:AZ$166))) / 2,
        IF(
            BA58 = "teilsaniert",
            (MIN(IF(BA$1:BA$166="teilsaniert",AZ$1:AZ$166)) + MAX(IF(BA$1:BA$166="teilsaniert",AZ$1:AZ$166))) / 2,
            (MIN(IF(BA$1:BA$166="saniert",AZ$1:AZ$166)) + MAX(IF(BA$1:BA$166="saniert",AZ$1:AZ$166))) / 2
        )
    )),
    0,
    IF(
        AZ57 &lt; (IF(
            BA58 = "unsaniert",
            (MIN(IF(BA$1:BA$166="unsaniert",AZ$1:AZ$166)) + MAX(IF(BA$1:BA$166="unsaniert",AZ$1:AZ$166))) / 2,
            IF(
                BA58 = "teilsaniert",
                (MIN(IF(BA$1:BA$166="teilsaniert",AZ$1:AZ$166)) + MAX(IF(BA$1:BA$166="teilsaniert",AZ$1:AZ$166))) / 2,
                (MIN(IF(BA$1:BA$166="saniert",AZ$1:AZ$166)) + MAX(IF(BA$1:BA$166="saniert",AZ$1:AZ$166))) / 2
            )
        )),
        0,
        AY58
    )
)</f>
        <v>0</v>
      </c>
      <c r="BC58" s="160"/>
      <c r="BD58" s="160"/>
      <c r="BE58" s="160"/>
      <c r="BF58" s="174">
        <f t="shared" si="23"/>
        <v>-7.798035241278109E-2</v>
      </c>
      <c r="BG58" s="173">
        <f t="shared" si="13"/>
        <v>1.3496123273980561E-10</v>
      </c>
      <c r="BH58" s="174" t="str">
        <f t="shared" si="14"/>
        <v>saniert</v>
      </c>
      <c r="BI58" s="174" cm="1">
        <f t="array" ref="BI58">IF(
    BG58 &gt; (IF(
        BH58 = "unsaniert",
        (MIN(IF(BH$1:BH$166="unsaniert",BG$1:BG$166)) + MAX(IF(BH$1:BH$166="unsaniert",BG$1:BG$166))) / 2,
        IF(
            BH58 = "teilsaniert",
            (MIN(IF(BH$1:BH$166="teilsaniert",BG$1:BG$166)) + MAX(IF(BH$1:BH$166="teilsaniert",BG$1:BG$166))) / 2,
            (MIN(IF(BH$1:BH$166="saniert",BG$1:BG$166)) + MAX(IF(BH$1:BH$166="saniert",BG$1:BG$166))) / 2
        )
    )),
    0,
    IF(
        BG57 &lt; (IF(
            BH58 = "unsaniert",
            (MIN(IF(BH$1:BH$166="unsaniert",BG$1:BG$166)) + MAX(IF(BH$1:BH$166="unsaniert",BG$1:BG$166))) / 2,
            IF(
                BH58 = "teilsaniert",
                (MIN(IF(BH$1:BH$166="teilsaniert",BG$1:BG$166)) + MAX(IF(BH$1:BH$166="teilsaniert",BG$1:BG$166))) / 2,
                (MIN(IF(BH$1:BH$166="saniert",BG$1:BG$166)) + MAX(IF(BH$1:BH$166="saniert",BG$1:BG$166))) / 2
            )
        )),
        0,
        BF58
    )
)</f>
        <v>0</v>
      </c>
    </row>
    <row r="59" spans="2:61">
      <c r="B59" s="174">
        <f t="shared" si="15"/>
        <v>-6.7009653053271251E-2</v>
      </c>
      <c r="C59" s="173">
        <f>_xlfn.NORM.DIST(B59, B5,C5, TRUE)</f>
        <v>8.7453686875046644E-13</v>
      </c>
      <c r="D59" s="174" t="str">
        <f t="shared" si="0"/>
        <v>saniert</v>
      </c>
      <c r="E59" s="174" cm="1">
        <f t="array" ref="E59">IF(
    C59 &gt; (IF(
        D59 = "unsaniert",
        (MIN(IF(D$1:D$166="unsaniert",C$1:C$166)) + MAX(IF(D$1:D$166="unsaniert",C$1:C$166))) / 2,
        IF(
            D59 = "teilsaniert",
            (MIN(IF(D$1:D$166="teilsaniert",C$1:C$166)) + MAX(IF(D$1:D$166="teilsaniert",C$1:C$166))) / 2,
            (MIN(IF(D$1:D$166="saniert",C$1:C$166)) + MAX(IF(D$1:D$166="saniert",C$1:C$166))) / 2
        )
    )),
    0,
    IF(
        C58 &lt; (IF(
            D59 = "unsaniert",
            (MIN(IF(D$1:D$166="unsaniert",C$1:C$166)) + MAX(IF(D$1:D$166="unsaniert",C$1:C$166))) / 2,
            IF(
                D59 = "teilsaniert",
                (MIN(IF(D$1:D$166="teilsaniert",C$1:C$166)) + MAX(IF(D$1:D$166="teilsaniert",C$1:C$166))) / 2,
                (MIN(IF(D$1:D$166="saniert",C$1:C$166)) + MAX(IF(D$1:D$166="saniert",C$1:C$166))) / 2
            )
        )),
        0,
        B59
    )
)</f>
        <v>0</v>
      </c>
      <c r="F59" s="172"/>
      <c r="H59" s="160"/>
      <c r="I59" s="174">
        <f t="shared" si="16"/>
        <v>-0.36636539936293588</v>
      </c>
      <c r="J59" s="173">
        <f>_xlfn.NORM.DIST(I59, I5,J5, TRUE)</f>
        <v>9.0138105600711693E-58</v>
      </c>
      <c r="K59" s="174" t="str">
        <f t="shared" si="1"/>
        <v>saniert</v>
      </c>
      <c r="L59" s="174" cm="1">
        <f t="array" ref="L59">IF(
    J59 &gt; (IF(
        K59 = "unsaniert",
        (MIN(IF(K$1:K$166="unsaniert",J$1:J$166)) + MAX(IF(K$1:K$166="unsaniert",J$1:J$166))) / 2,
        IF(
            K59 = "teilsaniert",
            (MIN(IF(K$1:K$166="teilsaniert",J$1:J$166)) + MAX(IF(K$1:K$166="teilsaniert",J$1:J$166))) / 2,
            (MIN(IF(K$1:K$166="saniert",J$1:J$166)) + MAX(IF(K$1:K$166="saniert",J$1:J$166))) / 2
        )
    )),
    0,
    IF(
        J58 &lt; (IF(
            K59 = "unsaniert",
            (MIN(IF(K$1:K$166="unsaniert",J$1:J$166)) + MAX(IF(K$1:K$166="unsaniert",J$1:J$166))) / 2,
            IF(
                K59 = "teilsaniert",
                (MIN(IF(K$1:K$166="teilsaniert",J$1:J$166)) + MAX(IF(K$1:K$166="teilsaniert",J$1:J$166))) / 2,
                (MIN(IF(K$1:K$166="saniert",J$1:J$166)) + MAX(IF(K$1:K$166="saniert",J$1:J$166))) / 2
            )
        )),
        0,
        I59
    )
)</f>
        <v>0</v>
      </c>
      <c r="O59" s="160"/>
      <c r="P59" s="174">
        <f t="shared" si="17"/>
        <v>-0.45004806769660832</v>
      </c>
      <c r="Q59" s="173">
        <f>_xlfn.NORM.DIST(P59, P5,Q5, TRUE)</f>
        <v>1.4861357157762454E-44</v>
      </c>
      <c r="R59" s="174" t="str">
        <f t="shared" si="2"/>
        <v>saniert</v>
      </c>
      <c r="S59" s="174" cm="1">
        <f t="array" ref="S59">IF(
    Q59 &gt; (IF(
        R59 = "unsaniert",
        (MIN(IF(R$1:R$166="unsaniert",Q$1:Q$166)) + MAX(IF(R$1:R$166="unsaniert",Q$1:Q$166))) / 2,
        IF(
            R59 = "teilsaniert",
            (MIN(IF(R$1:R$166="teilsaniert",Q$1:Q$166)) + MAX(IF(R$1:R$166="teilsaniert",Q$1:Q$166))) / 2,
            (MIN(IF(R$1:R$166="saniert",Q$1:Q$166)) + MAX(IF(R$1:R$166="saniert",Q$1:Q$166))) / 2
        )
    )),
    0,
    IF(
        Q58 &lt; (IF(
            R59 = "unsaniert",
            (MIN(IF(R$1:R$166="unsaniert",Q$1:Q$166)) + MAX(IF(R$1:R$166="unsaniert",Q$1:Q$166))) / 2,
            IF(
                R59 = "teilsaniert",
                (MIN(IF(R$1:R$166="teilsaniert",Q$1:Q$166)) + MAX(IF(R$1:R$166="teilsaniert",Q$1:Q$166))) / 2,
                (MIN(IF(R$1:R$166="saniert",Q$1:Q$166)) + MAX(IF(R$1:R$166="saniert",Q$1:Q$166))) / 2
            )
        )),
        0,
        P59
    )
)</f>
        <v>0</v>
      </c>
      <c r="W59" s="174">
        <f t="shared" si="18"/>
        <v>-0.15149063434260363</v>
      </c>
      <c r="X59" s="173">
        <f t="shared" si="3"/>
        <v>4.4070169555617928E-42</v>
      </c>
      <c r="Y59" s="174" t="str">
        <f t="shared" si="4"/>
        <v>saniert</v>
      </c>
      <c r="Z59" s="174" cm="1">
        <f t="array" ref="Z59">IF(
    X59 &gt; (IF(
        Y59 = "unsaniert",
        (MIN(IF(Y$1:Y$166="unsaniert",X$1:X$166)) + MAX(IF(Y$1:Y$166="unsaniert",X$1:X$166))) / 2,
        IF(
            Y59 = "teilsaniert",
            (MIN(IF(Y$1:Y$166="teilsaniert",X$1:X$166)) + MAX(IF(Y$1:Y$166="teilsaniert",X$1:X$166))) / 2,
            (MIN(IF(Y$1:Y$166="saniert",X$1:X$166)) + MAX(IF(Y$1:Y$166="saniert",X$1:X$166))) / 2
        )
    )),
    0,
    IF(
        X58 &lt; (IF(
            Y59 = "unsaniert",
            (MIN(IF(Y$1:Y$166="unsaniert",X$1:X$166)) + MAX(IF(Y$1:Y$166="unsaniert",X$1:X$166))) / 2,
            IF(
                Y59 = "teilsaniert",
                (MIN(IF(Y$1:Y$166="teilsaniert",X$1:X$166)) + MAX(IF(Y$1:Y$166="teilsaniert",X$1:X$166))) / 2,
                (MIN(IF(Y$1:Y$166="saniert",X$1:X$166)) + MAX(IF(Y$1:Y$166="saniert",X$1:X$166))) / 2
            )
        )),
        0,
        W59
    )
)</f>
        <v>0</v>
      </c>
      <c r="AA59" s="160"/>
      <c r="AB59" s="160"/>
      <c r="AC59" s="160"/>
      <c r="AD59" s="174">
        <f t="shared" si="19"/>
        <v>-0.30003615062022693</v>
      </c>
      <c r="AE59" s="173">
        <f t="shared" si="5"/>
        <v>1.0708066673509096E-22</v>
      </c>
      <c r="AF59" s="174" t="str">
        <f t="shared" si="6"/>
        <v>saniert</v>
      </c>
      <c r="AG59" s="174" cm="1">
        <f t="array" ref="AG59">IF(
    AE59 &gt; (IF(
        AF59 = "unsaniert",
        (MIN(IF(AF$1:AF$166="unsaniert",AE$1:AE$166)) + MAX(IF(AF$1:AF$166="unsaniert",AE$1:AE$166))) / 2,
        IF(
            AF59 = "teilsaniert",
            (MIN(IF(AF$1:AF$166="teilsaniert",AE$1:AE$166)) + MAX(IF(AF$1:AF$166="teilsaniert",AE$1:AE$166))) / 2,
            (MIN(IF(AF$1:AF$166="saniert",AE$1:AE$166)) + MAX(IF(AF$1:AF$166="saniert",AE$1:AE$166))) / 2
        )
    )),
    0,
    IF(
        AE58 &lt; (IF(
            AF59 = "unsaniert",
            (MIN(IF(AF$1:AF$166="unsaniert",AE$1:AE$166)) + MAX(IF(AF$1:AF$166="unsaniert",AE$1:AE$166))) / 2,
            IF(
                AF59 = "teilsaniert",
                (MIN(IF(AF$1:AF$166="teilsaniert",AE$1:AE$166)) + MAX(IF(AF$1:AF$166="teilsaniert",AE$1:AE$166))) / 2,
                (MIN(IF(AF$1:AF$166="saniert",AE$1:AE$166)) + MAX(IF(AF$1:AF$166="saniert",AE$1:AE$166))) / 2
            )
        )),
        0,
        AD59
    )
)</f>
        <v>0</v>
      </c>
      <c r="AH59" s="160"/>
      <c r="AI59" s="160"/>
      <c r="AJ59" s="160"/>
      <c r="AK59" s="174">
        <f t="shared" si="20"/>
        <v>-0.46944627130493233</v>
      </c>
      <c r="AL59" s="173">
        <f t="shared" si="7"/>
        <v>6.8156901876884792E-63</v>
      </c>
      <c r="AM59" s="174" t="str">
        <f t="shared" si="8"/>
        <v>saniert</v>
      </c>
      <c r="AN59" s="174" cm="1">
        <f t="array" ref="AN59">IF(
    AL59 &gt; (IF(
        AM59 = "unsaniert",
        (MIN(IF(AM$1:AM$166="unsaniert",AL$1:AL$166)) + MAX(IF(AM$1:AM$166="unsaniert",AL$1:AL$166))) / 2,
        IF(
            AM59 = "teilsaniert",
            (MIN(IF(AM$1:AM$166="teilsaniert",AL$1:AL$166)) + MAX(IF(AM$1:AM$166="teilsaniert",AL$1:AL$166))) / 2,
            (MIN(IF(AM$1:AM$166="saniert",AL$1:AL$166)) + MAX(IF(AM$1:AM$166="saniert",AL$1:AL$166))) / 2
        )
    )),
    0,
    IF(
        AL58 &lt; (IF(
            AM59 = "unsaniert",
            (MIN(IF(AM$1:AM$166="unsaniert",AL$1:AL$166)) + MAX(IF(AM$1:AM$166="unsaniert",AL$1:AL$166))) / 2,
            IF(
                AM59 = "teilsaniert",
                (MIN(IF(AM$1:AM$166="teilsaniert",AL$1:AL$166)) + MAX(IF(AM$1:AM$166="teilsaniert",AL$1:AL$166))) / 2,
                (MIN(IF(AM$1:AM$166="saniert",AL$1:AL$166)) + MAX(IF(AM$1:AM$166="saniert",AL$1:AL$166))) / 2
            )
        )),
        0,
        AK59
    )
)</f>
        <v>0</v>
      </c>
      <c r="AR59" s="174">
        <f t="shared" si="21"/>
        <v>-0.21477353176158953</v>
      </c>
      <c r="AS59" s="173">
        <f t="shared" si="9"/>
        <v>8.7151475576449883E-28</v>
      </c>
      <c r="AT59" s="174" t="str">
        <f t="shared" si="10"/>
        <v>saniert</v>
      </c>
      <c r="AU59" s="174" cm="1">
        <f t="array" ref="AU59">IF(
    AS59 &gt; (IF(
        AT59 = "unsaniert",
        (MIN(IF(AT$1:AT$166="unsaniert",AS$1:AS$166)) + MAX(IF(AT$1:AT$166="unsaniert",AS$1:AS$166))) / 2,
        IF(
            AT59 = "teilsaniert",
            (MIN(IF(AT$1:AT$166="teilsaniert",AS$1:AS$166)) + MAX(IF(AT$1:AT$166="teilsaniert",AS$1:AS$166))) / 2,
            (MIN(IF(AT$1:AT$166="saniert",AS$1:AS$166)) + MAX(IF(AT$1:AT$166="saniert",AS$1:AS$166))) / 2
        )
    )),
    0,
    IF(
        AS58 &lt; (IF(
            AT59 = "unsaniert",
            (MIN(IF(AT$1:AT$166="unsaniert",AS$1:AS$166)) + MAX(IF(AT$1:AT$166="unsaniert",AS$1:AS$166))) / 2,
            IF(
                AT59 = "teilsaniert",
                (MIN(IF(AT$1:AT$166="teilsaniert",AS$1:AS$166)) + MAX(IF(AT$1:AT$166="teilsaniert",AS$1:AS$166))) / 2,
                (MIN(IF(AT$1:AT$166="saniert",AS$1:AS$166)) + MAX(IF(AT$1:AT$166="saniert",AS$1:AS$166))) / 2
            )
        )),
        0,
        AR59
    )
)</f>
        <v>0</v>
      </c>
      <c r="AV59" s="160"/>
      <c r="AW59" s="160"/>
      <c r="AX59" s="160"/>
      <c r="AY59" s="174">
        <f t="shared" si="22"/>
        <v>-0.22587222856411149</v>
      </c>
      <c r="AZ59" s="173">
        <f t="shared" si="24"/>
        <v>1.4701863961939512E-19</v>
      </c>
      <c r="BA59" s="174" t="str">
        <f t="shared" si="25"/>
        <v>saniert</v>
      </c>
      <c r="BB59" s="174" cm="1">
        <f t="array" ref="BB59">IF(
    AZ59 &gt; (IF(
        BA59 = "unsaniert",
        (MIN(IF(BA$1:BA$166="unsaniert",AZ$1:AZ$166)) + MAX(IF(BA$1:BA$166="unsaniert",AZ$1:AZ$166))) / 2,
        IF(
            BA59 = "teilsaniert",
            (MIN(IF(BA$1:BA$166="teilsaniert",AZ$1:AZ$166)) + MAX(IF(BA$1:BA$166="teilsaniert",AZ$1:AZ$166))) / 2,
            (MIN(IF(BA$1:BA$166="saniert",AZ$1:AZ$166)) + MAX(IF(BA$1:BA$166="saniert",AZ$1:AZ$166))) / 2
        )
    )),
    0,
    IF(
        AZ58 &lt; (IF(
            BA59 = "unsaniert",
            (MIN(IF(BA$1:BA$166="unsaniert",AZ$1:AZ$166)) + MAX(IF(BA$1:BA$166="unsaniert",AZ$1:AZ$166))) / 2,
            IF(
                BA59 = "teilsaniert",
                (MIN(IF(BA$1:BA$166="teilsaniert",AZ$1:AZ$166)) + MAX(IF(BA$1:BA$166="teilsaniert",AZ$1:AZ$166))) / 2,
                (MIN(IF(BA$1:BA$166="saniert",AZ$1:AZ$166)) + MAX(IF(BA$1:BA$166="saniert",AZ$1:AZ$166))) / 2
            )
        )),
        0,
        AY59
    )
)</f>
        <v>0</v>
      </c>
      <c r="BC59" s="160"/>
      <c r="BD59" s="160"/>
      <c r="BE59" s="160"/>
      <c r="BF59" s="174">
        <f t="shared" si="23"/>
        <v>-9.2980352412781089E-2</v>
      </c>
      <c r="BG59" s="173">
        <f t="shared" si="13"/>
        <v>9.0773259942309809E-12</v>
      </c>
      <c r="BH59" s="174" t="str">
        <f t="shared" si="14"/>
        <v>saniert</v>
      </c>
      <c r="BI59" s="174" cm="1">
        <f t="array" ref="BI59">IF(
    BG59 &gt; (IF(
        BH59 = "unsaniert",
        (MIN(IF(BH$1:BH$166="unsaniert",BG$1:BG$166)) + MAX(IF(BH$1:BH$166="unsaniert",BG$1:BG$166))) / 2,
        IF(
            BH59 = "teilsaniert",
            (MIN(IF(BH$1:BH$166="teilsaniert",BG$1:BG$166)) + MAX(IF(BH$1:BH$166="teilsaniert",BG$1:BG$166))) / 2,
            (MIN(IF(BH$1:BH$166="saniert",BG$1:BG$166)) + MAX(IF(BH$1:BH$166="saniert",BG$1:BG$166))) / 2
        )
    )),
    0,
    IF(
        BG58 &lt; (IF(
            BH59 = "unsaniert",
            (MIN(IF(BH$1:BH$166="unsaniert",BG$1:BG$166)) + MAX(IF(BH$1:BH$166="unsaniert",BG$1:BG$166))) / 2,
            IF(
                BH59 = "teilsaniert",
                (MIN(IF(BH$1:BH$166="teilsaniert",BG$1:BG$166)) + MAX(IF(BH$1:BH$166="teilsaniert",BG$1:BG$166))) / 2,
                (MIN(IF(BH$1:BH$166="saniert",BG$1:BG$166)) + MAX(IF(BH$1:BH$166="saniert",BG$1:BG$166))) / 2
            )
        )),
        0,
        BF59
    )
)</f>
        <v>0</v>
      </c>
    </row>
    <row r="60" spans="2:61">
      <c r="B60" s="174">
        <f t="shared" si="15"/>
        <v>-9.700965305327125E-2</v>
      </c>
      <c r="C60" s="173">
        <f>_xlfn.NORM.DIST(B60, B5,C5, TRUE)</f>
        <v>3.9481945170250733E-14</v>
      </c>
      <c r="D60" s="174" t="str">
        <f t="shared" si="0"/>
        <v>saniert</v>
      </c>
      <c r="E60" s="174" cm="1">
        <f t="array" ref="E60">IF(
    C60 &gt; (IF(
        D60 = "unsaniert",
        (MIN(IF(D$1:D$166="unsaniert",C$1:C$166)) + MAX(IF(D$1:D$166="unsaniert",C$1:C$166))) / 2,
        IF(
            D60 = "teilsaniert",
            (MIN(IF(D$1:D$166="teilsaniert",C$1:C$166)) + MAX(IF(D$1:D$166="teilsaniert",C$1:C$166))) / 2,
            (MIN(IF(D$1:D$166="saniert",C$1:C$166)) + MAX(IF(D$1:D$166="saniert",C$1:C$166))) / 2
        )
    )),
    0,
    IF(
        C59 &lt; (IF(
            D60 = "unsaniert",
            (MIN(IF(D$1:D$166="unsaniert",C$1:C$166)) + MAX(IF(D$1:D$166="unsaniert",C$1:C$166))) / 2,
            IF(
                D60 = "teilsaniert",
                (MIN(IF(D$1:D$166="teilsaniert",C$1:C$166)) + MAX(IF(D$1:D$166="teilsaniert",C$1:C$166))) / 2,
                (MIN(IF(D$1:D$166="saniert",C$1:C$166)) + MAX(IF(D$1:D$166="saniert",C$1:C$166))) / 2
            )
        )),
        0,
        B60
    )
)</f>
        <v>0</v>
      </c>
      <c r="F60" s="172"/>
      <c r="H60" s="160"/>
      <c r="I60" s="174">
        <f t="shared" si="16"/>
        <v>-0.39636539936293591</v>
      </c>
      <c r="J60" s="173">
        <f>_xlfn.NORM.DIST(I60, I5,J5, TRUE)</f>
        <v>2.0455369871968939E-63</v>
      </c>
      <c r="K60" s="174" t="str">
        <f t="shared" si="1"/>
        <v>saniert</v>
      </c>
      <c r="L60" s="174" cm="1">
        <f t="array" ref="L60">IF(
    J60 &gt; (IF(
        K60 = "unsaniert",
        (MIN(IF(K$1:K$166="unsaniert",J$1:J$166)) + MAX(IF(K$1:K$166="unsaniert",J$1:J$166))) / 2,
        IF(
            K60 = "teilsaniert",
            (MIN(IF(K$1:K$166="teilsaniert",J$1:J$166)) + MAX(IF(K$1:K$166="teilsaniert",J$1:J$166))) / 2,
            (MIN(IF(K$1:K$166="saniert",J$1:J$166)) + MAX(IF(K$1:K$166="saniert",J$1:J$166))) / 2
        )
    )),
    0,
    IF(
        J59 &lt; (IF(
            K60 = "unsaniert",
            (MIN(IF(K$1:K$166="unsaniert",J$1:J$166)) + MAX(IF(K$1:K$166="unsaniert",J$1:J$166))) / 2,
            IF(
                K60 = "teilsaniert",
                (MIN(IF(K$1:K$166="teilsaniert",J$1:J$166)) + MAX(IF(K$1:K$166="teilsaniert",J$1:J$166))) / 2,
                (MIN(IF(K$1:K$166="saniert",J$1:J$166)) + MAX(IF(K$1:K$166="saniert",J$1:J$166))) / 2
            )
        )),
        0,
        I60
    )
)</f>
        <v>0</v>
      </c>
      <c r="O60" s="160"/>
      <c r="P60" s="174">
        <f t="shared" si="17"/>
        <v>-0.48004806769660835</v>
      </c>
      <c r="Q60" s="173">
        <f>_xlfn.NORM.DIST(P60, P5,Q5, TRUE)</f>
        <v>5.7734649072642515E-49</v>
      </c>
      <c r="R60" s="174" t="str">
        <f t="shared" si="2"/>
        <v>saniert</v>
      </c>
      <c r="S60" s="174" cm="1">
        <f t="array" ref="S60">IF(
    Q60 &gt; (IF(
        R60 = "unsaniert",
        (MIN(IF(R$1:R$166="unsaniert",Q$1:Q$166)) + MAX(IF(R$1:R$166="unsaniert",Q$1:Q$166))) / 2,
        IF(
            R60 = "teilsaniert",
            (MIN(IF(R$1:R$166="teilsaniert",Q$1:Q$166)) + MAX(IF(R$1:R$166="teilsaniert",Q$1:Q$166))) / 2,
            (MIN(IF(R$1:R$166="saniert",Q$1:Q$166)) + MAX(IF(R$1:R$166="saniert",Q$1:Q$166))) / 2
        )
    )),
    0,
    IF(
        Q59 &lt; (IF(
            R60 = "unsaniert",
            (MIN(IF(R$1:R$166="unsaniert",Q$1:Q$166)) + MAX(IF(R$1:R$166="unsaniert",Q$1:Q$166))) / 2,
            IF(
                R60 = "teilsaniert",
                (MIN(IF(R$1:R$166="teilsaniert",Q$1:Q$166)) + MAX(IF(R$1:R$166="teilsaniert",Q$1:Q$166))) / 2,
                (MIN(IF(R$1:R$166="saniert",Q$1:Q$166)) + MAX(IF(R$1:R$166="saniert",Q$1:Q$166))) / 2
            )
        )),
        0,
        P60
    )
)</f>
        <v>0</v>
      </c>
      <c r="W60" s="174">
        <f t="shared" si="18"/>
        <v>-0.18149063434260362</v>
      </c>
      <c r="X60" s="173">
        <f t="shared" si="3"/>
        <v>2.9236020192293875E-46</v>
      </c>
      <c r="Y60" s="174" t="str">
        <f t="shared" si="4"/>
        <v>saniert</v>
      </c>
      <c r="Z60" s="174" cm="1">
        <f t="array" ref="Z60">IF(
    X60 &gt; (IF(
        Y60 = "unsaniert",
        (MIN(IF(Y$1:Y$166="unsaniert",X$1:X$166)) + MAX(IF(Y$1:Y$166="unsaniert",X$1:X$166))) / 2,
        IF(
            Y60 = "teilsaniert",
            (MIN(IF(Y$1:Y$166="teilsaniert",X$1:X$166)) + MAX(IF(Y$1:Y$166="teilsaniert",X$1:X$166))) / 2,
            (MIN(IF(Y$1:Y$166="saniert",X$1:X$166)) + MAX(IF(Y$1:Y$166="saniert",X$1:X$166))) / 2
        )
    )),
    0,
    IF(
        X59 &lt; (IF(
            Y60 = "unsaniert",
            (MIN(IF(Y$1:Y$166="unsaniert",X$1:X$166)) + MAX(IF(Y$1:Y$166="unsaniert",X$1:X$166))) / 2,
            IF(
                Y60 = "teilsaniert",
                (MIN(IF(Y$1:Y$166="teilsaniert",X$1:X$166)) + MAX(IF(Y$1:Y$166="teilsaniert",X$1:X$166))) / 2,
                (MIN(IF(Y$1:Y$166="saniert",X$1:X$166)) + MAX(IF(Y$1:Y$166="saniert",X$1:X$166))) / 2
            )
        )),
        0,
        W60
    )
)</f>
        <v>0</v>
      </c>
      <c r="AA60" s="160"/>
      <c r="AB60" s="160"/>
      <c r="AC60" s="160"/>
      <c r="AD60" s="174">
        <f t="shared" si="19"/>
        <v>-0.33003615062022695</v>
      </c>
      <c r="AE60" s="173">
        <f t="shared" si="5"/>
        <v>5.0422264512920757E-25</v>
      </c>
      <c r="AF60" s="174" t="str">
        <f t="shared" si="6"/>
        <v>saniert</v>
      </c>
      <c r="AG60" s="174" cm="1">
        <f t="array" ref="AG60">IF(
    AE60 &gt; (IF(
        AF60 = "unsaniert",
        (MIN(IF(AF$1:AF$166="unsaniert",AE$1:AE$166)) + MAX(IF(AF$1:AF$166="unsaniert",AE$1:AE$166))) / 2,
        IF(
            AF60 = "teilsaniert",
            (MIN(IF(AF$1:AF$166="teilsaniert",AE$1:AE$166)) + MAX(IF(AF$1:AF$166="teilsaniert",AE$1:AE$166))) / 2,
            (MIN(IF(AF$1:AF$166="saniert",AE$1:AE$166)) + MAX(IF(AF$1:AF$166="saniert",AE$1:AE$166))) / 2
        )
    )),
    0,
    IF(
        AE59 &lt; (IF(
            AF60 = "unsaniert",
            (MIN(IF(AF$1:AF$166="unsaniert",AE$1:AE$166)) + MAX(IF(AF$1:AF$166="unsaniert",AE$1:AE$166))) / 2,
            IF(
                AF60 = "teilsaniert",
                (MIN(IF(AF$1:AF$166="teilsaniert",AE$1:AE$166)) + MAX(IF(AF$1:AF$166="teilsaniert",AE$1:AE$166))) / 2,
                (MIN(IF(AF$1:AF$166="saniert",AE$1:AE$166)) + MAX(IF(AF$1:AF$166="saniert",AE$1:AE$166))) / 2
            )
        )),
        0,
        AD60
    )
)</f>
        <v>0</v>
      </c>
      <c r="AH60" s="160"/>
      <c r="AI60" s="160"/>
      <c r="AJ60" s="160"/>
      <c r="AK60" s="174">
        <f t="shared" si="20"/>
        <v>-0.49944627130493235</v>
      </c>
      <c r="AL60" s="173">
        <f t="shared" si="7"/>
        <v>5.1857323233721166E-69</v>
      </c>
      <c r="AM60" s="174" t="str">
        <f t="shared" si="8"/>
        <v>saniert</v>
      </c>
      <c r="AN60" s="174" cm="1">
        <f t="array" ref="AN60">IF(
    AL60 &gt; (IF(
        AM60 = "unsaniert",
        (MIN(IF(AM$1:AM$166="unsaniert",AL$1:AL$166)) + MAX(IF(AM$1:AM$166="unsaniert",AL$1:AL$166))) / 2,
        IF(
            AM60 = "teilsaniert",
            (MIN(IF(AM$1:AM$166="teilsaniert",AL$1:AL$166)) + MAX(IF(AM$1:AM$166="teilsaniert",AL$1:AL$166))) / 2,
            (MIN(IF(AM$1:AM$166="saniert",AL$1:AL$166)) + MAX(IF(AM$1:AM$166="saniert",AL$1:AL$166))) / 2
        )
    )),
    0,
    IF(
        AL59 &lt; (IF(
            AM60 = "unsaniert",
            (MIN(IF(AM$1:AM$166="unsaniert",AL$1:AL$166)) + MAX(IF(AM$1:AM$166="unsaniert",AL$1:AL$166))) / 2,
            IF(
                AM60 = "teilsaniert",
                (MIN(IF(AM$1:AM$166="teilsaniert",AL$1:AL$166)) + MAX(IF(AM$1:AM$166="teilsaniert",AL$1:AL$166))) / 2,
                (MIN(IF(AM$1:AM$166="saniert",AL$1:AL$166)) + MAX(IF(AM$1:AM$166="saniert",AL$1:AL$166))) / 2
            )
        )),
        0,
        AK60
    )
)</f>
        <v>0</v>
      </c>
      <c r="AR60" s="174">
        <f t="shared" si="21"/>
        <v>-0.24477353176158953</v>
      </c>
      <c r="AS60" s="173">
        <f t="shared" si="9"/>
        <v>1.3210128976579253E-30</v>
      </c>
      <c r="AT60" s="174" t="str">
        <f t="shared" si="10"/>
        <v>saniert</v>
      </c>
      <c r="AU60" s="174" cm="1">
        <f t="array" ref="AU60">IF(
    AS60 &gt; (IF(
        AT60 = "unsaniert",
        (MIN(IF(AT$1:AT$166="unsaniert",AS$1:AS$166)) + MAX(IF(AT$1:AT$166="unsaniert",AS$1:AS$166))) / 2,
        IF(
            AT60 = "teilsaniert",
            (MIN(IF(AT$1:AT$166="teilsaniert",AS$1:AS$166)) + MAX(IF(AT$1:AT$166="teilsaniert",AS$1:AS$166))) / 2,
            (MIN(IF(AT$1:AT$166="saniert",AS$1:AS$166)) + MAX(IF(AT$1:AT$166="saniert",AS$1:AS$166))) / 2
        )
    )),
    0,
    IF(
        AS59 &lt; (IF(
            AT60 = "unsaniert",
            (MIN(IF(AT$1:AT$166="unsaniert",AS$1:AS$166)) + MAX(IF(AT$1:AT$166="unsaniert",AS$1:AS$166))) / 2,
            IF(
                AT60 = "teilsaniert",
                (MIN(IF(AT$1:AT$166="teilsaniert",AS$1:AS$166)) + MAX(IF(AT$1:AT$166="teilsaniert",AS$1:AS$166))) / 2,
                (MIN(IF(AT$1:AT$166="saniert",AS$1:AS$166)) + MAX(IF(AT$1:AT$166="saniert",AS$1:AS$166))) / 2
            )
        )),
        0,
        AR60
    )
)</f>
        <v>0</v>
      </c>
      <c r="AV60" s="160"/>
      <c r="AW60" s="160"/>
      <c r="AX60" s="160"/>
      <c r="AY60" s="174">
        <f t="shared" si="22"/>
        <v>-0.25587222856411151</v>
      </c>
      <c r="AZ60" s="173">
        <f t="shared" si="24"/>
        <v>1.4030747740349001E-21</v>
      </c>
      <c r="BA60" s="174" t="str">
        <f t="shared" si="25"/>
        <v>saniert</v>
      </c>
      <c r="BB60" s="174" cm="1">
        <f t="array" ref="BB60">IF(
    AZ60 &gt; (IF(
        BA60 = "unsaniert",
        (MIN(IF(BA$1:BA$166="unsaniert",AZ$1:AZ$166)) + MAX(IF(BA$1:BA$166="unsaniert",AZ$1:AZ$166))) / 2,
        IF(
            BA60 = "teilsaniert",
            (MIN(IF(BA$1:BA$166="teilsaniert",AZ$1:AZ$166)) + MAX(IF(BA$1:BA$166="teilsaniert",AZ$1:AZ$166))) / 2,
            (MIN(IF(BA$1:BA$166="saniert",AZ$1:AZ$166)) + MAX(IF(BA$1:BA$166="saniert",AZ$1:AZ$166))) / 2
        )
    )),
    0,
    IF(
        AZ59 &lt; (IF(
            BA60 = "unsaniert",
            (MIN(IF(BA$1:BA$166="unsaniert",AZ$1:AZ$166)) + MAX(IF(BA$1:BA$166="unsaniert",AZ$1:AZ$166))) / 2,
            IF(
                BA60 = "teilsaniert",
                (MIN(IF(BA$1:BA$166="teilsaniert",AZ$1:AZ$166)) + MAX(IF(BA$1:BA$166="teilsaniert",AZ$1:AZ$166))) / 2,
                (MIN(IF(BA$1:BA$166="saniert",AZ$1:AZ$166)) + MAX(IF(BA$1:BA$166="saniert",AZ$1:AZ$166))) / 2
            )
        )),
        0,
        AY60
    )
)</f>
        <v>0</v>
      </c>
      <c r="BC60" s="160"/>
      <c r="BD60" s="160"/>
      <c r="BE60" s="160"/>
      <c r="BF60" s="174">
        <f t="shared" si="23"/>
        <v>-0.10798035241278109</v>
      </c>
      <c r="BG60" s="173">
        <f t="shared" si="13"/>
        <v>5.1984160946203648E-13</v>
      </c>
      <c r="BH60" s="174" t="str">
        <f t="shared" si="14"/>
        <v>saniert</v>
      </c>
      <c r="BI60" s="174" cm="1">
        <f t="array" ref="BI60">IF(
    BG60 &gt; (IF(
        BH60 = "unsaniert",
        (MIN(IF(BH$1:BH$166="unsaniert",BG$1:BG$166)) + MAX(IF(BH$1:BH$166="unsaniert",BG$1:BG$166))) / 2,
        IF(
            BH60 = "teilsaniert",
            (MIN(IF(BH$1:BH$166="teilsaniert",BG$1:BG$166)) + MAX(IF(BH$1:BH$166="teilsaniert",BG$1:BG$166))) / 2,
            (MIN(IF(BH$1:BH$166="saniert",BG$1:BG$166)) + MAX(IF(BH$1:BH$166="saniert",BG$1:BG$166))) / 2
        )
    )),
    0,
    IF(
        BG59 &lt; (IF(
            BH60 = "unsaniert",
            (MIN(IF(BH$1:BH$166="unsaniert",BG$1:BG$166)) + MAX(IF(BH$1:BH$166="unsaniert",BG$1:BG$166))) / 2,
            IF(
                BH60 = "teilsaniert",
                (MIN(IF(BH$1:BH$166="teilsaniert",BG$1:BG$166)) + MAX(IF(BH$1:BH$166="teilsaniert",BG$1:BG$166))) / 2,
                (MIN(IF(BH$1:BH$166="saniert",BG$1:BG$166)) + MAX(IF(BH$1:BH$166="saniert",BG$1:BG$166))) / 2
            )
        )),
        0,
        BF60
    )
)</f>
        <v>0</v>
      </c>
    </row>
    <row r="61" spans="2:61">
      <c r="B61" s="174">
        <f t="shared" si="15"/>
        <v>-0.12700965305327125</v>
      </c>
      <c r="C61" s="173">
        <f>_xlfn.NORM.DIST(B61, B5,C5, TRUE)</f>
        <v>1.4998755753195652E-15</v>
      </c>
      <c r="D61" s="174" t="str">
        <f t="shared" si="0"/>
        <v>saniert</v>
      </c>
      <c r="E61" s="174" cm="1">
        <f t="array" ref="E61">IF(
    C61 &gt; (IF(
        D61 = "unsaniert",
        (MIN(IF(D$1:D$166="unsaniert",C$1:C$166)) + MAX(IF(D$1:D$166="unsaniert",C$1:C$166))) / 2,
        IF(
            D61 = "teilsaniert",
            (MIN(IF(D$1:D$166="teilsaniert",C$1:C$166)) + MAX(IF(D$1:D$166="teilsaniert",C$1:C$166))) / 2,
            (MIN(IF(D$1:D$166="saniert",C$1:C$166)) + MAX(IF(D$1:D$166="saniert",C$1:C$166))) / 2
        )
    )),
    0,
    IF(
        C60 &lt; (IF(
            D61 = "unsaniert",
            (MIN(IF(D$1:D$166="unsaniert",C$1:C$166)) + MAX(IF(D$1:D$166="unsaniert",C$1:C$166))) / 2,
            IF(
                D61 = "teilsaniert",
                (MIN(IF(D$1:D$166="teilsaniert",C$1:C$166)) + MAX(IF(D$1:D$166="teilsaniert",C$1:C$166))) / 2,
                (MIN(IF(D$1:D$166="saniert",C$1:C$166)) + MAX(IF(D$1:D$166="saniert",C$1:C$166))) / 2
            )
        )),
        0,
        B61
    )
)</f>
        <v>0</v>
      </c>
      <c r="F61" s="172"/>
      <c r="H61" s="160"/>
      <c r="I61" s="174">
        <f t="shared" si="16"/>
        <v>-0.42636539936293594</v>
      </c>
      <c r="J61" s="173">
        <f>_xlfn.NORM.DIST(I61, I5,J5, TRUE)</f>
        <v>2.4893101480038032E-69</v>
      </c>
      <c r="K61" s="174" t="str">
        <f t="shared" si="1"/>
        <v>saniert</v>
      </c>
      <c r="L61" s="174" cm="1">
        <f t="array" ref="L61">IF(
    J61 &gt; (IF(
        K61 = "unsaniert",
        (MIN(IF(K$1:K$166="unsaniert",J$1:J$166)) + MAX(IF(K$1:K$166="unsaniert",J$1:J$166))) / 2,
        IF(
            K61 = "teilsaniert",
            (MIN(IF(K$1:K$166="teilsaniert",J$1:J$166)) + MAX(IF(K$1:K$166="teilsaniert",J$1:J$166))) / 2,
            (MIN(IF(K$1:K$166="saniert",J$1:J$166)) + MAX(IF(K$1:K$166="saniert",J$1:J$166))) / 2
        )
    )),
    0,
    IF(
        J60 &lt; (IF(
            K61 = "unsaniert",
            (MIN(IF(K$1:K$166="unsaniert",J$1:J$166)) + MAX(IF(K$1:K$166="unsaniert",J$1:J$166))) / 2,
            IF(
                K61 = "teilsaniert",
                (MIN(IF(K$1:K$166="teilsaniert",J$1:J$166)) + MAX(IF(K$1:K$166="teilsaniert",J$1:J$166))) / 2,
                (MIN(IF(K$1:K$166="saniert",J$1:J$166)) + MAX(IF(K$1:K$166="saniert",J$1:J$166))) / 2
            )
        )),
        0,
        I61
    )
)</f>
        <v>0</v>
      </c>
      <c r="O61" s="160"/>
      <c r="P61" s="174">
        <f t="shared" si="17"/>
        <v>-0.51004806769660838</v>
      </c>
      <c r="Q61" s="173">
        <f>_xlfn.NORM.DIST(P61, P5,Q5, TRUE)</f>
        <v>1.3648093378300677E-53</v>
      </c>
      <c r="R61" s="174" t="str">
        <f t="shared" si="2"/>
        <v>saniert</v>
      </c>
      <c r="S61" s="174" cm="1">
        <f t="array" ref="S61">IF(
    Q61 &gt; (IF(
        R61 = "unsaniert",
        (MIN(IF(R$1:R$166="unsaniert",Q$1:Q$166)) + MAX(IF(R$1:R$166="unsaniert",Q$1:Q$166))) / 2,
        IF(
            R61 = "teilsaniert",
            (MIN(IF(R$1:R$166="teilsaniert",Q$1:Q$166)) + MAX(IF(R$1:R$166="teilsaniert",Q$1:Q$166))) / 2,
            (MIN(IF(R$1:R$166="saniert",Q$1:Q$166)) + MAX(IF(R$1:R$166="saniert",Q$1:Q$166))) / 2
        )
    )),
    0,
    IF(
        Q60 &lt; (IF(
            R61 = "unsaniert",
            (MIN(IF(R$1:R$166="unsaniert",Q$1:Q$166)) + MAX(IF(R$1:R$166="unsaniert",Q$1:Q$166))) / 2,
            IF(
                R61 = "teilsaniert",
                (MIN(IF(R$1:R$166="teilsaniert",Q$1:Q$166)) + MAX(IF(R$1:R$166="teilsaniert",Q$1:Q$166))) / 2,
                (MIN(IF(R$1:R$166="saniert",Q$1:Q$166)) + MAX(IF(R$1:R$166="saniert",Q$1:Q$166))) / 2
            )
        )),
        0,
        P61
    )
)</f>
        <v>0</v>
      </c>
      <c r="W61" s="174">
        <f t="shared" si="18"/>
        <v>-0.21149063434260362</v>
      </c>
      <c r="X61" s="173">
        <f t="shared" si="3"/>
        <v>1.2088150908891488E-50</v>
      </c>
      <c r="Y61" s="174" t="str">
        <f t="shared" si="4"/>
        <v>saniert</v>
      </c>
      <c r="Z61" s="174" cm="1">
        <f t="array" ref="Z61">IF(
    X61 &gt; (IF(
        Y61 = "unsaniert",
        (MIN(IF(Y$1:Y$166="unsaniert",X$1:X$166)) + MAX(IF(Y$1:Y$166="unsaniert",X$1:X$166))) / 2,
        IF(
            Y61 = "teilsaniert",
            (MIN(IF(Y$1:Y$166="teilsaniert",X$1:X$166)) + MAX(IF(Y$1:Y$166="teilsaniert",X$1:X$166))) / 2,
            (MIN(IF(Y$1:Y$166="saniert",X$1:X$166)) + MAX(IF(Y$1:Y$166="saniert",X$1:X$166))) / 2
        )
    )),
    0,
    IF(
        X60 &lt; (IF(
            Y61 = "unsaniert",
            (MIN(IF(Y$1:Y$166="unsaniert",X$1:X$166)) + MAX(IF(Y$1:Y$166="unsaniert",X$1:X$166))) / 2,
            IF(
                Y61 = "teilsaniert",
                (MIN(IF(Y$1:Y$166="teilsaniert",X$1:X$166)) + MAX(IF(Y$1:Y$166="teilsaniert",X$1:X$166))) / 2,
                (MIN(IF(Y$1:Y$166="saniert",X$1:X$166)) + MAX(IF(Y$1:Y$166="saniert",X$1:X$166))) / 2
            )
        )),
        0,
        W61
    )
)</f>
        <v>0</v>
      </c>
      <c r="AA61" s="160"/>
      <c r="AB61" s="160"/>
      <c r="AC61" s="160"/>
      <c r="AD61" s="174">
        <f t="shared" si="19"/>
        <v>-0.36003615062022698</v>
      </c>
      <c r="AE61" s="173">
        <f t="shared" si="5"/>
        <v>1.7962050223105451E-27</v>
      </c>
      <c r="AF61" s="174" t="str">
        <f t="shared" si="6"/>
        <v>saniert</v>
      </c>
      <c r="AG61" s="174" cm="1">
        <f t="array" ref="AG61">IF(
    AE61 &gt; (IF(
        AF61 = "unsaniert",
        (MIN(IF(AF$1:AF$166="unsaniert",AE$1:AE$166)) + MAX(IF(AF$1:AF$166="unsaniert",AE$1:AE$166))) / 2,
        IF(
            AF61 = "teilsaniert",
            (MIN(IF(AF$1:AF$166="teilsaniert",AE$1:AE$166)) + MAX(IF(AF$1:AF$166="teilsaniert",AE$1:AE$166))) / 2,
            (MIN(IF(AF$1:AF$166="saniert",AE$1:AE$166)) + MAX(IF(AF$1:AF$166="saniert",AE$1:AE$166))) / 2
        )
    )),
    0,
    IF(
        AE60 &lt; (IF(
            AF61 = "unsaniert",
            (MIN(IF(AF$1:AF$166="unsaniert",AE$1:AE$166)) + MAX(IF(AF$1:AF$166="unsaniert",AE$1:AE$166))) / 2,
            IF(
                AF61 = "teilsaniert",
                (MIN(IF(AF$1:AF$166="teilsaniert",AE$1:AE$166)) + MAX(IF(AF$1:AF$166="teilsaniert",AE$1:AE$166))) / 2,
                (MIN(IF(AF$1:AF$166="saniert",AE$1:AE$166)) + MAX(IF(AF$1:AF$166="saniert",AE$1:AE$166))) / 2
            )
        )),
        0,
        AD61
    )
)</f>
        <v>0</v>
      </c>
      <c r="AH61" s="160"/>
      <c r="AI61" s="160"/>
      <c r="AJ61" s="160"/>
      <c r="AK61" s="174">
        <f t="shared" si="20"/>
        <v>-0.52944627130493238</v>
      </c>
      <c r="AL61" s="173">
        <f t="shared" si="7"/>
        <v>2.0160559682180497E-75</v>
      </c>
      <c r="AM61" s="174" t="str">
        <f t="shared" si="8"/>
        <v>saniert</v>
      </c>
      <c r="AN61" s="174" cm="1">
        <f t="array" ref="AN61">IF(
    AL61 &gt; (IF(
        AM61 = "unsaniert",
        (MIN(IF(AM$1:AM$166="unsaniert",AL$1:AL$166)) + MAX(IF(AM$1:AM$166="unsaniert",AL$1:AL$166))) / 2,
        IF(
            AM61 = "teilsaniert",
            (MIN(IF(AM$1:AM$166="teilsaniert",AL$1:AL$166)) + MAX(IF(AM$1:AM$166="teilsaniert",AL$1:AL$166))) / 2,
            (MIN(IF(AM$1:AM$166="saniert",AL$1:AL$166)) + MAX(IF(AM$1:AM$166="saniert",AL$1:AL$166))) / 2
        )
    )),
    0,
    IF(
        AL60 &lt; (IF(
            AM61 = "unsaniert",
            (MIN(IF(AM$1:AM$166="unsaniert",AL$1:AL$166)) + MAX(IF(AM$1:AM$166="unsaniert",AL$1:AL$166))) / 2,
            IF(
                AM61 = "teilsaniert",
                (MIN(IF(AM$1:AM$166="teilsaniert",AL$1:AL$166)) + MAX(IF(AM$1:AM$166="teilsaniert",AL$1:AL$166))) / 2,
                (MIN(IF(AM$1:AM$166="saniert",AL$1:AL$166)) + MAX(IF(AM$1:AM$166="saniert",AL$1:AL$166))) / 2
            )
        )),
        0,
        AK61
    )
)</f>
        <v>0</v>
      </c>
      <c r="AR61" s="174">
        <f t="shared" si="21"/>
        <v>-0.27477353176158953</v>
      </c>
      <c r="AS61" s="173">
        <f t="shared" si="9"/>
        <v>1.4378445625814823E-33</v>
      </c>
      <c r="AT61" s="174" t="str">
        <f t="shared" si="10"/>
        <v>saniert</v>
      </c>
      <c r="AU61" s="174" cm="1">
        <f t="array" ref="AU61">IF(
    AS61 &gt; (IF(
        AT61 = "unsaniert",
        (MIN(IF(AT$1:AT$166="unsaniert",AS$1:AS$166)) + MAX(IF(AT$1:AT$166="unsaniert",AS$1:AS$166))) / 2,
        IF(
            AT61 = "teilsaniert",
            (MIN(IF(AT$1:AT$166="teilsaniert",AS$1:AS$166)) + MAX(IF(AT$1:AT$166="teilsaniert",AS$1:AS$166))) / 2,
            (MIN(IF(AT$1:AT$166="saniert",AS$1:AS$166)) + MAX(IF(AT$1:AT$166="saniert",AS$1:AS$166))) / 2
        )
    )),
    0,
    IF(
        AS60 &lt; (IF(
            AT61 = "unsaniert",
            (MIN(IF(AT$1:AT$166="unsaniert",AS$1:AS$166)) + MAX(IF(AT$1:AT$166="unsaniert",AS$1:AS$166))) / 2,
            IF(
                AT61 = "teilsaniert",
                (MIN(IF(AT$1:AT$166="teilsaniert",AS$1:AS$166)) + MAX(IF(AT$1:AT$166="teilsaniert",AS$1:AS$166))) / 2,
                (MIN(IF(AT$1:AT$166="saniert",AS$1:AS$166)) + MAX(IF(AT$1:AT$166="saniert",AS$1:AS$166))) / 2
            )
        )),
        0,
        AR61
    )
)</f>
        <v>0</v>
      </c>
      <c r="AV61" s="160"/>
      <c r="AW61" s="160"/>
      <c r="AX61" s="160"/>
      <c r="AY61" s="174">
        <f t="shared" si="22"/>
        <v>-0.28587222856411154</v>
      </c>
      <c r="AZ61" s="173">
        <f t="shared" si="24"/>
        <v>1.0468235307343777E-23</v>
      </c>
      <c r="BA61" s="174" t="str">
        <f t="shared" si="25"/>
        <v>saniert</v>
      </c>
      <c r="BB61" s="174" cm="1">
        <f t="array" ref="BB61">IF(
    AZ61 &gt; (IF(
        BA61 = "unsaniert",
        (MIN(IF(BA$1:BA$166="unsaniert",AZ$1:AZ$166)) + MAX(IF(BA$1:BA$166="unsaniert",AZ$1:AZ$166))) / 2,
        IF(
            BA61 = "teilsaniert",
            (MIN(IF(BA$1:BA$166="teilsaniert",AZ$1:AZ$166)) + MAX(IF(BA$1:BA$166="teilsaniert",AZ$1:AZ$166))) / 2,
            (MIN(IF(BA$1:BA$166="saniert",AZ$1:AZ$166)) + MAX(IF(BA$1:BA$166="saniert",AZ$1:AZ$166))) / 2
        )
    )),
    0,
    IF(
        AZ60 &lt; (IF(
            BA61 = "unsaniert",
            (MIN(IF(BA$1:BA$166="unsaniert",AZ$1:AZ$166)) + MAX(IF(BA$1:BA$166="unsaniert",AZ$1:AZ$166))) / 2,
            IF(
                BA61 = "teilsaniert",
                (MIN(IF(BA$1:BA$166="teilsaniert",AZ$1:AZ$166)) + MAX(IF(BA$1:BA$166="teilsaniert",AZ$1:AZ$166))) / 2,
                (MIN(IF(BA$1:BA$166="saniert",AZ$1:AZ$166)) + MAX(IF(BA$1:BA$166="saniert",AZ$1:AZ$166))) / 2
            )
        )),
        0,
        AY61
    )
)</f>
        <v>0</v>
      </c>
      <c r="BC61" s="160"/>
      <c r="BD61" s="160"/>
      <c r="BE61" s="160"/>
      <c r="BF61" s="174">
        <f t="shared" si="23"/>
        <v>-0.12298035241278109</v>
      </c>
      <c r="BG61" s="173">
        <f t="shared" si="13"/>
        <v>2.5340115385677088E-14</v>
      </c>
      <c r="BH61" s="174" t="str">
        <f t="shared" si="14"/>
        <v>saniert</v>
      </c>
      <c r="BI61" s="174" cm="1">
        <f t="array" ref="BI61">IF(
    BG61 &gt; (IF(
        BH61 = "unsaniert",
        (MIN(IF(BH$1:BH$166="unsaniert",BG$1:BG$166)) + MAX(IF(BH$1:BH$166="unsaniert",BG$1:BG$166))) / 2,
        IF(
            BH61 = "teilsaniert",
            (MIN(IF(BH$1:BH$166="teilsaniert",BG$1:BG$166)) + MAX(IF(BH$1:BH$166="teilsaniert",BG$1:BG$166))) / 2,
            (MIN(IF(BH$1:BH$166="saniert",BG$1:BG$166)) + MAX(IF(BH$1:BH$166="saniert",BG$1:BG$166))) / 2
        )
    )),
    0,
    IF(
        BG60 &lt; (IF(
            BH61 = "unsaniert",
            (MIN(IF(BH$1:BH$166="unsaniert",BG$1:BG$166)) + MAX(IF(BH$1:BH$166="unsaniert",BG$1:BG$166))) / 2,
            IF(
                BH61 = "teilsaniert",
                (MIN(IF(BH$1:BH$166="teilsaniert",BG$1:BG$166)) + MAX(IF(BH$1:BH$166="teilsaniert",BG$1:BG$166))) / 2,
                (MIN(IF(BH$1:BH$166="saniert",BG$1:BG$166)) + MAX(IF(BH$1:BH$166="saniert",BG$1:BG$166))) / 2
            )
        )),
        0,
        BF61
    )
)</f>
        <v>0</v>
      </c>
    </row>
    <row r="62" spans="2:61">
      <c r="B62" s="174">
        <f t="shared" si="15"/>
        <v>-0.15700965305327125</v>
      </c>
      <c r="C62" s="173">
        <f>_xlfn.NORM.DIST(B62, B5,C5, TRUE)</f>
        <v>4.7932563565319155E-17</v>
      </c>
      <c r="D62" s="174" t="str">
        <f t="shared" si="0"/>
        <v>saniert</v>
      </c>
      <c r="E62" s="174" cm="1">
        <f t="array" ref="E62">IF(
    C62 &gt; (IF(
        D62 = "unsaniert",
        (MIN(IF(D$1:D$166="unsaniert",C$1:C$166)) + MAX(IF(D$1:D$166="unsaniert",C$1:C$166))) / 2,
        IF(
            D62 = "teilsaniert",
            (MIN(IF(D$1:D$166="teilsaniert",C$1:C$166)) + MAX(IF(D$1:D$166="teilsaniert",C$1:C$166))) / 2,
            (MIN(IF(D$1:D$166="saniert",C$1:C$166)) + MAX(IF(D$1:D$166="saniert",C$1:C$166))) / 2
        )
    )),
    0,
    IF(
        C61 &lt; (IF(
            D62 = "unsaniert",
            (MIN(IF(D$1:D$166="unsaniert",C$1:C$166)) + MAX(IF(D$1:D$166="unsaniert",C$1:C$166))) / 2,
            IF(
                D62 = "teilsaniert",
                (MIN(IF(D$1:D$166="teilsaniert",C$1:C$166)) + MAX(IF(D$1:D$166="teilsaniert",C$1:C$166))) / 2,
                (MIN(IF(D$1:D$166="saniert",C$1:C$166)) + MAX(IF(D$1:D$166="saniert",C$1:C$166))) / 2
            )
        )),
        0,
        B62
    )
)</f>
        <v>0</v>
      </c>
      <c r="F62" s="172"/>
      <c r="H62" s="160"/>
      <c r="I62" s="174">
        <f t="shared" si="16"/>
        <v>-0.45636539936293596</v>
      </c>
      <c r="J62" s="173">
        <f>_xlfn.NORM.DIST(I62, I5,J5, TRUE)</f>
        <v>1.624207786813773E-75</v>
      </c>
      <c r="K62" s="174" t="str">
        <f t="shared" si="1"/>
        <v>saniert</v>
      </c>
      <c r="L62" s="174" cm="1">
        <f t="array" ref="L62">IF(
    J62 &gt; (IF(
        K62 = "unsaniert",
        (MIN(IF(K$1:K$166="unsaniert",J$1:J$166)) + MAX(IF(K$1:K$166="unsaniert",J$1:J$166))) / 2,
        IF(
            K62 = "teilsaniert",
            (MIN(IF(K$1:K$166="teilsaniert",J$1:J$166)) + MAX(IF(K$1:K$166="teilsaniert",J$1:J$166))) / 2,
            (MIN(IF(K$1:K$166="saniert",J$1:J$166)) + MAX(IF(K$1:K$166="saniert",J$1:J$166))) / 2
        )
    )),
    0,
    IF(
        J61 &lt; (IF(
            K62 = "unsaniert",
            (MIN(IF(K$1:K$166="unsaniert",J$1:J$166)) + MAX(IF(K$1:K$166="unsaniert",J$1:J$166))) / 2,
            IF(
                K62 = "teilsaniert",
                (MIN(IF(K$1:K$166="teilsaniert",J$1:J$166)) + MAX(IF(K$1:K$166="teilsaniert",J$1:J$166))) / 2,
                (MIN(IF(K$1:K$166="saniert",J$1:J$166)) + MAX(IF(K$1:K$166="saniert",J$1:J$166))) / 2
            )
        )),
        0,
        I62
    )
)</f>
        <v>0</v>
      </c>
      <c r="O62" s="160"/>
      <c r="P62" s="174">
        <f t="shared" si="17"/>
        <v>-0.5400480676966084</v>
      </c>
      <c r="Q62" s="173">
        <f>_xlfn.NORM.DIST(P62, P5,Q5, TRUE)</f>
        <v>1.9628117923735369E-58</v>
      </c>
      <c r="R62" s="174" t="str">
        <f t="shared" si="2"/>
        <v>saniert</v>
      </c>
      <c r="S62" s="174" cm="1">
        <f t="array" ref="S62">IF(
    Q62 &gt; (IF(
        R62 = "unsaniert",
        (MIN(IF(R$1:R$166="unsaniert",Q$1:Q$166)) + MAX(IF(R$1:R$166="unsaniert",Q$1:Q$166))) / 2,
        IF(
            R62 = "teilsaniert",
            (MIN(IF(R$1:R$166="teilsaniert",Q$1:Q$166)) + MAX(IF(R$1:R$166="teilsaniert",Q$1:Q$166))) / 2,
            (MIN(IF(R$1:R$166="saniert",Q$1:Q$166)) + MAX(IF(R$1:R$166="saniert",Q$1:Q$166))) / 2
        )
    )),
    0,
    IF(
        Q61 &lt; (IF(
            R62 = "unsaniert",
            (MIN(IF(R$1:R$166="unsaniert",Q$1:Q$166)) + MAX(IF(R$1:R$166="unsaniert",Q$1:Q$166))) / 2,
            IF(
                R62 = "teilsaniert",
                (MIN(IF(R$1:R$166="teilsaniert",Q$1:Q$166)) + MAX(IF(R$1:R$166="teilsaniert",Q$1:Q$166))) / 2,
                (MIN(IF(R$1:R$166="saniert",Q$1:Q$166)) + MAX(IF(R$1:R$166="saniert",Q$1:Q$166))) / 2
            )
        )),
        0,
        P62
    )
)</f>
        <v>0</v>
      </c>
      <c r="W62" s="174">
        <f t="shared" si="18"/>
        <v>-0.24149063434260362</v>
      </c>
      <c r="X62" s="173">
        <f t="shared" si="3"/>
        <v>3.1144572274091378E-55</v>
      </c>
      <c r="Y62" s="174" t="str">
        <f t="shared" si="4"/>
        <v>saniert</v>
      </c>
      <c r="Z62" s="174" cm="1">
        <f t="array" ref="Z62">IF(
    X62 &gt; (IF(
        Y62 = "unsaniert",
        (MIN(IF(Y$1:Y$166="unsaniert",X$1:X$166)) + MAX(IF(Y$1:Y$166="unsaniert",X$1:X$166))) / 2,
        IF(
            Y62 = "teilsaniert",
            (MIN(IF(Y$1:Y$166="teilsaniert",X$1:X$166)) + MAX(IF(Y$1:Y$166="teilsaniert",X$1:X$166))) / 2,
            (MIN(IF(Y$1:Y$166="saniert",X$1:X$166)) + MAX(IF(Y$1:Y$166="saniert",X$1:X$166))) / 2
        )
    )),
    0,
    IF(
        X61 &lt; (IF(
            Y62 = "unsaniert",
            (MIN(IF(Y$1:Y$166="unsaniert",X$1:X$166)) + MAX(IF(Y$1:Y$166="unsaniert",X$1:X$166))) / 2,
            IF(
                Y62 = "teilsaniert",
                (MIN(IF(Y$1:Y$166="teilsaniert",X$1:X$166)) + MAX(IF(Y$1:Y$166="teilsaniert",X$1:X$166))) / 2,
                (MIN(IF(Y$1:Y$166="saniert",X$1:X$166)) + MAX(IF(Y$1:Y$166="saniert",X$1:X$166))) / 2
            )
        )),
        0,
        W62
    )
)</f>
        <v>0</v>
      </c>
      <c r="AA62" s="160"/>
      <c r="AB62" s="160"/>
      <c r="AC62" s="160"/>
      <c r="AD62" s="174">
        <f t="shared" si="19"/>
        <v>-0.39003615062022701</v>
      </c>
      <c r="AE62" s="173">
        <f t="shared" si="5"/>
        <v>4.839618372046126E-30</v>
      </c>
      <c r="AF62" s="174" t="str">
        <f t="shared" si="6"/>
        <v>saniert</v>
      </c>
      <c r="AG62" s="174" cm="1">
        <f t="array" ref="AG62">IF(
    AE62 &gt; (IF(
        AF62 = "unsaniert",
        (MIN(IF(AF$1:AF$166="unsaniert",AE$1:AE$166)) + MAX(IF(AF$1:AF$166="unsaniert",AE$1:AE$166))) / 2,
        IF(
            AF62 = "teilsaniert",
            (MIN(IF(AF$1:AF$166="teilsaniert",AE$1:AE$166)) + MAX(IF(AF$1:AF$166="teilsaniert",AE$1:AE$166))) / 2,
            (MIN(IF(AF$1:AF$166="saniert",AE$1:AE$166)) + MAX(IF(AF$1:AF$166="saniert",AE$1:AE$166))) / 2
        )
    )),
    0,
    IF(
        AE61 &lt; (IF(
            AF62 = "unsaniert",
            (MIN(IF(AF$1:AF$166="unsaniert",AE$1:AE$166)) + MAX(IF(AF$1:AF$166="unsaniert",AE$1:AE$166))) / 2,
            IF(
                AF62 = "teilsaniert",
                (MIN(IF(AF$1:AF$166="teilsaniert",AE$1:AE$166)) + MAX(IF(AF$1:AF$166="teilsaniert",AE$1:AE$166))) / 2,
                (MIN(IF(AF$1:AF$166="saniert",AE$1:AE$166)) + MAX(IF(AF$1:AF$166="saniert",AE$1:AE$166))) / 2
            )
        )),
        0,
        AD62
    )
)</f>
        <v>0</v>
      </c>
      <c r="AH62" s="160"/>
      <c r="AI62" s="160"/>
      <c r="AJ62" s="160"/>
      <c r="AK62" s="174">
        <f t="shared" si="20"/>
        <v>-0.55944627130493241</v>
      </c>
      <c r="AL62" s="173">
        <f t="shared" si="7"/>
        <v>4.0041168033361786E-82</v>
      </c>
      <c r="AM62" s="174" t="str">
        <f t="shared" si="8"/>
        <v>saniert</v>
      </c>
      <c r="AN62" s="174" cm="1">
        <f t="array" ref="AN62">IF(
    AL62 &gt; (IF(
        AM62 = "unsaniert",
        (MIN(IF(AM$1:AM$166="unsaniert",AL$1:AL$166)) + MAX(IF(AM$1:AM$166="unsaniert",AL$1:AL$166))) / 2,
        IF(
            AM62 = "teilsaniert",
            (MIN(IF(AM$1:AM$166="teilsaniert",AL$1:AL$166)) + MAX(IF(AM$1:AM$166="teilsaniert",AL$1:AL$166))) / 2,
            (MIN(IF(AM$1:AM$166="saniert",AL$1:AL$166)) + MAX(IF(AM$1:AM$166="saniert",AL$1:AL$166))) / 2
        )
    )),
    0,
    IF(
        AL61 &lt; (IF(
            AM62 = "unsaniert",
            (MIN(IF(AM$1:AM$166="unsaniert",AL$1:AL$166)) + MAX(IF(AM$1:AM$166="unsaniert",AL$1:AL$166))) / 2,
            IF(
                AM62 = "teilsaniert",
                (MIN(IF(AM$1:AM$166="teilsaniert",AL$1:AL$166)) + MAX(IF(AM$1:AM$166="teilsaniert",AL$1:AL$166))) / 2,
                (MIN(IF(AM$1:AM$166="saniert",AL$1:AL$166)) + MAX(IF(AM$1:AM$166="saniert",AL$1:AL$166))) / 2
            )
        )),
        0,
        AK62
    )
)</f>
        <v>0</v>
      </c>
      <c r="AR62" s="174">
        <f t="shared" si="21"/>
        <v>-0.3047735317615895</v>
      </c>
      <c r="AS62" s="173">
        <f t="shared" si="9"/>
        <v>1.1235532096572741E-36</v>
      </c>
      <c r="AT62" s="174" t="str">
        <f t="shared" si="10"/>
        <v>saniert</v>
      </c>
      <c r="AU62" s="174" cm="1">
        <f t="array" ref="AU62">IF(
    AS62 &gt; (IF(
        AT62 = "unsaniert",
        (MIN(IF(AT$1:AT$166="unsaniert",AS$1:AS$166)) + MAX(IF(AT$1:AT$166="unsaniert",AS$1:AS$166))) / 2,
        IF(
            AT62 = "teilsaniert",
            (MIN(IF(AT$1:AT$166="teilsaniert",AS$1:AS$166)) + MAX(IF(AT$1:AT$166="teilsaniert",AS$1:AS$166))) / 2,
            (MIN(IF(AT$1:AT$166="saniert",AS$1:AS$166)) + MAX(IF(AT$1:AT$166="saniert",AS$1:AS$166))) / 2
        )
    )),
    0,
    IF(
        AS61 &lt; (IF(
            AT62 = "unsaniert",
            (MIN(IF(AT$1:AT$166="unsaniert",AS$1:AS$166)) + MAX(IF(AT$1:AT$166="unsaniert",AS$1:AS$166))) / 2,
            IF(
                AT62 = "teilsaniert",
                (MIN(IF(AT$1:AT$166="teilsaniert",AS$1:AS$166)) + MAX(IF(AT$1:AT$166="teilsaniert",AS$1:AS$166))) / 2,
                (MIN(IF(AT$1:AT$166="saniert",AS$1:AS$166)) + MAX(IF(AT$1:AT$166="saniert",AS$1:AS$166))) / 2
            )
        )),
        0,
        AR62
    )
)</f>
        <v>0</v>
      </c>
      <c r="AV62" s="160"/>
      <c r="AW62" s="160"/>
      <c r="AX62" s="160"/>
      <c r="AY62" s="174">
        <f t="shared" si="22"/>
        <v>-0.31587222856411157</v>
      </c>
      <c r="AZ62" s="173">
        <f t="shared" si="24"/>
        <v>6.1044398296198686E-26</v>
      </c>
      <c r="BA62" s="174" t="str">
        <f t="shared" si="25"/>
        <v>saniert</v>
      </c>
      <c r="BB62" s="174" cm="1">
        <f t="array" ref="BB62">IF(
    AZ62 &gt; (IF(
        BA62 = "unsaniert",
        (MIN(IF(BA$1:BA$166="unsaniert",AZ$1:AZ$166)) + MAX(IF(BA$1:BA$166="unsaniert",AZ$1:AZ$166))) / 2,
        IF(
            BA62 = "teilsaniert",
            (MIN(IF(BA$1:BA$166="teilsaniert",AZ$1:AZ$166)) + MAX(IF(BA$1:BA$166="teilsaniert",AZ$1:AZ$166))) / 2,
            (MIN(IF(BA$1:BA$166="saniert",AZ$1:AZ$166)) + MAX(IF(BA$1:BA$166="saniert",AZ$1:AZ$166))) / 2
        )
    )),
    0,
    IF(
        AZ61 &lt; (IF(
            BA62 = "unsaniert",
            (MIN(IF(BA$1:BA$166="unsaniert",AZ$1:AZ$166)) + MAX(IF(BA$1:BA$166="unsaniert",AZ$1:AZ$166))) / 2,
            IF(
                BA62 = "teilsaniert",
                (MIN(IF(BA$1:BA$166="teilsaniert",AZ$1:AZ$166)) + MAX(IF(BA$1:BA$166="teilsaniert",AZ$1:AZ$166))) / 2,
                (MIN(IF(BA$1:BA$166="saniert",AZ$1:AZ$166)) + MAX(IF(BA$1:BA$166="saniert",AZ$1:AZ$166))) / 2
            )
        )),
        0,
        AY62
    )
)</f>
        <v>0</v>
      </c>
      <c r="BC62" s="160"/>
      <c r="BD62" s="160"/>
      <c r="BE62" s="160"/>
      <c r="BF62" s="174">
        <f t="shared" si="23"/>
        <v>-0.13798035241278109</v>
      </c>
      <c r="BG62" s="173">
        <f t="shared" si="13"/>
        <v>1.0511148954669711E-15</v>
      </c>
      <c r="BH62" s="174" t="str">
        <f t="shared" si="14"/>
        <v>saniert</v>
      </c>
      <c r="BI62" s="174" cm="1">
        <f t="array" ref="BI62">IF(
    BG62 &gt; (IF(
        BH62 = "unsaniert",
        (MIN(IF(BH$1:BH$166="unsaniert",BG$1:BG$166)) + MAX(IF(BH$1:BH$166="unsaniert",BG$1:BG$166))) / 2,
        IF(
            BH62 = "teilsaniert",
            (MIN(IF(BH$1:BH$166="teilsaniert",BG$1:BG$166)) + MAX(IF(BH$1:BH$166="teilsaniert",BG$1:BG$166))) / 2,
            (MIN(IF(BH$1:BH$166="saniert",BG$1:BG$166)) + MAX(IF(BH$1:BH$166="saniert",BG$1:BG$166))) / 2
        )
    )),
    0,
    IF(
        BG61 &lt; (IF(
            BH62 = "unsaniert",
            (MIN(IF(BH$1:BH$166="unsaniert",BG$1:BG$166)) + MAX(IF(BH$1:BH$166="unsaniert",BG$1:BG$166))) / 2,
            IF(
                BH62 = "teilsaniert",
                (MIN(IF(BH$1:BH$166="teilsaniert",BG$1:BG$166)) + MAX(IF(BH$1:BH$166="teilsaniert",BG$1:BG$166))) / 2,
                (MIN(IF(BH$1:BH$166="saniert",BG$1:BG$166)) + MAX(IF(BH$1:BH$166="saniert",BG$1:BG$166))) / 2
            )
        )),
        0,
        BF62
    )
)</f>
        <v>0</v>
      </c>
    </row>
    <row r="63" spans="2:61">
      <c r="B63" s="174">
        <f t="shared" si="15"/>
        <v>-0.18700965305327125</v>
      </c>
      <c r="C63" s="173">
        <f>_xlfn.NORM.DIST(B63, B5,C5, TRUE)</f>
        <v>1.2883174254259598E-18</v>
      </c>
      <c r="D63" s="174" t="str">
        <f t="shared" si="0"/>
        <v>saniert</v>
      </c>
      <c r="E63" s="174" cm="1">
        <f t="array" ref="E63">IF(
    C63 &gt; (IF(
        D63 = "unsaniert",
        (MIN(IF(D$1:D$166="unsaniert",C$1:C$166)) + MAX(IF(D$1:D$166="unsaniert",C$1:C$166))) / 2,
        IF(
            D63 = "teilsaniert",
            (MIN(IF(D$1:D$166="teilsaniert",C$1:C$166)) + MAX(IF(D$1:D$166="teilsaniert",C$1:C$166))) / 2,
            (MIN(IF(D$1:D$166="saniert",C$1:C$166)) + MAX(IF(D$1:D$166="saniert",C$1:C$166))) / 2
        )
    )),
    0,
    IF(
        C62 &lt; (IF(
            D63 = "unsaniert",
            (MIN(IF(D$1:D$166="unsaniert",C$1:C$166)) + MAX(IF(D$1:D$166="unsaniert",C$1:C$166))) / 2,
            IF(
                D63 = "teilsaniert",
                (MIN(IF(D$1:D$166="teilsaniert",C$1:C$166)) + MAX(IF(D$1:D$166="teilsaniert",C$1:C$166))) / 2,
                (MIN(IF(D$1:D$166="saniert",C$1:C$166)) + MAX(IF(D$1:D$166="saniert",C$1:C$166))) / 2
            )
        )),
        0,
        B63
    )
)</f>
        <v>0</v>
      </c>
      <c r="F63" s="172"/>
      <c r="H63" s="160"/>
      <c r="I63" s="174">
        <f t="shared" si="16"/>
        <v>-0.48636539936293599</v>
      </c>
      <c r="J63" s="173">
        <f>_xlfn.NORM.DIST(I63, I5,J5, TRUE)</f>
        <v>5.6809810213991478E-82</v>
      </c>
      <c r="K63" s="174" t="str">
        <f t="shared" si="1"/>
        <v>saniert</v>
      </c>
      <c r="L63" s="174" cm="1">
        <f t="array" ref="L63">IF(
    J63 &gt; (IF(
        K63 = "unsaniert",
        (MIN(IF(K$1:K$166="unsaniert",J$1:J$166)) + MAX(IF(K$1:K$166="unsaniert",J$1:J$166))) / 2,
        IF(
            K63 = "teilsaniert",
            (MIN(IF(K$1:K$166="teilsaniert",J$1:J$166)) + MAX(IF(K$1:K$166="teilsaniert",J$1:J$166))) / 2,
            (MIN(IF(K$1:K$166="saniert",J$1:J$166)) + MAX(IF(K$1:K$166="saniert",J$1:J$166))) / 2
        )
    )),
    0,
    IF(
        J62 &lt; (IF(
            K63 = "unsaniert",
            (MIN(IF(K$1:K$166="unsaniert",J$1:J$166)) + MAX(IF(K$1:K$166="unsaniert",J$1:J$166))) / 2,
            IF(
                K63 = "teilsaniert",
                (MIN(IF(K$1:K$166="teilsaniert",J$1:J$166)) + MAX(IF(K$1:K$166="teilsaniert",J$1:J$166))) / 2,
                (MIN(IF(K$1:K$166="saniert",J$1:J$166)) + MAX(IF(K$1:K$166="saniert",J$1:J$166))) / 2
            )
        )),
        0,
        I63
    )
)</f>
        <v>0</v>
      </c>
      <c r="O63" s="160"/>
      <c r="P63" s="174">
        <f t="shared" si="17"/>
        <v>-0.57004806769660843</v>
      </c>
      <c r="Q63" s="173">
        <f>_xlfn.NORM.DIST(P63, P5,Q5, TRUE)</f>
        <v>1.7170429614505418E-63</v>
      </c>
      <c r="R63" s="174" t="str">
        <f t="shared" si="2"/>
        <v>saniert</v>
      </c>
      <c r="S63" s="174" cm="1">
        <f t="array" ref="S63">IF(
    Q63 &gt; (IF(
        R63 = "unsaniert",
        (MIN(IF(R$1:R$166="unsaniert",Q$1:Q$166)) + MAX(IF(R$1:R$166="unsaniert",Q$1:Q$166))) / 2,
        IF(
            R63 = "teilsaniert",
            (MIN(IF(R$1:R$166="teilsaniert",Q$1:Q$166)) + MAX(IF(R$1:R$166="teilsaniert",Q$1:Q$166))) / 2,
            (MIN(IF(R$1:R$166="saniert",Q$1:Q$166)) + MAX(IF(R$1:R$166="saniert",Q$1:Q$166))) / 2
        )
    )),
    0,
    IF(
        Q62 &lt; (IF(
            R63 = "unsaniert",
            (MIN(IF(R$1:R$166="unsaniert",Q$1:Q$166)) + MAX(IF(R$1:R$166="unsaniert",Q$1:Q$166))) / 2,
            IF(
                R63 = "teilsaniert",
                (MIN(IF(R$1:R$166="teilsaniert",Q$1:Q$166)) + MAX(IF(R$1:R$166="teilsaniert",Q$1:Q$166))) / 2,
                (MIN(IF(R$1:R$166="saniert",Q$1:Q$166)) + MAX(IF(R$1:R$166="saniert",Q$1:Q$166))) / 2
            )
        )),
        0,
        P63
    )
)</f>
        <v>0</v>
      </c>
      <c r="W63" s="174">
        <f t="shared" si="18"/>
        <v>-0.27149063434260362</v>
      </c>
      <c r="X63" s="173">
        <f t="shared" si="3"/>
        <v>4.9993032870082687E-60</v>
      </c>
      <c r="Y63" s="174" t="str">
        <f t="shared" si="4"/>
        <v>saniert</v>
      </c>
      <c r="Z63" s="174" cm="1">
        <f t="array" ref="Z63">IF(
    X63 &gt; (IF(
        Y63 = "unsaniert",
        (MIN(IF(Y$1:Y$166="unsaniert",X$1:X$166)) + MAX(IF(Y$1:Y$166="unsaniert",X$1:X$166))) / 2,
        IF(
            Y63 = "teilsaniert",
            (MIN(IF(Y$1:Y$166="teilsaniert",X$1:X$166)) + MAX(IF(Y$1:Y$166="teilsaniert",X$1:X$166))) / 2,
            (MIN(IF(Y$1:Y$166="saniert",X$1:X$166)) + MAX(IF(Y$1:Y$166="saniert",X$1:X$166))) / 2
        )
    )),
    0,
    IF(
        X62 &lt; (IF(
            Y63 = "unsaniert",
            (MIN(IF(Y$1:Y$166="unsaniert",X$1:X$166)) + MAX(IF(Y$1:Y$166="unsaniert",X$1:X$166))) / 2,
            IF(
                Y63 = "teilsaniert",
                (MIN(IF(Y$1:Y$166="teilsaniert",X$1:X$166)) + MAX(IF(Y$1:Y$166="teilsaniert",X$1:X$166))) / 2,
                (MIN(IF(Y$1:Y$166="saniert",X$1:X$166)) + MAX(IF(Y$1:Y$166="saniert",X$1:X$166))) / 2
            )
        )),
        0,
        W63
    )
)</f>
        <v>0</v>
      </c>
      <c r="AA63" s="160"/>
      <c r="AB63" s="160"/>
      <c r="AC63" s="160"/>
      <c r="AD63" s="174">
        <f t="shared" si="19"/>
        <v>-0.42003615062022703</v>
      </c>
      <c r="AE63" s="173">
        <f t="shared" si="5"/>
        <v>9.8605325740477888E-33</v>
      </c>
      <c r="AF63" s="174" t="str">
        <f t="shared" si="6"/>
        <v>saniert</v>
      </c>
      <c r="AG63" s="174" cm="1">
        <f t="array" ref="AG63">IF(
    AE63 &gt; (IF(
        AF63 = "unsaniert",
        (MIN(IF(AF$1:AF$166="unsaniert",AE$1:AE$166)) + MAX(IF(AF$1:AF$166="unsaniert",AE$1:AE$166))) / 2,
        IF(
            AF63 = "teilsaniert",
            (MIN(IF(AF$1:AF$166="teilsaniert",AE$1:AE$166)) + MAX(IF(AF$1:AF$166="teilsaniert",AE$1:AE$166))) / 2,
            (MIN(IF(AF$1:AF$166="saniert",AE$1:AE$166)) + MAX(IF(AF$1:AF$166="saniert",AE$1:AE$166))) / 2
        )
    )),
    0,
    IF(
        AE62 &lt; (IF(
            AF63 = "unsaniert",
            (MIN(IF(AF$1:AF$166="unsaniert",AE$1:AE$166)) + MAX(IF(AF$1:AF$166="unsaniert",AE$1:AE$166))) / 2,
            IF(
                AF63 = "teilsaniert",
                (MIN(IF(AF$1:AF$166="teilsaniert",AE$1:AE$166)) + MAX(IF(AF$1:AF$166="teilsaniert",AE$1:AE$166))) / 2,
                (MIN(IF(AF$1:AF$166="saniert",AE$1:AE$166)) + MAX(IF(AF$1:AF$166="saniert",AE$1:AE$166))) / 2
            )
        )),
        0,
        AD63
    )
)</f>
        <v>0</v>
      </c>
      <c r="AH63" s="160"/>
      <c r="AI63" s="160"/>
      <c r="AJ63" s="160"/>
      <c r="AK63" s="174">
        <f t="shared" si="20"/>
        <v>-0.58944627130493243</v>
      </c>
      <c r="AL63" s="173">
        <f t="shared" si="7"/>
        <v>4.0621121496629083E-89</v>
      </c>
      <c r="AM63" s="174" t="str">
        <f t="shared" si="8"/>
        <v>saniert</v>
      </c>
      <c r="AN63" s="174" cm="1">
        <f t="array" ref="AN63">IF(
    AL63 &gt; (IF(
        AM63 = "unsaniert",
        (MIN(IF(AM$1:AM$166="unsaniert",AL$1:AL$166)) + MAX(IF(AM$1:AM$166="unsaniert",AL$1:AL$166))) / 2,
        IF(
            AM63 = "teilsaniert",
            (MIN(IF(AM$1:AM$166="teilsaniert",AL$1:AL$166)) + MAX(IF(AM$1:AM$166="teilsaniert",AL$1:AL$166))) / 2,
            (MIN(IF(AM$1:AM$166="saniert",AL$1:AL$166)) + MAX(IF(AM$1:AM$166="saniert",AL$1:AL$166))) / 2
        )
    )),
    0,
    IF(
        AL62 &lt; (IF(
            AM63 = "unsaniert",
            (MIN(IF(AM$1:AM$166="unsaniert",AL$1:AL$166)) + MAX(IF(AM$1:AM$166="unsaniert",AL$1:AL$166))) / 2,
            IF(
                AM63 = "teilsaniert",
                (MIN(IF(AM$1:AM$166="teilsaniert",AL$1:AL$166)) + MAX(IF(AM$1:AM$166="teilsaniert",AL$1:AL$166))) / 2,
                (MIN(IF(AM$1:AM$166="saniert",AL$1:AL$166)) + MAX(IF(AM$1:AM$166="saniert",AL$1:AL$166))) / 2
            )
        )),
        0,
        AK63
    )
)</f>
        <v>0</v>
      </c>
      <c r="AR63" s="174">
        <f t="shared" si="21"/>
        <v>-0.33477353176158953</v>
      </c>
      <c r="AS63" s="173">
        <f t="shared" si="9"/>
        <v>6.3018592413016821E-40</v>
      </c>
      <c r="AT63" s="174" t="str">
        <f t="shared" si="10"/>
        <v>saniert</v>
      </c>
      <c r="AU63" s="174" cm="1">
        <f t="array" ref="AU63">IF(
    AS63 &gt; (IF(
        AT63 = "unsaniert",
        (MIN(IF(AT$1:AT$166="unsaniert",AS$1:AS$166)) + MAX(IF(AT$1:AT$166="unsaniert",AS$1:AS$166))) / 2,
        IF(
            AT63 = "teilsaniert",
            (MIN(IF(AT$1:AT$166="teilsaniert",AS$1:AS$166)) + MAX(IF(AT$1:AT$166="teilsaniert",AS$1:AS$166))) / 2,
            (MIN(IF(AT$1:AT$166="saniert",AS$1:AS$166)) + MAX(IF(AT$1:AT$166="saniert",AS$1:AS$166))) / 2
        )
    )),
    0,
    IF(
        AS62 &lt; (IF(
            AT63 = "unsaniert",
            (MIN(IF(AT$1:AT$166="unsaniert",AS$1:AS$166)) + MAX(IF(AT$1:AT$166="unsaniert",AS$1:AS$166))) / 2,
            IF(
                AT63 = "teilsaniert",
                (MIN(IF(AT$1:AT$166="teilsaniert",AS$1:AS$166)) + MAX(IF(AT$1:AT$166="teilsaniert",AS$1:AS$166))) / 2,
                (MIN(IF(AT$1:AT$166="saniert",AS$1:AS$166)) + MAX(IF(AT$1:AT$166="saniert",AS$1:AS$166))) / 2
            )
        )),
        0,
        AR63
    )
)</f>
        <v>0</v>
      </c>
      <c r="AV63" s="160"/>
      <c r="AW63" s="160"/>
      <c r="AX63" s="160"/>
      <c r="AY63" s="174">
        <f t="shared" si="22"/>
        <v>-0.34587222856411159</v>
      </c>
      <c r="AZ63" s="173">
        <f t="shared" si="24"/>
        <v>2.7816783397788103E-28</v>
      </c>
      <c r="BA63" s="174" t="str">
        <f t="shared" si="25"/>
        <v>saniert</v>
      </c>
      <c r="BB63" s="174" cm="1">
        <f t="array" ref="BB63">IF(
    AZ63 &gt; (IF(
        BA63 = "unsaniert",
        (MIN(IF(BA$1:BA$166="unsaniert",AZ$1:AZ$166)) + MAX(IF(BA$1:BA$166="unsaniert",AZ$1:AZ$166))) / 2,
        IF(
            BA63 = "teilsaniert",
            (MIN(IF(BA$1:BA$166="teilsaniert",AZ$1:AZ$166)) + MAX(IF(BA$1:BA$166="teilsaniert",AZ$1:AZ$166))) / 2,
            (MIN(IF(BA$1:BA$166="saniert",AZ$1:AZ$166)) + MAX(IF(BA$1:BA$166="saniert",AZ$1:AZ$166))) / 2
        )
    )),
    0,
    IF(
        AZ62 &lt; (IF(
            BA63 = "unsaniert",
            (MIN(IF(BA$1:BA$166="unsaniert",AZ$1:AZ$166)) + MAX(IF(BA$1:BA$166="unsaniert",AZ$1:AZ$166))) / 2,
            IF(
                BA63 = "teilsaniert",
                (MIN(IF(BA$1:BA$166="teilsaniert",AZ$1:AZ$166)) + MAX(IF(BA$1:BA$166="teilsaniert",AZ$1:AZ$166))) / 2,
                (MIN(IF(BA$1:BA$166="saniert",AZ$1:AZ$166)) + MAX(IF(BA$1:BA$166="saniert",AZ$1:AZ$166))) / 2
            )
        )),
        0,
        AY63
    )
)</f>
        <v>0</v>
      </c>
      <c r="BC63" s="160"/>
      <c r="BD63" s="160"/>
      <c r="BE63" s="160"/>
      <c r="BF63" s="174">
        <f t="shared" si="23"/>
        <v>-0.15298035241278107</v>
      </c>
      <c r="BG63" s="173">
        <f t="shared" si="13"/>
        <v>3.709296017343216E-17</v>
      </c>
      <c r="BH63" s="174" t="str">
        <f t="shared" si="14"/>
        <v>saniert</v>
      </c>
      <c r="BI63" s="174" cm="1">
        <f t="array" ref="BI63">IF(
    BG63 &gt; (IF(
        BH63 = "unsaniert",
        (MIN(IF(BH$1:BH$166="unsaniert",BG$1:BG$166)) + MAX(IF(BH$1:BH$166="unsaniert",BG$1:BG$166))) / 2,
        IF(
            BH63 = "teilsaniert",
            (MIN(IF(BH$1:BH$166="teilsaniert",BG$1:BG$166)) + MAX(IF(BH$1:BH$166="teilsaniert",BG$1:BG$166))) / 2,
            (MIN(IF(BH$1:BH$166="saniert",BG$1:BG$166)) + MAX(IF(BH$1:BH$166="saniert",BG$1:BG$166))) / 2
        )
    )),
    0,
    IF(
        BG62 &lt; (IF(
            BH63 = "unsaniert",
            (MIN(IF(BH$1:BH$166="unsaniert",BG$1:BG$166)) + MAX(IF(BH$1:BH$166="unsaniert",BG$1:BG$166))) / 2,
            IF(
                BH63 = "teilsaniert",
                (MIN(IF(BH$1:BH$166="teilsaniert",BG$1:BG$166)) + MAX(IF(BH$1:BH$166="teilsaniert",BG$1:BG$166))) / 2,
                (MIN(IF(BH$1:BH$166="saniert",BG$1:BG$166)) + MAX(IF(BH$1:BH$166="saniert",BG$1:BG$166))) / 2
            )
        )),
        0,
        BF63
    )
)</f>
        <v>0</v>
      </c>
    </row>
    <row r="64" spans="2:61">
      <c r="B64" s="174">
        <f t="shared" si="15"/>
        <v>-0.21700965305327125</v>
      </c>
      <c r="C64" s="173">
        <f>_xlfn.NORM.DIST(B64, B5,C5, TRUE)</f>
        <v>2.9116756355556917E-20</v>
      </c>
      <c r="D64" s="174" t="str">
        <f t="shared" si="0"/>
        <v>saniert</v>
      </c>
      <c r="E64" s="174" cm="1">
        <f t="array" ref="E64">IF(
    C64 &gt; (IF(
        D64 = "unsaniert",
        (MIN(IF(D$1:D$166="unsaniert",C$1:C$166)) + MAX(IF(D$1:D$166="unsaniert",C$1:C$166))) / 2,
        IF(
            D64 = "teilsaniert",
            (MIN(IF(D$1:D$166="teilsaniert",C$1:C$166)) + MAX(IF(D$1:D$166="teilsaniert",C$1:C$166))) / 2,
            (MIN(IF(D$1:D$166="saniert",C$1:C$166)) + MAX(IF(D$1:D$166="saniert",C$1:C$166))) / 2
        )
    )),
    0,
    IF(
        C63 &lt; (IF(
            D64 = "unsaniert",
            (MIN(IF(D$1:D$166="unsaniert",C$1:C$166)) + MAX(IF(D$1:D$166="unsaniert",C$1:C$166))) / 2,
            IF(
                D64 = "teilsaniert",
                (MIN(IF(D$1:D$166="teilsaniert",C$1:C$166)) + MAX(IF(D$1:D$166="teilsaniert",C$1:C$166))) / 2,
                (MIN(IF(D$1:D$166="saniert",C$1:C$166)) + MAX(IF(D$1:D$166="saniert",C$1:C$166))) / 2
            )
        )),
        0,
        B64
    )
)</f>
        <v>0</v>
      </c>
      <c r="F64" s="172"/>
      <c r="H64" s="160"/>
      <c r="I64" s="174">
        <f t="shared" si="16"/>
        <v>-0.51636539936293602</v>
      </c>
      <c r="J64" s="173">
        <f>_xlfn.NORM.DIST(I64, I5,J5, TRUE)</f>
        <v>1.0650280665388635E-88</v>
      </c>
      <c r="K64" s="174" t="str">
        <f t="shared" si="1"/>
        <v>saniert</v>
      </c>
      <c r="L64" s="174" cm="1">
        <f t="array" ref="L64">IF(
    J64 &gt; (IF(
        K64 = "unsaniert",
        (MIN(IF(K$1:K$166="unsaniert",J$1:J$166)) + MAX(IF(K$1:K$166="unsaniert",J$1:J$166))) / 2,
        IF(
            K64 = "teilsaniert",
            (MIN(IF(K$1:K$166="teilsaniert",J$1:J$166)) + MAX(IF(K$1:K$166="teilsaniert",J$1:J$166))) / 2,
            (MIN(IF(K$1:K$166="saniert",J$1:J$166)) + MAX(IF(K$1:K$166="saniert",J$1:J$166))) / 2
        )
    )),
    0,
    IF(
        J63 &lt; (IF(
            K64 = "unsaniert",
            (MIN(IF(K$1:K$166="unsaniert",J$1:J$166)) + MAX(IF(K$1:K$166="unsaniert",J$1:J$166))) / 2,
            IF(
                K64 = "teilsaniert",
                (MIN(IF(K$1:K$166="teilsaniert",J$1:J$166)) + MAX(IF(K$1:K$166="teilsaniert",J$1:J$166))) / 2,
                (MIN(IF(K$1:K$166="saniert",J$1:J$166)) + MAX(IF(K$1:K$166="saniert",J$1:J$166))) / 2
            )
        )),
        0,
        I64
    )
)</f>
        <v>0</v>
      </c>
      <c r="O64" s="160"/>
      <c r="P64" s="174">
        <f t="shared" si="17"/>
        <v>-0.60004806769660846</v>
      </c>
      <c r="Q64" s="173">
        <f>_xlfn.NORM.DIST(P64, P5,Q5, TRUE)</f>
        <v>9.1350972866182895E-69</v>
      </c>
      <c r="R64" s="174" t="str">
        <f t="shared" si="2"/>
        <v>saniert</v>
      </c>
      <c r="S64" s="174" cm="1">
        <f t="array" ref="S64">IF(
    Q64 &gt; (IF(
        R64 = "unsaniert",
        (MIN(IF(R$1:R$166="unsaniert",Q$1:Q$166)) + MAX(IF(R$1:R$166="unsaniert",Q$1:Q$166))) / 2,
        IF(
            R64 = "teilsaniert",
            (MIN(IF(R$1:R$166="teilsaniert",Q$1:Q$166)) + MAX(IF(R$1:R$166="teilsaniert",Q$1:Q$166))) / 2,
            (MIN(IF(R$1:R$166="saniert",Q$1:Q$166)) + MAX(IF(R$1:R$166="saniert",Q$1:Q$166))) / 2
        )
    )),
    0,
    IF(
        Q63 &lt; (IF(
            R64 = "unsaniert",
            (MIN(IF(R$1:R$166="unsaniert",Q$1:Q$166)) + MAX(IF(R$1:R$166="unsaniert",Q$1:Q$166))) / 2,
            IF(
                R64 = "teilsaniert",
                (MIN(IF(R$1:R$166="teilsaniert",Q$1:Q$166)) + MAX(IF(R$1:R$166="teilsaniert",Q$1:Q$166))) / 2,
                (MIN(IF(R$1:R$166="saniert",Q$1:Q$166)) + MAX(IF(R$1:R$166="saniert",Q$1:Q$166))) / 2
            )
        )),
        0,
        P64
    )
)</f>
        <v>0</v>
      </c>
      <c r="W64" s="174">
        <f t="shared" si="18"/>
        <v>-0.30149063434260359</v>
      </c>
      <c r="X64" s="173">
        <f t="shared" si="3"/>
        <v>4.9988965936649224E-65</v>
      </c>
      <c r="Y64" s="174" t="str">
        <f t="shared" si="4"/>
        <v>saniert</v>
      </c>
      <c r="Z64" s="174" cm="1">
        <f t="array" ref="Z64">IF(
    X64 &gt; (IF(
        Y64 = "unsaniert",
        (MIN(IF(Y$1:Y$166="unsaniert",X$1:X$166)) + MAX(IF(Y$1:Y$166="unsaniert",X$1:X$166))) / 2,
        IF(
            Y64 = "teilsaniert",
            (MIN(IF(Y$1:Y$166="teilsaniert",X$1:X$166)) + MAX(IF(Y$1:Y$166="teilsaniert",X$1:X$166))) / 2,
            (MIN(IF(Y$1:Y$166="saniert",X$1:X$166)) + MAX(IF(Y$1:Y$166="saniert",X$1:X$166))) / 2
        )
    )),
    0,
    IF(
        X63 &lt; (IF(
            Y64 = "unsaniert",
            (MIN(IF(Y$1:Y$166="unsaniert",X$1:X$166)) + MAX(IF(Y$1:Y$166="unsaniert",X$1:X$166))) / 2,
            IF(
                Y64 = "teilsaniert",
                (MIN(IF(Y$1:Y$166="teilsaniert",X$1:X$166)) + MAX(IF(Y$1:Y$166="teilsaniert",X$1:X$166))) / 2,
                (MIN(IF(Y$1:Y$166="saniert",X$1:X$166)) + MAX(IF(Y$1:Y$166="saniert",X$1:X$166))) / 2
            )
        )),
        0,
        W64
    )
)</f>
        <v>0</v>
      </c>
      <c r="AA64" s="160"/>
      <c r="AB64" s="160"/>
      <c r="AC64" s="160"/>
      <c r="AD64" s="174">
        <f t="shared" si="19"/>
        <v>-0.45003615062022706</v>
      </c>
      <c r="AE64" s="173">
        <f t="shared" si="5"/>
        <v>1.5189621900702771E-35</v>
      </c>
      <c r="AF64" s="174" t="str">
        <f t="shared" si="6"/>
        <v>saniert</v>
      </c>
      <c r="AG64" s="174" cm="1">
        <f t="array" ref="AG64">IF(
    AE64 &gt; (IF(
        AF64 = "unsaniert",
        (MIN(IF(AF$1:AF$166="unsaniert",AE$1:AE$166)) + MAX(IF(AF$1:AF$166="unsaniert",AE$1:AE$166))) / 2,
        IF(
            AF64 = "teilsaniert",
            (MIN(IF(AF$1:AF$166="teilsaniert",AE$1:AE$166)) + MAX(IF(AF$1:AF$166="teilsaniert",AE$1:AE$166))) / 2,
            (MIN(IF(AF$1:AF$166="saniert",AE$1:AE$166)) + MAX(IF(AF$1:AF$166="saniert",AE$1:AE$166))) / 2
        )
    )),
    0,
    IF(
        AE63 &lt; (IF(
            AF64 = "unsaniert",
            (MIN(IF(AF$1:AF$166="unsaniert",AE$1:AE$166)) + MAX(IF(AF$1:AF$166="unsaniert",AE$1:AE$166))) / 2,
            IF(
                AF64 = "teilsaniert",
                (MIN(IF(AF$1:AF$166="teilsaniert",AE$1:AE$166)) + MAX(IF(AF$1:AF$166="teilsaniert",AE$1:AE$166))) / 2,
                (MIN(IF(AF$1:AF$166="saniert",AE$1:AE$166)) + MAX(IF(AF$1:AF$166="saniert",AE$1:AE$166))) / 2
            )
        )),
        0,
        AD64
    )
)</f>
        <v>0</v>
      </c>
      <c r="AH64" s="160"/>
      <c r="AI64" s="160"/>
      <c r="AJ64" s="160"/>
      <c r="AK64" s="174">
        <f t="shared" si="20"/>
        <v>-0.61944627130493246</v>
      </c>
      <c r="AL64" s="173">
        <f t="shared" si="7"/>
        <v>2.1046303061661849E-96</v>
      </c>
      <c r="AM64" s="174" t="str">
        <f t="shared" si="8"/>
        <v>saniert</v>
      </c>
      <c r="AN64" s="174" cm="1">
        <f t="array" ref="AN64">IF(
    AL64 &gt; (IF(
        AM64 = "unsaniert",
        (MIN(IF(AM$1:AM$166="unsaniert",AL$1:AL$166)) + MAX(IF(AM$1:AM$166="unsaniert",AL$1:AL$166))) / 2,
        IF(
            AM64 = "teilsaniert",
            (MIN(IF(AM$1:AM$166="teilsaniert",AL$1:AL$166)) + MAX(IF(AM$1:AM$166="teilsaniert",AL$1:AL$166))) / 2,
            (MIN(IF(AM$1:AM$166="saniert",AL$1:AL$166)) + MAX(IF(AM$1:AM$166="saniert",AL$1:AL$166))) / 2
        )
    )),
    0,
    IF(
        AL63 &lt; (IF(
            AM64 = "unsaniert",
            (MIN(IF(AM$1:AM$166="unsaniert",AL$1:AL$166)) + MAX(IF(AM$1:AM$166="unsaniert",AL$1:AL$166))) / 2,
            IF(
                AM64 = "teilsaniert",
                (MIN(IF(AM$1:AM$166="teilsaniert",AL$1:AL$166)) + MAX(IF(AM$1:AM$166="teilsaniert",AL$1:AL$166))) / 2,
                (MIN(IF(AM$1:AM$166="saniert",AL$1:AL$166)) + MAX(IF(AM$1:AM$166="saniert",AL$1:AL$166))) / 2
            )
        )),
        0,
        AK64
    )
)</f>
        <v>0</v>
      </c>
      <c r="AR64" s="174">
        <f t="shared" si="21"/>
        <v>-0.36477353176158955</v>
      </c>
      <c r="AS64" s="173">
        <f t="shared" si="9"/>
        <v>2.5366696021034174E-43</v>
      </c>
      <c r="AT64" s="174" t="str">
        <f t="shared" si="10"/>
        <v>saniert</v>
      </c>
      <c r="AU64" s="174" cm="1">
        <f t="array" ref="AU64">IF(
    AS64 &gt; (IF(
        AT64 = "unsaniert",
        (MIN(IF(AT$1:AT$166="unsaniert",AS$1:AS$166)) + MAX(IF(AT$1:AT$166="unsaniert",AS$1:AS$166))) / 2,
        IF(
            AT64 = "teilsaniert",
            (MIN(IF(AT$1:AT$166="teilsaniert",AS$1:AS$166)) + MAX(IF(AT$1:AT$166="teilsaniert",AS$1:AS$166))) / 2,
            (MIN(IF(AT$1:AT$166="saniert",AS$1:AS$166)) + MAX(IF(AT$1:AT$166="saniert",AS$1:AS$166))) / 2
        )
    )),
    0,
    IF(
        AS63 &lt; (IF(
            AT64 = "unsaniert",
            (MIN(IF(AT$1:AT$166="unsaniert",AS$1:AS$166)) + MAX(IF(AT$1:AT$166="unsaniert",AS$1:AS$166))) / 2,
            IF(
                AT64 = "teilsaniert",
                (MIN(IF(AT$1:AT$166="teilsaniert",AS$1:AS$166)) + MAX(IF(AT$1:AT$166="teilsaniert",AS$1:AS$166))) / 2,
                (MIN(IF(AT$1:AT$166="saniert",AS$1:AS$166)) + MAX(IF(AT$1:AT$166="saniert",AS$1:AS$166))) / 2
            )
        )),
        0,
        AR64
    )
)</f>
        <v>0</v>
      </c>
      <c r="AV64" s="160"/>
      <c r="AW64" s="160"/>
      <c r="AX64" s="160"/>
      <c r="AY64" s="174">
        <f t="shared" si="22"/>
        <v>-0.37587222856411162</v>
      </c>
      <c r="AZ64" s="173">
        <f t="shared" si="24"/>
        <v>9.9032378999274019E-31</v>
      </c>
      <c r="BA64" s="174" t="str">
        <f t="shared" si="25"/>
        <v>saniert</v>
      </c>
      <c r="BB64" s="174" cm="1">
        <f t="array" ref="BB64">IF(
    AZ64 &gt; (IF(
        BA64 = "unsaniert",
        (MIN(IF(BA$1:BA$166="unsaniert",AZ$1:AZ$166)) + MAX(IF(BA$1:BA$166="unsaniert",AZ$1:AZ$166))) / 2,
        IF(
            BA64 = "teilsaniert",
            (MIN(IF(BA$1:BA$166="teilsaniert",AZ$1:AZ$166)) + MAX(IF(BA$1:BA$166="teilsaniert",AZ$1:AZ$166))) / 2,
            (MIN(IF(BA$1:BA$166="saniert",AZ$1:AZ$166)) + MAX(IF(BA$1:BA$166="saniert",AZ$1:AZ$166))) / 2
        )
    )),
    0,
    IF(
        AZ63 &lt; (IF(
            BA64 = "unsaniert",
            (MIN(IF(BA$1:BA$166="unsaniert",AZ$1:AZ$166)) + MAX(IF(BA$1:BA$166="unsaniert",AZ$1:AZ$166))) / 2,
            IF(
                BA64 = "teilsaniert",
                (MIN(IF(BA$1:BA$166="teilsaniert",AZ$1:AZ$166)) + MAX(IF(BA$1:BA$166="teilsaniert",AZ$1:AZ$166))) / 2,
                (MIN(IF(BA$1:BA$166="saniert",AZ$1:AZ$166)) + MAX(IF(BA$1:BA$166="saniert",AZ$1:AZ$166))) / 2
            )
        )),
        0,
        AY64
    )
)</f>
        <v>0</v>
      </c>
      <c r="BC64" s="160"/>
      <c r="BD64" s="160"/>
      <c r="BE64" s="160"/>
      <c r="BF64" s="174">
        <f t="shared" si="23"/>
        <v>-0.16798035241278109</v>
      </c>
      <c r="BG64" s="173">
        <f t="shared" si="13"/>
        <v>1.1133751296393597E-18</v>
      </c>
      <c r="BH64" s="174" t="str">
        <f t="shared" si="14"/>
        <v>saniert</v>
      </c>
      <c r="BI64" s="174" cm="1">
        <f t="array" ref="BI64">IF(
    BG64 &gt; (IF(
        BH64 = "unsaniert",
        (MIN(IF(BH$1:BH$166="unsaniert",BG$1:BG$166)) + MAX(IF(BH$1:BH$166="unsaniert",BG$1:BG$166))) / 2,
        IF(
            BH64 = "teilsaniert",
            (MIN(IF(BH$1:BH$166="teilsaniert",BG$1:BG$166)) + MAX(IF(BH$1:BH$166="teilsaniert",BG$1:BG$166))) / 2,
            (MIN(IF(BH$1:BH$166="saniert",BG$1:BG$166)) + MAX(IF(BH$1:BH$166="saniert",BG$1:BG$166))) / 2
        )
    )),
    0,
    IF(
        BG63 &lt; (IF(
            BH64 = "unsaniert",
            (MIN(IF(BH$1:BH$166="unsaniert",BG$1:BG$166)) + MAX(IF(BH$1:BH$166="unsaniert",BG$1:BG$166))) / 2,
            IF(
                BH64 = "teilsaniert",
                (MIN(IF(BH$1:BH$166="teilsaniert",BG$1:BG$166)) + MAX(IF(BH$1:BH$166="teilsaniert",BG$1:BG$166))) / 2,
                (MIN(IF(BH$1:BH$166="saniert",BG$1:BG$166)) + MAX(IF(BH$1:BH$166="saniert",BG$1:BG$166))) / 2
            )
        )),
        0,
        BF64
    )
)</f>
        <v>0</v>
      </c>
    </row>
    <row r="65" spans="2:61">
      <c r="B65" s="174">
        <f t="shared" si="15"/>
        <v>-0.24700965305327124</v>
      </c>
      <c r="C65" s="173">
        <f>_xlfn.NORM.DIST(B65, B5,C5, TRUE)</f>
        <v>5.5323928603367961E-22</v>
      </c>
      <c r="D65" s="174" t="str">
        <f t="shared" si="0"/>
        <v>saniert</v>
      </c>
      <c r="E65" s="174" cm="1">
        <f t="array" ref="E65">IF(
    C65 &gt; (IF(
        D65 = "unsaniert",
        (MIN(IF(D$1:D$166="unsaniert",C$1:C$166)) + MAX(IF(D$1:D$166="unsaniert",C$1:C$166))) / 2,
        IF(
            D65 = "teilsaniert",
            (MIN(IF(D$1:D$166="teilsaniert",C$1:C$166)) + MAX(IF(D$1:D$166="teilsaniert",C$1:C$166))) / 2,
            (MIN(IF(D$1:D$166="saniert",C$1:C$166)) + MAX(IF(D$1:D$166="saniert",C$1:C$166))) / 2
        )
    )),
    0,
    IF(
        C64 &lt; (IF(
            D65 = "unsaniert",
            (MIN(IF(D$1:D$166="unsaniert",C$1:C$166)) + MAX(IF(D$1:D$166="unsaniert",C$1:C$166))) / 2,
            IF(
                D65 = "teilsaniert",
                (MIN(IF(D$1:D$166="teilsaniert",C$1:C$166)) + MAX(IF(D$1:D$166="teilsaniert",C$1:C$166))) / 2,
                (MIN(IF(D$1:D$166="saniert",C$1:C$166)) + MAX(IF(D$1:D$166="saniert",C$1:C$166))) / 2
            )
        )),
        0,
        B65
    )
)</f>
        <v>0</v>
      </c>
      <c r="F65" s="172"/>
      <c r="H65" s="160"/>
      <c r="I65" s="174">
        <f t="shared" si="16"/>
        <v>-0.54636539936293604</v>
      </c>
      <c r="J65" s="173">
        <f>_xlfn.NORM.DIST(I65, I5,J5, TRUE)</f>
        <v>1.0700369070979809E-95</v>
      </c>
      <c r="K65" s="174" t="str">
        <f t="shared" si="1"/>
        <v>saniert</v>
      </c>
      <c r="L65" s="174" cm="1">
        <f t="array" ref="L65">IF(
    J65 &gt; (IF(
        K65 = "unsaniert",
        (MIN(IF(K$1:K$166="unsaniert",J$1:J$166)) + MAX(IF(K$1:K$166="unsaniert",J$1:J$166))) / 2,
        IF(
            K65 = "teilsaniert",
            (MIN(IF(K$1:K$166="teilsaniert",J$1:J$166)) + MAX(IF(K$1:K$166="teilsaniert",J$1:J$166))) / 2,
            (MIN(IF(K$1:K$166="saniert",J$1:J$166)) + MAX(IF(K$1:K$166="saniert",J$1:J$166))) / 2
        )
    )),
    0,
    IF(
        J64 &lt; (IF(
            K65 = "unsaniert",
            (MIN(IF(K$1:K$166="unsaniert",J$1:J$166)) + MAX(IF(K$1:K$166="unsaniert",J$1:J$166))) / 2,
            IF(
                K65 = "teilsaniert",
                (MIN(IF(K$1:K$166="teilsaniert",J$1:J$166)) + MAX(IF(K$1:K$166="teilsaniert",J$1:J$166))) / 2,
                (MIN(IF(K$1:K$166="saniert",J$1:J$166)) + MAX(IF(K$1:K$166="saniert",J$1:J$166))) / 2
            )
        )),
        0,
        I65
    )
)</f>
        <v>0</v>
      </c>
      <c r="O65" s="160"/>
      <c r="P65" s="174">
        <f t="shared" si="17"/>
        <v>-0.63004806769660848</v>
      </c>
      <c r="Q65" s="173">
        <f>_xlfn.NORM.DIST(P65, P5,Q5, TRUE)</f>
        <v>2.9553986234408244E-74</v>
      </c>
      <c r="R65" s="174" t="str">
        <f t="shared" si="2"/>
        <v>saniert</v>
      </c>
      <c r="S65" s="174" cm="1">
        <f t="array" ref="S65">IF(
    Q65 &gt; (IF(
        R65 = "unsaniert",
        (MIN(IF(R$1:R$166="unsaniert",Q$1:Q$166)) + MAX(IF(R$1:R$166="unsaniert",Q$1:Q$166))) / 2,
        IF(
            R65 = "teilsaniert",
            (MIN(IF(R$1:R$166="teilsaniert",Q$1:Q$166)) + MAX(IF(R$1:R$166="teilsaniert",Q$1:Q$166))) / 2,
            (MIN(IF(R$1:R$166="saniert",Q$1:Q$166)) + MAX(IF(R$1:R$166="saniert",Q$1:Q$166))) / 2
        )
    )),
    0,
    IF(
        Q64 &lt; (IF(
            R65 = "unsaniert",
            (MIN(IF(R$1:R$166="unsaniert",Q$1:Q$166)) + MAX(IF(R$1:R$166="unsaniert",Q$1:Q$166))) / 2,
            IF(
                R65 = "teilsaniert",
                (MIN(IF(R$1:R$166="teilsaniert",Q$1:Q$166)) + MAX(IF(R$1:R$166="teilsaniert",Q$1:Q$166))) / 2,
                (MIN(IF(R$1:R$166="saniert",Q$1:Q$166)) + MAX(IF(R$1:R$166="saniert",Q$1:Q$166))) / 2
            )
        )),
        0,
        P65
    )
)</f>
        <v>0</v>
      </c>
      <c r="W65" s="174">
        <f t="shared" si="18"/>
        <v>-0.33149063434260362</v>
      </c>
      <c r="X65" s="173">
        <f t="shared" si="3"/>
        <v>3.1132722701598795E-70</v>
      </c>
      <c r="Y65" s="174" t="str">
        <f t="shared" si="4"/>
        <v>saniert</v>
      </c>
      <c r="Z65" s="174" cm="1">
        <f t="array" ref="Z65">IF(
    X65 &gt; (IF(
        Y65 = "unsaniert",
        (MIN(IF(Y$1:Y$166="unsaniert",X$1:X$166)) + MAX(IF(Y$1:Y$166="unsaniert",X$1:X$166))) / 2,
        IF(
            Y65 = "teilsaniert",
            (MIN(IF(Y$1:Y$166="teilsaniert",X$1:X$166)) + MAX(IF(Y$1:Y$166="teilsaniert",X$1:X$166))) / 2,
            (MIN(IF(Y$1:Y$166="saniert",X$1:X$166)) + MAX(IF(Y$1:Y$166="saniert",X$1:X$166))) / 2
        )
    )),
    0,
    IF(
        X64 &lt; (IF(
            Y65 = "unsaniert",
            (MIN(IF(Y$1:Y$166="unsaniert",X$1:X$166)) + MAX(IF(Y$1:Y$166="unsaniert",X$1:X$166))) / 2,
            IF(
                Y65 = "teilsaniert",
                (MIN(IF(Y$1:Y$166="teilsaniert",X$1:X$166)) + MAX(IF(Y$1:Y$166="teilsaniert",X$1:X$166))) / 2,
                (MIN(IF(Y$1:Y$166="saniert",X$1:X$166)) + MAX(IF(Y$1:Y$166="saniert",X$1:X$166))) / 2
            )
        )),
        0,
        W65
    )
)</f>
        <v>0</v>
      </c>
      <c r="AA65" s="160"/>
      <c r="AB65" s="160"/>
      <c r="AC65" s="160"/>
      <c r="AD65" s="174">
        <f t="shared" si="19"/>
        <v>-0.48003615062022709</v>
      </c>
      <c r="AE65" s="173">
        <f t="shared" si="5"/>
        <v>1.7688188707654848E-38</v>
      </c>
      <c r="AF65" s="174" t="str">
        <f t="shared" si="6"/>
        <v>saniert</v>
      </c>
      <c r="AG65" s="174" cm="1">
        <f t="array" ref="AG65">IF(
    AE65 &gt; (IF(
        AF65 = "unsaniert",
        (MIN(IF(AF$1:AF$166="unsaniert",AE$1:AE$166)) + MAX(IF(AF$1:AF$166="unsaniert",AE$1:AE$166))) / 2,
        IF(
            AF65 = "teilsaniert",
            (MIN(IF(AF$1:AF$166="teilsaniert",AE$1:AE$166)) + MAX(IF(AF$1:AF$166="teilsaniert",AE$1:AE$166))) / 2,
            (MIN(IF(AF$1:AF$166="saniert",AE$1:AE$166)) + MAX(IF(AF$1:AF$166="saniert",AE$1:AE$166))) / 2
        )
    )),
    0,
    IF(
        AE64 &lt; (IF(
            AF65 = "unsaniert",
            (MIN(IF(AF$1:AF$166="unsaniert",AE$1:AE$166)) + MAX(IF(AF$1:AF$166="unsaniert",AE$1:AE$166))) / 2,
            IF(
                AF65 = "teilsaniert",
                (MIN(IF(AF$1:AF$166="teilsaniert",AE$1:AE$166)) + MAX(IF(AF$1:AF$166="teilsaniert",AE$1:AE$166))) / 2,
                (MIN(IF(AF$1:AF$166="saniert",AE$1:AE$166)) + MAX(IF(AF$1:AF$166="saniert",AE$1:AE$166))) / 2
            )
        )),
        0,
        AD65
    )
)</f>
        <v>0</v>
      </c>
      <c r="AH65" s="160"/>
      <c r="AI65" s="160"/>
      <c r="AJ65" s="160"/>
      <c r="AK65" s="174">
        <f t="shared" si="20"/>
        <v>-0.64944627130493249</v>
      </c>
      <c r="AL65" s="173">
        <f t="shared" si="7"/>
        <v>5.5683085041922855E-104</v>
      </c>
      <c r="AM65" s="174" t="str">
        <f t="shared" si="8"/>
        <v>saniert</v>
      </c>
      <c r="AN65" s="174" cm="1">
        <f t="array" ref="AN65">IF(
    AL65 &gt; (IF(
        AM65 = "unsaniert",
        (MIN(IF(AM$1:AM$166="unsaniert",AL$1:AL$166)) + MAX(IF(AM$1:AM$166="unsaniert",AL$1:AL$166))) / 2,
        IF(
            AM65 = "teilsaniert",
            (MIN(IF(AM$1:AM$166="teilsaniert",AL$1:AL$166)) + MAX(IF(AM$1:AM$166="teilsaniert",AL$1:AL$166))) / 2,
            (MIN(IF(AM$1:AM$166="saniert",AL$1:AL$166)) + MAX(IF(AM$1:AM$166="saniert",AL$1:AL$166))) / 2
        )
    )),
    0,
    IF(
        AL64 &lt; (IF(
            AM65 = "unsaniert",
            (MIN(IF(AM$1:AM$166="unsaniert",AL$1:AL$166)) + MAX(IF(AM$1:AM$166="unsaniert",AL$1:AL$166))) / 2,
            IF(
                AM65 = "teilsaniert",
                (MIN(IF(AM$1:AM$166="teilsaniert",AL$1:AL$166)) + MAX(IF(AM$1:AM$166="teilsaniert",AL$1:AL$166))) / 2,
                (MIN(IF(AM$1:AM$166="saniert",AL$1:AL$166)) + MAX(IF(AM$1:AM$166="saniert",AL$1:AL$166))) / 2
            )
        )),
        0,
        AK65
    )
)</f>
        <v>0</v>
      </c>
      <c r="AR65" s="174">
        <f t="shared" si="21"/>
        <v>-0.39477353176158958</v>
      </c>
      <c r="AS65" s="173">
        <f t="shared" si="9"/>
        <v>7.3268068015465706E-47</v>
      </c>
      <c r="AT65" s="174" t="str">
        <f t="shared" si="10"/>
        <v>saniert</v>
      </c>
      <c r="AU65" s="174" cm="1">
        <f t="array" ref="AU65">IF(
    AS65 &gt; (IF(
        AT65 = "unsaniert",
        (MIN(IF(AT$1:AT$166="unsaniert",AS$1:AS$166)) + MAX(IF(AT$1:AT$166="unsaniert",AS$1:AS$166))) / 2,
        IF(
            AT65 = "teilsaniert",
            (MIN(IF(AT$1:AT$166="teilsaniert",AS$1:AS$166)) + MAX(IF(AT$1:AT$166="teilsaniert",AS$1:AS$166))) / 2,
            (MIN(IF(AT$1:AT$166="saniert",AS$1:AS$166)) + MAX(IF(AT$1:AT$166="saniert",AS$1:AS$166))) / 2
        )
    )),
    0,
    IF(
        AS64 &lt; (IF(
            AT65 = "unsaniert",
            (MIN(IF(AT$1:AT$166="unsaniert",AS$1:AS$166)) + MAX(IF(AT$1:AT$166="unsaniert",AS$1:AS$166))) / 2,
            IF(
                AT65 = "teilsaniert",
                (MIN(IF(AT$1:AT$166="teilsaniert",AS$1:AS$166)) + MAX(IF(AT$1:AT$166="teilsaniert",AS$1:AS$166))) / 2,
                (MIN(IF(AT$1:AT$166="saniert",AS$1:AS$166)) + MAX(IF(AT$1:AT$166="saniert",AS$1:AS$166))) / 2
            )
        )),
        0,
        AR65
    )
)</f>
        <v>0</v>
      </c>
      <c r="AV65" s="160"/>
      <c r="AW65" s="160"/>
      <c r="AX65" s="160"/>
      <c r="AY65" s="174">
        <f t="shared" si="22"/>
        <v>-0.40587222856411165</v>
      </c>
      <c r="AZ65" s="173">
        <f t="shared" si="24"/>
        <v>2.7541448508935816E-33</v>
      </c>
      <c r="BA65" s="174" t="str">
        <f t="shared" si="25"/>
        <v>saniert</v>
      </c>
      <c r="BB65" s="174" cm="1">
        <f t="array" ref="BB65">IF(
    AZ65 &gt; (IF(
        BA65 = "unsaniert",
        (MIN(IF(BA$1:BA$166="unsaniert",AZ$1:AZ$166)) + MAX(IF(BA$1:BA$166="unsaniert",AZ$1:AZ$166))) / 2,
        IF(
            BA65 = "teilsaniert",
            (MIN(IF(BA$1:BA$166="teilsaniert",AZ$1:AZ$166)) + MAX(IF(BA$1:BA$166="teilsaniert",AZ$1:AZ$166))) / 2,
            (MIN(IF(BA$1:BA$166="saniert",AZ$1:AZ$166)) + MAX(IF(BA$1:BA$166="saniert",AZ$1:AZ$166))) / 2
        )
    )),
    0,
    IF(
        AZ64 &lt; (IF(
            BA65 = "unsaniert",
            (MIN(IF(BA$1:BA$166="unsaniert",AZ$1:AZ$166)) + MAX(IF(BA$1:BA$166="unsaniert",AZ$1:AZ$166))) / 2,
            IF(
                BA65 = "teilsaniert",
                (MIN(IF(BA$1:BA$166="teilsaniert",AZ$1:AZ$166)) + MAX(IF(BA$1:BA$166="teilsaniert",AZ$1:AZ$166))) / 2,
                (MIN(IF(BA$1:BA$166="saniert",AZ$1:AZ$166)) + MAX(IF(BA$1:BA$166="saniert",AZ$1:AZ$166))) / 2
            )
        )),
        0,
        AY65
    )
)</f>
        <v>0</v>
      </c>
      <c r="BC65" s="160"/>
      <c r="BD65" s="160"/>
      <c r="BE65" s="160"/>
      <c r="BF65" s="174">
        <f t="shared" si="23"/>
        <v>-0.1829803524127811</v>
      </c>
      <c r="BG65" s="173">
        <f t="shared" si="13"/>
        <v>2.8419766534304961E-20</v>
      </c>
      <c r="BH65" s="174" t="str">
        <f t="shared" si="14"/>
        <v>saniert</v>
      </c>
      <c r="BI65" s="174" cm="1">
        <f t="array" ref="BI65">IF(
    BG65 &gt; (IF(
        BH65 = "unsaniert",
        (MIN(IF(BH$1:BH$166="unsaniert",BG$1:BG$166)) + MAX(IF(BH$1:BH$166="unsaniert",BG$1:BG$166))) / 2,
        IF(
            BH65 = "teilsaniert",
            (MIN(IF(BH$1:BH$166="teilsaniert",BG$1:BG$166)) + MAX(IF(BH$1:BH$166="teilsaniert",BG$1:BG$166))) / 2,
            (MIN(IF(BH$1:BH$166="saniert",BG$1:BG$166)) + MAX(IF(BH$1:BH$166="saniert",BG$1:BG$166))) / 2
        )
    )),
    0,
    IF(
        BG64 &lt; (IF(
            BH65 = "unsaniert",
            (MIN(IF(BH$1:BH$166="unsaniert",BG$1:BG$166)) + MAX(IF(BH$1:BH$166="unsaniert",BG$1:BG$166))) / 2,
            IF(
                BH65 = "teilsaniert",
                (MIN(IF(BH$1:BH$166="teilsaniert",BG$1:BG$166)) + MAX(IF(BH$1:BH$166="teilsaniert",BG$1:BG$166))) / 2,
                (MIN(IF(BH$1:BH$166="saniert",BG$1:BG$166)) + MAX(IF(BH$1:BH$166="saniert",BG$1:BG$166))) / 2
            )
        )),
        0,
        BF65
    )
)</f>
        <v>0</v>
      </c>
    </row>
    <row r="66" spans="2:61">
      <c r="B66" s="174">
        <f t="shared" si="15"/>
        <v>-0.27700965305327124</v>
      </c>
      <c r="C66" s="173">
        <f>_xlfn.NORM.DIST(B66, B5,C5, TRUE)</f>
        <v>8.8361728855245E-24</v>
      </c>
      <c r="D66" s="174" t="str">
        <f t="shared" si="0"/>
        <v>saniert</v>
      </c>
      <c r="E66" s="174" cm="1">
        <f t="array" ref="E66">IF(
    C66 &gt; (IF(
        D66 = "unsaniert",
        (MIN(IF(D$1:D$166="unsaniert",C$1:C$166)) + MAX(IF(D$1:D$166="unsaniert",C$1:C$166))) / 2,
        IF(
            D66 = "teilsaniert",
            (MIN(IF(D$1:D$166="teilsaniert",C$1:C$166)) + MAX(IF(D$1:D$166="teilsaniert",C$1:C$166))) / 2,
            (MIN(IF(D$1:D$166="saniert",C$1:C$166)) + MAX(IF(D$1:D$166="saniert",C$1:C$166))) / 2
        )
    )),
    0,
    IF(
        C65 &lt; (IF(
            D66 = "unsaniert",
            (MIN(IF(D$1:D$166="unsaniert",C$1:C$166)) + MAX(IF(D$1:D$166="unsaniert",C$1:C$166))) / 2,
            IF(
                D66 = "teilsaniert",
                (MIN(IF(D$1:D$166="teilsaniert",C$1:C$166)) + MAX(IF(D$1:D$166="teilsaniert",C$1:C$166))) / 2,
                (MIN(IF(D$1:D$166="saniert",C$1:C$166)) + MAX(IF(D$1:D$166="saniert",C$1:C$166))) / 2
            )
        )),
        0,
        B66
    )
)</f>
        <v>0</v>
      </c>
      <c r="F66" s="172"/>
      <c r="H66" s="160"/>
      <c r="I66" s="174">
        <f t="shared" si="16"/>
        <v>-0.57636539936293607</v>
      </c>
      <c r="J66" s="173">
        <f>_xlfn.NORM.DIST(I66, I5,J5, TRUE)</f>
        <v>5.7608511302951635E-103</v>
      </c>
      <c r="K66" s="174" t="str">
        <f t="shared" si="1"/>
        <v>saniert</v>
      </c>
      <c r="L66" s="174" cm="1">
        <f t="array" ref="L66">IF(
    J66 &gt; (IF(
        K66 = "unsaniert",
        (MIN(IF(K$1:K$166="unsaniert",J$1:J$166)) + MAX(IF(K$1:K$166="unsaniert",J$1:J$166))) / 2,
        IF(
            K66 = "teilsaniert",
            (MIN(IF(K$1:K$166="teilsaniert",J$1:J$166)) + MAX(IF(K$1:K$166="teilsaniert",J$1:J$166))) / 2,
            (MIN(IF(K$1:K$166="saniert",J$1:J$166)) + MAX(IF(K$1:K$166="saniert",J$1:J$166))) / 2
        )
    )),
    0,
    IF(
        J65 &lt; (IF(
            K66 = "unsaniert",
            (MIN(IF(K$1:K$166="unsaniert",J$1:J$166)) + MAX(IF(K$1:K$166="unsaniert",J$1:J$166))) / 2,
            IF(
                K66 = "teilsaniert",
                (MIN(IF(K$1:K$166="teilsaniert",J$1:J$166)) + MAX(IF(K$1:K$166="teilsaniert",J$1:J$166))) / 2,
                (MIN(IF(K$1:K$166="saniert",J$1:J$166)) + MAX(IF(K$1:K$166="saniert",J$1:J$166))) / 2
            )
        )),
        0,
        I66
    )
)</f>
        <v>0</v>
      </c>
      <c r="O66" s="160"/>
      <c r="P66" s="174">
        <f t="shared" si="17"/>
        <v>-0.66004806769660851</v>
      </c>
      <c r="Q66" s="173">
        <f>_xlfn.NORM.DIST(P66, P5,Q5, TRUE)</f>
        <v>5.8135008216354903E-80</v>
      </c>
      <c r="R66" s="174" t="str">
        <f t="shared" si="2"/>
        <v>saniert</v>
      </c>
      <c r="S66" s="174" cm="1">
        <f t="array" ref="S66">IF(
    Q66 &gt; (IF(
        R66 = "unsaniert",
        (MIN(IF(R$1:R$166="unsaniert",Q$1:Q$166)) + MAX(IF(R$1:R$166="unsaniert",Q$1:Q$166))) / 2,
        IF(
            R66 = "teilsaniert",
            (MIN(IF(R$1:R$166="teilsaniert",Q$1:Q$166)) + MAX(IF(R$1:R$166="teilsaniert",Q$1:Q$166))) / 2,
            (MIN(IF(R$1:R$166="saniert",Q$1:Q$166)) + MAX(IF(R$1:R$166="saniert",Q$1:Q$166))) / 2
        )
    )),
    0,
    IF(
        Q65 &lt; (IF(
            R66 = "unsaniert",
            (MIN(IF(R$1:R$166="unsaniert",Q$1:Q$166)) + MAX(IF(R$1:R$166="unsaniert",Q$1:Q$166))) / 2,
            IF(
                R66 = "teilsaniert",
                (MIN(IF(R$1:R$166="teilsaniert",Q$1:Q$166)) + MAX(IF(R$1:R$166="teilsaniert",Q$1:Q$166))) / 2,
                (MIN(IF(R$1:R$166="saniert",Q$1:Q$166)) + MAX(IF(R$1:R$166="saniert",Q$1:Q$166))) / 2
            )
        )),
        0,
        P66
    )
)</f>
        <v>0</v>
      </c>
      <c r="W66" s="174">
        <f t="shared" si="18"/>
        <v>-0.36149063434260365</v>
      </c>
      <c r="X66" s="173">
        <f t="shared" si="3"/>
        <v>1.2074959837547093E-75</v>
      </c>
      <c r="Y66" s="174" t="str">
        <f t="shared" si="4"/>
        <v>saniert</v>
      </c>
      <c r="Z66" s="174" cm="1">
        <f t="array" ref="Z66">IF(
    X66 &gt; (IF(
        Y66 = "unsaniert",
        (MIN(IF(Y$1:Y$166="unsaniert",X$1:X$166)) + MAX(IF(Y$1:Y$166="unsaniert",X$1:X$166))) / 2,
        IF(
            Y66 = "teilsaniert",
            (MIN(IF(Y$1:Y$166="teilsaniert",X$1:X$166)) + MAX(IF(Y$1:Y$166="teilsaniert",X$1:X$166))) / 2,
            (MIN(IF(Y$1:Y$166="saniert",X$1:X$166)) + MAX(IF(Y$1:Y$166="saniert",X$1:X$166))) / 2
        )
    )),
    0,
    IF(
        X65 &lt; (IF(
            Y66 = "unsaniert",
            (MIN(IF(Y$1:Y$166="unsaniert",X$1:X$166)) + MAX(IF(Y$1:Y$166="unsaniert",X$1:X$166))) / 2,
            IF(
                Y66 = "teilsaniert",
                (MIN(IF(Y$1:Y$166="teilsaniert",X$1:X$166)) + MAX(IF(Y$1:Y$166="teilsaniert",X$1:X$166))) / 2,
                (MIN(IF(Y$1:Y$166="saniert",X$1:X$166)) + MAX(IF(Y$1:Y$166="saniert",X$1:X$166))) / 2
            )
        )),
        0,
        W66
    )
)</f>
        <v>0</v>
      </c>
      <c r="AA66" s="160"/>
      <c r="AB66" s="160"/>
      <c r="AC66" s="160"/>
      <c r="AD66" s="174">
        <f t="shared" si="19"/>
        <v>-0.51003615062022711</v>
      </c>
      <c r="AE66" s="173">
        <f t="shared" si="5"/>
        <v>1.5568609612772224E-41</v>
      </c>
      <c r="AF66" s="174" t="str">
        <f t="shared" si="6"/>
        <v>saniert</v>
      </c>
      <c r="AG66" s="174" cm="1">
        <f t="array" ref="AG66">IF(
    AE66 &gt; (IF(
        AF66 = "unsaniert",
        (MIN(IF(AF$1:AF$166="unsaniert",AE$1:AE$166)) + MAX(IF(AF$1:AF$166="unsaniert",AE$1:AE$166))) / 2,
        IF(
            AF66 = "teilsaniert",
            (MIN(IF(AF$1:AF$166="teilsaniert",AE$1:AE$166)) + MAX(IF(AF$1:AF$166="teilsaniert",AE$1:AE$166))) / 2,
            (MIN(IF(AF$1:AF$166="saniert",AE$1:AE$166)) + MAX(IF(AF$1:AF$166="saniert",AE$1:AE$166))) / 2
        )
    )),
    0,
    IF(
        AE65 &lt; (IF(
            AF66 = "unsaniert",
            (MIN(IF(AF$1:AF$166="unsaniert",AE$1:AE$166)) + MAX(IF(AF$1:AF$166="unsaniert",AE$1:AE$166))) / 2,
            IF(
                AF66 = "teilsaniert",
                (MIN(IF(AF$1:AF$166="teilsaniert",AE$1:AE$166)) + MAX(IF(AF$1:AF$166="teilsaniert",AE$1:AE$166))) / 2,
                (MIN(IF(AF$1:AF$166="saniert",AE$1:AE$166)) + MAX(IF(AF$1:AF$166="saniert",AE$1:AE$166))) / 2
            )
        )),
        0,
        AD66
    )
)</f>
        <v>0</v>
      </c>
      <c r="AH66" s="160"/>
      <c r="AI66" s="160"/>
      <c r="AJ66" s="160"/>
      <c r="AK66" s="174">
        <f t="shared" si="20"/>
        <v>-0.67944627130493251</v>
      </c>
      <c r="AL66" s="173">
        <f t="shared" si="7"/>
        <v>7.5222056227589104E-112</v>
      </c>
      <c r="AM66" s="174" t="str">
        <f t="shared" si="8"/>
        <v>saniert</v>
      </c>
      <c r="AN66" s="174" cm="1">
        <f t="array" ref="AN66">IF(
    AL66 &gt; (IF(
        AM66 = "unsaniert",
        (MIN(IF(AM$1:AM$166="unsaniert",AL$1:AL$166)) + MAX(IF(AM$1:AM$166="unsaniert",AL$1:AL$166))) / 2,
        IF(
            AM66 = "teilsaniert",
            (MIN(IF(AM$1:AM$166="teilsaniert",AL$1:AL$166)) + MAX(IF(AM$1:AM$166="teilsaniert",AL$1:AL$166))) / 2,
            (MIN(IF(AM$1:AM$166="saniert",AL$1:AL$166)) + MAX(IF(AM$1:AM$166="saniert",AL$1:AL$166))) / 2
        )
    )),
    0,
    IF(
        AL65 &lt; (IF(
            AM66 = "unsaniert",
            (MIN(IF(AM$1:AM$166="unsaniert",AL$1:AL$166)) + MAX(IF(AM$1:AM$166="unsaniert",AL$1:AL$166))) / 2,
            IF(
                AM66 = "teilsaniert",
                (MIN(IF(AM$1:AM$166="teilsaniert",AL$1:AL$166)) + MAX(IF(AM$1:AM$166="teilsaniert",AL$1:AL$166))) / 2,
                (MIN(IF(AM$1:AM$166="saniert",AL$1:AL$166)) + MAX(IF(AM$1:AM$166="saniert",AL$1:AL$166))) / 2
            )
        )),
        0,
        AK66
    )
)</f>
        <v>0</v>
      </c>
      <c r="AR66" s="174">
        <f t="shared" si="21"/>
        <v>-0.42477353176158961</v>
      </c>
      <c r="AS66" s="173">
        <f t="shared" si="9"/>
        <v>1.5183225687775963E-50</v>
      </c>
      <c r="AT66" s="174" t="str">
        <f t="shared" si="10"/>
        <v>saniert</v>
      </c>
      <c r="AU66" s="174" cm="1">
        <f t="array" ref="AU66">IF(
    AS66 &gt; (IF(
        AT66 = "unsaniert",
        (MIN(IF(AT$1:AT$166="unsaniert",AS$1:AS$166)) + MAX(IF(AT$1:AT$166="unsaniert",AS$1:AS$166))) / 2,
        IF(
            AT66 = "teilsaniert",
            (MIN(IF(AT$1:AT$166="teilsaniert",AS$1:AS$166)) + MAX(IF(AT$1:AT$166="teilsaniert",AS$1:AS$166))) / 2,
            (MIN(IF(AT$1:AT$166="saniert",AS$1:AS$166)) + MAX(IF(AT$1:AT$166="saniert",AS$1:AS$166))) / 2
        )
    )),
    0,
    IF(
        AS65 &lt; (IF(
            AT66 = "unsaniert",
            (MIN(IF(AT$1:AT$166="unsaniert",AS$1:AS$166)) + MAX(IF(AT$1:AT$166="unsaniert",AS$1:AS$166))) / 2,
            IF(
                AT66 = "teilsaniert",
                (MIN(IF(AT$1:AT$166="teilsaniert",AS$1:AS$166)) + MAX(IF(AT$1:AT$166="teilsaniert",AS$1:AS$166))) / 2,
                (MIN(IF(AT$1:AT$166="saniert",AS$1:AS$166)) + MAX(IF(AT$1:AT$166="saniert",AS$1:AS$166))) / 2
            )
        )),
        0,
        AR66
    )
)</f>
        <v>0</v>
      </c>
      <c r="AV66" s="160"/>
      <c r="AW66" s="160"/>
      <c r="AX66" s="160"/>
      <c r="AY66" s="174">
        <f t="shared" si="22"/>
        <v>-0.43587222856411167</v>
      </c>
      <c r="AZ66" s="173">
        <f t="shared" si="24"/>
        <v>5.9823770550839323E-36</v>
      </c>
      <c r="BA66" s="174" t="str">
        <f t="shared" si="25"/>
        <v>saniert</v>
      </c>
      <c r="BB66" s="174" cm="1">
        <f t="array" ref="BB66">IF(
    AZ66 &gt; (IF(
        BA66 = "unsaniert",
        (MIN(IF(BA$1:BA$166="unsaniert",AZ$1:AZ$166)) + MAX(IF(BA$1:BA$166="unsaniert",AZ$1:AZ$166))) / 2,
        IF(
            BA66 = "teilsaniert",
            (MIN(IF(BA$1:BA$166="teilsaniert",AZ$1:AZ$166)) + MAX(IF(BA$1:BA$166="teilsaniert",AZ$1:AZ$166))) / 2,
            (MIN(IF(BA$1:BA$166="saniert",AZ$1:AZ$166)) + MAX(IF(BA$1:BA$166="saniert",AZ$1:AZ$166))) / 2
        )
    )),
    0,
    IF(
        AZ65 &lt; (IF(
            BA66 = "unsaniert",
            (MIN(IF(BA$1:BA$166="unsaniert",AZ$1:AZ$166)) + MAX(IF(BA$1:BA$166="unsaniert",AZ$1:AZ$166))) / 2,
            IF(
                BA66 = "teilsaniert",
                (MIN(IF(BA$1:BA$166="teilsaniert",AZ$1:AZ$166)) + MAX(IF(BA$1:BA$166="teilsaniert",AZ$1:AZ$166))) / 2,
                (MIN(IF(BA$1:BA$166="saniert",AZ$1:AZ$166)) + MAX(IF(BA$1:BA$166="saniert",AZ$1:AZ$166))) / 2
            )
        )),
        0,
        AY66
    )
)</f>
        <v>0</v>
      </c>
      <c r="BC66" s="160"/>
      <c r="BD66" s="160"/>
      <c r="BE66" s="160"/>
      <c r="BF66" s="174">
        <f t="shared" si="23"/>
        <v>-0.19798035241278111</v>
      </c>
      <c r="BG66" s="173">
        <f t="shared" si="13"/>
        <v>6.1681964707192339E-22</v>
      </c>
      <c r="BH66" s="174" t="str">
        <f t="shared" si="14"/>
        <v>saniert</v>
      </c>
      <c r="BI66" s="174" cm="1">
        <f t="array" ref="BI66">IF(
    BG66 &gt; (IF(
        BH66 = "unsaniert",
        (MIN(IF(BH$1:BH$166="unsaniert",BG$1:BG$166)) + MAX(IF(BH$1:BH$166="unsaniert",BG$1:BG$166))) / 2,
        IF(
            BH66 = "teilsaniert",
            (MIN(IF(BH$1:BH$166="teilsaniert",BG$1:BG$166)) + MAX(IF(BH$1:BH$166="teilsaniert",BG$1:BG$166))) / 2,
            (MIN(IF(BH$1:BH$166="saniert",BG$1:BG$166)) + MAX(IF(BH$1:BH$166="saniert",BG$1:BG$166))) / 2
        )
    )),
    0,
    IF(
        BG65 &lt; (IF(
            BH66 = "unsaniert",
            (MIN(IF(BH$1:BH$166="unsaniert",BG$1:BG$166)) + MAX(IF(BH$1:BH$166="unsaniert",BG$1:BG$166))) / 2,
            IF(
                BH66 = "teilsaniert",
                (MIN(IF(BH$1:BH$166="teilsaniert",BG$1:BG$166)) + MAX(IF(BH$1:BH$166="teilsaniert",BG$1:BG$166))) / 2,
                (MIN(IF(BH$1:BH$166="saniert",BG$1:BG$166)) + MAX(IF(BH$1:BH$166="saniert",BG$1:BG$166))) / 2
            )
        )),
        0,
        BF66
    )
)</f>
        <v>0</v>
      </c>
    </row>
    <row r="67" spans="2:61">
      <c r="B67" s="174">
        <f t="shared" si="15"/>
        <v>-0.30700965305327121</v>
      </c>
      <c r="C67" s="173">
        <f>_xlfn.NORM.DIST(B67, B5,C5, TRUE)</f>
        <v>1.1861392982178414E-25</v>
      </c>
      <c r="D67" s="174" t="str">
        <f t="shared" si="0"/>
        <v>saniert</v>
      </c>
      <c r="E67" s="174" cm="1">
        <f t="array" ref="E67">IF(
    C67 &gt; (IF(
        D67 = "unsaniert",
        (MIN(IF(D$1:D$166="unsaniert",C$1:C$166)) + MAX(IF(D$1:D$166="unsaniert",C$1:C$166))) / 2,
        IF(
            D67 = "teilsaniert",
            (MIN(IF(D$1:D$166="teilsaniert",C$1:C$166)) + MAX(IF(D$1:D$166="teilsaniert",C$1:C$166))) / 2,
            (MIN(IF(D$1:D$166="saniert",C$1:C$166)) + MAX(IF(D$1:D$166="saniert",C$1:C$166))) / 2
        )
    )),
    0,
    IF(
        C66 &lt; (IF(
            D67 = "unsaniert",
            (MIN(IF(D$1:D$166="unsaniert",C$1:C$166)) + MAX(IF(D$1:D$166="unsaniert",C$1:C$166))) / 2,
            IF(
                D67 = "teilsaniert",
                (MIN(IF(D$1:D$166="teilsaniert",C$1:C$166)) + MAX(IF(D$1:D$166="teilsaniert",C$1:C$166))) / 2,
                (MIN(IF(D$1:D$166="saniert",C$1:C$166)) + MAX(IF(D$1:D$166="saniert",C$1:C$166))) / 2
            )
        )),
        0,
        B67
    )
)</f>
        <v>0</v>
      </c>
      <c r="F67" s="172"/>
      <c r="H67" s="160"/>
      <c r="I67" s="174">
        <f t="shared" si="16"/>
        <v>-0.6063653993629361</v>
      </c>
      <c r="J67" s="173">
        <f>_xlfn.NORM.DIST(I67, I5,J5, TRUE)</f>
        <v>1.6618056861993637E-110</v>
      </c>
      <c r="K67" s="174" t="str">
        <f t="shared" si="1"/>
        <v>saniert</v>
      </c>
      <c r="L67" s="174" cm="1">
        <f t="array" ref="L67">IF(
    J67 &gt; (IF(
        K67 = "unsaniert",
        (MIN(IF(K$1:K$166="unsaniert",J$1:J$166)) + MAX(IF(K$1:K$166="unsaniert",J$1:J$166))) / 2,
        IF(
            K67 = "teilsaniert",
            (MIN(IF(K$1:K$166="teilsaniert",J$1:J$166)) + MAX(IF(K$1:K$166="teilsaniert",J$1:J$166))) / 2,
            (MIN(IF(K$1:K$166="saniert",J$1:J$166)) + MAX(IF(K$1:K$166="saniert",J$1:J$166))) / 2
        )
    )),
    0,
    IF(
        J66 &lt; (IF(
            K67 = "unsaniert",
            (MIN(IF(K$1:K$166="unsaniert",J$1:J$166)) + MAX(IF(K$1:K$166="unsaniert",J$1:J$166))) / 2,
            IF(
                K67 = "teilsaniert",
                (MIN(IF(K$1:K$166="teilsaniert",J$1:J$166)) + MAX(IF(K$1:K$166="teilsaniert",J$1:J$166))) / 2,
                (MIN(IF(K$1:K$166="saniert",J$1:J$166)) + MAX(IF(K$1:K$166="saniert",J$1:J$166))) / 2
            )
        )),
        0,
        I67
    )
)</f>
        <v>0</v>
      </c>
      <c r="O67" s="160"/>
      <c r="P67" s="174">
        <f t="shared" si="17"/>
        <v>-0.69004806769660854</v>
      </c>
      <c r="Q67" s="173">
        <f>_xlfn.NORM.DIST(P67, P5,Q5, TRUE)</f>
        <v>6.9523512981080017E-86</v>
      </c>
      <c r="R67" s="174" t="str">
        <f t="shared" si="2"/>
        <v>saniert</v>
      </c>
      <c r="S67" s="174" cm="1">
        <f t="array" ref="S67">IF(
    Q67 &gt; (IF(
        R67 = "unsaniert",
        (MIN(IF(R$1:R$166="unsaniert",Q$1:Q$166)) + MAX(IF(R$1:R$166="unsaniert",Q$1:Q$166))) / 2,
        IF(
            R67 = "teilsaniert",
            (MIN(IF(R$1:R$166="teilsaniert",Q$1:Q$166)) + MAX(IF(R$1:R$166="teilsaniert",Q$1:Q$166))) / 2,
            (MIN(IF(R$1:R$166="saniert",Q$1:Q$166)) + MAX(IF(R$1:R$166="saniert",Q$1:Q$166))) / 2
        )
    )),
    0,
    IF(
        Q66 &lt; (IF(
            R67 = "unsaniert",
            (MIN(IF(R$1:R$166="unsaniert",Q$1:Q$166)) + MAX(IF(R$1:R$166="unsaniert",Q$1:Q$166))) / 2,
            IF(
                R67 = "teilsaniert",
                (MIN(IF(R$1:R$166="teilsaniert",Q$1:Q$166)) + MAX(IF(R$1:R$166="teilsaniert",Q$1:Q$166))) / 2,
                (MIN(IF(R$1:R$166="saniert",Q$1:Q$166)) + MAX(IF(R$1:R$166="saniert",Q$1:Q$166))) / 2
            )
        )),
        0,
        P67
    )
)</f>
        <v>0</v>
      </c>
      <c r="W67" s="174">
        <f t="shared" si="18"/>
        <v>-0.39149063434260367</v>
      </c>
      <c r="X67" s="173">
        <f t="shared" si="3"/>
        <v>2.9163051937704707E-81</v>
      </c>
      <c r="Y67" s="174" t="str">
        <f t="shared" si="4"/>
        <v>saniert</v>
      </c>
      <c r="Z67" s="174" cm="1">
        <f t="array" ref="Z67">IF(
    X67 &gt; (IF(
        Y67 = "unsaniert",
        (MIN(IF(Y$1:Y$166="unsaniert",X$1:X$166)) + MAX(IF(Y$1:Y$166="unsaniert",X$1:X$166))) / 2,
        IF(
            Y67 = "teilsaniert",
            (MIN(IF(Y$1:Y$166="teilsaniert",X$1:X$166)) + MAX(IF(Y$1:Y$166="teilsaniert",X$1:X$166))) / 2,
            (MIN(IF(Y$1:Y$166="saniert",X$1:X$166)) + MAX(IF(Y$1:Y$166="saniert",X$1:X$166))) / 2
        )
    )),
    0,
    IF(
        X66 &lt; (IF(
            Y67 = "unsaniert",
            (MIN(IF(Y$1:Y$166="unsaniert",X$1:X$166)) + MAX(IF(Y$1:Y$166="unsaniert",X$1:X$166))) / 2,
            IF(
                Y67 = "teilsaniert",
                (MIN(IF(Y$1:Y$166="teilsaniert",X$1:X$166)) + MAX(IF(Y$1:Y$166="teilsaniert",X$1:X$166))) / 2,
                (MIN(IF(Y$1:Y$166="saniert",X$1:X$166)) + MAX(IF(Y$1:Y$166="saniert",X$1:X$166))) / 2
            )
        )),
        0,
        W67
    )
)</f>
        <v>0</v>
      </c>
      <c r="AA67" s="160"/>
      <c r="AB67" s="160"/>
      <c r="AC67" s="160"/>
      <c r="AD67" s="174">
        <f t="shared" si="19"/>
        <v>-0.54003615062022714</v>
      </c>
      <c r="AE67" s="173">
        <f t="shared" si="5"/>
        <v>1.0356029163421008E-44</v>
      </c>
      <c r="AF67" s="174" t="str">
        <f t="shared" si="6"/>
        <v>saniert</v>
      </c>
      <c r="AG67" s="174" cm="1">
        <f t="array" ref="AG67">IF(
    AE67 &gt; (IF(
        AF67 = "unsaniert",
        (MIN(IF(AF$1:AF$166="unsaniert",AE$1:AE$166)) + MAX(IF(AF$1:AF$166="unsaniert",AE$1:AE$166))) / 2,
        IF(
            AF67 = "teilsaniert",
            (MIN(IF(AF$1:AF$166="teilsaniert",AE$1:AE$166)) + MAX(IF(AF$1:AF$166="teilsaniert",AE$1:AE$166))) / 2,
            (MIN(IF(AF$1:AF$166="saniert",AE$1:AE$166)) + MAX(IF(AF$1:AF$166="saniert",AE$1:AE$166))) / 2
        )
    )),
    0,
    IF(
        AE66 &lt; (IF(
            AF67 = "unsaniert",
            (MIN(IF(AF$1:AF$166="unsaniert",AE$1:AE$166)) + MAX(IF(AF$1:AF$166="unsaniert",AE$1:AE$166))) / 2,
            IF(
                AF67 = "teilsaniert",
                (MIN(IF(AF$1:AF$166="teilsaniert",AE$1:AE$166)) + MAX(IF(AF$1:AF$166="teilsaniert",AE$1:AE$166))) / 2,
                (MIN(IF(AF$1:AF$166="saniert",AE$1:AE$166)) + MAX(IF(AF$1:AF$166="saniert",AE$1:AE$166))) / 2
            )
        )),
        0,
        AD67
    )
)</f>
        <v>0</v>
      </c>
      <c r="AH67" s="160"/>
      <c r="AI67" s="160"/>
      <c r="AJ67" s="160"/>
      <c r="AK67" s="174">
        <f t="shared" si="20"/>
        <v>-0.70944627130493254</v>
      </c>
      <c r="AL67" s="173">
        <f t="shared" si="7"/>
        <v>5.1879723319178886E-120</v>
      </c>
      <c r="AM67" s="174" t="str">
        <f t="shared" si="8"/>
        <v>saniert</v>
      </c>
      <c r="AN67" s="174" cm="1">
        <f t="array" ref="AN67">IF(
    AL67 &gt; (IF(
        AM67 = "unsaniert",
        (MIN(IF(AM$1:AM$166="unsaniert",AL$1:AL$166)) + MAX(IF(AM$1:AM$166="unsaniert",AL$1:AL$166))) / 2,
        IF(
            AM67 = "teilsaniert",
            (MIN(IF(AM$1:AM$166="teilsaniert",AL$1:AL$166)) + MAX(IF(AM$1:AM$166="teilsaniert",AL$1:AL$166))) / 2,
            (MIN(IF(AM$1:AM$166="saniert",AL$1:AL$166)) + MAX(IF(AM$1:AM$166="saniert",AL$1:AL$166))) / 2
        )
    )),
    0,
    IF(
        AL66 &lt; (IF(
            AM67 = "unsaniert",
            (MIN(IF(AM$1:AM$166="unsaniert",AL$1:AL$166)) + MAX(IF(AM$1:AM$166="unsaniert",AL$1:AL$166))) / 2,
            IF(
                AM67 = "teilsaniert",
                (MIN(IF(AM$1:AM$166="teilsaniert",AL$1:AL$166)) + MAX(IF(AM$1:AM$166="teilsaniert",AL$1:AL$166))) / 2,
                (MIN(IF(AM$1:AM$166="saniert",AL$1:AL$166)) + MAX(IF(AM$1:AM$166="saniert",AL$1:AL$166))) / 2
            )
        )),
        0,
        AK67
    )
)</f>
        <v>0</v>
      </c>
      <c r="AR67" s="174">
        <f t="shared" si="21"/>
        <v>-0.45477353176158963</v>
      </c>
      <c r="AS67" s="173">
        <f t="shared" si="9"/>
        <v>2.2571528284998973E-54</v>
      </c>
      <c r="AT67" s="174" t="str">
        <f t="shared" si="10"/>
        <v>saniert</v>
      </c>
      <c r="AU67" s="174" cm="1">
        <f t="array" ref="AU67">IF(
    AS67 &gt; (IF(
        AT67 = "unsaniert",
        (MIN(IF(AT$1:AT$166="unsaniert",AS$1:AS$166)) + MAX(IF(AT$1:AT$166="unsaniert",AS$1:AS$166))) / 2,
        IF(
            AT67 = "teilsaniert",
            (MIN(IF(AT$1:AT$166="teilsaniert",AS$1:AS$166)) + MAX(IF(AT$1:AT$166="teilsaniert",AS$1:AS$166))) / 2,
            (MIN(IF(AT$1:AT$166="saniert",AS$1:AS$166)) + MAX(IF(AT$1:AT$166="saniert",AS$1:AS$166))) / 2
        )
    )),
    0,
    IF(
        AS66 &lt; (IF(
            AT67 = "unsaniert",
            (MIN(IF(AT$1:AT$166="unsaniert",AS$1:AS$166)) + MAX(IF(AT$1:AT$166="unsaniert",AS$1:AS$166))) / 2,
            IF(
                AT67 = "teilsaniert",
                (MIN(IF(AT$1:AT$166="teilsaniert",AS$1:AS$166)) + MAX(IF(AT$1:AT$166="teilsaniert",AS$1:AS$166))) / 2,
                (MIN(IF(AT$1:AT$166="saniert",AS$1:AS$166)) + MAX(IF(AT$1:AT$166="saniert",AS$1:AS$166))) / 2
            )
        )),
        0,
        AR67
    )
)</f>
        <v>0</v>
      </c>
      <c r="AV67" s="160"/>
      <c r="AW67" s="160"/>
      <c r="AX67" s="160"/>
      <c r="AY67" s="174">
        <f t="shared" si="22"/>
        <v>-0.4658722285641117</v>
      </c>
      <c r="AZ67" s="173">
        <f t="shared" si="24"/>
        <v>1.0148067068215793E-38</v>
      </c>
      <c r="BA67" s="174" t="str">
        <f t="shared" si="25"/>
        <v>saniert</v>
      </c>
      <c r="BB67" s="174" cm="1">
        <f t="array" ref="BB67">IF(
    AZ67 &gt; (IF(
        BA67 = "unsaniert",
        (MIN(IF(BA$1:BA$166="unsaniert",AZ$1:AZ$166)) + MAX(IF(BA$1:BA$166="unsaniert",AZ$1:AZ$166))) / 2,
        IF(
            BA67 = "teilsaniert",
            (MIN(IF(BA$1:BA$166="teilsaniert",AZ$1:AZ$166)) + MAX(IF(BA$1:BA$166="teilsaniert",AZ$1:AZ$166))) / 2,
            (MIN(IF(BA$1:BA$166="saniert",AZ$1:AZ$166)) + MAX(IF(BA$1:BA$166="saniert",AZ$1:AZ$166))) / 2
        )
    )),
    0,
    IF(
        AZ66 &lt; (IF(
            BA67 = "unsaniert",
            (MIN(IF(BA$1:BA$166="unsaniert",AZ$1:AZ$166)) + MAX(IF(BA$1:BA$166="unsaniert",AZ$1:AZ$166))) / 2,
            IF(
                BA67 = "teilsaniert",
                (MIN(IF(BA$1:BA$166="teilsaniert",AZ$1:AZ$166)) + MAX(IF(BA$1:BA$166="teilsaniert",AZ$1:AZ$166))) / 2,
                (MIN(IF(BA$1:BA$166="saniert",AZ$1:AZ$166)) + MAX(IF(BA$1:BA$166="saniert",AZ$1:AZ$166))) / 2
            )
        )),
        0,
        AY67
    )
)</f>
        <v>0</v>
      </c>
      <c r="BC67" s="160"/>
      <c r="BD67" s="160"/>
      <c r="BE67" s="160"/>
      <c r="BF67" s="174">
        <f t="shared" si="23"/>
        <v>-0.21298035241278113</v>
      </c>
      <c r="BG67" s="173">
        <f t="shared" si="13"/>
        <v>1.1381313740817944E-23</v>
      </c>
      <c r="BH67" s="174" t="str">
        <f t="shared" si="14"/>
        <v>saniert</v>
      </c>
      <c r="BI67" s="174" cm="1">
        <f t="array" ref="BI67">IF(
    BG67 &gt; (IF(
        BH67 = "unsaniert",
        (MIN(IF(BH$1:BH$166="unsaniert",BG$1:BG$166)) + MAX(IF(BH$1:BH$166="unsaniert",BG$1:BG$166))) / 2,
        IF(
            BH67 = "teilsaniert",
            (MIN(IF(BH$1:BH$166="teilsaniert",BG$1:BG$166)) + MAX(IF(BH$1:BH$166="teilsaniert",BG$1:BG$166))) / 2,
            (MIN(IF(BH$1:BH$166="saniert",BG$1:BG$166)) + MAX(IF(BH$1:BH$166="saniert",BG$1:BG$166))) / 2
        )
    )),
    0,
    IF(
        BG66 &lt; (IF(
            BH67 = "unsaniert",
            (MIN(IF(BH$1:BH$166="unsaniert",BG$1:BG$166)) + MAX(IF(BH$1:BH$166="unsaniert",BG$1:BG$166))) / 2,
            IF(
                BH67 = "teilsaniert",
                (MIN(IF(BH$1:BH$166="teilsaniert",BG$1:BG$166)) + MAX(IF(BH$1:BH$166="teilsaniert",BG$1:BG$166))) / 2,
                (MIN(IF(BH$1:BH$166="saniert",BG$1:BG$166)) + MAX(IF(BH$1:BH$166="saniert",BG$1:BG$166))) / 2
            )
        )),
        0,
        BF67
    )
)</f>
        <v>0</v>
      </c>
    </row>
    <row r="68" spans="2:61">
      <c r="B68" s="174">
        <f t="shared" si="15"/>
        <v>-0.33700965305327124</v>
      </c>
      <c r="C68" s="173">
        <f>_xlfn.NORM.DIST(B68, B5,C5, TRUE)</f>
        <v>1.3380530524224586E-27</v>
      </c>
      <c r="D68" s="174" t="str">
        <f t="shared" si="0"/>
        <v>saniert</v>
      </c>
      <c r="E68" s="174" cm="1">
        <f t="array" ref="E68">IF(
    C68 &gt; (IF(
        D68 = "unsaniert",
        (MIN(IF(D$1:D$166="unsaniert",C$1:C$166)) + MAX(IF(D$1:D$166="unsaniert",C$1:C$166))) / 2,
        IF(
            D68 = "teilsaniert",
            (MIN(IF(D$1:D$166="teilsaniert",C$1:C$166)) + MAX(IF(D$1:D$166="teilsaniert",C$1:C$166))) / 2,
            (MIN(IF(D$1:D$166="saniert",C$1:C$166)) + MAX(IF(D$1:D$166="saniert",C$1:C$166))) / 2
        )
    )),
    0,
    IF(
        C67 &lt; (IF(
            D68 = "unsaniert",
            (MIN(IF(D$1:D$166="unsaniert",C$1:C$166)) + MAX(IF(D$1:D$166="unsaniert",C$1:C$166))) / 2,
            IF(
                D68 = "teilsaniert",
                (MIN(IF(D$1:D$166="teilsaniert",C$1:C$166)) + MAX(IF(D$1:D$166="teilsaniert",C$1:C$166))) / 2,
                (MIN(IF(D$1:D$166="saniert",C$1:C$166)) + MAX(IF(D$1:D$166="saniert",C$1:C$166))) / 2
            )
        )),
        0,
        B68
    )
)</f>
        <v>0</v>
      </c>
      <c r="F68" s="172"/>
      <c r="H68" s="160"/>
      <c r="I68" s="174">
        <f t="shared" si="16"/>
        <v>-0.63636539936293612</v>
      </c>
      <c r="J68" s="173">
        <f>_xlfn.NORM.DIST(I68, I5,J5, TRUE)</f>
        <v>2.5682636332449986E-118</v>
      </c>
      <c r="K68" s="174" t="str">
        <f t="shared" si="1"/>
        <v>saniert</v>
      </c>
      <c r="L68" s="174" cm="1">
        <f t="array" ref="L68">IF(
    J68 &gt; (IF(
        K68 = "unsaniert",
        (MIN(IF(K$1:K$166="unsaniert",J$1:J$166)) + MAX(IF(K$1:K$166="unsaniert",J$1:J$166))) / 2,
        IF(
            K68 = "teilsaniert",
            (MIN(IF(K$1:K$166="teilsaniert",J$1:J$166)) + MAX(IF(K$1:K$166="teilsaniert",J$1:J$166))) / 2,
            (MIN(IF(K$1:K$166="saniert",J$1:J$166)) + MAX(IF(K$1:K$166="saniert",J$1:J$166))) / 2
        )
    )),
    0,
    IF(
        J67 &lt; (IF(
            K68 = "unsaniert",
            (MIN(IF(K$1:K$166="unsaniert",J$1:J$166)) + MAX(IF(K$1:K$166="unsaniert",J$1:J$166))) / 2,
            IF(
                K68 = "teilsaniert",
                (MIN(IF(K$1:K$166="teilsaniert",J$1:J$166)) + MAX(IF(K$1:K$166="teilsaniert",J$1:J$166))) / 2,
                (MIN(IF(K$1:K$166="saniert",J$1:J$166)) + MAX(IF(K$1:K$166="saniert",J$1:J$166))) / 2
            )
        )),
        0,
        I68
    )
)</f>
        <v>0</v>
      </c>
      <c r="O68" s="160"/>
      <c r="P68" s="174">
        <f t="shared" si="17"/>
        <v>-0.72004806769660856</v>
      </c>
      <c r="Q68" s="173">
        <f>_xlfn.NORM.DIST(P68, P5,Q5, TRUE)</f>
        <v>5.0542454839278571E-92</v>
      </c>
      <c r="R68" s="174" t="str">
        <f t="shared" si="2"/>
        <v>saniert</v>
      </c>
      <c r="S68" s="174" cm="1">
        <f t="array" ref="S68">IF(
    Q68 &gt; (IF(
        R68 = "unsaniert",
        (MIN(IF(R$1:R$166="unsaniert",Q$1:Q$166)) + MAX(IF(R$1:R$166="unsaniert",Q$1:Q$166))) / 2,
        IF(
            R68 = "teilsaniert",
            (MIN(IF(R$1:R$166="teilsaniert",Q$1:Q$166)) + MAX(IF(R$1:R$166="teilsaniert",Q$1:Q$166))) / 2,
            (MIN(IF(R$1:R$166="saniert",Q$1:Q$166)) + MAX(IF(R$1:R$166="saniert",Q$1:Q$166))) / 2
        )
    )),
    0,
    IF(
        Q67 &lt; (IF(
            R68 = "unsaniert",
            (MIN(IF(R$1:R$166="unsaniert",Q$1:Q$166)) + MAX(IF(R$1:R$166="unsaniert",Q$1:Q$166))) / 2,
            IF(
                R68 = "teilsaniert",
                (MIN(IF(R$1:R$166="teilsaniert",Q$1:Q$166)) + MAX(IF(R$1:R$166="teilsaniert",Q$1:Q$166))) / 2,
                (MIN(IF(R$1:R$166="saniert",Q$1:Q$166)) + MAX(IF(R$1:R$166="saniert",Q$1:Q$166))) / 2
            )
        )),
        0,
        P68
    )
)</f>
        <v>0</v>
      </c>
      <c r="W68" s="174">
        <f t="shared" si="18"/>
        <v>-0.4214906343426037</v>
      </c>
      <c r="X68" s="173">
        <f t="shared" si="3"/>
        <v>4.3854773710961906E-87</v>
      </c>
      <c r="Y68" s="174" t="str">
        <f t="shared" si="4"/>
        <v>saniert</v>
      </c>
      <c r="Z68" s="174" cm="1">
        <f t="array" ref="Z68">IF(
    X68 &gt; (IF(
        Y68 = "unsaniert",
        (MIN(IF(Y$1:Y$166="unsaniert",X$1:X$166)) + MAX(IF(Y$1:Y$166="unsaniert",X$1:X$166))) / 2,
        IF(
            Y68 = "teilsaniert",
            (MIN(IF(Y$1:Y$166="teilsaniert",X$1:X$166)) + MAX(IF(Y$1:Y$166="teilsaniert",X$1:X$166))) / 2,
            (MIN(IF(Y$1:Y$166="saniert",X$1:X$166)) + MAX(IF(Y$1:Y$166="saniert",X$1:X$166))) / 2
        )
    )),
    0,
    IF(
        X67 &lt; (IF(
            Y68 = "unsaniert",
            (MIN(IF(Y$1:Y$166="unsaniert",X$1:X$166)) + MAX(IF(Y$1:Y$166="unsaniert",X$1:X$166))) / 2,
            IF(
                Y68 = "teilsaniert",
                (MIN(IF(Y$1:Y$166="teilsaniert",X$1:X$166)) + MAX(IF(Y$1:Y$166="teilsaniert",X$1:X$166))) / 2,
                (MIN(IF(Y$1:Y$166="saniert",X$1:X$166)) + MAX(IF(Y$1:Y$166="saniert",X$1:X$166))) / 2
            )
        )),
        0,
        W68
    )
)</f>
        <v>0</v>
      </c>
      <c r="AA68" s="160"/>
      <c r="AB68" s="160"/>
      <c r="AC68" s="160"/>
      <c r="AD68" s="174">
        <f t="shared" si="19"/>
        <v>-0.57003615062022717</v>
      </c>
      <c r="AE68" s="173">
        <f t="shared" si="5"/>
        <v>5.2055458761629836E-48</v>
      </c>
      <c r="AF68" s="174" t="str">
        <f t="shared" si="6"/>
        <v>saniert</v>
      </c>
      <c r="AG68" s="174" cm="1">
        <f t="array" ref="AG68">IF(
    AE68 &gt; (IF(
        AF68 = "unsaniert",
        (MIN(IF(AF$1:AF$166="unsaniert",AE$1:AE$166)) + MAX(IF(AF$1:AF$166="unsaniert",AE$1:AE$166))) / 2,
        IF(
            AF68 = "teilsaniert",
            (MIN(IF(AF$1:AF$166="teilsaniert",AE$1:AE$166)) + MAX(IF(AF$1:AF$166="teilsaniert",AE$1:AE$166))) / 2,
            (MIN(IF(AF$1:AF$166="saniert",AE$1:AE$166)) + MAX(IF(AF$1:AF$166="saniert",AE$1:AE$166))) / 2
        )
    )),
    0,
    IF(
        AE67 &lt; (IF(
            AF68 = "unsaniert",
            (MIN(IF(AF$1:AF$166="unsaniert",AE$1:AE$166)) + MAX(IF(AF$1:AF$166="unsaniert",AE$1:AE$166))) / 2,
            IF(
                AF68 = "teilsaniert",
                (MIN(IF(AF$1:AF$166="teilsaniert",AE$1:AE$166)) + MAX(IF(AF$1:AF$166="teilsaniert",AE$1:AE$166))) / 2,
                (MIN(IF(AF$1:AF$166="saniert",AE$1:AE$166)) + MAX(IF(AF$1:AF$166="saniert",AE$1:AE$166))) / 2
            )
        )),
        0,
        AD68
    )
)</f>
        <v>0</v>
      </c>
      <c r="AH68" s="160"/>
      <c r="AI68" s="160"/>
      <c r="AJ68" s="160"/>
      <c r="AK68" s="174">
        <f t="shared" si="20"/>
        <v>-0.73944627130493257</v>
      </c>
      <c r="AL68" s="173">
        <f t="shared" si="7"/>
        <v>1.8265906737284404E-128</v>
      </c>
      <c r="AM68" s="174" t="str">
        <f t="shared" si="8"/>
        <v>saniert</v>
      </c>
      <c r="AN68" s="174" cm="1">
        <f t="array" ref="AN68">IF(
    AL68 &gt; (IF(
        AM68 = "unsaniert",
        (MIN(IF(AM$1:AM$166="unsaniert",AL$1:AL$166)) + MAX(IF(AM$1:AM$166="unsaniert",AL$1:AL$166))) / 2,
        IF(
            AM68 = "teilsaniert",
            (MIN(IF(AM$1:AM$166="teilsaniert",AL$1:AL$166)) + MAX(IF(AM$1:AM$166="teilsaniert",AL$1:AL$166))) / 2,
            (MIN(IF(AM$1:AM$166="saniert",AL$1:AL$166)) + MAX(IF(AM$1:AM$166="saniert",AL$1:AL$166))) / 2
        )
    )),
    0,
    IF(
        AL67 &lt; (IF(
            AM68 = "unsaniert",
            (MIN(IF(AM$1:AM$166="unsaniert",AL$1:AL$166)) + MAX(IF(AM$1:AM$166="unsaniert",AL$1:AL$166))) / 2,
            IF(
                AM68 = "teilsaniert",
                (MIN(IF(AM$1:AM$166="teilsaniert",AL$1:AL$166)) + MAX(IF(AM$1:AM$166="teilsaniert",AL$1:AL$166))) / 2,
                (MIN(IF(AM$1:AM$166="saniert",AL$1:AL$166)) + MAX(IF(AM$1:AM$166="saniert",AL$1:AL$166))) / 2
            )
        )),
        0,
        AK68
    )
)</f>
        <v>0</v>
      </c>
      <c r="AR68" s="174">
        <f t="shared" si="21"/>
        <v>-0.48477353176158966</v>
      </c>
      <c r="AS68" s="173">
        <f t="shared" si="9"/>
        <v>2.4069110546468833E-58</v>
      </c>
      <c r="AT68" s="174" t="str">
        <f t="shared" si="10"/>
        <v>saniert</v>
      </c>
      <c r="AU68" s="174" cm="1">
        <f t="array" ref="AU68">IF(
    AS68 &gt; (IF(
        AT68 = "unsaniert",
        (MIN(IF(AT$1:AT$166="unsaniert",AS$1:AS$166)) + MAX(IF(AT$1:AT$166="unsaniert",AS$1:AS$166))) / 2,
        IF(
            AT68 = "teilsaniert",
            (MIN(IF(AT$1:AT$166="teilsaniert",AS$1:AS$166)) + MAX(IF(AT$1:AT$166="teilsaniert",AS$1:AS$166))) / 2,
            (MIN(IF(AT$1:AT$166="saniert",AS$1:AS$166)) + MAX(IF(AT$1:AT$166="saniert",AS$1:AS$166))) / 2
        )
    )),
    0,
    IF(
        AS67 &lt; (IF(
            AT68 = "unsaniert",
            (MIN(IF(AT$1:AT$166="unsaniert",AS$1:AS$166)) + MAX(IF(AT$1:AT$166="unsaniert",AS$1:AS$166))) / 2,
            IF(
                AT68 = "teilsaniert",
                (MIN(IF(AT$1:AT$166="teilsaniert",AS$1:AS$166)) + MAX(IF(AT$1:AT$166="teilsaniert",AS$1:AS$166))) / 2,
                (MIN(IF(AT$1:AT$166="saniert",AS$1:AS$166)) + MAX(IF(AT$1:AT$166="saniert",AS$1:AS$166))) / 2
            )
        )),
        0,
        AR68
    )
)</f>
        <v>0</v>
      </c>
      <c r="AV68" s="160"/>
      <c r="AW68" s="160"/>
      <c r="AX68" s="160"/>
      <c r="AY68" s="174">
        <f t="shared" si="22"/>
        <v>-0.49587222856411173</v>
      </c>
      <c r="AZ68" s="173">
        <f t="shared" si="24"/>
        <v>1.3442079560130243E-41</v>
      </c>
      <c r="BA68" s="174" t="str">
        <f t="shared" si="25"/>
        <v>saniert</v>
      </c>
      <c r="BB68" s="174" cm="1">
        <f t="array" ref="BB68">IF(
    AZ68 &gt; (IF(
        BA68 = "unsaniert",
        (MIN(IF(BA$1:BA$166="unsaniert",AZ$1:AZ$166)) + MAX(IF(BA$1:BA$166="unsaniert",AZ$1:AZ$166))) / 2,
        IF(
            BA68 = "teilsaniert",
            (MIN(IF(BA$1:BA$166="teilsaniert",AZ$1:AZ$166)) + MAX(IF(BA$1:BA$166="teilsaniert",AZ$1:AZ$166))) / 2,
            (MIN(IF(BA$1:BA$166="saniert",AZ$1:AZ$166)) + MAX(IF(BA$1:BA$166="saniert",AZ$1:AZ$166))) / 2
        )
    )),
    0,
    IF(
        AZ67 &lt; (IF(
            BA68 = "unsaniert",
            (MIN(IF(BA$1:BA$166="unsaniert",AZ$1:AZ$166)) + MAX(IF(BA$1:BA$166="unsaniert",AZ$1:AZ$166))) / 2,
            IF(
                BA68 = "teilsaniert",
                (MIN(IF(BA$1:BA$166="teilsaniert",AZ$1:AZ$166)) + MAX(IF(BA$1:BA$166="teilsaniert",AZ$1:AZ$166))) / 2,
                (MIN(IF(BA$1:BA$166="saniert",AZ$1:AZ$166)) + MAX(IF(BA$1:BA$166="saniert",AZ$1:AZ$166))) / 2
            )
        )),
        0,
        AY68
    )
)</f>
        <v>0</v>
      </c>
      <c r="BC68" s="160"/>
      <c r="BD68" s="160"/>
      <c r="BE68" s="160"/>
      <c r="BF68" s="174">
        <f t="shared" si="23"/>
        <v>-0.22798035241278114</v>
      </c>
      <c r="BG68" s="173">
        <f t="shared" si="13"/>
        <v>1.7851215621462382E-25</v>
      </c>
      <c r="BH68" s="174" t="str">
        <f t="shared" si="14"/>
        <v>saniert</v>
      </c>
      <c r="BI68" s="174" cm="1">
        <f t="array" ref="BI68">IF(
    BG68 &gt; (IF(
        BH68 = "unsaniert",
        (MIN(IF(BH$1:BH$166="unsaniert",BG$1:BG$166)) + MAX(IF(BH$1:BH$166="unsaniert",BG$1:BG$166))) / 2,
        IF(
            BH68 = "teilsaniert",
            (MIN(IF(BH$1:BH$166="teilsaniert",BG$1:BG$166)) + MAX(IF(BH$1:BH$166="teilsaniert",BG$1:BG$166))) / 2,
            (MIN(IF(BH$1:BH$166="saniert",BG$1:BG$166)) + MAX(IF(BH$1:BH$166="saniert",BG$1:BG$166))) / 2
        )
    )),
    0,
    IF(
        BG67 &lt; (IF(
            BH68 = "unsaniert",
            (MIN(IF(BH$1:BH$166="unsaniert",BG$1:BG$166)) + MAX(IF(BH$1:BH$166="unsaniert",BG$1:BG$166))) / 2,
            IF(
                BH68 = "teilsaniert",
                (MIN(IF(BH$1:BH$166="teilsaniert",BG$1:BG$166)) + MAX(IF(BH$1:BH$166="teilsaniert",BG$1:BG$166))) / 2,
                (MIN(IF(BH$1:BH$166="saniert",BG$1:BG$166)) + MAX(IF(BH$1:BH$166="saniert",BG$1:BG$166))) / 2
            )
        )),
        0,
        BF68
    )
)</f>
        <v>0</v>
      </c>
    </row>
    <row r="69" spans="2:61">
      <c r="B69" s="174">
        <f t="shared" si="15"/>
        <v>-0.36700965305327127</v>
      </c>
      <c r="C69" s="173">
        <f>_xlfn.NORM.DIST(B69, B5,C5, TRUE)</f>
        <v>1.2683197422048172E-29</v>
      </c>
      <c r="D69" s="174" t="str">
        <f t="shared" si="0"/>
        <v>saniert</v>
      </c>
      <c r="E69" s="174" cm="1">
        <f t="array" ref="E69">IF(
    C69 &gt; (IF(
        D69 = "unsaniert",
        (MIN(IF(D$1:D$166="unsaniert",C$1:C$166)) + MAX(IF(D$1:D$166="unsaniert",C$1:C$166))) / 2,
        IF(
            D69 = "teilsaniert",
            (MIN(IF(D$1:D$166="teilsaniert",C$1:C$166)) + MAX(IF(D$1:D$166="teilsaniert",C$1:C$166))) / 2,
            (MIN(IF(D$1:D$166="saniert",C$1:C$166)) + MAX(IF(D$1:D$166="saniert",C$1:C$166))) / 2
        )
    )),
    0,
    IF(
        C68 &lt; (IF(
            D69 = "unsaniert",
            (MIN(IF(D$1:D$166="unsaniert",C$1:C$166)) + MAX(IF(D$1:D$166="unsaniert",C$1:C$166))) / 2,
            IF(
                D69 = "teilsaniert",
                (MIN(IF(D$1:D$166="teilsaniert",C$1:C$166)) + MAX(IF(D$1:D$166="teilsaniert",C$1:C$166))) / 2,
                (MIN(IF(D$1:D$166="saniert",C$1:C$166)) + MAX(IF(D$1:D$166="saniert",C$1:C$166))) / 2
            )
        )),
        0,
        B69
    )
)</f>
        <v>0</v>
      </c>
      <c r="F69" s="172"/>
      <c r="H69" s="160"/>
      <c r="I69" s="174">
        <f t="shared" si="16"/>
        <v>-0.66636539936293615</v>
      </c>
      <c r="J69" s="173">
        <f>_xlfn.NORM.DIST(I69, I5,J5, TRUE)</f>
        <v>2.1263208129417659E-126</v>
      </c>
      <c r="K69" s="174" t="str">
        <f t="shared" si="1"/>
        <v>saniert</v>
      </c>
      <c r="L69" s="174" cm="1">
        <f t="array" ref="L69">IF(
    J69 &gt; (IF(
        K69 = "unsaniert",
        (MIN(IF(K$1:K$166="unsaniert",J$1:J$166)) + MAX(IF(K$1:K$166="unsaniert",J$1:J$166))) / 2,
        IF(
            K69 = "teilsaniert",
            (MIN(IF(K$1:K$166="teilsaniert",J$1:J$166)) + MAX(IF(K$1:K$166="teilsaniert",J$1:J$166))) / 2,
            (MIN(IF(K$1:K$166="saniert",J$1:J$166)) + MAX(IF(K$1:K$166="saniert",J$1:J$166))) / 2
        )
    )),
    0,
    IF(
        J68 &lt; (IF(
            K69 = "unsaniert",
            (MIN(IF(K$1:K$166="unsaniert",J$1:J$166)) + MAX(IF(K$1:K$166="unsaniert",J$1:J$166))) / 2,
            IF(
                K69 = "teilsaniert",
                (MIN(IF(K$1:K$166="teilsaniert",J$1:J$166)) + MAX(IF(K$1:K$166="teilsaniert",J$1:J$166))) / 2,
                (MIN(IF(K$1:K$166="saniert",J$1:J$166)) + MAX(IF(K$1:K$166="saniert",J$1:J$166))) / 2
            )
        )),
        0,
        I69
    )
)</f>
        <v>0</v>
      </c>
      <c r="O69" s="160"/>
      <c r="P69" s="174">
        <f t="shared" si="17"/>
        <v>-0.75004806769660859</v>
      </c>
      <c r="Q69" s="173">
        <f>_xlfn.NORM.DIST(P69, P5,Q5, TRUE)</f>
        <v>2.2334392898972354E-98</v>
      </c>
      <c r="R69" s="174" t="str">
        <f t="shared" si="2"/>
        <v>saniert</v>
      </c>
      <c r="S69" s="174" cm="1">
        <f t="array" ref="S69">IF(
    Q69 &gt; (IF(
        R69 = "unsaniert",
        (MIN(IF(R$1:R$166="unsaniert",Q$1:Q$166)) + MAX(IF(R$1:R$166="unsaniert",Q$1:Q$166))) / 2,
        IF(
            R69 = "teilsaniert",
            (MIN(IF(R$1:R$166="teilsaniert",Q$1:Q$166)) + MAX(IF(R$1:R$166="teilsaniert",Q$1:Q$166))) / 2,
            (MIN(IF(R$1:R$166="saniert",Q$1:Q$166)) + MAX(IF(R$1:R$166="saniert",Q$1:Q$166))) / 2
        )
    )),
    0,
    IF(
        Q68 &lt; (IF(
            R69 = "unsaniert",
            (MIN(IF(R$1:R$166="unsaniert",Q$1:Q$166)) + MAX(IF(R$1:R$166="unsaniert",Q$1:Q$166))) / 2,
            IF(
                R69 = "teilsaniert",
                (MIN(IF(R$1:R$166="teilsaniert",Q$1:Q$166)) + MAX(IF(R$1:R$166="teilsaniert",Q$1:Q$166))) / 2,
                (MIN(IF(R$1:R$166="saniert",Q$1:Q$166)) + MAX(IF(R$1:R$166="saniert",Q$1:Q$166))) / 2
            )
        )),
        0,
        P69
    )
)</f>
        <v>0</v>
      </c>
      <c r="W69" s="174">
        <f t="shared" si="18"/>
        <v>-0.45149063434260372</v>
      </c>
      <c r="X69" s="173">
        <f t="shared" si="3"/>
        <v>4.1058170035845781E-93</v>
      </c>
      <c r="Y69" s="174" t="str">
        <f t="shared" si="4"/>
        <v>saniert</v>
      </c>
      <c r="Z69" s="174" cm="1">
        <f t="array" ref="Z69">IF(
    X69 &gt; (IF(
        Y69 = "unsaniert",
        (MIN(IF(Y$1:Y$166="unsaniert",X$1:X$166)) + MAX(IF(Y$1:Y$166="unsaniert",X$1:X$166))) / 2,
        IF(
            Y69 = "teilsaniert",
            (MIN(IF(Y$1:Y$166="teilsaniert",X$1:X$166)) + MAX(IF(Y$1:Y$166="teilsaniert",X$1:X$166))) / 2,
            (MIN(IF(Y$1:Y$166="saniert",X$1:X$166)) + MAX(IF(Y$1:Y$166="saniert",X$1:X$166))) / 2
        )
    )),
    0,
    IF(
        X68 &lt; (IF(
            Y69 = "unsaniert",
            (MIN(IF(Y$1:Y$166="unsaniert",X$1:X$166)) + MAX(IF(Y$1:Y$166="unsaniert",X$1:X$166))) / 2,
            IF(
                Y69 = "teilsaniert",
                (MIN(IF(Y$1:Y$166="teilsaniert",X$1:X$166)) + MAX(IF(Y$1:Y$166="teilsaniert",X$1:X$166))) / 2,
                (MIN(IF(Y$1:Y$166="saniert",X$1:X$166)) + MAX(IF(Y$1:Y$166="saniert",X$1:X$166))) / 2
            )
        )),
        0,
        W69
    )
)</f>
        <v>0</v>
      </c>
      <c r="AA69" s="160"/>
      <c r="AB69" s="160"/>
      <c r="AC69" s="160"/>
      <c r="AD69" s="174">
        <f t="shared" si="19"/>
        <v>-0.60003615062022719</v>
      </c>
      <c r="AE69" s="173">
        <f t="shared" si="5"/>
        <v>1.9770898105032796E-51</v>
      </c>
      <c r="AF69" s="174" t="str">
        <f t="shared" si="6"/>
        <v>saniert</v>
      </c>
      <c r="AG69" s="174" cm="1">
        <f t="array" ref="AG69">IF(
    AE69 &gt; (IF(
        AF69 = "unsaniert",
        (MIN(IF(AF$1:AF$166="unsaniert",AE$1:AE$166)) + MAX(IF(AF$1:AF$166="unsaniert",AE$1:AE$166))) / 2,
        IF(
            AF69 = "teilsaniert",
            (MIN(IF(AF$1:AF$166="teilsaniert",AE$1:AE$166)) + MAX(IF(AF$1:AF$166="teilsaniert",AE$1:AE$166))) / 2,
            (MIN(IF(AF$1:AF$166="saniert",AE$1:AE$166)) + MAX(IF(AF$1:AF$166="saniert",AE$1:AE$166))) / 2
        )
    )),
    0,
    IF(
        AE68 &lt; (IF(
            AF69 = "unsaniert",
            (MIN(IF(AF$1:AF$166="unsaniert",AE$1:AE$166)) + MAX(IF(AF$1:AF$166="unsaniert",AE$1:AE$166))) / 2,
            IF(
                AF69 = "teilsaniert",
                (MIN(IF(AF$1:AF$166="teilsaniert",AE$1:AE$166)) + MAX(IF(AF$1:AF$166="teilsaniert",AE$1:AE$166))) / 2,
                (MIN(IF(AF$1:AF$166="saniert",AE$1:AE$166)) + MAX(IF(AF$1:AF$166="saniert",AE$1:AE$166))) / 2
            )
        )),
        0,
        AD69
    )
)</f>
        <v>0</v>
      </c>
      <c r="AH69" s="160"/>
      <c r="AI69" s="160"/>
      <c r="AJ69" s="160"/>
      <c r="AK69" s="174">
        <f t="shared" si="20"/>
        <v>-0.76944627130493259</v>
      </c>
      <c r="AL69" s="173">
        <f t="shared" si="7"/>
        <v>3.2827700202615674E-137</v>
      </c>
      <c r="AM69" s="174" t="str">
        <f t="shared" si="8"/>
        <v>saniert</v>
      </c>
      <c r="AN69" s="174" cm="1">
        <f t="array" ref="AN69">IF(
    AL69 &gt; (IF(
        AM69 = "unsaniert",
        (MIN(IF(AM$1:AM$166="unsaniert",AL$1:AL$166)) + MAX(IF(AM$1:AM$166="unsaniert",AL$1:AL$166))) / 2,
        IF(
            AM69 = "teilsaniert",
            (MIN(IF(AM$1:AM$166="teilsaniert",AL$1:AL$166)) + MAX(IF(AM$1:AM$166="teilsaniert",AL$1:AL$166))) / 2,
            (MIN(IF(AM$1:AM$166="saniert",AL$1:AL$166)) + MAX(IF(AM$1:AM$166="saniert",AL$1:AL$166))) / 2
        )
    )),
    0,
    IF(
        AL68 &lt; (IF(
            AM69 = "unsaniert",
            (MIN(IF(AM$1:AM$166="unsaniert",AL$1:AL$166)) + MAX(IF(AM$1:AM$166="unsaniert",AL$1:AL$166))) / 2,
            IF(
                AM69 = "teilsaniert",
                (MIN(IF(AM$1:AM$166="teilsaniert",AL$1:AL$166)) + MAX(IF(AM$1:AM$166="teilsaniert",AL$1:AL$166))) / 2,
                (MIN(IF(AM$1:AM$166="saniert",AL$1:AL$166)) + MAX(IF(AM$1:AM$166="saniert",AL$1:AL$166))) / 2
            )
        )),
        0,
        AK69
    )
)</f>
        <v>0</v>
      </c>
      <c r="AR69" s="174">
        <f t="shared" si="21"/>
        <v>-0.51477353176158969</v>
      </c>
      <c r="AS69" s="173">
        <f t="shared" si="9"/>
        <v>1.8408588835728801E-62</v>
      </c>
      <c r="AT69" s="174" t="str">
        <f t="shared" si="10"/>
        <v>saniert</v>
      </c>
      <c r="AU69" s="174" cm="1">
        <f t="array" ref="AU69">IF(
    AS69 &gt; (IF(
        AT69 = "unsaniert",
        (MIN(IF(AT$1:AT$166="unsaniert",AS$1:AS$166)) + MAX(IF(AT$1:AT$166="unsaniert",AS$1:AS$166))) / 2,
        IF(
            AT69 = "teilsaniert",
            (MIN(IF(AT$1:AT$166="teilsaniert",AS$1:AS$166)) + MAX(IF(AT$1:AT$166="teilsaniert",AS$1:AS$166))) / 2,
            (MIN(IF(AT$1:AT$166="saniert",AS$1:AS$166)) + MAX(IF(AT$1:AT$166="saniert",AS$1:AS$166))) / 2
        )
    )),
    0,
    IF(
        AS68 &lt; (IF(
            AT69 = "unsaniert",
            (MIN(IF(AT$1:AT$166="unsaniert",AS$1:AS$166)) + MAX(IF(AT$1:AT$166="unsaniert",AS$1:AS$166))) / 2,
            IF(
                AT69 = "teilsaniert",
                (MIN(IF(AT$1:AT$166="teilsaniert",AS$1:AS$166)) + MAX(IF(AT$1:AT$166="teilsaniert",AS$1:AS$166))) / 2,
                (MIN(IF(AT$1:AT$166="saniert",AS$1:AS$166)) + MAX(IF(AT$1:AT$166="saniert",AS$1:AS$166))) / 2
            )
        )),
        0,
        AR69
    )
)</f>
        <v>0</v>
      </c>
      <c r="AV69" s="160"/>
      <c r="AW69" s="160"/>
      <c r="AX69" s="160"/>
      <c r="AY69" s="174">
        <f t="shared" si="22"/>
        <v>-0.52587222856411175</v>
      </c>
      <c r="AZ69" s="173">
        <f t="shared" si="24"/>
        <v>1.3902065975621661E-44</v>
      </c>
      <c r="BA69" s="174" t="str">
        <f t="shared" si="25"/>
        <v>saniert</v>
      </c>
      <c r="BB69" s="174" cm="1">
        <f t="array" ref="BB69">IF(
    AZ69 &gt; (IF(
        BA69 = "unsaniert",
        (MIN(IF(BA$1:BA$166="unsaniert",AZ$1:AZ$166)) + MAX(IF(BA$1:BA$166="unsaniert",AZ$1:AZ$166))) / 2,
        IF(
            BA69 = "teilsaniert",
            (MIN(IF(BA$1:BA$166="teilsaniert",AZ$1:AZ$166)) + MAX(IF(BA$1:BA$166="teilsaniert",AZ$1:AZ$166))) / 2,
            (MIN(IF(BA$1:BA$166="saniert",AZ$1:AZ$166)) + MAX(IF(BA$1:BA$166="saniert",AZ$1:AZ$166))) / 2
        )
    )),
    0,
    IF(
        AZ68 &lt; (IF(
            BA69 = "unsaniert",
            (MIN(IF(BA$1:BA$166="unsaniert",AZ$1:AZ$166)) + MAX(IF(BA$1:BA$166="unsaniert",AZ$1:AZ$166))) / 2,
            IF(
                BA69 = "teilsaniert",
                (MIN(IF(BA$1:BA$166="teilsaniert",AZ$1:AZ$166)) + MAX(IF(BA$1:BA$166="teilsaniert",AZ$1:AZ$166))) / 2,
                (MIN(IF(BA$1:BA$166="saniert",AZ$1:AZ$166)) + MAX(IF(BA$1:BA$166="saniert",AZ$1:AZ$166))) / 2
            )
        )),
        0,
        AY69
    )
)</f>
        <v>0</v>
      </c>
      <c r="BC69" s="160"/>
      <c r="BD69" s="160"/>
      <c r="BE69" s="160"/>
      <c r="BF69" s="174">
        <f t="shared" si="23"/>
        <v>-0.24298035241278115</v>
      </c>
      <c r="BG69" s="173">
        <f t="shared" si="13"/>
        <v>2.379770234790189E-27</v>
      </c>
      <c r="BH69" s="174" t="str">
        <f t="shared" si="14"/>
        <v>saniert</v>
      </c>
      <c r="BI69" s="174" cm="1">
        <f t="array" ref="BI69">IF(
    BG69 &gt; (IF(
        BH69 = "unsaniert",
        (MIN(IF(BH$1:BH$166="unsaniert",BG$1:BG$166)) + MAX(IF(BH$1:BH$166="unsaniert",BG$1:BG$166))) / 2,
        IF(
            BH69 = "teilsaniert",
            (MIN(IF(BH$1:BH$166="teilsaniert",BG$1:BG$166)) + MAX(IF(BH$1:BH$166="teilsaniert",BG$1:BG$166))) / 2,
            (MIN(IF(BH$1:BH$166="saniert",BG$1:BG$166)) + MAX(IF(BH$1:BH$166="saniert",BG$1:BG$166))) / 2
        )
    )),
    0,
    IF(
        BG68 &lt; (IF(
            BH69 = "unsaniert",
            (MIN(IF(BH$1:BH$166="unsaniert",BG$1:BG$166)) + MAX(IF(BH$1:BH$166="unsaniert",BG$1:BG$166))) / 2,
            IF(
                BH69 = "teilsaniert",
                (MIN(IF(BH$1:BH$166="teilsaniert",BG$1:BG$166)) + MAX(IF(BH$1:BH$166="teilsaniert",BG$1:BG$166))) / 2,
                (MIN(IF(BH$1:BH$166="saniert",BG$1:BG$166)) + MAX(IF(BH$1:BH$166="saniert",BG$1:BG$166))) / 2
            )
        )),
        0,
        BF69
    )
)</f>
        <v>0</v>
      </c>
    </row>
    <row r="70" spans="2:61">
      <c r="B70" s="174">
        <f t="shared" si="15"/>
        <v>-0.39700965305327129</v>
      </c>
      <c r="C70" s="173">
        <f>_xlfn.NORM.DIST(B70, B5,C5, TRUE)</f>
        <v>1.0100865434359429E-31</v>
      </c>
      <c r="D70" s="174" t="str">
        <f t="shared" si="0"/>
        <v>saniert</v>
      </c>
      <c r="E70" s="174" cm="1">
        <f t="array" ref="E70">IF(
    C70 &gt; (IF(
        D70 = "unsaniert",
        (MIN(IF(D$1:D$166="unsaniert",C$1:C$166)) + MAX(IF(D$1:D$166="unsaniert",C$1:C$166))) / 2,
        IF(
            D70 = "teilsaniert",
            (MIN(IF(D$1:D$166="teilsaniert",C$1:C$166)) + MAX(IF(D$1:D$166="teilsaniert",C$1:C$166))) / 2,
            (MIN(IF(D$1:D$166="saniert",C$1:C$166)) + MAX(IF(D$1:D$166="saniert",C$1:C$166))) / 2
        )
    )),
    0,
    IF(
        C69 &lt; (IF(
            D70 = "unsaniert",
            (MIN(IF(D$1:D$166="unsaniert",C$1:C$166)) + MAX(IF(D$1:D$166="unsaniert",C$1:C$166))) / 2,
            IF(
                D70 = "teilsaniert",
                (MIN(IF(D$1:D$166="teilsaniert",C$1:C$166)) + MAX(IF(D$1:D$166="teilsaniert",C$1:C$166))) / 2,
                (MIN(IF(D$1:D$166="saniert",C$1:C$166)) + MAX(IF(D$1:D$166="saniert",C$1:C$166))) / 2
            )
        )),
        0,
        B70
    )
)</f>
        <v>0</v>
      </c>
      <c r="F70" s="172"/>
      <c r="H70" s="160"/>
      <c r="I70" s="174">
        <f t="shared" si="16"/>
        <v>-0.69636539936293618</v>
      </c>
      <c r="J70" s="173">
        <f>_xlfn.NORM.DIST(I70, I5,J5, TRUE)</f>
        <v>9.430078804450226E-135</v>
      </c>
      <c r="K70" s="174" t="str">
        <f t="shared" si="1"/>
        <v>saniert</v>
      </c>
      <c r="L70" s="174" cm="1">
        <f t="array" ref="L70">IF(
    J70 &gt; (IF(
        K70 = "unsaniert",
        (MIN(IF(K$1:K$166="unsaniert",J$1:J$166)) + MAX(IF(K$1:K$166="unsaniert",J$1:J$166))) / 2,
        IF(
            K70 = "teilsaniert",
            (MIN(IF(K$1:K$166="teilsaniert",J$1:J$166)) + MAX(IF(K$1:K$166="teilsaniert",J$1:J$166))) / 2,
            (MIN(IF(K$1:K$166="saniert",J$1:J$166)) + MAX(IF(K$1:K$166="saniert",J$1:J$166))) / 2
        )
    )),
    0,
    IF(
        J69 &lt; (IF(
            K70 = "unsaniert",
            (MIN(IF(K$1:K$166="unsaniert",J$1:J$166)) + MAX(IF(K$1:K$166="unsaniert",J$1:J$166))) / 2,
            IF(
                K70 = "teilsaniert",
                (MIN(IF(K$1:K$166="teilsaniert",J$1:J$166)) + MAX(IF(K$1:K$166="teilsaniert",J$1:J$166))) / 2,
                (MIN(IF(K$1:K$166="saniert",J$1:J$166)) + MAX(IF(K$1:K$166="saniert",J$1:J$166))) / 2
            )
        )),
        0,
        I70
    )
)</f>
        <v>0</v>
      </c>
      <c r="O70" s="160"/>
      <c r="P70" s="174">
        <f t="shared" si="17"/>
        <v>-0.78004806769660862</v>
      </c>
      <c r="Q70" s="173">
        <f>_xlfn.NORM.DIST(P70, P5,Q5, TRUE)</f>
        <v>5.998620154879954E-105</v>
      </c>
      <c r="R70" s="174" t="str">
        <f t="shared" si="2"/>
        <v>saniert</v>
      </c>
      <c r="S70" s="174" cm="1">
        <f t="array" ref="S70">IF(
    Q70 &gt; (IF(
        R70 = "unsaniert",
        (MIN(IF(R$1:R$166="unsaniert",Q$1:Q$166)) + MAX(IF(R$1:R$166="unsaniert",Q$1:Q$166))) / 2,
        IF(
            R70 = "teilsaniert",
            (MIN(IF(R$1:R$166="teilsaniert",Q$1:Q$166)) + MAX(IF(R$1:R$166="teilsaniert",Q$1:Q$166))) / 2,
            (MIN(IF(R$1:R$166="saniert",Q$1:Q$166)) + MAX(IF(R$1:R$166="saniert",Q$1:Q$166))) / 2
        )
    )),
    0,
    IF(
        Q69 &lt; (IF(
            R70 = "unsaniert",
            (MIN(IF(R$1:R$166="unsaniert",Q$1:Q$166)) + MAX(IF(R$1:R$166="unsaniert",Q$1:Q$166))) / 2,
            IF(
                R70 = "teilsaniert",
                (MIN(IF(R$1:R$166="teilsaniert",Q$1:Q$166)) + MAX(IF(R$1:R$166="teilsaniert",Q$1:Q$166))) / 2,
                (MIN(IF(R$1:R$166="saniert",Q$1:Q$166)) + MAX(IF(R$1:R$166="saniert",Q$1:Q$166))) / 2
            )
        )),
        0,
        P70
    )
)</f>
        <v>0</v>
      </c>
      <c r="W70" s="174">
        <f t="shared" si="18"/>
        <v>-0.48149063434260375</v>
      </c>
      <c r="X70" s="173">
        <f t="shared" si="3"/>
        <v>2.3930236614603329E-99</v>
      </c>
      <c r="Y70" s="174" t="str">
        <f t="shared" si="4"/>
        <v>saniert</v>
      </c>
      <c r="Z70" s="174" cm="1">
        <f t="array" ref="Z70">IF(
    X70 &gt; (IF(
        Y70 = "unsaniert",
        (MIN(IF(Y$1:Y$166="unsaniert",X$1:X$166)) + MAX(IF(Y$1:Y$166="unsaniert",X$1:X$166))) / 2,
        IF(
            Y70 = "teilsaniert",
            (MIN(IF(Y$1:Y$166="teilsaniert",X$1:X$166)) + MAX(IF(Y$1:Y$166="teilsaniert",X$1:X$166))) / 2,
            (MIN(IF(Y$1:Y$166="saniert",X$1:X$166)) + MAX(IF(Y$1:Y$166="saniert",X$1:X$166))) / 2
        )
    )),
    0,
    IF(
        X69 &lt; (IF(
            Y70 = "unsaniert",
            (MIN(IF(Y$1:Y$166="unsaniert",X$1:X$166)) + MAX(IF(Y$1:Y$166="unsaniert",X$1:X$166))) / 2,
            IF(
                Y70 = "teilsaniert",
                (MIN(IF(Y$1:Y$166="teilsaniert",X$1:X$166)) + MAX(IF(Y$1:Y$166="teilsaniert",X$1:X$166))) / 2,
                (MIN(IF(Y$1:Y$166="saniert",X$1:X$166)) + MAX(IF(Y$1:Y$166="saniert",X$1:X$166))) / 2
            )
        )),
        0,
        W70
    )
)</f>
        <v>0</v>
      </c>
      <c r="AA70" s="160"/>
      <c r="AB70" s="160"/>
      <c r="AC70" s="160"/>
      <c r="AD70" s="174">
        <f t="shared" si="19"/>
        <v>-0.63003615062022722</v>
      </c>
      <c r="AE70" s="173">
        <f t="shared" si="5"/>
        <v>5.6732957034857106E-55</v>
      </c>
      <c r="AF70" s="174" t="str">
        <f t="shared" si="6"/>
        <v>saniert</v>
      </c>
      <c r="AG70" s="174" cm="1">
        <f t="array" ref="AG70">IF(
    AE70 &gt; (IF(
        AF70 = "unsaniert",
        (MIN(IF(AF$1:AF$166="unsaniert",AE$1:AE$166)) + MAX(IF(AF$1:AF$166="unsaniert",AE$1:AE$166))) / 2,
        IF(
            AF70 = "teilsaniert",
            (MIN(IF(AF$1:AF$166="teilsaniert",AE$1:AE$166)) + MAX(IF(AF$1:AF$166="teilsaniert",AE$1:AE$166))) / 2,
            (MIN(IF(AF$1:AF$166="saniert",AE$1:AE$166)) + MAX(IF(AF$1:AF$166="saniert",AE$1:AE$166))) / 2
        )
    )),
    0,
    IF(
        AE69 &lt; (IF(
            AF70 = "unsaniert",
            (MIN(IF(AF$1:AF$166="unsaniert",AE$1:AE$166)) + MAX(IF(AF$1:AF$166="unsaniert",AE$1:AE$166))) / 2,
            IF(
                AF70 = "teilsaniert",
                (MIN(IF(AF$1:AF$166="teilsaniert",AE$1:AE$166)) + MAX(IF(AF$1:AF$166="teilsaniert",AE$1:AE$166))) / 2,
                (MIN(IF(AF$1:AF$166="saniert",AE$1:AE$166)) + MAX(IF(AF$1:AF$166="saniert",AE$1:AE$166))) / 2
            )
        )),
        0,
        AD70
    )
)</f>
        <v>0</v>
      </c>
      <c r="AH70" s="160"/>
      <c r="AI70" s="160"/>
      <c r="AJ70" s="160"/>
      <c r="AK70" s="174">
        <f t="shared" si="20"/>
        <v>-0.79944627130493262</v>
      </c>
      <c r="AL70" s="173">
        <f t="shared" si="7"/>
        <v>3.0113638493764942E-146</v>
      </c>
      <c r="AM70" s="174" t="str">
        <f t="shared" si="8"/>
        <v>saniert</v>
      </c>
      <c r="AN70" s="174" cm="1">
        <f t="array" ref="AN70">IF(
    AL70 &gt; (IF(
        AM70 = "unsaniert",
        (MIN(IF(AM$1:AM$166="unsaniert",AL$1:AL$166)) + MAX(IF(AM$1:AM$166="unsaniert",AL$1:AL$166))) / 2,
        IF(
            AM70 = "teilsaniert",
            (MIN(IF(AM$1:AM$166="teilsaniert",AL$1:AL$166)) + MAX(IF(AM$1:AM$166="teilsaniert",AL$1:AL$166))) / 2,
            (MIN(IF(AM$1:AM$166="saniert",AL$1:AL$166)) + MAX(IF(AM$1:AM$166="saniert",AL$1:AL$166))) / 2
        )
    )),
    0,
    IF(
        AL69 &lt; (IF(
            AM70 = "unsaniert",
            (MIN(IF(AM$1:AM$166="unsaniert",AL$1:AL$166)) + MAX(IF(AM$1:AM$166="unsaniert",AL$1:AL$166))) / 2,
            IF(
                AM70 = "teilsaniert",
                (MIN(IF(AM$1:AM$166="teilsaniert",AL$1:AL$166)) + MAX(IF(AM$1:AM$166="teilsaniert",AL$1:AL$166))) / 2,
                (MIN(IF(AM$1:AM$166="saniert",AL$1:AL$166)) + MAX(IF(AM$1:AM$166="saniert",AL$1:AL$166))) / 2
            )
        )),
        0,
        AK70
    )
)</f>
        <v>0</v>
      </c>
      <c r="AR70" s="174">
        <f t="shared" si="21"/>
        <v>-0.54477353176158971</v>
      </c>
      <c r="AS70" s="173">
        <f t="shared" si="9"/>
        <v>1.0097308239949064E-66</v>
      </c>
      <c r="AT70" s="174" t="str">
        <f t="shared" si="10"/>
        <v>saniert</v>
      </c>
      <c r="AU70" s="174" cm="1">
        <f t="array" ref="AU70">IF(
    AS70 &gt; (IF(
        AT70 = "unsaniert",
        (MIN(IF(AT$1:AT$166="unsaniert",AS$1:AS$166)) + MAX(IF(AT$1:AT$166="unsaniert",AS$1:AS$166))) / 2,
        IF(
            AT70 = "teilsaniert",
            (MIN(IF(AT$1:AT$166="teilsaniert",AS$1:AS$166)) + MAX(IF(AT$1:AT$166="teilsaniert",AS$1:AS$166))) / 2,
            (MIN(IF(AT$1:AT$166="saniert",AS$1:AS$166)) + MAX(IF(AT$1:AT$166="saniert",AS$1:AS$166))) / 2
        )
    )),
    0,
    IF(
        AS69 &lt; (IF(
            AT70 = "unsaniert",
            (MIN(IF(AT$1:AT$166="unsaniert",AS$1:AS$166)) + MAX(IF(AT$1:AT$166="unsaniert",AS$1:AS$166))) / 2,
            IF(
                AT70 = "teilsaniert",
                (MIN(IF(AT$1:AT$166="teilsaniert",AS$1:AS$166)) + MAX(IF(AT$1:AT$166="teilsaniert",AS$1:AS$166))) / 2,
                (MIN(IF(AT$1:AT$166="saniert",AS$1:AS$166)) + MAX(IF(AT$1:AT$166="saniert",AS$1:AS$166))) / 2
            )
        )),
        0,
        AR70
    )
)</f>
        <v>0</v>
      </c>
      <c r="AV70" s="160"/>
      <c r="AW70" s="160"/>
      <c r="AX70" s="160"/>
      <c r="AY70" s="174">
        <f t="shared" si="22"/>
        <v>-0.55587222856411178</v>
      </c>
      <c r="AZ70" s="173">
        <f t="shared" si="24"/>
        <v>1.1224902616567408E-47</v>
      </c>
      <c r="BA70" s="174" t="str">
        <f t="shared" si="25"/>
        <v>saniert</v>
      </c>
      <c r="BB70" s="174" cm="1">
        <f t="array" ref="BB70">IF(
    AZ70 &gt; (IF(
        BA70 = "unsaniert",
        (MIN(IF(BA$1:BA$166="unsaniert",AZ$1:AZ$166)) + MAX(IF(BA$1:BA$166="unsaniert",AZ$1:AZ$166))) / 2,
        IF(
            BA70 = "teilsaniert",
            (MIN(IF(BA$1:BA$166="teilsaniert",AZ$1:AZ$166)) + MAX(IF(BA$1:BA$166="teilsaniert",AZ$1:AZ$166))) / 2,
            (MIN(IF(BA$1:BA$166="saniert",AZ$1:AZ$166)) + MAX(IF(BA$1:BA$166="saniert",AZ$1:AZ$166))) / 2
        )
    )),
    0,
    IF(
        AZ69 &lt; (IF(
            BA70 = "unsaniert",
            (MIN(IF(BA$1:BA$166="unsaniert",AZ$1:AZ$166)) + MAX(IF(BA$1:BA$166="unsaniert",AZ$1:AZ$166))) / 2,
            IF(
                BA70 = "teilsaniert",
                (MIN(IF(BA$1:BA$166="teilsaniert",AZ$1:AZ$166)) + MAX(IF(BA$1:BA$166="teilsaniert",AZ$1:AZ$166))) / 2,
                (MIN(IF(BA$1:BA$166="saniert",AZ$1:AZ$166)) + MAX(IF(BA$1:BA$166="saniert",AZ$1:AZ$166))) / 2
            )
        )),
        0,
        AY70
    )
)</f>
        <v>0</v>
      </c>
      <c r="BC70" s="160"/>
      <c r="BD70" s="160"/>
      <c r="BE70" s="160"/>
      <c r="BF70" s="174">
        <f t="shared" si="23"/>
        <v>-0.25798035241278117</v>
      </c>
      <c r="BG70" s="173">
        <f t="shared" si="13"/>
        <v>2.6961859699495788E-29</v>
      </c>
      <c r="BH70" s="174" t="str">
        <f t="shared" si="14"/>
        <v>saniert</v>
      </c>
      <c r="BI70" s="174" cm="1">
        <f t="array" ref="BI70">IF(
    BG70 &gt; (IF(
        BH70 = "unsaniert",
        (MIN(IF(BH$1:BH$166="unsaniert",BG$1:BG$166)) + MAX(IF(BH$1:BH$166="unsaniert",BG$1:BG$166))) / 2,
        IF(
            BH70 = "teilsaniert",
            (MIN(IF(BH$1:BH$166="teilsaniert",BG$1:BG$166)) + MAX(IF(BH$1:BH$166="teilsaniert",BG$1:BG$166))) / 2,
            (MIN(IF(BH$1:BH$166="saniert",BG$1:BG$166)) + MAX(IF(BH$1:BH$166="saniert",BG$1:BG$166))) / 2
        )
    )),
    0,
    IF(
        BG69 &lt; (IF(
            BH70 = "unsaniert",
            (MIN(IF(BH$1:BH$166="unsaniert",BG$1:BG$166)) + MAX(IF(BH$1:BH$166="unsaniert",BG$1:BG$166))) / 2,
            IF(
                BH70 = "teilsaniert",
                (MIN(IF(BH$1:BH$166="teilsaniert",BG$1:BG$166)) + MAX(IF(BH$1:BH$166="teilsaniert",BG$1:BG$166))) / 2,
                (MIN(IF(BH$1:BH$166="saniert",BG$1:BG$166)) + MAX(IF(BH$1:BH$166="saniert",BG$1:BG$166))) / 2
            )
        )),
        0,
        BF70
    )
)</f>
        <v>0</v>
      </c>
    </row>
    <row r="71" spans="2:61">
      <c r="B71" s="174">
        <f t="shared" si="15"/>
        <v>-0.42700965305327132</v>
      </c>
      <c r="C71" s="173">
        <f>_xlfn.NORM.DIST(B71, B5,C5, TRUE)</f>
        <v>6.7580874167684591E-34</v>
      </c>
      <c r="D71" s="174" t="str">
        <f t="shared" si="0"/>
        <v>saniert</v>
      </c>
      <c r="E71" s="174" cm="1">
        <f t="array" ref="E71">IF(
    C71 &gt; (IF(
        D71 = "unsaniert",
        (MIN(IF(D$1:D$166="unsaniert",C$1:C$166)) + MAX(IF(D$1:D$166="unsaniert",C$1:C$166))) / 2,
        IF(
            D71 = "teilsaniert",
            (MIN(IF(D$1:D$166="teilsaniert",C$1:C$166)) + MAX(IF(D$1:D$166="teilsaniert",C$1:C$166))) / 2,
            (MIN(IF(D$1:D$166="saniert",C$1:C$166)) + MAX(IF(D$1:D$166="saniert",C$1:C$166))) / 2
        )
    )),
    0,
    IF(
        C70 &lt; (IF(
            D71 = "unsaniert",
            (MIN(IF(D$1:D$166="unsaniert",C$1:C$166)) + MAX(IF(D$1:D$166="unsaniert",C$1:C$166))) / 2,
            IF(
                D71 = "teilsaniert",
                (MIN(IF(D$1:D$166="teilsaniert",C$1:C$166)) + MAX(IF(D$1:D$166="teilsaniert",C$1:C$166))) / 2,
                (MIN(IF(D$1:D$166="saniert",C$1:C$166)) + MAX(IF(D$1:D$166="saniert",C$1:C$166))) / 2
            )
        )),
        0,
        B71
    )
)</f>
        <v>0</v>
      </c>
      <c r="F71" s="172"/>
      <c r="H71" s="160"/>
      <c r="I71" s="174">
        <f t="shared" si="16"/>
        <v>-0.7263653993629362</v>
      </c>
      <c r="J71" s="173">
        <f>_xlfn.NORM.DIST(I71, I5,J5, TRUE)</f>
        <v>2.2401120865196918E-143</v>
      </c>
      <c r="K71" s="174" t="str">
        <f t="shared" si="1"/>
        <v>saniert</v>
      </c>
      <c r="L71" s="174" cm="1">
        <f t="array" ref="L71">IF(
    J71 &gt; (IF(
        K71 = "unsaniert",
        (MIN(IF(K$1:K$166="unsaniert",J$1:J$166)) + MAX(IF(K$1:K$166="unsaniert",J$1:J$166))) / 2,
        IF(
            K71 = "teilsaniert",
            (MIN(IF(K$1:K$166="teilsaniert",J$1:J$166)) + MAX(IF(K$1:K$166="teilsaniert",J$1:J$166))) / 2,
            (MIN(IF(K$1:K$166="saniert",J$1:J$166)) + MAX(IF(K$1:K$166="saniert",J$1:J$166))) / 2
        )
    )),
    0,
    IF(
        J70 &lt; (IF(
            K71 = "unsaniert",
            (MIN(IF(K$1:K$166="unsaniert",J$1:J$166)) + MAX(IF(K$1:K$166="unsaniert",J$1:J$166))) / 2,
            IF(
                K71 = "teilsaniert",
                (MIN(IF(K$1:K$166="teilsaniert",J$1:J$166)) + MAX(IF(K$1:K$166="teilsaniert",J$1:J$166))) / 2,
                (MIN(IF(K$1:K$166="saniert",J$1:J$166)) + MAX(IF(K$1:K$166="saniert",J$1:J$166))) / 2
            )
        )),
        0,
        I71
    )
)</f>
        <v>0</v>
      </c>
      <c r="O71" s="160"/>
      <c r="P71" s="174">
        <f t="shared" si="17"/>
        <v>-0.81004806769660864</v>
      </c>
      <c r="Q71" s="173">
        <f>_xlfn.NORM.DIST(P71, P5,Q5, TRUE)</f>
        <v>9.7916830778936958E-112</v>
      </c>
      <c r="R71" s="174" t="str">
        <f t="shared" si="2"/>
        <v>saniert</v>
      </c>
      <c r="S71" s="174" cm="1">
        <f t="array" ref="S71">IF(
    Q71 &gt; (IF(
        R71 = "unsaniert",
        (MIN(IF(R$1:R$166="unsaniert",Q$1:Q$166)) + MAX(IF(R$1:R$166="unsaniert",Q$1:Q$166))) / 2,
        IF(
            R71 = "teilsaniert",
            (MIN(IF(R$1:R$166="teilsaniert",Q$1:Q$166)) + MAX(IF(R$1:R$166="teilsaniert",Q$1:Q$166))) / 2,
            (MIN(IF(R$1:R$166="saniert",Q$1:Q$166)) + MAX(IF(R$1:R$166="saniert",Q$1:Q$166))) / 2
        )
    )),
    0,
    IF(
        Q70 &lt; (IF(
            R71 = "unsaniert",
            (MIN(IF(R$1:R$166="unsaniert",Q$1:Q$166)) + MAX(IF(R$1:R$166="unsaniert",Q$1:Q$166))) / 2,
            IF(
                R71 = "teilsaniert",
                (MIN(IF(R$1:R$166="teilsaniert",Q$1:Q$166)) + MAX(IF(R$1:R$166="teilsaniert",Q$1:Q$166))) / 2,
                (MIN(IF(R$1:R$166="saniert",Q$1:Q$166)) + MAX(IF(R$1:R$166="saniert",Q$1:Q$166))) / 2
            )
        )),
        0,
        P71
    )
)</f>
        <v>0</v>
      </c>
      <c r="W71" s="174">
        <f t="shared" si="18"/>
        <v>-0.51149063434260378</v>
      </c>
      <c r="X71" s="173">
        <f t="shared" si="3"/>
        <v>8.6821681600496565E-106</v>
      </c>
      <c r="Y71" s="174" t="str">
        <f t="shared" si="4"/>
        <v>saniert</v>
      </c>
      <c r="Z71" s="174" cm="1">
        <f t="array" ref="Z71">IF(
    X71 &gt; (IF(
        Y71 = "unsaniert",
        (MIN(IF(Y$1:Y$166="unsaniert",X$1:X$166)) + MAX(IF(Y$1:Y$166="unsaniert",X$1:X$166))) / 2,
        IF(
            Y71 = "teilsaniert",
            (MIN(IF(Y$1:Y$166="teilsaniert",X$1:X$166)) + MAX(IF(Y$1:Y$166="teilsaniert",X$1:X$166))) / 2,
            (MIN(IF(Y$1:Y$166="saniert",X$1:X$166)) + MAX(IF(Y$1:Y$166="saniert",X$1:X$166))) / 2
        )
    )),
    0,
    IF(
        X70 &lt; (IF(
            Y71 = "unsaniert",
            (MIN(IF(Y$1:Y$166="unsaniert",X$1:X$166)) + MAX(IF(Y$1:Y$166="unsaniert",X$1:X$166))) / 2,
            IF(
                Y71 = "teilsaniert",
                (MIN(IF(Y$1:Y$166="teilsaniert",X$1:X$166)) + MAX(IF(Y$1:Y$166="teilsaniert",X$1:X$166))) / 2,
                (MIN(IF(Y$1:Y$166="saniert",X$1:X$166)) + MAX(IF(Y$1:Y$166="saniert",X$1:X$166))) / 2
            )
        )),
        0,
        W71
    )
)</f>
        <v>0</v>
      </c>
      <c r="AA71" s="160"/>
      <c r="AB71" s="160"/>
      <c r="AC71" s="160"/>
      <c r="AD71" s="174">
        <f t="shared" si="19"/>
        <v>-0.66003615062022725</v>
      </c>
      <c r="AE71" s="173">
        <f t="shared" si="5"/>
        <v>1.2298690195708001E-58</v>
      </c>
      <c r="AF71" s="174" t="str">
        <f t="shared" si="6"/>
        <v>saniert</v>
      </c>
      <c r="AG71" s="174" cm="1">
        <f t="array" ref="AG71">IF(
    AE71 &gt; (IF(
        AF71 = "unsaniert",
        (MIN(IF(AF$1:AF$166="unsaniert",AE$1:AE$166)) + MAX(IF(AF$1:AF$166="unsaniert",AE$1:AE$166))) / 2,
        IF(
            AF71 = "teilsaniert",
            (MIN(IF(AF$1:AF$166="teilsaniert",AE$1:AE$166)) + MAX(IF(AF$1:AF$166="teilsaniert",AE$1:AE$166))) / 2,
            (MIN(IF(AF$1:AF$166="saniert",AE$1:AE$166)) + MAX(IF(AF$1:AF$166="saniert",AE$1:AE$166))) / 2
        )
    )),
    0,
    IF(
        AE70 &lt; (IF(
            AF71 = "unsaniert",
            (MIN(IF(AF$1:AF$166="unsaniert",AE$1:AE$166)) + MAX(IF(AF$1:AF$166="unsaniert",AE$1:AE$166))) / 2,
            IF(
                AF71 = "teilsaniert",
                (MIN(IF(AF$1:AF$166="teilsaniert",AE$1:AE$166)) + MAX(IF(AF$1:AF$166="teilsaniert",AE$1:AE$166))) / 2,
                (MIN(IF(AF$1:AF$166="saniert",AE$1:AE$166)) + MAX(IF(AF$1:AF$166="saniert",AE$1:AE$166))) / 2
            )
        )),
        0,
        AD71
    )
)</f>
        <v>0</v>
      </c>
      <c r="AH71" s="160"/>
      <c r="AI71" s="160"/>
      <c r="AJ71" s="160"/>
      <c r="AK71" s="174">
        <f t="shared" si="20"/>
        <v>-0.82944627130493265</v>
      </c>
      <c r="AL71" s="173">
        <f t="shared" si="7"/>
        <v>1.409874507784878E-155</v>
      </c>
      <c r="AM71" s="174" t="str">
        <f t="shared" si="8"/>
        <v>saniert</v>
      </c>
      <c r="AN71" s="174" cm="1">
        <f t="array" ref="AN71">IF(
    AL71 &gt; (IF(
        AM71 = "unsaniert",
        (MIN(IF(AM$1:AM$166="unsaniert",AL$1:AL$166)) + MAX(IF(AM$1:AM$166="unsaniert",AL$1:AL$166))) / 2,
        IF(
            AM71 = "teilsaniert",
            (MIN(IF(AM$1:AM$166="teilsaniert",AL$1:AL$166)) + MAX(IF(AM$1:AM$166="teilsaniert",AL$1:AL$166))) / 2,
            (MIN(IF(AM$1:AM$166="saniert",AL$1:AL$166)) + MAX(IF(AM$1:AM$166="saniert",AL$1:AL$166))) / 2
        )
    )),
    0,
    IF(
        AL70 &lt; (IF(
            AM71 = "unsaniert",
            (MIN(IF(AM$1:AM$166="unsaniert",AL$1:AL$166)) + MAX(IF(AM$1:AM$166="unsaniert",AL$1:AL$166))) / 2,
            IF(
                AM71 = "teilsaniert",
                (MIN(IF(AM$1:AM$166="teilsaniert",AL$1:AL$166)) + MAX(IF(AM$1:AM$166="teilsaniert",AL$1:AL$166))) / 2,
                (MIN(IF(AM$1:AM$166="saniert",AL$1:AL$166)) + MAX(IF(AM$1:AM$166="saniert",AL$1:AL$166))) / 2
            )
        )),
        0,
        AK71
    )
)</f>
        <v>0</v>
      </c>
      <c r="AR71" s="174">
        <f t="shared" si="21"/>
        <v>-0.57477353176158974</v>
      </c>
      <c r="AS71" s="173">
        <f t="shared" si="9"/>
        <v>3.9717528134932878E-71</v>
      </c>
      <c r="AT71" s="174" t="str">
        <f t="shared" si="10"/>
        <v>saniert</v>
      </c>
      <c r="AU71" s="174" cm="1">
        <f t="array" ref="AU71">IF(
    AS71 &gt; (IF(
        AT71 = "unsaniert",
        (MIN(IF(AT$1:AT$166="unsaniert",AS$1:AS$166)) + MAX(IF(AT$1:AT$166="unsaniert",AS$1:AS$166))) / 2,
        IF(
            AT71 = "teilsaniert",
            (MIN(IF(AT$1:AT$166="teilsaniert",AS$1:AS$166)) + MAX(IF(AT$1:AT$166="teilsaniert",AS$1:AS$166))) / 2,
            (MIN(IF(AT$1:AT$166="saniert",AS$1:AS$166)) + MAX(IF(AT$1:AT$166="saniert",AS$1:AS$166))) / 2
        )
    )),
    0,
    IF(
        AS70 &lt; (IF(
            AT71 = "unsaniert",
            (MIN(IF(AT$1:AT$166="unsaniert",AS$1:AS$166)) + MAX(IF(AT$1:AT$166="unsaniert",AS$1:AS$166))) / 2,
            IF(
                AT71 = "teilsaniert",
                (MIN(IF(AT$1:AT$166="teilsaniert",AS$1:AS$166)) + MAX(IF(AT$1:AT$166="teilsaniert",AS$1:AS$166))) / 2,
                (MIN(IF(AT$1:AT$166="saniert",AS$1:AS$166)) + MAX(IF(AT$1:AT$166="saniert",AS$1:AS$166))) / 2
            )
        )),
        0,
        AR71
    )
)</f>
        <v>0</v>
      </c>
      <c r="AV71" s="160"/>
      <c r="AW71" s="160"/>
      <c r="AX71" s="160"/>
      <c r="AY71" s="174">
        <f t="shared" si="22"/>
        <v>-0.58587222856411181</v>
      </c>
      <c r="AZ71" s="173">
        <f t="shared" si="24"/>
        <v>7.0752312070558467E-51</v>
      </c>
      <c r="BA71" s="174" t="str">
        <f t="shared" si="25"/>
        <v>saniert</v>
      </c>
      <c r="BB71" s="174" cm="1">
        <f t="array" ref="BB71">IF(
    AZ71 &gt; (IF(
        BA71 = "unsaniert",
        (MIN(IF(BA$1:BA$166="unsaniert",AZ$1:AZ$166)) + MAX(IF(BA$1:BA$166="unsaniert",AZ$1:AZ$166))) / 2,
        IF(
            BA71 = "teilsaniert",
            (MIN(IF(BA$1:BA$166="teilsaniert",AZ$1:AZ$166)) + MAX(IF(BA$1:BA$166="teilsaniert",AZ$1:AZ$166))) / 2,
            (MIN(IF(BA$1:BA$166="saniert",AZ$1:AZ$166)) + MAX(IF(BA$1:BA$166="saniert",AZ$1:AZ$166))) / 2
        )
    )),
    0,
    IF(
        AZ70 &lt; (IF(
            BA71 = "unsaniert",
            (MIN(IF(BA$1:BA$166="unsaniert",AZ$1:AZ$166)) + MAX(IF(BA$1:BA$166="unsaniert",AZ$1:AZ$166))) / 2,
            IF(
                BA71 = "teilsaniert",
                (MIN(IF(BA$1:BA$166="teilsaniert",AZ$1:AZ$166)) + MAX(IF(BA$1:BA$166="teilsaniert",AZ$1:AZ$166))) / 2,
                (MIN(IF(BA$1:BA$166="saniert",AZ$1:AZ$166)) + MAX(IF(BA$1:BA$166="saniert",AZ$1:AZ$166))) / 2
            )
        )),
        0,
        AY71
    )
)</f>
        <v>0</v>
      </c>
      <c r="BC71" s="160"/>
      <c r="BD71" s="160"/>
      <c r="BE71" s="160"/>
      <c r="BF71" s="174">
        <f t="shared" si="23"/>
        <v>-0.27298035241278118</v>
      </c>
      <c r="BG71" s="173">
        <f t="shared" si="13"/>
        <v>2.5958072643421363E-31</v>
      </c>
      <c r="BH71" s="174" t="str">
        <f t="shared" si="14"/>
        <v>saniert</v>
      </c>
      <c r="BI71" s="174" cm="1">
        <f t="array" ref="BI71">IF(
    BG71 &gt; (IF(
        BH71 = "unsaniert",
        (MIN(IF(BH$1:BH$166="unsaniert",BG$1:BG$166)) + MAX(IF(BH$1:BH$166="unsaniert",BG$1:BG$166))) / 2,
        IF(
            BH71 = "teilsaniert",
            (MIN(IF(BH$1:BH$166="teilsaniert",BG$1:BG$166)) + MAX(IF(BH$1:BH$166="teilsaniert",BG$1:BG$166))) / 2,
            (MIN(IF(BH$1:BH$166="saniert",BG$1:BG$166)) + MAX(IF(BH$1:BH$166="saniert",BG$1:BG$166))) / 2
        )
    )),
    0,
    IF(
        BG70 &lt; (IF(
            BH71 = "unsaniert",
            (MIN(IF(BH$1:BH$166="unsaniert",BG$1:BG$166)) + MAX(IF(BH$1:BH$166="unsaniert",BG$1:BG$166))) / 2,
            IF(
                BH71 = "teilsaniert",
                (MIN(IF(BH$1:BH$166="teilsaniert",BG$1:BG$166)) + MAX(IF(BH$1:BH$166="teilsaniert",BG$1:BG$166))) / 2,
                (MIN(IF(BH$1:BH$166="saniert",BG$1:BG$166)) + MAX(IF(BH$1:BH$166="saniert",BG$1:BG$166))) / 2
            )
        )),
        0,
        BF71
    )
)</f>
        <v>0</v>
      </c>
    </row>
    <row r="72" spans="2:61">
      <c r="B72" s="174">
        <f t="shared" si="15"/>
        <v>-0.45700965305327135</v>
      </c>
      <c r="C72" s="173">
        <f>_xlfn.NORM.DIST(B72, B5,C5, TRUE)</f>
        <v>3.7982992065297302E-36</v>
      </c>
      <c r="D72" s="174" t="str">
        <f t="shared" si="0"/>
        <v>saniert</v>
      </c>
      <c r="E72" s="174" cm="1">
        <f t="array" ref="E72">IF(
    C72 &gt; (IF(
        D72 = "unsaniert",
        (MIN(IF(D$1:D$166="unsaniert",C$1:C$166)) + MAX(IF(D$1:D$166="unsaniert",C$1:C$166))) / 2,
        IF(
            D72 = "teilsaniert",
            (MIN(IF(D$1:D$166="teilsaniert",C$1:C$166)) + MAX(IF(D$1:D$166="teilsaniert",C$1:C$166))) / 2,
            (MIN(IF(D$1:D$166="saniert",C$1:C$166)) + MAX(IF(D$1:D$166="saniert",C$1:C$166))) / 2
        )
    )),
    0,
    IF(
        C71 &lt; (IF(
            D72 = "unsaniert",
            (MIN(IF(D$1:D$166="unsaniert",C$1:C$166)) + MAX(IF(D$1:D$166="unsaniert",C$1:C$166))) / 2,
            IF(
                D72 = "teilsaniert",
                (MIN(IF(D$1:D$166="teilsaniert",C$1:C$166)) + MAX(IF(D$1:D$166="teilsaniert",C$1:C$166))) / 2,
                (MIN(IF(D$1:D$166="saniert",C$1:C$166)) + MAX(IF(D$1:D$166="saniert",C$1:C$166))) / 2
            )
        )),
        0,
        B72
    )
)</f>
        <v>0</v>
      </c>
      <c r="F72" s="172"/>
      <c r="H72" s="160"/>
      <c r="I72" s="174">
        <f t="shared" si="16"/>
        <v>-0.75636539936293623</v>
      </c>
      <c r="J72" s="173">
        <f>_xlfn.NORM.DIST(I72, I5,J5, TRUE)</f>
        <v>2.8501340877486429E-152</v>
      </c>
      <c r="K72" s="174" t="str">
        <f t="shared" si="1"/>
        <v>saniert</v>
      </c>
      <c r="L72" s="174" cm="1">
        <f t="array" ref="L72">IF(
    J72 &gt; (IF(
        K72 = "unsaniert",
        (MIN(IF(K$1:K$166="unsaniert",J$1:J$166)) + MAX(IF(K$1:K$166="unsaniert",J$1:J$166))) / 2,
        IF(
            K72 = "teilsaniert",
            (MIN(IF(K$1:K$166="teilsaniert",J$1:J$166)) + MAX(IF(K$1:K$166="teilsaniert",J$1:J$166))) / 2,
            (MIN(IF(K$1:K$166="saniert",J$1:J$166)) + MAX(IF(K$1:K$166="saniert",J$1:J$166))) / 2
        )
    )),
    0,
    IF(
        J71 &lt; (IF(
            K72 = "unsaniert",
            (MIN(IF(K$1:K$166="unsaniert",J$1:J$166)) + MAX(IF(K$1:K$166="unsaniert",J$1:J$166))) / 2,
            IF(
                K72 = "teilsaniert",
                (MIN(IF(K$1:K$166="teilsaniert",J$1:J$166)) + MAX(IF(K$1:K$166="teilsaniert",J$1:J$166))) / 2,
                (MIN(IF(K$1:K$166="saniert",J$1:J$166)) + MAX(IF(K$1:K$166="saniert",J$1:J$166))) / 2
            )
        )),
        0,
        I72
    )
)</f>
        <v>0</v>
      </c>
      <c r="O72" s="160"/>
      <c r="P72" s="174">
        <f t="shared" si="17"/>
        <v>-0.84004806769660867</v>
      </c>
      <c r="Q72" s="173">
        <f>_xlfn.NORM.DIST(P72, P5,Q5, TRUE)</f>
        <v>9.7132440061349364E-119</v>
      </c>
      <c r="R72" s="174" t="str">
        <f t="shared" si="2"/>
        <v>saniert</v>
      </c>
      <c r="S72" s="174" cm="1">
        <f t="array" ref="S72">IF(
    Q72 &gt; (IF(
        R72 = "unsaniert",
        (MIN(IF(R$1:R$166="unsaniert",Q$1:Q$166)) + MAX(IF(R$1:R$166="unsaniert",Q$1:Q$166))) / 2,
        IF(
            R72 = "teilsaniert",
            (MIN(IF(R$1:R$166="teilsaniert",Q$1:Q$166)) + MAX(IF(R$1:R$166="teilsaniert",Q$1:Q$166))) / 2,
            (MIN(IF(R$1:R$166="saniert",Q$1:Q$166)) + MAX(IF(R$1:R$166="saniert",Q$1:Q$166))) / 2
        )
    )),
    0,
    IF(
        Q71 &lt; (IF(
            R72 = "unsaniert",
            (MIN(IF(R$1:R$166="unsaniert",Q$1:Q$166)) + MAX(IF(R$1:R$166="unsaniert",Q$1:Q$166))) / 2,
            IF(
                R72 = "teilsaniert",
                (MIN(IF(R$1:R$166="teilsaniert",Q$1:Q$166)) + MAX(IF(R$1:R$166="teilsaniert",Q$1:Q$166))) / 2,
                (MIN(IF(R$1:R$166="saniert",Q$1:Q$166)) + MAX(IF(R$1:R$166="saniert",Q$1:Q$166))) / 2
            )
        )),
        0,
        P72
    )
)</f>
        <v>0</v>
      </c>
      <c r="W72" s="174">
        <f t="shared" si="18"/>
        <v>-0.5414906343426038</v>
      </c>
      <c r="X72" s="173">
        <f t="shared" si="3"/>
        <v>1.9607179880006984E-112</v>
      </c>
      <c r="Y72" s="174" t="str">
        <f t="shared" si="4"/>
        <v>saniert</v>
      </c>
      <c r="Z72" s="174" cm="1">
        <f t="array" ref="Z72">IF(
    X72 &gt; (IF(
        Y72 = "unsaniert",
        (MIN(IF(Y$1:Y$166="unsaniert",X$1:X$166)) + MAX(IF(Y$1:Y$166="unsaniert",X$1:X$166))) / 2,
        IF(
            Y72 = "teilsaniert",
            (MIN(IF(Y$1:Y$166="teilsaniert",X$1:X$166)) + MAX(IF(Y$1:Y$166="teilsaniert",X$1:X$166))) / 2,
            (MIN(IF(Y$1:Y$166="saniert",X$1:X$166)) + MAX(IF(Y$1:Y$166="saniert",X$1:X$166))) / 2
        )
    )),
    0,
    IF(
        X71 &lt; (IF(
            Y72 = "unsaniert",
            (MIN(IF(Y$1:Y$166="unsaniert",X$1:X$166)) + MAX(IF(Y$1:Y$166="unsaniert",X$1:X$166))) / 2,
            IF(
                Y72 = "teilsaniert",
                (MIN(IF(Y$1:Y$166="teilsaniert",X$1:X$166)) + MAX(IF(Y$1:Y$166="teilsaniert",X$1:X$166))) / 2,
                (MIN(IF(Y$1:Y$166="saniert",X$1:X$166)) + MAX(IF(Y$1:Y$166="saniert",X$1:X$166))) / 2
            )
        )),
        0,
        W72
    )
)</f>
        <v>0</v>
      </c>
      <c r="AA72" s="160"/>
      <c r="AB72" s="160"/>
      <c r="AC72" s="160"/>
      <c r="AD72" s="174">
        <f t="shared" si="19"/>
        <v>-0.69003615062022727</v>
      </c>
      <c r="AE72" s="173">
        <f t="shared" si="5"/>
        <v>2.0140279448732603E-62</v>
      </c>
      <c r="AF72" s="174" t="str">
        <f t="shared" si="6"/>
        <v>saniert</v>
      </c>
      <c r="AG72" s="174" cm="1">
        <f t="array" ref="AG72">IF(
    AE72 &gt; (IF(
        AF72 = "unsaniert",
        (MIN(IF(AF$1:AF$166="unsaniert",AE$1:AE$166)) + MAX(IF(AF$1:AF$166="unsaniert",AE$1:AE$166))) / 2,
        IF(
            AF72 = "teilsaniert",
            (MIN(IF(AF$1:AF$166="teilsaniert",AE$1:AE$166)) + MAX(IF(AF$1:AF$166="teilsaniert",AE$1:AE$166))) / 2,
            (MIN(IF(AF$1:AF$166="saniert",AE$1:AE$166)) + MAX(IF(AF$1:AF$166="saniert",AE$1:AE$166))) / 2
        )
    )),
    0,
    IF(
        AE71 &lt; (IF(
            AF72 = "unsaniert",
            (MIN(IF(AF$1:AF$166="unsaniert",AE$1:AE$166)) + MAX(IF(AF$1:AF$166="unsaniert",AE$1:AE$166))) / 2,
            IF(
                AF72 = "teilsaniert",
                (MIN(IF(AF$1:AF$166="teilsaniert",AE$1:AE$166)) + MAX(IF(AF$1:AF$166="teilsaniert",AE$1:AE$166))) / 2,
                (MIN(IF(AF$1:AF$166="saniert",AE$1:AE$166)) + MAX(IF(AF$1:AF$166="saniert",AE$1:AE$166))) / 2
            )
        )),
        0,
        AD72
    )
)</f>
        <v>0</v>
      </c>
      <c r="AH72" s="160"/>
      <c r="AI72" s="160"/>
      <c r="AJ72" s="160"/>
      <c r="AK72" s="174">
        <f t="shared" si="20"/>
        <v>-0.85944627130493267</v>
      </c>
      <c r="AL72" s="173">
        <f t="shared" si="7"/>
        <v>3.3687258120832774E-165</v>
      </c>
      <c r="AM72" s="174" t="str">
        <f t="shared" si="8"/>
        <v>saniert</v>
      </c>
      <c r="AN72" s="174" cm="1">
        <f t="array" ref="AN72">IF(
    AL72 &gt; (IF(
        AM72 = "unsaniert",
        (MIN(IF(AM$1:AM$166="unsaniert",AL$1:AL$166)) + MAX(IF(AM$1:AM$166="unsaniert",AL$1:AL$166))) / 2,
        IF(
            AM72 = "teilsaniert",
            (MIN(IF(AM$1:AM$166="teilsaniert",AL$1:AL$166)) + MAX(IF(AM$1:AM$166="teilsaniert",AL$1:AL$166))) / 2,
            (MIN(IF(AM$1:AM$166="saniert",AL$1:AL$166)) + MAX(IF(AM$1:AM$166="saniert",AL$1:AL$166))) / 2
        )
    )),
    0,
    IF(
        AL71 &lt; (IF(
            AM72 = "unsaniert",
            (MIN(IF(AM$1:AM$166="unsaniert",AL$1:AL$166)) + MAX(IF(AM$1:AM$166="unsaniert",AL$1:AL$166))) / 2,
            IF(
                AM72 = "teilsaniert",
                (MIN(IF(AM$1:AM$166="teilsaniert",AL$1:AL$166)) + MAX(IF(AM$1:AM$166="teilsaniert",AL$1:AL$166))) / 2,
                (MIN(IF(AM$1:AM$166="saniert",AL$1:AL$166)) + MAX(IF(AM$1:AM$166="saniert",AL$1:AL$166))) / 2
            )
        )),
        0,
        AK72
    )
)</f>
        <v>0</v>
      </c>
      <c r="AR72" s="174">
        <f t="shared" si="21"/>
        <v>-0.60477353176158977</v>
      </c>
      <c r="AS72" s="173">
        <f t="shared" si="9"/>
        <v>1.1202635708196618E-75</v>
      </c>
      <c r="AT72" s="174" t="str">
        <f t="shared" si="10"/>
        <v>saniert</v>
      </c>
      <c r="AU72" s="174" cm="1">
        <f t="array" ref="AU72">IF(
    AS72 &gt; (IF(
        AT72 = "unsaniert",
        (MIN(IF(AT$1:AT$166="unsaniert",AS$1:AS$166)) + MAX(IF(AT$1:AT$166="unsaniert",AS$1:AS$166))) / 2,
        IF(
            AT72 = "teilsaniert",
            (MIN(IF(AT$1:AT$166="teilsaniert",AS$1:AS$166)) + MAX(IF(AT$1:AT$166="teilsaniert",AS$1:AS$166))) / 2,
            (MIN(IF(AT$1:AT$166="saniert",AS$1:AS$166)) + MAX(IF(AT$1:AT$166="saniert",AS$1:AS$166))) / 2
        )
    )),
    0,
    IF(
        AS71 &lt; (IF(
            AT72 = "unsaniert",
            (MIN(IF(AT$1:AT$166="unsaniert",AS$1:AS$166)) + MAX(IF(AT$1:AT$166="unsaniert",AS$1:AS$166))) / 2,
            IF(
                AT72 = "teilsaniert",
                (MIN(IF(AT$1:AT$166="teilsaniert",AS$1:AS$166)) + MAX(IF(AT$1:AT$166="teilsaniert",AS$1:AS$166))) / 2,
                (MIN(IF(AT$1:AT$166="saniert",AS$1:AS$166)) + MAX(IF(AT$1:AT$166="saniert",AS$1:AS$166))) / 2
            )
        )),
        0,
        AR72
    )
)</f>
        <v>0</v>
      </c>
      <c r="AV72" s="160"/>
      <c r="AW72" s="160"/>
      <c r="AX72" s="160"/>
      <c r="AY72" s="174">
        <f t="shared" si="22"/>
        <v>-0.61587222856411183</v>
      </c>
      <c r="AZ72" s="173">
        <f t="shared" si="24"/>
        <v>3.4811388943929655E-54</v>
      </c>
      <c r="BA72" s="174" t="str">
        <f t="shared" si="25"/>
        <v>saniert</v>
      </c>
      <c r="BB72" s="174" cm="1">
        <f t="array" ref="BB72">IF(
    AZ72 &gt; (IF(
        BA72 = "unsaniert",
        (MIN(IF(BA$1:BA$166="unsaniert",AZ$1:AZ$166)) + MAX(IF(BA$1:BA$166="unsaniert",AZ$1:AZ$166))) / 2,
        IF(
            BA72 = "teilsaniert",
            (MIN(IF(BA$1:BA$166="teilsaniert",AZ$1:AZ$166)) + MAX(IF(BA$1:BA$166="teilsaniert",AZ$1:AZ$166))) / 2,
            (MIN(IF(BA$1:BA$166="saniert",AZ$1:AZ$166)) + MAX(IF(BA$1:BA$166="saniert",AZ$1:AZ$166))) / 2
        )
    )),
    0,
    IF(
        AZ71 &lt; (IF(
            BA72 = "unsaniert",
            (MIN(IF(BA$1:BA$166="unsaniert",AZ$1:AZ$166)) + MAX(IF(BA$1:BA$166="unsaniert",AZ$1:AZ$166))) / 2,
            IF(
                BA72 = "teilsaniert",
                (MIN(IF(BA$1:BA$166="teilsaniert",AZ$1:AZ$166)) + MAX(IF(BA$1:BA$166="teilsaniert",AZ$1:AZ$166))) / 2,
                (MIN(IF(BA$1:BA$166="saniert",AZ$1:AZ$166)) + MAX(IF(BA$1:BA$166="saniert",AZ$1:AZ$166))) / 2
            )
        )),
        0,
        AY72
    )
)</f>
        <v>0</v>
      </c>
      <c r="BC72" s="160"/>
      <c r="BD72" s="160"/>
      <c r="BE72" s="160"/>
      <c r="BF72" s="174">
        <f t="shared" si="23"/>
        <v>-0.28798035241278119</v>
      </c>
      <c r="BG72" s="173">
        <f t="shared" si="13"/>
        <v>2.123571570709565E-33</v>
      </c>
      <c r="BH72" s="174" t="str">
        <f t="shared" si="14"/>
        <v>saniert</v>
      </c>
      <c r="BI72" s="174" cm="1">
        <f t="array" ref="BI72">IF(
    BG72 &gt; (IF(
        BH72 = "unsaniert",
        (MIN(IF(BH$1:BH$166="unsaniert",BG$1:BG$166)) + MAX(IF(BH$1:BH$166="unsaniert",BG$1:BG$166))) / 2,
        IF(
            BH72 = "teilsaniert",
            (MIN(IF(BH$1:BH$166="teilsaniert",BG$1:BG$166)) + MAX(IF(BH$1:BH$166="teilsaniert",BG$1:BG$166))) / 2,
            (MIN(IF(BH$1:BH$166="saniert",BG$1:BG$166)) + MAX(IF(BH$1:BH$166="saniert",BG$1:BG$166))) / 2
        )
    )),
    0,
    IF(
        BG71 &lt; (IF(
            BH72 = "unsaniert",
            (MIN(IF(BH$1:BH$166="unsaniert",BG$1:BG$166)) + MAX(IF(BH$1:BH$166="unsaniert",BG$1:BG$166))) / 2,
            IF(
                BH72 = "teilsaniert",
                (MIN(IF(BH$1:BH$166="teilsaniert",BG$1:BG$166)) + MAX(IF(BH$1:BH$166="teilsaniert",BG$1:BG$166))) / 2,
                (MIN(IF(BH$1:BH$166="saniert",BG$1:BG$166)) + MAX(IF(BH$1:BH$166="saniert",BG$1:BG$166))) / 2
            )
        )),
        0,
        BF72
    )
)</f>
        <v>0</v>
      </c>
    </row>
    <row r="73" spans="2:61">
      <c r="B73" s="174">
        <f t="shared" si="15"/>
        <v>-0.48700965305327137</v>
      </c>
      <c r="C73" s="173">
        <f>_xlfn.NORM.DIST(B73, B5,C5, TRUE)</f>
        <v>1.7931753797141986E-38</v>
      </c>
      <c r="D73" s="174" t="str">
        <f t="shared" si="0"/>
        <v>saniert</v>
      </c>
      <c r="E73" s="174" cm="1">
        <f t="array" ref="E73">IF(
    C73 &gt; (IF(
        D73 = "unsaniert",
        (MIN(IF(D$1:D$166="unsaniert",C$1:C$166)) + MAX(IF(D$1:D$166="unsaniert",C$1:C$166))) / 2,
        IF(
            D73 = "teilsaniert",
            (MIN(IF(D$1:D$166="teilsaniert",C$1:C$166)) + MAX(IF(D$1:D$166="teilsaniert",C$1:C$166))) / 2,
            (MIN(IF(D$1:D$166="saniert",C$1:C$166)) + MAX(IF(D$1:D$166="saniert",C$1:C$166))) / 2
        )
    )),
    0,
    IF(
        C72 &lt; (IF(
            D73 = "unsaniert",
            (MIN(IF(D$1:D$166="unsaniert",C$1:C$166)) + MAX(IF(D$1:D$166="unsaniert",C$1:C$166))) / 2,
            IF(
                D73 = "teilsaniert",
                (MIN(IF(D$1:D$166="teilsaniert",C$1:C$166)) + MAX(IF(D$1:D$166="teilsaniert",C$1:C$166))) / 2,
                (MIN(IF(D$1:D$166="saniert",C$1:C$166)) + MAX(IF(D$1:D$166="saniert",C$1:C$166))) / 2
            )
        )),
        0,
        B73
    )
)</f>
        <v>0</v>
      </c>
      <c r="H73" s="160"/>
      <c r="I73" s="174">
        <f t="shared" si="16"/>
        <v>-0.78636539936293626</v>
      </c>
      <c r="J73" s="173">
        <f>_xlfn.NORM.DIST(I73, I5,J5, TRUE)</f>
        <v>1.9421265628536851E-161</v>
      </c>
      <c r="K73" s="174" t="str">
        <f t="shared" si="1"/>
        <v>saniert</v>
      </c>
      <c r="L73" s="174" cm="1">
        <f t="array" ref="L73">IF(
    J73 &gt; (IF(
        K73 = "unsaniert",
        (MIN(IF(K$1:K$166="unsaniert",J$1:J$166)) + MAX(IF(K$1:K$166="unsaniert",J$1:J$166))) / 2,
        IF(
            K73 = "teilsaniert",
            (MIN(IF(K$1:K$166="teilsaniert",J$1:J$166)) + MAX(IF(K$1:K$166="teilsaniert",J$1:J$166))) / 2,
            (MIN(IF(K$1:K$166="saniert",J$1:J$166)) + MAX(IF(K$1:K$166="saniert",J$1:J$166))) / 2
        )
    )),
    0,
    IF(
        J72 &lt; (IF(
            K73 = "unsaniert",
            (MIN(IF(K$1:K$166="unsaniert",J$1:J$166)) + MAX(IF(K$1:K$166="unsaniert",J$1:J$166))) / 2,
            IF(
                K73 = "teilsaniert",
                (MIN(IF(K$1:K$166="teilsaniert",J$1:J$166)) + MAX(IF(K$1:K$166="teilsaniert",J$1:J$166))) / 2,
                (MIN(IF(K$1:K$166="saniert",J$1:J$166)) + MAX(IF(K$1:K$166="saniert",J$1:J$166))) / 2
            )
        )),
        0,
        I73
    )
)</f>
        <v>0</v>
      </c>
      <c r="O73" s="160"/>
      <c r="P73" s="174">
        <f t="shared" si="17"/>
        <v>-0.8700480676966087</v>
      </c>
      <c r="Q73" s="173">
        <f>_xlfn.NORM.DIST(P73, P5,Q5, TRUE)</f>
        <v>5.8552693047056856E-126</v>
      </c>
      <c r="R73" s="174" t="str">
        <f t="shared" si="2"/>
        <v>saniert</v>
      </c>
      <c r="S73" s="174" cm="1">
        <f t="array" ref="S73">IF(
    Q73 &gt; (IF(
        R73 = "unsaniert",
        (MIN(IF(R$1:R$166="unsaniert",Q$1:Q$166)) + MAX(IF(R$1:R$166="unsaniert",Q$1:Q$166))) / 2,
        IF(
            R73 = "teilsaniert",
            (MIN(IF(R$1:R$166="teilsaniert",Q$1:Q$166)) + MAX(IF(R$1:R$166="teilsaniert",Q$1:Q$166))) / 2,
            (MIN(IF(R$1:R$166="saniert",Q$1:Q$166)) + MAX(IF(R$1:R$166="saniert",Q$1:Q$166))) / 2
        )
    )),
    0,
    IF(
        Q72 &lt; (IF(
            R73 = "unsaniert",
            (MIN(IF(R$1:R$166="unsaniert",Q$1:Q$166)) + MAX(IF(R$1:R$166="unsaniert",Q$1:Q$166))) / 2,
            IF(
                R73 = "teilsaniert",
                (MIN(IF(R$1:R$166="teilsaniert",Q$1:Q$166)) + MAX(IF(R$1:R$166="teilsaniert",Q$1:Q$166))) / 2,
                (MIN(IF(R$1:R$166="saniert",Q$1:Q$166)) + MAX(IF(R$1:R$166="saniert",Q$1:Q$166))) / 2
            )
        )),
        0,
        P73
    )
)</f>
        <v>0</v>
      </c>
      <c r="W73" s="174">
        <f t="shared" si="18"/>
        <v>-0.57149063434260383</v>
      </c>
      <c r="X73" s="173">
        <f t="shared" si="3"/>
        <v>2.7560193093211826E-119</v>
      </c>
      <c r="Y73" s="174" t="str">
        <f t="shared" si="4"/>
        <v>saniert</v>
      </c>
      <c r="Z73" s="174" cm="1">
        <f t="array" ref="Z73">IF(
    X73 &gt; (IF(
        Y73 = "unsaniert",
        (MIN(IF(Y$1:Y$166="unsaniert",X$1:X$166)) + MAX(IF(Y$1:Y$166="unsaniert",X$1:X$166))) / 2,
        IF(
            Y73 = "teilsaniert",
            (MIN(IF(Y$1:Y$166="teilsaniert",X$1:X$166)) + MAX(IF(Y$1:Y$166="teilsaniert",X$1:X$166))) / 2,
            (MIN(IF(Y$1:Y$166="saniert",X$1:X$166)) + MAX(IF(Y$1:Y$166="saniert",X$1:X$166))) / 2
        )
    )),
    0,
    IF(
        X72 &lt; (IF(
            Y73 = "unsaniert",
            (MIN(IF(Y$1:Y$166="unsaniert",X$1:X$166)) + MAX(IF(Y$1:Y$166="unsaniert",X$1:X$166))) / 2,
            IF(
                Y73 = "teilsaniert",
                (MIN(IF(Y$1:Y$166="teilsaniert",X$1:X$166)) + MAX(IF(Y$1:Y$166="teilsaniert",X$1:X$166))) / 2,
                (MIN(IF(Y$1:Y$166="saniert",X$1:X$166)) + MAX(IF(Y$1:Y$166="saniert",X$1:X$166))) / 2
            )
        )),
        0,
        W73
    )
)</f>
        <v>0</v>
      </c>
      <c r="AA73" s="160"/>
      <c r="AB73" s="160"/>
      <c r="AC73" s="160"/>
      <c r="AD73" s="174">
        <f t="shared" si="19"/>
        <v>-0.7200361506202273</v>
      </c>
      <c r="AE73" s="173">
        <f t="shared" si="5"/>
        <v>2.4913052438744523E-66</v>
      </c>
      <c r="AF73" s="174" t="str">
        <f t="shared" si="6"/>
        <v>saniert</v>
      </c>
      <c r="AG73" s="174" cm="1">
        <f t="array" ref="AG73">IF(
    AE73 &gt; (IF(
        AF73 = "unsaniert",
        (MIN(IF(AF$1:AF$166="unsaniert",AE$1:AE$166)) + MAX(IF(AF$1:AF$166="unsaniert",AE$1:AE$166))) / 2,
        IF(
            AF73 = "teilsaniert",
            (MIN(IF(AF$1:AF$166="teilsaniert",AE$1:AE$166)) + MAX(IF(AF$1:AF$166="teilsaniert",AE$1:AE$166))) / 2,
            (MIN(IF(AF$1:AF$166="saniert",AE$1:AE$166)) + MAX(IF(AF$1:AF$166="saniert",AE$1:AE$166))) / 2
        )
    )),
    0,
    IF(
        AE72 &lt; (IF(
            AF73 = "unsaniert",
            (MIN(IF(AF$1:AF$166="unsaniert",AE$1:AE$166)) + MAX(IF(AF$1:AF$166="unsaniert",AE$1:AE$166))) / 2,
            IF(
                AF73 = "teilsaniert",
                (MIN(IF(AF$1:AF$166="teilsaniert",AE$1:AE$166)) + MAX(IF(AF$1:AF$166="teilsaniert",AE$1:AE$166))) / 2,
                (MIN(IF(AF$1:AF$166="saniert",AE$1:AE$166)) + MAX(IF(AF$1:AF$166="saniert",AE$1:AE$166))) / 2
            )
        )),
        0,
        AD73
    )
)</f>
        <v>0</v>
      </c>
      <c r="AH73" s="160"/>
      <c r="AI73" s="160"/>
      <c r="AJ73" s="160"/>
      <c r="AK73" s="174">
        <f t="shared" si="20"/>
        <v>-0.8894462713049327</v>
      </c>
      <c r="AL73" s="173">
        <f t="shared" si="7"/>
        <v>4.1076620172522556E-175</v>
      </c>
      <c r="AM73" s="174" t="str">
        <f t="shared" si="8"/>
        <v>saniert</v>
      </c>
      <c r="AN73" s="174" cm="1">
        <f t="array" ref="AN73">IF(
    AL73 &gt; (IF(
        AM73 = "unsaniert",
        (MIN(IF(AM$1:AM$166="unsaniert",AL$1:AL$166)) + MAX(IF(AM$1:AM$166="unsaniert",AL$1:AL$166))) / 2,
        IF(
            AM73 = "teilsaniert",
            (MIN(IF(AM$1:AM$166="teilsaniert",AL$1:AL$166)) + MAX(IF(AM$1:AM$166="teilsaniert",AL$1:AL$166))) / 2,
            (MIN(IF(AM$1:AM$166="saniert",AL$1:AL$166)) + MAX(IF(AM$1:AM$166="saniert",AL$1:AL$166))) / 2
        )
    )),
    0,
    IF(
        AL72 &lt; (IF(
            AM73 = "unsaniert",
            (MIN(IF(AM$1:AM$166="unsaniert",AL$1:AL$166)) + MAX(IF(AM$1:AM$166="unsaniert",AL$1:AL$166))) / 2,
            IF(
                AM73 = "teilsaniert",
                (MIN(IF(AM$1:AM$166="teilsaniert",AL$1:AL$166)) + MAX(IF(AM$1:AM$166="teilsaniert",AL$1:AL$166))) / 2,
                (MIN(IF(AM$1:AM$166="saniert",AL$1:AL$166)) + MAX(IF(AM$1:AM$166="saniert",AL$1:AL$166))) / 2
            )
        )),
        0,
        AK73
    )
)</f>
        <v>0</v>
      </c>
      <c r="AR73" s="174">
        <f t="shared" si="21"/>
        <v>-0.63477353176158979</v>
      </c>
      <c r="AS73" s="173">
        <f t="shared" si="9"/>
        <v>2.2656471355561404E-80</v>
      </c>
      <c r="AT73" s="174" t="str">
        <f t="shared" si="10"/>
        <v>saniert</v>
      </c>
      <c r="AU73" s="174" cm="1">
        <f t="array" ref="AU73">IF(
    AS73 &gt; (IF(
        AT73 = "unsaniert",
        (MIN(IF(AT$1:AT$166="unsaniert",AS$1:AS$166)) + MAX(IF(AT$1:AT$166="unsaniert",AS$1:AS$166))) / 2,
        IF(
            AT73 = "teilsaniert",
            (MIN(IF(AT$1:AT$166="teilsaniert",AS$1:AS$166)) + MAX(IF(AT$1:AT$166="teilsaniert",AS$1:AS$166))) / 2,
            (MIN(IF(AT$1:AT$166="saniert",AS$1:AS$166)) + MAX(IF(AT$1:AT$166="saniert",AS$1:AS$166))) / 2
        )
    )),
    0,
    IF(
        AS72 &lt; (IF(
            AT73 = "unsaniert",
            (MIN(IF(AT$1:AT$166="unsaniert",AS$1:AS$166)) + MAX(IF(AT$1:AT$166="unsaniert",AS$1:AS$166))) / 2,
            IF(
                AT73 = "teilsaniert",
                (MIN(IF(AT$1:AT$166="teilsaniert",AS$1:AS$166)) + MAX(IF(AT$1:AT$166="teilsaniert",AS$1:AS$166))) / 2,
                (MIN(IF(AT$1:AT$166="saniert",AS$1:AS$166)) + MAX(IF(AT$1:AT$166="saniert",AS$1:AS$166))) / 2
            )
        )),
        0,
        AR73
    )
)</f>
        <v>0</v>
      </c>
      <c r="AV73" s="160"/>
      <c r="AW73" s="160"/>
      <c r="AX73" s="160"/>
      <c r="AY73" s="174">
        <f t="shared" si="22"/>
        <v>-0.64587222856411186</v>
      </c>
      <c r="AZ73" s="173">
        <f t="shared" si="24"/>
        <v>1.3368895726900742E-57</v>
      </c>
      <c r="BA73" s="174" t="str">
        <f t="shared" si="25"/>
        <v>saniert</v>
      </c>
      <c r="BB73" s="174" cm="1">
        <f t="array" ref="BB73">IF(
    AZ73 &gt; (IF(
        BA73 = "unsaniert",
        (MIN(IF(BA$1:BA$166="unsaniert",AZ$1:AZ$166)) + MAX(IF(BA$1:BA$166="unsaniert",AZ$1:AZ$166))) / 2,
        IF(
            BA73 = "teilsaniert",
            (MIN(IF(BA$1:BA$166="teilsaniert",AZ$1:AZ$166)) + MAX(IF(BA$1:BA$166="teilsaniert",AZ$1:AZ$166))) / 2,
            (MIN(IF(BA$1:BA$166="saniert",AZ$1:AZ$166)) + MAX(IF(BA$1:BA$166="saniert",AZ$1:AZ$166))) / 2
        )
    )),
    0,
    IF(
        AZ72 &lt; (IF(
            BA73 = "unsaniert",
            (MIN(IF(BA$1:BA$166="unsaniert",AZ$1:AZ$166)) + MAX(IF(BA$1:BA$166="unsaniert",AZ$1:AZ$166))) / 2,
            IF(
                BA73 = "teilsaniert",
                (MIN(IF(BA$1:BA$166="teilsaniert",AZ$1:AZ$166)) + MAX(IF(BA$1:BA$166="teilsaniert",AZ$1:AZ$166))) / 2,
                (MIN(IF(BA$1:BA$166="saniert",AZ$1:AZ$166)) + MAX(IF(BA$1:BA$166="saniert",AZ$1:AZ$166))) / 2
            )
        )),
        0,
        AY73
    )
)</f>
        <v>0</v>
      </c>
      <c r="BC73" s="160"/>
      <c r="BD73" s="160"/>
      <c r="BE73" s="160"/>
      <c r="BF73" s="174">
        <f t="shared" si="23"/>
        <v>-0.30298035241278121</v>
      </c>
      <c r="BG73" s="173">
        <f t="shared" si="13"/>
        <v>1.476048729332646E-35</v>
      </c>
      <c r="BH73" s="174" t="str">
        <f t="shared" si="14"/>
        <v>saniert</v>
      </c>
      <c r="BI73" s="174" cm="1">
        <f t="array" ref="BI73">IF(
    BG73 &gt; (IF(
        BH73 = "unsaniert",
        (MIN(IF(BH$1:BH$166="unsaniert",BG$1:BG$166)) + MAX(IF(BH$1:BH$166="unsaniert",BG$1:BG$166))) / 2,
        IF(
            BH73 = "teilsaniert",
            (MIN(IF(BH$1:BH$166="teilsaniert",BG$1:BG$166)) + MAX(IF(BH$1:BH$166="teilsaniert",BG$1:BG$166))) / 2,
            (MIN(IF(BH$1:BH$166="saniert",BG$1:BG$166)) + MAX(IF(BH$1:BH$166="saniert",BG$1:BG$166))) / 2
        )
    )),
    0,
    IF(
        BG72 &lt; (IF(
            BH73 = "unsaniert",
            (MIN(IF(BH$1:BH$166="unsaniert",BG$1:BG$166)) + MAX(IF(BH$1:BH$166="unsaniert",BG$1:BG$166))) / 2,
            IF(
                BH73 = "teilsaniert",
                (MIN(IF(BH$1:BH$166="teilsaniert",BG$1:BG$166)) + MAX(IF(BH$1:BH$166="teilsaniert",BG$1:BG$166))) / 2,
                (MIN(IF(BH$1:BH$166="saniert",BG$1:BG$166)) + MAX(IF(BH$1:BH$166="saniert",BG$1:BG$166))) / 2
            )
        )),
        0,
        BF73
    )
)</f>
        <v>0</v>
      </c>
    </row>
    <row r="74" spans="2:61">
      <c r="B74" s="174">
        <f t="shared" si="15"/>
        <v>-0.5170096530532714</v>
      </c>
      <c r="C74" s="173">
        <f>_xlfn.NORM.DIST(B74, B5,C5, TRUE)</f>
        <v>7.1104254337760367E-41</v>
      </c>
      <c r="D74" s="174" t="str">
        <f t="shared" si="0"/>
        <v>saniert</v>
      </c>
      <c r="E74" s="174" cm="1">
        <f t="array" ref="E74">IF(
    C74 &gt; (IF(
        D74 = "unsaniert",
        (MIN(IF(D$1:D$166="unsaniert",C$1:C$166)) + MAX(IF(D$1:D$166="unsaniert",C$1:C$166))) / 2,
        IF(
            D74 = "teilsaniert",
            (MIN(IF(D$1:D$166="teilsaniert",C$1:C$166)) + MAX(IF(D$1:D$166="teilsaniert",C$1:C$166))) / 2,
            (MIN(IF(D$1:D$166="saniert",C$1:C$166)) + MAX(IF(D$1:D$166="saniert",C$1:C$166))) / 2
        )
    )),
    0,
    IF(
        C73 &lt; (IF(
            D74 = "unsaniert",
            (MIN(IF(D$1:D$166="unsaniert",C$1:C$166)) + MAX(IF(D$1:D$166="unsaniert",C$1:C$166))) / 2,
            IF(
                D74 = "teilsaniert",
                (MIN(IF(D$1:D$166="teilsaniert",C$1:C$166)) + MAX(IF(D$1:D$166="teilsaniert",C$1:C$166))) / 2,
                (MIN(IF(D$1:D$166="saniert",C$1:C$166)) + MAX(IF(D$1:D$166="saniert",C$1:C$166))) / 2
            )
        )),
        0,
        B74
    )
)</f>
        <v>0</v>
      </c>
      <c r="H74" s="160"/>
      <c r="I74" s="174">
        <f t="shared" si="16"/>
        <v>-0.81636539936293628</v>
      </c>
      <c r="J74" s="173">
        <f>_xlfn.NORM.DIST(I74, I5,J5, TRUE)</f>
        <v>7.0873539518889634E-171</v>
      </c>
      <c r="K74" s="174" t="str">
        <f t="shared" si="1"/>
        <v>saniert</v>
      </c>
      <c r="L74" s="174" cm="1">
        <f t="array" ref="L74">IF(
    J74 &gt; (IF(
        K74 = "unsaniert",
        (MIN(IF(K$1:K$166="unsaniert",J$1:J$166)) + MAX(IF(K$1:K$166="unsaniert",J$1:J$166))) / 2,
        IF(
            K74 = "teilsaniert",
            (MIN(IF(K$1:K$166="teilsaniert",J$1:J$166)) + MAX(IF(K$1:K$166="teilsaniert",J$1:J$166))) / 2,
            (MIN(IF(K$1:K$166="saniert",J$1:J$166)) + MAX(IF(K$1:K$166="saniert",J$1:J$166))) / 2
        )
    )),
    0,
    IF(
        J73 &lt; (IF(
            K74 = "unsaniert",
            (MIN(IF(K$1:K$166="unsaniert",J$1:J$166)) + MAX(IF(K$1:K$166="unsaniert",J$1:J$166))) / 2,
            IF(
                K74 = "teilsaniert",
                (MIN(IF(K$1:K$166="teilsaniert",J$1:J$166)) + MAX(IF(K$1:K$166="teilsaniert",J$1:J$166))) / 2,
                (MIN(IF(K$1:K$166="saniert",J$1:J$166)) + MAX(IF(K$1:K$166="saniert",J$1:J$166))) / 2
            )
        )),
        0,
        I74
    )
)</f>
        <v>0</v>
      </c>
      <c r="O74" s="160"/>
      <c r="P74" s="174">
        <f t="shared" si="17"/>
        <v>-0.90004806769660872</v>
      </c>
      <c r="Q74" s="173">
        <f>_xlfn.NORM.DIST(P74, P5,Q5, TRUE)</f>
        <v>2.1447759252647017E-133</v>
      </c>
      <c r="R74" s="174" t="str">
        <f t="shared" si="2"/>
        <v>saniert</v>
      </c>
      <c r="S74" s="174" cm="1">
        <f t="array" ref="S74">IF(
    Q74 &gt; (IF(
        R74 = "unsaniert",
        (MIN(IF(R$1:R$166="unsaniert",Q$1:Q$166)) + MAX(IF(R$1:R$166="unsaniert",Q$1:Q$166))) / 2,
        IF(
            R74 = "teilsaniert",
            (MIN(IF(R$1:R$166="teilsaniert",Q$1:Q$166)) + MAX(IF(R$1:R$166="teilsaniert",Q$1:Q$166))) / 2,
            (MIN(IF(R$1:R$166="saniert",Q$1:Q$166)) + MAX(IF(R$1:R$166="saniert",Q$1:Q$166))) / 2
        )
    )),
    0,
    IF(
        Q73 &lt; (IF(
            R74 = "unsaniert",
            (MIN(IF(R$1:R$166="unsaniert",Q$1:Q$166)) + MAX(IF(R$1:R$166="unsaniert",Q$1:Q$166))) / 2,
            IF(
                R74 = "teilsaniert",
                (MIN(IF(R$1:R$166="teilsaniert",Q$1:Q$166)) + MAX(IF(R$1:R$166="teilsaniert",Q$1:Q$166))) / 2,
                (MIN(IF(R$1:R$166="saniert",Q$1:Q$166)) + MAX(IF(R$1:R$166="saniert",Q$1:Q$166))) / 2
            )
        )),
        0,
        P74
    )
)</f>
        <v>0</v>
      </c>
      <c r="W74" s="174">
        <f t="shared" si="18"/>
        <v>-0.60149063434260386</v>
      </c>
      <c r="X74" s="173">
        <f t="shared" si="3"/>
        <v>2.411050005768018E-126</v>
      </c>
      <c r="Y74" s="174" t="str">
        <f t="shared" si="4"/>
        <v>saniert</v>
      </c>
      <c r="Z74" s="174" cm="1">
        <f t="array" ref="Z74">IF(
    X74 &gt; (IF(
        Y74 = "unsaniert",
        (MIN(IF(Y$1:Y$166="unsaniert",X$1:X$166)) + MAX(IF(Y$1:Y$166="unsaniert",X$1:X$166))) / 2,
        IF(
            Y74 = "teilsaniert",
            (MIN(IF(Y$1:Y$166="teilsaniert",X$1:X$166)) + MAX(IF(Y$1:Y$166="teilsaniert",X$1:X$166))) / 2,
            (MIN(IF(Y$1:Y$166="saniert",X$1:X$166)) + MAX(IF(Y$1:Y$166="saniert",X$1:X$166))) / 2
        )
    )),
    0,
    IF(
        X73 &lt; (IF(
            Y74 = "unsaniert",
            (MIN(IF(Y$1:Y$166="unsaniert",X$1:X$166)) + MAX(IF(Y$1:Y$166="unsaniert",X$1:X$166))) / 2,
            IF(
                Y74 = "teilsaniert",
                (MIN(IF(Y$1:Y$166="teilsaniert",X$1:X$166)) + MAX(IF(Y$1:Y$166="teilsaniert",X$1:X$166))) / 2,
                (MIN(IF(Y$1:Y$166="saniert",X$1:X$166)) + MAX(IF(Y$1:Y$166="saniert",X$1:X$166))) / 2
            )
        )),
        0,
        W74
    )
)</f>
        <v>0</v>
      </c>
      <c r="AA74" s="160"/>
      <c r="AB74" s="160"/>
      <c r="AC74" s="160"/>
      <c r="AD74" s="174">
        <f t="shared" si="19"/>
        <v>-0.75003615062022733</v>
      </c>
      <c r="AE74" s="173">
        <f t="shared" si="5"/>
        <v>2.3276483279571782E-70</v>
      </c>
      <c r="AF74" s="174" t="str">
        <f t="shared" si="6"/>
        <v>saniert</v>
      </c>
      <c r="AG74" s="174" cm="1">
        <f t="array" ref="AG74">IF(
    AE74 &gt; (IF(
        AF74 = "unsaniert",
        (MIN(IF(AF$1:AF$166="unsaniert",AE$1:AE$166)) + MAX(IF(AF$1:AF$166="unsaniert",AE$1:AE$166))) / 2,
        IF(
            AF74 = "teilsaniert",
            (MIN(IF(AF$1:AF$166="teilsaniert",AE$1:AE$166)) + MAX(IF(AF$1:AF$166="teilsaniert",AE$1:AE$166))) / 2,
            (MIN(IF(AF$1:AF$166="saniert",AE$1:AE$166)) + MAX(IF(AF$1:AF$166="saniert",AE$1:AE$166))) / 2
        )
    )),
    0,
    IF(
        AE73 &lt; (IF(
            AF74 = "unsaniert",
            (MIN(IF(AF$1:AF$166="unsaniert",AE$1:AE$166)) + MAX(IF(AF$1:AF$166="unsaniert",AE$1:AE$166))) / 2,
            IF(
                AF74 = "teilsaniert",
                (MIN(IF(AF$1:AF$166="teilsaniert",AE$1:AE$166)) + MAX(IF(AF$1:AF$166="teilsaniert",AE$1:AE$166))) / 2,
                (MIN(IF(AF$1:AF$166="saniert",AE$1:AE$166)) + MAX(IF(AF$1:AF$166="saniert",AE$1:AE$166))) / 2
            )
        )),
        0,
        AD74
    )
)</f>
        <v>0</v>
      </c>
      <c r="AH74" s="160"/>
      <c r="AI74" s="160"/>
      <c r="AJ74" s="160"/>
      <c r="AK74" s="174">
        <f t="shared" si="20"/>
        <v>-0.91944627130493273</v>
      </c>
      <c r="AL74" s="173">
        <f t="shared" si="7"/>
        <v>2.5559095560137669E-185</v>
      </c>
      <c r="AM74" s="174" t="str">
        <f t="shared" si="8"/>
        <v>saniert</v>
      </c>
      <c r="AN74" s="174" cm="1">
        <f t="array" ref="AN74">IF(
    AL74 &gt; (IF(
        AM74 = "unsaniert",
        (MIN(IF(AM$1:AM$166="unsaniert",AL$1:AL$166)) + MAX(IF(AM$1:AM$166="unsaniert",AL$1:AL$166))) / 2,
        IF(
            AM74 = "teilsaniert",
            (MIN(IF(AM$1:AM$166="teilsaniert",AL$1:AL$166)) + MAX(IF(AM$1:AM$166="teilsaniert",AL$1:AL$166))) / 2,
            (MIN(IF(AM$1:AM$166="saniert",AL$1:AL$166)) + MAX(IF(AM$1:AM$166="saniert",AL$1:AL$166))) / 2
        )
    )),
    0,
    IF(
        AL73 &lt; (IF(
            AM74 = "unsaniert",
            (MIN(IF(AM$1:AM$166="unsaniert",AL$1:AL$166)) + MAX(IF(AM$1:AM$166="unsaniert",AL$1:AL$166))) / 2,
            IF(
                AM74 = "teilsaniert",
                (MIN(IF(AM$1:AM$166="teilsaniert",AL$1:AL$166)) + MAX(IF(AM$1:AM$166="teilsaniert",AL$1:AL$166))) / 2,
                (MIN(IF(AM$1:AM$166="saniert",AL$1:AL$166)) + MAX(IF(AM$1:AM$166="saniert",AL$1:AL$166))) / 2
            )
        )),
        0,
        AK74
    )
)</f>
        <v>0</v>
      </c>
      <c r="AR74" s="174">
        <f t="shared" si="21"/>
        <v>-0.66477353176158982</v>
      </c>
      <c r="AS74" s="173">
        <f t="shared" si="9"/>
        <v>3.2852879982419132E-85</v>
      </c>
      <c r="AT74" s="174" t="str">
        <f t="shared" si="10"/>
        <v>saniert</v>
      </c>
      <c r="AU74" s="174" cm="1">
        <f t="array" ref="AU74">IF(
    AS74 &gt; (IF(
        AT74 = "unsaniert",
        (MIN(IF(AT$1:AT$166="unsaniert",AS$1:AS$166)) + MAX(IF(AT$1:AT$166="unsaniert",AS$1:AS$166))) / 2,
        IF(
            AT74 = "teilsaniert",
            (MIN(IF(AT$1:AT$166="teilsaniert",AS$1:AS$166)) + MAX(IF(AT$1:AT$166="teilsaniert",AS$1:AS$166))) / 2,
            (MIN(IF(AT$1:AT$166="saniert",AS$1:AS$166)) + MAX(IF(AT$1:AT$166="saniert",AS$1:AS$166))) / 2
        )
    )),
    0,
    IF(
        AS73 &lt; (IF(
            AT74 = "unsaniert",
            (MIN(IF(AT$1:AT$166="unsaniert",AS$1:AS$166)) + MAX(IF(AT$1:AT$166="unsaniert",AS$1:AS$166))) / 2,
            IF(
                AT74 = "teilsaniert",
                (MIN(IF(AT$1:AT$166="teilsaniert",AS$1:AS$166)) + MAX(IF(AT$1:AT$166="teilsaniert",AS$1:AS$166))) / 2,
                (MIN(IF(AT$1:AT$166="saniert",AS$1:AS$166)) + MAX(IF(AT$1:AT$166="saniert",AS$1:AS$166))) / 2
            )
        )),
        0,
        AR74
    )
)</f>
        <v>0</v>
      </c>
      <c r="AV74" s="160"/>
      <c r="AW74" s="160"/>
      <c r="AX74" s="160"/>
      <c r="AY74" s="174">
        <f t="shared" si="22"/>
        <v>-0.67587222856411189</v>
      </c>
      <c r="AZ74" s="173">
        <f t="shared" si="24"/>
        <v>4.0071593472217871E-61</v>
      </c>
      <c r="BA74" s="174" t="str">
        <f t="shared" si="25"/>
        <v>saniert</v>
      </c>
      <c r="BB74" s="174" cm="1">
        <f t="array" ref="BB74">IF(
    AZ74 &gt; (IF(
        BA74 = "unsaniert",
        (MIN(IF(BA$1:BA$166="unsaniert",AZ$1:AZ$166)) + MAX(IF(BA$1:BA$166="unsaniert",AZ$1:AZ$166))) / 2,
        IF(
            BA74 = "teilsaniert",
            (MIN(IF(BA$1:BA$166="teilsaniert",AZ$1:AZ$166)) + MAX(IF(BA$1:BA$166="teilsaniert",AZ$1:AZ$166))) / 2,
            (MIN(IF(BA$1:BA$166="saniert",AZ$1:AZ$166)) + MAX(IF(BA$1:BA$166="saniert",AZ$1:AZ$166))) / 2
        )
    )),
    0,
    IF(
        AZ73 &lt; (IF(
            BA74 = "unsaniert",
            (MIN(IF(BA$1:BA$166="unsaniert",AZ$1:AZ$166)) + MAX(IF(BA$1:BA$166="unsaniert",AZ$1:AZ$166))) / 2,
            IF(
                BA74 = "teilsaniert",
                (MIN(IF(BA$1:BA$166="teilsaniert",AZ$1:AZ$166)) + MAX(IF(BA$1:BA$166="teilsaniert",AZ$1:AZ$166))) / 2,
                (MIN(IF(BA$1:BA$166="saniert",AZ$1:AZ$166)) + MAX(IF(BA$1:BA$166="saniert",AZ$1:AZ$166))) / 2
            )
        )),
        0,
        AY74
    )
)</f>
        <v>0</v>
      </c>
      <c r="BC74" s="160"/>
      <c r="BD74" s="160"/>
      <c r="BE74" s="160"/>
      <c r="BF74" s="174">
        <f t="shared" si="23"/>
        <v>-0.31798035241278122</v>
      </c>
      <c r="BG74" s="173">
        <f t="shared" si="13"/>
        <v>8.7165430758460017E-38</v>
      </c>
      <c r="BH74" s="174" t="str">
        <f t="shared" si="14"/>
        <v>saniert</v>
      </c>
      <c r="BI74" s="174" cm="1">
        <f t="array" ref="BI74">IF(
    BG74 &gt; (IF(
        BH74 = "unsaniert",
        (MIN(IF(BH$1:BH$166="unsaniert",BG$1:BG$166)) + MAX(IF(BH$1:BH$166="unsaniert",BG$1:BG$166))) / 2,
        IF(
            BH74 = "teilsaniert",
            (MIN(IF(BH$1:BH$166="teilsaniert",BG$1:BG$166)) + MAX(IF(BH$1:BH$166="teilsaniert",BG$1:BG$166))) / 2,
            (MIN(IF(BH$1:BH$166="saniert",BG$1:BG$166)) + MAX(IF(BH$1:BH$166="saniert",BG$1:BG$166))) / 2
        )
    )),
    0,
    IF(
        BG73 &lt; (IF(
            BH74 = "unsaniert",
            (MIN(IF(BH$1:BH$166="unsaniert",BG$1:BG$166)) + MAX(IF(BH$1:BH$166="unsaniert",BG$1:BG$166))) / 2,
            IF(
                BH74 = "teilsaniert",
                (MIN(IF(BH$1:BH$166="teilsaniert",BG$1:BG$166)) + MAX(IF(BH$1:BH$166="teilsaniert",BG$1:BG$166))) / 2,
                (MIN(IF(BH$1:BH$166="saniert",BG$1:BG$166)) + MAX(IF(BH$1:BH$166="saniert",BG$1:BG$166))) / 2
            )
        )),
        0,
        BF74
    )
)</f>
        <v>0</v>
      </c>
    </row>
    <row r="75" spans="2:61">
      <c r="B75" s="174">
        <f t="shared" si="15"/>
        <v>-0.54700965305327143</v>
      </c>
      <c r="C75" s="173">
        <f>_xlfn.NORM.DIST(B75, B5,C5, TRUE)</f>
        <v>2.3679973059501988E-43</v>
      </c>
      <c r="D75" s="174" t="str">
        <f t="shared" si="0"/>
        <v>saniert</v>
      </c>
      <c r="E75" s="174" cm="1">
        <f t="array" ref="E75">IF(
    C75 &gt; (IF(
        D75 = "unsaniert",
        (MIN(IF(D$1:D$166="unsaniert",C$1:C$166)) + MAX(IF(D$1:D$166="unsaniert",C$1:C$166))) / 2,
        IF(
            D75 = "teilsaniert",
            (MIN(IF(D$1:D$166="teilsaniert",C$1:C$166)) + MAX(IF(D$1:D$166="teilsaniert",C$1:C$166))) / 2,
            (MIN(IF(D$1:D$166="saniert",C$1:C$166)) + MAX(IF(D$1:D$166="saniert",C$1:C$166))) / 2
        )
    )),
    0,
    IF(
        C74 &lt; (IF(
            D75 = "unsaniert",
            (MIN(IF(D$1:D$166="unsaniert",C$1:C$166)) + MAX(IF(D$1:D$166="unsaniert",C$1:C$166))) / 2,
            IF(
                D75 = "teilsaniert",
                (MIN(IF(D$1:D$166="teilsaniert",C$1:C$166)) + MAX(IF(D$1:D$166="teilsaniert",C$1:C$166))) / 2,
                (MIN(IF(D$1:D$166="saniert",C$1:C$166)) + MAX(IF(D$1:D$166="saniert",C$1:C$166))) / 2
            )
        )),
        0,
        B75
    )
)</f>
        <v>0</v>
      </c>
      <c r="H75" s="160"/>
      <c r="I75" s="174">
        <f t="shared" si="16"/>
        <v>-0.84636539936293631</v>
      </c>
      <c r="J75" s="173">
        <f>_xlfn.NORM.DIST(I75, I5,J5, TRUE)</f>
        <v>1.3850472796354777E-180</v>
      </c>
      <c r="K75" s="174" t="str">
        <f t="shared" si="1"/>
        <v>saniert</v>
      </c>
      <c r="L75" s="174" cm="1">
        <f t="array" ref="L75">IF(
    J75 &gt; (IF(
        K75 = "unsaniert",
        (MIN(IF(K$1:K$166="unsaniert",J$1:J$166)) + MAX(IF(K$1:K$166="unsaniert",J$1:J$166))) / 2,
        IF(
            K75 = "teilsaniert",
            (MIN(IF(K$1:K$166="teilsaniert",J$1:J$166)) + MAX(IF(K$1:K$166="teilsaniert",J$1:J$166))) / 2,
            (MIN(IF(K$1:K$166="saniert",J$1:J$166)) + MAX(IF(K$1:K$166="saniert",J$1:J$166))) / 2
        )
    )),
    0,
    IF(
        J74 &lt; (IF(
            K75 = "unsaniert",
            (MIN(IF(K$1:K$166="unsaniert",J$1:J$166)) + MAX(IF(K$1:K$166="unsaniert",J$1:J$166))) / 2,
            IF(
                K75 = "teilsaniert",
                (MIN(IF(K$1:K$166="teilsaniert",J$1:J$166)) + MAX(IF(K$1:K$166="teilsaniert",J$1:J$166))) / 2,
                (MIN(IF(K$1:K$166="saniert",J$1:J$166)) + MAX(IF(K$1:K$166="saniert",J$1:J$166))) / 2
            )
        )),
        0,
        I75
    )
)</f>
        <v>0</v>
      </c>
      <c r="O75" s="160"/>
      <c r="P75" s="174">
        <f t="shared" si="17"/>
        <v>-0.93004806769660875</v>
      </c>
      <c r="Q75" s="173">
        <f>_xlfn.NORM.DIST(P75, P5,Q5, TRUE)</f>
        <v>4.7736244357876323E-141</v>
      </c>
      <c r="R75" s="174" t="str">
        <f t="shared" si="2"/>
        <v>saniert</v>
      </c>
      <c r="S75" s="174" cm="1">
        <f t="array" ref="S75">IF(
    Q75 &gt; (IF(
        R75 = "unsaniert",
        (MIN(IF(R$1:R$166="unsaniert",Q$1:Q$166)) + MAX(IF(R$1:R$166="unsaniert",Q$1:Q$166))) / 2,
        IF(
            R75 = "teilsaniert",
            (MIN(IF(R$1:R$166="teilsaniert",Q$1:Q$166)) + MAX(IF(R$1:R$166="teilsaniert",Q$1:Q$166))) / 2,
            (MIN(IF(R$1:R$166="saniert",Q$1:Q$166)) + MAX(IF(R$1:R$166="saniert",Q$1:Q$166))) / 2
        )
    )),
    0,
    IF(
        Q74 &lt; (IF(
            R75 = "unsaniert",
            (MIN(IF(R$1:R$166="unsaniert",Q$1:Q$166)) + MAX(IF(R$1:R$166="unsaniert",Q$1:Q$166))) / 2,
            IF(
                R75 = "teilsaniert",
                (MIN(IF(R$1:R$166="teilsaniert",Q$1:Q$166)) + MAX(IF(R$1:R$166="teilsaniert",Q$1:Q$166))) / 2,
                (MIN(IF(R$1:R$166="saniert",Q$1:Q$166)) + MAX(IF(R$1:R$166="saniert",Q$1:Q$166))) / 2
            )
        )),
        0,
        P75
    )
)</f>
        <v>0</v>
      </c>
      <c r="W75" s="174">
        <f t="shared" si="18"/>
        <v>-0.63149063434260388</v>
      </c>
      <c r="X75" s="173">
        <f t="shared" si="3"/>
        <v>1.3127004677886605E-133</v>
      </c>
      <c r="Y75" s="174" t="str">
        <f t="shared" si="4"/>
        <v>saniert</v>
      </c>
      <c r="Z75" s="174" cm="1">
        <f t="array" ref="Z75">IF(
    X75 &gt; (IF(
        Y75 = "unsaniert",
        (MIN(IF(Y$1:Y$166="unsaniert",X$1:X$166)) + MAX(IF(Y$1:Y$166="unsaniert",X$1:X$166))) / 2,
        IF(
            Y75 = "teilsaniert",
            (MIN(IF(Y$1:Y$166="teilsaniert",X$1:X$166)) + MAX(IF(Y$1:Y$166="teilsaniert",X$1:X$166))) / 2,
            (MIN(IF(Y$1:Y$166="saniert",X$1:X$166)) + MAX(IF(Y$1:Y$166="saniert",X$1:X$166))) / 2
        )
    )),
    0,
    IF(
        X74 &lt; (IF(
            Y75 = "unsaniert",
            (MIN(IF(Y$1:Y$166="unsaniert",X$1:X$166)) + MAX(IF(Y$1:Y$166="unsaniert",X$1:X$166))) / 2,
            IF(
                Y75 = "teilsaniert",
                (MIN(IF(Y$1:Y$166="teilsaniert",X$1:X$166)) + MAX(IF(Y$1:Y$166="teilsaniert",X$1:X$166))) / 2,
                (MIN(IF(Y$1:Y$166="saniert",X$1:X$166)) + MAX(IF(Y$1:Y$166="saniert",X$1:X$166))) / 2
            )
        )),
        0,
        W75
    )
)</f>
        <v>0</v>
      </c>
      <c r="AA75" s="160"/>
      <c r="AB75" s="160"/>
      <c r="AC75" s="160"/>
      <c r="AD75" s="174">
        <f t="shared" si="19"/>
        <v>-0.78003615062022735</v>
      </c>
      <c r="AE75" s="173">
        <f t="shared" si="5"/>
        <v>1.6425293971017289E-74</v>
      </c>
      <c r="AF75" s="174" t="str">
        <f t="shared" si="6"/>
        <v>saniert</v>
      </c>
      <c r="AG75" s="174" cm="1">
        <f t="array" ref="AG75">IF(
    AE75 &gt; (IF(
        AF75 = "unsaniert",
        (MIN(IF(AF$1:AF$166="unsaniert",AE$1:AE$166)) + MAX(IF(AF$1:AF$166="unsaniert",AE$1:AE$166))) / 2,
        IF(
            AF75 = "teilsaniert",
            (MIN(IF(AF$1:AF$166="teilsaniert",AE$1:AE$166)) + MAX(IF(AF$1:AF$166="teilsaniert",AE$1:AE$166))) / 2,
            (MIN(IF(AF$1:AF$166="saniert",AE$1:AE$166)) + MAX(IF(AF$1:AF$166="saniert",AE$1:AE$166))) / 2
        )
    )),
    0,
    IF(
        AE74 &lt; (IF(
            AF75 = "unsaniert",
            (MIN(IF(AF$1:AF$166="unsaniert",AE$1:AE$166)) + MAX(IF(AF$1:AF$166="unsaniert",AE$1:AE$166))) / 2,
            IF(
                AF75 = "teilsaniert",
                (MIN(IF(AF$1:AF$166="teilsaniert",AE$1:AE$166)) + MAX(IF(AF$1:AF$166="teilsaniert",AE$1:AE$166))) / 2,
                (MIN(IF(AF$1:AF$166="saniert",AE$1:AE$166)) + MAX(IF(AF$1:AF$166="saniert",AE$1:AE$166))) / 2
            )
        )),
        0,
        AD75
    )
)</f>
        <v>0</v>
      </c>
      <c r="AH75" s="160"/>
      <c r="AI75" s="160"/>
      <c r="AJ75" s="160"/>
      <c r="AK75" s="174">
        <f t="shared" si="20"/>
        <v>-0.94944627130493275</v>
      </c>
      <c r="AL75" s="173">
        <f t="shared" si="7"/>
        <v>8.1151722864546213E-196</v>
      </c>
      <c r="AM75" s="174" t="str">
        <f t="shared" si="8"/>
        <v>saniert</v>
      </c>
      <c r="AN75" s="174" cm="1">
        <f t="array" ref="AN75">IF(
    AL75 &gt; (IF(
        AM75 = "unsaniert",
        (MIN(IF(AM$1:AM$166="unsaniert",AL$1:AL$166)) + MAX(IF(AM$1:AM$166="unsaniert",AL$1:AL$166))) / 2,
        IF(
            AM75 = "teilsaniert",
            (MIN(IF(AM$1:AM$166="teilsaniert",AL$1:AL$166)) + MAX(IF(AM$1:AM$166="teilsaniert",AL$1:AL$166))) / 2,
            (MIN(IF(AM$1:AM$166="saniert",AL$1:AL$166)) + MAX(IF(AM$1:AM$166="saniert",AL$1:AL$166))) / 2
        )
    )),
    0,
    IF(
        AL74 &lt; (IF(
            AM75 = "unsaniert",
            (MIN(IF(AM$1:AM$166="unsaniert",AL$1:AL$166)) + MAX(IF(AM$1:AM$166="unsaniert",AL$1:AL$166))) / 2,
            IF(
                AM75 = "teilsaniert",
                (MIN(IF(AM$1:AM$166="teilsaniert",AL$1:AL$166)) + MAX(IF(AM$1:AM$166="teilsaniert",AL$1:AL$166))) / 2,
                (MIN(IF(AM$1:AM$166="saniert",AL$1:AL$166)) + MAX(IF(AM$1:AM$166="saniert",AL$1:AL$166))) / 2
            )
        )),
        0,
        AK75
    )
)</f>
        <v>0</v>
      </c>
      <c r="AR75" s="174">
        <f t="shared" si="21"/>
        <v>-0.69477353176158985</v>
      </c>
      <c r="AS75" s="173">
        <f t="shared" si="9"/>
        <v>3.4153950089839408E-90</v>
      </c>
      <c r="AT75" s="174" t="str">
        <f t="shared" si="10"/>
        <v>saniert</v>
      </c>
      <c r="AU75" s="174" cm="1">
        <f t="array" ref="AU75">IF(
    AS75 &gt; (IF(
        AT75 = "unsaniert",
        (MIN(IF(AT$1:AT$166="unsaniert",AS$1:AS$166)) + MAX(IF(AT$1:AT$166="unsaniert",AS$1:AS$166))) / 2,
        IF(
            AT75 = "teilsaniert",
            (MIN(IF(AT$1:AT$166="teilsaniert",AS$1:AS$166)) + MAX(IF(AT$1:AT$166="teilsaniert",AS$1:AS$166))) / 2,
            (MIN(IF(AT$1:AT$166="saniert",AS$1:AS$166)) + MAX(IF(AT$1:AT$166="saniert",AS$1:AS$166))) / 2
        )
    )),
    0,
    IF(
        AS74 &lt; (IF(
            AT75 = "unsaniert",
            (MIN(IF(AT$1:AT$166="unsaniert",AS$1:AS$166)) + MAX(IF(AT$1:AT$166="unsaniert",AS$1:AS$166))) / 2,
            IF(
                AT75 = "teilsaniert",
                (MIN(IF(AT$1:AT$166="teilsaniert",AS$1:AS$166)) + MAX(IF(AT$1:AT$166="teilsaniert",AS$1:AS$166))) / 2,
                (MIN(IF(AT$1:AT$166="saniert",AS$1:AS$166)) + MAX(IF(AT$1:AT$166="saniert",AS$1:AS$166))) / 2
            )
        )),
        0,
        AR75
    )
)</f>
        <v>0</v>
      </c>
      <c r="AV75" s="160"/>
      <c r="AW75" s="160"/>
      <c r="AX75" s="160"/>
      <c r="AY75" s="174">
        <f t="shared" si="22"/>
        <v>-0.70587222856411191</v>
      </c>
      <c r="AZ75" s="173">
        <f t="shared" si="24"/>
        <v>9.3739000567647468E-65</v>
      </c>
      <c r="BA75" s="174" t="str">
        <f t="shared" si="25"/>
        <v>saniert</v>
      </c>
      <c r="BB75" s="174" cm="1">
        <f t="array" ref="BB75">IF(
    AZ75 &gt; (IF(
        BA75 = "unsaniert",
        (MIN(IF(BA$1:BA$166="unsaniert",AZ$1:AZ$166)) + MAX(IF(BA$1:BA$166="unsaniert",AZ$1:AZ$166))) / 2,
        IF(
            BA75 = "teilsaniert",
            (MIN(IF(BA$1:BA$166="teilsaniert",AZ$1:AZ$166)) + MAX(IF(BA$1:BA$166="teilsaniert",AZ$1:AZ$166))) / 2,
            (MIN(IF(BA$1:BA$166="saniert",AZ$1:AZ$166)) + MAX(IF(BA$1:BA$166="saniert",AZ$1:AZ$166))) / 2
        )
    )),
    0,
    IF(
        AZ74 &lt; (IF(
            BA75 = "unsaniert",
            (MIN(IF(BA$1:BA$166="unsaniert",AZ$1:AZ$166)) + MAX(IF(BA$1:BA$166="unsaniert",AZ$1:AZ$166))) / 2,
            IF(
                BA75 = "teilsaniert",
                (MIN(IF(BA$1:BA$166="teilsaniert",AZ$1:AZ$166)) + MAX(IF(BA$1:BA$166="teilsaniert",AZ$1:AZ$166))) / 2,
                (MIN(IF(BA$1:BA$166="saniert",AZ$1:AZ$166)) + MAX(IF(BA$1:BA$166="saniert",AZ$1:AZ$166))) / 2
            )
        )),
        0,
        AY75
    )
)</f>
        <v>0</v>
      </c>
      <c r="BC75" s="160"/>
      <c r="BD75" s="160"/>
      <c r="BE75" s="160"/>
      <c r="BF75" s="174">
        <f t="shared" si="23"/>
        <v>-0.33298035241278123</v>
      </c>
      <c r="BG75" s="173">
        <f t="shared" si="13"/>
        <v>4.3729121579343285E-40</v>
      </c>
      <c r="BH75" s="174" t="str">
        <f t="shared" si="14"/>
        <v>saniert</v>
      </c>
      <c r="BI75" s="174" cm="1">
        <f t="array" ref="BI75">IF(
    BG75 &gt; (IF(
        BH75 = "unsaniert",
        (MIN(IF(BH$1:BH$166="unsaniert",BG$1:BG$166)) + MAX(IF(BH$1:BH$166="unsaniert",BG$1:BG$166))) / 2,
        IF(
            BH75 = "teilsaniert",
            (MIN(IF(BH$1:BH$166="teilsaniert",BG$1:BG$166)) + MAX(IF(BH$1:BH$166="teilsaniert",BG$1:BG$166))) / 2,
            (MIN(IF(BH$1:BH$166="saniert",BG$1:BG$166)) + MAX(IF(BH$1:BH$166="saniert",BG$1:BG$166))) / 2
        )
    )),
    0,
    IF(
        BG74 &lt; (IF(
            BH75 = "unsaniert",
            (MIN(IF(BH$1:BH$166="unsaniert",BG$1:BG$166)) + MAX(IF(BH$1:BH$166="unsaniert",BG$1:BG$166))) / 2,
            IF(
                BH75 = "teilsaniert",
                (MIN(IF(BH$1:BH$166="teilsaniert",BG$1:BG$166)) + MAX(IF(BH$1:BH$166="teilsaniert",BG$1:BG$166))) / 2,
                (MIN(IF(BH$1:BH$166="saniert",BG$1:BG$166)) + MAX(IF(BH$1:BH$166="saniert",BG$1:BG$166))) / 2
            )
        )),
        0,
        BF75
    )
)</f>
        <v>0</v>
      </c>
    </row>
    <row r="76" spans="2:61">
      <c r="B76" s="174">
        <f t="shared" si="15"/>
        <v>-0.57700965305327145</v>
      </c>
      <c r="C76" s="173">
        <f>_xlfn.NORM.DIST(B76, B5,C5, TRUE)</f>
        <v>6.6230110137491941E-46</v>
      </c>
      <c r="D76" s="174" t="str">
        <f t="shared" si="0"/>
        <v>saniert</v>
      </c>
      <c r="E76" s="174" cm="1">
        <f t="array" ref="E76">IF(
    C76 &gt; (IF(
        D76 = "unsaniert",
        (MIN(IF(D$1:D$166="unsaniert",C$1:C$166)) + MAX(IF(D$1:D$166="unsaniert",C$1:C$166))) / 2,
        IF(
            D76 = "teilsaniert",
            (MIN(IF(D$1:D$166="teilsaniert",C$1:C$166)) + MAX(IF(D$1:D$166="teilsaniert",C$1:C$166))) / 2,
            (MIN(IF(D$1:D$166="saniert",C$1:C$166)) + MAX(IF(D$1:D$166="saniert",C$1:C$166))) / 2
        )
    )),
    0,
    IF(
        C75 &lt; (IF(
            D76 = "unsaniert",
            (MIN(IF(D$1:D$166="unsaniert",C$1:C$166)) + MAX(IF(D$1:D$166="unsaniert",C$1:C$166))) / 2,
            IF(
                D76 = "teilsaniert",
                (MIN(IF(D$1:D$166="teilsaniert",C$1:C$166)) + MAX(IF(D$1:D$166="teilsaniert",C$1:C$166))) / 2,
                (MIN(IF(D$1:D$166="saniert",C$1:C$166)) + MAX(IF(D$1:D$166="saniert",C$1:C$166))) / 2
            )
        )),
        0,
        B76
    )
)</f>
        <v>0</v>
      </c>
      <c r="H76" s="160"/>
      <c r="I76" s="174">
        <f t="shared" si="16"/>
        <v>-0.87636539936293634</v>
      </c>
      <c r="J76" s="173">
        <f>_xlfn.NORM.DIST(I76, I5,J5, TRUE)</f>
        <v>1.4494396499109934E-190</v>
      </c>
      <c r="K76" s="174" t="str">
        <f t="shared" si="1"/>
        <v>saniert</v>
      </c>
      <c r="L76" s="174" cm="1">
        <f t="array" ref="L76">IF(
    J76 &gt; (IF(
        K76 = "unsaniert",
        (MIN(IF(K$1:K$166="unsaniert",J$1:J$166)) + MAX(IF(K$1:K$166="unsaniert",J$1:J$166))) / 2,
        IF(
            K76 = "teilsaniert",
            (MIN(IF(K$1:K$166="teilsaniert",J$1:J$166)) + MAX(IF(K$1:K$166="teilsaniert",J$1:J$166))) / 2,
            (MIN(IF(K$1:K$166="saniert",J$1:J$166)) + MAX(IF(K$1:K$166="saniert",J$1:J$166))) / 2
        )
    )),
    0,
    IF(
        J75 &lt; (IF(
            K76 = "unsaniert",
            (MIN(IF(K$1:K$166="unsaniert",J$1:J$166)) + MAX(IF(K$1:K$166="unsaniert",J$1:J$166))) / 2,
            IF(
                K76 = "teilsaniert",
                (MIN(IF(K$1:K$166="teilsaniert",J$1:J$166)) + MAX(IF(K$1:K$166="teilsaniert",J$1:J$166))) / 2,
                (MIN(IF(K$1:K$166="saniert",J$1:J$166)) + MAX(IF(K$1:K$166="saniert",J$1:J$166))) / 2
            )
        )),
        0,
        I76
    )
)</f>
        <v>0</v>
      </c>
      <c r="O76" s="160"/>
      <c r="P76" s="174">
        <f t="shared" si="17"/>
        <v>-0.96004806769660878</v>
      </c>
      <c r="Q76" s="173">
        <f>_xlfn.NORM.DIST(P76, P5,Q5, TRUE)</f>
        <v>6.4554477172522795E-149</v>
      </c>
      <c r="R76" s="174" t="str">
        <f t="shared" si="2"/>
        <v>saniert</v>
      </c>
      <c r="S76" s="174" cm="1">
        <f t="array" ref="S76">IF(
    Q76 &gt; (IF(
        R76 = "unsaniert",
        (MIN(IF(R$1:R$166="unsaniert",Q$1:Q$166)) + MAX(IF(R$1:R$166="unsaniert",Q$1:Q$166))) / 2,
        IF(
            R76 = "teilsaniert",
            (MIN(IF(R$1:R$166="teilsaniert",Q$1:Q$166)) + MAX(IF(R$1:R$166="teilsaniert",Q$1:Q$166))) / 2,
            (MIN(IF(R$1:R$166="saniert",Q$1:Q$166)) + MAX(IF(R$1:R$166="saniert",Q$1:Q$166))) / 2
        )
    )),
    0,
    IF(
        Q75 &lt; (IF(
            R76 = "unsaniert",
            (MIN(IF(R$1:R$166="unsaniert",Q$1:Q$166)) + MAX(IF(R$1:R$166="unsaniert",Q$1:Q$166))) / 2,
            IF(
                R76 = "teilsaniert",
                (MIN(IF(R$1:R$166="teilsaniert",Q$1:Q$166)) + MAX(IF(R$1:R$166="teilsaniert",Q$1:Q$166))) / 2,
                (MIN(IF(R$1:R$166="saniert",Q$1:Q$166)) + MAX(IF(R$1:R$166="saniert",Q$1:Q$166))) / 2
            )
        )),
        0,
        P76
    )
)</f>
        <v>0</v>
      </c>
      <c r="W76" s="174">
        <f t="shared" si="18"/>
        <v>-0.66149063434260391</v>
      </c>
      <c r="X76" s="173">
        <f t="shared" si="3"/>
        <v>4.4477553959264943E-141</v>
      </c>
      <c r="Y76" s="174" t="str">
        <f t="shared" si="4"/>
        <v>saniert</v>
      </c>
      <c r="Z76" s="174" cm="1">
        <f t="array" ref="Z76">IF(
    X76 &gt; (IF(
        Y76 = "unsaniert",
        (MIN(IF(Y$1:Y$166="unsaniert",X$1:X$166)) + MAX(IF(Y$1:Y$166="unsaniert",X$1:X$166))) / 2,
        IF(
            Y76 = "teilsaniert",
            (MIN(IF(Y$1:Y$166="teilsaniert",X$1:X$166)) + MAX(IF(Y$1:Y$166="teilsaniert",X$1:X$166))) / 2,
            (MIN(IF(Y$1:Y$166="saniert",X$1:X$166)) + MAX(IF(Y$1:Y$166="saniert",X$1:X$166))) / 2
        )
    )),
    0,
    IF(
        X75 &lt; (IF(
            Y76 = "unsaniert",
            (MIN(IF(Y$1:Y$166="unsaniert",X$1:X$166)) + MAX(IF(Y$1:Y$166="unsaniert",X$1:X$166))) / 2,
            IF(
                Y76 = "teilsaniert",
                (MIN(IF(Y$1:Y$166="teilsaniert",X$1:X$166)) + MAX(IF(Y$1:Y$166="teilsaniert",X$1:X$166))) / 2,
                (MIN(IF(Y$1:Y$166="saniert",X$1:X$166)) + MAX(IF(Y$1:Y$166="saniert",X$1:X$166))) / 2
            )
        )),
        0,
        W76
    )
)</f>
        <v>0</v>
      </c>
      <c r="AA76" s="160"/>
      <c r="AB76" s="160"/>
      <c r="AC76" s="160"/>
      <c r="AD76" s="174">
        <f t="shared" si="19"/>
        <v>-0.81003615062022738</v>
      </c>
      <c r="AE76" s="173">
        <f t="shared" si="5"/>
        <v>8.7537204257765698E-79</v>
      </c>
      <c r="AF76" s="174" t="str">
        <f t="shared" si="6"/>
        <v>saniert</v>
      </c>
      <c r="AG76" s="174" cm="1">
        <f t="array" ref="AG76">IF(
    AE76 &gt; (IF(
        AF76 = "unsaniert",
        (MIN(IF(AF$1:AF$166="unsaniert",AE$1:AE$166)) + MAX(IF(AF$1:AF$166="unsaniert",AE$1:AE$166))) / 2,
        IF(
            AF76 = "teilsaniert",
            (MIN(IF(AF$1:AF$166="teilsaniert",AE$1:AE$166)) + MAX(IF(AF$1:AF$166="teilsaniert",AE$1:AE$166))) / 2,
            (MIN(IF(AF$1:AF$166="saniert",AE$1:AE$166)) + MAX(IF(AF$1:AF$166="saniert",AE$1:AE$166))) / 2
        )
    )),
    0,
    IF(
        AE75 &lt; (IF(
            AF76 = "unsaniert",
            (MIN(IF(AF$1:AF$166="unsaniert",AE$1:AE$166)) + MAX(IF(AF$1:AF$166="unsaniert",AE$1:AE$166))) / 2,
            IF(
                AF76 = "teilsaniert",
                (MIN(IF(AF$1:AF$166="teilsaniert",AE$1:AE$166)) + MAX(IF(AF$1:AF$166="teilsaniert",AE$1:AE$166))) / 2,
                (MIN(IF(AF$1:AF$166="saniert",AE$1:AE$166)) + MAX(IF(AF$1:AF$166="saniert",AE$1:AE$166))) / 2
            )
        )),
        0,
        AD76
    )
)</f>
        <v>0</v>
      </c>
      <c r="AH76" s="160"/>
      <c r="AI76" s="160"/>
      <c r="AJ76" s="160"/>
      <c r="AK76" s="174">
        <f t="shared" si="20"/>
        <v>-0.97944627130493278</v>
      </c>
      <c r="AL76" s="173">
        <f t="shared" si="7"/>
        <v>1.3147187808079181E-206</v>
      </c>
      <c r="AM76" s="174" t="str">
        <f t="shared" si="8"/>
        <v>saniert</v>
      </c>
      <c r="AN76" s="174" cm="1">
        <f t="array" ref="AN76">IF(
    AL76 &gt; (IF(
        AM76 = "unsaniert",
        (MIN(IF(AM$1:AM$166="unsaniert",AL$1:AL$166)) + MAX(IF(AM$1:AM$166="unsaniert",AL$1:AL$166))) / 2,
        IF(
            AM76 = "teilsaniert",
            (MIN(IF(AM$1:AM$166="teilsaniert",AL$1:AL$166)) + MAX(IF(AM$1:AM$166="teilsaniert",AL$1:AL$166))) / 2,
            (MIN(IF(AM$1:AM$166="saniert",AL$1:AL$166)) + MAX(IF(AM$1:AM$166="saniert",AL$1:AL$166))) / 2
        )
    )),
    0,
    IF(
        AL75 &lt; (IF(
            AM76 = "unsaniert",
            (MIN(IF(AM$1:AM$166="unsaniert",AL$1:AL$166)) + MAX(IF(AM$1:AM$166="unsaniert",AL$1:AL$166))) / 2,
            IF(
                AM76 = "teilsaniert",
                (MIN(IF(AM$1:AM$166="teilsaniert",AL$1:AL$166)) + MAX(IF(AM$1:AM$166="teilsaniert",AL$1:AL$166))) / 2,
                (MIN(IF(AM$1:AM$166="saniert",AL$1:AL$166)) + MAX(IF(AM$1:AM$166="saniert",AL$1:AL$166))) / 2
            )
        )),
        0,
        AK76
    )
)</f>
        <v>0</v>
      </c>
      <c r="AR76" s="174">
        <f t="shared" si="21"/>
        <v>-0.72477353176158987</v>
      </c>
      <c r="AS76" s="173">
        <f t="shared" si="9"/>
        <v>2.5455043705845336E-95</v>
      </c>
      <c r="AT76" s="174" t="str">
        <f t="shared" si="10"/>
        <v>saniert</v>
      </c>
      <c r="AU76" s="174" cm="1">
        <f t="array" ref="AU76">IF(
    AS76 &gt; (IF(
        AT76 = "unsaniert",
        (MIN(IF(AT$1:AT$166="unsaniert",AS$1:AS$166)) + MAX(IF(AT$1:AT$166="unsaniert",AS$1:AS$166))) / 2,
        IF(
            AT76 = "teilsaniert",
            (MIN(IF(AT$1:AT$166="teilsaniert",AS$1:AS$166)) + MAX(IF(AT$1:AT$166="teilsaniert",AS$1:AS$166))) / 2,
            (MIN(IF(AT$1:AT$166="saniert",AS$1:AS$166)) + MAX(IF(AT$1:AT$166="saniert",AS$1:AS$166))) / 2
        )
    )),
    0,
    IF(
        AS75 &lt; (IF(
            AT76 = "unsaniert",
            (MIN(IF(AT$1:AT$166="unsaniert",AS$1:AS$166)) + MAX(IF(AT$1:AT$166="unsaniert",AS$1:AS$166))) / 2,
            IF(
                AT76 = "teilsaniert",
                (MIN(IF(AT$1:AT$166="teilsaniert",AS$1:AS$166)) + MAX(IF(AT$1:AT$166="teilsaniert",AS$1:AS$166))) / 2,
                (MIN(IF(AT$1:AT$166="saniert",AS$1:AS$166)) + MAX(IF(AT$1:AT$166="saniert",AS$1:AS$166))) / 2
            )
        )),
        0,
        AR76
    )
)</f>
        <v>0</v>
      </c>
      <c r="AV76" s="160"/>
      <c r="AW76" s="160"/>
      <c r="AX76" s="160"/>
      <c r="AY76" s="174">
        <f t="shared" si="22"/>
        <v>-0.73587222856411194</v>
      </c>
      <c r="AZ76" s="173">
        <f t="shared" si="24"/>
        <v>1.711293280352849E-68</v>
      </c>
      <c r="BA76" s="174" t="str">
        <f t="shared" si="25"/>
        <v>saniert</v>
      </c>
      <c r="BB76" s="174" cm="1">
        <f t="array" ref="BB76">IF(
    AZ76 &gt; (IF(
        BA76 = "unsaniert",
        (MIN(IF(BA$1:BA$166="unsaniert",AZ$1:AZ$166)) + MAX(IF(BA$1:BA$166="unsaniert",AZ$1:AZ$166))) / 2,
        IF(
            BA76 = "teilsaniert",
            (MIN(IF(BA$1:BA$166="teilsaniert",AZ$1:AZ$166)) + MAX(IF(BA$1:BA$166="teilsaniert",AZ$1:AZ$166))) / 2,
            (MIN(IF(BA$1:BA$166="saniert",AZ$1:AZ$166)) + MAX(IF(BA$1:BA$166="saniert",AZ$1:AZ$166))) / 2
        )
    )),
    0,
    IF(
        AZ75 &lt; (IF(
            BA76 = "unsaniert",
            (MIN(IF(BA$1:BA$166="unsaniert",AZ$1:AZ$166)) + MAX(IF(BA$1:BA$166="unsaniert",AZ$1:AZ$166))) / 2,
            IF(
                BA76 = "teilsaniert",
                (MIN(IF(BA$1:BA$166="teilsaniert",AZ$1:AZ$166)) + MAX(IF(BA$1:BA$166="teilsaniert",AZ$1:AZ$166))) / 2,
                (MIN(IF(BA$1:BA$166="saniert",AZ$1:AZ$166)) + MAX(IF(BA$1:BA$166="saniert",AZ$1:AZ$166))) / 2
            )
        )),
        0,
        AY76
    )
)</f>
        <v>0</v>
      </c>
      <c r="BC76" s="160"/>
      <c r="BD76" s="160"/>
      <c r="BE76" s="160"/>
      <c r="BF76" s="174">
        <f t="shared" si="23"/>
        <v>-0.34798035241278125</v>
      </c>
      <c r="BG76" s="173">
        <f t="shared" si="13"/>
        <v>1.8636121861378009E-42</v>
      </c>
      <c r="BH76" s="174" t="str">
        <f t="shared" si="14"/>
        <v>saniert</v>
      </c>
      <c r="BI76" s="174" cm="1">
        <f t="array" ref="BI76">IF(
    BG76 &gt; (IF(
        BH76 = "unsaniert",
        (MIN(IF(BH$1:BH$166="unsaniert",BG$1:BG$166)) + MAX(IF(BH$1:BH$166="unsaniert",BG$1:BG$166))) / 2,
        IF(
            BH76 = "teilsaniert",
            (MIN(IF(BH$1:BH$166="teilsaniert",BG$1:BG$166)) + MAX(IF(BH$1:BH$166="teilsaniert",BG$1:BG$166))) / 2,
            (MIN(IF(BH$1:BH$166="saniert",BG$1:BG$166)) + MAX(IF(BH$1:BH$166="saniert",BG$1:BG$166))) / 2
        )
    )),
    0,
    IF(
        BG75 &lt; (IF(
            BH76 = "unsaniert",
            (MIN(IF(BH$1:BH$166="unsaniert",BG$1:BG$166)) + MAX(IF(BH$1:BH$166="unsaniert",BG$1:BG$166))) / 2,
            IF(
                BH76 = "teilsaniert",
                (MIN(IF(BH$1:BH$166="teilsaniert",BG$1:BG$166)) + MAX(IF(BH$1:BH$166="teilsaniert",BG$1:BG$166))) / 2,
                (MIN(IF(BH$1:BH$166="saniert",BG$1:BG$166)) + MAX(IF(BH$1:BH$166="saniert",BG$1:BG$166))) / 2
            )
        )),
        0,
        BF76
    )
)</f>
        <v>0</v>
      </c>
    </row>
    <row r="77" spans="2:61">
      <c r="B77" s="174">
        <f t="shared" si="15"/>
        <v>-0.60700965305327148</v>
      </c>
      <c r="C77" s="173">
        <f>_xlfn.NORM.DIST(B77, B5,C5, TRUE)</f>
        <v>1.5555941209309761E-48</v>
      </c>
      <c r="D77" s="174" t="str">
        <f t="shared" si="0"/>
        <v>saniert</v>
      </c>
      <c r="E77" s="174" cm="1">
        <f t="array" ref="E77">IF(
    C77 &gt; (IF(
        D77 = "unsaniert",
        (MIN(IF(D$1:D$166="unsaniert",C$1:C$166)) + MAX(IF(D$1:D$166="unsaniert",C$1:C$166))) / 2,
        IF(
            D77 = "teilsaniert",
            (MIN(IF(D$1:D$166="teilsaniert",C$1:C$166)) + MAX(IF(D$1:D$166="teilsaniert",C$1:C$166))) / 2,
            (MIN(IF(D$1:D$166="saniert",C$1:C$166)) + MAX(IF(D$1:D$166="saniert",C$1:C$166))) / 2
        )
    )),
    0,
    IF(
        C76 &lt; (IF(
            D77 = "unsaniert",
            (MIN(IF(D$1:D$166="unsaniert",C$1:C$166)) + MAX(IF(D$1:D$166="unsaniert",C$1:C$166))) / 2,
            IF(
                D77 = "teilsaniert",
                (MIN(IF(D$1:D$166="teilsaniert",C$1:C$166)) + MAX(IF(D$1:D$166="teilsaniert",C$1:C$166))) / 2,
                (MIN(IF(D$1:D$166="saniert",C$1:C$166)) + MAX(IF(D$1:D$166="saniert",C$1:C$166))) / 2
            )
        )),
        0,
        B77
    )
)</f>
        <v>0</v>
      </c>
      <c r="H77" s="160"/>
      <c r="I77" s="174">
        <f t="shared" si="16"/>
        <v>-0.90636539936293636</v>
      </c>
      <c r="J77" s="173">
        <f>_xlfn.NORM.DIST(I77, I5,J5, TRUE)</f>
        <v>8.1221948456849712E-201</v>
      </c>
      <c r="K77" s="174" t="str">
        <f t="shared" si="1"/>
        <v>saniert</v>
      </c>
      <c r="L77" s="174" cm="1">
        <f t="array" ref="L77">IF(
    J77 &gt; (IF(
        K77 = "unsaniert",
        (MIN(IF(K$1:K$166="unsaniert",J$1:J$166)) + MAX(IF(K$1:K$166="unsaniert",J$1:J$166))) / 2,
        IF(
            K77 = "teilsaniert",
            (MIN(IF(K$1:K$166="teilsaniert",J$1:J$166)) + MAX(IF(K$1:K$166="teilsaniert",J$1:J$166))) / 2,
            (MIN(IF(K$1:K$166="saniert",J$1:J$166)) + MAX(IF(K$1:K$166="saniert",J$1:J$166))) / 2
        )
    )),
    0,
    IF(
        J76 &lt; (IF(
            K77 = "unsaniert",
            (MIN(IF(K$1:K$166="unsaniert",J$1:J$166)) + MAX(IF(K$1:K$166="unsaniert",J$1:J$166))) / 2,
            IF(
                K77 = "teilsaniert",
                (MIN(IF(K$1:K$166="teilsaniert",J$1:J$166)) + MAX(IF(K$1:K$166="teilsaniert",J$1:J$166))) / 2,
                (MIN(IF(K$1:K$166="saniert",J$1:J$166)) + MAX(IF(K$1:K$166="saniert",J$1:J$166))) / 2
            )
        )),
        0,
        I77
    )
)</f>
        <v>0</v>
      </c>
      <c r="O77" s="160"/>
      <c r="P77" s="174">
        <f t="shared" si="17"/>
        <v>-0.9900480676966088</v>
      </c>
      <c r="Q77" s="173">
        <f>_xlfn.NORM.DIST(P77, P5,Q5, TRUE)</f>
        <v>5.3039370931546012E-157</v>
      </c>
      <c r="R77" s="174" t="str">
        <f t="shared" si="2"/>
        <v>saniert</v>
      </c>
      <c r="S77" s="174" cm="1">
        <f t="array" ref="S77">IF(
    Q77 &gt; (IF(
        R77 = "unsaniert",
        (MIN(IF(R$1:R$166="unsaniert",Q$1:Q$166)) + MAX(IF(R$1:R$166="unsaniert",Q$1:Q$166))) / 2,
        IF(
            R77 = "teilsaniert",
            (MIN(IF(R$1:R$166="teilsaniert",Q$1:Q$166)) + MAX(IF(R$1:R$166="teilsaniert",Q$1:Q$166))) / 2,
            (MIN(IF(R$1:R$166="saniert",Q$1:Q$166)) + MAX(IF(R$1:R$166="saniert",Q$1:Q$166))) / 2
        )
    )),
    0,
    IF(
        Q76 &lt; (IF(
            R77 = "unsaniert",
            (MIN(IF(R$1:R$166="unsaniert",Q$1:Q$166)) + MAX(IF(R$1:R$166="unsaniert",Q$1:Q$166))) / 2,
            IF(
                R77 = "teilsaniert",
                (MIN(IF(R$1:R$166="teilsaniert",Q$1:Q$166)) + MAX(IF(R$1:R$166="teilsaniert",Q$1:Q$166))) / 2,
                (MIN(IF(R$1:R$166="saniert",Q$1:Q$166)) + MAX(IF(R$1:R$166="saniert",Q$1:Q$166))) / 2
            )
        )),
        0,
        P77
    )
)</f>
        <v>0</v>
      </c>
      <c r="W77" s="174">
        <f t="shared" si="18"/>
        <v>-0.69149063434260394</v>
      </c>
      <c r="X77" s="173">
        <f t="shared" si="3"/>
        <v>9.3780797571506792E-149</v>
      </c>
      <c r="Y77" s="174" t="str">
        <f t="shared" si="4"/>
        <v>saniert</v>
      </c>
      <c r="Z77" s="174" cm="1">
        <f t="array" ref="Z77">IF(
    X77 &gt; (IF(
        Y77 = "unsaniert",
        (MIN(IF(Y$1:Y$166="unsaniert",X$1:X$166)) + MAX(IF(Y$1:Y$166="unsaniert",X$1:X$166))) / 2,
        IF(
            Y77 = "teilsaniert",
            (MIN(IF(Y$1:Y$166="teilsaniert",X$1:X$166)) + MAX(IF(Y$1:Y$166="teilsaniert",X$1:X$166))) / 2,
            (MIN(IF(Y$1:Y$166="saniert",X$1:X$166)) + MAX(IF(Y$1:Y$166="saniert",X$1:X$166))) / 2
        )
    )),
    0,
    IF(
        X76 &lt; (IF(
            Y77 = "unsaniert",
            (MIN(IF(Y$1:Y$166="unsaniert",X$1:X$166)) + MAX(IF(Y$1:Y$166="unsaniert",X$1:X$166))) / 2,
            IF(
                Y77 = "teilsaniert",
                (MIN(IF(Y$1:Y$166="teilsaniert",X$1:X$166)) + MAX(IF(Y$1:Y$166="teilsaniert",X$1:X$166))) / 2,
                (MIN(IF(Y$1:Y$166="saniert",X$1:X$166)) + MAX(IF(Y$1:Y$166="saniert",X$1:X$166))) / 2
            )
        )),
        0,
        W77
    )
)</f>
        <v>0</v>
      </c>
      <c r="AA77" s="160"/>
      <c r="AB77" s="160"/>
      <c r="AC77" s="160"/>
      <c r="AD77" s="174">
        <f t="shared" si="19"/>
        <v>-0.84003615062022741</v>
      </c>
      <c r="AE77" s="173">
        <f t="shared" si="5"/>
        <v>3.523190065226964E-83</v>
      </c>
      <c r="AF77" s="174" t="str">
        <f t="shared" si="6"/>
        <v>saniert</v>
      </c>
      <c r="AG77" s="174" cm="1">
        <f t="array" ref="AG77">IF(
    AE77 &gt; (IF(
        AF77 = "unsaniert",
        (MIN(IF(AF$1:AF$166="unsaniert",AE$1:AE$166)) + MAX(IF(AF$1:AF$166="unsaniert",AE$1:AE$166))) / 2,
        IF(
            AF77 = "teilsaniert",
            (MIN(IF(AF$1:AF$166="teilsaniert",AE$1:AE$166)) + MAX(IF(AF$1:AF$166="teilsaniert",AE$1:AE$166))) / 2,
            (MIN(IF(AF$1:AF$166="saniert",AE$1:AE$166)) + MAX(IF(AF$1:AF$166="saniert",AE$1:AE$166))) / 2
        )
    )),
    0,
    IF(
        AE76 &lt; (IF(
            AF77 = "unsaniert",
            (MIN(IF(AF$1:AF$166="unsaniert",AE$1:AE$166)) + MAX(IF(AF$1:AF$166="unsaniert",AE$1:AE$166))) / 2,
            IF(
                AF77 = "teilsaniert",
                (MIN(IF(AF$1:AF$166="teilsaniert",AE$1:AE$166)) + MAX(IF(AF$1:AF$166="teilsaniert",AE$1:AE$166))) / 2,
                (MIN(IF(AF$1:AF$166="saniert",AE$1:AE$166)) + MAX(IF(AF$1:AF$166="saniert",AE$1:AE$166))) / 2
            )
        )),
        0,
        AD77
    )
)</f>
        <v>0</v>
      </c>
      <c r="AH77" s="160"/>
      <c r="AI77" s="160"/>
      <c r="AJ77" s="160"/>
      <c r="AK77" s="174">
        <f t="shared" si="20"/>
        <v>-1.0094462713049328</v>
      </c>
      <c r="AL77" s="173">
        <f t="shared" si="7"/>
        <v>1.0867601120186432E-217</v>
      </c>
      <c r="AM77" s="174" t="str">
        <f t="shared" si="8"/>
        <v>saniert</v>
      </c>
      <c r="AN77" s="174" cm="1">
        <f t="array" ref="AN77">IF(
    AL77 &gt; (IF(
        AM77 = "unsaniert",
        (MIN(IF(AM$1:AM$166="unsaniert",AL$1:AL$166)) + MAX(IF(AM$1:AM$166="unsaniert",AL$1:AL$166))) / 2,
        IF(
            AM77 = "teilsaniert",
            (MIN(IF(AM$1:AM$166="teilsaniert",AL$1:AL$166)) + MAX(IF(AM$1:AM$166="teilsaniert",AL$1:AL$166))) / 2,
            (MIN(IF(AM$1:AM$166="saniert",AL$1:AL$166)) + MAX(IF(AM$1:AM$166="saniert",AL$1:AL$166))) / 2
        )
    )),
    0,
    IF(
        AL76 &lt; (IF(
            AM77 = "unsaniert",
            (MIN(IF(AM$1:AM$166="unsaniert",AL$1:AL$166)) + MAX(IF(AM$1:AM$166="unsaniert",AL$1:AL$166))) / 2,
            IF(
                AM77 = "teilsaniert",
                (MIN(IF(AM$1:AM$166="teilsaniert",AL$1:AL$166)) + MAX(IF(AM$1:AM$166="teilsaniert",AL$1:AL$166))) / 2,
                (MIN(IF(AM$1:AM$166="saniert",AL$1:AL$166)) + MAX(IF(AM$1:AM$166="saniert",AL$1:AL$166))) / 2
            )
        )),
        0,
        AK77
    )
)</f>
        <v>0</v>
      </c>
      <c r="AR77" s="174">
        <f t="shared" si="21"/>
        <v>-0.7547735317615899</v>
      </c>
      <c r="AS77" s="173">
        <f t="shared" si="9"/>
        <v>1.360044017405954E-100</v>
      </c>
      <c r="AT77" s="174" t="str">
        <f t="shared" si="10"/>
        <v>saniert</v>
      </c>
      <c r="AU77" s="174" cm="1">
        <f t="array" ref="AU77">IF(
    AS77 &gt; (IF(
        AT77 = "unsaniert",
        (MIN(IF(AT$1:AT$166="unsaniert",AS$1:AS$166)) + MAX(IF(AT$1:AT$166="unsaniert",AS$1:AS$166))) / 2,
        IF(
            AT77 = "teilsaniert",
            (MIN(IF(AT$1:AT$166="teilsaniert",AS$1:AS$166)) + MAX(IF(AT$1:AT$166="teilsaniert",AS$1:AS$166))) / 2,
            (MIN(IF(AT$1:AT$166="saniert",AS$1:AS$166)) + MAX(IF(AT$1:AT$166="saniert",AS$1:AS$166))) / 2
        )
    )),
    0,
    IF(
        AS76 &lt; (IF(
            AT77 = "unsaniert",
            (MIN(IF(AT$1:AT$166="unsaniert",AS$1:AS$166)) + MAX(IF(AT$1:AT$166="unsaniert",AS$1:AS$166))) / 2,
            IF(
                AT77 = "teilsaniert",
                (MIN(IF(AT$1:AT$166="teilsaniert",AS$1:AS$166)) + MAX(IF(AT$1:AT$166="teilsaniert",AS$1:AS$166))) / 2,
                (MIN(IF(AT$1:AT$166="saniert",AS$1:AS$166)) + MAX(IF(AT$1:AT$166="saniert",AS$1:AS$166))) / 2
            )
        )),
        0,
        AR77
    )
)</f>
        <v>0</v>
      </c>
      <c r="AV77" s="160"/>
      <c r="AW77" s="160"/>
      <c r="AX77" s="160"/>
      <c r="AY77" s="174">
        <f t="shared" si="22"/>
        <v>-0.76587222856411197</v>
      </c>
      <c r="AZ77" s="173">
        <f t="shared" si="24"/>
        <v>2.437971432544812E-72</v>
      </c>
      <c r="BA77" s="174" t="str">
        <f t="shared" si="25"/>
        <v>saniert</v>
      </c>
      <c r="BB77" s="174" cm="1">
        <f t="array" ref="BB77">IF(
    AZ77 &gt; (IF(
        BA77 = "unsaniert",
        (MIN(IF(BA$1:BA$166="unsaniert",AZ$1:AZ$166)) + MAX(IF(BA$1:BA$166="unsaniert",AZ$1:AZ$166))) / 2,
        IF(
            BA77 = "teilsaniert",
            (MIN(IF(BA$1:BA$166="teilsaniert",AZ$1:AZ$166)) + MAX(IF(BA$1:BA$166="teilsaniert",AZ$1:AZ$166))) / 2,
            (MIN(IF(BA$1:BA$166="saniert",AZ$1:AZ$166)) + MAX(IF(BA$1:BA$166="saniert",AZ$1:AZ$166))) / 2
        )
    )),
    0,
    IF(
        AZ76 &lt; (IF(
            BA77 = "unsaniert",
            (MIN(IF(BA$1:BA$166="unsaniert",AZ$1:AZ$166)) + MAX(IF(BA$1:BA$166="unsaniert",AZ$1:AZ$166))) / 2,
            IF(
                BA77 = "teilsaniert",
                (MIN(IF(BA$1:BA$166="teilsaniert",AZ$1:AZ$166)) + MAX(IF(BA$1:BA$166="teilsaniert",AZ$1:AZ$166))) / 2,
                (MIN(IF(BA$1:BA$166="saniert",AZ$1:AZ$166)) + MAX(IF(BA$1:BA$166="saniert",AZ$1:AZ$166))) / 2
            )
        )),
        0,
        AY77
    )
)</f>
        <v>0</v>
      </c>
      <c r="BC77" s="160"/>
      <c r="BD77" s="160"/>
      <c r="BE77" s="160"/>
      <c r="BF77" s="174">
        <f t="shared" si="23"/>
        <v>-0.36298035241278126</v>
      </c>
      <c r="BG77" s="173">
        <f t="shared" si="13"/>
        <v>6.7464630744194054E-45</v>
      </c>
      <c r="BH77" s="174" t="str">
        <f t="shared" si="14"/>
        <v>saniert</v>
      </c>
      <c r="BI77" s="174" cm="1">
        <f t="array" ref="BI77">IF(
    BG77 &gt; (IF(
        BH77 = "unsaniert",
        (MIN(IF(BH$1:BH$166="unsaniert",BG$1:BG$166)) + MAX(IF(BH$1:BH$166="unsaniert",BG$1:BG$166))) / 2,
        IF(
            BH77 = "teilsaniert",
            (MIN(IF(BH$1:BH$166="teilsaniert",BG$1:BG$166)) + MAX(IF(BH$1:BH$166="teilsaniert",BG$1:BG$166))) / 2,
            (MIN(IF(BH$1:BH$166="saniert",BG$1:BG$166)) + MAX(IF(BH$1:BH$166="saniert",BG$1:BG$166))) / 2
        )
    )),
    0,
    IF(
        BG76 &lt; (IF(
            BH77 = "unsaniert",
            (MIN(IF(BH$1:BH$166="unsaniert",BG$1:BG$166)) + MAX(IF(BH$1:BH$166="unsaniert",BG$1:BG$166))) / 2,
            IF(
                BH77 = "teilsaniert",
                (MIN(IF(BH$1:BH$166="teilsaniert",BG$1:BG$166)) + MAX(IF(BH$1:BH$166="teilsaniert",BG$1:BG$166))) / 2,
                (MIN(IF(BH$1:BH$166="saniert",BG$1:BG$166)) + MAX(IF(BH$1:BH$166="saniert",BG$1:BG$166))) / 2
            )
        )),
        0,
        BF77
    )
)</f>
        <v>0</v>
      </c>
    </row>
    <row r="78" spans="2:61">
      <c r="B78" s="174">
        <f t="shared" si="15"/>
        <v>-0.63700965305327151</v>
      </c>
      <c r="C78" s="173">
        <f>_xlfn.NORM.DIST(B78, B5,C5, TRUE)</f>
        <v>3.0681977614607197E-51</v>
      </c>
      <c r="D78" s="174" t="str">
        <f t="shared" si="0"/>
        <v>saniert</v>
      </c>
      <c r="E78" s="174" cm="1">
        <f t="array" ref="E78">IF(
    C78 &gt; (IF(
        D78 = "unsaniert",
        (MIN(IF(D$1:D$166="unsaniert",C$1:C$166)) + MAX(IF(D$1:D$166="unsaniert",C$1:C$166))) / 2,
        IF(
            D78 = "teilsaniert",
            (MIN(IF(D$1:D$166="teilsaniert",C$1:C$166)) + MAX(IF(D$1:D$166="teilsaniert",C$1:C$166))) / 2,
            (MIN(IF(D$1:D$166="saniert",C$1:C$166)) + MAX(IF(D$1:D$166="saniert",C$1:C$166))) / 2
        )
    )),
    0,
    IF(
        C77 &lt; (IF(
            D78 = "unsaniert",
            (MIN(IF(D$1:D$166="unsaniert",C$1:C$166)) + MAX(IF(D$1:D$166="unsaniert",C$1:C$166))) / 2,
            IF(
                D78 = "teilsaniert",
                (MIN(IF(D$1:D$166="teilsaniert",C$1:C$166)) + MAX(IF(D$1:D$166="teilsaniert",C$1:C$166))) / 2,
                (MIN(IF(D$1:D$166="saniert",C$1:C$166)) + MAX(IF(D$1:D$166="saniert",C$1:C$166))) / 2
            )
        )),
        0,
        B78
    )
)</f>
        <v>0</v>
      </c>
      <c r="H78" s="160"/>
      <c r="I78" s="174">
        <f t="shared" si="16"/>
        <v>-0.93636539936293639</v>
      </c>
      <c r="J78" s="173">
        <f>_xlfn.NORM.DIST(I78, I5,J5, TRUE)</f>
        <v>2.4370721926595758E-211</v>
      </c>
      <c r="K78" s="174" t="str">
        <f t="shared" si="1"/>
        <v>saniert</v>
      </c>
      <c r="L78" s="174" cm="1">
        <f t="array" ref="L78">IF(
    J78 &gt; (IF(
        K78 = "unsaniert",
        (MIN(IF(K$1:K$166="unsaniert",J$1:J$166)) + MAX(IF(K$1:K$166="unsaniert",J$1:J$166))) / 2,
        IF(
            K78 = "teilsaniert",
            (MIN(IF(K$1:K$166="teilsaniert",J$1:J$166)) + MAX(IF(K$1:K$166="teilsaniert",J$1:J$166))) / 2,
            (MIN(IF(K$1:K$166="saniert",J$1:J$166)) + MAX(IF(K$1:K$166="saniert",J$1:J$166))) / 2
        )
    )),
    0,
    IF(
        J77 &lt; (IF(
            K78 = "unsaniert",
            (MIN(IF(K$1:K$166="unsaniert",J$1:J$166)) + MAX(IF(K$1:K$166="unsaniert",J$1:J$166))) / 2,
            IF(
                K78 = "teilsaniert",
                (MIN(IF(K$1:K$166="teilsaniert",J$1:J$166)) + MAX(IF(K$1:K$166="teilsaniert",J$1:J$166))) / 2,
                (MIN(IF(K$1:K$166="saniert",J$1:J$166)) + MAX(IF(K$1:K$166="saniert",J$1:J$166))) / 2
            )
        )),
        0,
        I78
    )
)</f>
        <v>0</v>
      </c>
      <c r="O78" s="160"/>
      <c r="P78" s="174">
        <f t="shared" si="17"/>
        <v>-1.0200480676966088</v>
      </c>
      <c r="Q78" s="173">
        <f>_xlfn.NORM.DIST(P78, P5,Q5, TRUE)</f>
        <v>2.6475715471682168E-165</v>
      </c>
      <c r="R78" s="174" t="str">
        <f t="shared" si="2"/>
        <v>saniert</v>
      </c>
      <c r="S78" s="174" cm="1">
        <f t="array" ref="S78">IF(
    Q78 &gt; (IF(
        R78 = "unsaniert",
        (MIN(IF(R$1:R$166="unsaniert",Q$1:Q$166)) + MAX(IF(R$1:R$166="unsaniert",Q$1:Q$166))) / 2,
        IF(
            R78 = "teilsaniert",
            (MIN(IF(R$1:R$166="teilsaniert",Q$1:Q$166)) + MAX(IF(R$1:R$166="teilsaniert",Q$1:Q$166))) / 2,
            (MIN(IF(R$1:R$166="saniert",Q$1:Q$166)) + MAX(IF(R$1:R$166="saniert",Q$1:Q$166))) / 2
        )
    )),
    0,
    IF(
        Q77 &lt; (IF(
            R78 = "unsaniert",
            (MIN(IF(R$1:R$166="unsaniert",Q$1:Q$166)) + MAX(IF(R$1:R$166="unsaniert",Q$1:Q$166))) / 2,
            IF(
                R78 = "teilsaniert",
                (MIN(IF(R$1:R$166="teilsaniert",Q$1:Q$166)) + MAX(IF(R$1:R$166="teilsaniert",Q$1:Q$166))) / 2,
                (MIN(IF(R$1:R$166="saniert",Q$1:Q$166)) + MAX(IF(R$1:R$166="saniert",Q$1:Q$166))) / 2
            )
        )),
        0,
        P78
    )
)</f>
        <v>0</v>
      </c>
      <c r="W78" s="174">
        <f t="shared" si="18"/>
        <v>-0.72149063434260396</v>
      </c>
      <c r="X78" s="173">
        <f t="shared" si="3"/>
        <v>1.2304615932107474E-156</v>
      </c>
      <c r="Y78" s="174" t="str">
        <f t="shared" si="4"/>
        <v>saniert</v>
      </c>
      <c r="Z78" s="174" cm="1">
        <f t="array" ref="Z78">IF(
    X78 &gt; (IF(
        Y78 = "unsaniert",
        (MIN(IF(Y$1:Y$166="unsaniert",X$1:X$166)) + MAX(IF(Y$1:Y$166="unsaniert",X$1:X$166))) / 2,
        IF(
            Y78 = "teilsaniert",
            (MIN(IF(Y$1:Y$166="teilsaniert",X$1:X$166)) + MAX(IF(Y$1:Y$166="teilsaniert",X$1:X$166))) / 2,
            (MIN(IF(Y$1:Y$166="saniert",X$1:X$166)) + MAX(IF(Y$1:Y$166="saniert",X$1:X$166))) / 2
        )
    )),
    0,
    IF(
        X77 &lt; (IF(
            Y78 = "unsaniert",
            (MIN(IF(Y$1:Y$166="unsaniert",X$1:X$166)) + MAX(IF(Y$1:Y$166="unsaniert",X$1:X$166))) / 2,
            IF(
                Y78 = "teilsaniert",
                (MIN(IF(Y$1:Y$166="teilsaniert",X$1:X$166)) + MAX(IF(Y$1:Y$166="teilsaniert",X$1:X$166))) / 2,
                (MIN(IF(Y$1:Y$166="saniert",X$1:X$166)) + MAX(IF(Y$1:Y$166="saniert",X$1:X$166))) / 2
            )
        )),
        0,
        W78
    )
)</f>
        <v>0</v>
      </c>
      <c r="AA78" s="160"/>
      <c r="AB78" s="160"/>
      <c r="AC78" s="160"/>
      <c r="AD78" s="174">
        <f t="shared" si="19"/>
        <v>-0.87003615062022743</v>
      </c>
      <c r="AE78" s="173">
        <f t="shared" si="5"/>
        <v>1.0708412184815795E-87</v>
      </c>
      <c r="AF78" s="174" t="str">
        <f t="shared" si="6"/>
        <v>saniert</v>
      </c>
      <c r="AG78" s="174" cm="1">
        <f t="array" ref="AG78">IF(
    AE78 &gt; (IF(
        AF78 = "unsaniert",
        (MIN(IF(AF$1:AF$166="unsaniert",AE$1:AE$166)) + MAX(IF(AF$1:AF$166="unsaniert",AE$1:AE$166))) / 2,
        IF(
            AF78 = "teilsaniert",
            (MIN(IF(AF$1:AF$166="teilsaniert",AE$1:AE$166)) + MAX(IF(AF$1:AF$166="teilsaniert",AE$1:AE$166))) / 2,
            (MIN(IF(AF$1:AF$166="saniert",AE$1:AE$166)) + MAX(IF(AF$1:AF$166="saniert",AE$1:AE$166))) / 2
        )
    )),
    0,
    IF(
        AE77 &lt; (IF(
            AF78 = "unsaniert",
            (MIN(IF(AF$1:AF$166="unsaniert",AE$1:AE$166)) + MAX(IF(AF$1:AF$166="unsaniert",AE$1:AE$166))) / 2,
            IF(
                AF78 = "teilsaniert",
                (MIN(IF(AF$1:AF$166="teilsaniert",AE$1:AE$166)) + MAX(IF(AF$1:AF$166="teilsaniert",AE$1:AE$166))) / 2,
                (MIN(IF(AF$1:AF$166="saniert",AE$1:AE$166)) + MAX(IF(AF$1:AF$166="saniert",AE$1:AE$166))) / 2
            )
        )),
        0,
        AD78
    )
)</f>
        <v>0</v>
      </c>
      <c r="AH78" s="160"/>
      <c r="AI78" s="160"/>
      <c r="AJ78" s="160"/>
      <c r="AK78" s="174">
        <f t="shared" si="20"/>
        <v>-1.0394462713049328</v>
      </c>
      <c r="AL78" s="173">
        <f t="shared" si="7"/>
        <v>4.5833642069166181E-229</v>
      </c>
      <c r="AM78" s="174" t="str">
        <f t="shared" si="8"/>
        <v>saniert</v>
      </c>
      <c r="AN78" s="174" cm="1">
        <f t="array" ref="AN78">IF(
    AL78 &gt; (IF(
        AM78 = "unsaniert",
        (MIN(IF(AM$1:AM$166="unsaniert",AL$1:AL$166)) + MAX(IF(AM$1:AM$166="unsaniert",AL$1:AL$166))) / 2,
        IF(
            AM78 = "teilsaniert",
            (MIN(IF(AM$1:AM$166="teilsaniert",AL$1:AL$166)) + MAX(IF(AM$1:AM$166="teilsaniert",AL$1:AL$166))) / 2,
            (MIN(IF(AM$1:AM$166="saniert",AL$1:AL$166)) + MAX(IF(AM$1:AM$166="saniert",AL$1:AL$166))) / 2
        )
    )),
    0,
    IF(
        AL77 &lt; (IF(
            AM78 = "unsaniert",
            (MIN(IF(AM$1:AM$166="unsaniert",AL$1:AL$166)) + MAX(IF(AM$1:AM$166="unsaniert",AL$1:AL$166))) / 2,
            IF(
                AM78 = "teilsaniert",
                (MIN(IF(AM$1:AM$166="teilsaniert",AL$1:AL$166)) + MAX(IF(AM$1:AM$166="teilsaniert",AL$1:AL$166))) / 2,
                (MIN(IF(AM$1:AM$166="saniert",AL$1:AL$166)) + MAX(IF(AM$1:AM$166="saniert",AL$1:AL$166))) / 2
            )
        )),
        0,
        AK78
    )
)</f>
        <v>0</v>
      </c>
      <c r="AR78" s="174">
        <f t="shared" si="21"/>
        <v>-0.78477353176158993</v>
      </c>
      <c r="AS78" s="173">
        <f t="shared" si="9"/>
        <v>5.209074920227896E-106</v>
      </c>
      <c r="AT78" s="174" t="str">
        <f t="shared" si="10"/>
        <v>saniert</v>
      </c>
      <c r="AU78" s="174" cm="1">
        <f t="array" ref="AU78">IF(
    AS78 &gt; (IF(
        AT78 = "unsaniert",
        (MIN(IF(AT$1:AT$166="unsaniert",AS$1:AS$166)) + MAX(IF(AT$1:AT$166="unsaniert",AS$1:AS$166))) / 2,
        IF(
            AT78 = "teilsaniert",
            (MIN(IF(AT$1:AT$166="teilsaniert",AS$1:AS$166)) + MAX(IF(AT$1:AT$166="teilsaniert",AS$1:AS$166))) / 2,
            (MIN(IF(AT$1:AT$166="saniert",AS$1:AS$166)) + MAX(IF(AT$1:AT$166="saniert",AS$1:AS$166))) / 2
        )
    )),
    0,
    IF(
        AS77 &lt; (IF(
            AT78 = "unsaniert",
            (MIN(IF(AT$1:AT$166="unsaniert",AS$1:AS$166)) + MAX(IF(AT$1:AT$166="unsaniert",AS$1:AS$166))) / 2,
            IF(
                AT78 = "teilsaniert",
                (MIN(IF(AT$1:AT$166="teilsaniert",AS$1:AS$166)) + MAX(IF(AT$1:AT$166="teilsaniert",AS$1:AS$166))) / 2,
                (MIN(IF(AT$1:AT$166="saniert",AS$1:AS$166)) + MAX(IF(AT$1:AT$166="saniert",AS$1:AS$166))) / 2
            )
        )),
        0,
        AR78
    )
)</f>
        <v>0</v>
      </c>
      <c r="AV78" s="160"/>
      <c r="AW78" s="160"/>
      <c r="AX78" s="160"/>
      <c r="AY78" s="174">
        <f t="shared" si="22"/>
        <v>-0.79587222856411199</v>
      </c>
      <c r="AZ78" s="173">
        <f t="shared" si="24"/>
        <v>2.7102794818606212E-76</v>
      </c>
      <c r="BA78" s="174" t="str">
        <f t="shared" si="25"/>
        <v>saniert</v>
      </c>
      <c r="BB78" s="174" cm="1">
        <f t="array" ref="BB78">IF(
    AZ78 &gt; (IF(
        BA78 = "unsaniert",
        (MIN(IF(BA$1:BA$166="unsaniert",AZ$1:AZ$166)) + MAX(IF(BA$1:BA$166="unsaniert",AZ$1:AZ$166))) / 2,
        IF(
            BA78 = "teilsaniert",
            (MIN(IF(BA$1:BA$166="teilsaniert",AZ$1:AZ$166)) + MAX(IF(BA$1:BA$166="teilsaniert",AZ$1:AZ$166))) / 2,
            (MIN(IF(BA$1:BA$166="saniert",AZ$1:AZ$166)) + MAX(IF(BA$1:BA$166="saniert",AZ$1:AZ$166))) / 2
        )
    )),
    0,
    IF(
        AZ77 &lt; (IF(
            BA78 = "unsaniert",
            (MIN(IF(BA$1:BA$166="unsaniert",AZ$1:AZ$166)) + MAX(IF(BA$1:BA$166="unsaniert",AZ$1:AZ$166))) / 2,
            IF(
                BA78 = "teilsaniert",
                (MIN(IF(BA$1:BA$166="teilsaniert",AZ$1:AZ$166)) + MAX(IF(BA$1:BA$166="teilsaniert",AZ$1:AZ$166))) / 2,
                (MIN(IF(BA$1:BA$166="saniert",AZ$1:AZ$166)) + MAX(IF(BA$1:BA$166="saniert",AZ$1:AZ$166))) / 2
            )
        )),
        0,
        AY78
    )
)</f>
        <v>0</v>
      </c>
      <c r="BC78" s="160"/>
      <c r="BD78" s="160"/>
      <c r="BE78" s="160"/>
      <c r="BF78" s="174">
        <f t="shared" si="23"/>
        <v>-0.37798035241278127</v>
      </c>
      <c r="BG78" s="173">
        <f t="shared" si="13"/>
        <v>2.0744927575560356E-47</v>
      </c>
      <c r="BH78" s="174" t="str">
        <f t="shared" si="14"/>
        <v>saniert</v>
      </c>
      <c r="BI78" s="174" cm="1">
        <f t="array" ref="BI78">IF(
    BG78 &gt; (IF(
        BH78 = "unsaniert",
        (MIN(IF(BH$1:BH$166="unsaniert",BG$1:BG$166)) + MAX(IF(BH$1:BH$166="unsaniert",BG$1:BG$166))) / 2,
        IF(
            BH78 = "teilsaniert",
            (MIN(IF(BH$1:BH$166="teilsaniert",BG$1:BG$166)) + MAX(IF(BH$1:BH$166="teilsaniert",BG$1:BG$166))) / 2,
            (MIN(IF(BH$1:BH$166="saniert",BG$1:BG$166)) + MAX(IF(BH$1:BH$166="saniert",BG$1:BG$166))) / 2
        )
    )),
    0,
    IF(
        BG77 &lt; (IF(
            BH78 = "unsaniert",
            (MIN(IF(BH$1:BH$166="unsaniert",BG$1:BG$166)) + MAX(IF(BH$1:BH$166="unsaniert",BG$1:BG$166))) / 2,
            IF(
                BH78 = "teilsaniert",
                (MIN(IF(BH$1:BH$166="teilsaniert",BG$1:BG$166)) + MAX(IF(BH$1:BH$166="teilsaniert",BG$1:BG$166))) / 2,
                (MIN(IF(BH$1:BH$166="saniert",BG$1:BG$166)) + MAX(IF(BH$1:BH$166="saniert",BG$1:BG$166))) / 2
            )
        )),
        0,
        BF78
    )
)</f>
        <v>0</v>
      </c>
    </row>
    <row r="79" spans="2:61">
      <c r="B79" s="174">
        <f t="shared" si="15"/>
        <v>-0.66700965305327153</v>
      </c>
      <c r="C79" s="173">
        <f>_xlfn.NORM.DIST(B79, B5,C5, TRUE)</f>
        <v>5.0815705633096708E-54</v>
      </c>
      <c r="D79" s="174" t="str">
        <f t="shared" si="0"/>
        <v>saniert</v>
      </c>
      <c r="E79" s="174" cm="1">
        <f t="array" ref="E79">IF(
    C79 &gt; (IF(
        D79 = "unsaniert",
        (MIN(IF(D$1:D$166="unsaniert",C$1:C$166)) + MAX(IF(D$1:D$166="unsaniert",C$1:C$166))) / 2,
        IF(
            D79 = "teilsaniert",
            (MIN(IF(D$1:D$166="teilsaniert",C$1:C$166)) + MAX(IF(D$1:D$166="teilsaniert",C$1:C$166))) / 2,
            (MIN(IF(D$1:D$166="saniert",C$1:C$166)) + MAX(IF(D$1:D$166="saniert",C$1:C$166))) / 2
        )
    )),
    0,
    IF(
        C78 &lt; (IF(
            D79 = "unsaniert",
            (MIN(IF(D$1:D$166="unsaniert",C$1:C$166)) + MAX(IF(D$1:D$166="unsaniert",C$1:C$166))) / 2,
            IF(
                D79 = "teilsaniert",
                (MIN(IF(D$1:D$166="teilsaniert",C$1:C$166)) + MAX(IF(D$1:D$166="teilsaniert",C$1:C$166))) / 2,
                (MIN(IF(D$1:D$166="saniert",C$1:C$166)) + MAX(IF(D$1:D$166="saniert",C$1:C$166))) / 2
            )
        )),
        0,
        B79
    )
)</f>
        <v>0</v>
      </c>
      <c r="H79" s="160"/>
      <c r="I79" s="174">
        <f t="shared" si="16"/>
        <v>-0.96636539936293642</v>
      </c>
      <c r="J79" s="173">
        <f>_xlfn.NORM.DIST(I79, I5,J5, TRUE)</f>
        <v>3.915347431543589E-222</v>
      </c>
      <c r="K79" s="174" t="str">
        <f t="shared" si="1"/>
        <v>saniert</v>
      </c>
      <c r="L79" s="174" cm="1">
        <f t="array" ref="L79">IF(
    J79 &gt; (IF(
        K79 = "unsaniert",
        (MIN(IF(K$1:K$166="unsaniert",J$1:J$166)) + MAX(IF(K$1:K$166="unsaniert",J$1:J$166))) / 2,
        IF(
            K79 = "teilsaniert",
            (MIN(IF(K$1:K$166="teilsaniert",J$1:J$166)) + MAX(IF(K$1:K$166="teilsaniert",J$1:J$166))) / 2,
            (MIN(IF(K$1:K$166="saniert",J$1:J$166)) + MAX(IF(K$1:K$166="saniert",J$1:J$166))) / 2
        )
    )),
    0,
    IF(
        J78 &lt; (IF(
            K79 = "unsaniert",
            (MIN(IF(K$1:K$166="unsaniert",J$1:J$166)) + MAX(IF(K$1:K$166="unsaniert",J$1:J$166))) / 2,
            IF(
                K79 = "teilsaniert",
                (MIN(IF(K$1:K$166="teilsaniert",J$1:J$166)) + MAX(IF(K$1:K$166="teilsaniert",J$1:J$166))) / 2,
                (MIN(IF(K$1:K$166="saniert",J$1:J$166)) + MAX(IF(K$1:K$166="saniert",J$1:J$166))) / 2
            )
        )),
        0,
        I79
    )
)</f>
        <v>0</v>
      </c>
      <c r="O79" s="160"/>
      <c r="P79" s="174">
        <f t="shared" si="17"/>
        <v>-1.0500480676966089</v>
      </c>
      <c r="Q79" s="173">
        <f>_xlfn.NORM.DIST(P79, P5,Q5, TRUE)</f>
        <v>8.0289565643409811E-174</v>
      </c>
      <c r="R79" s="174" t="str">
        <f t="shared" si="2"/>
        <v>saniert</v>
      </c>
      <c r="S79" s="174" cm="1">
        <f t="array" ref="S79">IF(
    Q79 &gt; (IF(
        R79 = "unsaniert",
        (MIN(IF(R$1:R$166="unsaniert",Q$1:Q$166)) + MAX(IF(R$1:R$166="unsaniert",Q$1:Q$166))) / 2,
        IF(
            R79 = "teilsaniert",
            (MIN(IF(R$1:R$166="teilsaniert",Q$1:Q$166)) + MAX(IF(R$1:R$166="teilsaniert",Q$1:Q$166))) / 2,
            (MIN(IF(R$1:R$166="saniert",Q$1:Q$166)) + MAX(IF(R$1:R$166="saniert",Q$1:Q$166))) / 2
        )
    )),
    0,
    IF(
        Q78 &lt; (IF(
            R79 = "unsaniert",
            (MIN(IF(R$1:R$166="unsaniert",Q$1:Q$166)) + MAX(IF(R$1:R$166="unsaniert",Q$1:Q$166))) / 2,
            IF(
                R79 = "teilsaniert",
                (MIN(IF(R$1:R$166="teilsaniert",Q$1:Q$166)) + MAX(IF(R$1:R$166="teilsaniert",Q$1:Q$166))) / 2,
                (MIN(IF(R$1:R$166="saniert",Q$1:Q$166)) + MAX(IF(R$1:R$166="saniert",Q$1:Q$166))) / 2
            )
        )),
        0,
        P79
    )
)</f>
        <v>0</v>
      </c>
      <c r="W79" s="174">
        <f t="shared" si="18"/>
        <v>-0.75149063434260399</v>
      </c>
      <c r="X79" s="173">
        <f t="shared" si="3"/>
        <v>1.004587850956462E-164</v>
      </c>
      <c r="Y79" s="174" t="str">
        <f t="shared" si="4"/>
        <v>saniert</v>
      </c>
      <c r="Z79" s="174" cm="1">
        <f t="array" ref="Z79">IF(
    X79 &gt; (IF(
        Y79 = "unsaniert",
        (MIN(IF(Y$1:Y$166="unsaniert",X$1:X$166)) + MAX(IF(Y$1:Y$166="unsaniert",X$1:X$166))) / 2,
        IF(
            Y79 = "teilsaniert",
            (MIN(IF(Y$1:Y$166="teilsaniert",X$1:X$166)) + MAX(IF(Y$1:Y$166="teilsaniert",X$1:X$166))) / 2,
            (MIN(IF(Y$1:Y$166="saniert",X$1:X$166)) + MAX(IF(Y$1:Y$166="saniert",X$1:X$166))) / 2
        )
    )),
    0,
    IF(
        X78 &lt; (IF(
            Y79 = "unsaniert",
            (MIN(IF(Y$1:Y$166="unsaniert",X$1:X$166)) + MAX(IF(Y$1:Y$166="unsaniert",X$1:X$166))) / 2,
            IF(
                Y79 = "teilsaniert",
                (MIN(IF(Y$1:Y$166="teilsaniert",X$1:X$166)) + MAX(IF(Y$1:Y$166="teilsaniert",X$1:X$166))) / 2,
                (MIN(IF(Y$1:Y$166="saniert",X$1:X$166)) + MAX(IF(Y$1:Y$166="saniert",X$1:X$166))) / 2
            )
        )),
        0,
        W79
    )
)</f>
        <v>0</v>
      </c>
      <c r="AA79" s="160"/>
      <c r="AB79" s="160"/>
      <c r="AC79" s="160"/>
      <c r="AD79" s="174">
        <f t="shared" si="19"/>
        <v>-0.90003615062022746</v>
      </c>
      <c r="AE79" s="173">
        <f t="shared" si="5"/>
        <v>2.4577790583822362E-92</v>
      </c>
      <c r="AF79" s="174" t="str">
        <f t="shared" si="6"/>
        <v>saniert</v>
      </c>
      <c r="AG79" s="174" cm="1">
        <f t="array" ref="AG79">IF(
    AE79 &gt; (IF(
        AF79 = "unsaniert",
        (MIN(IF(AF$1:AF$166="unsaniert",AE$1:AE$166)) + MAX(IF(AF$1:AF$166="unsaniert",AE$1:AE$166))) / 2,
        IF(
            AF79 = "teilsaniert",
            (MIN(IF(AF$1:AF$166="teilsaniert",AE$1:AE$166)) + MAX(IF(AF$1:AF$166="teilsaniert",AE$1:AE$166))) / 2,
            (MIN(IF(AF$1:AF$166="saniert",AE$1:AE$166)) + MAX(IF(AF$1:AF$166="saniert",AE$1:AE$166))) / 2
        )
    )),
    0,
    IF(
        AE78 &lt; (IF(
            AF79 = "unsaniert",
            (MIN(IF(AF$1:AF$166="unsaniert",AE$1:AE$166)) + MAX(IF(AF$1:AF$166="unsaniert",AE$1:AE$166))) / 2,
            IF(
                AF79 = "teilsaniert",
                (MIN(IF(AF$1:AF$166="teilsaniert",AE$1:AE$166)) + MAX(IF(AF$1:AF$166="teilsaniert",AE$1:AE$166))) / 2,
                (MIN(IF(AF$1:AF$166="saniert",AE$1:AE$166)) + MAX(IF(AF$1:AF$166="saniert",AE$1:AE$166))) / 2
            )
        )),
        0,
        AD79
    )
)</f>
        <v>0</v>
      </c>
      <c r="AH79" s="160"/>
      <c r="AI79" s="160"/>
      <c r="AJ79" s="160"/>
      <c r="AK79" s="174">
        <f t="shared" si="20"/>
        <v>-1.0694462713049329</v>
      </c>
      <c r="AL79" s="173">
        <f t="shared" si="7"/>
        <v>9.8621191097268681E-241</v>
      </c>
      <c r="AM79" s="174" t="str">
        <f t="shared" si="8"/>
        <v>saniert</v>
      </c>
      <c r="AN79" s="174" cm="1">
        <f t="array" ref="AN79">IF(
    AL79 &gt; (IF(
        AM79 = "unsaniert",
        (MIN(IF(AM$1:AM$166="unsaniert",AL$1:AL$166)) + MAX(IF(AM$1:AM$166="unsaniert",AL$1:AL$166))) / 2,
        IF(
            AM79 = "teilsaniert",
            (MIN(IF(AM$1:AM$166="teilsaniert",AL$1:AL$166)) + MAX(IF(AM$1:AM$166="teilsaniert",AL$1:AL$166))) / 2,
            (MIN(IF(AM$1:AM$166="saniert",AL$1:AL$166)) + MAX(IF(AM$1:AM$166="saniert",AL$1:AL$166))) / 2
        )
    )),
    0,
    IF(
        AL78 &lt; (IF(
            AM79 = "unsaniert",
            (MIN(IF(AM$1:AM$166="unsaniert",AL$1:AL$166)) + MAX(IF(AM$1:AM$166="unsaniert",AL$1:AL$166))) / 2,
            IF(
                AM79 = "teilsaniert",
                (MIN(IF(AM$1:AM$166="teilsaniert",AL$1:AL$166)) + MAX(IF(AM$1:AM$166="teilsaniert",AL$1:AL$166))) / 2,
                (MIN(IF(AM$1:AM$166="saniert",AL$1:AL$166)) + MAX(IF(AM$1:AM$166="saniert",AL$1:AL$166))) / 2
            )
        )),
        0,
        AK79
    )
)</f>
        <v>0</v>
      </c>
      <c r="AR79" s="174">
        <f t="shared" si="21"/>
        <v>-0.81477353176158995</v>
      </c>
      <c r="AS79" s="173">
        <f t="shared" si="9"/>
        <v>1.4301462116994001E-111</v>
      </c>
      <c r="AT79" s="174" t="str">
        <f t="shared" si="10"/>
        <v>saniert</v>
      </c>
      <c r="AU79" s="174" cm="1">
        <f t="array" ref="AU79">IF(
    AS79 &gt; (IF(
        AT79 = "unsaniert",
        (MIN(IF(AT$1:AT$166="unsaniert",AS$1:AS$166)) + MAX(IF(AT$1:AT$166="unsaniert",AS$1:AS$166))) / 2,
        IF(
            AT79 = "teilsaniert",
            (MIN(IF(AT$1:AT$166="teilsaniert",AS$1:AS$166)) + MAX(IF(AT$1:AT$166="teilsaniert",AS$1:AS$166))) / 2,
            (MIN(IF(AT$1:AT$166="saniert",AS$1:AS$166)) + MAX(IF(AT$1:AT$166="saniert",AS$1:AS$166))) / 2
        )
    )),
    0,
    IF(
        AS78 &lt; (IF(
            AT79 = "unsaniert",
            (MIN(IF(AT$1:AT$166="unsaniert",AS$1:AS$166)) + MAX(IF(AT$1:AT$166="unsaniert",AS$1:AS$166))) / 2,
            IF(
                AT79 = "teilsaniert",
                (MIN(IF(AT$1:AT$166="teilsaniert",AS$1:AS$166)) + MAX(IF(AT$1:AT$166="teilsaniert",AS$1:AS$166))) / 2,
                (MIN(IF(AT$1:AT$166="saniert",AS$1:AS$166)) + MAX(IF(AT$1:AT$166="saniert",AS$1:AS$166))) / 2
            )
        )),
        0,
        AR79
    )
)</f>
        <v>0</v>
      </c>
      <c r="AV79" s="160"/>
      <c r="AW79" s="160"/>
      <c r="AX79" s="160"/>
      <c r="AY79" s="174">
        <f t="shared" si="22"/>
        <v>-0.82587222856411202</v>
      </c>
      <c r="AZ79" s="173">
        <f t="shared" si="24"/>
        <v>2.3510591853818979E-80</v>
      </c>
      <c r="BA79" s="174" t="str">
        <f t="shared" si="25"/>
        <v>saniert</v>
      </c>
      <c r="BB79" s="174" cm="1">
        <f t="array" ref="BB79">IF(
    AZ79 &gt; (IF(
        BA79 = "unsaniert",
        (MIN(IF(BA$1:BA$166="unsaniert",AZ$1:AZ$166)) + MAX(IF(BA$1:BA$166="unsaniert",AZ$1:AZ$166))) / 2,
        IF(
            BA79 = "teilsaniert",
            (MIN(IF(BA$1:BA$166="teilsaniert",AZ$1:AZ$166)) + MAX(IF(BA$1:BA$166="teilsaniert",AZ$1:AZ$166))) / 2,
            (MIN(IF(BA$1:BA$166="saniert",AZ$1:AZ$166)) + MAX(IF(BA$1:BA$166="saniert",AZ$1:AZ$166))) / 2
        )
    )),
    0,
    IF(
        AZ78 &lt; (IF(
            BA79 = "unsaniert",
            (MIN(IF(BA$1:BA$166="unsaniert",AZ$1:AZ$166)) + MAX(IF(BA$1:BA$166="unsaniert",AZ$1:AZ$166))) / 2,
            IF(
                BA79 = "teilsaniert",
                (MIN(IF(BA$1:BA$166="teilsaniert",AZ$1:AZ$166)) + MAX(IF(BA$1:BA$166="teilsaniert",AZ$1:AZ$166))) / 2,
                (MIN(IF(BA$1:BA$166="saniert",AZ$1:AZ$166)) + MAX(IF(BA$1:BA$166="saniert",AZ$1:AZ$166))) / 2
            )
        )),
        0,
        AY79
    )
)</f>
        <v>0</v>
      </c>
      <c r="BC79" s="160"/>
      <c r="BD79" s="160"/>
      <c r="BE79" s="160"/>
      <c r="BF79" s="174">
        <f t="shared" si="23"/>
        <v>-0.39298035241278129</v>
      </c>
      <c r="BG79" s="173">
        <f t="shared" si="13"/>
        <v>5.418060778433661E-50</v>
      </c>
      <c r="BH79" s="174" t="str">
        <f t="shared" si="14"/>
        <v>saniert</v>
      </c>
      <c r="BI79" s="174" cm="1">
        <f t="array" ref="BI79">IF(
    BG79 &gt; (IF(
        BH79 = "unsaniert",
        (MIN(IF(BH$1:BH$166="unsaniert",BG$1:BG$166)) + MAX(IF(BH$1:BH$166="unsaniert",BG$1:BG$166))) / 2,
        IF(
            BH79 = "teilsaniert",
            (MIN(IF(BH$1:BH$166="teilsaniert",BG$1:BG$166)) + MAX(IF(BH$1:BH$166="teilsaniert",BG$1:BG$166))) / 2,
            (MIN(IF(BH$1:BH$166="saniert",BG$1:BG$166)) + MAX(IF(BH$1:BH$166="saniert",BG$1:BG$166))) / 2
        )
    )),
    0,
    IF(
        BG78 &lt; (IF(
            BH79 = "unsaniert",
            (MIN(IF(BH$1:BH$166="unsaniert",BG$1:BG$166)) + MAX(IF(BH$1:BH$166="unsaniert",BG$1:BG$166))) / 2,
            IF(
                BH79 = "teilsaniert",
                (MIN(IF(BH$1:BH$166="teilsaniert",BG$1:BG$166)) + MAX(IF(BH$1:BH$166="teilsaniert",BG$1:BG$166))) / 2,
                (MIN(IF(BH$1:BH$166="saniert",BG$1:BG$166)) + MAX(IF(BH$1:BH$166="saniert",BG$1:BG$166))) / 2
            )
        )),
        0,
        BF79
    )
)</f>
        <v>0</v>
      </c>
    </row>
    <row r="80" spans="2:61">
      <c r="B80" s="174">
        <f t="shared" si="15"/>
        <v>-0.69700965305327156</v>
      </c>
      <c r="C80" s="173">
        <f>_xlfn.NORM.DIST(B80, B5,C5, TRUE)</f>
        <v>7.0668015944397134E-57</v>
      </c>
      <c r="D80" s="174" t="str">
        <f t="shared" si="0"/>
        <v>saniert</v>
      </c>
      <c r="E80" s="174" cm="1">
        <f t="array" ref="E80">IF(
    C80 &gt; (IF(
        D80 = "unsaniert",
        (MIN(IF(D$1:D$166="unsaniert",C$1:C$166)) + MAX(IF(D$1:D$166="unsaniert",C$1:C$166))) / 2,
        IF(
            D80 = "teilsaniert",
            (MIN(IF(D$1:D$166="teilsaniert",C$1:C$166)) + MAX(IF(D$1:D$166="teilsaniert",C$1:C$166))) / 2,
            (MIN(IF(D$1:D$166="saniert",C$1:C$166)) + MAX(IF(D$1:D$166="saniert",C$1:C$166))) / 2
        )
    )),
    0,
    IF(
        C79 &lt; (IF(
            D80 = "unsaniert",
            (MIN(IF(D$1:D$166="unsaniert",C$1:C$166)) + MAX(IF(D$1:D$166="unsaniert",C$1:C$166))) / 2,
            IF(
                D80 = "teilsaniert",
                (MIN(IF(D$1:D$166="teilsaniert",C$1:C$166)) + MAX(IF(D$1:D$166="teilsaniert",C$1:C$166))) / 2,
                (MIN(IF(D$1:D$166="saniert",C$1:C$166)) + MAX(IF(D$1:D$166="saniert",C$1:C$166))) / 2
            )
        )),
        0,
        B80
    )
)</f>
        <v>0</v>
      </c>
      <c r="H80" s="160"/>
      <c r="I80" s="174">
        <f t="shared" si="16"/>
        <v>-0.99636539936293644</v>
      </c>
      <c r="J80" s="173">
        <f>_xlfn.NORM.DIST(I80, I5,J5, TRUE)</f>
        <v>3.3679482998108652E-233</v>
      </c>
      <c r="K80" s="174" t="str">
        <f t="shared" si="1"/>
        <v>saniert</v>
      </c>
      <c r="L80" s="174" cm="1">
        <f t="array" ref="L80">IF(
    J80 &gt; (IF(
        K80 = "unsaniert",
        (MIN(IF(K$1:K$166="unsaniert",J$1:J$166)) + MAX(IF(K$1:K$166="unsaniert",J$1:J$166))) / 2,
        IF(
            K80 = "teilsaniert",
            (MIN(IF(K$1:K$166="teilsaniert",J$1:J$166)) + MAX(IF(K$1:K$166="teilsaniert",J$1:J$166))) / 2,
            (MIN(IF(K$1:K$166="saniert",J$1:J$166)) + MAX(IF(K$1:K$166="saniert",J$1:J$166))) / 2
        )
    )),
    0,
    IF(
        J79 &lt; (IF(
            K80 = "unsaniert",
            (MIN(IF(K$1:K$166="unsaniert",J$1:J$166)) + MAX(IF(K$1:K$166="unsaniert",J$1:J$166))) / 2,
            IF(
                K80 = "teilsaniert",
                (MIN(IF(K$1:K$166="teilsaniert",J$1:J$166)) + MAX(IF(K$1:K$166="teilsaniert",J$1:J$166))) / 2,
                (MIN(IF(K$1:K$166="saniert",J$1:J$166)) + MAX(IF(K$1:K$166="saniert",J$1:J$166))) / 2
            )
        )),
        0,
        I80
    )
)</f>
        <v>0</v>
      </c>
      <c r="O80" s="160"/>
      <c r="P80" s="174">
        <f t="shared" si="17"/>
        <v>-1.0800480676966089</v>
      </c>
      <c r="Q80" s="173">
        <f>_xlfn.NORM.DIST(P80, P5,Q5, TRUE)</f>
        <v>1.4791711247648008E-182</v>
      </c>
      <c r="R80" s="174" t="str">
        <f t="shared" si="2"/>
        <v>saniert</v>
      </c>
      <c r="S80" s="174" cm="1">
        <f t="array" ref="S80">IF(
    Q80 &gt; (IF(
        R80 = "unsaniert",
        (MIN(IF(R$1:R$166="unsaniert",Q$1:Q$166)) + MAX(IF(R$1:R$166="unsaniert",Q$1:Q$166))) / 2,
        IF(
            R80 = "teilsaniert",
            (MIN(IF(R$1:R$166="teilsaniert",Q$1:Q$166)) + MAX(IF(R$1:R$166="teilsaniert",Q$1:Q$166))) / 2,
            (MIN(IF(R$1:R$166="saniert",Q$1:Q$166)) + MAX(IF(R$1:R$166="saniert",Q$1:Q$166))) / 2
        )
    )),
    0,
    IF(
        Q79 &lt; (IF(
            R80 = "unsaniert",
            (MIN(IF(R$1:R$166="unsaniert",Q$1:Q$166)) + MAX(IF(R$1:R$166="unsaniert",Q$1:Q$166))) / 2,
            IF(
                R80 = "teilsaniert",
                (MIN(IF(R$1:R$166="teilsaniert",Q$1:Q$166)) + MAX(IF(R$1:R$166="teilsaniert",Q$1:Q$166))) / 2,
                (MIN(IF(R$1:R$166="saniert",Q$1:Q$166)) + MAX(IF(R$1:R$166="saniert",Q$1:Q$166))) / 2
            )
        )),
        0,
        P80
    )
)</f>
        <v>0</v>
      </c>
      <c r="W80" s="174">
        <f t="shared" si="18"/>
        <v>-0.78149063434260402</v>
      </c>
      <c r="X80" s="173">
        <f t="shared" si="3"/>
        <v>5.1033956928299161E-173</v>
      </c>
      <c r="Y80" s="174" t="str">
        <f t="shared" si="4"/>
        <v>saniert</v>
      </c>
      <c r="Z80" s="174" cm="1">
        <f t="array" ref="Z80">IF(
    X80 &gt; (IF(
        Y80 = "unsaniert",
        (MIN(IF(Y$1:Y$166="unsaniert",X$1:X$166)) + MAX(IF(Y$1:Y$166="unsaniert",X$1:X$166))) / 2,
        IF(
            Y80 = "teilsaniert",
            (MIN(IF(Y$1:Y$166="teilsaniert",X$1:X$166)) + MAX(IF(Y$1:Y$166="teilsaniert",X$1:X$166))) / 2,
            (MIN(IF(Y$1:Y$166="saniert",X$1:X$166)) + MAX(IF(Y$1:Y$166="saniert",X$1:X$166))) / 2
        )
    )),
    0,
    IF(
        X79 &lt; (IF(
            Y80 = "unsaniert",
            (MIN(IF(Y$1:Y$166="unsaniert",X$1:X$166)) + MAX(IF(Y$1:Y$166="unsaniert",X$1:X$166))) / 2,
            IF(
                Y80 = "teilsaniert",
                (MIN(IF(Y$1:Y$166="teilsaniert",X$1:X$166)) + MAX(IF(Y$1:Y$166="teilsaniert",X$1:X$166))) / 2,
                (MIN(IF(Y$1:Y$166="saniert",X$1:X$166)) + MAX(IF(Y$1:Y$166="saniert",X$1:X$166))) / 2
            )
        )),
        0,
        W80
    )
)</f>
        <v>0</v>
      </c>
      <c r="AA80" s="160"/>
      <c r="AB80" s="160"/>
      <c r="AC80" s="160"/>
      <c r="AD80" s="174">
        <f t="shared" si="19"/>
        <v>-0.93003615062022749</v>
      </c>
      <c r="AE80" s="173">
        <f t="shared" si="5"/>
        <v>4.2596486268984249E-97</v>
      </c>
      <c r="AF80" s="174" t="str">
        <f t="shared" si="6"/>
        <v>saniert</v>
      </c>
      <c r="AG80" s="174" cm="1">
        <f t="array" ref="AG80">IF(
    AE80 &gt; (IF(
        AF80 = "unsaniert",
        (MIN(IF(AF$1:AF$166="unsaniert",AE$1:AE$166)) + MAX(IF(AF$1:AF$166="unsaniert",AE$1:AE$166))) / 2,
        IF(
            AF80 = "teilsaniert",
            (MIN(IF(AF$1:AF$166="teilsaniert",AE$1:AE$166)) + MAX(IF(AF$1:AF$166="teilsaniert",AE$1:AE$166))) / 2,
            (MIN(IF(AF$1:AF$166="saniert",AE$1:AE$166)) + MAX(IF(AF$1:AF$166="saniert",AE$1:AE$166))) / 2
        )
    )),
    0,
    IF(
        AE79 &lt; (IF(
            AF80 = "unsaniert",
            (MIN(IF(AF$1:AF$166="unsaniert",AE$1:AE$166)) + MAX(IF(AF$1:AF$166="unsaniert",AE$1:AE$166))) / 2,
            IF(
                AF80 = "teilsaniert",
                (MIN(IF(AF$1:AF$166="teilsaniert",AE$1:AE$166)) + MAX(IF(AF$1:AF$166="teilsaniert",AE$1:AE$166))) / 2,
                (MIN(IF(AF$1:AF$166="saniert",AE$1:AE$166)) + MAX(IF(AF$1:AF$166="saniert",AE$1:AE$166))) / 2
            )
        )),
        0,
        AD80
    )
)</f>
        <v>0</v>
      </c>
      <c r="AH80" s="160"/>
      <c r="AI80" s="160"/>
      <c r="AJ80" s="160"/>
      <c r="AK80" s="174">
        <f t="shared" si="20"/>
        <v>-1.0994462713049329</v>
      </c>
      <c r="AL80" s="173">
        <f t="shared" si="7"/>
        <v>1.0826241789004132E-252</v>
      </c>
      <c r="AM80" s="174" t="str">
        <f t="shared" si="8"/>
        <v>saniert</v>
      </c>
      <c r="AN80" s="174" cm="1">
        <f t="array" ref="AN80">IF(
    AL80 &gt; (IF(
        AM80 = "unsaniert",
        (MIN(IF(AM$1:AM$166="unsaniert",AL$1:AL$166)) + MAX(IF(AM$1:AM$166="unsaniert",AL$1:AL$166))) / 2,
        IF(
            AM80 = "teilsaniert",
            (MIN(IF(AM$1:AM$166="teilsaniert",AL$1:AL$166)) + MAX(IF(AM$1:AM$166="teilsaniert",AL$1:AL$166))) / 2,
            (MIN(IF(AM$1:AM$166="saniert",AL$1:AL$166)) + MAX(IF(AM$1:AM$166="saniert",AL$1:AL$166))) / 2
        )
    )),
    0,
    IF(
        AL79 &lt; (IF(
            AM80 = "unsaniert",
            (MIN(IF(AM$1:AM$166="unsaniert",AL$1:AL$166)) + MAX(IF(AM$1:AM$166="unsaniert",AL$1:AL$166))) / 2,
            IF(
                AM80 = "teilsaniert",
                (MIN(IF(AM$1:AM$166="teilsaniert",AL$1:AL$166)) + MAX(IF(AM$1:AM$166="teilsaniert",AL$1:AL$166))) / 2,
                (MIN(IF(AM$1:AM$166="saniert",AL$1:AL$166)) + MAX(IF(AM$1:AM$166="saniert",AL$1:AL$166))) / 2
            )
        )),
        0,
        AK80
    )
)</f>
        <v>0</v>
      </c>
      <c r="AR80" s="174">
        <f t="shared" si="21"/>
        <v>-0.84477353176158998</v>
      </c>
      <c r="AS80" s="173">
        <f t="shared" si="9"/>
        <v>2.8144748665863842E-117</v>
      </c>
      <c r="AT80" s="174" t="str">
        <f t="shared" si="10"/>
        <v>saniert</v>
      </c>
      <c r="AU80" s="174" cm="1">
        <f t="array" ref="AU80">IF(
    AS80 &gt; (IF(
        AT80 = "unsaniert",
        (MIN(IF(AT$1:AT$166="unsaniert",AS$1:AS$166)) + MAX(IF(AT$1:AT$166="unsaniert",AS$1:AS$166))) / 2,
        IF(
            AT80 = "teilsaniert",
            (MIN(IF(AT$1:AT$166="teilsaniert",AS$1:AS$166)) + MAX(IF(AT$1:AT$166="teilsaniert",AS$1:AS$166))) / 2,
            (MIN(IF(AT$1:AT$166="saniert",AS$1:AS$166)) + MAX(IF(AT$1:AT$166="saniert",AS$1:AS$166))) / 2
        )
    )),
    0,
    IF(
        AS79 &lt; (IF(
            AT80 = "unsaniert",
            (MIN(IF(AT$1:AT$166="unsaniert",AS$1:AS$166)) + MAX(IF(AT$1:AT$166="unsaniert",AS$1:AS$166))) / 2,
            IF(
                AT80 = "teilsaniert",
                (MIN(IF(AT$1:AT$166="teilsaniert",AS$1:AS$166)) + MAX(IF(AT$1:AT$166="teilsaniert",AS$1:AS$166))) / 2,
                (MIN(IF(AT$1:AT$166="saniert",AS$1:AS$166)) + MAX(IF(AT$1:AT$166="saniert",AS$1:AS$166))) / 2
            )
        )),
        0,
        AR80
    )
)</f>
        <v>0</v>
      </c>
      <c r="AV80" s="160"/>
      <c r="AW80" s="160"/>
      <c r="AX80" s="160"/>
      <c r="AY80" s="174">
        <f t="shared" si="22"/>
        <v>-0.85587222856411205</v>
      </c>
      <c r="AZ80" s="173">
        <f t="shared" si="24"/>
        <v>1.5913331397574171E-84</v>
      </c>
      <c r="BA80" s="174" t="str">
        <f t="shared" si="25"/>
        <v>saniert</v>
      </c>
      <c r="BB80" s="174" cm="1">
        <f t="array" ref="BB80">IF(
    AZ80 &gt; (IF(
        BA80 = "unsaniert",
        (MIN(IF(BA$1:BA$166="unsaniert",AZ$1:AZ$166)) + MAX(IF(BA$1:BA$166="unsaniert",AZ$1:AZ$166))) / 2,
        IF(
            BA80 = "teilsaniert",
            (MIN(IF(BA$1:BA$166="teilsaniert",AZ$1:AZ$166)) + MAX(IF(BA$1:BA$166="teilsaniert",AZ$1:AZ$166))) / 2,
            (MIN(IF(BA$1:BA$166="saniert",AZ$1:AZ$166)) + MAX(IF(BA$1:BA$166="saniert",AZ$1:AZ$166))) / 2
        )
    )),
    0,
    IF(
        AZ79 &lt; (IF(
            BA80 = "unsaniert",
            (MIN(IF(BA$1:BA$166="unsaniert",AZ$1:AZ$166)) + MAX(IF(BA$1:BA$166="unsaniert",AZ$1:AZ$166))) / 2,
            IF(
                BA80 = "teilsaniert",
                (MIN(IF(BA$1:BA$166="teilsaniert",AZ$1:AZ$166)) + MAX(IF(BA$1:BA$166="teilsaniert",AZ$1:AZ$166))) / 2,
                (MIN(IF(BA$1:BA$166="saniert",AZ$1:AZ$166)) + MAX(IF(BA$1:BA$166="saniert",AZ$1:AZ$166))) / 2
            )
        )),
        0,
        AY80
    )
)</f>
        <v>0</v>
      </c>
      <c r="BC80" s="160"/>
      <c r="BD80" s="160"/>
      <c r="BE80" s="160"/>
      <c r="BF80" s="174">
        <f t="shared" si="23"/>
        <v>-0.4079803524127813</v>
      </c>
      <c r="BG80" s="173">
        <f t="shared" si="13"/>
        <v>1.2018616689408749E-52</v>
      </c>
      <c r="BH80" s="174" t="str">
        <f t="shared" si="14"/>
        <v>saniert</v>
      </c>
      <c r="BI80" s="174" cm="1">
        <f t="array" ref="BI80">IF(
    BG80 &gt; (IF(
        BH80 = "unsaniert",
        (MIN(IF(BH$1:BH$166="unsaniert",BG$1:BG$166)) + MAX(IF(BH$1:BH$166="unsaniert",BG$1:BG$166))) / 2,
        IF(
            BH80 = "teilsaniert",
            (MIN(IF(BH$1:BH$166="teilsaniert",BG$1:BG$166)) + MAX(IF(BH$1:BH$166="teilsaniert",BG$1:BG$166))) / 2,
            (MIN(IF(BH$1:BH$166="saniert",BG$1:BG$166)) + MAX(IF(BH$1:BH$166="saniert",BG$1:BG$166))) / 2
        )
    )),
    0,
    IF(
        BG79 &lt; (IF(
            BH80 = "unsaniert",
            (MIN(IF(BH$1:BH$166="unsaniert",BG$1:BG$166)) + MAX(IF(BH$1:BH$166="unsaniert",BG$1:BG$166))) / 2,
            IF(
                BH80 = "teilsaniert",
                (MIN(IF(BH$1:BH$166="teilsaniert",BG$1:BG$166)) + MAX(IF(BH$1:BH$166="teilsaniert",BG$1:BG$166))) / 2,
                (MIN(IF(BH$1:BH$166="saniert",BG$1:BG$166)) + MAX(IF(BH$1:BH$166="saniert",BG$1:BG$166))) / 2
            )
        )),
        0,
        BF80
    )
)</f>
        <v>0</v>
      </c>
    </row>
    <row r="81" spans="2:61">
      <c r="B81" s="174">
        <f t="shared" si="15"/>
        <v>-0.72700965305327159</v>
      </c>
      <c r="C81" s="173">
        <f>_xlfn.NORM.DIST(B81, B5,C5, TRUE)</f>
        <v>8.2516773587578203E-60</v>
      </c>
      <c r="D81" s="174" t="str">
        <f t="shared" si="0"/>
        <v>saniert</v>
      </c>
      <c r="E81" s="174" cm="1">
        <f t="array" ref="E81">IF(
    C81 &gt; (IF(
        D81 = "unsaniert",
        (MIN(IF(D$1:D$166="unsaniert",C$1:C$166)) + MAX(IF(D$1:D$166="unsaniert",C$1:C$166))) / 2,
        IF(
            D81 = "teilsaniert",
            (MIN(IF(D$1:D$166="teilsaniert",C$1:C$166)) + MAX(IF(D$1:D$166="teilsaniert",C$1:C$166))) / 2,
            (MIN(IF(D$1:D$166="saniert",C$1:C$166)) + MAX(IF(D$1:D$166="saniert",C$1:C$166))) / 2
        )
    )),
    0,
    IF(
        C80 &lt; (IF(
            D81 = "unsaniert",
            (MIN(IF(D$1:D$166="unsaniert",C$1:C$166)) + MAX(IF(D$1:D$166="unsaniert",C$1:C$166))) / 2,
            IF(
                D81 = "teilsaniert",
                (MIN(IF(D$1:D$166="teilsaniert",C$1:C$166)) + MAX(IF(D$1:D$166="teilsaniert",C$1:C$166))) / 2,
                (MIN(IF(D$1:D$166="saniert",C$1:C$166)) + MAX(IF(D$1:D$166="saniert",C$1:C$166))) / 2
            )
        )),
        0,
        B81
    )
)</f>
        <v>0</v>
      </c>
      <c r="H81" s="160"/>
      <c r="I81" s="174">
        <f t="shared" si="16"/>
        <v>-1.0263653993629365</v>
      </c>
      <c r="J81" s="173">
        <f>_xlfn.NORM.DIST(I81, I5,J5, TRUE)</f>
        <v>1.5511042388375001E-244</v>
      </c>
      <c r="K81" s="174" t="str">
        <f t="shared" si="1"/>
        <v>saniert</v>
      </c>
      <c r="L81" s="174" cm="1">
        <f t="array" ref="L81">IF(
    J81 &gt; (IF(
        K81 = "unsaniert",
        (MIN(IF(K$1:K$166="unsaniert",J$1:J$166)) + MAX(IF(K$1:K$166="unsaniert",J$1:J$166))) / 2,
        IF(
            K81 = "teilsaniert",
            (MIN(IF(K$1:K$166="teilsaniert",J$1:J$166)) + MAX(IF(K$1:K$166="teilsaniert",J$1:J$166))) / 2,
            (MIN(IF(K$1:K$166="saniert",J$1:J$166)) + MAX(IF(K$1:K$166="saniert",J$1:J$166))) / 2
        )
    )),
    0,
    IF(
        J80 &lt; (IF(
            K81 = "unsaniert",
            (MIN(IF(K$1:K$166="unsaniert",J$1:J$166)) + MAX(IF(K$1:K$166="unsaniert",J$1:J$166))) / 2,
            IF(
                K81 = "teilsaniert",
                (MIN(IF(K$1:K$166="teilsaniert",J$1:J$166)) + MAX(IF(K$1:K$166="teilsaniert",J$1:J$166))) / 2,
                (MIN(IF(K$1:K$166="saniert",J$1:J$166)) + MAX(IF(K$1:K$166="saniert",J$1:J$166))) / 2
            )
        )),
        0,
        I81
    )
)</f>
        <v>0</v>
      </c>
      <c r="O81" s="160"/>
      <c r="P81" s="174">
        <f t="shared" si="17"/>
        <v>-1.1100480676966089</v>
      </c>
      <c r="Q81" s="173">
        <f>_xlfn.NORM.DIST(P81, P5,Q5, TRUE)</f>
        <v>1.6554364225896189E-191</v>
      </c>
      <c r="R81" s="174" t="str">
        <f t="shared" si="2"/>
        <v>saniert</v>
      </c>
      <c r="S81" s="174" cm="1">
        <f t="array" ref="S81">IF(
    Q81 &gt; (IF(
        R81 = "unsaniert",
        (MIN(IF(R$1:R$166="unsaniert",Q$1:Q$166)) + MAX(IF(R$1:R$166="unsaniert",Q$1:Q$166))) / 2,
        IF(
            R81 = "teilsaniert",
            (MIN(IF(R$1:R$166="teilsaniert",Q$1:Q$166)) + MAX(IF(R$1:R$166="teilsaniert",Q$1:Q$166))) / 2,
            (MIN(IF(R$1:R$166="saniert",Q$1:Q$166)) + MAX(IF(R$1:R$166="saniert",Q$1:Q$166))) / 2
        )
    )),
    0,
    IF(
        Q80 &lt; (IF(
            R81 = "unsaniert",
            (MIN(IF(R$1:R$166="unsaniert",Q$1:Q$166)) + MAX(IF(R$1:R$166="unsaniert",Q$1:Q$166))) / 2,
            IF(
                R81 = "teilsaniert",
                (MIN(IF(R$1:R$166="teilsaniert",Q$1:Q$166)) + MAX(IF(R$1:R$166="teilsaniert",Q$1:Q$166))) / 2,
                (MIN(IF(R$1:R$166="saniert",Q$1:Q$166)) + MAX(IF(R$1:R$166="saniert",Q$1:Q$166))) / 2
            )
        )),
        0,
        P81
    )
)</f>
        <v>0</v>
      </c>
      <c r="W81" s="174">
        <f t="shared" si="18"/>
        <v>-0.81149063434260404</v>
      </c>
      <c r="X81" s="173">
        <f t="shared" si="3"/>
        <v>1.613127882502821E-181</v>
      </c>
      <c r="Y81" s="174" t="str">
        <f t="shared" si="4"/>
        <v>saniert</v>
      </c>
      <c r="Z81" s="174" cm="1">
        <f t="array" ref="Z81">IF(
    X81 &gt; (IF(
        Y81 = "unsaniert",
        (MIN(IF(Y$1:Y$166="unsaniert",X$1:X$166)) + MAX(IF(Y$1:Y$166="unsaniert",X$1:X$166))) / 2,
        IF(
            Y81 = "teilsaniert",
            (MIN(IF(Y$1:Y$166="teilsaniert",X$1:X$166)) + MAX(IF(Y$1:Y$166="teilsaniert",X$1:X$166))) / 2,
            (MIN(IF(Y$1:Y$166="saniert",X$1:X$166)) + MAX(IF(Y$1:Y$166="saniert",X$1:X$166))) / 2
        )
    )),
    0,
    IF(
        X80 &lt; (IF(
            Y81 = "unsaniert",
            (MIN(IF(Y$1:Y$166="unsaniert",X$1:X$166)) + MAX(IF(Y$1:Y$166="unsaniert",X$1:X$166))) / 2,
            IF(
                Y81 = "teilsaniert",
                (MIN(IF(Y$1:Y$166="teilsaniert",X$1:X$166)) + MAX(IF(Y$1:Y$166="teilsaniert",X$1:X$166))) / 2,
                (MIN(IF(Y$1:Y$166="saniert",X$1:X$166)) + MAX(IF(Y$1:Y$166="saniert",X$1:X$166))) / 2
            )
        )),
        0,
        W81
    )
)</f>
        <v>0</v>
      </c>
      <c r="AA81" s="160"/>
      <c r="AB81" s="160"/>
      <c r="AC81" s="160"/>
      <c r="AD81" s="174">
        <f t="shared" si="19"/>
        <v>-0.96003615062022751</v>
      </c>
      <c r="AE81" s="173">
        <f t="shared" si="5"/>
        <v>5.5744684932214858E-102</v>
      </c>
      <c r="AF81" s="174" t="str">
        <f t="shared" si="6"/>
        <v>saniert</v>
      </c>
      <c r="AG81" s="174" cm="1">
        <f t="array" ref="AG81">IF(
    AE81 &gt; (IF(
        AF81 = "unsaniert",
        (MIN(IF(AF$1:AF$166="unsaniert",AE$1:AE$166)) + MAX(IF(AF$1:AF$166="unsaniert",AE$1:AE$166))) / 2,
        IF(
            AF81 = "teilsaniert",
            (MIN(IF(AF$1:AF$166="teilsaniert",AE$1:AE$166)) + MAX(IF(AF$1:AF$166="teilsaniert",AE$1:AE$166))) / 2,
            (MIN(IF(AF$1:AF$166="saniert",AE$1:AE$166)) + MAX(IF(AF$1:AF$166="saniert",AE$1:AE$166))) / 2
        )
    )),
    0,
    IF(
        AE80 &lt; (IF(
            AF81 = "unsaniert",
            (MIN(IF(AF$1:AF$166="unsaniert",AE$1:AE$166)) + MAX(IF(AF$1:AF$166="unsaniert",AE$1:AE$166))) / 2,
            IF(
                AF81 = "teilsaniert",
                (MIN(IF(AF$1:AF$166="teilsaniert",AE$1:AE$166)) + MAX(IF(AF$1:AF$166="teilsaniert",AE$1:AE$166))) / 2,
                (MIN(IF(AF$1:AF$166="saniert",AE$1:AE$166)) + MAX(IF(AF$1:AF$166="saniert",AE$1:AE$166))) / 2
            )
        )),
        0,
        AD81
    )
)</f>
        <v>0</v>
      </c>
      <c r="AH81" s="160"/>
      <c r="AI81" s="160"/>
      <c r="AJ81" s="160"/>
      <c r="AK81" s="174">
        <f t="shared" si="20"/>
        <v>-1.1294462713049329</v>
      </c>
      <c r="AL81" s="173">
        <f t="shared" si="7"/>
        <v>6.0630923298766287E-265</v>
      </c>
      <c r="AM81" s="174" t="str">
        <f t="shared" si="8"/>
        <v>saniert</v>
      </c>
      <c r="AN81" s="174" cm="1">
        <f t="array" ref="AN81">IF(
    AL81 &gt; (IF(
        AM81 = "unsaniert",
        (MIN(IF(AM$1:AM$166="unsaniert",AL$1:AL$166)) + MAX(IF(AM$1:AM$166="unsaniert",AL$1:AL$166))) / 2,
        IF(
            AM81 = "teilsaniert",
            (MIN(IF(AM$1:AM$166="teilsaniert",AL$1:AL$166)) + MAX(IF(AM$1:AM$166="teilsaniert",AL$1:AL$166))) / 2,
            (MIN(IF(AM$1:AM$166="saniert",AL$1:AL$166)) + MAX(IF(AM$1:AM$166="saniert",AL$1:AL$166))) / 2
        )
    )),
    0,
    IF(
        AL80 &lt; (IF(
            AM81 = "unsaniert",
            (MIN(IF(AM$1:AM$166="unsaniert",AL$1:AL$166)) + MAX(IF(AM$1:AM$166="unsaniert",AL$1:AL$166))) / 2,
            IF(
                AM81 = "teilsaniert",
                (MIN(IF(AM$1:AM$166="teilsaniert",AL$1:AL$166)) + MAX(IF(AM$1:AM$166="teilsaniert",AL$1:AL$166))) / 2,
                (MIN(IF(AM$1:AM$166="saniert",AL$1:AL$166)) + MAX(IF(AM$1:AM$166="saniert",AL$1:AL$166))) / 2
            )
        )),
        0,
        AK81
    )
)</f>
        <v>0</v>
      </c>
      <c r="AR81" s="174">
        <f t="shared" si="21"/>
        <v>-0.87477353176159001</v>
      </c>
      <c r="AS81" s="173">
        <f t="shared" si="9"/>
        <v>3.9700631650368316E-123</v>
      </c>
      <c r="AT81" s="174" t="str">
        <f t="shared" si="10"/>
        <v>saniert</v>
      </c>
      <c r="AU81" s="174" cm="1">
        <f t="array" ref="AU81">IF(
    AS81 &gt; (IF(
        AT81 = "unsaniert",
        (MIN(IF(AT$1:AT$166="unsaniert",AS$1:AS$166)) + MAX(IF(AT$1:AT$166="unsaniert",AS$1:AS$166))) / 2,
        IF(
            AT81 = "teilsaniert",
            (MIN(IF(AT$1:AT$166="teilsaniert",AS$1:AS$166)) + MAX(IF(AT$1:AT$166="teilsaniert",AS$1:AS$166))) / 2,
            (MIN(IF(AT$1:AT$166="saniert",AS$1:AS$166)) + MAX(IF(AT$1:AT$166="saniert",AS$1:AS$166))) / 2
        )
    )),
    0,
    IF(
        AS80 &lt; (IF(
            AT81 = "unsaniert",
            (MIN(IF(AT$1:AT$166="unsaniert",AS$1:AS$166)) + MAX(IF(AT$1:AT$166="unsaniert",AS$1:AS$166))) / 2,
            IF(
                AT81 = "teilsaniert",
                (MIN(IF(AT$1:AT$166="teilsaniert",AS$1:AS$166)) + MAX(IF(AT$1:AT$166="teilsaniert",AS$1:AS$166))) / 2,
                (MIN(IF(AT$1:AT$166="saniert",AS$1:AS$166)) + MAX(IF(AT$1:AT$166="saniert",AS$1:AS$166))) / 2
            )
        )),
        0,
        AR81
    )
)</f>
        <v>0</v>
      </c>
      <c r="AV81" s="160"/>
      <c r="AW81" s="160"/>
      <c r="AX81" s="160"/>
      <c r="AY81" s="174">
        <f t="shared" si="22"/>
        <v>-0.88587222856411207</v>
      </c>
      <c r="AZ81" s="173">
        <f t="shared" si="24"/>
        <v>8.4041140990017254E-89</v>
      </c>
      <c r="BA81" s="174" t="str">
        <f t="shared" si="25"/>
        <v>saniert</v>
      </c>
      <c r="BB81" s="174" cm="1">
        <f t="array" ref="BB81">IF(
    AZ81 &gt; (IF(
        BA81 = "unsaniert",
        (MIN(IF(BA$1:BA$166="unsaniert",AZ$1:AZ$166)) + MAX(IF(BA$1:BA$166="unsaniert",AZ$1:AZ$166))) / 2,
        IF(
            BA81 = "teilsaniert",
            (MIN(IF(BA$1:BA$166="teilsaniert",AZ$1:AZ$166)) + MAX(IF(BA$1:BA$166="teilsaniert",AZ$1:AZ$166))) / 2,
            (MIN(IF(BA$1:BA$166="saniert",AZ$1:AZ$166)) + MAX(IF(BA$1:BA$166="saniert",AZ$1:AZ$166))) / 2
        )
    )),
    0,
    IF(
        AZ80 &lt; (IF(
            BA81 = "unsaniert",
            (MIN(IF(BA$1:BA$166="unsaniert",AZ$1:AZ$166)) + MAX(IF(BA$1:BA$166="unsaniert",AZ$1:AZ$166))) / 2,
            IF(
                BA81 = "teilsaniert",
                (MIN(IF(BA$1:BA$166="teilsaniert",AZ$1:AZ$166)) + MAX(IF(BA$1:BA$166="teilsaniert",AZ$1:AZ$166))) / 2,
                (MIN(IF(BA$1:BA$166="saniert",AZ$1:AZ$166)) + MAX(IF(BA$1:BA$166="saniert",AZ$1:AZ$166))) / 2
            )
        )),
        0,
        AY81
    )
)</f>
        <v>0</v>
      </c>
      <c r="BC81" s="160"/>
      <c r="BD81" s="160"/>
      <c r="BE81" s="160"/>
      <c r="BF81" s="174">
        <f t="shared" si="23"/>
        <v>-0.42298035241278131</v>
      </c>
      <c r="BG81" s="173">
        <f t="shared" si="13"/>
        <v>2.2642667044491971E-55</v>
      </c>
      <c r="BH81" s="174" t="str">
        <f t="shared" si="14"/>
        <v>saniert</v>
      </c>
      <c r="BI81" s="174" cm="1">
        <f t="array" ref="BI81">IF(
    BG81 &gt; (IF(
        BH81 = "unsaniert",
        (MIN(IF(BH$1:BH$166="unsaniert",BG$1:BG$166)) + MAX(IF(BH$1:BH$166="unsaniert",BG$1:BG$166))) / 2,
        IF(
            BH81 = "teilsaniert",
            (MIN(IF(BH$1:BH$166="teilsaniert",BG$1:BG$166)) + MAX(IF(BH$1:BH$166="teilsaniert",BG$1:BG$166))) / 2,
            (MIN(IF(BH$1:BH$166="saniert",BG$1:BG$166)) + MAX(IF(BH$1:BH$166="saniert",BG$1:BG$166))) / 2
        )
    )),
    0,
    IF(
        BG80 &lt; (IF(
            BH81 = "unsaniert",
            (MIN(IF(BH$1:BH$166="unsaniert",BG$1:BG$166)) + MAX(IF(BH$1:BH$166="unsaniert",BG$1:BG$166))) / 2,
            IF(
                BH81 = "teilsaniert",
                (MIN(IF(BH$1:BH$166="teilsaniert",BG$1:BG$166)) + MAX(IF(BH$1:BH$166="teilsaniert",BG$1:BG$166))) / 2,
                (MIN(IF(BH$1:BH$166="saniert",BG$1:BG$166)) + MAX(IF(BH$1:BH$166="saniert",BG$1:BG$166))) / 2
            )
        )),
        0,
        BF81
    )
)</f>
        <v>0</v>
      </c>
    </row>
    <row r="82" spans="2:61">
      <c r="B82" s="174">
        <f t="shared" si="15"/>
        <v>-0.75700965305327161</v>
      </c>
      <c r="C82" s="173">
        <f>_xlfn.NORM.DIST(B82, B5,C5, TRUE)</f>
        <v>8.0898643129756391E-63</v>
      </c>
      <c r="D82" s="174" t="str">
        <f t="shared" si="0"/>
        <v>saniert</v>
      </c>
      <c r="E82" s="174" cm="1">
        <f t="array" ref="E82">IF(
    C82 &gt; (IF(
        D82 = "unsaniert",
        (MIN(IF(D$1:D$166="unsaniert",C$1:C$166)) + MAX(IF(D$1:D$166="unsaniert",C$1:C$166))) / 2,
        IF(
            D82 = "teilsaniert",
            (MIN(IF(D$1:D$166="teilsaniert",C$1:C$166)) + MAX(IF(D$1:D$166="teilsaniert",C$1:C$166))) / 2,
            (MIN(IF(D$1:D$166="saniert",C$1:C$166)) + MAX(IF(D$1:D$166="saniert",C$1:C$166))) / 2
        )
    )),
    0,
    IF(
        C81 &lt; (IF(
            D82 = "unsaniert",
            (MIN(IF(D$1:D$166="unsaniert",C$1:C$166)) + MAX(IF(D$1:D$166="unsaniert",C$1:C$166))) / 2,
            IF(
                D82 = "teilsaniert",
                (MIN(IF(D$1:D$166="teilsaniert",C$1:C$166)) + MAX(IF(D$1:D$166="teilsaniert",C$1:C$166))) / 2,
                (MIN(IF(D$1:D$166="saniert",C$1:C$166)) + MAX(IF(D$1:D$166="saniert",C$1:C$166))) / 2
            )
        )),
        0,
        B82
    )
)</f>
        <v>0</v>
      </c>
      <c r="H82" s="160"/>
      <c r="I82" s="174">
        <f t="shared" si="16"/>
        <v>-1.0563653993629365</v>
      </c>
      <c r="J82" s="173">
        <f>_xlfn.NORM.DIST(I82, I5,J5, TRUE)</f>
        <v>3.824592406265674E-256</v>
      </c>
      <c r="K82" s="174" t="str">
        <f t="shared" si="1"/>
        <v>saniert</v>
      </c>
      <c r="L82" s="174" cm="1">
        <f t="array" ref="L82">IF(
    J82 &gt; (IF(
        K82 = "unsaniert",
        (MIN(IF(K$1:K$166="unsaniert",J$1:J$166)) + MAX(IF(K$1:K$166="unsaniert",J$1:J$166))) / 2,
        IF(
            K82 = "teilsaniert",
            (MIN(IF(K$1:K$166="teilsaniert",J$1:J$166)) + MAX(IF(K$1:K$166="teilsaniert",J$1:J$166))) / 2,
            (MIN(IF(K$1:K$166="saniert",J$1:J$166)) + MAX(IF(K$1:K$166="saniert",J$1:J$166))) / 2
        )
    )),
    0,
    IF(
        J81 &lt; (IF(
            K82 = "unsaniert",
            (MIN(IF(K$1:K$166="unsaniert",J$1:J$166)) + MAX(IF(K$1:K$166="unsaniert",J$1:J$166))) / 2,
            IF(
                K82 = "teilsaniert",
                (MIN(IF(K$1:K$166="teilsaniert",J$1:J$166)) + MAX(IF(K$1:K$166="teilsaniert",J$1:J$166))) / 2,
                (MIN(IF(K$1:K$166="saniert",J$1:J$166)) + MAX(IF(K$1:K$166="saniert",J$1:J$166))) / 2
            )
        )),
        0,
        I82
    )
)</f>
        <v>0</v>
      </c>
      <c r="O82" s="160"/>
      <c r="P82" s="174">
        <f t="shared" si="17"/>
        <v>-1.1400480676966089</v>
      </c>
      <c r="Q82" s="173">
        <f>_xlfn.NORM.DIST(P82, P5,Q5, TRUE)</f>
        <v>1.1254576461802495E-200</v>
      </c>
      <c r="R82" s="174" t="str">
        <f t="shared" si="2"/>
        <v>saniert</v>
      </c>
      <c r="S82" s="174" cm="1">
        <f t="array" ref="S82">IF(
    Q82 &gt; (IF(
        R82 = "unsaniert",
        (MIN(IF(R$1:R$166="unsaniert",Q$1:Q$166)) + MAX(IF(R$1:R$166="unsaniert",Q$1:Q$166))) / 2,
        IF(
            R82 = "teilsaniert",
            (MIN(IF(R$1:R$166="teilsaniert",Q$1:Q$166)) + MAX(IF(R$1:R$166="teilsaniert",Q$1:Q$166))) / 2,
            (MIN(IF(R$1:R$166="saniert",Q$1:Q$166)) + MAX(IF(R$1:R$166="saniert",Q$1:Q$166))) / 2
        )
    )),
    0,
    IF(
        Q81 &lt; (IF(
            R82 = "unsaniert",
            (MIN(IF(R$1:R$166="unsaniert",Q$1:Q$166)) + MAX(IF(R$1:R$166="unsaniert",Q$1:Q$166))) / 2,
            IF(
                R82 = "teilsaniert",
                (MIN(IF(R$1:R$166="teilsaniert",Q$1:Q$166)) + MAX(IF(R$1:R$166="teilsaniert",Q$1:Q$166))) / 2,
                (MIN(IF(R$1:R$166="saniert",Q$1:Q$166)) + MAX(IF(R$1:R$166="saniert",Q$1:Q$166))) / 2
            )
        )),
        0,
        P82
    )
)</f>
        <v>0</v>
      </c>
      <c r="W82" s="174">
        <f t="shared" si="18"/>
        <v>-0.84149063434260407</v>
      </c>
      <c r="X82" s="173">
        <f t="shared" si="3"/>
        <v>3.1725194409393238E-190</v>
      </c>
      <c r="Y82" s="174" t="str">
        <f t="shared" si="4"/>
        <v>saniert</v>
      </c>
      <c r="Z82" s="174" cm="1">
        <f t="array" ref="Z82">IF(
    X82 &gt; (IF(
        Y82 = "unsaniert",
        (MIN(IF(Y$1:Y$166="unsaniert",X$1:X$166)) + MAX(IF(Y$1:Y$166="unsaniert",X$1:X$166))) / 2,
        IF(
            Y82 = "teilsaniert",
            (MIN(IF(Y$1:Y$166="teilsaniert",X$1:X$166)) + MAX(IF(Y$1:Y$166="teilsaniert",X$1:X$166))) / 2,
            (MIN(IF(Y$1:Y$166="saniert",X$1:X$166)) + MAX(IF(Y$1:Y$166="saniert",X$1:X$166))) / 2
        )
    )),
    0,
    IF(
        X81 &lt; (IF(
            Y82 = "unsaniert",
            (MIN(IF(Y$1:Y$166="unsaniert",X$1:X$166)) + MAX(IF(Y$1:Y$166="unsaniert",X$1:X$166))) / 2,
            IF(
                Y82 = "teilsaniert",
                (MIN(IF(Y$1:Y$166="teilsaniert",X$1:X$166)) + MAX(IF(Y$1:Y$166="teilsaniert",X$1:X$166))) / 2,
                (MIN(IF(Y$1:Y$166="saniert",X$1:X$166)) + MAX(IF(Y$1:Y$166="saniert",X$1:X$166))) / 2
            )
        )),
        0,
        W82
    )
)</f>
        <v>0</v>
      </c>
      <c r="AA82" s="160"/>
      <c r="AB82" s="160"/>
      <c r="AC82" s="160"/>
      <c r="AD82" s="174">
        <f t="shared" si="19"/>
        <v>-0.99003615062022754</v>
      </c>
      <c r="AE82" s="173">
        <f t="shared" si="5"/>
        <v>5.5083118986606221E-107</v>
      </c>
      <c r="AF82" s="174" t="str">
        <f t="shared" si="6"/>
        <v>saniert</v>
      </c>
      <c r="AG82" s="174" cm="1">
        <f t="array" ref="AG82">IF(
    AE82 &gt; (IF(
        AF82 = "unsaniert",
        (MIN(IF(AF$1:AF$166="unsaniert",AE$1:AE$166)) + MAX(IF(AF$1:AF$166="unsaniert",AE$1:AE$166))) / 2,
        IF(
            AF82 = "teilsaniert",
            (MIN(IF(AF$1:AF$166="teilsaniert",AE$1:AE$166)) + MAX(IF(AF$1:AF$166="teilsaniert",AE$1:AE$166))) / 2,
            (MIN(IF(AF$1:AF$166="saniert",AE$1:AE$166)) + MAX(IF(AF$1:AF$166="saniert",AE$1:AE$166))) / 2
        )
    )),
    0,
    IF(
        AE81 &lt; (IF(
            AF82 = "unsaniert",
            (MIN(IF(AF$1:AF$166="unsaniert",AE$1:AE$166)) + MAX(IF(AF$1:AF$166="unsaniert",AE$1:AE$166))) / 2,
            IF(
                AF82 = "teilsaniert",
                (MIN(IF(AF$1:AF$166="teilsaniert",AE$1:AE$166)) + MAX(IF(AF$1:AF$166="teilsaniert",AE$1:AE$166))) / 2,
                (MIN(IF(AF$1:AF$166="saniert",AE$1:AE$166)) + MAX(IF(AF$1:AF$166="saniert",AE$1:AE$166))) / 2
            )
        )),
        0,
        AD82
    )
)</f>
        <v>0</v>
      </c>
      <c r="AH82" s="160"/>
      <c r="AI82" s="160"/>
      <c r="AJ82" s="160"/>
      <c r="AK82" s="174">
        <f t="shared" si="20"/>
        <v>-1.1594462713049329</v>
      </c>
      <c r="AL82" s="173">
        <f t="shared" si="7"/>
        <v>1.7322392579877428E-277</v>
      </c>
      <c r="AM82" s="174" t="str">
        <f t="shared" si="8"/>
        <v>saniert</v>
      </c>
      <c r="AN82" s="174" cm="1">
        <f t="array" ref="AN82">IF(
    AL82 &gt; (IF(
        AM82 = "unsaniert",
        (MIN(IF(AM$1:AM$166="unsaniert",AL$1:AL$166)) + MAX(IF(AM$1:AM$166="unsaniert",AL$1:AL$166))) / 2,
        IF(
            AM82 = "teilsaniert",
            (MIN(IF(AM$1:AM$166="teilsaniert",AL$1:AL$166)) + MAX(IF(AM$1:AM$166="teilsaniert",AL$1:AL$166))) / 2,
            (MIN(IF(AM$1:AM$166="saniert",AL$1:AL$166)) + MAX(IF(AM$1:AM$166="saniert",AL$1:AL$166))) / 2
        )
    )),
    0,
    IF(
        AL81 &lt; (IF(
            AM82 = "unsaniert",
            (MIN(IF(AM$1:AM$166="unsaniert",AL$1:AL$166)) + MAX(IF(AM$1:AM$166="unsaniert",AL$1:AL$166))) / 2,
            IF(
                AM82 = "teilsaniert",
                (MIN(IF(AM$1:AM$166="teilsaniert",AL$1:AL$166)) + MAX(IF(AM$1:AM$166="teilsaniert",AL$1:AL$166))) / 2,
                (MIN(IF(AM$1:AM$166="saniert",AL$1:AL$166)) + MAX(IF(AM$1:AM$166="saniert",AL$1:AL$166))) / 2
            )
        )),
        0,
        AK82
    )
)</f>
        <v>0</v>
      </c>
      <c r="AR82" s="174">
        <f t="shared" si="21"/>
        <v>-0.90477353176159003</v>
      </c>
      <c r="AS82" s="173">
        <f t="shared" si="9"/>
        <v>4.0139094980590669E-129</v>
      </c>
      <c r="AT82" s="174" t="str">
        <f t="shared" si="10"/>
        <v>saniert</v>
      </c>
      <c r="AU82" s="174" cm="1">
        <f t="array" ref="AU82">IF(
    AS82 &gt; (IF(
        AT82 = "unsaniert",
        (MIN(IF(AT$1:AT$166="unsaniert",AS$1:AS$166)) + MAX(IF(AT$1:AT$166="unsaniert",AS$1:AS$166))) / 2,
        IF(
            AT82 = "teilsaniert",
            (MIN(IF(AT$1:AT$166="teilsaniert",AS$1:AS$166)) + MAX(IF(AT$1:AT$166="teilsaniert",AS$1:AS$166))) / 2,
            (MIN(IF(AT$1:AT$166="saniert",AS$1:AS$166)) + MAX(IF(AT$1:AT$166="saniert",AS$1:AS$166))) / 2
        )
    )),
    0,
    IF(
        AS81 &lt; (IF(
            AT82 = "unsaniert",
            (MIN(IF(AT$1:AT$166="unsaniert",AS$1:AS$166)) + MAX(IF(AT$1:AT$166="unsaniert",AS$1:AS$166))) / 2,
            IF(
                AT82 = "teilsaniert",
                (MIN(IF(AT$1:AT$166="teilsaniert",AS$1:AS$166)) + MAX(IF(AT$1:AT$166="teilsaniert",AS$1:AS$166))) / 2,
                (MIN(IF(AT$1:AT$166="saniert",AS$1:AS$166)) + MAX(IF(AT$1:AT$166="saniert",AS$1:AS$166))) / 2
            )
        )),
        0,
        AR82
    )
)</f>
        <v>0</v>
      </c>
      <c r="AV82" s="160"/>
      <c r="AW82" s="160"/>
      <c r="AX82" s="160"/>
      <c r="AY82" s="174">
        <f t="shared" si="22"/>
        <v>-0.9158722285641121</v>
      </c>
      <c r="AZ82" s="173">
        <f t="shared" si="24"/>
        <v>3.4629192283253687E-93</v>
      </c>
      <c r="BA82" s="174" t="str">
        <f t="shared" si="25"/>
        <v>saniert</v>
      </c>
      <c r="BB82" s="174" cm="1">
        <f t="array" ref="BB82">IF(
    AZ82 &gt; (IF(
        BA82 = "unsaniert",
        (MIN(IF(BA$1:BA$166="unsaniert",AZ$1:AZ$166)) + MAX(IF(BA$1:BA$166="unsaniert",AZ$1:AZ$166))) / 2,
        IF(
            BA82 = "teilsaniert",
            (MIN(IF(BA$1:BA$166="teilsaniert",AZ$1:AZ$166)) + MAX(IF(BA$1:BA$166="teilsaniert",AZ$1:AZ$166))) / 2,
            (MIN(IF(BA$1:BA$166="saniert",AZ$1:AZ$166)) + MAX(IF(BA$1:BA$166="saniert",AZ$1:AZ$166))) / 2
        )
    )),
    0,
    IF(
        AZ81 &lt; (IF(
            BA82 = "unsaniert",
            (MIN(IF(BA$1:BA$166="unsaniert",AZ$1:AZ$166)) + MAX(IF(BA$1:BA$166="unsaniert",AZ$1:AZ$166))) / 2,
            IF(
                BA82 = "teilsaniert",
                (MIN(IF(BA$1:BA$166="teilsaniert",AZ$1:AZ$166)) + MAX(IF(BA$1:BA$166="teilsaniert",AZ$1:AZ$166))) / 2,
                (MIN(IF(BA$1:BA$166="saniert",AZ$1:AZ$166)) + MAX(IF(BA$1:BA$166="saniert",AZ$1:AZ$166))) / 2
            )
        )),
        0,
        AY82
    )
)</f>
        <v>0</v>
      </c>
      <c r="BC82" s="160"/>
      <c r="BD82" s="160"/>
      <c r="BE82" s="160"/>
      <c r="BF82" s="174">
        <f t="shared" si="23"/>
        <v>-0.43798035241278133</v>
      </c>
      <c r="BG82" s="173">
        <f t="shared" si="13"/>
        <v>3.6228319147548136E-58</v>
      </c>
      <c r="BH82" s="174" t="str">
        <f t="shared" si="14"/>
        <v>saniert</v>
      </c>
      <c r="BI82" s="174" cm="1">
        <f t="array" ref="BI82">IF(
    BG82 &gt; (IF(
        BH82 = "unsaniert",
        (MIN(IF(BH$1:BH$166="unsaniert",BG$1:BG$166)) + MAX(IF(BH$1:BH$166="unsaniert",BG$1:BG$166))) / 2,
        IF(
            BH82 = "teilsaniert",
            (MIN(IF(BH$1:BH$166="teilsaniert",BG$1:BG$166)) + MAX(IF(BH$1:BH$166="teilsaniert",BG$1:BG$166))) / 2,
            (MIN(IF(BH$1:BH$166="saniert",BG$1:BG$166)) + MAX(IF(BH$1:BH$166="saniert",BG$1:BG$166))) / 2
        )
    )),
    0,
    IF(
        BG81 &lt; (IF(
            BH82 = "unsaniert",
            (MIN(IF(BH$1:BH$166="unsaniert",BG$1:BG$166)) + MAX(IF(BH$1:BH$166="unsaniert",BG$1:BG$166))) / 2,
            IF(
                BH82 = "teilsaniert",
                (MIN(IF(BH$1:BH$166="teilsaniert",BG$1:BG$166)) + MAX(IF(BH$1:BH$166="teilsaniert",BG$1:BG$166))) / 2,
                (MIN(IF(BH$1:BH$166="saniert",BG$1:BG$166)) + MAX(IF(BH$1:BH$166="saniert",BG$1:BG$166))) / 2
            )
        )),
        0,
        BF82
    )
)</f>
        <v>0</v>
      </c>
    </row>
    <row r="83" spans="2:61">
      <c r="B83" s="174">
        <f t="shared" si="15"/>
        <v>-0.78700965305327164</v>
      </c>
      <c r="C83" s="173">
        <f>_xlfn.NORM.DIST(B83,B5,C5, TRUE)</f>
        <v>6.6589570983230527E-66</v>
      </c>
      <c r="D83" s="174" t="str">
        <f t="shared" si="0"/>
        <v>saniert</v>
      </c>
      <c r="E83" s="174" cm="1">
        <f t="array" ref="E83">IF(
    C83 &gt; (IF(
        D83 = "unsaniert",
        (MIN(IF(D$1:D$166="unsaniert",C$1:C$166)) + MAX(IF(D$1:D$166="unsaniert",C$1:C$166))) / 2,
        IF(
            D83 = "teilsaniert",
            (MIN(IF(D$1:D$166="teilsaniert",C$1:C$166)) + MAX(IF(D$1:D$166="teilsaniert",C$1:C$166))) / 2,
            (MIN(IF(D$1:D$166="saniert",C$1:C$166)) + MAX(IF(D$1:D$166="saniert",C$1:C$166))) / 2
        )
    )),
    0,
    IF(
        C82 &lt; (IF(
            D83 = "unsaniert",
            (MIN(IF(D$1:D$166="unsaniert",C$1:C$166)) + MAX(IF(D$1:D$166="unsaniert",C$1:C$166))) / 2,
            IF(
                D83 = "teilsaniert",
                (MIN(IF(D$1:D$166="teilsaniert",C$1:C$166)) + MAX(IF(D$1:D$166="teilsaniert",C$1:C$166))) / 2,
                (MIN(IF(D$1:D$166="saniert",C$1:C$166)) + MAX(IF(D$1:D$166="saniert",C$1:C$166))) / 2
            )
        )),
        0,
        B83
    )
)</f>
        <v>0</v>
      </c>
      <c r="H83" s="160"/>
      <c r="I83" s="174">
        <f t="shared" si="16"/>
        <v>-1.0863653993629365</v>
      </c>
      <c r="J83" s="173">
        <f>_xlfn.NORM.DIST(I83,I5,J5, TRUE)</f>
        <v>5.0487851851678652E-268</v>
      </c>
      <c r="K83" s="174" t="str">
        <f t="shared" si="1"/>
        <v>saniert</v>
      </c>
      <c r="L83" s="174" cm="1">
        <f t="array" ref="L83">IF(
    J83 &gt; (IF(
        K83 = "unsaniert",
        (MIN(IF(K$1:K$166="unsaniert",J$1:J$166)) + MAX(IF(K$1:K$166="unsaniert",J$1:J$166))) / 2,
        IF(
            K83 = "teilsaniert",
            (MIN(IF(K$1:K$166="teilsaniert",J$1:J$166)) + MAX(IF(K$1:K$166="teilsaniert",J$1:J$166))) / 2,
            (MIN(IF(K$1:K$166="saniert",J$1:J$166)) + MAX(IF(K$1:K$166="saniert",J$1:J$166))) / 2
        )
    )),
    0,
    IF(
        J82 &lt; (IF(
            K83 = "unsaniert",
            (MIN(IF(K$1:K$166="unsaniert",J$1:J$166)) + MAX(IF(K$1:K$166="unsaniert",J$1:J$166))) / 2,
            IF(
                K83 = "teilsaniert",
                (MIN(IF(K$1:K$166="teilsaniert",J$1:J$166)) + MAX(IF(K$1:K$166="teilsaniert",J$1:J$166))) / 2,
                (MIN(IF(K$1:K$166="saniert",J$1:J$166)) + MAX(IF(K$1:K$166="saniert",J$1:J$166))) / 2
            )
        )),
        0,
        I83
    )
)</f>
        <v>0</v>
      </c>
      <c r="O83" s="160"/>
      <c r="P83" s="174">
        <f t="shared" si="17"/>
        <v>-1.170048067696609</v>
      </c>
      <c r="Q83" s="173">
        <f>_xlfn.NORM.DIST(P83,P5,Q5, TRUE)</f>
        <v>4.6479023916166728E-210</v>
      </c>
      <c r="R83" s="174" t="str">
        <f t="shared" si="2"/>
        <v>saniert</v>
      </c>
      <c r="S83" s="174" cm="1">
        <f t="array" ref="S83">IF(
    Q83 &gt; (IF(
        R83 = "unsaniert",
        (MIN(IF(R$1:R$166="unsaniert",Q$1:Q$166)) + MAX(IF(R$1:R$166="unsaniert",Q$1:Q$166))) / 2,
        IF(
            R83 = "teilsaniert",
            (MIN(IF(R$1:R$166="teilsaniert",Q$1:Q$166)) + MAX(IF(R$1:R$166="teilsaniert",Q$1:Q$166))) / 2,
            (MIN(IF(R$1:R$166="saniert",Q$1:Q$166)) + MAX(IF(R$1:R$166="saniert",Q$1:Q$166))) / 2
        )
    )),
    0,
    IF(
        Q82 &lt; (IF(
            R83 = "unsaniert",
            (MIN(IF(R$1:R$166="unsaniert",Q$1:Q$166)) + MAX(IF(R$1:R$166="unsaniert",Q$1:Q$166))) / 2,
            IF(
                R83 = "teilsaniert",
                (MIN(IF(R$1:R$166="teilsaniert",Q$1:Q$166)) + MAX(IF(R$1:R$166="teilsaniert",Q$1:Q$166))) / 2,
                (MIN(IF(R$1:R$166="saniert",Q$1:Q$166)) + MAX(IF(R$1:R$166="saniert",Q$1:Q$166))) / 2
            )
        )),
        0,
        P83
    )
)</f>
        <v>0</v>
      </c>
      <c r="W83" s="174">
        <f t="shared" si="18"/>
        <v>-0.8714906343426041</v>
      </c>
      <c r="X83" s="173">
        <f t="shared" si="3"/>
        <v>3.8819887925857221E-199</v>
      </c>
      <c r="Y83" s="174" t="str">
        <f t="shared" si="4"/>
        <v>saniert</v>
      </c>
      <c r="Z83" s="174" cm="1">
        <f t="array" ref="Z83">IF(
    X83 &gt; (IF(
        Y83 = "unsaniert",
        (MIN(IF(Y$1:Y$166="unsaniert",X$1:X$166)) + MAX(IF(Y$1:Y$166="unsaniert",X$1:X$166))) / 2,
        IF(
            Y83 = "teilsaniert",
            (MIN(IF(Y$1:Y$166="teilsaniert",X$1:X$166)) + MAX(IF(Y$1:Y$166="teilsaniert",X$1:X$166))) / 2,
            (MIN(IF(Y$1:Y$166="saniert",X$1:X$166)) + MAX(IF(Y$1:Y$166="saniert",X$1:X$166))) / 2
        )
    )),
    0,
    IF(
        X82 &lt; (IF(
            Y83 = "unsaniert",
            (MIN(IF(Y$1:Y$166="unsaniert",X$1:X$166)) + MAX(IF(Y$1:Y$166="unsaniert",X$1:X$166))) / 2,
            IF(
                Y83 = "teilsaniert",
                (MIN(IF(Y$1:Y$166="teilsaniert",X$1:X$166)) + MAX(IF(Y$1:Y$166="teilsaniert",X$1:X$166))) / 2,
                (MIN(IF(Y$1:Y$166="saniert",X$1:X$166)) + MAX(IF(Y$1:Y$166="saniert",X$1:X$166))) / 2
            )
        )),
        0,
        W83
    )
)</f>
        <v>0</v>
      </c>
      <c r="AA83" s="160"/>
      <c r="AB83" s="160"/>
      <c r="AC83" s="160"/>
      <c r="AD83" s="174">
        <f t="shared" si="19"/>
        <v>-1.0200361506202276</v>
      </c>
      <c r="AE83" s="173">
        <f t="shared" si="5"/>
        <v>4.109665852740279E-112</v>
      </c>
      <c r="AF83" s="174" t="str">
        <f t="shared" si="6"/>
        <v>saniert</v>
      </c>
      <c r="AG83" s="174" cm="1">
        <f t="array" ref="AG83">IF(
    AE83 &gt; (IF(
        AF83 = "unsaniert",
        (MIN(IF(AF$1:AF$166="unsaniert",AE$1:AE$166)) + MAX(IF(AF$1:AF$166="unsaniert",AE$1:AE$166))) / 2,
        IF(
            AF83 = "teilsaniert",
            (MIN(IF(AF$1:AF$166="teilsaniert",AE$1:AE$166)) + MAX(IF(AF$1:AF$166="teilsaniert",AE$1:AE$166))) / 2,
            (MIN(IF(AF$1:AF$166="saniert",AE$1:AE$166)) + MAX(IF(AF$1:AF$166="saniert",AE$1:AE$166))) / 2
        )
    )),
    0,
    IF(
        AE82 &lt; (IF(
            AF83 = "unsaniert",
            (MIN(IF(AF$1:AF$166="unsaniert",AE$1:AE$166)) + MAX(IF(AF$1:AF$166="unsaniert",AE$1:AE$166))) / 2,
            IF(
                AF83 = "teilsaniert",
                (MIN(IF(AF$1:AF$166="teilsaniert",AE$1:AE$166)) + MAX(IF(AF$1:AF$166="teilsaniert",AE$1:AE$166))) / 2,
                (MIN(IF(AF$1:AF$166="saniert",AE$1:AE$166)) + MAX(IF(AF$1:AF$166="saniert",AE$1:AE$166))) / 2
            )
        )),
        0,
        AD83
    )
)</f>
        <v>0</v>
      </c>
      <c r="AH83" s="160"/>
      <c r="AI83" s="160"/>
      <c r="AJ83" s="160"/>
      <c r="AK83" s="174">
        <f t="shared" si="20"/>
        <v>-1.189446271304933</v>
      </c>
      <c r="AL83" s="173">
        <f t="shared" si="7"/>
        <v>2.5246888427663076E-290</v>
      </c>
      <c r="AM83" s="174" t="str">
        <f t="shared" si="8"/>
        <v>saniert</v>
      </c>
      <c r="AN83" s="174" cm="1">
        <f t="array" ref="AN83">IF(
    AL83 &gt; (IF(
        AM83 = "unsaniert",
        (MIN(IF(AM$1:AM$166="unsaniert",AL$1:AL$166)) + MAX(IF(AM$1:AM$166="unsaniert",AL$1:AL$166))) / 2,
        IF(
            AM83 = "teilsaniert",
            (MIN(IF(AM$1:AM$166="teilsaniert",AL$1:AL$166)) + MAX(IF(AM$1:AM$166="teilsaniert",AL$1:AL$166))) / 2,
            (MIN(IF(AM$1:AM$166="saniert",AL$1:AL$166)) + MAX(IF(AM$1:AM$166="saniert",AL$1:AL$166))) / 2
        )
    )),
    0,
    IF(
        AL82 &lt; (IF(
            AM83 = "unsaniert",
            (MIN(IF(AM$1:AM$166="unsaniert",AL$1:AL$166)) + MAX(IF(AM$1:AM$166="unsaniert",AL$1:AL$166))) / 2,
            IF(
                AM83 = "teilsaniert",
                (MIN(IF(AM$1:AM$166="teilsaniert",AL$1:AL$166)) + MAX(IF(AM$1:AM$166="teilsaniert",AL$1:AL$166))) / 2,
                (MIN(IF(AM$1:AM$166="saniert",AL$1:AL$166)) + MAX(IF(AM$1:AM$166="saniert",AL$1:AL$166))) / 2
            )
        )),
        0,
        AK83
    )
)</f>
        <v>0</v>
      </c>
      <c r="AR83" s="174">
        <f t="shared" si="21"/>
        <v>-0.93477353176159006</v>
      </c>
      <c r="AS83" s="173">
        <f t="shared" si="9"/>
        <v>2.9086788490829531E-135</v>
      </c>
      <c r="AT83" s="174" t="str">
        <f t="shared" si="10"/>
        <v>saniert</v>
      </c>
      <c r="AU83" s="174" cm="1">
        <f t="array" ref="AU83">IF(
    AS83 &gt; (IF(
        AT83 = "unsaniert",
        (MIN(IF(AT$1:AT$166="unsaniert",AS$1:AS$166)) + MAX(IF(AT$1:AT$166="unsaniert",AS$1:AS$166))) / 2,
        IF(
            AT83 = "teilsaniert",
            (MIN(IF(AT$1:AT$166="teilsaniert",AS$1:AS$166)) + MAX(IF(AT$1:AT$166="teilsaniert",AS$1:AS$166))) / 2,
            (MIN(IF(AT$1:AT$166="saniert",AS$1:AS$166)) + MAX(IF(AT$1:AT$166="saniert",AS$1:AS$166))) / 2
        )
    )),
    0,
    IF(
        AS82 &lt; (IF(
            AT83 = "unsaniert",
            (MIN(IF(AT$1:AT$166="unsaniert",AS$1:AS$166)) + MAX(IF(AT$1:AT$166="unsaniert",AS$1:AS$166))) / 2,
            IF(
                AT83 = "teilsaniert",
                (MIN(IF(AT$1:AT$166="teilsaniert",AS$1:AS$166)) + MAX(IF(AT$1:AT$166="teilsaniert",AS$1:AS$166))) / 2,
                (MIN(IF(AT$1:AT$166="saniert",AS$1:AS$166)) + MAX(IF(AT$1:AT$166="saniert",AS$1:AS$166))) / 2
            )
        )),
        0,
        AR83
    )
)</f>
        <v>0</v>
      </c>
      <c r="AV83" s="160"/>
      <c r="AW83" s="160"/>
      <c r="AX83" s="160"/>
      <c r="AY83" s="174">
        <f t="shared" si="22"/>
        <v>-0.94587222856411213</v>
      </c>
      <c r="AZ83" s="173">
        <f t="shared" si="24"/>
        <v>1.1132677953516913E-97</v>
      </c>
      <c r="BA83" s="174" t="str">
        <f t="shared" si="25"/>
        <v>saniert</v>
      </c>
      <c r="BB83" s="174" cm="1">
        <f t="array" ref="BB83">IF(
    AZ83 &gt; (IF(
        BA83 = "unsaniert",
        (MIN(IF(BA$1:BA$166="unsaniert",AZ$1:AZ$166)) + MAX(IF(BA$1:BA$166="unsaniert",AZ$1:AZ$166))) / 2,
        IF(
            BA83 = "teilsaniert",
            (MIN(IF(BA$1:BA$166="teilsaniert",AZ$1:AZ$166)) + MAX(IF(BA$1:BA$166="teilsaniert",AZ$1:AZ$166))) / 2,
            (MIN(IF(BA$1:BA$166="saniert",AZ$1:AZ$166)) + MAX(IF(BA$1:BA$166="saniert",AZ$1:AZ$166))) / 2
        )
    )),
    0,
    IF(
        AZ82 &lt; (IF(
            BA83 = "unsaniert",
            (MIN(IF(BA$1:BA$166="unsaniert",AZ$1:AZ$166)) + MAX(IF(BA$1:BA$166="unsaniert",AZ$1:AZ$166))) / 2,
            IF(
                BA83 = "teilsaniert",
                (MIN(IF(BA$1:BA$166="teilsaniert",AZ$1:AZ$166)) + MAX(IF(BA$1:BA$166="teilsaniert",AZ$1:AZ$166))) / 2,
                (MIN(IF(BA$1:BA$166="saniert",AZ$1:AZ$166)) + MAX(IF(BA$1:BA$166="saniert",AZ$1:AZ$166))) / 2
            )
        )),
        0,
        AY83
    )
)</f>
        <v>0</v>
      </c>
      <c r="BC83" s="160"/>
      <c r="BD83" s="160"/>
      <c r="BE83" s="160"/>
      <c r="BF83" s="174">
        <f t="shared" si="23"/>
        <v>-0.45298035241278134</v>
      </c>
      <c r="BG83" s="173">
        <f t="shared" si="13"/>
        <v>4.9226891171207538E-61</v>
      </c>
      <c r="BH83" s="174" t="str">
        <f t="shared" si="14"/>
        <v>saniert</v>
      </c>
      <c r="BI83" s="174" cm="1">
        <f t="array" ref="BI83">IF(
    BG83 &gt; (IF(
        BH83 = "unsaniert",
        (MIN(IF(BH$1:BH$166="unsaniert",BG$1:BG$166)) + MAX(IF(BH$1:BH$166="unsaniert",BG$1:BG$166))) / 2,
        IF(
            BH83 = "teilsaniert",
            (MIN(IF(BH$1:BH$166="teilsaniert",BG$1:BG$166)) + MAX(IF(BH$1:BH$166="teilsaniert",BG$1:BG$166))) / 2,
            (MIN(IF(BH$1:BH$166="saniert",BG$1:BG$166)) + MAX(IF(BH$1:BH$166="saniert",BG$1:BG$166))) / 2
        )
    )),
    0,
    IF(
        BG82 &lt; (IF(
            BH83 = "unsaniert",
            (MIN(IF(BH$1:BH$166="unsaniert",BG$1:BG$166)) + MAX(IF(BH$1:BH$166="unsaniert",BG$1:BG$166))) / 2,
            IF(
                BH83 = "teilsaniert",
                (MIN(IF(BH$1:BH$166="teilsaniert",BG$1:BG$166)) + MAX(IF(BH$1:BH$166="teilsaniert",BG$1:BG$166))) / 2,
                (MIN(IF(BH$1:BH$166="saniert",BG$1:BG$166)) + MAX(IF(BH$1:BH$166="saniert",BG$1:BG$166))) / 2
            )
        )),
        0,
        BF83
    )
)</f>
        <v>0</v>
      </c>
    </row>
    <row r="84" spans="2:61">
      <c r="B84" s="174">
        <f t="shared" si="15"/>
        <v>-0.81700965305327167</v>
      </c>
      <c r="C84" s="173">
        <f>_xlfn.NORM.DIST(B84, B5,C5, TRUE)</f>
        <v>4.6017653057412914E-69</v>
      </c>
      <c r="D84" s="174" t="str">
        <f t="shared" si="0"/>
        <v>saniert</v>
      </c>
      <c r="E84" s="174" cm="1">
        <f t="array" ref="E84">IF(
    C84 &gt; (IF(
        D84 = "unsaniert",
        (MIN(IF(D$1:D$166="unsaniert",C$1:C$166)) + MAX(IF(D$1:D$166="unsaniert",C$1:C$166))) / 2,
        IF(
            D84 = "teilsaniert",
            (MIN(IF(D$1:D$166="teilsaniert",C$1:C$166)) + MAX(IF(D$1:D$166="teilsaniert",C$1:C$166))) / 2,
            (MIN(IF(D$1:D$166="saniert",C$1:C$166)) + MAX(IF(D$1:D$166="saniert",C$1:C$166))) / 2
        )
    )),
    0,
    IF(
        C83 &lt; (IF(
            D84 = "unsaniert",
            (MIN(IF(D$1:D$166="unsaniert",C$1:C$166)) + MAX(IF(D$1:D$166="unsaniert",C$1:C$166))) / 2,
            IF(
                D84 = "teilsaniert",
                (MIN(IF(D$1:D$166="teilsaniert",C$1:C$166)) + MAX(IF(D$1:D$166="teilsaniert",C$1:C$166))) / 2,
                (MIN(IF(D$1:D$166="saniert",C$1:C$166)) + MAX(IF(D$1:D$166="saniert",C$1:C$166))) / 2
            )
        )),
        0,
        B84
    )
)</f>
        <v>0</v>
      </c>
      <c r="H84" s="160"/>
      <c r="I84" s="174">
        <f t="shared" si="16"/>
        <v>-1.1163653993629366</v>
      </c>
      <c r="J84" s="173">
        <f>_xlfn.NORM.DIST(I84, I5,J5, TRUE)</f>
        <v>3.5680906524839224E-280</v>
      </c>
      <c r="K84" s="174" t="str">
        <f t="shared" si="1"/>
        <v>saniert</v>
      </c>
      <c r="L84" s="174" cm="1">
        <f t="array" ref="L84">IF(
    J84 &gt; (IF(
        K84 = "unsaniert",
        (MIN(IF(K$1:K$166="unsaniert",J$1:J$166)) + MAX(IF(K$1:K$166="unsaniert",J$1:J$166))) / 2,
        IF(
            K84 = "teilsaniert",
            (MIN(IF(K$1:K$166="teilsaniert",J$1:J$166)) + MAX(IF(K$1:K$166="teilsaniert",J$1:J$166))) / 2,
            (MIN(IF(K$1:K$166="saniert",J$1:J$166)) + MAX(IF(K$1:K$166="saniert",J$1:J$166))) / 2
        )
    )),
    0,
    IF(
        J83 &lt; (IF(
            K84 = "unsaniert",
            (MIN(IF(K$1:K$166="unsaniert",J$1:J$166)) + MAX(IF(K$1:K$166="unsaniert",J$1:J$166))) / 2,
            IF(
                K84 = "teilsaniert",
                (MIN(IF(K$1:K$166="teilsaniert",J$1:J$166)) + MAX(IF(K$1:K$166="teilsaniert",J$1:J$166))) / 2,
                (MIN(IF(K$1:K$166="saniert",J$1:J$166)) + MAX(IF(K$1:K$166="saniert",J$1:J$166))) / 2
            )
        )),
        0,
        I84
    )
)</f>
        <v>0</v>
      </c>
      <c r="O84" s="160"/>
      <c r="P84" s="174">
        <f t="shared" si="17"/>
        <v>-1.200048067696609</v>
      </c>
      <c r="Q84" s="173">
        <f>_xlfn.NORM.DIST(P84, P5,Q5, TRUE)</f>
        <v>1.1659647724173292E-219</v>
      </c>
      <c r="R84" s="174" t="str">
        <f t="shared" si="2"/>
        <v>saniert</v>
      </c>
      <c r="S84" s="174" cm="1">
        <f t="array" ref="S84">IF(
    Q84 &gt; (IF(
        R84 = "unsaniert",
        (MIN(IF(R$1:R$166="unsaniert",Q$1:Q$166)) + MAX(IF(R$1:R$166="unsaniert",Q$1:Q$166))) / 2,
        IF(
            R84 = "teilsaniert",
            (MIN(IF(R$1:R$166="teilsaniert",Q$1:Q$166)) + MAX(IF(R$1:R$166="teilsaniert",Q$1:Q$166))) / 2,
            (MIN(IF(R$1:R$166="saniert",Q$1:Q$166)) + MAX(IF(R$1:R$166="saniert",Q$1:Q$166))) / 2
        )
    )),
    0,
    IF(
        Q83 &lt; (IF(
            R84 = "unsaniert",
            (MIN(IF(R$1:R$166="unsaniert",Q$1:Q$166)) + MAX(IF(R$1:R$166="unsaniert",Q$1:Q$166))) / 2,
            IF(
                R84 = "teilsaniert",
                (MIN(IF(R$1:R$166="teilsaniert",Q$1:Q$166)) + MAX(IF(R$1:R$166="teilsaniert",Q$1:Q$166))) / 2,
                (MIN(IF(R$1:R$166="saniert",Q$1:Q$166)) + MAX(IF(R$1:R$166="saniert",Q$1:Q$166))) / 2
            )
        )),
        0,
        P84
    )
)</f>
        <v>0</v>
      </c>
      <c r="W84" s="174">
        <f t="shared" si="18"/>
        <v>-0.90149063434260412</v>
      </c>
      <c r="X84" s="173">
        <f t="shared" si="3"/>
        <v>2.9553442504416951E-208</v>
      </c>
      <c r="Y84" s="174" t="str">
        <f t="shared" si="4"/>
        <v>saniert</v>
      </c>
      <c r="Z84" s="174" cm="1">
        <f t="array" ref="Z84">IF(
    X84 &gt; (IF(
        Y84 = "unsaniert",
        (MIN(IF(Y$1:Y$166="unsaniert",X$1:X$166)) + MAX(IF(Y$1:Y$166="unsaniert",X$1:X$166))) / 2,
        IF(
            Y84 = "teilsaniert",
            (MIN(IF(Y$1:Y$166="teilsaniert",X$1:X$166)) + MAX(IF(Y$1:Y$166="teilsaniert",X$1:X$166))) / 2,
            (MIN(IF(Y$1:Y$166="saniert",X$1:X$166)) + MAX(IF(Y$1:Y$166="saniert",X$1:X$166))) / 2
        )
    )),
    0,
    IF(
        X83 &lt; (IF(
            Y84 = "unsaniert",
            (MIN(IF(Y$1:Y$166="unsaniert",X$1:X$166)) + MAX(IF(Y$1:Y$166="unsaniert",X$1:X$166))) / 2,
            IF(
                Y84 = "teilsaniert",
                (MIN(IF(Y$1:Y$166="teilsaniert",X$1:X$166)) + MAX(IF(Y$1:Y$166="teilsaniert",X$1:X$166))) / 2,
                (MIN(IF(Y$1:Y$166="saniert",X$1:X$166)) + MAX(IF(Y$1:Y$166="saniert",X$1:X$166))) / 2
            )
        )),
        0,
        W84
    )
)</f>
        <v>0</v>
      </c>
      <c r="AA84" s="160"/>
      <c r="AB84" s="160"/>
      <c r="AC84" s="160"/>
      <c r="AD84" s="174">
        <f t="shared" si="19"/>
        <v>-1.0500361506202276</v>
      </c>
      <c r="AE84" s="173">
        <f t="shared" si="5"/>
        <v>2.3150258708070747E-117</v>
      </c>
      <c r="AF84" s="174" t="str">
        <f t="shared" si="6"/>
        <v>saniert</v>
      </c>
      <c r="AG84" s="174" cm="1">
        <f t="array" ref="AG84">IF(
    AE84 &gt; (IF(
        AF84 = "unsaniert",
        (MIN(IF(AF$1:AF$166="unsaniert",AE$1:AE$166)) + MAX(IF(AF$1:AF$166="unsaniert",AE$1:AE$166))) / 2,
        IF(
            AF84 = "teilsaniert",
            (MIN(IF(AF$1:AF$166="teilsaniert",AE$1:AE$166)) + MAX(IF(AF$1:AF$166="teilsaniert",AE$1:AE$166))) / 2,
            (MIN(IF(AF$1:AF$166="saniert",AE$1:AE$166)) + MAX(IF(AF$1:AF$166="saniert",AE$1:AE$166))) / 2
        )
    )),
    0,
    IF(
        AE83 &lt; (IF(
            AF84 = "unsaniert",
            (MIN(IF(AF$1:AF$166="unsaniert",AE$1:AE$166)) + MAX(IF(AF$1:AF$166="unsaniert",AE$1:AE$166))) / 2,
            IF(
                AF84 = "teilsaniert",
                (MIN(IF(AF$1:AF$166="teilsaniert",AE$1:AE$166)) + MAX(IF(AF$1:AF$166="teilsaniert",AE$1:AE$166))) / 2,
                (MIN(IF(AF$1:AF$166="saniert",AE$1:AE$166)) + MAX(IF(AF$1:AF$166="saniert",AE$1:AE$166))) / 2
            )
        )),
        0,
        AD84
    )
)</f>
        <v>0</v>
      </c>
      <c r="AH84" s="160"/>
      <c r="AI84" s="160"/>
      <c r="AJ84" s="160"/>
      <c r="AK84" s="174">
        <f t="shared" si="20"/>
        <v>-1.219446271304933</v>
      </c>
      <c r="AL84" s="173">
        <f t="shared" si="7"/>
        <v>1.8770848953982236E-303</v>
      </c>
      <c r="AM84" s="174" t="str">
        <f t="shared" si="8"/>
        <v>saniert</v>
      </c>
      <c r="AN84" s="174" cm="1">
        <f t="array" ref="AN84">IF(
    AL84 &gt; (IF(
        AM84 = "unsaniert",
        (MIN(IF(AM$1:AM$166="unsaniert",AL$1:AL$166)) + MAX(IF(AM$1:AM$166="unsaniert",AL$1:AL$166))) / 2,
        IF(
            AM84 = "teilsaniert",
            (MIN(IF(AM$1:AM$166="teilsaniert",AL$1:AL$166)) + MAX(IF(AM$1:AM$166="teilsaniert",AL$1:AL$166))) / 2,
            (MIN(IF(AM$1:AM$166="saniert",AL$1:AL$166)) + MAX(IF(AM$1:AM$166="saniert",AL$1:AL$166))) / 2
        )
    )),
    0,
    IF(
        AL83 &lt; (IF(
            AM84 = "unsaniert",
            (MIN(IF(AM$1:AM$166="unsaniert",AL$1:AL$166)) + MAX(IF(AM$1:AM$166="unsaniert",AL$1:AL$166))) / 2,
            IF(
                AM84 = "teilsaniert",
                (MIN(IF(AM$1:AM$166="teilsaniert",AL$1:AL$166)) + MAX(IF(AM$1:AM$166="teilsaniert",AL$1:AL$166))) / 2,
                (MIN(IF(AM$1:AM$166="saniert",AL$1:AL$166)) + MAX(IF(AM$1:AM$166="saniert",AL$1:AL$166))) / 2
            )
        )),
        0,
        AK84
    )
)</f>
        <v>0</v>
      </c>
      <c r="AR84" s="174">
        <f t="shared" si="21"/>
        <v>-0.96477353176159009</v>
      </c>
      <c r="AS84" s="173">
        <f t="shared" si="9"/>
        <v>1.5106739913624754E-141</v>
      </c>
      <c r="AT84" s="174" t="str">
        <f t="shared" si="10"/>
        <v>saniert</v>
      </c>
      <c r="AU84" s="174" cm="1">
        <f t="array" ref="AU84">IF(
    AS84 &gt; (IF(
        AT84 = "unsaniert",
        (MIN(IF(AT$1:AT$166="unsaniert",AS$1:AS$166)) + MAX(IF(AT$1:AT$166="unsaniert",AS$1:AS$166))) / 2,
        IF(
            AT84 = "teilsaniert",
            (MIN(IF(AT$1:AT$166="teilsaniert",AS$1:AS$166)) + MAX(IF(AT$1:AT$166="teilsaniert",AS$1:AS$166))) / 2,
            (MIN(IF(AT$1:AT$166="saniert",AS$1:AS$166)) + MAX(IF(AT$1:AT$166="saniert",AS$1:AS$166))) / 2
        )
    )),
    0,
    IF(
        AS83 &lt; (IF(
            AT84 = "unsaniert",
            (MIN(IF(AT$1:AT$166="unsaniert",AS$1:AS$166)) + MAX(IF(AT$1:AT$166="unsaniert",AS$1:AS$166))) / 2,
            IF(
                AT84 = "teilsaniert",
                (MIN(IF(AT$1:AT$166="teilsaniert",AS$1:AS$166)) + MAX(IF(AT$1:AT$166="teilsaniert",AS$1:AS$166))) / 2,
                (MIN(IF(AT$1:AT$166="saniert",AS$1:AS$166)) + MAX(IF(AT$1:AT$166="saniert",AS$1:AS$166))) / 2
            )
        )),
        0,
        AR84
    )
)</f>
        <v>0</v>
      </c>
      <c r="AV84" s="160"/>
      <c r="AW84" s="160"/>
      <c r="AX84" s="160"/>
      <c r="AY84" s="174">
        <f t="shared" si="22"/>
        <v>-0.97587222856411215</v>
      </c>
      <c r="AZ84" s="173">
        <f t="shared" si="24"/>
        <v>2.7922348823157919E-102</v>
      </c>
      <c r="BA84" s="174" t="str">
        <f t="shared" si="25"/>
        <v>saniert</v>
      </c>
      <c r="BB84" s="174" cm="1">
        <f t="array" ref="BB84">IF(
    AZ84 &gt; (IF(
        BA84 = "unsaniert",
        (MIN(IF(BA$1:BA$166="unsaniert",AZ$1:AZ$166)) + MAX(IF(BA$1:BA$166="unsaniert",AZ$1:AZ$166))) / 2,
        IF(
            BA84 = "teilsaniert",
            (MIN(IF(BA$1:BA$166="teilsaniert",AZ$1:AZ$166)) + MAX(IF(BA$1:BA$166="teilsaniert",AZ$1:AZ$166))) / 2,
            (MIN(IF(BA$1:BA$166="saniert",AZ$1:AZ$166)) + MAX(IF(BA$1:BA$166="saniert",AZ$1:AZ$166))) / 2
        )
    )),
    0,
    IF(
        AZ83 &lt; (IF(
            BA84 = "unsaniert",
            (MIN(IF(BA$1:BA$166="unsaniert",AZ$1:AZ$166)) + MAX(IF(BA$1:BA$166="unsaniert",AZ$1:AZ$166))) / 2,
            IF(
                BA84 = "teilsaniert",
                (MIN(IF(BA$1:BA$166="teilsaniert",AZ$1:AZ$166)) + MAX(IF(BA$1:BA$166="teilsaniert",AZ$1:AZ$166))) / 2,
                (MIN(IF(BA$1:BA$166="saniert",AZ$1:AZ$166)) + MAX(IF(BA$1:BA$166="saniert",AZ$1:AZ$166))) / 2
            )
        )),
        0,
        AY84
    )
)</f>
        <v>0</v>
      </c>
      <c r="BC84" s="160"/>
      <c r="BD84" s="160"/>
      <c r="BE84" s="160"/>
      <c r="BF84" s="174">
        <f t="shared" si="23"/>
        <v>-0.46798035241278135</v>
      </c>
      <c r="BG84" s="173">
        <f t="shared" si="13"/>
        <v>5.6803794963611741E-64</v>
      </c>
      <c r="BH84" s="174" t="str">
        <f t="shared" si="14"/>
        <v>saniert</v>
      </c>
      <c r="BI84" s="174" cm="1">
        <f t="array" ref="BI84">IF(
    BG84 &gt; (IF(
        BH84 = "unsaniert",
        (MIN(IF(BH$1:BH$166="unsaniert",BG$1:BG$166)) + MAX(IF(BH$1:BH$166="unsaniert",BG$1:BG$166))) / 2,
        IF(
            BH84 = "teilsaniert",
            (MIN(IF(BH$1:BH$166="teilsaniert",BG$1:BG$166)) + MAX(IF(BH$1:BH$166="teilsaniert",BG$1:BG$166))) / 2,
            (MIN(IF(BH$1:BH$166="saniert",BG$1:BG$166)) + MAX(IF(BH$1:BH$166="saniert",BG$1:BG$166))) / 2
        )
    )),
    0,
    IF(
        BG83 &lt; (IF(
            BH84 = "unsaniert",
            (MIN(IF(BH$1:BH$166="unsaniert",BG$1:BG$166)) + MAX(IF(BH$1:BH$166="unsaniert",BG$1:BG$166))) / 2,
            IF(
                BH84 = "teilsaniert",
                (MIN(IF(BH$1:BH$166="teilsaniert",BG$1:BG$166)) + MAX(IF(BH$1:BH$166="teilsaniert",BG$1:BG$166))) / 2,
                (MIN(IF(BH$1:BH$166="saniert",BG$1:BG$166)) + MAX(IF(BH$1:BH$166="saniert",BG$1:BG$166))) / 2
            )
        )),
        0,
        BF84
    )
)</f>
        <v>0</v>
      </c>
    </row>
    <row r="85" spans="2:61">
      <c r="B85" s="174">
        <f t="shared" si="15"/>
        <v>-0.84700965305327169</v>
      </c>
      <c r="C85" s="173">
        <f>_xlfn.NORM.DIST(B85, B5,C5, TRUE)</f>
        <v>2.6698333271970344E-72</v>
      </c>
      <c r="D85" s="174" t="str">
        <f t="shared" si="0"/>
        <v>saniert</v>
      </c>
      <c r="E85" s="174" cm="1">
        <f t="array" ref="E85">IF(
    C85 &gt; (IF(
        D85 = "unsaniert",
        (MIN(IF(D$1:D$166="unsaniert",C$1:C$166)) + MAX(IF(D$1:D$166="unsaniert",C$1:C$166))) / 2,
        IF(
            D85 = "teilsaniert",
            (MIN(IF(D$1:D$166="teilsaniert",C$1:C$166)) + MAX(IF(D$1:D$166="teilsaniert",C$1:C$166))) / 2,
            (MIN(IF(D$1:D$166="saniert",C$1:C$166)) + MAX(IF(D$1:D$166="saniert",C$1:C$166))) / 2
        )
    )),
    0,
    IF(
        C84 &lt; (IF(
            D85 = "unsaniert",
            (MIN(IF(D$1:D$166="unsaniert",C$1:C$166)) + MAX(IF(D$1:D$166="unsaniert",C$1:C$166))) / 2,
            IF(
                D85 = "teilsaniert",
                (MIN(IF(D$1:D$166="teilsaniert",C$1:C$166)) + MAX(IF(D$1:D$166="teilsaniert",C$1:C$166))) / 2,
                (MIN(IF(D$1:D$166="saniert",C$1:C$166)) + MAX(IF(D$1:D$166="saniert",C$1:C$166))) / 2
            )
        )),
        0,
        B85
    )
)</f>
        <v>0</v>
      </c>
      <c r="H85" s="160"/>
      <c r="I85" s="174">
        <f t="shared" si="16"/>
        <v>-1.1463653993629366</v>
      </c>
      <c r="J85" s="173">
        <f>_xlfn.NORM.DIST(I85, I5,J5, TRUE)</f>
        <v>1.349964921080038E-292</v>
      </c>
      <c r="K85" s="174" t="str">
        <f t="shared" si="1"/>
        <v>saniert</v>
      </c>
      <c r="L85" s="174" cm="1">
        <f t="array" ref="L85">IF(
    J85 &gt; (IF(
        K85 = "unsaniert",
        (MIN(IF(K$1:K$166="unsaniert",J$1:J$166)) + MAX(IF(K$1:K$166="unsaniert",J$1:J$166))) / 2,
        IF(
            K85 = "teilsaniert",
            (MIN(IF(K$1:K$166="teilsaniert",J$1:J$166)) + MAX(IF(K$1:K$166="teilsaniert",J$1:J$166))) / 2,
            (MIN(IF(K$1:K$166="saniert",J$1:J$166)) + MAX(IF(K$1:K$166="saniert",J$1:J$166))) / 2
        )
    )),
    0,
    IF(
        J84 &lt; (IF(
            K85 = "unsaniert",
            (MIN(IF(K$1:K$166="unsaniert",J$1:J$166)) + MAX(IF(K$1:K$166="unsaniert",J$1:J$166))) / 2,
            IF(
                K85 = "teilsaniert",
                (MIN(IF(K$1:K$166="teilsaniert",J$1:J$166)) + MAX(IF(K$1:K$166="teilsaniert",J$1:J$166))) / 2,
                (MIN(IF(K$1:K$166="saniert",J$1:J$166)) + MAX(IF(K$1:K$166="saniert",J$1:J$166))) / 2
            )
        )),
        0,
        I85
    )
)</f>
        <v>0</v>
      </c>
      <c r="O85" s="160"/>
      <c r="P85" s="174">
        <f t="shared" si="17"/>
        <v>-1.230048067696609</v>
      </c>
      <c r="Q85" s="173">
        <f>_xlfn.NORM.DIST(P85, P5,Q5, TRUE)</f>
        <v>1.7766608720640925E-229</v>
      </c>
      <c r="R85" s="174" t="str">
        <f t="shared" si="2"/>
        <v>saniert</v>
      </c>
      <c r="S85" s="174" cm="1">
        <f t="array" ref="S85">IF(
    Q85 &gt; (IF(
        R85 = "unsaniert",
        (MIN(IF(R$1:R$166="unsaniert",Q$1:Q$166)) + MAX(IF(R$1:R$166="unsaniert",Q$1:Q$166))) / 2,
        IF(
            R85 = "teilsaniert",
            (MIN(IF(R$1:R$166="teilsaniert",Q$1:Q$166)) + MAX(IF(R$1:R$166="teilsaniert",Q$1:Q$166))) / 2,
            (MIN(IF(R$1:R$166="saniert",Q$1:Q$166)) + MAX(IF(R$1:R$166="saniert",Q$1:Q$166))) / 2
        )
    )),
    0,
    IF(
        Q84 &lt; (IF(
            R85 = "unsaniert",
            (MIN(IF(R$1:R$166="unsaniert",Q$1:Q$166)) + MAX(IF(R$1:R$166="unsaniert",Q$1:Q$166))) / 2,
            IF(
                R85 = "teilsaniert",
                (MIN(IF(R$1:R$166="teilsaniert",Q$1:Q$166)) + MAX(IF(R$1:R$166="teilsaniert",Q$1:Q$166))) / 2,
                (MIN(IF(R$1:R$166="saniert",Q$1:Q$166)) + MAX(IF(R$1:R$166="saniert",Q$1:Q$166))) / 2
            )
        )),
        0,
        P85
    )
)</f>
        <v>0</v>
      </c>
      <c r="W85" s="174">
        <f t="shared" si="18"/>
        <v>-0.93149063434260415</v>
      </c>
      <c r="X85" s="173">
        <f t="shared" si="3"/>
        <v>1.3997668909173289E-217</v>
      </c>
      <c r="Y85" s="174" t="str">
        <f t="shared" si="4"/>
        <v>saniert</v>
      </c>
      <c r="Z85" s="174" cm="1">
        <f t="array" ref="Z85">IF(
    X85 &gt; (IF(
        Y85 = "unsaniert",
        (MIN(IF(Y$1:Y$166="unsaniert",X$1:X$166)) + MAX(IF(Y$1:Y$166="unsaniert",X$1:X$166))) / 2,
        IF(
            Y85 = "teilsaniert",
            (MIN(IF(Y$1:Y$166="teilsaniert",X$1:X$166)) + MAX(IF(Y$1:Y$166="teilsaniert",X$1:X$166))) / 2,
            (MIN(IF(Y$1:Y$166="saniert",X$1:X$166)) + MAX(IF(Y$1:Y$166="saniert",X$1:X$166))) / 2
        )
    )),
    0,
    IF(
        X84 &lt; (IF(
            Y85 = "unsaniert",
            (MIN(IF(Y$1:Y$166="unsaniert",X$1:X$166)) + MAX(IF(Y$1:Y$166="unsaniert",X$1:X$166))) / 2,
            IF(
                Y85 = "teilsaniert",
                (MIN(IF(Y$1:Y$166="teilsaniert",X$1:X$166)) + MAX(IF(Y$1:Y$166="teilsaniert",X$1:X$166))) / 2,
                (MIN(IF(Y$1:Y$166="saniert",X$1:X$166)) + MAX(IF(Y$1:Y$166="saniert",X$1:X$166))) / 2
            )
        )),
        0,
        W85
    )
)</f>
        <v>0</v>
      </c>
      <c r="AA85" s="160"/>
      <c r="AB85" s="160"/>
      <c r="AC85" s="160"/>
      <c r="AD85" s="174">
        <f t="shared" si="19"/>
        <v>-1.0800361506202276</v>
      </c>
      <c r="AE85" s="173">
        <f t="shared" si="5"/>
        <v>9.8459070850849059E-123</v>
      </c>
      <c r="AF85" s="174" t="str">
        <f t="shared" si="6"/>
        <v>saniert</v>
      </c>
      <c r="AG85" s="174" cm="1">
        <f t="array" ref="AG85">IF(
    AE85 &gt; (IF(
        AF85 = "unsaniert",
        (MIN(IF(AF$1:AF$166="unsaniert",AE$1:AE$166)) + MAX(IF(AF$1:AF$166="unsaniert",AE$1:AE$166))) / 2,
        IF(
            AF85 = "teilsaniert",
            (MIN(IF(AF$1:AF$166="teilsaniert",AE$1:AE$166)) + MAX(IF(AF$1:AF$166="teilsaniert",AE$1:AE$166))) / 2,
            (MIN(IF(AF$1:AF$166="saniert",AE$1:AE$166)) + MAX(IF(AF$1:AF$166="saniert",AE$1:AE$166))) / 2
        )
    )),
    0,
    IF(
        AE84 &lt; (IF(
            AF85 = "unsaniert",
            (MIN(IF(AF$1:AF$166="unsaniert",AE$1:AE$166)) + MAX(IF(AF$1:AF$166="unsaniert",AE$1:AE$166))) / 2,
            IF(
                AF85 = "teilsaniert",
                (MIN(IF(AF$1:AF$166="teilsaniert",AE$1:AE$166)) + MAX(IF(AF$1:AF$166="teilsaniert",AE$1:AE$166))) / 2,
                (MIN(IF(AF$1:AF$166="saniert",AE$1:AE$166)) + MAX(IF(AF$1:AF$166="saniert",AE$1:AE$166))) / 2
            )
        )),
        0,
        AD85
    )
)</f>
        <v>0</v>
      </c>
      <c r="AH85" s="160"/>
      <c r="AI85" s="160"/>
      <c r="AJ85" s="160"/>
      <c r="AK85" s="174">
        <f t="shared" si="20"/>
        <v>-1.249446271304933</v>
      </c>
      <c r="AL85" s="173">
        <f t="shared" si="7"/>
        <v>0</v>
      </c>
      <c r="AM85" s="174" t="str">
        <f t="shared" si="8"/>
        <v>saniert</v>
      </c>
      <c r="AN85" s="174" cm="1">
        <f t="array" ref="AN85">IF(
    AL85 &gt; (IF(
        AM85 = "unsaniert",
        (MIN(IF(AM$1:AM$166="unsaniert",AL$1:AL$166)) + MAX(IF(AM$1:AM$166="unsaniert",AL$1:AL$166))) / 2,
        IF(
            AM85 = "teilsaniert",
            (MIN(IF(AM$1:AM$166="teilsaniert",AL$1:AL$166)) + MAX(IF(AM$1:AM$166="teilsaniert",AL$1:AL$166))) / 2,
            (MIN(IF(AM$1:AM$166="saniert",AL$1:AL$166)) + MAX(IF(AM$1:AM$166="saniert",AL$1:AL$166))) / 2
        )
    )),
    0,
    IF(
        AL84 &lt; (IF(
            AM85 = "unsaniert",
            (MIN(IF(AM$1:AM$166="unsaniert",AL$1:AL$166)) + MAX(IF(AM$1:AM$166="unsaniert",AL$1:AL$166))) / 2,
            IF(
                AM85 = "teilsaniert",
                (MIN(IF(AM$1:AM$166="teilsaniert",AL$1:AL$166)) + MAX(IF(AM$1:AM$166="teilsaniert",AL$1:AL$166))) / 2,
                (MIN(IF(AM$1:AM$166="saniert",AL$1:AL$166)) + MAX(IF(AM$1:AM$166="saniert",AL$1:AL$166))) / 2
            )
        )),
        0,
        AK85
    )
)</f>
        <v>0</v>
      </c>
      <c r="AR85" s="174">
        <f t="shared" si="21"/>
        <v>-0.99477353176159011</v>
      </c>
      <c r="AS85" s="173">
        <f t="shared" si="9"/>
        <v>5.6231803462467881E-148</v>
      </c>
      <c r="AT85" s="174" t="str">
        <f t="shared" si="10"/>
        <v>saniert</v>
      </c>
      <c r="AU85" s="174" cm="1">
        <f t="array" ref="AU85">IF(
    AS85 &gt; (IF(
        AT85 = "unsaniert",
        (MIN(IF(AT$1:AT$166="unsaniert",AS$1:AS$166)) + MAX(IF(AT$1:AT$166="unsaniert",AS$1:AS$166))) / 2,
        IF(
            AT85 = "teilsaniert",
            (MIN(IF(AT$1:AT$166="teilsaniert",AS$1:AS$166)) + MAX(IF(AT$1:AT$166="teilsaniert",AS$1:AS$166))) / 2,
            (MIN(IF(AT$1:AT$166="saniert",AS$1:AS$166)) + MAX(IF(AT$1:AT$166="saniert",AS$1:AS$166))) / 2
        )
    )),
    0,
    IF(
        AS84 &lt; (IF(
            AT85 = "unsaniert",
            (MIN(IF(AT$1:AT$166="unsaniert",AS$1:AS$166)) + MAX(IF(AT$1:AT$166="unsaniert",AS$1:AS$166))) / 2,
            IF(
                AT85 = "teilsaniert",
                (MIN(IF(AT$1:AT$166="teilsaniert",AS$1:AS$166)) + MAX(IF(AT$1:AT$166="teilsaniert",AS$1:AS$166))) / 2,
                (MIN(IF(AT$1:AT$166="saniert",AS$1:AS$166)) + MAX(IF(AT$1:AT$166="saniert",AS$1:AS$166))) / 2
            )
        )),
        0,
        AR85
    )
)</f>
        <v>0</v>
      </c>
      <c r="AV85" s="160"/>
      <c r="AW85" s="160"/>
      <c r="AX85" s="160"/>
      <c r="AY85" s="174">
        <f t="shared" si="22"/>
        <v>-1.0058722285641122</v>
      </c>
      <c r="AZ85" s="173">
        <f t="shared" si="24"/>
        <v>5.463717396709822E-107</v>
      </c>
      <c r="BA85" s="174" t="str">
        <f t="shared" si="25"/>
        <v>saniert</v>
      </c>
      <c r="BB85" s="174" cm="1">
        <f t="array" ref="BB85">IF(
    AZ85 &gt; (IF(
        BA85 = "unsaniert",
        (MIN(IF(BA$1:BA$166="unsaniert",AZ$1:AZ$166)) + MAX(IF(BA$1:BA$166="unsaniert",AZ$1:AZ$166))) / 2,
        IF(
            BA85 = "teilsaniert",
            (MIN(IF(BA$1:BA$166="teilsaniert",AZ$1:AZ$166)) + MAX(IF(BA$1:BA$166="teilsaniert",AZ$1:AZ$166))) / 2,
            (MIN(IF(BA$1:BA$166="saniert",AZ$1:AZ$166)) + MAX(IF(BA$1:BA$166="saniert",AZ$1:AZ$166))) / 2
        )
    )),
    0,
    IF(
        AZ84 &lt; (IF(
            BA85 = "unsaniert",
            (MIN(IF(BA$1:BA$166="unsaniert",AZ$1:AZ$166)) + MAX(IF(BA$1:BA$166="unsaniert",AZ$1:AZ$166))) / 2,
            IF(
                BA85 = "teilsaniert",
                (MIN(IF(BA$1:BA$166="teilsaniert",AZ$1:AZ$166)) + MAX(IF(BA$1:BA$166="teilsaniert",AZ$1:AZ$166))) / 2,
                (MIN(IF(BA$1:BA$166="saniert",AZ$1:AZ$166)) + MAX(IF(BA$1:BA$166="saniert",AZ$1:AZ$166))) / 2
            )
        )),
        0,
        AY85
    )
)</f>
        <v>0</v>
      </c>
      <c r="BC85" s="160"/>
      <c r="BD85" s="160"/>
      <c r="BE85" s="160"/>
      <c r="BF85" s="174">
        <f t="shared" si="23"/>
        <v>-0.48298035241278137</v>
      </c>
      <c r="BG85" s="173">
        <f t="shared" si="13"/>
        <v>5.5662281191873796E-67</v>
      </c>
      <c r="BH85" s="174" t="str">
        <f t="shared" si="14"/>
        <v>saniert</v>
      </c>
      <c r="BI85" s="174" cm="1">
        <f t="array" ref="BI85">IF(
    BG85 &gt; (IF(
        BH85 = "unsaniert",
        (MIN(IF(BH$1:BH$166="unsaniert",BG$1:BG$166)) + MAX(IF(BH$1:BH$166="unsaniert",BG$1:BG$166))) / 2,
        IF(
            BH85 = "teilsaniert",
            (MIN(IF(BH$1:BH$166="teilsaniert",BG$1:BG$166)) + MAX(IF(BH$1:BH$166="teilsaniert",BG$1:BG$166))) / 2,
            (MIN(IF(BH$1:BH$166="saniert",BG$1:BG$166)) + MAX(IF(BH$1:BH$166="saniert",BG$1:BG$166))) / 2
        )
    )),
    0,
    IF(
        BG84 &lt; (IF(
            BH85 = "unsaniert",
            (MIN(IF(BH$1:BH$166="unsaniert",BG$1:BG$166)) + MAX(IF(BH$1:BH$166="unsaniert",BG$1:BG$166))) / 2,
            IF(
                BH85 = "teilsaniert",
                (MIN(IF(BH$1:BH$166="teilsaniert",BG$1:BG$166)) + MAX(IF(BH$1:BH$166="teilsaniert",BG$1:BG$166))) / 2,
                (MIN(IF(BH$1:BH$166="saniert",BG$1:BG$166)) + MAX(IF(BH$1:BH$166="saniert",BG$1:BG$166))) / 2
            )
        )),
        0,
        BF85
    )
)</f>
        <v>0</v>
      </c>
    </row>
    <row r="86" spans="2:61">
      <c r="B86" s="174">
        <f t="shared" si="15"/>
        <v>-0.87700965305327172</v>
      </c>
      <c r="C86" s="173">
        <f>_xlfn.NORM.DIST(B86, B5,C5, TRUE)</f>
        <v>1.3003918429566955E-75</v>
      </c>
      <c r="D86" s="174" t="str">
        <f t="shared" si="0"/>
        <v>saniert</v>
      </c>
      <c r="E86" s="174" cm="1">
        <f t="array" ref="E86">IF(
    C86 &gt; (IF(
        D86 = "unsaniert",
        (MIN(IF(D$1:D$166="unsaniert",C$1:C$166)) + MAX(IF(D$1:D$166="unsaniert",C$1:C$166))) / 2,
        IF(
            D86 = "teilsaniert",
            (MIN(IF(D$1:D$166="teilsaniert",C$1:C$166)) + MAX(IF(D$1:D$166="teilsaniert",C$1:C$166))) / 2,
            (MIN(IF(D$1:D$166="saniert",C$1:C$166)) + MAX(IF(D$1:D$166="saniert",C$1:C$166))) / 2
        )
    )),
    0,
    IF(
        C85 &lt; (IF(
            D86 = "unsaniert",
            (MIN(IF(D$1:D$166="unsaniert",C$1:C$166)) + MAX(IF(D$1:D$166="unsaniert",C$1:C$166))) / 2,
            IF(
                D86 = "teilsaniert",
                (MIN(IF(D$1:D$166="teilsaniert",C$1:C$166)) + MAX(IF(D$1:D$166="teilsaniert",C$1:C$166))) / 2,
                (MIN(IF(D$1:D$166="saniert",C$1:C$166)) + MAX(IF(D$1:D$166="saniert",C$1:C$166))) / 2
            )
        )),
        0,
        B86
    )
)</f>
        <v>0</v>
      </c>
      <c r="H86" s="160"/>
      <c r="I86" s="174">
        <f t="shared" si="16"/>
        <v>-1.1763653993629366</v>
      </c>
      <c r="J86" s="173">
        <f>_xlfn.NORM.DIST(I86, I5,J5, TRUE)</f>
        <v>2.7342466183436388E-305</v>
      </c>
      <c r="K86" s="174" t="str">
        <f t="shared" si="1"/>
        <v>saniert</v>
      </c>
      <c r="L86" s="174" cm="1">
        <f t="array" ref="L86">IF(
    J86 &gt; (IF(
        K86 = "unsaniert",
        (MIN(IF(K$1:K$166="unsaniert",J$1:J$166)) + MAX(IF(K$1:K$166="unsaniert",J$1:J$166))) / 2,
        IF(
            K86 = "teilsaniert",
            (MIN(IF(K$1:K$166="teilsaniert",J$1:J$166)) + MAX(IF(K$1:K$166="teilsaniert",J$1:J$166))) / 2,
            (MIN(IF(K$1:K$166="saniert",J$1:J$166)) + MAX(IF(K$1:K$166="saniert",J$1:J$166))) / 2
        )
    )),
    0,
    IF(
        J85 &lt; (IF(
            K86 = "unsaniert",
            (MIN(IF(K$1:K$166="unsaniert",J$1:J$166)) + MAX(IF(K$1:K$166="unsaniert",J$1:J$166))) / 2,
            IF(
                K86 = "teilsaniert",
                (MIN(IF(K$1:K$166="teilsaniert",J$1:J$166)) + MAX(IF(K$1:K$166="teilsaniert",J$1:J$166))) / 2,
                (MIN(IF(K$1:K$166="saniert",J$1:J$166)) + MAX(IF(K$1:K$166="saniert",J$1:J$166))) / 2
            )
        )),
        0,
        I86
    )
)</f>
        <v>0</v>
      </c>
      <c r="O86" s="160"/>
      <c r="P86" s="174">
        <f t="shared" si="17"/>
        <v>-1.260048067696609</v>
      </c>
      <c r="Q86" s="173">
        <f>_xlfn.NORM.DIST(P86, P5,Q5, TRUE)</f>
        <v>1.6443908609697218E-239</v>
      </c>
      <c r="R86" s="174" t="str">
        <f t="shared" si="2"/>
        <v>saniert</v>
      </c>
      <c r="S86" s="174" cm="1">
        <f t="array" ref="S86">IF(
    Q86 &gt; (IF(
        R86 = "unsaniert",
        (MIN(IF(R$1:R$166="unsaniert",Q$1:Q$166)) + MAX(IF(R$1:R$166="unsaniert",Q$1:Q$166))) / 2,
        IF(
            R86 = "teilsaniert",
            (MIN(IF(R$1:R$166="teilsaniert",Q$1:Q$166)) + MAX(IF(R$1:R$166="teilsaniert",Q$1:Q$166))) / 2,
            (MIN(IF(R$1:R$166="saniert",Q$1:Q$166)) + MAX(IF(R$1:R$166="saniert",Q$1:Q$166))) / 2
        )
    )),
    0,
    IF(
        Q85 &lt; (IF(
            R86 = "unsaniert",
            (MIN(IF(R$1:R$166="unsaniert",Q$1:Q$166)) + MAX(IF(R$1:R$166="unsaniert",Q$1:Q$166))) / 2,
            IF(
                R86 = "teilsaniert",
                (MIN(IF(R$1:R$166="teilsaniert",Q$1:Q$166)) + MAX(IF(R$1:R$166="teilsaniert",Q$1:Q$166))) / 2,
                (MIN(IF(R$1:R$166="saniert",Q$1:Q$166)) + MAX(IF(R$1:R$166="saniert",Q$1:Q$166))) / 2
            )
        )),
        0,
        P86
    )
)</f>
        <v>0</v>
      </c>
      <c r="W86" s="174">
        <f t="shared" si="18"/>
        <v>-0.96149063434260418</v>
      </c>
      <c r="X86" s="173">
        <f t="shared" si="3"/>
        <v>4.1246572745357366E-227</v>
      </c>
      <c r="Y86" s="174" t="str">
        <f t="shared" si="4"/>
        <v>saniert</v>
      </c>
      <c r="Z86" s="174" cm="1">
        <f t="array" ref="Z86">IF(
    X86 &gt; (IF(
        Y86 = "unsaniert",
        (MIN(IF(Y$1:Y$166="unsaniert",X$1:X$166)) + MAX(IF(Y$1:Y$166="unsaniert",X$1:X$166))) / 2,
        IF(
            Y86 = "teilsaniert",
            (MIN(IF(Y$1:Y$166="teilsaniert",X$1:X$166)) + MAX(IF(Y$1:Y$166="teilsaniert",X$1:X$166))) / 2,
            (MIN(IF(Y$1:Y$166="saniert",X$1:X$166)) + MAX(IF(Y$1:Y$166="saniert",X$1:X$166))) / 2
        )
    )),
    0,
    IF(
        X85 &lt; (IF(
            Y86 = "unsaniert",
            (MIN(IF(Y$1:Y$166="unsaniert",X$1:X$166)) + MAX(IF(Y$1:Y$166="unsaniert",X$1:X$166))) / 2,
            IF(
                Y86 = "teilsaniert",
                (MIN(IF(Y$1:Y$166="teilsaniert",X$1:X$166)) + MAX(IF(Y$1:Y$166="teilsaniert",X$1:X$166))) / 2,
                (MIN(IF(Y$1:Y$166="saniert",X$1:X$166)) + MAX(IF(Y$1:Y$166="saniert",X$1:X$166))) / 2
            )
        )),
        0,
        W86
    )
)</f>
        <v>0</v>
      </c>
      <c r="AA86" s="160"/>
      <c r="AB86" s="160"/>
      <c r="AC86" s="160"/>
      <c r="AD86" s="174">
        <f t="shared" si="19"/>
        <v>-1.1100361506202276</v>
      </c>
      <c r="AE86" s="173">
        <f t="shared" si="5"/>
        <v>3.1615210394933585E-128</v>
      </c>
      <c r="AF86" s="174" t="str">
        <f t="shared" si="6"/>
        <v>saniert</v>
      </c>
      <c r="AG86" s="174" cm="1">
        <f t="array" ref="AG86">IF(
    AE86 &gt; (IF(
        AF86 = "unsaniert",
        (MIN(IF(AF$1:AF$166="unsaniert",AE$1:AE$166)) + MAX(IF(AF$1:AF$166="unsaniert",AE$1:AE$166))) / 2,
        IF(
            AF86 = "teilsaniert",
            (MIN(IF(AF$1:AF$166="teilsaniert",AE$1:AE$166)) + MAX(IF(AF$1:AF$166="teilsaniert",AE$1:AE$166))) / 2,
            (MIN(IF(AF$1:AF$166="saniert",AE$1:AE$166)) + MAX(IF(AF$1:AF$166="saniert",AE$1:AE$166))) / 2
        )
    )),
    0,
    IF(
        AE85 &lt; (IF(
            AF86 = "unsaniert",
            (MIN(IF(AF$1:AF$166="unsaniert",AE$1:AE$166)) + MAX(IF(AF$1:AF$166="unsaniert",AE$1:AE$166))) / 2,
            IF(
                AF86 = "teilsaniert",
                (MIN(IF(AF$1:AF$166="teilsaniert",AE$1:AE$166)) + MAX(IF(AF$1:AF$166="teilsaniert",AE$1:AE$166))) / 2,
                (MIN(IF(AF$1:AF$166="saniert",AE$1:AE$166)) + MAX(IF(AF$1:AF$166="saniert",AE$1:AE$166))) / 2
            )
        )),
        0,
        AD86
    )
)</f>
        <v>0</v>
      </c>
      <c r="AH86" s="160"/>
      <c r="AI86" s="160"/>
      <c r="AJ86" s="160"/>
      <c r="AK86" s="174">
        <f t="shared" si="20"/>
        <v>-1.279446271304933</v>
      </c>
      <c r="AL86" s="173">
        <f t="shared" si="7"/>
        <v>0</v>
      </c>
      <c r="AM86" s="174" t="str">
        <f t="shared" si="8"/>
        <v>saniert</v>
      </c>
      <c r="AN86" s="174" cm="1">
        <f t="array" ref="AN86">IF(
    AL86 &gt; (IF(
        AM86 = "unsaniert",
        (MIN(IF(AM$1:AM$166="unsaniert",AL$1:AL$166)) + MAX(IF(AM$1:AM$166="unsaniert",AL$1:AL$166))) / 2,
        IF(
            AM86 = "teilsaniert",
            (MIN(IF(AM$1:AM$166="teilsaniert",AL$1:AL$166)) + MAX(IF(AM$1:AM$166="teilsaniert",AL$1:AL$166))) / 2,
            (MIN(IF(AM$1:AM$166="saniert",AL$1:AL$166)) + MAX(IF(AM$1:AM$166="saniert",AL$1:AL$166))) / 2
        )
    )),
    0,
    IF(
        AL85 &lt; (IF(
            AM86 = "unsaniert",
            (MIN(IF(AM$1:AM$166="unsaniert",AL$1:AL$166)) + MAX(IF(AM$1:AM$166="unsaniert",AL$1:AL$166))) / 2,
            IF(
                AM86 = "teilsaniert",
                (MIN(IF(AM$1:AM$166="teilsaniert",AL$1:AL$166)) + MAX(IF(AM$1:AM$166="teilsaniert",AL$1:AL$166))) / 2,
                (MIN(IF(AM$1:AM$166="saniert",AL$1:AL$166)) + MAX(IF(AM$1:AM$166="saniert",AL$1:AL$166))) / 2
            )
        )),
        0,
        AK86
    )
)</f>
        <v>0</v>
      </c>
      <c r="AR86" s="174">
        <f t="shared" si="21"/>
        <v>-1.02477353176159</v>
      </c>
      <c r="AS86" s="173">
        <f t="shared" si="9"/>
        <v>1.5000983692971918E-154</v>
      </c>
      <c r="AT86" s="174" t="str">
        <f t="shared" si="10"/>
        <v>saniert</v>
      </c>
      <c r="AU86" s="174" cm="1">
        <f t="array" ref="AU86">IF(
    AS86 &gt; (IF(
        AT86 = "unsaniert",
        (MIN(IF(AT$1:AT$166="unsaniert",AS$1:AS$166)) + MAX(IF(AT$1:AT$166="unsaniert",AS$1:AS$166))) / 2,
        IF(
            AT86 = "teilsaniert",
            (MIN(IF(AT$1:AT$166="teilsaniert",AS$1:AS$166)) + MAX(IF(AT$1:AT$166="teilsaniert",AS$1:AS$166))) / 2,
            (MIN(IF(AT$1:AT$166="saniert",AS$1:AS$166)) + MAX(IF(AT$1:AT$166="saniert",AS$1:AS$166))) / 2
        )
    )),
    0,
    IF(
        AS85 &lt; (IF(
            AT86 = "unsaniert",
            (MIN(IF(AT$1:AT$166="unsaniert",AS$1:AS$166)) + MAX(IF(AT$1:AT$166="unsaniert",AS$1:AS$166))) / 2,
            IF(
                AT86 = "teilsaniert",
                (MIN(IF(AT$1:AT$166="teilsaniert",AS$1:AS$166)) + MAX(IF(AT$1:AT$166="teilsaniert",AS$1:AS$166))) / 2,
                (MIN(IF(AT$1:AT$166="saniert",AS$1:AS$166)) + MAX(IF(AT$1:AT$166="saniert",AS$1:AS$166))) / 2
            )
        )),
        0,
        AR86
    )
)</f>
        <v>0</v>
      </c>
      <c r="AV86" s="160"/>
      <c r="AW86" s="160"/>
      <c r="AX86" s="160"/>
      <c r="AY86" s="174">
        <f t="shared" si="22"/>
        <v>-1.0358722285641122</v>
      </c>
      <c r="AZ86" s="173">
        <f t="shared" si="24"/>
        <v>8.3406169589881207E-112</v>
      </c>
      <c r="BA86" s="174" t="str">
        <f t="shared" si="25"/>
        <v>saniert</v>
      </c>
      <c r="BB86" s="174" cm="1">
        <f t="array" ref="BB86">IF(
    AZ86 &gt; (IF(
        BA86 = "unsaniert",
        (MIN(IF(BA$1:BA$166="unsaniert",AZ$1:AZ$166)) + MAX(IF(BA$1:BA$166="unsaniert",AZ$1:AZ$166))) / 2,
        IF(
            BA86 = "teilsaniert",
            (MIN(IF(BA$1:BA$166="teilsaniert",AZ$1:AZ$166)) + MAX(IF(BA$1:BA$166="teilsaniert",AZ$1:AZ$166))) / 2,
            (MIN(IF(BA$1:BA$166="saniert",AZ$1:AZ$166)) + MAX(IF(BA$1:BA$166="saniert",AZ$1:AZ$166))) / 2
        )
    )),
    0,
    IF(
        AZ85 &lt; (IF(
            BA86 = "unsaniert",
            (MIN(IF(BA$1:BA$166="unsaniert",AZ$1:AZ$166)) + MAX(IF(BA$1:BA$166="unsaniert",AZ$1:AZ$166))) / 2,
            IF(
                BA86 = "teilsaniert",
                (MIN(IF(BA$1:BA$166="teilsaniert",AZ$1:AZ$166)) + MAX(IF(BA$1:BA$166="teilsaniert",AZ$1:AZ$166))) / 2,
                (MIN(IF(BA$1:BA$166="saniert",AZ$1:AZ$166)) + MAX(IF(BA$1:BA$166="saniert",AZ$1:AZ$166))) / 2
            )
        )),
        0,
        AY86
    )
)</f>
        <v>0</v>
      </c>
      <c r="BC86" s="160"/>
      <c r="BD86" s="160"/>
      <c r="BE86" s="160"/>
      <c r="BF86" s="174">
        <f t="shared" si="23"/>
        <v>-0.49798035241278138</v>
      </c>
      <c r="BG86" s="173">
        <f t="shared" si="13"/>
        <v>4.6317185867645808E-70</v>
      </c>
      <c r="BH86" s="174" t="str">
        <f t="shared" si="14"/>
        <v>saniert</v>
      </c>
      <c r="BI86" s="174" cm="1">
        <f t="array" ref="BI86">IF(
    BG86 &gt; (IF(
        BH86 = "unsaniert",
        (MIN(IF(BH$1:BH$166="unsaniert",BG$1:BG$166)) + MAX(IF(BH$1:BH$166="unsaniert",BG$1:BG$166))) / 2,
        IF(
            BH86 = "teilsaniert",
            (MIN(IF(BH$1:BH$166="teilsaniert",BG$1:BG$166)) + MAX(IF(BH$1:BH$166="teilsaniert",BG$1:BG$166))) / 2,
            (MIN(IF(BH$1:BH$166="saniert",BG$1:BG$166)) + MAX(IF(BH$1:BH$166="saniert",BG$1:BG$166))) / 2
        )
    )),
    0,
    IF(
        BG85 &lt; (IF(
            BH86 = "unsaniert",
            (MIN(IF(BH$1:BH$166="unsaniert",BG$1:BG$166)) + MAX(IF(BH$1:BH$166="unsaniert",BG$1:BG$166))) / 2,
            IF(
                BH86 = "teilsaniert",
                (MIN(IF(BH$1:BH$166="teilsaniert",BG$1:BG$166)) + MAX(IF(BH$1:BH$166="teilsaniert",BG$1:BG$166))) / 2,
                (MIN(IF(BH$1:BH$166="saniert",BG$1:BG$166)) + MAX(IF(BH$1:BH$166="saniert",BG$1:BG$166))) / 2
            )
        )),
        0,
        BF86
    )
)</f>
        <v>0</v>
      </c>
    </row>
    <row r="87" spans="2:61">
      <c r="B87" s="174">
        <f t="shared" si="15"/>
        <v>-0.90700965305327175</v>
      </c>
      <c r="C87" s="173">
        <f>_xlfn.NORM.DIST(B87, B5,C5, TRUE)</f>
        <v>5.3172174445492249E-79</v>
      </c>
      <c r="D87" s="174" t="str">
        <f t="shared" si="0"/>
        <v>saniert</v>
      </c>
      <c r="E87" s="174" cm="1">
        <f t="array" ref="E87">IF(
    C87 &gt; (IF(
        D87 = "unsaniert",
        (MIN(IF(D$1:D$166="unsaniert",C$1:C$166)) + MAX(IF(D$1:D$166="unsaniert",C$1:C$166))) / 2,
        IF(
            D87 = "teilsaniert",
            (MIN(IF(D$1:D$166="teilsaniert",C$1:C$166)) + MAX(IF(D$1:D$166="teilsaniert",C$1:C$166))) / 2,
            (MIN(IF(D$1:D$166="saniert",C$1:C$166)) + MAX(IF(D$1:D$166="saniert",C$1:C$166))) / 2
        )
    )),
    0,
    IF(
        C86 &lt; (IF(
            D87 = "unsaniert",
            (MIN(IF(D$1:D$166="unsaniert",C$1:C$166)) + MAX(IF(D$1:D$166="unsaniert",C$1:C$166))) / 2,
            IF(
                D87 = "teilsaniert",
                (MIN(IF(D$1:D$166="teilsaniert",C$1:C$166)) + MAX(IF(D$1:D$166="teilsaniert",C$1:C$166))) / 2,
                (MIN(IF(D$1:D$166="saniert",C$1:C$166)) + MAX(IF(D$1:D$166="saniert",C$1:C$166))) / 2
            )
        )),
        0,
        B87
    )
)</f>
        <v>0</v>
      </c>
      <c r="H87" s="160"/>
      <c r="I87" s="174">
        <f t="shared" si="16"/>
        <v>-1.2063653993629366</v>
      </c>
      <c r="J87" s="173">
        <f>_xlfn.NORM.DIST(I87, I5,J5, TRUE)</f>
        <v>0</v>
      </c>
      <c r="K87" s="174" t="str">
        <f t="shared" si="1"/>
        <v>saniert</v>
      </c>
      <c r="L87" s="174" cm="1">
        <f t="array" ref="L87">IF(
    J87 &gt; (IF(
        K87 = "unsaniert",
        (MIN(IF(K$1:K$166="unsaniert",J$1:J$166)) + MAX(IF(K$1:K$166="unsaniert",J$1:J$166))) / 2,
        IF(
            K87 = "teilsaniert",
            (MIN(IF(K$1:K$166="teilsaniert",J$1:J$166)) + MAX(IF(K$1:K$166="teilsaniert",J$1:J$166))) / 2,
            (MIN(IF(K$1:K$166="saniert",J$1:J$166)) + MAX(IF(K$1:K$166="saniert",J$1:J$166))) / 2
        )
    )),
    0,
    IF(
        J86 &lt; (IF(
            K87 = "unsaniert",
            (MIN(IF(K$1:K$166="unsaniert",J$1:J$166)) + MAX(IF(K$1:K$166="unsaniert",J$1:J$166))) / 2,
            IF(
                K87 = "teilsaniert",
                (MIN(IF(K$1:K$166="teilsaniert",J$1:J$166)) + MAX(IF(K$1:K$166="teilsaniert",J$1:J$166))) / 2,
                (MIN(IF(K$1:K$166="saniert",J$1:J$166)) + MAX(IF(K$1:K$166="saniert",J$1:J$166))) / 2
            )
        )),
        0,
        I87
    )
)</f>
        <v>0</v>
      </c>
      <c r="O87" s="160"/>
      <c r="P87" s="174">
        <f t="shared" si="17"/>
        <v>-1.2900480676966091</v>
      </c>
      <c r="Q87" s="173">
        <f>_xlfn.NORM.DIST(P87, P5,Q5, TRUE)</f>
        <v>9.2443907133491479E-250</v>
      </c>
      <c r="R87" s="174" t="str">
        <f t="shared" si="2"/>
        <v>saniert</v>
      </c>
      <c r="S87" s="174" cm="1">
        <f t="array" ref="S87">IF(
    Q87 &gt; (IF(
        R87 = "unsaniert",
        (MIN(IF(R$1:R$166="unsaniert",Q$1:Q$166)) + MAX(IF(R$1:R$166="unsaniert",Q$1:Q$166))) / 2,
        IF(
            R87 = "teilsaniert",
            (MIN(IF(R$1:R$166="teilsaniert",Q$1:Q$166)) + MAX(IF(R$1:R$166="teilsaniert",Q$1:Q$166))) / 2,
            (MIN(IF(R$1:R$166="saniert",Q$1:Q$166)) + MAX(IF(R$1:R$166="saniert",Q$1:Q$166))) / 2
        )
    )),
    0,
    IF(
        Q86 &lt; (IF(
            R87 = "unsaniert",
            (MIN(IF(R$1:R$166="unsaniert",Q$1:Q$166)) + MAX(IF(R$1:R$166="unsaniert",Q$1:Q$166))) / 2,
            IF(
                R87 = "teilsaniert",
                (MIN(IF(R$1:R$166="teilsaniert",Q$1:Q$166)) + MAX(IF(R$1:R$166="teilsaniert",Q$1:Q$166))) / 2,
                (MIN(IF(R$1:R$166="saniert",Q$1:Q$166)) + MAX(IF(R$1:R$166="saniert",Q$1:Q$166))) / 2
            )
        )),
        0,
        P87
    )
)</f>
        <v>0</v>
      </c>
      <c r="W87" s="174">
        <f t="shared" si="18"/>
        <v>-0.9914906343426042</v>
      </c>
      <c r="X87" s="173">
        <f t="shared" si="3"/>
        <v>7.5612881622898697E-237</v>
      </c>
      <c r="Y87" s="174" t="str">
        <f t="shared" si="4"/>
        <v>saniert</v>
      </c>
      <c r="Z87" s="174" cm="1">
        <f t="array" ref="Z87">IF(
    X87 &gt; (IF(
        Y87 = "unsaniert",
        (MIN(IF(Y$1:Y$166="unsaniert",X$1:X$166)) + MAX(IF(Y$1:Y$166="unsaniert",X$1:X$166))) / 2,
        IF(
            Y87 = "teilsaniert",
            (MIN(IF(Y$1:Y$166="teilsaniert",X$1:X$166)) + MAX(IF(Y$1:Y$166="teilsaniert",X$1:X$166))) / 2,
            (MIN(IF(Y$1:Y$166="saniert",X$1:X$166)) + MAX(IF(Y$1:Y$166="saniert",X$1:X$166))) / 2
        )
    )),
    0,
    IF(
        X86 &lt; (IF(
            Y87 = "unsaniert",
            (MIN(IF(Y$1:Y$166="unsaniert",X$1:X$166)) + MAX(IF(Y$1:Y$166="unsaniert",X$1:X$166))) / 2,
            IF(
                Y87 = "teilsaniert",
                (MIN(IF(Y$1:Y$166="teilsaniert",X$1:X$166)) + MAX(IF(Y$1:Y$166="teilsaniert",X$1:X$166))) / 2,
                (MIN(IF(Y$1:Y$166="saniert",X$1:X$166)) + MAX(IF(Y$1:Y$166="saniert",X$1:X$166))) / 2
            )
        )),
        0,
        W87
    )
)</f>
        <v>0</v>
      </c>
      <c r="AA87" s="160"/>
      <c r="AB87" s="160"/>
      <c r="AC87" s="160"/>
      <c r="AD87" s="174">
        <f t="shared" si="19"/>
        <v>-1.1400361506202277</v>
      </c>
      <c r="AE87" s="173">
        <f t="shared" si="5"/>
        <v>7.6642107975655452E-134</v>
      </c>
      <c r="AF87" s="174" t="str">
        <f t="shared" si="6"/>
        <v>saniert</v>
      </c>
      <c r="AG87" s="174" cm="1">
        <f t="array" ref="AG87">IF(
    AE87 &gt; (IF(
        AF87 = "unsaniert",
        (MIN(IF(AF$1:AF$166="unsaniert",AE$1:AE$166)) + MAX(IF(AF$1:AF$166="unsaniert",AE$1:AE$166))) / 2,
        IF(
            AF87 = "teilsaniert",
            (MIN(IF(AF$1:AF$166="teilsaniert",AE$1:AE$166)) + MAX(IF(AF$1:AF$166="teilsaniert",AE$1:AE$166))) / 2,
            (MIN(IF(AF$1:AF$166="saniert",AE$1:AE$166)) + MAX(IF(AF$1:AF$166="saniert",AE$1:AE$166))) / 2
        )
    )),
    0,
    IF(
        AE86 &lt; (IF(
            AF87 = "unsaniert",
            (MIN(IF(AF$1:AF$166="unsaniert",AE$1:AE$166)) + MAX(IF(AF$1:AF$166="unsaniert",AE$1:AE$166))) / 2,
            IF(
                AF87 = "teilsaniert",
                (MIN(IF(AF$1:AF$166="teilsaniert",AE$1:AE$166)) + MAX(IF(AF$1:AF$166="teilsaniert",AE$1:AE$166))) / 2,
                (MIN(IF(AF$1:AF$166="saniert",AE$1:AE$166)) + MAX(IF(AF$1:AF$166="saniert",AE$1:AE$166))) / 2
            )
        )),
        0,
        AD87
    )
)</f>
        <v>0</v>
      </c>
      <c r="AH87" s="160"/>
      <c r="AI87" s="160"/>
      <c r="AJ87" s="160"/>
      <c r="AK87" s="174">
        <f t="shared" si="20"/>
        <v>-1.3094462713049331</v>
      </c>
      <c r="AL87" s="173">
        <f t="shared" si="7"/>
        <v>0</v>
      </c>
      <c r="AM87" s="174" t="str">
        <f t="shared" si="8"/>
        <v>saniert</v>
      </c>
      <c r="AN87" s="174" cm="1">
        <f t="array" ref="AN87">IF(
    AL87 &gt; (IF(
        AM87 = "unsaniert",
        (MIN(IF(AM$1:AM$166="unsaniert",AL$1:AL$166)) + MAX(IF(AM$1:AM$166="unsaniert",AL$1:AL$166))) / 2,
        IF(
            AM87 = "teilsaniert",
            (MIN(IF(AM$1:AM$166="teilsaniert",AL$1:AL$166)) + MAX(IF(AM$1:AM$166="teilsaniert",AL$1:AL$166))) / 2,
            (MIN(IF(AM$1:AM$166="saniert",AL$1:AL$166)) + MAX(IF(AM$1:AM$166="saniert",AL$1:AL$166))) / 2
        )
    )),
    0,
    IF(
        AL86 &lt; (IF(
            AM87 = "unsaniert",
            (MIN(IF(AM$1:AM$166="unsaniert",AL$1:AL$166)) + MAX(IF(AM$1:AM$166="unsaniert",AL$1:AL$166))) / 2,
            IF(
                AM87 = "teilsaniert",
                (MIN(IF(AM$1:AM$166="teilsaniert",AL$1:AL$166)) + MAX(IF(AM$1:AM$166="teilsaniert",AL$1:AL$166))) / 2,
                (MIN(IF(AM$1:AM$166="saniert",AL$1:AL$166)) + MAX(IF(AM$1:AM$166="saniert",AL$1:AL$166))) / 2
            )
        )),
        0,
        AK87
    )
)</f>
        <v>0</v>
      </c>
      <c r="AR87" s="174">
        <f t="shared" si="21"/>
        <v>-1.0547735317615901</v>
      </c>
      <c r="AS87" s="173">
        <f t="shared" si="9"/>
        <v>2.8679709374751167E-161</v>
      </c>
      <c r="AT87" s="174" t="str">
        <f t="shared" si="10"/>
        <v>saniert</v>
      </c>
      <c r="AU87" s="174" cm="1">
        <f t="array" ref="AU87">IF(
    AS87 &gt; (IF(
        AT87 = "unsaniert",
        (MIN(IF(AT$1:AT$166="unsaniert",AS$1:AS$166)) + MAX(IF(AT$1:AT$166="unsaniert",AS$1:AS$166))) / 2,
        IF(
            AT87 = "teilsaniert",
            (MIN(IF(AT$1:AT$166="teilsaniert",AS$1:AS$166)) + MAX(IF(AT$1:AT$166="teilsaniert",AS$1:AS$166))) / 2,
            (MIN(IF(AT$1:AT$166="saniert",AS$1:AS$166)) + MAX(IF(AT$1:AT$166="saniert",AS$1:AS$166))) / 2
        )
    )),
    0,
    IF(
        AS86 &lt; (IF(
            AT87 = "unsaniert",
            (MIN(IF(AT$1:AT$166="unsaniert",AS$1:AS$166)) + MAX(IF(AT$1:AT$166="unsaniert",AS$1:AS$166))) / 2,
            IF(
                AT87 = "teilsaniert",
                (MIN(IF(AT$1:AT$166="teilsaniert",AS$1:AS$166)) + MAX(IF(AT$1:AT$166="teilsaniert",AS$1:AS$166))) / 2,
                (MIN(IF(AT$1:AT$166="saniert",AS$1:AS$166)) + MAX(IF(AT$1:AT$166="saniert",AS$1:AS$166))) / 2
            )
        )),
        0,
        AR87
    )
)</f>
        <v>0</v>
      </c>
      <c r="AV87" s="160"/>
      <c r="AW87" s="160"/>
      <c r="AX87" s="160"/>
      <c r="AY87" s="174">
        <f t="shared" si="22"/>
        <v>-1.0658722285641122</v>
      </c>
      <c r="AZ87" s="173">
        <f t="shared" si="24"/>
        <v>9.9328106307864486E-117</v>
      </c>
      <c r="BA87" s="174" t="str">
        <f t="shared" si="25"/>
        <v>saniert</v>
      </c>
      <c r="BB87" s="174" cm="1">
        <f t="array" ref="BB87">IF(
    AZ87 &gt; (IF(
        BA87 = "unsaniert",
        (MIN(IF(BA$1:BA$166="unsaniert",AZ$1:AZ$166)) + MAX(IF(BA$1:BA$166="unsaniert",AZ$1:AZ$166))) / 2,
        IF(
            BA87 = "teilsaniert",
            (MIN(IF(BA$1:BA$166="teilsaniert",AZ$1:AZ$166)) + MAX(IF(BA$1:BA$166="teilsaniert",AZ$1:AZ$166))) / 2,
            (MIN(IF(BA$1:BA$166="saniert",AZ$1:AZ$166)) + MAX(IF(BA$1:BA$166="saniert",AZ$1:AZ$166))) / 2
        )
    )),
    0,
    IF(
        AZ86 &lt; (IF(
            BA87 = "unsaniert",
            (MIN(IF(BA$1:BA$166="unsaniert",AZ$1:AZ$166)) + MAX(IF(BA$1:BA$166="unsaniert",AZ$1:AZ$166))) / 2,
            IF(
                BA87 = "teilsaniert",
                (MIN(IF(BA$1:BA$166="teilsaniert",AZ$1:AZ$166)) + MAX(IF(BA$1:BA$166="teilsaniert",AZ$1:AZ$166))) / 2,
                (MIN(IF(BA$1:BA$166="saniert",AZ$1:AZ$166)) + MAX(IF(BA$1:BA$166="saniert",AZ$1:AZ$166))) / 2
            )
        )),
        0,
        AY87
    )
)</f>
        <v>0</v>
      </c>
      <c r="BC87" s="160"/>
      <c r="BD87" s="160"/>
      <c r="BE87" s="160"/>
      <c r="BF87" s="174">
        <f t="shared" si="23"/>
        <v>-0.51298035241278139</v>
      </c>
      <c r="BG87" s="173">
        <f t="shared" si="13"/>
        <v>3.2727316090227035E-73</v>
      </c>
      <c r="BH87" s="174" t="str">
        <f t="shared" si="14"/>
        <v>saniert</v>
      </c>
      <c r="BI87" s="174" cm="1">
        <f t="array" ref="BI87">IF(
    BG87 &gt; (IF(
        BH87 = "unsaniert",
        (MIN(IF(BH$1:BH$166="unsaniert",BG$1:BG$166)) + MAX(IF(BH$1:BH$166="unsaniert",BG$1:BG$166))) / 2,
        IF(
            BH87 = "teilsaniert",
            (MIN(IF(BH$1:BH$166="teilsaniert",BG$1:BG$166)) + MAX(IF(BH$1:BH$166="teilsaniert",BG$1:BG$166))) / 2,
            (MIN(IF(BH$1:BH$166="saniert",BG$1:BG$166)) + MAX(IF(BH$1:BH$166="saniert",BG$1:BG$166))) / 2
        )
    )),
    0,
    IF(
        BG86 &lt; (IF(
            BH87 = "unsaniert",
            (MIN(IF(BH$1:BH$166="unsaniert",BG$1:BG$166)) + MAX(IF(BH$1:BH$166="unsaniert",BG$1:BG$166))) / 2,
            IF(
                BH87 = "teilsaniert",
                (MIN(IF(BH$1:BH$166="teilsaniert",BG$1:BG$166)) + MAX(IF(BH$1:BH$166="teilsaniert",BG$1:BG$166))) / 2,
                (MIN(IF(BH$1:BH$166="saniert",BG$1:BG$166)) + MAX(IF(BH$1:BH$166="saniert",BG$1:BG$166))) / 2
            )
        )),
        0,
        BF87
    )
)</f>
        <v>0</v>
      </c>
    </row>
    <row r="88" spans="2:61">
      <c r="B88" s="174">
        <f t="shared" si="15"/>
        <v>-0.93700965305327177</v>
      </c>
      <c r="C88" s="173">
        <f>_xlfn.NORM.DIST(B88, B5,C5, TRUE)</f>
        <v>1.8251773276698875E-82</v>
      </c>
      <c r="D88" s="174" t="str">
        <f t="shared" si="0"/>
        <v>saniert</v>
      </c>
      <c r="E88" s="174" cm="1">
        <f t="array" ref="E88">IF(
    C88 &gt; (IF(
        D88 = "unsaniert",
        (MIN(IF(D$1:D$166="unsaniert",C$1:C$166)) + MAX(IF(D$1:D$166="unsaniert",C$1:C$166))) / 2,
        IF(
            D88 = "teilsaniert",
            (MIN(IF(D$1:D$166="teilsaniert",C$1:C$166)) + MAX(IF(D$1:D$166="teilsaniert",C$1:C$166))) / 2,
            (MIN(IF(D$1:D$166="saniert",C$1:C$166)) + MAX(IF(D$1:D$166="saniert",C$1:C$166))) / 2
        )
    )),
    0,
    IF(
        C87 &lt; (IF(
            D88 = "unsaniert",
            (MIN(IF(D$1:D$166="unsaniert",C$1:C$166)) + MAX(IF(D$1:D$166="unsaniert",C$1:C$166))) / 2,
            IF(
                D88 = "teilsaniert",
                (MIN(IF(D$1:D$166="teilsaniert",C$1:C$166)) + MAX(IF(D$1:D$166="teilsaniert",C$1:C$166))) / 2,
                (MIN(IF(D$1:D$166="saniert",C$1:C$166)) + MAX(IF(D$1:D$166="saniert",C$1:C$166))) / 2
            )
        )),
        0,
        B88
    )
)</f>
        <v>0</v>
      </c>
      <c r="H88" s="160"/>
      <c r="I88" s="174">
        <f t="shared" si="16"/>
        <v>-1.2363653993629367</v>
      </c>
      <c r="J88" s="173">
        <f>_xlfn.NORM.DIST(I88, I5,J5, TRUE)</f>
        <v>0</v>
      </c>
      <c r="K88" s="174" t="str">
        <f t="shared" si="1"/>
        <v>saniert</v>
      </c>
      <c r="L88" s="174" cm="1">
        <f t="array" ref="L88">IF(
    J88 &gt; (IF(
        K88 = "unsaniert",
        (MIN(IF(K$1:K$166="unsaniert",J$1:J$166)) + MAX(IF(K$1:K$166="unsaniert",J$1:J$166))) / 2,
        IF(
            K88 = "teilsaniert",
            (MIN(IF(K$1:K$166="teilsaniert",J$1:J$166)) + MAX(IF(K$1:K$166="teilsaniert",J$1:J$166))) / 2,
            (MIN(IF(K$1:K$166="saniert",J$1:J$166)) + MAX(IF(K$1:K$166="saniert",J$1:J$166))) / 2
        )
    )),
    0,
    IF(
        J87 &lt; (IF(
            K88 = "unsaniert",
            (MIN(IF(K$1:K$166="unsaniert",J$1:J$166)) + MAX(IF(K$1:K$166="unsaniert",J$1:J$166))) / 2,
            IF(
                K88 = "teilsaniert",
                (MIN(IF(K$1:K$166="teilsaniert",J$1:J$166)) + MAX(IF(K$1:K$166="teilsaniert",J$1:J$166))) / 2,
                (MIN(IF(K$1:K$166="saniert",J$1:J$166)) + MAX(IF(K$1:K$166="saniert",J$1:J$166))) / 2
            )
        )),
        0,
        I88
    )
)</f>
        <v>0</v>
      </c>
      <c r="O88" s="160"/>
      <c r="P88" s="174">
        <f t="shared" si="17"/>
        <v>-1.3200480676966091</v>
      </c>
      <c r="Q88" s="173">
        <f>_xlfn.NORM.DIST(P88, P5,Q5, TRUE)</f>
        <v>3.1565749258489556E-260</v>
      </c>
      <c r="R88" s="174" t="str">
        <f t="shared" si="2"/>
        <v>saniert</v>
      </c>
      <c r="S88" s="174" cm="1">
        <f t="array" ref="S88">IF(
    Q88 &gt; (IF(
        R88 = "unsaniert",
        (MIN(IF(R$1:R$166="unsaniert",Q$1:Q$166)) + MAX(IF(R$1:R$166="unsaniert",Q$1:Q$166))) / 2,
        IF(
            R88 = "teilsaniert",
            (MIN(IF(R$1:R$166="teilsaniert",Q$1:Q$166)) + MAX(IF(R$1:R$166="teilsaniert",Q$1:Q$166))) / 2,
            (MIN(IF(R$1:R$166="saniert",Q$1:Q$166)) + MAX(IF(R$1:R$166="saniert",Q$1:Q$166))) / 2
        )
    )),
    0,
    IF(
        Q87 &lt; (IF(
            R88 = "unsaniert",
            (MIN(IF(R$1:R$166="unsaniert",Q$1:Q$166)) + MAX(IF(R$1:R$166="unsaniert",Q$1:Q$166))) / 2,
            IF(
                R88 = "teilsaniert",
                (MIN(IF(R$1:R$166="teilsaniert",Q$1:Q$166)) + MAX(IF(R$1:R$166="teilsaniert",Q$1:Q$166))) / 2,
                (MIN(IF(R$1:R$166="saniert",Q$1:Q$166)) + MAX(IF(R$1:R$166="saniert",Q$1:Q$166))) / 2
            )
        )),
        0,
        P88
    )
)</f>
        <v>0</v>
      </c>
      <c r="W88" s="174">
        <f t="shared" si="18"/>
        <v>-1.0214906343426042</v>
      </c>
      <c r="X88" s="173">
        <f t="shared" si="3"/>
        <v>8.6232560307497302E-247</v>
      </c>
      <c r="Y88" s="174" t="str">
        <f t="shared" si="4"/>
        <v>saniert</v>
      </c>
      <c r="Z88" s="174" cm="1">
        <f t="array" ref="Z88">IF(
    X88 &gt; (IF(
        Y88 = "unsaniert",
        (MIN(IF(Y$1:Y$166="unsaniert",X$1:X$166)) + MAX(IF(Y$1:Y$166="unsaniert",X$1:X$166))) / 2,
        IF(
            Y88 = "teilsaniert",
            (MIN(IF(Y$1:Y$166="teilsaniert",X$1:X$166)) + MAX(IF(Y$1:Y$166="teilsaniert",X$1:X$166))) / 2,
            (MIN(IF(Y$1:Y$166="saniert",X$1:X$166)) + MAX(IF(Y$1:Y$166="saniert",X$1:X$166))) / 2
        )
    )),
    0,
    IF(
        X87 &lt; (IF(
            Y88 = "unsaniert",
            (MIN(IF(Y$1:Y$166="unsaniert",X$1:X$166)) + MAX(IF(Y$1:Y$166="unsaniert",X$1:X$166))) / 2,
            IF(
                Y88 = "teilsaniert",
                (MIN(IF(Y$1:Y$166="teilsaniert",X$1:X$166)) + MAX(IF(Y$1:Y$166="teilsaniert",X$1:X$166))) / 2,
                (MIN(IF(Y$1:Y$166="saniert",X$1:X$166)) + MAX(IF(Y$1:Y$166="saniert",X$1:X$166))) / 2
            )
        )),
        0,
        W88
    )
)</f>
        <v>0</v>
      </c>
      <c r="AA88" s="160"/>
      <c r="AB88" s="160"/>
      <c r="AC88" s="160"/>
      <c r="AD88" s="174">
        <f t="shared" si="19"/>
        <v>-1.1700361506202277</v>
      </c>
      <c r="AE88" s="173">
        <f t="shared" si="5"/>
        <v>1.402687693226298E-139</v>
      </c>
      <c r="AF88" s="174" t="str">
        <f t="shared" si="6"/>
        <v>saniert</v>
      </c>
      <c r="AG88" s="174" cm="1">
        <f t="array" ref="AG88">IF(
    AE88 &gt; (IF(
        AF88 = "unsaniert",
        (MIN(IF(AF$1:AF$166="unsaniert",AE$1:AE$166)) + MAX(IF(AF$1:AF$166="unsaniert",AE$1:AE$166))) / 2,
        IF(
            AF88 = "teilsaniert",
            (MIN(IF(AF$1:AF$166="teilsaniert",AE$1:AE$166)) + MAX(IF(AF$1:AF$166="teilsaniert",AE$1:AE$166))) / 2,
            (MIN(IF(AF$1:AF$166="saniert",AE$1:AE$166)) + MAX(IF(AF$1:AF$166="saniert",AE$1:AE$166))) / 2
        )
    )),
    0,
    IF(
        AE87 &lt; (IF(
            AF88 = "unsaniert",
            (MIN(IF(AF$1:AF$166="unsaniert",AE$1:AE$166)) + MAX(IF(AF$1:AF$166="unsaniert",AE$1:AE$166))) / 2,
            IF(
                AF88 = "teilsaniert",
                (MIN(IF(AF$1:AF$166="teilsaniert",AE$1:AE$166)) + MAX(IF(AF$1:AF$166="teilsaniert",AE$1:AE$166))) / 2,
                (MIN(IF(AF$1:AF$166="saniert",AE$1:AE$166)) + MAX(IF(AF$1:AF$166="saniert",AE$1:AE$166))) / 2
            )
        )),
        0,
        AD88
    )
)</f>
        <v>0</v>
      </c>
      <c r="AH88" s="160"/>
      <c r="AI88" s="160"/>
      <c r="AJ88" s="160"/>
      <c r="AK88" s="174">
        <f t="shared" si="20"/>
        <v>-1.3394462713049331</v>
      </c>
      <c r="AL88" s="173">
        <f t="shared" si="7"/>
        <v>0</v>
      </c>
      <c r="AM88" s="174" t="str">
        <f t="shared" si="8"/>
        <v>saniert</v>
      </c>
      <c r="AN88" s="174" cm="1">
        <f t="array" ref="AN88">IF(
    AL88 &gt; (IF(
        AM88 = "unsaniert",
        (MIN(IF(AM$1:AM$166="unsaniert",AL$1:AL$166)) + MAX(IF(AM$1:AM$166="unsaniert",AL$1:AL$166))) / 2,
        IF(
            AM88 = "teilsaniert",
            (MIN(IF(AM$1:AM$166="teilsaniert",AL$1:AL$166)) + MAX(IF(AM$1:AM$166="teilsaniert",AL$1:AL$166))) / 2,
            (MIN(IF(AM$1:AM$166="saniert",AL$1:AL$166)) + MAX(IF(AM$1:AM$166="saniert",AL$1:AL$166))) / 2
        )
    )),
    0,
    IF(
        AL87 &lt; (IF(
            AM88 = "unsaniert",
            (MIN(IF(AM$1:AM$166="unsaniert",AL$1:AL$166)) + MAX(IF(AM$1:AM$166="unsaniert",AL$1:AL$166))) / 2,
            IF(
                AM88 = "teilsaniert",
                (MIN(IF(AM$1:AM$166="teilsaniert",AL$1:AL$166)) + MAX(IF(AM$1:AM$166="teilsaniert",AL$1:AL$166))) / 2,
                (MIN(IF(AM$1:AM$166="saniert",AL$1:AL$166)) + MAX(IF(AM$1:AM$166="saniert",AL$1:AL$166))) / 2
            )
        )),
        0,
        AK88
    )
)</f>
        <v>0</v>
      </c>
      <c r="AR88" s="174">
        <f t="shared" si="21"/>
        <v>-1.0847735317615901</v>
      </c>
      <c r="AS88" s="173">
        <f t="shared" si="9"/>
        <v>3.9295102356315044E-168</v>
      </c>
      <c r="AT88" s="174" t="str">
        <f t="shared" si="10"/>
        <v>saniert</v>
      </c>
      <c r="AU88" s="174" cm="1">
        <f t="array" ref="AU88">IF(
    AS88 &gt; (IF(
        AT88 = "unsaniert",
        (MIN(IF(AT$1:AT$166="unsaniert",AS$1:AS$166)) + MAX(IF(AT$1:AT$166="unsaniert",AS$1:AS$166))) / 2,
        IF(
            AT88 = "teilsaniert",
            (MIN(IF(AT$1:AT$166="teilsaniert",AS$1:AS$166)) + MAX(IF(AT$1:AT$166="teilsaniert",AS$1:AS$166))) / 2,
            (MIN(IF(AT$1:AT$166="saniert",AS$1:AS$166)) + MAX(IF(AT$1:AT$166="saniert",AS$1:AS$166))) / 2
        )
    )),
    0,
    IF(
        AS87 &lt; (IF(
            AT88 = "unsaniert",
            (MIN(IF(AT$1:AT$166="unsaniert",AS$1:AS$166)) + MAX(IF(AT$1:AT$166="unsaniert",AS$1:AS$166))) / 2,
            IF(
                AT88 = "teilsaniert",
                (MIN(IF(AT$1:AT$166="teilsaniert",AS$1:AS$166)) + MAX(IF(AT$1:AT$166="teilsaniert",AS$1:AS$166))) / 2,
                (MIN(IF(AT$1:AT$166="saniert",AS$1:AS$166)) + MAX(IF(AT$1:AT$166="saniert",AS$1:AS$166))) / 2
            )
        )),
        0,
        AR88
    )
)</f>
        <v>0</v>
      </c>
      <c r="AV88" s="160"/>
      <c r="AW88" s="160"/>
      <c r="AX88" s="160"/>
      <c r="AY88" s="174">
        <f t="shared" si="22"/>
        <v>-1.0958722285641123</v>
      </c>
      <c r="AZ88" s="173">
        <f t="shared" si="24"/>
        <v>9.2278630094724259E-122</v>
      </c>
      <c r="BA88" s="174" t="str">
        <f t="shared" si="25"/>
        <v>saniert</v>
      </c>
      <c r="BB88" s="174" cm="1">
        <f t="array" ref="BB88">IF(
    AZ88 &gt; (IF(
        BA88 = "unsaniert",
        (MIN(IF(BA$1:BA$166="unsaniert",AZ$1:AZ$166)) + MAX(IF(BA$1:BA$166="unsaniert",AZ$1:AZ$166))) / 2,
        IF(
            BA88 = "teilsaniert",
            (MIN(IF(BA$1:BA$166="teilsaniert",AZ$1:AZ$166)) + MAX(IF(BA$1:BA$166="teilsaniert",AZ$1:AZ$166))) / 2,
            (MIN(IF(BA$1:BA$166="saniert",AZ$1:AZ$166)) + MAX(IF(BA$1:BA$166="saniert",AZ$1:AZ$166))) / 2
        )
    )),
    0,
    IF(
        AZ87 &lt; (IF(
            BA88 = "unsaniert",
            (MIN(IF(BA$1:BA$166="unsaniert",AZ$1:AZ$166)) + MAX(IF(BA$1:BA$166="unsaniert",AZ$1:AZ$166))) / 2,
            IF(
                BA88 = "teilsaniert",
                (MIN(IF(BA$1:BA$166="teilsaniert",AZ$1:AZ$166)) + MAX(IF(BA$1:BA$166="teilsaniert",AZ$1:AZ$166))) / 2,
                (MIN(IF(BA$1:BA$166="saniert",AZ$1:AZ$166)) + MAX(IF(BA$1:BA$166="saniert",AZ$1:AZ$166))) / 2
            )
        )),
        0,
        AY88
    )
)</f>
        <v>0</v>
      </c>
      <c r="BC88" s="160"/>
      <c r="BD88" s="160"/>
      <c r="BE88" s="160"/>
      <c r="BF88" s="174">
        <f t="shared" si="23"/>
        <v>-0.52798035241278141</v>
      </c>
      <c r="BG88" s="173">
        <f t="shared" si="13"/>
        <v>1.9636130388145287E-76</v>
      </c>
      <c r="BH88" s="174" t="str">
        <f t="shared" si="14"/>
        <v>saniert</v>
      </c>
      <c r="BI88" s="174" cm="1">
        <f t="array" ref="BI88">IF(
    BG88 &gt; (IF(
        BH88 = "unsaniert",
        (MIN(IF(BH$1:BH$166="unsaniert",BG$1:BG$166)) + MAX(IF(BH$1:BH$166="unsaniert",BG$1:BG$166))) / 2,
        IF(
            BH88 = "teilsaniert",
            (MIN(IF(BH$1:BH$166="teilsaniert",BG$1:BG$166)) + MAX(IF(BH$1:BH$166="teilsaniert",BG$1:BG$166))) / 2,
            (MIN(IF(BH$1:BH$166="saniert",BG$1:BG$166)) + MAX(IF(BH$1:BH$166="saniert",BG$1:BG$166))) / 2
        )
    )),
    0,
    IF(
        BG87 &lt; (IF(
            BH88 = "unsaniert",
            (MIN(IF(BH$1:BH$166="unsaniert",BG$1:BG$166)) + MAX(IF(BH$1:BH$166="unsaniert",BG$1:BG$166))) / 2,
            IF(
                BH88 = "teilsaniert",
                (MIN(IF(BH$1:BH$166="teilsaniert",BG$1:BG$166)) + MAX(IF(BH$1:BH$166="teilsaniert",BG$1:BG$166))) / 2,
                (MIN(IF(BH$1:BH$166="saniert",BG$1:BG$166)) + MAX(IF(BH$1:BH$166="saniert",BG$1:BG$166))) / 2
            )
        )),
        0,
        BF88
    )
)</f>
        <v>0</v>
      </c>
    </row>
    <row r="89" spans="2:61">
      <c r="B89" s="174">
        <f t="shared" si="15"/>
        <v>-0.9670096530532718</v>
      </c>
      <c r="C89" s="173">
        <f>_xlfn.NORM.DIST(B89, B5,C5, TRUE)</f>
        <v>5.2592902964382883E-86</v>
      </c>
      <c r="D89" s="174" t="str">
        <f t="shared" si="0"/>
        <v>saniert</v>
      </c>
      <c r="E89" s="174" cm="1">
        <f t="array" ref="E89">IF(
    C89 &gt; (IF(
        D89 = "unsaniert",
        (MIN(IF(D$1:D$166="unsaniert",C$1:C$166)) + MAX(IF(D$1:D$166="unsaniert",C$1:C$166))) / 2,
        IF(
            D89 = "teilsaniert",
            (MIN(IF(D$1:D$166="teilsaniert",C$1:C$166)) + MAX(IF(D$1:D$166="teilsaniert",C$1:C$166))) / 2,
            (MIN(IF(D$1:D$166="saniert",C$1:C$166)) + MAX(IF(D$1:D$166="saniert",C$1:C$166))) / 2
        )
    )),
    0,
    IF(
        C88 &lt; (IF(
            D89 = "unsaniert",
            (MIN(IF(D$1:D$166="unsaniert",C$1:C$166)) + MAX(IF(D$1:D$166="unsaniert",C$1:C$166))) / 2,
            IF(
                D89 = "teilsaniert",
                (MIN(IF(D$1:D$166="teilsaniert",C$1:C$166)) + MAX(IF(D$1:D$166="teilsaniert",C$1:C$166))) / 2,
                (MIN(IF(D$1:D$166="saniert",C$1:C$166)) + MAX(IF(D$1:D$166="saniert",C$1:C$166))) / 2
            )
        )),
        0,
        B89
    )
)</f>
        <v>0</v>
      </c>
      <c r="H89" s="160"/>
      <c r="I89" s="174">
        <f t="shared" si="16"/>
        <v>-1.2663653993629367</v>
      </c>
      <c r="J89" s="173">
        <f>_xlfn.NORM.DIST(I89, I5,J5, TRUE)</f>
        <v>0</v>
      </c>
      <c r="K89" s="174" t="str">
        <f t="shared" si="1"/>
        <v>saniert</v>
      </c>
      <c r="L89" s="174" cm="1">
        <f t="array" ref="L89">IF(
    J89 &gt; (IF(
        K89 = "unsaniert",
        (MIN(IF(K$1:K$166="unsaniert",J$1:J$166)) + MAX(IF(K$1:K$166="unsaniert",J$1:J$166))) / 2,
        IF(
            K89 = "teilsaniert",
            (MIN(IF(K$1:K$166="teilsaniert",J$1:J$166)) + MAX(IF(K$1:K$166="teilsaniert",J$1:J$166))) / 2,
            (MIN(IF(K$1:K$166="saniert",J$1:J$166)) + MAX(IF(K$1:K$166="saniert",J$1:J$166))) / 2
        )
    )),
    0,
    IF(
        J88 &lt; (IF(
            K89 = "unsaniert",
            (MIN(IF(K$1:K$166="unsaniert",J$1:J$166)) + MAX(IF(K$1:K$166="unsaniert",J$1:J$166))) / 2,
            IF(
                K89 = "teilsaniert",
                (MIN(IF(K$1:K$166="teilsaniert",J$1:J$166)) + MAX(IF(K$1:K$166="teilsaniert",J$1:J$166))) / 2,
                (MIN(IF(K$1:K$166="saniert",J$1:J$166)) + MAX(IF(K$1:K$166="saniert",J$1:J$166))) / 2
            )
        )),
        0,
        I89
    )
)</f>
        <v>0</v>
      </c>
      <c r="O89" s="160"/>
      <c r="P89" s="174">
        <f t="shared" si="17"/>
        <v>-1.3500480676966091</v>
      </c>
      <c r="Q89" s="173">
        <f>_xlfn.NORM.DIST(P89, P5,Q5, TRUE)</f>
        <v>6.5465249428142105E-271</v>
      </c>
      <c r="R89" s="174" t="str">
        <f t="shared" si="2"/>
        <v>saniert</v>
      </c>
      <c r="S89" s="174" cm="1">
        <f t="array" ref="S89">IF(
    Q89 &gt; (IF(
        R89 = "unsaniert",
        (MIN(IF(R$1:R$166="unsaniert",Q$1:Q$166)) + MAX(IF(R$1:R$166="unsaniert",Q$1:Q$166))) / 2,
        IF(
            R89 = "teilsaniert",
            (MIN(IF(R$1:R$166="teilsaniert",Q$1:Q$166)) + MAX(IF(R$1:R$166="teilsaniert",Q$1:Q$166))) / 2,
            (MIN(IF(R$1:R$166="saniert",Q$1:Q$166)) + MAX(IF(R$1:R$166="saniert",Q$1:Q$166))) / 2
        )
    )),
    0,
    IF(
        Q88 &lt; (IF(
            R89 = "unsaniert",
            (MIN(IF(R$1:R$166="unsaniert",Q$1:Q$166)) + MAX(IF(R$1:R$166="unsaniert",Q$1:Q$166))) / 2,
            IF(
                R89 = "teilsaniert",
                (MIN(IF(R$1:R$166="teilsaniert",Q$1:Q$166)) + MAX(IF(R$1:R$166="teilsaniert",Q$1:Q$166))) / 2,
                (MIN(IF(R$1:R$166="saniert",Q$1:Q$166)) + MAX(IF(R$1:R$166="saniert",Q$1:Q$166))) / 2
            )
        )),
        0,
        P89
    )
)</f>
        <v>0</v>
      </c>
      <c r="W89" s="174">
        <f t="shared" si="18"/>
        <v>-1.0514906343426043</v>
      </c>
      <c r="X89" s="173">
        <f t="shared" si="3"/>
        <v>6.1179600831091805E-257</v>
      </c>
      <c r="Y89" s="174" t="str">
        <f t="shared" si="4"/>
        <v>saniert</v>
      </c>
      <c r="Z89" s="174" cm="1">
        <f t="array" ref="Z89">IF(
    X89 &gt; (IF(
        Y89 = "unsaniert",
        (MIN(IF(Y$1:Y$166="unsaniert",X$1:X$166)) + MAX(IF(Y$1:Y$166="unsaniert",X$1:X$166))) / 2,
        IF(
            Y89 = "teilsaniert",
            (MIN(IF(Y$1:Y$166="teilsaniert",X$1:X$166)) + MAX(IF(Y$1:Y$166="teilsaniert",X$1:X$166))) / 2,
            (MIN(IF(Y$1:Y$166="saniert",X$1:X$166)) + MAX(IF(Y$1:Y$166="saniert",X$1:X$166))) / 2
        )
    )),
    0,
    IF(
        X88 &lt; (IF(
            Y89 = "unsaniert",
            (MIN(IF(Y$1:Y$166="unsaniert",X$1:X$166)) + MAX(IF(Y$1:Y$166="unsaniert",X$1:X$166))) / 2,
            IF(
                Y89 = "teilsaniert",
                (MIN(IF(Y$1:Y$166="teilsaniert",X$1:X$166)) + MAX(IF(Y$1:Y$166="teilsaniert",X$1:X$166))) / 2,
                (MIN(IF(Y$1:Y$166="saniert",X$1:X$166)) + MAX(IF(Y$1:Y$166="saniert",X$1:X$166))) / 2
            )
        )),
        0,
        W89
    )
)</f>
        <v>0</v>
      </c>
      <c r="AA89" s="160"/>
      <c r="AB89" s="160"/>
      <c r="AC89" s="160"/>
      <c r="AD89" s="174">
        <f t="shared" si="19"/>
        <v>-1.2000361506202277</v>
      </c>
      <c r="AE89" s="173">
        <f t="shared" si="5"/>
        <v>1.9380653607880531E-145</v>
      </c>
      <c r="AF89" s="174" t="str">
        <f t="shared" si="6"/>
        <v>saniert</v>
      </c>
      <c r="AG89" s="174" cm="1">
        <f t="array" ref="AG89">IF(
    AE89 &gt; (IF(
        AF89 = "unsaniert",
        (MIN(IF(AF$1:AF$166="unsaniert",AE$1:AE$166)) + MAX(IF(AF$1:AF$166="unsaniert",AE$1:AE$166))) / 2,
        IF(
            AF89 = "teilsaniert",
            (MIN(IF(AF$1:AF$166="teilsaniert",AE$1:AE$166)) + MAX(IF(AF$1:AF$166="teilsaniert",AE$1:AE$166))) / 2,
            (MIN(IF(AF$1:AF$166="saniert",AE$1:AE$166)) + MAX(IF(AF$1:AF$166="saniert",AE$1:AE$166))) / 2
        )
    )),
    0,
    IF(
        AE88 &lt; (IF(
            AF89 = "unsaniert",
            (MIN(IF(AF$1:AF$166="unsaniert",AE$1:AE$166)) + MAX(IF(AF$1:AF$166="unsaniert",AE$1:AE$166))) / 2,
            IF(
                AF89 = "teilsaniert",
                (MIN(IF(AF$1:AF$166="teilsaniert",AE$1:AE$166)) + MAX(IF(AF$1:AF$166="teilsaniert",AE$1:AE$166))) / 2,
                (MIN(IF(AF$1:AF$166="saniert",AE$1:AE$166)) + MAX(IF(AF$1:AF$166="saniert",AE$1:AE$166))) / 2
            )
        )),
        0,
        AD89
    )
)</f>
        <v>0</v>
      </c>
      <c r="AH89" s="160"/>
      <c r="AI89" s="160"/>
      <c r="AJ89" s="160"/>
      <c r="AK89" s="174">
        <f t="shared" si="20"/>
        <v>-1.3694462713049331</v>
      </c>
      <c r="AL89" s="173">
        <f t="shared" si="7"/>
        <v>0</v>
      </c>
      <c r="AM89" s="174" t="str">
        <f t="shared" si="8"/>
        <v>saniert</v>
      </c>
      <c r="AN89" s="174" cm="1">
        <f t="array" ref="AN89">IF(
    AL89 &gt; (IF(
        AM89 = "unsaniert",
        (MIN(IF(AM$1:AM$166="unsaniert",AL$1:AL$166)) + MAX(IF(AM$1:AM$166="unsaniert",AL$1:AL$166))) / 2,
        IF(
            AM89 = "teilsaniert",
            (MIN(IF(AM$1:AM$166="teilsaniert",AL$1:AL$166)) + MAX(IF(AM$1:AM$166="teilsaniert",AL$1:AL$166))) / 2,
            (MIN(IF(AM$1:AM$166="saniert",AL$1:AL$166)) + MAX(IF(AM$1:AM$166="saniert",AL$1:AL$166))) / 2
        )
    )),
    0,
    IF(
        AL88 &lt; (IF(
            AM89 = "unsaniert",
            (MIN(IF(AM$1:AM$166="unsaniert",AL$1:AL$166)) + MAX(IF(AM$1:AM$166="unsaniert",AL$1:AL$166))) / 2,
            IF(
                AM89 = "teilsaniert",
                (MIN(IF(AM$1:AM$166="teilsaniert",AL$1:AL$166)) + MAX(IF(AM$1:AM$166="teilsaniert",AL$1:AL$166))) / 2,
                (MIN(IF(AM$1:AM$166="saniert",AL$1:AL$166)) + MAX(IF(AM$1:AM$166="saniert",AL$1:AL$166))) / 2
            )
        )),
        0,
        AK89
    )
)</f>
        <v>0</v>
      </c>
      <c r="AR89" s="174">
        <f t="shared" si="21"/>
        <v>-1.1147735317615901</v>
      </c>
      <c r="AS89" s="173">
        <f t="shared" si="9"/>
        <v>3.8583595279499596E-175</v>
      </c>
      <c r="AT89" s="174" t="str">
        <f t="shared" si="10"/>
        <v>saniert</v>
      </c>
      <c r="AU89" s="174" cm="1">
        <f t="array" ref="AU89">IF(
    AS89 &gt; (IF(
        AT89 = "unsaniert",
        (MIN(IF(AT$1:AT$166="unsaniert",AS$1:AS$166)) + MAX(IF(AT$1:AT$166="unsaniert",AS$1:AS$166))) / 2,
        IF(
            AT89 = "teilsaniert",
            (MIN(IF(AT$1:AT$166="teilsaniert",AS$1:AS$166)) + MAX(IF(AT$1:AT$166="teilsaniert",AS$1:AS$166))) / 2,
            (MIN(IF(AT$1:AT$166="saniert",AS$1:AS$166)) + MAX(IF(AT$1:AT$166="saniert",AS$1:AS$166))) / 2
        )
    )),
    0,
    IF(
        AS88 &lt; (IF(
            AT89 = "unsaniert",
            (MIN(IF(AT$1:AT$166="unsaniert",AS$1:AS$166)) + MAX(IF(AT$1:AT$166="unsaniert",AS$1:AS$166))) / 2,
            IF(
                AT89 = "teilsaniert",
                (MIN(IF(AT$1:AT$166="teilsaniert",AS$1:AS$166)) + MAX(IF(AT$1:AT$166="teilsaniert",AS$1:AS$166))) / 2,
                (MIN(IF(AT$1:AT$166="saniert",AS$1:AS$166)) + MAX(IF(AT$1:AT$166="saniert",AS$1:AS$166))) / 2
            )
        )),
        0,
        AR89
    )
)</f>
        <v>0</v>
      </c>
      <c r="AV89" s="160"/>
      <c r="AW89" s="160"/>
      <c r="AX89" s="160"/>
      <c r="AY89" s="174">
        <f t="shared" si="22"/>
        <v>-1.1258722285641123</v>
      </c>
      <c r="AZ89" s="173">
        <f t="shared" si="24"/>
        <v>6.6876981289289341E-127</v>
      </c>
      <c r="BA89" s="174" t="str">
        <f t="shared" si="25"/>
        <v>saniert</v>
      </c>
      <c r="BB89" s="174" cm="1">
        <f t="array" ref="BB89">IF(
    AZ89 &gt; (IF(
        BA89 = "unsaniert",
        (MIN(IF(BA$1:BA$166="unsaniert",AZ$1:AZ$166)) + MAX(IF(BA$1:BA$166="unsaniert",AZ$1:AZ$166))) / 2,
        IF(
            BA89 = "teilsaniert",
            (MIN(IF(BA$1:BA$166="teilsaniert",AZ$1:AZ$166)) + MAX(IF(BA$1:BA$166="teilsaniert",AZ$1:AZ$166))) / 2,
            (MIN(IF(BA$1:BA$166="saniert",AZ$1:AZ$166)) + MAX(IF(BA$1:BA$166="saniert",AZ$1:AZ$166))) / 2
        )
    )),
    0,
    IF(
        AZ88 &lt; (IF(
            BA89 = "unsaniert",
            (MIN(IF(BA$1:BA$166="unsaniert",AZ$1:AZ$166)) + MAX(IF(BA$1:BA$166="unsaniert",AZ$1:AZ$166))) / 2,
            IF(
                BA89 = "teilsaniert",
                (MIN(IF(BA$1:BA$166="teilsaniert",AZ$1:AZ$166)) + MAX(IF(BA$1:BA$166="teilsaniert",AZ$1:AZ$166))) / 2,
                (MIN(IF(BA$1:BA$166="saniert",AZ$1:AZ$166)) + MAX(IF(BA$1:BA$166="saniert",AZ$1:AZ$166))) / 2
            )
        )),
        0,
        AY89
    )
)</f>
        <v>0</v>
      </c>
      <c r="BC89" s="160"/>
      <c r="BD89" s="160"/>
      <c r="BE89" s="160"/>
      <c r="BF89" s="174">
        <f t="shared" si="23"/>
        <v>-0.54298035241278142</v>
      </c>
      <c r="BG89" s="173">
        <f t="shared" si="13"/>
        <v>1.0003905079201728E-79</v>
      </c>
      <c r="BH89" s="174" t="str">
        <f t="shared" si="14"/>
        <v>saniert</v>
      </c>
      <c r="BI89" s="174" cm="1">
        <f t="array" ref="BI89">IF(
    BG89 &gt; (IF(
        BH89 = "unsaniert",
        (MIN(IF(BH$1:BH$166="unsaniert",BG$1:BG$166)) + MAX(IF(BH$1:BH$166="unsaniert",BG$1:BG$166))) / 2,
        IF(
            BH89 = "teilsaniert",
            (MIN(IF(BH$1:BH$166="teilsaniert",BG$1:BG$166)) + MAX(IF(BH$1:BH$166="teilsaniert",BG$1:BG$166))) / 2,
            (MIN(IF(BH$1:BH$166="saniert",BG$1:BG$166)) + MAX(IF(BH$1:BH$166="saniert",BG$1:BG$166))) / 2
        )
    )),
    0,
    IF(
        BG88 &lt; (IF(
            BH89 = "unsaniert",
            (MIN(IF(BH$1:BH$166="unsaniert",BG$1:BG$166)) + MAX(IF(BH$1:BH$166="unsaniert",BG$1:BG$166))) / 2,
            IF(
                BH89 = "teilsaniert",
                (MIN(IF(BH$1:BH$166="teilsaniert",BG$1:BG$166)) + MAX(IF(BH$1:BH$166="teilsaniert",BG$1:BG$166))) / 2,
                (MIN(IF(BH$1:BH$166="saniert",BG$1:BG$166)) + MAX(IF(BH$1:BH$166="saniert",BG$1:BG$166))) / 2
            )
        )),
        0,
        BF89
    )
)</f>
        <v>0</v>
      </c>
    </row>
    <row r="90" spans="2:61">
      <c r="B90" s="174">
        <f t="shared" si="15"/>
        <v>-0.99700965305327183</v>
      </c>
      <c r="C90" s="173">
        <f>_xlfn.NORM.DIST(B90, B5,C5, TRUE)</f>
        <v>1.2721613243155966E-89</v>
      </c>
      <c r="D90" s="174" t="str">
        <f t="shared" si="0"/>
        <v>saniert</v>
      </c>
      <c r="E90" s="174" cm="1">
        <f t="array" ref="E90">IF(
    C90 &gt; (IF(
        D90 = "unsaniert",
        (MIN(IF(D$1:D$166="unsaniert",C$1:C$166)) + MAX(IF(D$1:D$166="unsaniert",C$1:C$166))) / 2,
        IF(
            D90 = "teilsaniert",
            (MIN(IF(D$1:D$166="teilsaniert",C$1:C$166)) + MAX(IF(D$1:D$166="teilsaniert",C$1:C$166))) / 2,
            (MIN(IF(D$1:D$166="saniert",C$1:C$166)) + MAX(IF(D$1:D$166="saniert",C$1:C$166))) / 2
        )
    )),
    0,
    IF(
        C89 &lt; (IF(
            D90 = "unsaniert",
            (MIN(IF(D$1:D$166="unsaniert",C$1:C$166)) + MAX(IF(D$1:D$166="unsaniert",C$1:C$166))) / 2,
            IF(
                D90 = "teilsaniert",
                (MIN(IF(D$1:D$166="teilsaniert",C$1:C$166)) + MAX(IF(D$1:D$166="teilsaniert",C$1:C$166))) / 2,
                (MIN(IF(D$1:D$166="saniert",C$1:C$166)) + MAX(IF(D$1:D$166="saniert",C$1:C$166))) / 2
            )
        )),
        0,
        B90
    )
)</f>
        <v>0</v>
      </c>
      <c r="H90" s="160"/>
      <c r="I90" s="174">
        <f t="shared" si="16"/>
        <v>-1.2963653993629367</v>
      </c>
      <c r="J90" s="173">
        <f>_xlfn.NORM.DIST(I90, I5,J5, TRUE)</f>
        <v>0</v>
      </c>
      <c r="K90" s="174" t="str">
        <f t="shared" si="1"/>
        <v>saniert</v>
      </c>
      <c r="L90" s="174" cm="1">
        <f t="array" ref="L90">IF(
    J90 &gt; (IF(
        K90 = "unsaniert",
        (MIN(IF(K$1:K$166="unsaniert",J$1:J$166)) + MAX(IF(K$1:K$166="unsaniert",J$1:J$166))) / 2,
        IF(
            K90 = "teilsaniert",
            (MIN(IF(K$1:K$166="teilsaniert",J$1:J$166)) + MAX(IF(K$1:K$166="teilsaniert",J$1:J$166))) / 2,
            (MIN(IF(K$1:K$166="saniert",J$1:J$166)) + MAX(IF(K$1:K$166="saniert",J$1:J$166))) / 2
        )
    )),
    0,
    IF(
        J89 &lt; (IF(
            K90 = "unsaniert",
            (MIN(IF(K$1:K$166="unsaniert",J$1:J$166)) + MAX(IF(K$1:K$166="unsaniert",J$1:J$166))) / 2,
            IF(
                K90 = "teilsaniert",
                (MIN(IF(K$1:K$166="teilsaniert",J$1:J$166)) + MAX(IF(K$1:K$166="teilsaniert",J$1:J$166))) / 2,
                (MIN(IF(K$1:K$166="saniert",J$1:J$166)) + MAX(IF(K$1:K$166="saniert",J$1:J$166))) / 2
            )
        )),
        0,
        I90
    )
)</f>
        <v>0</v>
      </c>
      <c r="O90" s="160"/>
      <c r="P90" s="174">
        <f t="shared" si="17"/>
        <v>-1.3800480676966091</v>
      </c>
      <c r="Q90" s="173">
        <f>_xlfn.NORM.DIST(P90, P5,Q5, TRUE)</f>
        <v>8.2462265775917956E-282</v>
      </c>
      <c r="R90" s="174" t="str">
        <f t="shared" si="2"/>
        <v>saniert</v>
      </c>
      <c r="S90" s="174" cm="1">
        <f t="array" ref="S90">IF(
    Q90 &gt; (IF(
        R90 = "unsaniert",
        (MIN(IF(R$1:R$166="unsaniert",Q$1:Q$166)) + MAX(IF(R$1:R$166="unsaniert",Q$1:Q$166))) / 2,
        IF(
            R90 = "teilsaniert",
            (MIN(IF(R$1:R$166="teilsaniert",Q$1:Q$166)) + MAX(IF(R$1:R$166="teilsaniert",Q$1:Q$166))) / 2,
            (MIN(IF(R$1:R$166="saniert",Q$1:Q$166)) + MAX(IF(R$1:R$166="saniert",Q$1:Q$166))) / 2
        )
    )),
    0,
    IF(
        Q89 &lt; (IF(
            R90 = "unsaniert",
            (MIN(IF(R$1:R$166="unsaniert",Q$1:Q$166)) + MAX(IF(R$1:R$166="unsaniert",Q$1:Q$166))) / 2,
            IF(
                R90 = "teilsaniert",
                (MIN(IF(R$1:R$166="teilsaniert",Q$1:Q$166)) + MAX(IF(R$1:R$166="teilsaniert",Q$1:Q$166))) / 2,
                (MIN(IF(R$1:R$166="saniert",Q$1:Q$166)) + MAX(IF(R$1:R$166="saniert",Q$1:Q$166))) / 2
            )
        )),
        0,
        P90
    )
)</f>
        <v>0</v>
      </c>
      <c r="W90" s="174">
        <f t="shared" si="18"/>
        <v>-1.0814906343426043</v>
      </c>
      <c r="X90" s="173">
        <f t="shared" si="3"/>
        <v>2.7001918300773262E-267</v>
      </c>
      <c r="Y90" s="174" t="str">
        <f t="shared" si="4"/>
        <v>saniert</v>
      </c>
      <c r="Z90" s="174" cm="1">
        <f t="array" ref="Z90">IF(
    X90 &gt; (IF(
        Y90 = "unsaniert",
        (MIN(IF(Y$1:Y$166="unsaniert",X$1:X$166)) + MAX(IF(Y$1:Y$166="unsaniert",X$1:X$166))) / 2,
        IF(
            Y90 = "teilsaniert",
            (MIN(IF(Y$1:Y$166="teilsaniert",X$1:X$166)) + MAX(IF(Y$1:Y$166="teilsaniert",X$1:X$166))) / 2,
            (MIN(IF(Y$1:Y$166="saniert",X$1:X$166)) + MAX(IF(Y$1:Y$166="saniert",X$1:X$166))) / 2
        )
    )),
    0,
    IF(
        X89 &lt; (IF(
            Y90 = "unsaniert",
            (MIN(IF(Y$1:Y$166="unsaniert",X$1:X$166)) + MAX(IF(Y$1:Y$166="unsaniert",X$1:X$166))) / 2,
            IF(
                Y90 = "teilsaniert",
                (MIN(IF(Y$1:Y$166="teilsaniert",X$1:X$166)) + MAX(IF(Y$1:Y$166="teilsaniert",X$1:X$166))) / 2,
                (MIN(IF(Y$1:Y$166="saniert",X$1:X$166)) + MAX(IF(Y$1:Y$166="saniert",X$1:X$166))) / 2
            )
        )),
        0,
        W90
    )
)</f>
        <v>0</v>
      </c>
      <c r="AA90" s="160"/>
      <c r="AB90" s="160"/>
      <c r="AC90" s="160"/>
      <c r="AD90" s="174">
        <f t="shared" si="19"/>
        <v>-1.2300361506202278</v>
      </c>
      <c r="AE90" s="173">
        <f t="shared" si="5"/>
        <v>2.0215381862910423E-151</v>
      </c>
      <c r="AF90" s="174" t="str">
        <f t="shared" si="6"/>
        <v>saniert</v>
      </c>
      <c r="AG90" s="174" cm="1">
        <f t="array" ref="AG90">IF(
    AE90 &gt; (IF(
        AF90 = "unsaniert",
        (MIN(IF(AF$1:AF$166="unsaniert",AE$1:AE$166)) + MAX(IF(AF$1:AF$166="unsaniert",AE$1:AE$166))) / 2,
        IF(
            AF90 = "teilsaniert",
            (MIN(IF(AF$1:AF$166="teilsaniert",AE$1:AE$166)) + MAX(IF(AF$1:AF$166="teilsaniert",AE$1:AE$166))) / 2,
            (MIN(IF(AF$1:AF$166="saniert",AE$1:AE$166)) + MAX(IF(AF$1:AF$166="saniert",AE$1:AE$166))) / 2
        )
    )),
    0,
    IF(
        AE89 &lt; (IF(
            AF90 = "unsaniert",
            (MIN(IF(AF$1:AF$166="unsaniert",AE$1:AE$166)) + MAX(IF(AF$1:AF$166="unsaniert",AE$1:AE$166))) / 2,
            IF(
                AF90 = "teilsaniert",
                (MIN(IF(AF$1:AF$166="teilsaniert",AE$1:AE$166)) + MAX(IF(AF$1:AF$166="teilsaniert",AE$1:AE$166))) / 2,
                (MIN(IF(AF$1:AF$166="saniert",AE$1:AE$166)) + MAX(IF(AF$1:AF$166="saniert",AE$1:AE$166))) / 2
            )
        )),
        0,
        AD90
    )
)</f>
        <v>0</v>
      </c>
      <c r="AH90" s="160"/>
      <c r="AI90" s="160"/>
      <c r="AJ90" s="160"/>
      <c r="AK90" s="174">
        <f t="shared" si="20"/>
        <v>-1.3994462713049332</v>
      </c>
      <c r="AL90" s="173">
        <f t="shared" si="7"/>
        <v>0</v>
      </c>
      <c r="AM90" s="174" t="str">
        <f t="shared" si="8"/>
        <v>saniert</v>
      </c>
      <c r="AN90" s="174" cm="1">
        <f t="array" ref="AN90">IF(
    AL90 &gt; (IF(
        AM90 = "unsaniert",
        (MIN(IF(AM$1:AM$166="unsaniert",AL$1:AL$166)) + MAX(IF(AM$1:AM$166="unsaniert",AL$1:AL$166))) / 2,
        IF(
            AM90 = "teilsaniert",
            (MIN(IF(AM$1:AM$166="teilsaniert",AL$1:AL$166)) + MAX(IF(AM$1:AM$166="teilsaniert",AL$1:AL$166))) / 2,
            (MIN(IF(AM$1:AM$166="saniert",AL$1:AL$166)) + MAX(IF(AM$1:AM$166="saniert",AL$1:AL$166))) / 2
        )
    )),
    0,
    IF(
        AL89 &lt; (IF(
            AM90 = "unsaniert",
            (MIN(IF(AM$1:AM$166="unsaniert",AL$1:AL$166)) + MAX(IF(AM$1:AM$166="unsaniert",AL$1:AL$166))) / 2,
            IF(
                AM90 = "teilsaniert",
                (MIN(IF(AM$1:AM$166="teilsaniert",AL$1:AL$166)) + MAX(IF(AM$1:AM$166="teilsaniert",AL$1:AL$166))) / 2,
                (MIN(IF(AM$1:AM$166="saniert",AL$1:AL$166)) + MAX(IF(AM$1:AM$166="saniert",AL$1:AL$166))) / 2
            )
        )),
        0,
        AK90
    )
)</f>
        <v>0</v>
      </c>
      <c r="AR90" s="174">
        <f t="shared" si="21"/>
        <v>-1.1447735317615901</v>
      </c>
      <c r="AS90" s="173">
        <f t="shared" si="9"/>
        <v>2.7149382722642637E-182</v>
      </c>
      <c r="AT90" s="174" t="str">
        <f t="shared" si="10"/>
        <v>saniert</v>
      </c>
      <c r="AU90" s="174" cm="1">
        <f t="array" ref="AU90">IF(
    AS90 &gt; (IF(
        AT90 = "unsaniert",
        (MIN(IF(AT$1:AT$166="unsaniert",AS$1:AS$166)) + MAX(IF(AT$1:AT$166="unsaniert",AS$1:AS$166))) / 2,
        IF(
            AT90 = "teilsaniert",
            (MIN(IF(AT$1:AT$166="teilsaniert",AS$1:AS$166)) + MAX(IF(AT$1:AT$166="teilsaniert",AS$1:AS$166))) / 2,
            (MIN(IF(AT$1:AT$166="saniert",AS$1:AS$166)) + MAX(IF(AT$1:AT$166="saniert",AS$1:AS$166))) / 2
        )
    )),
    0,
    IF(
        AS89 &lt; (IF(
            AT90 = "unsaniert",
            (MIN(IF(AT$1:AT$166="unsaniert",AS$1:AS$166)) + MAX(IF(AT$1:AT$166="unsaniert",AS$1:AS$166))) / 2,
            IF(
                AT90 = "teilsaniert",
                (MIN(IF(AT$1:AT$166="teilsaniert",AS$1:AS$166)) + MAX(IF(AT$1:AT$166="teilsaniert",AS$1:AS$166))) / 2,
                (MIN(IF(AT$1:AT$166="saniert",AS$1:AS$166)) + MAX(IF(AT$1:AT$166="saniert",AS$1:AS$166))) / 2
            )
        )),
        0,
        AR90
    )
)</f>
        <v>0</v>
      </c>
      <c r="AV90" s="160"/>
      <c r="AW90" s="160"/>
      <c r="AX90" s="160"/>
      <c r="AY90" s="174">
        <f t="shared" si="22"/>
        <v>-1.1558722285641123</v>
      </c>
      <c r="AZ90" s="173">
        <f t="shared" si="24"/>
        <v>3.780861572761792E-132</v>
      </c>
      <c r="BA90" s="174" t="str">
        <f t="shared" si="25"/>
        <v>saniert</v>
      </c>
      <c r="BB90" s="174" cm="1">
        <f t="array" ref="BB90">IF(
    AZ90 &gt; (IF(
        BA90 = "unsaniert",
        (MIN(IF(BA$1:BA$166="unsaniert",AZ$1:AZ$166)) + MAX(IF(BA$1:BA$166="unsaniert",AZ$1:AZ$166))) / 2,
        IF(
            BA90 = "teilsaniert",
            (MIN(IF(BA$1:BA$166="teilsaniert",AZ$1:AZ$166)) + MAX(IF(BA$1:BA$166="teilsaniert",AZ$1:AZ$166))) / 2,
            (MIN(IF(BA$1:BA$166="saniert",AZ$1:AZ$166)) + MAX(IF(BA$1:BA$166="saniert",AZ$1:AZ$166))) / 2
        )
    )),
    0,
    IF(
        AZ89 &lt; (IF(
            BA90 = "unsaniert",
            (MIN(IF(BA$1:BA$166="unsaniert",AZ$1:AZ$166)) + MAX(IF(BA$1:BA$166="unsaniert",AZ$1:AZ$166))) / 2,
            IF(
                BA90 = "teilsaniert",
                (MIN(IF(BA$1:BA$166="teilsaniert",AZ$1:AZ$166)) + MAX(IF(BA$1:BA$166="teilsaniert",AZ$1:AZ$166))) / 2,
                (MIN(IF(BA$1:BA$166="saniert",AZ$1:AZ$166)) + MAX(IF(BA$1:BA$166="saniert",AZ$1:AZ$166))) / 2
            )
        )),
        0,
        AY90
    )
)</f>
        <v>0</v>
      </c>
      <c r="BC90" s="160"/>
      <c r="BD90" s="160"/>
      <c r="BE90" s="160"/>
      <c r="BF90" s="174">
        <f t="shared" si="23"/>
        <v>-0.55798035241278143</v>
      </c>
      <c r="BG90" s="173">
        <f t="shared" si="13"/>
        <v>4.3275567875838137E-83</v>
      </c>
      <c r="BH90" s="174" t="str">
        <f t="shared" si="14"/>
        <v>saniert</v>
      </c>
      <c r="BI90" s="174" cm="1">
        <f t="array" ref="BI90">IF(
    BG90 &gt; (IF(
        BH90 = "unsaniert",
        (MIN(IF(BH$1:BH$166="unsaniert",BG$1:BG$166)) + MAX(IF(BH$1:BH$166="unsaniert",BG$1:BG$166))) / 2,
        IF(
            BH90 = "teilsaniert",
            (MIN(IF(BH$1:BH$166="teilsaniert",BG$1:BG$166)) + MAX(IF(BH$1:BH$166="teilsaniert",BG$1:BG$166))) / 2,
            (MIN(IF(BH$1:BH$166="saniert",BG$1:BG$166)) + MAX(IF(BH$1:BH$166="saniert",BG$1:BG$166))) / 2
        )
    )),
    0,
    IF(
        BG89 &lt; (IF(
            BH90 = "unsaniert",
            (MIN(IF(BH$1:BH$166="unsaniert",BG$1:BG$166)) + MAX(IF(BH$1:BH$166="unsaniert",BG$1:BG$166))) / 2,
            IF(
                BH90 = "teilsaniert",
                (MIN(IF(BH$1:BH$166="teilsaniert",BG$1:BG$166)) + MAX(IF(BH$1:BH$166="teilsaniert",BG$1:BG$166))) / 2,
                (MIN(IF(BH$1:BH$166="saniert",BG$1:BG$166)) + MAX(IF(BH$1:BH$166="saniert",BG$1:BG$166))) / 2
            )
        )),
        0,
        BF90
    )
)</f>
        <v>0</v>
      </c>
    </row>
    <row r="91" spans="2:61">
      <c r="B91" s="174">
        <f t="shared" si="15"/>
        <v>-1.0270096530532717</v>
      </c>
      <c r="C91" s="173">
        <f>_xlfn.NORM.DIST(B91, B5,C5, TRUE)</f>
        <v>2.5831061266240493E-93</v>
      </c>
      <c r="D91" s="174" t="str">
        <f t="shared" si="0"/>
        <v>saniert</v>
      </c>
      <c r="E91" s="174" cm="1">
        <f t="array" ref="E91">IF(
    C91 &gt; (IF(
        D91 = "unsaniert",
        (MIN(IF(D$1:D$166="unsaniert",C$1:C$166)) + MAX(IF(D$1:D$166="unsaniert",C$1:C$166))) / 2,
        IF(
            D91 = "teilsaniert",
            (MIN(IF(D$1:D$166="teilsaniert",C$1:C$166)) + MAX(IF(D$1:D$166="teilsaniert",C$1:C$166))) / 2,
            (MIN(IF(D$1:D$166="saniert",C$1:C$166)) + MAX(IF(D$1:D$166="saniert",C$1:C$166))) / 2
        )
    )),
    0,
    IF(
        C90 &lt; (IF(
            D91 = "unsaniert",
            (MIN(IF(D$1:D$166="unsaniert",C$1:C$166)) + MAX(IF(D$1:D$166="unsaniert",C$1:C$166))) / 2,
            IF(
                D91 = "teilsaniert",
                (MIN(IF(D$1:D$166="teilsaniert",C$1:C$166)) + MAX(IF(D$1:D$166="teilsaniert",C$1:C$166))) / 2,
                (MIN(IF(D$1:D$166="saniert",C$1:C$166)) + MAX(IF(D$1:D$166="saniert",C$1:C$166))) / 2
            )
        )),
        0,
        B91
    )
)</f>
        <v>0</v>
      </c>
      <c r="H91" s="160"/>
      <c r="I91" s="174">
        <f t="shared" si="16"/>
        <v>-1.3263653993629367</v>
      </c>
      <c r="J91" s="173">
        <f>_xlfn.NORM.DIST(I91, I5,J5, TRUE)</f>
        <v>0</v>
      </c>
      <c r="K91" s="174" t="str">
        <f t="shared" si="1"/>
        <v>saniert</v>
      </c>
      <c r="L91" s="174" cm="1">
        <f t="array" ref="L91">IF(
    J91 &gt; (IF(
        K91 = "unsaniert",
        (MIN(IF(K$1:K$166="unsaniert",J$1:J$166)) + MAX(IF(K$1:K$166="unsaniert",J$1:J$166))) / 2,
        IF(
            K91 = "teilsaniert",
            (MIN(IF(K$1:K$166="teilsaniert",J$1:J$166)) + MAX(IF(K$1:K$166="teilsaniert",J$1:J$166))) / 2,
            (MIN(IF(K$1:K$166="saniert",J$1:J$166)) + MAX(IF(K$1:K$166="saniert",J$1:J$166))) / 2
        )
    )),
    0,
    IF(
        J90 &lt; (IF(
            K91 = "unsaniert",
            (MIN(IF(K$1:K$166="unsaniert",J$1:J$166)) + MAX(IF(K$1:K$166="unsaniert",J$1:J$166))) / 2,
            IF(
                K91 = "teilsaniert",
                (MIN(IF(K$1:K$166="teilsaniert",J$1:J$166)) + MAX(IF(K$1:K$166="teilsaniert",J$1:J$166))) / 2,
                (MIN(IF(K$1:K$166="saniert",J$1:J$166)) + MAX(IF(K$1:K$166="saniert",J$1:J$166))) / 2
            )
        )),
        0,
        I91
    )
)</f>
        <v>0</v>
      </c>
      <c r="O91" s="160"/>
      <c r="P91" s="174">
        <f t="shared" si="17"/>
        <v>-1.4100480676966092</v>
      </c>
      <c r="Q91" s="173">
        <f>_xlfn.NORM.DIST(P91, P5,Q5, TRUE)</f>
        <v>6.3087399891564536E-293</v>
      </c>
      <c r="R91" s="174" t="str">
        <f t="shared" si="2"/>
        <v>saniert</v>
      </c>
      <c r="S91" s="174" cm="1">
        <f t="array" ref="S91">IF(
    Q91 &gt; (IF(
        R91 = "unsaniert",
        (MIN(IF(R$1:R$166="unsaniert",Q$1:Q$166)) + MAX(IF(R$1:R$166="unsaniert",Q$1:Q$166))) / 2,
        IF(
            R91 = "teilsaniert",
            (MIN(IF(R$1:R$166="teilsaniert",Q$1:Q$166)) + MAX(IF(R$1:R$166="teilsaniert",Q$1:Q$166))) / 2,
            (MIN(IF(R$1:R$166="saniert",Q$1:Q$166)) + MAX(IF(R$1:R$166="saniert",Q$1:Q$166))) / 2
        )
    )),
    0,
    IF(
        Q90 &lt; (IF(
            R91 = "unsaniert",
            (MIN(IF(R$1:R$166="unsaniert",Q$1:Q$166)) + MAX(IF(R$1:R$166="unsaniert",Q$1:Q$166))) / 2,
            IF(
                R91 = "teilsaniert",
                (MIN(IF(R$1:R$166="teilsaniert",Q$1:Q$166)) + MAX(IF(R$1:R$166="teilsaniert",Q$1:Q$166))) / 2,
                (MIN(IF(R$1:R$166="saniert",Q$1:Q$166)) + MAX(IF(R$1:R$166="saniert",Q$1:Q$166))) / 2
            )
        )),
        0,
        P91
    )
)</f>
        <v>0</v>
      </c>
      <c r="W91" s="174">
        <f t="shared" si="18"/>
        <v>-1.1114906343426043</v>
      </c>
      <c r="X91" s="173">
        <f t="shared" si="3"/>
        <v>7.4135871476748008E-278</v>
      </c>
      <c r="Y91" s="174" t="str">
        <f t="shared" si="4"/>
        <v>saniert</v>
      </c>
      <c r="Z91" s="174" cm="1">
        <f t="array" ref="Z91">IF(
    X91 &gt; (IF(
        Y91 = "unsaniert",
        (MIN(IF(Y$1:Y$166="unsaniert",X$1:X$166)) + MAX(IF(Y$1:Y$166="unsaniert",X$1:X$166))) / 2,
        IF(
            Y91 = "teilsaniert",
            (MIN(IF(Y$1:Y$166="teilsaniert",X$1:X$166)) + MAX(IF(Y$1:Y$166="teilsaniert",X$1:X$166))) / 2,
            (MIN(IF(Y$1:Y$166="saniert",X$1:X$166)) + MAX(IF(Y$1:Y$166="saniert",X$1:X$166))) / 2
        )
    )),
    0,
    IF(
        X90 &lt; (IF(
            Y91 = "unsaniert",
            (MIN(IF(Y$1:Y$166="unsaniert",X$1:X$166)) + MAX(IF(Y$1:Y$166="unsaniert",X$1:X$166))) / 2,
            IF(
                Y91 = "teilsaniert",
                (MIN(IF(Y$1:Y$166="teilsaniert",X$1:X$166)) + MAX(IF(Y$1:Y$166="teilsaniert",X$1:X$166))) / 2,
                (MIN(IF(Y$1:Y$166="saniert",X$1:X$166)) + MAX(IF(Y$1:Y$166="saniert",X$1:X$166))) / 2
            )
        )),
        0,
        W91
    )
)</f>
        <v>0</v>
      </c>
      <c r="AA91" s="160"/>
      <c r="AB91" s="160"/>
      <c r="AC91" s="160"/>
      <c r="AD91" s="174">
        <f t="shared" si="19"/>
        <v>-1.2600361506202278</v>
      </c>
      <c r="AE91" s="173">
        <f t="shared" si="5"/>
        <v>1.591821074175266E-157</v>
      </c>
      <c r="AF91" s="174" t="str">
        <f t="shared" si="6"/>
        <v>saniert</v>
      </c>
      <c r="AG91" s="174" cm="1">
        <f t="array" ref="AG91">IF(
    AE91 &gt; (IF(
        AF91 = "unsaniert",
        (MIN(IF(AF$1:AF$166="unsaniert",AE$1:AE$166)) + MAX(IF(AF$1:AF$166="unsaniert",AE$1:AE$166))) / 2,
        IF(
            AF91 = "teilsaniert",
            (MIN(IF(AF$1:AF$166="teilsaniert",AE$1:AE$166)) + MAX(IF(AF$1:AF$166="teilsaniert",AE$1:AE$166))) / 2,
            (MIN(IF(AF$1:AF$166="saniert",AE$1:AE$166)) + MAX(IF(AF$1:AF$166="saniert",AE$1:AE$166))) / 2
        )
    )),
    0,
    IF(
        AE90 &lt; (IF(
            AF91 = "unsaniert",
            (MIN(IF(AF$1:AF$166="unsaniert",AE$1:AE$166)) + MAX(IF(AF$1:AF$166="unsaniert",AE$1:AE$166))) / 2,
            IF(
                AF91 = "teilsaniert",
                (MIN(IF(AF$1:AF$166="teilsaniert",AE$1:AE$166)) + MAX(IF(AF$1:AF$166="teilsaniert",AE$1:AE$166))) / 2,
                (MIN(IF(AF$1:AF$166="saniert",AE$1:AE$166)) + MAX(IF(AF$1:AF$166="saniert",AE$1:AE$166))) / 2
            )
        )),
        0,
        AD91
    )
)</f>
        <v>0</v>
      </c>
      <c r="AH91" s="160"/>
      <c r="AI91" s="160"/>
      <c r="AJ91" s="160"/>
      <c r="AK91" s="174">
        <f t="shared" si="20"/>
        <v>-1.4294462713049332</v>
      </c>
      <c r="AL91" s="173">
        <f t="shared" si="7"/>
        <v>0</v>
      </c>
      <c r="AM91" s="174" t="str">
        <f t="shared" si="8"/>
        <v>saniert</v>
      </c>
      <c r="AN91" s="174" cm="1">
        <f t="array" ref="AN91">IF(
    AL91 &gt; (IF(
        AM91 = "unsaniert",
        (MIN(IF(AM$1:AM$166="unsaniert",AL$1:AL$166)) + MAX(IF(AM$1:AM$166="unsaniert",AL$1:AL$166))) / 2,
        IF(
            AM91 = "teilsaniert",
            (MIN(IF(AM$1:AM$166="teilsaniert",AL$1:AL$166)) + MAX(IF(AM$1:AM$166="teilsaniert",AL$1:AL$166))) / 2,
            (MIN(IF(AM$1:AM$166="saniert",AL$1:AL$166)) + MAX(IF(AM$1:AM$166="saniert",AL$1:AL$166))) / 2
        )
    )),
    0,
    IF(
        AL90 &lt; (IF(
            AM91 = "unsaniert",
            (MIN(IF(AM$1:AM$166="unsaniert",AL$1:AL$166)) + MAX(IF(AM$1:AM$166="unsaniert",AL$1:AL$166))) / 2,
            IF(
                AM91 = "teilsaniert",
                (MIN(IF(AM$1:AM$166="teilsaniert",AL$1:AL$166)) + MAX(IF(AM$1:AM$166="teilsaniert",AL$1:AL$166))) / 2,
                (MIN(IF(AM$1:AM$166="saniert",AL$1:AL$166)) + MAX(IF(AM$1:AM$166="saniert",AL$1:AL$166))) / 2
            )
        )),
        0,
        AK91
    )
)</f>
        <v>0</v>
      </c>
      <c r="AR91" s="174">
        <f t="shared" si="21"/>
        <v>-1.1747735317615902</v>
      </c>
      <c r="AS91" s="173">
        <f t="shared" si="9"/>
        <v>1.3689988345758645E-189</v>
      </c>
      <c r="AT91" s="174" t="str">
        <f t="shared" si="10"/>
        <v>saniert</v>
      </c>
      <c r="AU91" s="174" cm="1">
        <f t="array" ref="AU91">IF(
    AS91 &gt; (IF(
        AT91 = "unsaniert",
        (MIN(IF(AT$1:AT$166="unsaniert",AS$1:AS$166)) + MAX(IF(AT$1:AT$166="unsaniert",AS$1:AS$166))) / 2,
        IF(
            AT91 = "teilsaniert",
            (MIN(IF(AT$1:AT$166="teilsaniert",AS$1:AS$166)) + MAX(IF(AT$1:AT$166="teilsaniert",AS$1:AS$166))) / 2,
            (MIN(IF(AT$1:AT$166="saniert",AS$1:AS$166)) + MAX(IF(AT$1:AT$166="saniert",AS$1:AS$166))) / 2
        )
    )),
    0,
    IF(
        AS90 &lt; (IF(
            AT91 = "unsaniert",
            (MIN(IF(AT$1:AT$166="unsaniert",AS$1:AS$166)) + MAX(IF(AT$1:AT$166="unsaniert",AS$1:AS$166))) / 2,
            IF(
                AT91 = "teilsaniert",
                (MIN(IF(AT$1:AT$166="teilsaniert",AS$1:AS$166)) + MAX(IF(AT$1:AT$166="teilsaniert",AS$1:AS$166))) / 2,
                (MIN(IF(AT$1:AT$166="saniert",AS$1:AS$166)) + MAX(IF(AT$1:AT$166="saniert",AS$1:AS$166))) / 2
            )
        )),
        0,
        AR91
    )
)</f>
        <v>0</v>
      </c>
      <c r="AV91" s="160"/>
      <c r="AW91" s="160"/>
      <c r="AX91" s="160"/>
      <c r="AY91" s="174">
        <f t="shared" si="22"/>
        <v>-1.1858722285641123</v>
      </c>
      <c r="AZ91" s="173">
        <f t="shared" si="24"/>
        <v>1.6673854711630642E-137</v>
      </c>
      <c r="BA91" s="174" t="str">
        <f t="shared" si="25"/>
        <v>saniert</v>
      </c>
      <c r="BB91" s="174" cm="1">
        <f t="array" ref="BB91">IF(
    AZ91 &gt; (IF(
        BA91 = "unsaniert",
        (MIN(IF(BA$1:BA$166="unsaniert",AZ$1:AZ$166)) + MAX(IF(BA$1:BA$166="unsaniert",AZ$1:AZ$166))) / 2,
        IF(
            BA91 = "teilsaniert",
            (MIN(IF(BA$1:BA$166="teilsaniert",AZ$1:AZ$166)) + MAX(IF(BA$1:BA$166="teilsaniert",AZ$1:AZ$166))) / 2,
            (MIN(IF(BA$1:BA$166="saniert",AZ$1:AZ$166)) + MAX(IF(BA$1:BA$166="saniert",AZ$1:AZ$166))) / 2
        )
    )),
    0,
    IF(
        AZ90 &lt; (IF(
            BA91 = "unsaniert",
            (MIN(IF(BA$1:BA$166="unsaniert",AZ$1:AZ$166)) + MAX(IF(BA$1:BA$166="unsaniert",AZ$1:AZ$166))) / 2,
            IF(
                BA91 = "teilsaniert",
                (MIN(IF(BA$1:BA$166="teilsaniert",AZ$1:AZ$166)) + MAX(IF(BA$1:BA$166="teilsaniert",AZ$1:AZ$166))) / 2,
                (MIN(IF(BA$1:BA$166="saniert",AZ$1:AZ$166)) + MAX(IF(BA$1:BA$166="saniert",AZ$1:AZ$166))) / 2
            )
        )),
        0,
        AY91
    )
)</f>
        <v>0</v>
      </c>
      <c r="BC91" s="160"/>
      <c r="BD91" s="160"/>
      <c r="BE91" s="160"/>
      <c r="BF91" s="174">
        <f t="shared" si="23"/>
        <v>-0.57298035241278145</v>
      </c>
      <c r="BG91" s="173">
        <f t="shared" si="13"/>
        <v>1.5895254659850438E-86</v>
      </c>
      <c r="BH91" s="174" t="str">
        <f t="shared" si="14"/>
        <v>saniert</v>
      </c>
      <c r="BI91" s="174" cm="1">
        <f t="array" ref="BI91">IF(
    BG91 &gt; (IF(
        BH91 = "unsaniert",
        (MIN(IF(BH$1:BH$166="unsaniert",BG$1:BG$166)) + MAX(IF(BH$1:BH$166="unsaniert",BG$1:BG$166))) / 2,
        IF(
            BH91 = "teilsaniert",
            (MIN(IF(BH$1:BH$166="teilsaniert",BG$1:BG$166)) + MAX(IF(BH$1:BH$166="teilsaniert",BG$1:BG$166))) / 2,
            (MIN(IF(BH$1:BH$166="saniert",BG$1:BG$166)) + MAX(IF(BH$1:BH$166="saniert",BG$1:BG$166))) / 2
        )
    )),
    0,
    IF(
        BG90 &lt; (IF(
            BH91 = "unsaniert",
            (MIN(IF(BH$1:BH$166="unsaniert",BG$1:BG$166)) + MAX(IF(BH$1:BH$166="unsaniert",BG$1:BG$166))) / 2,
            IF(
                BH91 = "teilsaniert",
                (MIN(IF(BH$1:BH$166="teilsaniert",BG$1:BG$166)) + MAX(IF(BH$1:BH$166="teilsaniert",BG$1:BG$166))) / 2,
                (MIN(IF(BH$1:BH$166="saniert",BG$1:BG$166)) + MAX(IF(BH$1:BH$166="saniert",BG$1:BG$166))) / 2
            )
        )),
        0,
        BF91
    )
)</f>
        <v>0</v>
      </c>
    </row>
    <row r="92" spans="2:61">
      <c r="B92" s="174">
        <f t="shared" si="15"/>
        <v>-1.0570096530532718</v>
      </c>
      <c r="C92" s="173">
        <f>_xlfn.NORM.DIST(B92, B5,C5, TRUE)</f>
        <v>4.4027076725356402E-97</v>
      </c>
      <c r="D92" s="174" t="str">
        <f t="shared" si="0"/>
        <v>saniert</v>
      </c>
      <c r="E92" s="174" cm="1">
        <f t="array" ref="E92">IF(
    C92 &gt; (IF(
        D92 = "unsaniert",
        (MIN(IF(D$1:D$166="unsaniert",C$1:C$166)) + MAX(IF(D$1:D$166="unsaniert",C$1:C$166))) / 2,
        IF(
            D92 = "teilsaniert",
            (MIN(IF(D$1:D$166="teilsaniert",C$1:C$166)) + MAX(IF(D$1:D$166="teilsaniert",C$1:C$166))) / 2,
            (MIN(IF(D$1:D$166="saniert",C$1:C$166)) + MAX(IF(D$1:D$166="saniert",C$1:C$166))) / 2
        )
    )),
    0,
    IF(
        C91 &lt; (IF(
            D92 = "unsaniert",
            (MIN(IF(D$1:D$166="unsaniert",C$1:C$166)) + MAX(IF(D$1:D$166="unsaniert",C$1:C$166))) / 2,
            IF(
                D92 = "teilsaniert",
                (MIN(IF(D$1:D$166="teilsaniert",C$1:C$166)) + MAX(IF(D$1:D$166="teilsaniert",C$1:C$166))) / 2,
                (MIN(IF(D$1:D$166="saniert",C$1:C$166)) + MAX(IF(D$1:D$166="saniert",C$1:C$166))) / 2
            )
        )),
        0,
        B92
    )
)</f>
        <v>0</v>
      </c>
      <c r="H92" s="160"/>
      <c r="I92" s="174">
        <f t="shared" si="16"/>
        <v>-1.3563653993629368</v>
      </c>
      <c r="J92" s="173">
        <f>_xlfn.NORM.DIST(I92, I5,J5, TRUE)</f>
        <v>0</v>
      </c>
      <c r="K92" s="174" t="str">
        <f t="shared" si="1"/>
        <v>saniert</v>
      </c>
      <c r="L92" s="174" cm="1">
        <f t="array" ref="L92">IF(
    J92 &gt; (IF(
        K92 = "unsaniert",
        (MIN(IF(K$1:K$166="unsaniert",J$1:J$166)) + MAX(IF(K$1:K$166="unsaniert",J$1:J$166))) / 2,
        IF(
            K92 = "teilsaniert",
            (MIN(IF(K$1:K$166="teilsaniert",J$1:J$166)) + MAX(IF(K$1:K$166="teilsaniert",J$1:J$166))) / 2,
            (MIN(IF(K$1:K$166="saniert",J$1:J$166)) + MAX(IF(K$1:K$166="saniert",J$1:J$166))) / 2
        )
    )),
    0,
    IF(
        J91 &lt; (IF(
            K92 = "unsaniert",
            (MIN(IF(K$1:K$166="unsaniert",J$1:J$166)) + MAX(IF(K$1:K$166="unsaniert",J$1:J$166))) / 2,
            IF(
                K92 = "teilsaniert",
                (MIN(IF(K$1:K$166="teilsaniert",J$1:J$166)) + MAX(IF(K$1:K$166="teilsaniert",J$1:J$166))) / 2,
                (MIN(IF(K$1:K$166="saniert",J$1:J$166)) + MAX(IF(K$1:K$166="saniert",J$1:J$166))) / 2
            )
        )),
        0,
        I92
    )
)</f>
        <v>0</v>
      </c>
      <c r="O92" s="160"/>
      <c r="P92" s="174">
        <f t="shared" si="17"/>
        <v>-1.4400480676966092</v>
      </c>
      <c r="Q92" s="173">
        <f>_xlfn.NORM.DIST(P92, P5,Q5, TRUE)</f>
        <v>2.9313422367467988E-304</v>
      </c>
      <c r="R92" s="174" t="str">
        <f t="shared" si="2"/>
        <v>saniert</v>
      </c>
      <c r="S92" s="174" cm="1">
        <f t="array" ref="S92">IF(
    Q92 &gt; (IF(
        R92 = "unsaniert",
        (MIN(IF(R$1:R$166="unsaniert",Q$1:Q$166)) + MAX(IF(R$1:R$166="unsaniert",Q$1:Q$166))) / 2,
        IF(
            R92 = "teilsaniert",
            (MIN(IF(R$1:R$166="teilsaniert",Q$1:Q$166)) + MAX(IF(R$1:R$166="teilsaniert",Q$1:Q$166))) / 2,
            (MIN(IF(R$1:R$166="saniert",Q$1:Q$166)) + MAX(IF(R$1:R$166="saniert",Q$1:Q$166))) / 2
        )
    )),
    0,
    IF(
        Q91 &lt; (IF(
            R92 = "unsaniert",
            (MIN(IF(R$1:R$166="unsaniert",Q$1:Q$166)) + MAX(IF(R$1:R$166="unsaniert",Q$1:Q$166))) / 2,
            IF(
                R92 = "teilsaniert",
                (MIN(IF(R$1:R$166="teilsaniert",Q$1:Q$166)) + MAX(IF(R$1:R$166="teilsaniert",Q$1:Q$166))) / 2,
                (MIN(IF(R$1:R$166="saniert",Q$1:Q$166)) + MAX(IF(R$1:R$166="saniert",Q$1:Q$166))) / 2
            )
        )),
        0,
        P92
    )
)</f>
        <v>0</v>
      </c>
      <c r="W92" s="174">
        <f t="shared" si="18"/>
        <v>-1.1414906343426043</v>
      </c>
      <c r="X92" s="173">
        <f t="shared" si="3"/>
        <v>1.2661977595013967E-288</v>
      </c>
      <c r="Y92" s="174" t="str">
        <f t="shared" si="4"/>
        <v>saniert</v>
      </c>
      <c r="Z92" s="174" cm="1">
        <f t="array" ref="Z92">IF(
    X92 &gt; (IF(
        Y92 = "unsaniert",
        (MIN(IF(Y$1:Y$166="unsaniert",X$1:X$166)) + MAX(IF(Y$1:Y$166="unsaniert",X$1:X$166))) / 2,
        IF(
            Y92 = "teilsaniert",
            (MIN(IF(Y$1:Y$166="teilsaniert",X$1:X$166)) + MAX(IF(Y$1:Y$166="teilsaniert",X$1:X$166))) / 2,
            (MIN(IF(Y$1:Y$166="saniert",X$1:X$166)) + MAX(IF(Y$1:Y$166="saniert",X$1:X$166))) / 2
        )
    )),
    0,
    IF(
        X91 &lt; (IF(
            Y92 = "unsaniert",
            (MIN(IF(Y$1:Y$166="unsaniert",X$1:X$166)) + MAX(IF(Y$1:Y$166="unsaniert",X$1:X$166))) / 2,
            IF(
                Y92 = "teilsaniert",
                (MIN(IF(Y$1:Y$166="teilsaniert",X$1:X$166)) + MAX(IF(Y$1:Y$166="teilsaniert",X$1:X$166))) / 2,
                (MIN(IF(Y$1:Y$166="saniert",X$1:X$166)) + MAX(IF(Y$1:Y$166="saniert",X$1:X$166))) / 2
            )
        )),
        0,
        W92
    )
)</f>
        <v>0</v>
      </c>
      <c r="AA92" s="160"/>
      <c r="AB92" s="160"/>
      <c r="AC92" s="160"/>
      <c r="AD92" s="174">
        <f t="shared" si="19"/>
        <v>-1.2900361506202278</v>
      </c>
      <c r="AE92" s="173">
        <f t="shared" si="5"/>
        <v>9.4623372353154539E-164</v>
      </c>
      <c r="AF92" s="174" t="str">
        <f t="shared" si="6"/>
        <v>saniert</v>
      </c>
      <c r="AG92" s="174" cm="1">
        <f t="array" ref="AG92">IF(
    AE92 &gt; (IF(
        AF92 = "unsaniert",
        (MIN(IF(AF$1:AF$166="unsaniert",AE$1:AE$166)) + MAX(IF(AF$1:AF$166="unsaniert",AE$1:AE$166))) / 2,
        IF(
            AF92 = "teilsaniert",
            (MIN(IF(AF$1:AF$166="teilsaniert",AE$1:AE$166)) + MAX(IF(AF$1:AF$166="teilsaniert",AE$1:AE$166))) / 2,
            (MIN(IF(AF$1:AF$166="saniert",AE$1:AE$166)) + MAX(IF(AF$1:AF$166="saniert",AE$1:AE$166))) / 2
        )
    )),
    0,
    IF(
        AE91 &lt; (IF(
            AF92 = "unsaniert",
            (MIN(IF(AF$1:AF$166="unsaniert",AE$1:AE$166)) + MAX(IF(AF$1:AF$166="unsaniert",AE$1:AE$166))) / 2,
            IF(
                AF92 = "teilsaniert",
                (MIN(IF(AF$1:AF$166="teilsaniert",AE$1:AE$166)) + MAX(IF(AF$1:AF$166="teilsaniert",AE$1:AE$166))) / 2,
                (MIN(IF(AF$1:AF$166="saniert",AE$1:AE$166)) + MAX(IF(AF$1:AF$166="saniert",AE$1:AE$166))) / 2
            )
        )),
        0,
        AD92
    )
)</f>
        <v>0</v>
      </c>
      <c r="AH92" s="160"/>
      <c r="AI92" s="160"/>
      <c r="AJ92" s="160"/>
      <c r="AK92" s="174">
        <f t="shared" si="20"/>
        <v>-1.4594462713049332</v>
      </c>
      <c r="AL92" s="173">
        <f t="shared" si="7"/>
        <v>0</v>
      </c>
      <c r="AM92" s="174" t="str">
        <f t="shared" si="8"/>
        <v>saniert</v>
      </c>
      <c r="AN92" s="174" cm="1">
        <f t="array" ref="AN92">IF(
    AL92 &gt; (IF(
        AM92 = "unsaniert",
        (MIN(IF(AM$1:AM$166="unsaniert",AL$1:AL$166)) + MAX(IF(AM$1:AM$166="unsaniert",AL$1:AL$166))) / 2,
        IF(
            AM92 = "teilsaniert",
            (MIN(IF(AM$1:AM$166="teilsaniert",AL$1:AL$166)) + MAX(IF(AM$1:AM$166="teilsaniert",AL$1:AL$166))) / 2,
            (MIN(IF(AM$1:AM$166="saniert",AL$1:AL$166)) + MAX(IF(AM$1:AM$166="saniert",AL$1:AL$166))) / 2
        )
    )),
    0,
    IF(
        AL91 &lt; (IF(
            AM92 = "unsaniert",
            (MIN(IF(AM$1:AM$166="unsaniert",AL$1:AL$166)) + MAX(IF(AM$1:AM$166="unsaniert",AL$1:AL$166))) / 2,
            IF(
                AM92 = "teilsaniert",
                (MIN(IF(AM$1:AM$166="teilsaniert",AL$1:AL$166)) + MAX(IF(AM$1:AM$166="teilsaniert",AL$1:AL$166))) / 2,
                (MIN(IF(AM$1:AM$166="saniert",AL$1:AL$166)) + MAX(IF(AM$1:AM$166="saniert",AL$1:AL$166))) / 2
            )
        )),
        0,
        AK92
    )
)</f>
        <v>0</v>
      </c>
      <c r="AR92" s="174">
        <f t="shared" si="21"/>
        <v>-1.2047735317615902</v>
      </c>
      <c r="AS92" s="173">
        <f t="shared" si="9"/>
        <v>4.9468110060162564E-197</v>
      </c>
      <c r="AT92" s="174" t="str">
        <f t="shared" si="10"/>
        <v>saniert</v>
      </c>
      <c r="AU92" s="174" cm="1">
        <f t="array" ref="AU92">IF(
    AS92 &gt; (IF(
        AT92 = "unsaniert",
        (MIN(IF(AT$1:AT$166="unsaniert",AS$1:AS$166)) + MAX(IF(AT$1:AT$166="unsaniert",AS$1:AS$166))) / 2,
        IF(
            AT92 = "teilsaniert",
            (MIN(IF(AT$1:AT$166="teilsaniert",AS$1:AS$166)) + MAX(IF(AT$1:AT$166="teilsaniert",AS$1:AS$166))) / 2,
            (MIN(IF(AT$1:AT$166="saniert",AS$1:AS$166)) + MAX(IF(AT$1:AT$166="saniert",AS$1:AS$166))) / 2
        )
    )),
    0,
    IF(
        AS91 &lt; (IF(
            AT92 = "unsaniert",
            (MIN(IF(AT$1:AT$166="unsaniert",AS$1:AS$166)) + MAX(IF(AT$1:AT$166="unsaniert",AS$1:AS$166))) / 2,
            IF(
                AT92 = "teilsaniert",
                (MIN(IF(AT$1:AT$166="teilsaniert",AS$1:AS$166)) + MAX(IF(AT$1:AT$166="teilsaniert",AS$1:AS$166))) / 2,
                (MIN(IF(AT$1:AT$166="saniert",AS$1:AS$166)) + MAX(IF(AT$1:AT$166="saniert",AS$1:AS$166))) / 2
            )
        )),
        0,
        AR92
    )
)</f>
        <v>0</v>
      </c>
      <c r="AV92" s="160"/>
      <c r="AW92" s="160"/>
      <c r="AX92" s="160"/>
      <c r="AY92" s="174">
        <f t="shared" si="22"/>
        <v>-1.2158722285641124</v>
      </c>
      <c r="AZ92" s="173">
        <f t="shared" si="24"/>
        <v>5.7359497207528343E-143</v>
      </c>
      <c r="BA92" s="174" t="str">
        <f t="shared" si="25"/>
        <v>saniert</v>
      </c>
      <c r="BB92" s="174" cm="1">
        <f t="array" ref="BB92">IF(
    AZ92 &gt; (IF(
        BA92 = "unsaniert",
        (MIN(IF(BA$1:BA$166="unsaniert",AZ$1:AZ$166)) + MAX(IF(BA$1:BA$166="unsaniert",AZ$1:AZ$166))) / 2,
        IF(
            BA92 = "teilsaniert",
            (MIN(IF(BA$1:BA$166="teilsaniert",AZ$1:AZ$166)) + MAX(IF(BA$1:BA$166="teilsaniert",AZ$1:AZ$166))) / 2,
            (MIN(IF(BA$1:BA$166="saniert",AZ$1:AZ$166)) + MAX(IF(BA$1:BA$166="saniert",AZ$1:AZ$166))) / 2
        )
    )),
    0,
    IF(
        AZ91 &lt; (IF(
            BA92 = "unsaniert",
            (MIN(IF(BA$1:BA$166="unsaniert",AZ$1:AZ$166)) + MAX(IF(BA$1:BA$166="unsaniert",AZ$1:AZ$166))) / 2,
            IF(
                BA92 = "teilsaniert",
                (MIN(IF(BA$1:BA$166="teilsaniert",AZ$1:AZ$166)) + MAX(IF(BA$1:BA$166="teilsaniert",AZ$1:AZ$166))) / 2,
                (MIN(IF(BA$1:BA$166="saniert",AZ$1:AZ$166)) + MAX(IF(BA$1:BA$166="saniert",AZ$1:AZ$166))) / 2
            )
        )),
        0,
        AY92
    )
)</f>
        <v>0</v>
      </c>
      <c r="BC92" s="160"/>
      <c r="BD92" s="160"/>
      <c r="BE92" s="160"/>
      <c r="BF92" s="174">
        <f t="shared" si="23"/>
        <v>-0.58798035241278146</v>
      </c>
      <c r="BG92" s="173">
        <f t="shared" si="13"/>
        <v>4.9571964735904229E-90</v>
      </c>
      <c r="BH92" s="174" t="str">
        <f t="shared" si="14"/>
        <v>saniert</v>
      </c>
      <c r="BI92" s="174" cm="1">
        <f t="array" ref="BI92">IF(
    BG92 &gt; (IF(
        BH92 = "unsaniert",
        (MIN(IF(BH$1:BH$166="unsaniert",BG$1:BG$166)) + MAX(IF(BH$1:BH$166="unsaniert",BG$1:BG$166))) / 2,
        IF(
            BH92 = "teilsaniert",
            (MIN(IF(BH$1:BH$166="teilsaniert",BG$1:BG$166)) + MAX(IF(BH$1:BH$166="teilsaniert",BG$1:BG$166))) / 2,
            (MIN(IF(BH$1:BH$166="saniert",BG$1:BG$166)) + MAX(IF(BH$1:BH$166="saniert",BG$1:BG$166))) / 2
        )
    )),
    0,
    IF(
        BG91 &lt; (IF(
            BH92 = "unsaniert",
            (MIN(IF(BH$1:BH$166="unsaniert",BG$1:BG$166)) + MAX(IF(BH$1:BH$166="unsaniert",BG$1:BG$166))) / 2,
            IF(
                BH92 = "teilsaniert",
                (MIN(IF(BH$1:BH$166="teilsaniert",BG$1:BG$166)) + MAX(IF(BH$1:BH$166="teilsaniert",BG$1:BG$166))) / 2,
                (MIN(IF(BH$1:BH$166="saniert",BG$1:BG$166)) + MAX(IF(BH$1:BH$166="saniert",BG$1:BG$166))) / 2
            )
        )),
        0,
        BF92
    )
)</f>
        <v>0</v>
      </c>
    </row>
    <row r="93" spans="2:61">
      <c r="B93" s="174">
        <f t="shared" si="15"/>
        <v>-1.0870096530532718</v>
      </c>
      <c r="C93" s="173">
        <f>_xlfn.NORM.DIST(B93, B5,C5, TRUE)</f>
        <v>6.298946973228949E-101</v>
      </c>
      <c r="D93" s="174" t="str">
        <f t="shared" si="0"/>
        <v>saniert</v>
      </c>
      <c r="E93" s="174" cm="1">
        <f t="array" ref="E93">IF(
    C93 &gt; (IF(
        D93 = "unsaniert",
        (MIN(IF(D$1:D$166="unsaniert",C$1:C$166)) + MAX(IF(D$1:D$166="unsaniert",C$1:C$166))) / 2,
        IF(
            D93 = "teilsaniert",
            (MIN(IF(D$1:D$166="teilsaniert",C$1:C$166)) + MAX(IF(D$1:D$166="teilsaniert",C$1:C$166))) / 2,
            (MIN(IF(D$1:D$166="saniert",C$1:C$166)) + MAX(IF(D$1:D$166="saniert",C$1:C$166))) / 2
        )
    )),
    0,
    IF(
        C92 &lt; (IF(
            D93 = "unsaniert",
            (MIN(IF(D$1:D$166="unsaniert",C$1:C$166)) + MAX(IF(D$1:D$166="unsaniert",C$1:C$166))) / 2,
            IF(
                D93 = "teilsaniert",
                (MIN(IF(D$1:D$166="teilsaniert",C$1:C$166)) + MAX(IF(D$1:D$166="teilsaniert",C$1:C$166))) / 2,
                (MIN(IF(D$1:D$166="saniert",C$1:C$166)) + MAX(IF(D$1:D$166="saniert",C$1:C$166))) / 2
            )
        )),
        0,
        B93
    )
)</f>
        <v>0</v>
      </c>
      <c r="H93" s="160"/>
      <c r="I93" s="174">
        <f t="shared" si="16"/>
        <v>-1.3863653993629368</v>
      </c>
      <c r="J93" s="173">
        <f>_xlfn.NORM.DIST(I93, I5,J5, TRUE)</f>
        <v>0</v>
      </c>
      <c r="K93" s="174" t="str">
        <f t="shared" si="1"/>
        <v>saniert</v>
      </c>
      <c r="L93" s="174" cm="1">
        <f t="array" ref="L93">IF(
    J93 &gt; (IF(
        K93 = "unsaniert",
        (MIN(IF(K$1:K$166="unsaniert",J$1:J$166)) + MAX(IF(K$1:K$166="unsaniert",J$1:J$166))) / 2,
        IF(
            K93 = "teilsaniert",
            (MIN(IF(K$1:K$166="teilsaniert",J$1:J$166)) + MAX(IF(K$1:K$166="teilsaniert",J$1:J$166))) / 2,
            (MIN(IF(K$1:K$166="saniert",J$1:J$166)) + MAX(IF(K$1:K$166="saniert",J$1:J$166))) / 2
        )
    )),
    0,
    IF(
        J92 &lt; (IF(
            K93 = "unsaniert",
            (MIN(IF(K$1:K$166="unsaniert",J$1:J$166)) + MAX(IF(K$1:K$166="unsaniert",J$1:J$166))) / 2,
            IF(
                K93 = "teilsaniert",
                (MIN(IF(K$1:K$166="teilsaniert",J$1:J$166)) + MAX(IF(K$1:K$166="teilsaniert",J$1:J$166))) / 2,
                (MIN(IF(K$1:K$166="saniert",J$1:J$166)) + MAX(IF(K$1:K$166="saniert",J$1:J$166))) / 2
            )
        )),
        0,
        I93
    )
)</f>
        <v>0</v>
      </c>
      <c r="O93" s="160"/>
      <c r="P93" s="174">
        <f t="shared" si="17"/>
        <v>-1.4700480676966092</v>
      </c>
      <c r="Q93" s="173">
        <f>_xlfn.NORM.DIST(P93, P5,Q5, TRUE)</f>
        <v>0</v>
      </c>
      <c r="R93" s="174" t="str">
        <f t="shared" si="2"/>
        <v>saniert</v>
      </c>
      <c r="S93" s="174" cm="1">
        <f t="array" ref="S93">IF(
    Q93 &gt; (IF(
        R93 = "unsaniert",
        (MIN(IF(R$1:R$166="unsaniert",Q$1:Q$166)) + MAX(IF(R$1:R$166="unsaniert",Q$1:Q$166))) / 2,
        IF(
            R93 = "teilsaniert",
            (MIN(IF(R$1:R$166="teilsaniert",Q$1:Q$166)) + MAX(IF(R$1:R$166="teilsaniert",Q$1:Q$166))) / 2,
            (MIN(IF(R$1:R$166="saniert",Q$1:Q$166)) + MAX(IF(R$1:R$166="saniert",Q$1:Q$166))) / 2
        )
    )),
    0,
    IF(
        Q92 &lt; (IF(
            R93 = "unsaniert",
            (MIN(IF(R$1:R$166="unsaniert",Q$1:Q$166)) + MAX(IF(R$1:R$166="unsaniert",Q$1:Q$166))) / 2,
            IF(
                R93 = "teilsaniert",
                (MIN(IF(R$1:R$166="teilsaniert",Q$1:Q$166)) + MAX(IF(R$1:R$166="teilsaniert",Q$1:Q$166))) / 2,
                (MIN(IF(R$1:R$166="saniert",Q$1:Q$166)) + MAX(IF(R$1:R$166="saniert",Q$1:Q$166))) / 2
            )
        )),
        0,
        P93
    )
)</f>
        <v>0</v>
      </c>
      <c r="W93" s="174">
        <f t="shared" si="18"/>
        <v>-1.1714906343426044</v>
      </c>
      <c r="X93" s="173">
        <f t="shared" si="3"/>
        <v>1.345265416342995E-299</v>
      </c>
      <c r="Y93" s="174" t="str">
        <f t="shared" si="4"/>
        <v>saniert</v>
      </c>
      <c r="Z93" s="174" cm="1">
        <f t="array" ref="Z93">IF(
    X93 &gt; (IF(
        Y93 = "unsaniert",
        (MIN(IF(Y$1:Y$166="unsaniert",X$1:X$166)) + MAX(IF(Y$1:Y$166="unsaniert",X$1:X$166))) / 2,
        IF(
            Y93 = "teilsaniert",
            (MIN(IF(Y$1:Y$166="teilsaniert",X$1:X$166)) + MAX(IF(Y$1:Y$166="teilsaniert",X$1:X$166))) / 2,
            (MIN(IF(Y$1:Y$166="saniert",X$1:X$166)) + MAX(IF(Y$1:Y$166="saniert",X$1:X$166))) / 2
        )
    )),
    0,
    IF(
        X92 &lt; (IF(
            Y93 = "unsaniert",
            (MIN(IF(Y$1:Y$166="unsaniert",X$1:X$166)) + MAX(IF(Y$1:Y$166="unsaniert",X$1:X$166))) / 2,
            IF(
                Y93 = "teilsaniert",
                (MIN(IF(Y$1:Y$166="teilsaniert",X$1:X$166)) + MAX(IF(Y$1:Y$166="teilsaniert",X$1:X$166))) / 2,
                (MIN(IF(Y$1:Y$166="saniert",X$1:X$166)) + MAX(IF(Y$1:Y$166="saniert",X$1:X$166))) / 2
            )
        )),
        0,
        W93
    )
)</f>
        <v>0</v>
      </c>
      <c r="AA93" s="160"/>
      <c r="AB93" s="160"/>
      <c r="AC93" s="160"/>
      <c r="AD93" s="174">
        <f t="shared" si="19"/>
        <v>-1.3200361506202278</v>
      </c>
      <c r="AE93" s="173">
        <f t="shared" si="5"/>
        <v>4.2460779390271175E-170</v>
      </c>
      <c r="AF93" s="174" t="str">
        <f t="shared" si="6"/>
        <v>saniert</v>
      </c>
      <c r="AG93" s="174" cm="1">
        <f t="array" ref="AG93">IF(
    AE93 &gt; (IF(
        AF93 = "unsaniert",
        (MIN(IF(AF$1:AF$166="unsaniert",AE$1:AE$166)) + MAX(IF(AF$1:AF$166="unsaniert",AE$1:AE$166))) / 2,
        IF(
            AF93 = "teilsaniert",
            (MIN(IF(AF$1:AF$166="teilsaniert",AE$1:AE$166)) + MAX(IF(AF$1:AF$166="teilsaniert",AE$1:AE$166))) / 2,
            (MIN(IF(AF$1:AF$166="saniert",AE$1:AE$166)) + MAX(IF(AF$1:AF$166="saniert",AE$1:AE$166))) / 2
        )
    )),
    0,
    IF(
        AE92 &lt; (IF(
            AF93 = "unsaniert",
            (MIN(IF(AF$1:AF$166="unsaniert",AE$1:AE$166)) + MAX(IF(AF$1:AF$166="unsaniert",AE$1:AE$166))) / 2,
            IF(
                AF93 = "teilsaniert",
                (MIN(IF(AF$1:AF$166="teilsaniert",AE$1:AE$166)) + MAX(IF(AF$1:AF$166="teilsaniert",AE$1:AE$166))) / 2,
                (MIN(IF(AF$1:AF$166="saniert",AE$1:AE$166)) + MAX(IF(AF$1:AF$166="saniert",AE$1:AE$166))) / 2
            )
        )),
        0,
        AD93
    )
)</f>
        <v>0</v>
      </c>
      <c r="AH93" s="160"/>
      <c r="AI93" s="160"/>
      <c r="AJ93" s="160"/>
      <c r="AK93" s="174">
        <f t="shared" si="20"/>
        <v>-1.4894462713049332</v>
      </c>
      <c r="AL93" s="173">
        <f t="shared" si="7"/>
        <v>0</v>
      </c>
      <c r="AM93" s="174" t="str">
        <f t="shared" si="8"/>
        <v>saniert</v>
      </c>
      <c r="AN93" s="174" cm="1">
        <f t="array" ref="AN93">IF(
    AL93 &gt; (IF(
        AM93 = "unsaniert",
        (MIN(IF(AM$1:AM$166="unsaniert",AL$1:AL$166)) + MAX(IF(AM$1:AM$166="unsaniert",AL$1:AL$166))) / 2,
        IF(
            AM93 = "teilsaniert",
            (MIN(IF(AM$1:AM$166="teilsaniert",AL$1:AL$166)) + MAX(IF(AM$1:AM$166="teilsaniert",AL$1:AL$166))) / 2,
            (MIN(IF(AM$1:AM$166="saniert",AL$1:AL$166)) + MAX(IF(AM$1:AM$166="saniert",AL$1:AL$166))) / 2
        )
    )),
    0,
    IF(
        AL92 &lt; (IF(
            AM93 = "unsaniert",
            (MIN(IF(AM$1:AM$166="unsaniert",AL$1:AL$166)) + MAX(IF(AM$1:AM$166="unsaniert",AL$1:AL$166))) / 2,
            IF(
                AM93 = "teilsaniert",
                (MIN(IF(AM$1:AM$166="teilsaniert",AL$1:AL$166)) + MAX(IF(AM$1:AM$166="teilsaniert",AL$1:AL$166))) / 2,
                (MIN(IF(AM$1:AM$166="saniert",AL$1:AL$166)) + MAX(IF(AM$1:AM$166="saniert",AL$1:AL$166))) / 2
            )
        )),
        0,
        AK93
    )
)</f>
        <v>0</v>
      </c>
      <c r="AR93" s="174">
        <f t="shared" si="21"/>
        <v>-1.2347735317615902</v>
      </c>
      <c r="AS93" s="173">
        <f t="shared" si="9"/>
        <v>1.2809150585195408E-204</v>
      </c>
      <c r="AT93" s="174" t="str">
        <f t="shared" si="10"/>
        <v>saniert</v>
      </c>
      <c r="AU93" s="174" cm="1">
        <f t="array" ref="AU93">IF(
    AS93 &gt; (IF(
        AT93 = "unsaniert",
        (MIN(IF(AT$1:AT$166="unsaniert",AS$1:AS$166)) + MAX(IF(AT$1:AT$166="unsaniert",AS$1:AS$166))) / 2,
        IF(
            AT93 = "teilsaniert",
            (MIN(IF(AT$1:AT$166="teilsaniert",AS$1:AS$166)) + MAX(IF(AT$1:AT$166="teilsaniert",AS$1:AS$166))) / 2,
            (MIN(IF(AT$1:AT$166="saniert",AS$1:AS$166)) + MAX(IF(AT$1:AT$166="saniert",AS$1:AS$166))) / 2
        )
    )),
    0,
    IF(
        AS92 &lt; (IF(
            AT93 = "unsaniert",
            (MIN(IF(AT$1:AT$166="unsaniert",AS$1:AS$166)) + MAX(IF(AT$1:AT$166="unsaniert",AS$1:AS$166))) / 2,
            IF(
                AT93 = "teilsaniert",
                (MIN(IF(AT$1:AT$166="teilsaniert",AS$1:AS$166)) + MAX(IF(AT$1:AT$166="teilsaniert",AS$1:AS$166))) / 2,
                (MIN(IF(AT$1:AT$166="saniert",AS$1:AS$166)) + MAX(IF(AT$1:AT$166="saniert",AS$1:AS$166))) / 2
            )
        )),
        0,
        AR93
    )
)</f>
        <v>0</v>
      </c>
      <c r="AV93" s="160"/>
      <c r="AW93" s="160"/>
      <c r="AX93" s="160"/>
      <c r="AY93" s="174">
        <f t="shared" si="22"/>
        <v>-1.2458722285641124</v>
      </c>
      <c r="AZ93" s="173">
        <f t="shared" si="24"/>
        <v>1.5391895881332279E-148</v>
      </c>
      <c r="BA93" s="174" t="str">
        <f t="shared" si="25"/>
        <v>saniert</v>
      </c>
      <c r="BB93" s="174" cm="1">
        <f t="array" ref="BB93">IF(
    AZ93 &gt; (IF(
        BA93 = "unsaniert",
        (MIN(IF(BA$1:BA$166="unsaniert",AZ$1:AZ$166)) + MAX(IF(BA$1:BA$166="unsaniert",AZ$1:AZ$166))) / 2,
        IF(
            BA93 = "teilsaniert",
            (MIN(IF(BA$1:BA$166="teilsaniert",AZ$1:AZ$166)) + MAX(IF(BA$1:BA$166="teilsaniert",AZ$1:AZ$166))) / 2,
            (MIN(IF(BA$1:BA$166="saniert",AZ$1:AZ$166)) + MAX(IF(BA$1:BA$166="saniert",AZ$1:AZ$166))) / 2
        )
    )),
    0,
    IF(
        AZ92 &lt; (IF(
            BA93 = "unsaniert",
            (MIN(IF(BA$1:BA$166="unsaniert",AZ$1:AZ$166)) + MAX(IF(BA$1:BA$166="unsaniert",AZ$1:AZ$166))) / 2,
            IF(
                BA93 = "teilsaniert",
                (MIN(IF(BA$1:BA$166="teilsaniert",AZ$1:AZ$166)) + MAX(IF(BA$1:BA$166="teilsaniert",AZ$1:AZ$166))) / 2,
                (MIN(IF(BA$1:BA$166="saniert",AZ$1:AZ$166)) + MAX(IF(BA$1:BA$166="saniert",AZ$1:AZ$166))) / 2
            )
        )),
        0,
        AY93
    )
)</f>
        <v>0</v>
      </c>
      <c r="BC93" s="160"/>
      <c r="BD93" s="160"/>
      <c r="BE93" s="160"/>
      <c r="BF93" s="174">
        <f t="shared" si="23"/>
        <v>-0.60298035241278147</v>
      </c>
      <c r="BG93" s="173">
        <f t="shared" si="13"/>
        <v>1.312627721258604E-93</v>
      </c>
      <c r="BH93" s="174" t="str">
        <f t="shared" si="14"/>
        <v>saniert</v>
      </c>
      <c r="BI93" s="174" cm="1">
        <f t="array" ref="BI93">IF(
    BG93 &gt; (IF(
        BH93 = "unsaniert",
        (MIN(IF(BH$1:BH$166="unsaniert",BG$1:BG$166)) + MAX(IF(BH$1:BH$166="unsaniert",BG$1:BG$166))) / 2,
        IF(
            BH93 = "teilsaniert",
            (MIN(IF(BH$1:BH$166="teilsaniert",BG$1:BG$166)) + MAX(IF(BH$1:BH$166="teilsaniert",BG$1:BG$166))) / 2,
            (MIN(IF(BH$1:BH$166="saniert",BG$1:BG$166)) + MAX(IF(BH$1:BH$166="saniert",BG$1:BG$166))) / 2
        )
    )),
    0,
    IF(
        BG92 &lt; (IF(
            BH93 = "unsaniert",
            (MIN(IF(BH$1:BH$166="unsaniert",BG$1:BG$166)) + MAX(IF(BH$1:BH$166="unsaniert",BG$1:BG$166))) / 2,
            IF(
                BH93 = "teilsaniert",
                (MIN(IF(BH$1:BH$166="teilsaniert",BG$1:BG$166)) + MAX(IF(BH$1:BH$166="teilsaniert",BG$1:BG$166))) / 2,
                (MIN(IF(BH$1:BH$166="saniert",BG$1:BG$166)) + MAX(IF(BH$1:BH$166="saniert",BG$1:BG$166))) / 2
            )
        )),
        0,
        BF93
    )
)</f>
        <v>0</v>
      </c>
    </row>
    <row r="94" spans="2:61">
      <c r="B94" s="174">
        <f t="shared" si="15"/>
        <v>-1.1170096530532718</v>
      </c>
      <c r="C94" s="173">
        <f>_xlfn.NORM.DIST(B94, B5,C5, TRUE)</f>
        <v>7.5644946552659148E-105</v>
      </c>
      <c r="D94" s="174" t="str">
        <f t="shared" si="0"/>
        <v>saniert</v>
      </c>
      <c r="E94" s="174" cm="1">
        <f t="array" ref="E94">IF(
    C94 &gt; (IF(
        D94 = "unsaniert",
        (MIN(IF(D$1:D$166="unsaniert",C$1:C$166)) + MAX(IF(D$1:D$166="unsaniert",C$1:C$166))) / 2,
        IF(
            D94 = "teilsaniert",
            (MIN(IF(D$1:D$166="teilsaniert",C$1:C$166)) + MAX(IF(D$1:D$166="teilsaniert",C$1:C$166))) / 2,
            (MIN(IF(D$1:D$166="saniert",C$1:C$166)) + MAX(IF(D$1:D$166="saniert",C$1:C$166))) / 2
        )
    )),
    0,
    IF(
        C93 &lt; (IF(
            D94 = "unsaniert",
            (MIN(IF(D$1:D$166="unsaniert",C$1:C$166)) + MAX(IF(D$1:D$166="unsaniert",C$1:C$166))) / 2,
            IF(
                D94 = "teilsaniert",
                (MIN(IF(D$1:D$166="teilsaniert",C$1:C$166)) + MAX(IF(D$1:D$166="teilsaniert",C$1:C$166))) / 2,
                (MIN(IF(D$1:D$166="saniert",C$1:C$166)) + MAX(IF(D$1:D$166="saniert",C$1:C$166))) / 2
            )
        )),
        0,
        B94
    )
)</f>
        <v>0</v>
      </c>
      <c r="H94" s="160"/>
      <c r="I94" s="174">
        <f t="shared" si="16"/>
        <v>-1.4163653993629368</v>
      </c>
      <c r="J94" s="173">
        <f>_xlfn.NORM.DIST(I94, I5,J5, TRUE)</f>
        <v>0</v>
      </c>
      <c r="K94" s="174" t="str">
        <f t="shared" si="1"/>
        <v>saniert</v>
      </c>
      <c r="L94" s="174" cm="1">
        <f t="array" ref="L94">IF(
    J94 &gt; (IF(
        K94 = "unsaniert",
        (MIN(IF(K$1:K$166="unsaniert",J$1:J$166)) + MAX(IF(K$1:K$166="unsaniert",J$1:J$166))) / 2,
        IF(
            K94 = "teilsaniert",
            (MIN(IF(K$1:K$166="teilsaniert",J$1:J$166)) + MAX(IF(K$1:K$166="teilsaniert",J$1:J$166))) / 2,
            (MIN(IF(K$1:K$166="saniert",J$1:J$166)) + MAX(IF(K$1:K$166="saniert",J$1:J$166))) / 2
        )
    )),
    0,
    IF(
        J93 &lt; (IF(
            K94 = "unsaniert",
            (MIN(IF(K$1:K$166="unsaniert",J$1:J$166)) + MAX(IF(K$1:K$166="unsaniert",J$1:J$166))) / 2,
            IF(
                K94 = "teilsaniert",
                (MIN(IF(K$1:K$166="teilsaniert",J$1:J$166)) + MAX(IF(K$1:K$166="teilsaniert",J$1:J$166))) / 2,
                (MIN(IF(K$1:K$166="saniert",J$1:J$166)) + MAX(IF(K$1:K$166="saniert",J$1:J$166))) / 2
            )
        )),
        0,
        I94
    )
)</f>
        <v>0</v>
      </c>
      <c r="O94" s="160"/>
      <c r="P94" s="174">
        <f t="shared" si="17"/>
        <v>-1.5000480676966093</v>
      </c>
      <c r="Q94" s="173">
        <f>_xlfn.NORM.DIST(P94, P5,Q5, TRUE)</f>
        <v>0</v>
      </c>
      <c r="R94" s="174" t="str">
        <f t="shared" si="2"/>
        <v>saniert</v>
      </c>
      <c r="S94" s="174" cm="1">
        <f t="array" ref="S94">IF(
    Q94 &gt; (IF(
        R94 = "unsaniert",
        (MIN(IF(R$1:R$166="unsaniert",Q$1:Q$166)) + MAX(IF(R$1:R$166="unsaniert",Q$1:Q$166))) / 2,
        IF(
            R94 = "teilsaniert",
            (MIN(IF(R$1:R$166="teilsaniert",Q$1:Q$166)) + MAX(IF(R$1:R$166="teilsaniert",Q$1:Q$166))) / 2,
            (MIN(IF(R$1:R$166="saniert",Q$1:Q$166)) + MAX(IF(R$1:R$166="saniert",Q$1:Q$166))) / 2
        )
    )),
    0,
    IF(
        Q93 &lt; (IF(
            R94 = "unsaniert",
            (MIN(IF(R$1:R$166="unsaniert",Q$1:Q$166)) + MAX(IF(R$1:R$166="unsaniert",Q$1:Q$166))) / 2,
            IF(
                R94 = "teilsaniert",
                (MIN(IF(R$1:R$166="teilsaniert",Q$1:Q$166)) + MAX(IF(R$1:R$166="teilsaniert",Q$1:Q$166))) / 2,
                (MIN(IF(R$1:R$166="saniert",Q$1:Q$166)) + MAX(IF(R$1:R$166="saniert",Q$1:Q$166))) / 2
            )
        )),
        0,
        P94
    )
)</f>
        <v>0</v>
      </c>
      <c r="W94" s="174">
        <f t="shared" si="18"/>
        <v>-1.2014906343426044</v>
      </c>
      <c r="X94" s="173">
        <f t="shared" si="3"/>
        <v>0</v>
      </c>
      <c r="Y94" s="174" t="str">
        <f t="shared" si="4"/>
        <v>saniert</v>
      </c>
      <c r="Z94" s="174" cm="1">
        <f t="array" ref="Z94">IF(
    X94 &gt; (IF(
        Y94 = "unsaniert",
        (MIN(IF(Y$1:Y$166="unsaniert",X$1:X$166)) + MAX(IF(Y$1:Y$166="unsaniert",X$1:X$166))) / 2,
        IF(
            Y94 = "teilsaniert",
            (MIN(IF(Y$1:Y$166="teilsaniert",X$1:X$166)) + MAX(IF(Y$1:Y$166="teilsaniert",X$1:X$166))) / 2,
            (MIN(IF(Y$1:Y$166="saniert",X$1:X$166)) + MAX(IF(Y$1:Y$166="saniert",X$1:X$166))) / 2
        )
    )),
    0,
    IF(
        X93 &lt; (IF(
            Y94 = "unsaniert",
            (MIN(IF(Y$1:Y$166="unsaniert",X$1:X$166)) + MAX(IF(Y$1:Y$166="unsaniert",X$1:X$166))) / 2,
            IF(
                Y94 = "teilsaniert",
                (MIN(IF(Y$1:Y$166="teilsaniert",X$1:X$166)) + MAX(IF(Y$1:Y$166="teilsaniert",X$1:X$166))) / 2,
                (MIN(IF(Y$1:Y$166="saniert",X$1:X$166)) + MAX(IF(Y$1:Y$166="saniert",X$1:X$166))) / 2
            )
        )),
        0,
        W94
    )
)</f>
        <v>0</v>
      </c>
      <c r="AA94" s="160"/>
      <c r="AB94" s="160"/>
      <c r="AC94" s="160"/>
      <c r="AD94" s="174">
        <f t="shared" si="19"/>
        <v>-1.3500361506202279</v>
      </c>
      <c r="AE94" s="173">
        <f t="shared" si="5"/>
        <v>1.4383240087513361E-176</v>
      </c>
      <c r="AF94" s="174" t="str">
        <f t="shared" si="6"/>
        <v>saniert</v>
      </c>
      <c r="AG94" s="174" cm="1">
        <f t="array" ref="AG94">IF(
    AE94 &gt; (IF(
        AF94 = "unsaniert",
        (MIN(IF(AF$1:AF$166="unsaniert",AE$1:AE$166)) + MAX(IF(AF$1:AF$166="unsaniert",AE$1:AE$166))) / 2,
        IF(
            AF94 = "teilsaniert",
            (MIN(IF(AF$1:AF$166="teilsaniert",AE$1:AE$166)) + MAX(IF(AF$1:AF$166="teilsaniert",AE$1:AE$166))) / 2,
            (MIN(IF(AF$1:AF$166="saniert",AE$1:AE$166)) + MAX(IF(AF$1:AF$166="saniert",AE$1:AE$166))) / 2
        )
    )),
    0,
    IF(
        AE93 &lt; (IF(
            AF94 = "unsaniert",
            (MIN(IF(AF$1:AF$166="unsaniert",AE$1:AE$166)) + MAX(IF(AF$1:AF$166="unsaniert",AE$1:AE$166))) / 2,
            IF(
                AF94 = "teilsaniert",
                (MIN(IF(AF$1:AF$166="teilsaniert",AE$1:AE$166)) + MAX(IF(AF$1:AF$166="teilsaniert",AE$1:AE$166))) / 2,
                (MIN(IF(AF$1:AF$166="saniert",AE$1:AE$166)) + MAX(IF(AF$1:AF$166="saniert",AE$1:AE$166))) / 2
            )
        )),
        0,
        AD94
    )
)</f>
        <v>0</v>
      </c>
      <c r="AH94" s="160"/>
      <c r="AI94" s="160"/>
      <c r="AJ94" s="160"/>
      <c r="AK94" s="174">
        <f t="shared" si="20"/>
        <v>-1.5194462713049333</v>
      </c>
      <c r="AL94" s="173">
        <f t="shared" si="7"/>
        <v>0</v>
      </c>
      <c r="AM94" s="174" t="str">
        <f t="shared" si="8"/>
        <v>saniert</v>
      </c>
      <c r="AN94" s="174" cm="1">
        <f t="array" ref="AN94">IF(
    AL94 &gt; (IF(
        AM94 = "unsaniert",
        (MIN(IF(AM$1:AM$166="unsaniert",AL$1:AL$166)) + MAX(IF(AM$1:AM$166="unsaniert",AL$1:AL$166))) / 2,
        IF(
            AM94 = "teilsaniert",
            (MIN(IF(AM$1:AM$166="teilsaniert",AL$1:AL$166)) + MAX(IF(AM$1:AM$166="teilsaniert",AL$1:AL$166))) / 2,
            (MIN(IF(AM$1:AM$166="saniert",AL$1:AL$166)) + MAX(IF(AM$1:AM$166="saniert",AL$1:AL$166))) / 2
        )
    )),
    0,
    IF(
        AL93 &lt; (IF(
            AM94 = "unsaniert",
            (MIN(IF(AM$1:AM$166="unsaniert",AL$1:AL$166)) + MAX(IF(AM$1:AM$166="unsaniert",AL$1:AL$166))) / 2,
            IF(
                AM94 = "teilsaniert",
                (MIN(IF(AM$1:AM$166="teilsaniert",AL$1:AL$166)) + MAX(IF(AM$1:AM$166="teilsaniert",AL$1:AL$166))) / 2,
                (MIN(IF(AM$1:AM$166="saniert",AL$1:AL$166)) + MAX(IF(AM$1:AM$166="saniert",AL$1:AL$166))) / 2
            )
        )),
        0,
        AK94
    )
)</f>
        <v>0</v>
      </c>
      <c r="AR94" s="174">
        <f t="shared" si="21"/>
        <v>-1.2647735317615902</v>
      </c>
      <c r="AS94" s="173">
        <f t="shared" si="9"/>
        <v>2.3767424503891597E-212</v>
      </c>
      <c r="AT94" s="174" t="str">
        <f t="shared" si="10"/>
        <v>saniert</v>
      </c>
      <c r="AU94" s="174" cm="1">
        <f t="array" ref="AU94">IF(
    AS94 &gt; (IF(
        AT94 = "unsaniert",
        (MIN(IF(AT$1:AT$166="unsaniert",AS$1:AS$166)) + MAX(IF(AT$1:AT$166="unsaniert",AS$1:AS$166))) / 2,
        IF(
            AT94 = "teilsaniert",
            (MIN(IF(AT$1:AT$166="teilsaniert",AS$1:AS$166)) + MAX(IF(AT$1:AT$166="teilsaniert",AS$1:AS$166))) / 2,
            (MIN(IF(AT$1:AT$166="saniert",AS$1:AS$166)) + MAX(IF(AT$1:AT$166="saniert",AS$1:AS$166))) / 2
        )
    )),
    0,
    IF(
        AS93 &lt; (IF(
            AT94 = "unsaniert",
            (MIN(IF(AT$1:AT$166="unsaniert",AS$1:AS$166)) + MAX(IF(AT$1:AT$166="unsaniert",AS$1:AS$166))) / 2,
            IF(
                AT94 = "teilsaniert",
                (MIN(IF(AT$1:AT$166="teilsaniert",AS$1:AS$166)) + MAX(IF(AT$1:AT$166="teilsaniert",AS$1:AS$166))) / 2,
                (MIN(IF(AT$1:AT$166="saniert",AS$1:AS$166)) + MAX(IF(AT$1:AT$166="saniert",AS$1:AS$166))) / 2
            )
        )),
        0,
        AR94
    )
)</f>
        <v>0</v>
      </c>
      <c r="AV94" s="160"/>
      <c r="AW94" s="160"/>
      <c r="AX94" s="160"/>
      <c r="AY94" s="174">
        <f t="shared" si="22"/>
        <v>-1.2758722285641124</v>
      </c>
      <c r="AZ94" s="173">
        <f t="shared" si="24"/>
        <v>3.2217371277858495E-154</v>
      </c>
      <c r="BA94" s="174" t="str">
        <f t="shared" si="25"/>
        <v>saniert</v>
      </c>
      <c r="BB94" s="174" cm="1">
        <f t="array" ref="BB94">IF(
    AZ94 &gt; (IF(
        BA94 = "unsaniert",
        (MIN(IF(BA$1:BA$166="unsaniert",AZ$1:AZ$166)) + MAX(IF(BA$1:BA$166="unsaniert",AZ$1:AZ$166))) / 2,
        IF(
            BA94 = "teilsaniert",
            (MIN(IF(BA$1:BA$166="teilsaniert",AZ$1:AZ$166)) + MAX(IF(BA$1:BA$166="teilsaniert",AZ$1:AZ$166))) / 2,
            (MIN(IF(BA$1:BA$166="saniert",AZ$1:AZ$166)) + MAX(IF(BA$1:BA$166="saniert",AZ$1:AZ$166))) / 2
        )
    )),
    0,
    IF(
        AZ93 &lt; (IF(
            BA94 = "unsaniert",
            (MIN(IF(BA$1:BA$166="unsaniert",AZ$1:AZ$166)) + MAX(IF(BA$1:BA$166="unsaniert",AZ$1:AZ$166))) / 2,
            IF(
                BA94 = "teilsaniert",
                (MIN(IF(BA$1:BA$166="teilsaniert",AZ$1:AZ$166)) + MAX(IF(BA$1:BA$166="teilsaniert",AZ$1:AZ$166))) / 2,
                (MIN(IF(BA$1:BA$166="saniert",AZ$1:AZ$166)) + MAX(IF(BA$1:BA$166="saniert",AZ$1:AZ$166))) / 2
            )
        )),
        0,
        AY94
    )
)</f>
        <v>0</v>
      </c>
      <c r="BC94" s="160"/>
      <c r="BD94" s="160"/>
      <c r="BE94" s="160"/>
      <c r="BF94" s="174">
        <f t="shared" si="23"/>
        <v>-0.61798035241278149</v>
      </c>
      <c r="BG94" s="173">
        <f t="shared" si="13"/>
        <v>2.9510535545046935E-97</v>
      </c>
      <c r="BH94" s="174" t="str">
        <f t="shared" si="14"/>
        <v>saniert</v>
      </c>
      <c r="BI94" s="174" cm="1">
        <f t="array" ref="BI94">IF(
    BG94 &gt; (IF(
        BH94 = "unsaniert",
        (MIN(IF(BH$1:BH$166="unsaniert",BG$1:BG$166)) + MAX(IF(BH$1:BH$166="unsaniert",BG$1:BG$166))) / 2,
        IF(
            BH94 = "teilsaniert",
            (MIN(IF(BH$1:BH$166="teilsaniert",BG$1:BG$166)) + MAX(IF(BH$1:BH$166="teilsaniert",BG$1:BG$166))) / 2,
            (MIN(IF(BH$1:BH$166="saniert",BG$1:BG$166)) + MAX(IF(BH$1:BH$166="saniert",BG$1:BG$166))) / 2
        )
    )),
    0,
    IF(
        BG93 &lt; (IF(
            BH94 = "unsaniert",
            (MIN(IF(BH$1:BH$166="unsaniert",BG$1:BG$166)) + MAX(IF(BH$1:BH$166="unsaniert",BG$1:BG$166))) / 2,
            IF(
                BH94 = "teilsaniert",
                (MIN(IF(BH$1:BH$166="teilsaniert",BG$1:BG$166)) + MAX(IF(BH$1:BH$166="teilsaniert",BG$1:BG$166))) / 2,
                (MIN(IF(BH$1:BH$166="saniert",BG$1:BG$166)) + MAX(IF(BH$1:BH$166="saniert",BG$1:BG$166))) / 2
            )
        )),
        0,
        BF94
    )
)</f>
        <v>0</v>
      </c>
    </row>
    <row r="95" spans="2:61">
      <c r="B95" s="174">
        <f t="shared" si="15"/>
        <v>-1.1470096530532718</v>
      </c>
      <c r="C95" s="173">
        <f>_xlfn.NORM.DIST(B95, B5,C5, TRUE)</f>
        <v>7.6251693577032799E-109</v>
      </c>
      <c r="D95" s="174" t="str">
        <f t="shared" si="0"/>
        <v>saniert</v>
      </c>
      <c r="E95" s="174" cm="1">
        <f t="array" ref="E95">IF(
    C95 &gt; (IF(
        D95 = "unsaniert",
        (MIN(IF(D$1:D$166="unsaniert",C$1:C$166)) + MAX(IF(D$1:D$166="unsaniert",C$1:C$166))) / 2,
        IF(
            D95 = "teilsaniert",
            (MIN(IF(D$1:D$166="teilsaniert",C$1:C$166)) + MAX(IF(D$1:D$166="teilsaniert",C$1:C$166))) / 2,
            (MIN(IF(D$1:D$166="saniert",C$1:C$166)) + MAX(IF(D$1:D$166="saniert",C$1:C$166))) / 2
        )
    )),
    0,
    IF(
        C94 &lt; (IF(
            D95 = "unsaniert",
            (MIN(IF(D$1:D$166="unsaniert",C$1:C$166)) + MAX(IF(D$1:D$166="unsaniert",C$1:C$166))) / 2,
            IF(
                D95 = "teilsaniert",
                (MIN(IF(D$1:D$166="teilsaniert",C$1:C$166)) + MAX(IF(D$1:D$166="teilsaniert",C$1:C$166))) / 2,
                (MIN(IF(D$1:D$166="saniert",C$1:C$166)) + MAX(IF(D$1:D$166="saniert",C$1:C$166))) / 2
            )
        )),
        0,
        B95
    )
)</f>
        <v>0</v>
      </c>
      <c r="H95" s="160"/>
      <c r="I95" s="174">
        <f t="shared" si="16"/>
        <v>-1.4463653993629368</v>
      </c>
      <c r="J95" s="173">
        <f>_xlfn.NORM.DIST(I95, I5,J5, TRUE)</f>
        <v>0</v>
      </c>
      <c r="K95" s="174" t="str">
        <f t="shared" si="1"/>
        <v>saniert</v>
      </c>
      <c r="L95" s="174" cm="1">
        <f t="array" ref="L95">IF(
    J95 &gt; (IF(
        K95 = "unsaniert",
        (MIN(IF(K$1:K$166="unsaniert",J$1:J$166)) + MAX(IF(K$1:K$166="unsaniert",J$1:J$166))) / 2,
        IF(
            K95 = "teilsaniert",
            (MIN(IF(K$1:K$166="teilsaniert",J$1:J$166)) + MAX(IF(K$1:K$166="teilsaniert",J$1:J$166))) / 2,
            (MIN(IF(K$1:K$166="saniert",J$1:J$166)) + MAX(IF(K$1:K$166="saniert",J$1:J$166))) / 2
        )
    )),
    0,
    IF(
        J94 &lt; (IF(
            K95 = "unsaniert",
            (MIN(IF(K$1:K$166="unsaniert",J$1:J$166)) + MAX(IF(K$1:K$166="unsaniert",J$1:J$166))) / 2,
            IF(
                K95 = "teilsaniert",
                (MIN(IF(K$1:K$166="teilsaniert",J$1:J$166)) + MAX(IF(K$1:K$166="teilsaniert",J$1:J$166))) / 2,
                (MIN(IF(K$1:K$166="saniert",J$1:J$166)) + MAX(IF(K$1:K$166="saniert",J$1:J$166))) / 2
            )
        )),
        0,
        I95
    )
)</f>
        <v>0</v>
      </c>
      <c r="O95" s="160"/>
      <c r="P95" s="174">
        <f t="shared" si="17"/>
        <v>-1.5300480676966093</v>
      </c>
      <c r="Q95" s="173">
        <f>_xlfn.NORM.DIST(P95, P5,Q5, TRUE)</f>
        <v>0</v>
      </c>
      <c r="R95" s="174" t="str">
        <f t="shared" si="2"/>
        <v>saniert</v>
      </c>
      <c r="S95" s="174" cm="1">
        <f t="array" ref="S95">IF(
    Q95 &gt; (IF(
        R95 = "unsaniert",
        (MIN(IF(R$1:R$166="unsaniert",Q$1:Q$166)) + MAX(IF(R$1:R$166="unsaniert",Q$1:Q$166))) / 2,
        IF(
            R95 = "teilsaniert",
            (MIN(IF(R$1:R$166="teilsaniert",Q$1:Q$166)) + MAX(IF(R$1:R$166="teilsaniert",Q$1:Q$166))) / 2,
            (MIN(IF(R$1:R$166="saniert",Q$1:Q$166)) + MAX(IF(R$1:R$166="saniert",Q$1:Q$166))) / 2
        )
    )),
    0,
    IF(
        Q94 &lt; (IF(
            R95 = "unsaniert",
            (MIN(IF(R$1:R$166="unsaniert",Q$1:Q$166)) + MAX(IF(R$1:R$166="unsaniert",Q$1:Q$166))) / 2,
            IF(
                R95 = "teilsaniert",
                (MIN(IF(R$1:R$166="teilsaniert",Q$1:Q$166)) + MAX(IF(R$1:R$166="teilsaniert",Q$1:Q$166))) / 2,
                (MIN(IF(R$1:R$166="saniert",Q$1:Q$166)) + MAX(IF(R$1:R$166="saniert",Q$1:Q$166))) / 2
            )
        )),
        0,
        P95
    )
)</f>
        <v>0</v>
      </c>
      <c r="W95" s="174">
        <f t="shared" si="18"/>
        <v>-1.2314906343426044</v>
      </c>
      <c r="X95" s="173">
        <f t="shared" si="3"/>
        <v>0</v>
      </c>
      <c r="Y95" s="174" t="str">
        <f t="shared" si="4"/>
        <v>saniert</v>
      </c>
      <c r="Z95" s="174" cm="1">
        <f t="array" ref="Z95">IF(
    X95 &gt; (IF(
        Y95 = "unsaniert",
        (MIN(IF(Y$1:Y$166="unsaniert",X$1:X$166)) + MAX(IF(Y$1:Y$166="unsaniert",X$1:X$166))) / 2,
        IF(
            Y95 = "teilsaniert",
            (MIN(IF(Y$1:Y$166="teilsaniert",X$1:X$166)) + MAX(IF(Y$1:Y$166="teilsaniert",X$1:X$166))) / 2,
            (MIN(IF(Y$1:Y$166="saniert",X$1:X$166)) + MAX(IF(Y$1:Y$166="saniert",X$1:X$166))) / 2
        )
    )),
    0,
    IF(
        X94 &lt; (IF(
            Y95 = "unsaniert",
            (MIN(IF(Y$1:Y$166="unsaniert",X$1:X$166)) + MAX(IF(Y$1:Y$166="unsaniert",X$1:X$166))) / 2,
            IF(
                Y95 = "teilsaniert",
                (MIN(IF(Y$1:Y$166="teilsaniert",X$1:X$166)) + MAX(IF(Y$1:Y$166="teilsaniert",X$1:X$166))) / 2,
                (MIN(IF(Y$1:Y$166="saniert",X$1:X$166)) + MAX(IF(Y$1:Y$166="saniert",X$1:X$166))) / 2
            )
        )),
        0,
        W95
    )
)</f>
        <v>0</v>
      </c>
      <c r="AA95" s="160"/>
      <c r="AB95" s="160"/>
      <c r="AC95" s="160"/>
      <c r="AD95" s="174">
        <f t="shared" si="19"/>
        <v>-1.3800361506202279</v>
      </c>
      <c r="AE95" s="173">
        <f t="shared" si="5"/>
        <v>3.6778916157573925E-183</v>
      </c>
      <c r="AF95" s="174" t="str">
        <f t="shared" si="6"/>
        <v>saniert</v>
      </c>
      <c r="AG95" s="174" cm="1">
        <f t="array" ref="AG95">IF(
    AE95 &gt; (IF(
        AF95 = "unsaniert",
        (MIN(IF(AF$1:AF$166="unsaniert",AE$1:AE$166)) + MAX(IF(AF$1:AF$166="unsaniert",AE$1:AE$166))) / 2,
        IF(
            AF95 = "teilsaniert",
            (MIN(IF(AF$1:AF$166="teilsaniert",AE$1:AE$166)) + MAX(IF(AF$1:AF$166="teilsaniert",AE$1:AE$166))) / 2,
            (MIN(IF(AF$1:AF$166="saniert",AE$1:AE$166)) + MAX(IF(AF$1:AF$166="saniert",AE$1:AE$166))) / 2
        )
    )),
    0,
    IF(
        AE94 &lt; (IF(
            AF95 = "unsaniert",
            (MIN(IF(AF$1:AF$166="unsaniert",AE$1:AE$166)) + MAX(IF(AF$1:AF$166="unsaniert",AE$1:AE$166))) / 2,
            IF(
                AF95 = "teilsaniert",
                (MIN(IF(AF$1:AF$166="teilsaniert",AE$1:AE$166)) + MAX(IF(AF$1:AF$166="teilsaniert",AE$1:AE$166))) / 2,
                (MIN(IF(AF$1:AF$166="saniert",AE$1:AE$166)) + MAX(IF(AF$1:AF$166="saniert",AE$1:AE$166))) / 2
            )
        )),
        0,
        AD95
    )
)</f>
        <v>0</v>
      </c>
      <c r="AH95" s="160"/>
      <c r="AI95" s="160"/>
      <c r="AJ95" s="160"/>
      <c r="AK95" s="174">
        <f t="shared" si="20"/>
        <v>-1.5494462713049333</v>
      </c>
      <c r="AL95" s="173">
        <f t="shared" si="7"/>
        <v>0</v>
      </c>
      <c r="AM95" s="174" t="str">
        <f t="shared" si="8"/>
        <v>saniert</v>
      </c>
      <c r="AN95" s="174" cm="1">
        <f t="array" ref="AN95">IF(
    AL95 &gt; (IF(
        AM95 = "unsaniert",
        (MIN(IF(AM$1:AM$166="unsaniert",AL$1:AL$166)) + MAX(IF(AM$1:AM$166="unsaniert",AL$1:AL$166))) / 2,
        IF(
            AM95 = "teilsaniert",
            (MIN(IF(AM$1:AM$166="teilsaniert",AL$1:AL$166)) + MAX(IF(AM$1:AM$166="teilsaniert",AL$1:AL$166))) / 2,
            (MIN(IF(AM$1:AM$166="saniert",AL$1:AL$166)) + MAX(IF(AM$1:AM$166="saniert",AL$1:AL$166))) / 2
        )
    )),
    0,
    IF(
        AL94 &lt; (IF(
            AM95 = "unsaniert",
            (MIN(IF(AM$1:AM$166="unsaniert",AL$1:AL$166)) + MAX(IF(AM$1:AM$166="unsaniert",AL$1:AL$166))) / 2,
            IF(
                AM95 = "teilsaniert",
                (MIN(IF(AM$1:AM$166="teilsaniert",AL$1:AL$166)) + MAX(IF(AM$1:AM$166="teilsaniert",AL$1:AL$166))) / 2,
                (MIN(IF(AM$1:AM$166="saniert",AL$1:AL$166)) + MAX(IF(AM$1:AM$166="saniert",AL$1:AL$166))) / 2
            )
        )),
        0,
        AK95
    )
)</f>
        <v>0</v>
      </c>
      <c r="AR95" s="174">
        <f t="shared" si="21"/>
        <v>-1.2947735317615903</v>
      </c>
      <c r="AS95" s="173">
        <f t="shared" si="9"/>
        <v>3.1601305770459877E-220</v>
      </c>
      <c r="AT95" s="174" t="str">
        <f t="shared" si="10"/>
        <v>saniert</v>
      </c>
      <c r="AU95" s="174" cm="1">
        <f t="array" ref="AU95">IF(
    AS95 &gt; (IF(
        AT95 = "unsaniert",
        (MIN(IF(AT$1:AT$166="unsaniert",AS$1:AS$166)) + MAX(IF(AT$1:AT$166="unsaniert",AS$1:AS$166))) / 2,
        IF(
            AT95 = "teilsaniert",
            (MIN(IF(AT$1:AT$166="teilsaniert",AS$1:AS$166)) + MAX(IF(AT$1:AT$166="teilsaniert",AS$1:AS$166))) / 2,
            (MIN(IF(AT$1:AT$166="saniert",AS$1:AS$166)) + MAX(IF(AT$1:AT$166="saniert",AS$1:AS$166))) / 2
        )
    )),
    0,
    IF(
        AS94 &lt; (IF(
            AT95 = "unsaniert",
            (MIN(IF(AT$1:AT$166="unsaniert",AS$1:AS$166)) + MAX(IF(AT$1:AT$166="unsaniert",AS$1:AS$166))) / 2,
            IF(
                AT95 = "teilsaniert",
                (MIN(IF(AT$1:AT$166="teilsaniert",AS$1:AS$166)) + MAX(IF(AT$1:AT$166="teilsaniert",AS$1:AS$166))) / 2,
                (MIN(IF(AT$1:AT$166="saniert",AS$1:AS$166)) + MAX(IF(AT$1:AT$166="saniert",AS$1:AS$166))) / 2
            )
        )),
        0,
        AR95
    )
)</f>
        <v>0</v>
      </c>
      <c r="AV95" s="160"/>
      <c r="AW95" s="160"/>
      <c r="AX95" s="160"/>
      <c r="AY95" s="174">
        <f t="shared" si="22"/>
        <v>-1.3058722285641124</v>
      </c>
      <c r="AZ95" s="173">
        <f t="shared" si="24"/>
        <v>5.2600925277902085E-160</v>
      </c>
      <c r="BA95" s="174" t="str">
        <f t="shared" si="25"/>
        <v>saniert</v>
      </c>
      <c r="BB95" s="174" cm="1">
        <f t="array" ref="BB95">IF(
    AZ95 &gt; (IF(
        BA95 = "unsaniert",
        (MIN(IF(BA$1:BA$166="unsaniert",AZ$1:AZ$166)) + MAX(IF(BA$1:BA$166="unsaniert",AZ$1:AZ$166))) / 2,
        IF(
            BA95 = "teilsaniert",
            (MIN(IF(BA$1:BA$166="teilsaniert",AZ$1:AZ$166)) + MAX(IF(BA$1:BA$166="teilsaniert",AZ$1:AZ$166))) / 2,
            (MIN(IF(BA$1:BA$166="saniert",AZ$1:AZ$166)) + MAX(IF(BA$1:BA$166="saniert",AZ$1:AZ$166))) / 2
        )
    )),
    0,
    IF(
        AZ94 &lt; (IF(
            BA95 = "unsaniert",
            (MIN(IF(BA$1:BA$166="unsaniert",AZ$1:AZ$166)) + MAX(IF(BA$1:BA$166="unsaniert",AZ$1:AZ$166))) / 2,
            IF(
                BA95 = "teilsaniert",
                (MIN(IF(BA$1:BA$166="teilsaniert",AZ$1:AZ$166)) + MAX(IF(BA$1:BA$166="teilsaniert",AZ$1:AZ$166))) / 2,
                (MIN(IF(BA$1:BA$166="saniert",AZ$1:AZ$166)) + MAX(IF(BA$1:BA$166="saniert",AZ$1:AZ$166))) / 2
            )
        )),
        0,
        AY95
    )
)</f>
        <v>0</v>
      </c>
      <c r="BC95" s="160"/>
      <c r="BD95" s="160"/>
      <c r="BE95" s="160"/>
      <c r="BF95" s="174">
        <f t="shared" si="23"/>
        <v>-0.6329803524127815</v>
      </c>
      <c r="BG95" s="173">
        <f t="shared" si="13"/>
        <v>5.63295589705911E-101</v>
      </c>
      <c r="BH95" s="174" t="str">
        <f t="shared" si="14"/>
        <v>saniert</v>
      </c>
      <c r="BI95" s="174" cm="1">
        <f t="array" ref="BI95">IF(
    BG95 &gt; (IF(
        BH95 = "unsaniert",
        (MIN(IF(BH$1:BH$166="unsaniert",BG$1:BG$166)) + MAX(IF(BH$1:BH$166="unsaniert",BG$1:BG$166))) / 2,
        IF(
            BH95 = "teilsaniert",
            (MIN(IF(BH$1:BH$166="teilsaniert",BG$1:BG$166)) + MAX(IF(BH$1:BH$166="teilsaniert",BG$1:BG$166))) / 2,
            (MIN(IF(BH$1:BH$166="saniert",BG$1:BG$166)) + MAX(IF(BH$1:BH$166="saniert",BG$1:BG$166))) / 2
        )
    )),
    0,
    IF(
        BG94 &lt; (IF(
            BH95 = "unsaniert",
            (MIN(IF(BH$1:BH$166="unsaniert",BG$1:BG$166)) + MAX(IF(BH$1:BH$166="unsaniert",BG$1:BG$166))) / 2,
            IF(
                BH95 = "teilsaniert",
                (MIN(IF(BH$1:BH$166="teilsaniert",BG$1:BG$166)) + MAX(IF(BH$1:BH$166="teilsaniert",BG$1:BG$166))) / 2,
                (MIN(IF(BH$1:BH$166="saniert",BG$1:BG$166)) + MAX(IF(BH$1:BH$166="saniert",BG$1:BG$166))) / 2
            )
        )),
        0,
        BF95
    )
)</f>
        <v>0</v>
      </c>
    </row>
    <row r="96" spans="2:61">
      <c r="B96" s="174">
        <f t="shared" si="15"/>
        <v>-1.1770096530532719</v>
      </c>
      <c r="C96" s="173">
        <f>_xlfn.NORM.DIST(B96, B5,C5, TRUE)</f>
        <v>6.4516494052798825E-113</v>
      </c>
      <c r="D96" s="174" t="str">
        <f t="shared" si="0"/>
        <v>saniert</v>
      </c>
      <c r="E96" s="174" cm="1">
        <f t="array" ref="E96">IF(
    C96 &gt; (IF(
        D96 = "unsaniert",
        (MIN(IF(D$1:D$166="unsaniert",C$1:C$166)) + MAX(IF(D$1:D$166="unsaniert",C$1:C$166))) / 2,
        IF(
            D96 = "teilsaniert",
            (MIN(IF(D$1:D$166="teilsaniert",C$1:C$166)) + MAX(IF(D$1:D$166="teilsaniert",C$1:C$166))) / 2,
            (MIN(IF(D$1:D$166="saniert",C$1:C$166)) + MAX(IF(D$1:D$166="saniert",C$1:C$166))) / 2
        )
    )),
    0,
    IF(
        C95 &lt; (IF(
            D96 = "unsaniert",
            (MIN(IF(D$1:D$166="unsaniert",C$1:C$166)) + MAX(IF(D$1:D$166="unsaniert",C$1:C$166))) / 2,
            IF(
                D96 = "teilsaniert",
                (MIN(IF(D$1:D$166="teilsaniert",C$1:C$166)) + MAX(IF(D$1:D$166="teilsaniert",C$1:C$166))) / 2,
                (MIN(IF(D$1:D$166="saniert",C$1:C$166)) + MAX(IF(D$1:D$166="saniert",C$1:C$166))) / 2
            )
        )),
        0,
        B96
    )
)</f>
        <v>0</v>
      </c>
      <c r="H96" s="160"/>
      <c r="I96" s="174">
        <f t="shared" si="16"/>
        <v>-1.4763653993629369</v>
      </c>
      <c r="J96" s="173">
        <f>_xlfn.NORM.DIST(I96, I5,J5, TRUE)</f>
        <v>0</v>
      </c>
      <c r="K96" s="174" t="str">
        <f t="shared" si="1"/>
        <v>saniert</v>
      </c>
      <c r="L96" s="174" cm="1">
        <f t="array" ref="L96">IF(
    J96 &gt; (IF(
        K96 = "unsaniert",
        (MIN(IF(K$1:K$166="unsaniert",J$1:J$166)) + MAX(IF(K$1:K$166="unsaniert",J$1:J$166))) / 2,
        IF(
            K96 = "teilsaniert",
            (MIN(IF(K$1:K$166="teilsaniert",J$1:J$166)) + MAX(IF(K$1:K$166="teilsaniert",J$1:J$166))) / 2,
            (MIN(IF(K$1:K$166="saniert",J$1:J$166)) + MAX(IF(K$1:K$166="saniert",J$1:J$166))) / 2
        )
    )),
    0,
    IF(
        J95 &lt; (IF(
            K96 = "unsaniert",
            (MIN(IF(K$1:K$166="unsaniert",J$1:J$166)) + MAX(IF(K$1:K$166="unsaniert",J$1:J$166))) / 2,
            IF(
                K96 = "teilsaniert",
                (MIN(IF(K$1:K$166="teilsaniert",J$1:J$166)) + MAX(IF(K$1:K$166="teilsaniert",J$1:J$166))) / 2,
                (MIN(IF(K$1:K$166="saniert",J$1:J$166)) + MAX(IF(K$1:K$166="saniert",J$1:J$166))) / 2
            )
        )),
        0,
        I96
    )
)</f>
        <v>0</v>
      </c>
      <c r="O96" s="160"/>
      <c r="P96" s="174">
        <f t="shared" si="17"/>
        <v>-1.5600480676966093</v>
      </c>
      <c r="Q96" s="173">
        <f>_xlfn.NORM.DIST(P96, P5,Q5, TRUE)</f>
        <v>0</v>
      </c>
      <c r="R96" s="174" t="str">
        <f t="shared" si="2"/>
        <v>saniert</v>
      </c>
      <c r="S96" s="174" cm="1">
        <f t="array" ref="S96">IF(
    Q96 &gt; (IF(
        R96 = "unsaniert",
        (MIN(IF(R$1:R$166="unsaniert",Q$1:Q$166)) + MAX(IF(R$1:R$166="unsaniert",Q$1:Q$166))) / 2,
        IF(
            R96 = "teilsaniert",
            (MIN(IF(R$1:R$166="teilsaniert",Q$1:Q$166)) + MAX(IF(R$1:R$166="teilsaniert",Q$1:Q$166))) / 2,
            (MIN(IF(R$1:R$166="saniert",Q$1:Q$166)) + MAX(IF(R$1:R$166="saniert",Q$1:Q$166))) / 2
        )
    )),
    0,
    IF(
        Q95 &lt; (IF(
            R96 = "unsaniert",
            (MIN(IF(R$1:R$166="unsaniert",Q$1:Q$166)) + MAX(IF(R$1:R$166="unsaniert",Q$1:Q$166))) / 2,
            IF(
                R96 = "teilsaniert",
                (MIN(IF(R$1:R$166="teilsaniert",Q$1:Q$166)) + MAX(IF(R$1:R$166="teilsaniert",Q$1:Q$166))) / 2,
                (MIN(IF(R$1:R$166="saniert",Q$1:Q$166)) + MAX(IF(R$1:R$166="saniert",Q$1:Q$166))) / 2
            )
        )),
        0,
        P96
    )
)</f>
        <v>0</v>
      </c>
      <c r="W96" s="174">
        <f t="shared" si="18"/>
        <v>-1.2614906343426044</v>
      </c>
      <c r="X96" s="173">
        <f t="shared" si="3"/>
        <v>0</v>
      </c>
      <c r="Y96" s="174" t="str">
        <f t="shared" si="4"/>
        <v>saniert</v>
      </c>
      <c r="Z96" s="174" cm="1">
        <f t="array" ref="Z96">IF(
    X96 &gt; (IF(
        Y96 = "unsaniert",
        (MIN(IF(Y$1:Y$166="unsaniert",X$1:X$166)) + MAX(IF(Y$1:Y$166="unsaniert",X$1:X$166))) / 2,
        IF(
            Y96 = "teilsaniert",
            (MIN(IF(Y$1:Y$166="teilsaniert",X$1:X$166)) + MAX(IF(Y$1:Y$166="teilsaniert",X$1:X$166))) / 2,
            (MIN(IF(Y$1:Y$166="saniert",X$1:X$166)) + MAX(IF(Y$1:Y$166="saniert",X$1:X$166))) / 2
        )
    )),
    0,
    IF(
        X95 &lt; (IF(
            Y96 = "unsaniert",
            (MIN(IF(Y$1:Y$166="unsaniert",X$1:X$166)) + MAX(IF(Y$1:Y$166="unsaniert",X$1:X$166))) / 2,
            IF(
                Y96 = "teilsaniert",
                (MIN(IF(Y$1:Y$166="teilsaniert",X$1:X$166)) + MAX(IF(Y$1:Y$166="teilsaniert",X$1:X$166))) / 2,
                (MIN(IF(Y$1:Y$166="saniert",X$1:X$166)) + MAX(IF(Y$1:Y$166="saniert",X$1:X$166))) / 2
            )
        )),
        0,
        W96
    )
)</f>
        <v>0</v>
      </c>
      <c r="AA96" s="160"/>
      <c r="AB96" s="160"/>
      <c r="AC96" s="160"/>
      <c r="AD96" s="174">
        <f t="shared" si="19"/>
        <v>-1.4100361506202279</v>
      </c>
      <c r="AE96" s="173">
        <f t="shared" si="5"/>
        <v>7.099194367767129E-190</v>
      </c>
      <c r="AF96" s="174" t="str">
        <f t="shared" si="6"/>
        <v>saniert</v>
      </c>
      <c r="AG96" s="174" cm="1">
        <f t="array" ref="AG96">IF(
    AE96 &gt; (IF(
        AF96 = "unsaniert",
        (MIN(IF(AF$1:AF$166="unsaniert",AE$1:AE$166)) + MAX(IF(AF$1:AF$166="unsaniert",AE$1:AE$166))) / 2,
        IF(
            AF96 = "teilsaniert",
            (MIN(IF(AF$1:AF$166="teilsaniert",AE$1:AE$166)) + MAX(IF(AF$1:AF$166="teilsaniert",AE$1:AE$166))) / 2,
            (MIN(IF(AF$1:AF$166="saniert",AE$1:AE$166)) + MAX(IF(AF$1:AF$166="saniert",AE$1:AE$166))) / 2
        )
    )),
    0,
    IF(
        AE95 &lt; (IF(
            AF96 = "unsaniert",
            (MIN(IF(AF$1:AF$166="unsaniert",AE$1:AE$166)) + MAX(IF(AF$1:AF$166="unsaniert",AE$1:AE$166))) / 2,
            IF(
                AF96 = "teilsaniert",
                (MIN(IF(AF$1:AF$166="teilsaniert",AE$1:AE$166)) + MAX(IF(AF$1:AF$166="teilsaniert",AE$1:AE$166))) / 2,
                (MIN(IF(AF$1:AF$166="saniert",AE$1:AE$166)) + MAX(IF(AF$1:AF$166="saniert",AE$1:AE$166))) / 2
            )
        )),
        0,
        AD96
    )
)</f>
        <v>0</v>
      </c>
      <c r="AH96" s="160"/>
      <c r="AI96" s="160"/>
      <c r="AJ96" s="160"/>
      <c r="AK96" s="174">
        <f t="shared" si="20"/>
        <v>-1.5794462713049333</v>
      </c>
      <c r="AL96" s="173">
        <f t="shared" si="7"/>
        <v>0</v>
      </c>
      <c r="AM96" s="174" t="str">
        <f t="shared" si="8"/>
        <v>saniert</v>
      </c>
      <c r="AN96" s="174" cm="1">
        <f t="array" ref="AN96">IF(
    AL96 &gt; (IF(
        AM96 = "unsaniert",
        (MIN(IF(AM$1:AM$166="unsaniert",AL$1:AL$166)) + MAX(IF(AM$1:AM$166="unsaniert",AL$1:AL$166))) / 2,
        IF(
            AM96 = "teilsaniert",
            (MIN(IF(AM$1:AM$166="teilsaniert",AL$1:AL$166)) + MAX(IF(AM$1:AM$166="teilsaniert",AL$1:AL$166))) / 2,
            (MIN(IF(AM$1:AM$166="saniert",AL$1:AL$166)) + MAX(IF(AM$1:AM$166="saniert",AL$1:AL$166))) / 2
        )
    )),
    0,
    IF(
        AL95 &lt; (IF(
            AM96 = "unsaniert",
            (MIN(IF(AM$1:AM$166="unsaniert",AL$1:AL$166)) + MAX(IF(AM$1:AM$166="unsaniert",AL$1:AL$166))) / 2,
            IF(
                AM96 = "teilsaniert",
                (MIN(IF(AM$1:AM$166="teilsaniert",AL$1:AL$166)) + MAX(IF(AM$1:AM$166="teilsaniert",AL$1:AL$166))) / 2,
                (MIN(IF(AM$1:AM$166="saniert",AL$1:AL$166)) + MAX(IF(AM$1:AM$166="saniert",AL$1:AL$166))) / 2
            )
        )),
        0,
        AK96
    )
)</f>
        <v>0</v>
      </c>
      <c r="AR96" s="174">
        <f t="shared" si="21"/>
        <v>-1.3247735317615903</v>
      </c>
      <c r="AS96" s="173">
        <f t="shared" si="9"/>
        <v>3.0108123281153091E-228</v>
      </c>
      <c r="AT96" s="174" t="str">
        <f t="shared" si="10"/>
        <v>saniert</v>
      </c>
      <c r="AU96" s="174" cm="1">
        <f t="array" ref="AU96">IF(
    AS96 &gt; (IF(
        AT96 = "unsaniert",
        (MIN(IF(AT$1:AT$166="unsaniert",AS$1:AS$166)) + MAX(IF(AT$1:AT$166="unsaniert",AS$1:AS$166))) / 2,
        IF(
            AT96 = "teilsaniert",
            (MIN(IF(AT$1:AT$166="teilsaniert",AS$1:AS$166)) + MAX(IF(AT$1:AT$166="teilsaniert",AS$1:AS$166))) / 2,
            (MIN(IF(AT$1:AT$166="saniert",AS$1:AS$166)) + MAX(IF(AT$1:AT$166="saniert",AS$1:AS$166))) / 2
        )
    )),
    0,
    IF(
        AS95 &lt; (IF(
            AT96 = "unsaniert",
            (MIN(IF(AT$1:AT$166="unsaniert",AS$1:AS$166)) + MAX(IF(AT$1:AT$166="unsaniert",AS$1:AS$166))) / 2,
            IF(
                AT96 = "teilsaniert",
                (MIN(IF(AT$1:AT$166="teilsaniert",AS$1:AS$166)) + MAX(IF(AT$1:AT$166="teilsaniert",AS$1:AS$166))) / 2,
                (MIN(IF(AT$1:AT$166="saniert",AS$1:AS$166)) + MAX(IF(AT$1:AT$166="saniert",AS$1:AS$166))) / 2
            )
        )),
        0,
        AR96
    )
)</f>
        <v>0</v>
      </c>
      <c r="AV96" s="160"/>
      <c r="AW96" s="160"/>
      <c r="AX96" s="160"/>
      <c r="AY96" s="174">
        <f t="shared" si="22"/>
        <v>-1.3358722285641125</v>
      </c>
      <c r="AZ96" s="173">
        <f t="shared" si="24"/>
        <v>6.6987902004753843E-166</v>
      </c>
      <c r="BA96" s="174" t="str">
        <f t="shared" si="25"/>
        <v>saniert</v>
      </c>
      <c r="BB96" s="174" cm="1">
        <f t="array" ref="BB96">IF(
    AZ96 &gt; (IF(
        BA96 = "unsaniert",
        (MIN(IF(BA$1:BA$166="unsaniert",AZ$1:AZ$166)) + MAX(IF(BA$1:BA$166="unsaniert",AZ$1:AZ$166))) / 2,
        IF(
            BA96 = "teilsaniert",
            (MIN(IF(BA$1:BA$166="teilsaniert",AZ$1:AZ$166)) + MAX(IF(BA$1:BA$166="teilsaniert",AZ$1:AZ$166))) / 2,
            (MIN(IF(BA$1:BA$166="saniert",AZ$1:AZ$166)) + MAX(IF(BA$1:BA$166="saniert",AZ$1:AZ$166))) / 2
        )
    )),
    0,
    IF(
        AZ95 &lt; (IF(
            BA96 = "unsaniert",
            (MIN(IF(BA$1:BA$166="unsaniert",AZ$1:AZ$166)) + MAX(IF(BA$1:BA$166="unsaniert",AZ$1:AZ$166))) / 2,
            IF(
                BA96 = "teilsaniert",
                (MIN(IF(BA$1:BA$166="teilsaniert",AZ$1:AZ$166)) + MAX(IF(BA$1:BA$166="teilsaniert",AZ$1:AZ$166))) / 2,
                (MIN(IF(BA$1:BA$166="saniert",AZ$1:AZ$166)) + MAX(IF(BA$1:BA$166="saniert",AZ$1:AZ$166))) / 2
            )
        )),
        0,
        AY96
    )
)</f>
        <v>0</v>
      </c>
      <c r="BC96" s="160"/>
      <c r="BD96" s="160"/>
      <c r="BE96" s="160"/>
      <c r="BF96" s="174">
        <f t="shared" si="23"/>
        <v>-0.64798035241278151</v>
      </c>
      <c r="BG96" s="173">
        <f t="shared" si="13"/>
        <v>9.1287931255981717E-105</v>
      </c>
      <c r="BH96" s="174" t="str">
        <f t="shared" si="14"/>
        <v>saniert</v>
      </c>
      <c r="BI96" s="174" cm="1">
        <f t="array" ref="BI96">IF(
    BG96 &gt; (IF(
        BH96 = "unsaniert",
        (MIN(IF(BH$1:BH$166="unsaniert",BG$1:BG$166)) + MAX(IF(BH$1:BH$166="unsaniert",BG$1:BG$166))) / 2,
        IF(
            BH96 = "teilsaniert",
            (MIN(IF(BH$1:BH$166="teilsaniert",BG$1:BG$166)) + MAX(IF(BH$1:BH$166="teilsaniert",BG$1:BG$166))) / 2,
            (MIN(IF(BH$1:BH$166="saniert",BG$1:BG$166)) + MAX(IF(BH$1:BH$166="saniert",BG$1:BG$166))) / 2
        )
    )),
    0,
    IF(
        BG95 &lt; (IF(
            BH96 = "unsaniert",
            (MIN(IF(BH$1:BH$166="unsaniert",BG$1:BG$166)) + MAX(IF(BH$1:BH$166="unsaniert",BG$1:BG$166))) / 2,
            IF(
                BH96 = "teilsaniert",
                (MIN(IF(BH$1:BH$166="teilsaniert",BG$1:BG$166)) + MAX(IF(BH$1:BH$166="teilsaniert",BG$1:BG$166))) / 2,
                (MIN(IF(BH$1:BH$166="saniert",BG$1:BG$166)) + MAX(IF(BH$1:BH$166="saniert",BG$1:BG$166))) / 2
            )
        )),
        0,
        BF96
    )
)</f>
        <v>0</v>
      </c>
    </row>
    <row r="97" spans="2:61">
      <c r="B97" s="174">
        <f t="shared" si="15"/>
        <v>-1.2070096530532719</v>
      </c>
      <c r="C97" s="173">
        <f>_xlfn.NORM.DIST(B97, B5,C5, TRUE)</f>
        <v>4.5818210462307776E-117</v>
      </c>
      <c r="D97" s="174" t="str">
        <f t="shared" si="0"/>
        <v>saniert</v>
      </c>
      <c r="E97" s="174" cm="1">
        <f t="array" ref="E97">IF(
    C97 &gt; (IF(
        D97 = "unsaniert",
        (MIN(IF(D$1:D$166="unsaniert",C$1:C$166)) + MAX(IF(D$1:D$166="unsaniert",C$1:C$166))) / 2,
        IF(
            D97 = "teilsaniert",
            (MIN(IF(D$1:D$166="teilsaniert",C$1:C$166)) + MAX(IF(D$1:D$166="teilsaniert",C$1:C$166))) / 2,
            (MIN(IF(D$1:D$166="saniert",C$1:C$166)) + MAX(IF(D$1:D$166="saniert",C$1:C$166))) / 2
        )
    )),
    0,
    IF(
        C96 &lt; (IF(
            D97 = "unsaniert",
            (MIN(IF(D$1:D$166="unsaniert",C$1:C$166)) + MAX(IF(D$1:D$166="unsaniert",C$1:C$166))) / 2,
            IF(
                D97 = "teilsaniert",
                (MIN(IF(D$1:D$166="teilsaniert",C$1:C$166)) + MAX(IF(D$1:D$166="teilsaniert",C$1:C$166))) / 2,
                (MIN(IF(D$1:D$166="saniert",C$1:C$166)) + MAX(IF(D$1:D$166="saniert",C$1:C$166))) / 2
            )
        )),
        0,
        B97
    )
)</f>
        <v>0</v>
      </c>
      <c r="H97" s="160"/>
      <c r="I97" s="174">
        <f t="shared" si="16"/>
        <v>-1.5063653993629369</v>
      </c>
      <c r="J97" s="173">
        <f>_xlfn.NORM.DIST(I97, I5,J5, TRUE)</f>
        <v>0</v>
      </c>
      <c r="K97" s="174" t="str">
        <f t="shared" si="1"/>
        <v>saniert</v>
      </c>
      <c r="L97" s="174" cm="1">
        <f t="array" ref="L97">IF(
    J97 &gt; (IF(
        K97 = "unsaniert",
        (MIN(IF(K$1:K$166="unsaniert",J$1:J$166)) + MAX(IF(K$1:K$166="unsaniert",J$1:J$166))) / 2,
        IF(
            K97 = "teilsaniert",
            (MIN(IF(K$1:K$166="teilsaniert",J$1:J$166)) + MAX(IF(K$1:K$166="teilsaniert",J$1:J$166))) / 2,
            (MIN(IF(K$1:K$166="saniert",J$1:J$166)) + MAX(IF(K$1:K$166="saniert",J$1:J$166))) / 2
        )
    )),
    0,
    IF(
        J96 &lt; (IF(
            K97 = "unsaniert",
            (MIN(IF(K$1:K$166="unsaniert",J$1:J$166)) + MAX(IF(K$1:K$166="unsaniert",J$1:J$166))) / 2,
            IF(
                K97 = "teilsaniert",
                (MIN(IF(K$1:K$166="teilsaniert",J$1:J$166)) + MAX(IF(K$1:K$166="teilsaniert",J$1:J$166))) / 2,
                (MIN(IF(K$1:K$166="saniert",J$1:J$166)) + MAX(IF(K$1:K$166="saniert",J$1:J$166))) / 2
            )
        )),
        0,
        I97
    )
)</f>
        <v>0</v>
      </c>
      <c r="O97" s="160"/>
      <c r="P97" s="174">
        <f t="shared" si="17"/>
        <v>-1.5900480676966093</v>
      </c>
      <c r="Q97" s="173">
        <f>_xlfn.NORM.DIST(P97, P5,Q5, TRUE)</f>
        <v>0</v>
      </c>
      <c r="R97" s="174" t="str">
        <f t="shared" si="2"/>
        <v>saniert</v>
      </c>
      <c r="S97" s="174" cm="1">
        <f t="array" ref="S97">IF(
    Q97 &gt; (IF(
        R97 = "unsaniert",
        (MIN(IF(R$1:R$166="unsaniert",Q$1:Q$166)) + MAX(IF(R$1:R$166="unsaniert",Q$1:Q$166))) / 2,
        IF(
            R97 = "teilsaniert",
            (MIN(IF(R$1:R$166="teilsaniert",Q$1:Q$166)) + MAX(IF(R$1:R$166="teilsaniert",Q$1:Q$166))) / 2,
            (MIN(IF(R$1:R$166="saniert",Q$1:Q$166)) + MAX(IF(R$1:R$166="saniert",Q$1:Q$166))) / 2
        )
    )),
    0,
    IF(
        Q96 &lt; (IF(
            R97 = "unsaniert",
            (MIN(IF(R$1:R$166="unsaniert",Q$1:Q$166)) + MAX(IF(R$1:R$166="unsaniert",Q$1:Q$166))) / 2,
            IF(
                R97 = "teilsaniert",
                (MIN(IF(R$1:R$166="teilsaniert",Q$1:Q$166)) + MAX(IF(R$1:R$166="teilsaniert",Q$1:Q$166))) / 2,
                (MIN(IF(R$1:R$166="saniert",Q$1:Q$166)) + MAX(IF(R$1:R$166="saniert",Q$1:Q$166))) / 2
            )
        )),
        0,
        P97
    )
)</f>
        <v>0</v>
      </c>
      <c r="W97" s="174">
        <f t="shared" si="18"/>
        <v>-1.2914906343426045</v>
      </c>
      <c r="X97" s="173">
        <f t="shared" si="3"/>
        <v>0</v>
      </c>
      <c r="Y97" s="174" t="str">
        <f t="shared" si="4"/>
        <v>saniert</v>
      </c>
      <c r="Z97" s="174" cm="1">
        <f t="array" ref="Z97">IF(
    X97 &gt; (IF(
        Y97 = "unsaniert",
        (MIN(IF(Y$1:Y$166="unsaniert",X$1:X$166)) + MAX(IF(Y$1:Y$166="unsaniert",X$1:X$166))) / 2,
        IF(
            Y97 = "teilsaniert",
            (MIN(IF(Y$1:Y$166="teilsaniert",X$1:X$166)) + MAX(IF(Y$1:Y$166="teilsaniert",X$1:X$166))) / 2,
            (MIN(IF(Y$1:Y$166="saniert",X$1:X$166)) + MAX(IF(Y$1:Y$166="saniert",X$1:X$166))) / 2
        )
    )),
    0,
    IF(
        X96 &lt; (IF(
            Y97 = "unsaniert",
            (MIN(IF(Y$1:Y$166="unsaniert",X$1:X$166)) + MAX(IF(Y$1:Y$166="unsaniert",X$1:X$166))) / 2,
            IF(
                Y97 = "teilsaniert",
                (MIN(IF(Y$1:Y$166="teilsaniert",X$1:X$166)) + MAX(IF(Y$1:Y$166="teilsaniert",X$1:X$166))) / 2,
                (MIN(IF(Y$1:Y$166="saniert",X$1:X$166)) + MAX(IF(Y$1:Y$166="saniert",X$1:X$166))) / 2
            )
        )),
        0,
        W97
    )
)</f>
        <v>0</v>
      </c>
      <c r="AA97" s="160"/>
      <c r="AB97" s="160"/>
      <c r="AC97" s="160"/>
      <c r="AD97" s="174">
        <f t="shared" si="19"/>
        <v>-1.4400361506202279</v>
      </c>
      <c r="AE97" s="173">
        <f t="shared" si="5"/>
        <v>1.0343843856609605E-196</v>
      </c>
      <c r="AF97" s="174" t="str">
        <f t="shared" si="6"/>
        <v>saniert</v>
      </c>
      <c r="AG97" s="174" cm="1">
        <f t="array" ref="AG97">IF(
    AE97 &gt; (IF(
        AF97 = "unsaniert",
        (MIN(IF(AF$1:AF$166="unsaniert",AE$1:AE$166)) + MAX(IF(AF$1:AF$166="unsaniert",AE$1:AE$166))) / 2,
        IF(
            AF97 = "teilsaniert",
            (MIN(IF(AF$1:AF$166="teilsaniert",AE$1:AE$166)) + MAX(IF(AF$1:AF$166="teilsaniert",AE$1:AE$166))) / 2,
            (MIN(IF(AF$1:AF$166="saniert",AE$1:AE$166)) + MAX(IF(AF$1:AF$166="saniert",AE$1:AE$166))) / 2
        )
    )),
    0,
    IF(
        AE96 &lt; (IF(
            AF97 = "unsaniert",
            (MIN(IF(AF$1:AF$166="unsaniert",AE$1:AE$166)) + MAX(IF(AF$1:AF$166="unsaniert",AE$1:AE$166))) / 2,
            IF(
                AF97 = "teilsaniert",
                (MIN(IF(AF$1:AF$166="teilsaniert",AE$1:AE$166)) + MAX(IF(AF$1:AF$166="teilsaniert",AE$1:AE$166))) / 2,
                (MIN(IF(AF$1:AF$166="saniert",AE$1:AE$166)) + MAX(IF(AF$1:AF$166="saniert",AE$1:AE$166))) / 2
            )
        )),
        0,
        AD97
    )
)</f>
        <v>0</v>
      </c>
      <c r="AH97" s="160"/>
      <c r="AI97" s="160"/>
      <c r="AJ97" s="160"/>
      <c r="AK97" s="174">
        <f t="shared" si="20"/>
        <v>-1.6094462713049333</v>
      </c>
      <c r="AL97" s="173">
        <f t="shared" si="7"/>
        <v>0</v>
      </c>
      <c r="AM97" s="174" t="str">
        <f t="shared" si="8"/>
        <v>saniert</v>
      </c>
      <c r="AN97" s="174" cm="1">
        <f t="array" ref="AN97">IF(
    AL97 &gt; (IF(
        AM97 = "unsaniert",
        (MIN(IF(AM$1:AM$166="unsaniert",AL$1:AL$166)) + MAX(IF(AM$1:AM$166="unsaniert",AL$1:AL$166))) / 2,
        IF(
            AM97 = "teilsaniert",
            (MIN(IF(AM$1:AM$166="teilsaniert",AL$1:AL$166)) + MAX(IF(AM$1:AM$166="teilsaniert",AL$1:AL$166))) / 2,
            (MIN(IF(AM$1:AM$166="saniert",AL$1:AL$166)) + MAX(IF(AM$1:AM$166="saniert",AL$1:AL$166))) / 2
        )
    )),
    0,
    IF(
        AL96 &lt; (IF(
            AM97 = "unsaniert",
            (MIN(IF(AM$1:AM$166="unsaniert",AL$1:AL$166)) + MAX(IF(AM$1:AM$166="unsaniert",AL$1:AL$166))) / 2,
            IF(
                AM97 = "teilsaniert",
                (MIN(IF(AM$1:AM$166="teilsaniert",AL$1:AL$166)) + MAX(IF(AM$1:AM$166="teilsaniert",AL$1:AL$166))) / 2,
                (MIN(IF(AM$1:AM$166="saniert",AL$1:AL$166)) + MAX(IF(AM$1:AM$166="saniert",AL$1:AL$166))) / 2
            )
        )),
        0,
        AK97
    )
)</f>
        <v>0</v>
      </c>
      <c r="AR97" s="174">
        <f t="shared" si="21"/>
        <v>-1.3547735317615903</v>
      </c>
      <c r="AS97" s="173">
        <f t="shared" si="9"/>
        <v>2.0554788782295827E-236</v>
      </c>
      <c r="AT97" s="174" t="str">
        <f t="shared" si="10"/>
        <v>saniert</v>
      </c>
      <c r="AU97" s="174" cm="1">
        <f t="array" ref="AU97">IF(
    AS97 &gt; (IF(
        AT97 = "unsaniert",
        (MIN(IF(AT$1:AT$166="unsaniert",AS$1:AS$166)) + MAX(IF(AT$1:AT$166="unsaniert",AS$1:AS$166))) / 2,
        IF(
            AT97 = "teilsaniert",
            (MIN(IF(AT$1:AT$166="teilsaniert",AS$1:AS$166)) + MAX(IF(AT$1:AT$166="teilsaniert",AS$1:AS$166))) / 2,
            (MIN(IF(AT$1:AT$166="saniert",AS$1:AS$166)) + MAX(IF(AT$1:AT$166="saniert",AS$1:AS$166))) / 2
        )
    )),
    0,
    IF(
        AS96 &lt; (IF(
            AT97 = "unsaniert",
            (MIN(IF(AT$1:AT$166="unsaniert",AS$1:AS$166)) + MAX(IF(AT$1:AT$166="unsaniert",AS$1:AS$166))) / 2,
            IF(
                AT97 = "teilsaniert",
                (MIN(IF(AT$1:AT$166="teilsaniert",AS$1:AS$166)) + MAX(IF(AT$1:AT$166="teilsaniert",AS$1:AS$166))) / 2,
                (MIN(IF(AT$1:AT$166="saniert",AS$1:AS$166)) + MAX(IF(AT$1:AT$166="saniert",AS$1:AS$166))) / 2
            )
        )),
        0,
        AR97
    )
)</f>
        <v>0</v>
      </c>
      <c r="AV97" s="160"/>
      <c r="AW97" s="160"/>
      <c r="AX97" s="160"/>
      <c r="AY97" s="174">
        <f t="shared" si="22"/>
        <v>-1.3658722285641125</v>
      </c>
      <c r="AZ97" s="173">
        <f t="shared" si="24"/>
        <v>6.6541684853074576E-172</v>
      </c>
      <c r="BA97" s="174" t="str">
        <f t="shared" si="25"/>
        <v>saniert</v>
      </c>
      <c r="BB97" s="174" cm="1">
        <f t="array" ref="BB97">IF(
    AZ97 &gt; (IF(
        BA97 = "unsaniert",
        (MIN(IF(BA$1:BA$166="unsaniert",AZ$1:AZ$166)) + MAX(IF(BA$1:BA$166="unsaniert",AZ$1:AZ$166))) / 2,
        IF(
            BA97 = "teilsaniert",
            (MIN(IF(BA$1:BA$166="teilsaniert",AZ$1:AZ$166)) + MAX(IF(BA$1:BA$166="teilsaniert",AZ$1:AZ$166))) / 2,
            (MIN(IF(BA$1:BA$166="saniert",AZ$1:AZ$166)) + MAX(IF(BA$1:BA$166="saniert",AZ$1:AZ$166))) / 2
        )
    )),
    0,
    IF(
        AZ96 &lt; (IF(
            BA97 = "unsaniert",
            (MIN(IF(BA$1:BA$166="unsaniert",AZ$1:AZ$166)) + MAX(IF(BA$1:BA$166="unsaniert",AZ$1:AZ$166))) / 2,
            IF(
                BA97 = "teilsaniert",
                (MIN(IF(BA$1:BA$166="teilsaniert",AZ$1:AZ$166)) + MAX(IF(BA$1:BA$166="teilsaniert",AZ$1:AZ$166))) / 2,
                (MIN(IF(BA$1:BA$166="saniert",AZ$1:AZ$166)) + MAX(IF(BA$1:BA$166="saniert",AZ$1:AZ$166))) / 2
            )
        )),
        0,
        AY97
    )
)</f>
        <v>0</v>
      </c>
      <c r="BC97" s="160"/>
      <c r="BD97" s="160"/>
      <c r="BE97" s="160"/>
      <c r="BF97" s="174">
        <f t="shared" si="23"/>
        <v>-0.66298035241278153</v>
      </c>
      <c r="BG97" s="173">
        <f t="shared" si="13"/>
        <v>1.2560371189312881E-108</v>
      </c>
      <c r="BH97" s="174" t="str">
        <f t="shared" si="14"/>
        <v>saniert</v>
      </c>
      <c r="BI97" s="174" cm="1">
        <f t="array" ref="BI97">IF(
    BG97 &gt; (IF(
        BH97 = "unsaniert",
        (MIN(IF(BH$1:BH$166="unsaniert",BG$1:BG$166)) + MAX(IF(BH$1:BH$166="unsaniert",BG$1:BG$166))) / 2,
        IF(
            BH97 = "teilsaniert",
            (MIN(IF(BH$1:BH$166="teilsaniert",BG$1:BG$166)) + MAX(IF(BH$1:BH$166="teilsaniert",BG$1:BG$166))) / 2,
            (MIN(IF(BH$1:BH$166="saniert",BG$1:BG$166)) + MAX(IF(BH$1:BH$166="saniert",BG$1:BG$166))) / 2
        )
    )),
    0,
    IF(
        BG96 &lt; (IF(
            BH97 = "unsaniert",
            (MIN(IF(BH$1:BH$166="unsaniert",BG$1:BG$166)) + MAX(IF(BH$1:BH$166="unsaniert",BG$1:BG$166))) / 2,
            IF(
                BH97 = "teilsaniert",
                (MIN(IF(BH$1:BH$166="teilsaniert",BG$1:BG$166)) + MAX(IF(BH$1:BH$166="teilsaniert",BG$1:BG$166))) / 2,
                (MIN(IF(BH$1:BH$166="saniert",BG$1:BG$166)) + MAX(IF(BH$1:BH$166="saniert",BG$1:BG$166))) / 2
            )
        )),
        0,
        BF97
    )
)</f>
        <v>0</v>
      </c>
    </row>
    <row r="98" spans="2:61">
      <c r="B98" s="174">
        <f t="shared" si="15"/>
        <v>-1.2370096530532719</v>
      </c>
      <c r="C98" s="173">
        <f>_xlfn.NORM.DIST(B98, B5,C5, TRUE)</f>
        <v>2.7311546434252299E-121</v>
      </c>
      <c r="D98" s="174" t="str">
        <f t="shared" si="0"/>
        <v>saniert</v>
      </c>
      <c r="E98" s="174" cm="1">
        <f t="array" ref="E98">IF(
    C98 &gt; (IF(
        D98 = "unsaniert",
        (MIN(IF(D$1:D$166="unsaniert",C$1:C$166)) + MAX(IF(D$1:D$166="unsaniert",C$1:C$166))) / 2,
        IF(
            D98 = "teilsaniert",
            (MIN(IF(D$1:D$166="teilsaniert",C$1:C$166)) + MAX(IF(D$1:D$166="teilsaniert",C$1:C$166))) / 2,
            (MIN(IF(D$1:D$166="saniert",C$1:C$166)) + MAX(IF(D$1:D$166="saniert",C$1:C$166))) / 2
        )
    )),
    0,
    IF(
        C97 &lt; (IF(
            D98 = "unsaniert",
            (MIN(IF(D$1:D$166="unsaniert",C$1:C$166)) + MAX(IF(D$1:D$166="unsaniert",C$1:C$166))) / 2,
            IF(
                D98 = "teilsaniert",
                (MIN(IF(D$1:D$166="teilsaniert",C$1:C$166)) + MAX(IF(D$1:D$166="teilsaniert",C$1:C$166))) / 2,
                (MIN(IF(D$1:D$166="saniert",C$1:C$166)) + MAX(IF(D$1:D$166="saniert",C$1:C$166))) / 2
            )
        )),
        0,
        B98
    )
)</f>
        <v>0</v>
      </c>
      <c r="H98" s="160"/>
      <c r="I98" s="174">
        <f t="shared" si="16"/>
        <v>-1.5363653993629369</v>
      </c>
      <c r="J98" s="173">
        <f>_xlfn.NORM.DIST(I98, I5,J5, TRUE)</f>
        <v>0</v>
      </c>
      <c r="K98" s="174" t="str">
        <f t="shared" si="1"/>
        <v>saniert</v>
      </c>
      <c r="L98" s="174" cm="1">
        <f t="array" ref="L98">IF(
    J98 &gt; (IF(
        K98 = "unsaniert",
        (MIN(IF(K$1:K$166="unsaniert",J$1:J$166)) + MAX(IF(K$1:K$166="unsaniert",J$1:J$166))) / 2,
        IF(
            K98 = "teilsaniert",
            (MIN(IF(K$1:K$166="teilsaniert",J$1:J$166)) + MAX(IF(K$1:K$166="teilsaniert",J$1:J$166))) / 2,
            (MIN(IF(K$1:K$166="saniert",J$1:J$166)) + MAX(IF(K$1:K$166="saniert",J$1:J$166))) / 2
        )
    )),
    0,
    IF(
        J97 &lt; (IF(
            K98 = "unsaniert",
            (MIN(IF(K$1:K$166="unsaniert",J$1:J$166)) + MAX(IF(K$1:K$166="unsaniert",J$1:J$166))) / 2,
            IF(
                K98 = "teilsaniert",
                (MIN(IF(K$1:K$166="teilsaniert",J$1:J$166)) + MAX(IF(K$1:K$166="teilsaniert",J$1:J$166))) / 2,
                (MIN(IF(K$1:K$166="saniert",J$1:J$166)) + MAX(IF(K$1:K$166="saniert",J$1:J$166))) / 2
            )
        )),
        0,
        I98
    )
)</f>
        <v>0</v>
      </c>
      <c r="O98" s="160"/>
      <c r="P98" s="174">
        <f t="shared" si="17"/>
        <v>-1.6200480676966094</v>
      </c>
      <c r="Q98" s="173">
        <f>_xlfn.NORM.DIST(P98, P5,Q5, TRUE)</f>
        <v>0</v>
      </c>
      <c r="R98" s="174" t="str">
        <f t="shared" si="2"/>
        <v>saniert</v>
      </c>
      <c r="S98" s="174" cm="1">
        <f t="array" ref="S98">IF(
    Q98 &gt; (IF(
        R98 = "unsaniert",
        (MIN(IF(R$1:R$166="unsaniert",Q$1:Q$166)) + MAX(IF(R$1:R$166="unsaniert",Q$1:Q$166))) / 2,
        IF(
            R98 = "teilsaniert",
            (MIN(IF(R$1:R$166="teilsaniert",Q$1:Q$166)) + MAX(IF(R$1:R$166="teilsaniert",Q$1:Q$166))) / 2,
            (MIN(IF(R$1:R$166="saniert",Q$1:Q$166)) + MAX(IF(R$1:R$166="saniert",Q$1:Q$166))) / 2
        )
    )),
    0,
    IF(
        Q97 &lt; (IF(
            R98 = "unsaniert",
            (MIN(IF(R$1:R$166="unsaniert",Q$1:Q$166)) + MAX(IF(R$1:R$166="unsaniert",Q$1:Q$166))) / 2,
            IF(
                R98 = "teilsaniert",
                (MIN(IF(R$1:R$166="teilsaniert",Q$1:Q$166)) + MAX(IF(R$1:R$166="teilsaniert",Q$1:Q$166))) / 2,
                (MIN(IF(R$1:R$166="saniert",Q$1:Q$166)) + MAX(IF(R$1:R$166="saniert",Q$1:Q$166))) / 2
            )
        )),
        0,
        P98
    )
)</f>
        <v>0</v>
      </c>
      <c r="W98" s="174">
        <f t="shared" si="18"/>
        <v>-1.3214906343426045</v>
      </c>
      <c r="X98" s="173">
        <f t="shared" si="3"/>
        <v>0</v>
      </c>
      <c r="Y98" s="174" t="str">
        <f t="shared" si="4"/>
        <v>saniert</v>
      </c>
      <c r="Z98" s="174" cm="1">
        <f t="array" ref="Z98">IF(
    X98 &gt; (IF(
        Y98 = "unsaniert",
        (MIN(IF(Y$1:Y$166="unsaniert",X$1:X$166)) + MAX(IF(Y$1:Y$166="unsaniert",X$1:X$166))) / 2,
        IF(
            Y98 = "teilsaniert",
            (MIN(IF(Y$1:Y$166="teilsaniert",X$1:X$166)) + MAX(IF(Y$1:Y$166="teilsaniert",X$1:X$166))) / 2,
            (MIN(IF(Y$1:Y$166="saniert",X$1:X$166)) + MAX(IF(Y$1:Y$166="saniert",X$1:X$166))) / 2
        )
    )),
    0,
    IF(
        X97 &lt; (IF(
            Y98 = "unsaniert",
            (MIN(IF(Y$1:Y$166="unsaniert",X$1:X$166)) + MAX(IF(Y$1:Y$166="unsaniert",X$1:X$166))) / 2,
            IF(
                Y98 = "teilsaniert",
                (MIN(IF(Y$1:Y$166="teilsaniert",X$1:X$166)) + MAX(IF(Y$1:Y$166="teilsaniert",X$1:X$166))) / 2,
                (MIN(IF(Y$1:Y$166="saniert",X$1:X$166)) + MAX(IF(Y$1:Y$166="saniert",X$1:X$166))) / 2
            )
        )),
        0,
        W98
    )
)</f>
        <v>0</v>
      </c>
      <c r="AA98" s="160"/>
      <c r="AB98" s="160"/>
      <c r="AC98" s="160"/>
      <c r="AD98" s="174">
        <f t="shared" si="19"/>
        <v>-1.470036150620228</v>
      </c>
      <c r="AE98" s="173">
        <f t="shared" si="5"/>
        <v>1.1376604821192576E-203</v>
      </c>
      <c r="AF98" s="174" t="str">
        <f t="shared" si="6"/>
        <v>saniert</v>
      </c>
      <c r="AG98" s="174" cm="1">
        <f t="array" ref="AG98">IF(
    AE98 &gt; (IF(
        AF98 = "unsaniert",
        (MIN(IF(AF$1:AF$166="unsaniert",AE$1:AE$166)) + MAX(IF(AF$1:AF$166="unsaniert",AE$1:AE$166))) / 2,
        IF(
            AF98 = "teilsaniert",
            (MIN(IF(AF$1:AF$166="teilsaniert",AE$1:AE$166)) + MAX(IF(AF$1:AF$166="teilsaniert",AE$1:AE$166))) / 2,
            (MIN(IF(AF$1:AF$166="saniert",AE$1:AE$166)) + MAX(IF(AF$1:AF$166="saniert",AE$1:AE$166))) / 2
        )
    )),
    0,
    IF(
        AE97 &lt; (IF(
            AF98 = "unsaniert",
            (MIN(IF(AF$1:AF$166="unsaniert",AE$1:AE$166)) + MAX(IF(AF$1:AF$166="unsaniert",AE$1:AE$166))) / 2,
            IF(
                AF98 = "teilsaniert",
                (MIN(IF(AF$1:AF$166="teilsaniert",AE$1:AE$166)) + MAX(IF(AF$1:AF$166="teilsaniert",AE$1:AE$166))) / 2,
                (MIN(IF(AF$1:AF$166="saniert",AE$1:AE$166)) + MAX(IF(AF$1:AF$166="saniert",AE$1:AE$166))) / 2
            )
        )),
        0,
        AD98
    )
)</f>
        <v>0</v>
      </c>
      <c r="AH98" s="160"/>
      <c r="AI98" s="160"/>
      <c r="AJ98" s="160"/>
      <c r="AK98" s="174">
        <f t="shared" si="20"/>
        <v>-1.6394462713049334</v>
      </c>
      <c r="AL98" s="173">
        <f t="shared" si="7"/>
        <v>0</v>
      </c>
      <c r="AM98" s="174" t="str">
        <f t="shared" si="8"/>
        <v>saniert</v>
      </c>
      <c r="AN98" s="174" cm="1">
        <f t="array" ref="AN98">IF(
    AL98 &gt; (IF(
        AM98 = "unsaniert",
        (MIN(IF(AM$1:AM$166="unsaniert",AL$1:AL$166)) + MAX(IF(AM$1:AM$166="unsaniert",AL$1:AL$166))) / 2,
        IF(
            AM98 = "teilsaniert",
            (MIN(IF(AM$1:AM$166="teilsaniert",AL$1:AL$166)) + MAX(IF(AM$1:AM$166="teilsaniert",AL$1:AL$166))) / 2,
            (MIN(IF(AM$1:AM$166="saniert",AL$1:AL$166)) + MAX(IF(AM$1:AM$166="saniert",AL$1:AL$166))) / 2
        )
    )),
    0,
    IF(
        AL97 &lt; (IF(
            AM98 = "unsaniert",
            (MIN(IF(AM$1:AM$166="unsaniert",AL$1:AL$166)) + MAX(IF(AM$1:AM$166="unsaniert",AL$1:AL$166))) / 2,
            IF(
                AM98 = "teilsaniert",
                (MIN(IF(AM$1:AM$166="teilsaniert",AL$1:AL$166)) + MAX(IF(AM$1:AM$166="teilsaniert",AL$1:AL$166))) / 2,
                (MIN(IF(AM$1:AM$166="saniert",AL$1:AL$166)) + MAX(IF(AM$1:AM$166="saniert",AL$1:AL$166))) / 2
            )
        )),
        0,
        AK98
    )
)</f>
        <v>0</v>
      </c>
      <c r="AR98" s="174">
        <f t="shared" si="21"/>
        <v>-1.3847735317615903</v>
      </c>
      <c r="AS98" s="173">
        <f t="shared" si="9"/>
        <v>1.0055142111948064E-244</v>
      </c>
      <c r="AT98" s="174" t="str">
        <f t="shared" si="10"/>
        <v>saniert</v>
      </c>
      <c r="AU98" s="174" cm="1">
        <f t="array" ref="AU98">IF(
    AS98 &gt; (IF(
        AT98 = "unsaniert",
        (MIN(IF(AT$1:AT$166="unsaniert",AS$1:AS$166)) + MAX(IF(AT$1:AT$166="unsaniert",AS$1:AS$166))) / 2,
        IF(
            AT98 = "teilsaniert",
            (MIN(IF(AT$1:AT$166="teilsaniert",AS$1:AS$166)) + MAX(IF(AT$1:AT$166="teilsaniert",AS$1:AS$166))) / 2,
            (MIN(IF(AT$1:AT$166="saniert",AS$1:AS$166)) + MAX(IF(AT$1:AT$166="saniert",AS$1:AS$166))) / 2
        )
    )),
    0,
    IF(
        AS97 &lt; (IF(
            AT98 = "unsaniert",
            (MIN(IF(AT$1:AT$166="unsaniert",AS$1:AS$166)) + MAX(IF(AT$1:AT$166="unsaniert",AS$1:AS$166))) / 2,
            IF(
                AT98 = "teilsaniert",
                (MIN(IF(AT$1:AT$166="teilsaniert",AS$1:AS$166)) + MAX(IF(AT$1:AT$166="teilsaniert",AS$1:AS$166))) / 2,
                (MIN(IF(AT$1:AT$166="saniert",AS$1:AS$166)) + MAX(IF(AT$1:AT$166="saniert",AS$1:AS$166))) / 2
            )
        )),
        0,
        AR98
    )
)</f>
        <v>0</v>
      </c>
      <c r="AV98" s="160"/>
      <c r="AW98" s="160"/>
      <c r="AX98" s="160"/>
      <c r="AY98" s="174">
        <f t="shared" si="22"/>
        <v>-1.3958722285641125</v>
      </c>
      <c r="AZ98" s="173">
        <f t="shared" si="24"/>
        <v>5.1556167410247676E-178</v>
      </c>
      <c r="BA98" s="174" t="str">
        <f t="shared" si="25"/>
        <v>saniert</v>
      </c>
      <c r="BB98" s="174" cm="1">
        <f t="array" ref="BB98">IF(
    AZ98 &gt; (IF(
        BA98 = "unsaniert",
        (MIN(IF(BA$1:BA$166="unsaniert",AZ$1:AZ$166)) + MAX(IF(BA$1:BA$166="unsaniert",AZ$1:AZ$166))) / 2,
        IF(
            BA98 = "teilsaniert",
            (MIN(IF(BA$1:BA$166="teilsaniert",AZ$1:AZ$166)) + MAX(IF(BA$1:BA$166="teilsaniert",AZ$1:AZ$166))) / 2,
            (MIN(IF(BA$1:BA$166="saniert",AZ$1:AZ$166)) + MAX(IF(BA$1:BA$166="saniert",AZ$1:AZ$166))) / 2
        )
    )),
    0,
    IF(
        AZ97 &lt; (IF(
            BA98 = "unsaniert",
            (MIN(IF(BA$1:BA$166="unsaniert",AZ$1:AZ$166)) + MAX(IF(BA$1:BA$166="unsaniert",AZ$1:AZ$166))) / 2,
            IF(
                BA98 = "teilsaniert",
                (MIN(IF(BA$1:BA$166="teilsaniert",AZ$1:AZ$166)) + MAX(IF(BA$1:BA$166="teilsaniert",AZ$1:AZ$166))) / 2,
                (MIN(IF(BA$1:BA$166="saniert",AZ$1:AZ$166)) + MAX(IF(BA$1:BA$166="saniert",AZ$1:AZ$166))) / 2
            )
        )),
        0,
        AY98
    )
)</f>
        <v>0</v>
      </c>
      <c r="BC98" s="160"/>
      <c r="BD98" s="160"/>
      <c r="BE98" s="160"/>
      <c r="BF98" s="174">
        <f t="shared" si="23"/>
        <v>-0.67798035241278154</v>
      </c>
      <c r="BG98" s="173">
        <f t="shared" si="13"/>
        <v>1.4672304125728979E-112</v>
      </c>
      <c r="BH98" s="174" t="str">
        <f t="shared" si="14"/>
        <v>saniert</v>
      </c>
      <c r="BI98" s="174" cm="1">
        <f t="array" ref="BI98">IF(
    BG98 &gt; (IF(
        BH98 = "unsaniert",
        (MIN(IF(BH$1:BH$166="unsaniert",BG$1:BG$166)) + MAX(IF(BH$1:BH$166="unsaniert",BG$1:BG$166))) / 2,
        IF(
            BH98 = "teilsaniert",
            (MIN(IF(BH$1:BH$166="teilsaniert",BG$1:BG$166)) + MAX(IF(BH$1:BH$166="teilsaniert",BG$1:BG$166))) / 2,
            (MIN(IF(BH$1:BH$166="saniert",BG$1:BG$166)) + MAX(IF(BH$1:BH$166="saniert",BG$1:BG$166))) / 2
        )
    )),
    0,
    IF(
        BG97 &lt; (IF(
            BH98 = "unsaniert",
            (MIN(IF(BH$1:BH$166="unsaniert",BG$1:BG$166)) + MAX(IF(BH$1:BH$166="unsaniert",BG$1:BG$166))) / 2,
            IF(
                BH98 = "teilsaniert",
                (MIN(IF(BH$1:BH$166="teilsaniert",BG$1:BG$166)) + MAX(IF(BH$1:BH$166="teilsaniert",BG$1:BG$166))) / 2,
                (MIN(IF(BH$1:BH$166="saniert",BG$1:BG$166)) + MAX(IF(BH$1:BH$166="saniert",BG$1:BG$166))) / 2
            )
        )),
        0,
        BF98
    )
)</f>
        <v>0</v>
      </c>
    </row>
    <row r="99" spans="2:61">
      <c r="B99" s="174">
        <f t="shared" si="15"/>
        <v>-1.267009653053272</v>
      </c>
      <c r="C99" s="173">
        <f>_xlfn.NORM.DIST(B99, B5,C5, TRUE)</f>
        <v>1.3664390000696853E-125</v>
      </c>
      <c r="D99" s="174" t="str">
        <f t="shared" ref="D99:D162" si="26">IF(C99&gt;($C$30+$D$30)/100,"unsaniert",IF(C99&gt;($D$30)/100,"teilsaniert","saniert"))</f>
        <v>saniert</v>
      </c>
      <c r="E99" s="174" cm="1">
        <f t="array" ref="E99">IF(
    C99 &gt; (IF(
        D99 = "unsaniert",
        (MIN(IF(D$1:D$166="unsaniert",C$1:C$166)) + MAX(IF(D$1:D$166="unsaniert",C$1:C$166))) / 2,
        IF(
            D99 = "teilsaniert",
            (MIN(IF(D$1:D$166="teilsaniert",C$1:C$166)) + MAX(IF(D$1:D$166="teilsaniert",C$1:C$166))) / 2,
            (MIN(IF(D$1:D$166="saniert",C$1:C$166)) + MAX(IF(D$1:D$166="saniert",C$1:C$166))) / 2
        )
    )),
    0,
    IF(
        C98 &lt; (IF(
            D99 = "unsaniert",
            (MIN(IF(D$1:D$166="unsaniert",C$1:C$166)) + MAX(IF(D$1:D$166="unsaniert",C$1:C$166))) / 2,
            IF(
                D99 = "teilsaniert",
                (MIN(IF(D$1:D$166="teilsaniert",C$1:C$166)) + MAX(IF(D$1:D$166="teilsaniert",C$1:C$166))) / 2,
                (MIN(IF(D$1:D$166="saniert",C$1:C$166)) + MAX(IF(D$1:D$166="saniert",C$1:C$166))) / 2
            )
        )),
        0,
        B99
    )
)</f>
        <v>0</v>
      </c>
      <c r="H99" s="160"/>
      <c r="I99" s="174">
        <f t="shared" si="16"/>
        <v>-1.5663653993629369</v>
      </c>
      <c r="J99" s="173">
        <f>_xlfn.NORM.DIST(I99, I5,J5, TRUE)</f>
        <v>0</v>
      </c>
      <c r="K99" s="174" t="str">
        <f t="shared" ref="K99:K162" si="27">IF(J99&gt;($C$30+$D$30)/100,"unsaniert",IF(J99&gt;($D$30)/100,"teilsaniert","saniert"))</f>
        <v>saniert</v>
      </c>
      <c r="L99" s="174" cm="1">
        <f t="array" ref="L99">IF(
    J99 &gt; (IF(
        K99 = "unsaniert",
        (MIN(IF(K$1:K$166="unsaniert",J$1:J$166)) + MAX(IF(K$1:K$166="unsaniert",J$1:J$166))) / 2,
        IF(
            K99 = "teilsaniert",
            (MIN(IF(K$1:K$166="teilsaniert",J$1:J$166)) + MAX(IF(K$1:K$166="teilsaniert",J$1:J$166))) / 2,
            (MIN(IF(K$1:K$166="saniert",J$1:J$166)) + MAX(IF(K$1:K$166="saniert",J$1:J$166))) / 2
        )
    )),
    0,
    IF(
        J98 &lt; (IF(
            K99 = "unsaniert",
            (MIN(IF(K$1:K$166="unsaniert",J$1:J$166)) + MAX(IF(K$1:K$166="unsaniert",J$1:J$166))) / 2,
            IF(
                K99 = "teilsaniert",
                (MIN(IF(K$1:K$166="teilsaniert",J$1:J$166)) + MAX(IF(K$1:K$166="teilsaniert",J$1:J$166))) / 2,
                (MIN(IF(K$1:K$166="saniert",J$1:J$166)) + MAX(IF(K$1:K$166="saniert",J$1:J$166))) / 2
            )
        )),
        0,
        I99
    )
)</f>
        <v>0</v>
      </c>
      <c r="O99" s="160"/>
      <c r="P99" s="174">
        <f t="shared" si="17"/>
        <v>-1.6500480676966094</v>
      </c>
      <c r="Q99" s="173">
        <f>_xlfn.NORM.DIST(P99, P5,Q5, TRUE)</f>
        <v>0</v>
      </c>
      <c r="R99" s="174" t="str">
        <f t="shared" ref="R99:R162" si="28">IF(Q99&gt;($C$30+$D$30)/100,"unsaniert",IF(Q99&gt;($D$30)/100,"teilsaniert","saniert"))</f>
        <v>saniert</v>
      </c>
      <c r="S99" s="174" cm="1">
        <f t="array" ref="S99">IF(
    Q99 &gt; (IF(
        R99 = "unsaniert",
        (MIN(IF(R$1:R$166="unsaniert",Q$1:Q$166)) + MAX(IF(R$1:R$166="unsaniert",Q$1:Q$166))) / 2,
        IF(
            R99 = "teilsaniert",
            (MIN(IF(R$1:R$166="teilsaniert",Q$1:Q$166)) + MAX(IF(R$1:R$166="teilsaniert",Q$1:Q$166))) / 2,
            (MIN(IF(R$1:R$166="saniert",Q$1:Q$166)) + MAX(IF(R$1:R$166="saniert",Q$1:Q$166))) / 2
        )
    )),
    0,
    IF(
        Q98 &lt; (IF(
            R99 = "unsaniert",
            (MIN(IF(R$1:R$166="unsaniert",Q$1:Q$166)) + MAX(IF(R$1:R$166="unsaniert",Q$1:Q$166))) / 2,
            IF(
                R99 = "teilsaniert",
                (MIN(IF(R$1:R$166="teilsaniert",Q$1:Q$166)) + MAX(IF(R$1:R$166="teilsaniert",Q$1:Q$166))) / 2,
                (MIN(IF(R$1:R$166="saniert",Q$1:Q$166)) + MAX(IF(R$1:R$166="saniert",Q$1:Q$166))) / 2
            )
        )),
        0,
        P99
    )
)</f>
        <v>0</v>
      </c>
      <c r="W99" s="174">
        <f t="shared" si="18"/>
        <v>-1.3514906343426045</v>
      </c>
      <c r="X99" s="173">
        <f t="shared" si="3"/>
        <v>0</v>
      </c>
      <c r="Y99" s="174" t="str">
        <f t="shared" si="4"/>
        <v>saniert</v>
      </c>
      <c r="Z99" s="174" cm="1">
        <f t="array" ref="Z99">IF(
    X99 &gt; (IF(
        Y99 = "unsaniert",
        (MIN(IF(Y$1:Y$166="unsaniert",X$1:X$166)) + MAX(IF(Y$1:Y$166="unsaniert",X$1:X$166))) / 2,
        IF(
            Y99 = "teilsaniert",
            (MIN(IF(Y$1:Y$166="teilsaniert",X$1:X$166)) + MAX(IF(Y$1:Y$166="teilsaniert",X$1:X$166))) / 2,
            (MIN(IF(Y$1:Y$166="saniert",X$1:X$166)) + MAX(IF(Y$1:Y$166="saniert",X$1:X$166))) / 2
        )
    )),
    0,
    IF(
        X98 &lt; (IF(
            Y99 = "unsaniert",
            (MIN(IF(Y$1:Y$166="unsaniert",X$1:X$166)) + MAX(IF(Y$1:Y$166="unsaniert",X$1:X$166))) / 2,
            IF(
                Y99 = "teilsaniert",
                (MIN(IF(Y$1:Y$166="teilsaniert",X$1:X$166)) + MAX(IF(Y$1:Y$166="teilsaniert",X$1:X$166))) / 2,
                (MIN(IF(Y$1:Y$166="saniert",X$1:X$166)) + MAX(IF(Y$1:Y$166="saniert",X$1:X$166))) / 2
            )
        )),
        0,
        W99
    )
)</f>
        <v>0</v>
      </c>
      <c r="AA99" s="160"/>
      <c r="AB99" s="160"/>
      <c r="AC99" s="160"/>
      <c r="AD99" s="174">
        <f t="shared" si="19"/>
        <v>-1.500036150620228</v>
      </c>
      <c r="AE99" s="173">
        <f t="shared" si="5"/>
        <v>9.4448822404574834E-211</v>
      </c>
      <c r="AF99" s="174" t="str">
        <f t="shared" si="6"/>
        <v>saniert</v>
      </c>
      <c r="AG99" s="174" cm="1">
        <f t="array" ref="AG99">IF(
    AE99 &gt; (IF(
        AF99 = "unsaniert",
        (MIN(IF(AF$1:AF$166="unsaniert",AE$1:AE$166)) + MAX(IF(AF$1:AF$166="unsaniert",AE$1:AE$166))) / 2,
        IF(
            AF99 = "teilsaniert",
            (MIN(IF(AF$1:AF$166="teilsaniert",AE$1:AE$166)) + MAX(IF(AF$1:AF$166="teilsaniert",AE$1:AE$166))) / 2,
            (MIN(IF(AF$1:AF$166="saniert",AE$1:AE$166)) + MAX(IF(AF$1:AF$166="saniert",AE$1:AE$166))) / 2
        )
    )),
    0,
    IF(
        AE98 &lt; (IF(
            AF99 = "unsaniert",
            (MIN(IF(AF$1:AF$166="unsaniert",AE$1:AE$166)) + MAX(IF(AF$1:AF$166="unsaniert",AE$1:AE$166))) / 2,
            IF(
                AF99 = "teilsaniert",
                (MIN(IF(AF$1:AF$166="teilsaniert",AE$1:AE$166)) + MAX(IF(AF$1:AF$166="teilsaniert",AE$1:AE$166))) / 2,
                (MIN(IF(AF$1:AF$166="saniert",AE$1:AE$166)) + MAX(IF(AF$1:AF$166="saniert",AE$1:AE$166))) / 2
            )
        )),
        0,
        AD99
    )
)</f>
        <v>0</v>
      </c>
      <c r="AH99" s="160"/>
      <c r="AI99" s="160"/>
      <c r="AJ99" s="160"/>
      <c r="AK99" s="174">
        <f t="shared" si="20"/>
        <v>-1.6694462713049334</v>
      </c>
      <c r="AL99" s="173">
        <f t="shared" si="7"/>
        <v>0</v>
      </c>
      <c r="AM99" s="174" t="str">
        <f t="shared" si="8"/>
        <v>saniert</v>
      </c>
      <c r="AN99" s="174" cm="1">
        <f t="array" ref="AN99">IF(
    AL99 &gt; (IF(
        AM99 = "unsaniert",
        (MIN(IF(AM$1:AM$166="unsaniert",AL$1:AL$166)) + MAX(IF(AM$1:AM$166="unsaniert",AL$1:AL$166))) / 2,
        IF(
            AM99 = "teilsaniert",
            (MIN(IF(AM$1:AM$166="teilsaniert",AL$1:AL$166)) + MAX(IF(AM$1:AM$166="teilsaniert",AL$1:AL$166))) / 2,
            (MIN(IF(AM$1:AM$166="saniert",AL$1:AL$166)) + MAX(IF(AM$1:AM$166="saniert",AL$1:AL$166))) / 2
        )
    )),
    0,
    IF(
        AL98 &lt; (IF(
            AM99 = "unsaniert",
            (MIN(IF(AM$1:AM$166="unsaniert",AL$1:AL$166)) + MAX(IF(AM$1:AM$166="unsaniert",AL$1:AL$166))) / 2,
            IF(
                AM99 = "teilsaniert",
                (MIN(IF(AM$1:AM$166="teilsaniert",AL$1:AL$166)) + MAX(IF(AM$1:AM$166="teilsaniert",AL$1:AL$166))) / 2,
                (MIN(IF(AM$1:AM$166="saniert",AL$1:AL$166)) + MAX(IF(AM$1:AM$166="saniert",AL$1:AL$166))) / 2
            )
        )),
        0,
        AK99
    )
)</f>
        <v>0</v>
      </c>
      <c r="AR99" s="174">
        <f t="shared" si="21"/>
        <v>-1.4147735317615904</v>
      </c>
      <c r="AS99" s="173">
        <f t="shared" si="9"/>
        <v>3.5245583258783231E-253</v>
      </c>
      <c r="AT99" s="174" t="str">
        <f t="shared" si="10"/>
        <v>saniert</v>
      </c>
      <c r="AU99" s="174" cm="1">
        <f t="array" ref="AU99">IF(
    AS99 &gt; (IF(
        AT99 = "unsaniert",
        (MIN(IF(AT$1:AT$166="unsaniert",AS$1:AS$166)) + MAX(IF(AT$1:AT$166="unsaniert",AS$1:AS$166))) / 2,
        IF(
            AT99 = "teilsaniert",
            (MIN(IF(AT$1:AT$166="teilsaniert",AS$1:AS$166)) + MAX(IF(AT$1:AT$166="teilsaniert",AS$1:AS$166))) / 2,
            (MIN(IF(AT$1:AT$166="saniert",AS$1:AS$166)) + MAX(IF(AT$1:AT$166="saniert",AS$1:AS$166))) / 2
        )
    )),
    0,
    IF(
        AS98 &lt; (IF(
            AT99 = "unsaniert",
            (MIN(IF(AT$1:AT$166="unsaniert",AS$1:AS$166)) + MAX(IF(AT$1:AT$166="unsaniert",AS$1:AS$166))) / 2,
            IF(
                AT99 = "teilsaniert",
                (MIN(IF(AT$1:AT$166="teilsaniert",AS$1:AS$166)) + MAX(IF(AT$1:AT$166="teilsaniert",AS$1:AS$166))) / 2,
                (MIN(IF(AT$1:AT$166="saniert",AS$1:AS$166)) + MAX(IF(AT$1:AT$166="saniert",AS$1:AS$166))) / 2
            )
        )),
        0,
        AR99
    )
)</f>
        <v>0</v>
      </c>
      <c r="AV99" s="160"/>
      <c r="AW99" s="160"/>
      <c r="AX99" s="160"/>
      <c r="AY99" s="174">
        <f t="shared" si="22"/>
        <v>-1.4258722285641126</v>
      </c>
      <c r="AZ99" s="173">
        <f t="shared" si="24"/>
        <v>3.115674807178193E-184</v>
      </c>
      <c r="BA99" s="174" t="str">
        <f t="shared" si="25"/>
        <v>saniert</v>
      </c>
      <c r="BB99" s="174" cm="1">
        <f t="array" ref="BB99">IF(
    AZ99 &gt; (IF(
        BA99 = "unsaniert",
        (MIN(IF(BA$1:BA$166="unsaniert",AZ$1:AZ$166)) + MAX(IF(BA$1:BA$166="unsaniert",AZ$1:AZ$166))) / 2,
        IF(
            BA99 = "teilsaniert",
            (MIN(IF(BA$1:BA$166="teilsaniert",AZ$1:AZ$166)) + MAX(IF(BA$1:BA$166="teilsaniert",AZ$1:AZ$166))) / 2,
            (MIN(IF(BA$1:BA$166="saniert",AZ$1:AZ$166)) + MAX(IF(BA$1:BA$166="saniert",AZ$1:AZ$166))) / 2
        )
    )),
    0,
    IF(
        AZ98 &lt; (IF(
            BA99 = "unsaniert",
            (MIN(IF(BA$1:BA$166="unsaniert",AZ$1:AZ$166)) + MAX(IF(BA$1:BA$166="unsaniert",AZ$1:AZ$166))) / 2,
            IF(
                BA99 = "teilsaniert",
                (MIN(IF(BA$1:BA$166="teilsaniert",AZ$1:AZ$166)) + MAX(IF(BA$1:BA$166="teilsaniert",AZ$1:AZ$166))) / 2,
                (MIN(IF(BA$1:BA$166="saniert",AZ$1:AZ$166)) + MAX(IF(BA$1:BA$166="saniert",AZ$1:AZ$166))) / 2
            )
        )),
        0,
        AY99
    )
)</f>
        <v>0</v>
      </c>
      <c r="BC99" s="160"/>
      <c r="BD99" s="160"/>
      <c r="BE99" s="160"/>
      <c r="BF99" s="174">
        <f t="shared" si="23"/>
        <v>-0.69298035241278155</v>
      </c>
      <c r="BG99" s="173">
        <f t="shared" si="13"/>
        <v>1.4551100150009437E-116</v>
      </c>
      <c r="BH99" s="174" t="str">
        <f t="shared" si="14"/>
        <v>saniert</v>
      </c>
      <c r="BI99" s="174" cm="1">
        <f t="array" ref="BI99">IF(
    BG99 &gt; (IF(
        BH99 = "unsaniert",
        (MIN(IF(BH$1:BH$166="unsaniert",BG$1:BG$166)) + MAX(IF(BH$1:BH$166="unsaniert",BG$1:BG$166))) / 2,
        IF(
            BH99 = "teilsaniert",
            (MIN(IF(BH$1:BH$166="teilsaniert",BG$1:BG$166)) + MAX(IF(BH$1:BH$166="teilsaniert",BG$1:BG$166))) / 2,
            (MIN(IF(BH$1:BH$166="saniert",BG$1:BG$166)) + MAX(IF(BH$1:BH$166="saniert",BG$1:BG$166))) / 2
        )
    )),
    0,
    IF(
        BG98 &lt; (IF(
            BH99 = "unsaniert",
            (MIN(IF(BH$1:BH$166="unsaniert",BG$1:BG$166)) + MAX(IF(BH$1:BH$166="unsaniert",BG$1:BG$166))) / 2,
            IF(
                BH99 = "teilsaniert",
                (MIN(IF(BH$1:BH$166="teilsaniert",BG$1:BG$166)) + MAX(IF(BH$1:BH$166="teilsaniert",BG$1:BG$166))) / 2,
                (MIN(IF(BH$1:BH$166="saniert",BG$1:BG$166)) + MAX(IF(BH$1:BH$166="saniert",BG$1:BG$166))) / 2
            )
        )),
        0,
        BF99
    )
)</f>
        <v>0</v>
      </c>
    </row>
    <row r="100" spans="2:61">
      <c r="B100" s="174">
        <f t="shared" si="15"/>
        <v>-1.297009653053272</v>
      </c>
      <c r="C100" s="173">
        <f>_xlfn.NORM.DIST(B100, B5,C5, TRUE)</f>
        <v>5.7380620176555466E-130</v>
      </c>
      <c r="D100" s="174" t="str">
        <f t="shared" si="26"/>
        <v>saniert</v>
      </c>
      <c r="E100" s="174" cm="1">
        <f t="array" ref="E100">IF(
    C100 &gt; (IF(
        D100 = "unsaniert",
        (MIN(IF(D$1:D$166="unsaniert",C$1:C$166)) + MAX(IF(D$1:D$166="unsaniert",C$1:C$166))) / 2,
        IF(
            D100 = "teilsaniert",
            (MIN(IF(D$1:D$166="teilsaniert",C$1:C$166)) + MAX(IF(D$1:D$166="teilsaniert",C$1:C$166))) / 2,
            (MIN(IF(D$1:D$166="saniert",C$1:C$166)) + MAX(IF(D$1:D$166="saniert",C$1:C$166))) / 2
        )
    )),
    0,
    IF(
        C99 &lt; (IF(
            D100 = "unsaniert",
            (MIN(IF(D$1:D$166="unsaniert",C$1:C$166)) + MAX(IF(D$1:D$166="unsaniert",C$1:C$166))) / 2,
            IF(
                D100 = "teilsaniert",
                (MIN(IF(D$1:D$166="teilsaniert",C$1:C$166)) + MAX(IF(D$1:D$166="teilsaniert",C$1:C$166))) / 2,
                (MIN(IF(D$1:D$166="saniert",C$1:C$166)) + MAX(IF(D$1:D$166="saniert",C$1:C$166))) / 2
            )
        )),
        0,
        B100
    )
)</f>
        <v>0</v>
      </c>
      <c r="H100" s="160"/>
      <c r="I100" s="174">
        <f t="shared" si="16"/>
        <v>-1.596365399362937</v>
      </c>
      <c r="J100" s="173">
        <f>_xlfn.NORM.DIST(I100, I5,J5, TRUE)</f>
        <v>0</v>
      </c>
      <c r="K100" s="174" t="str">
        <f t="shared" si="27"/>
        <v>saniert</v>
      </c>
      <c r="L100" s="174" cm="1">
        <f t="array" ref="L100">IF(
    J100 &gt; (IF(
        K100 = "unsaniert",
        (MIN(IF(K$1:K$166="unsaniert",J$1:J$166)) + MAX(IF(K$1:K$166="unsaniert",J$1:J$166))) / 2,
        IF(
            K100 = "teilsaniert",
            (MIN(IF(K$1:K$166="teilsaniert",J$1:J$166)) + MAX(IF(K$1:K$166="teilsaniert",J$1:J$166))) / 2,
            (MIN(IF(K$1:K$166="saniert",J$1:J$166)) + MAX(IF(K$1:K$166="saniert",J$1:J$166))) / 2
        )
    )),
    0,
    IF(
        J99 &lt; (IF(
            K100 = "unsaniert",
            (MIN(IF(K$1:K$166="unsaniert",J$1:J$166)) + MAX(IF(K$1:K$166="unsaniert",J$1:J$166))) / 2,
            IF(
                K100 = "teilsaniert",
                (MIN(IF(K$1:K$166="teilsaniert",J$1:J$166)) + MAX(IF(K$1:K$166="teilsaniert",J$1:J$166))) / 2,
                (MIN(IF(K$1:K$166="saniert",J$1:J$166)) + MAX(IF(K$1:K$166="saniert",J$1:J$166))) / 2
            )
        )),
        0,
        I100
    )
)</f>
        <v>0</v>
      </c>
      <c r="O100" s="160"/>
      <c r="P100" s="174">
        <f t="shared" si="17"/>
        <v>-1.6800480676966094</v>
      </c>
      <c r="Q100" s="173">
        <f>_xlfn.NORM.DIST(P100, P5,Q5, TRUE)</f>
        <v>0</v>
      </c>
      <c r="R100" s="174" t="str">
        <f t="shared" si="28"/>
        <v>saniert</v>
      </c>
      <c r="S100" s="174" cm="1">
        <f t="array" ref="S100">IF(
    Q100 &gt; (IF(
        R100 = "unsaniert",
        (MIN(IF(R$1:R$166="unsaniert",Q$1:Q$166)) + MAX(IF(R$1:R$166="unsaniert",Q$1:Q$166))) / 2,
        IF(
            R100 = "teilsaniert",
            (MIN(IF(R$1:R$166="teilsaniert",Q$1:Q$166)) + MAX(IF(R$1:R$166="teilsaniert",Q$1:Q$166))) / 2,
            (MIN(IF(R$1:R$166="saniert",Q$1:Q$166)) + MAX(IF(R$1:R$166="saniert",Q$1:Q$166))) / 2
        )
    )),
    0,
    IF(
        Q99 &lt; (IF(
            R100 = "unsaniert",
            (MIN(IF(R$1:R$166="unsaniert",Q$1:Q$166)) + MAX(IF(R$1:R$166="unsaniert",Q$1:Q$166))) / 2,
            IF(
                R100 = "teilsaniert",
                (MIN(IF(R$1:R$166="teilsaniert",Q$1:Q$166)) + MAX(IF(R$1:R$166="teilsaniert",Q$1:Q$166))) / 2,
                (MIN(IF(R$1:R$166="saniert",Q$1:Q$166)) + MAX(IF(R$1:R$166="saniert",Q$1:Q$166))) / 2
            )
        )),
        0,
        P100
    )
)</f>
        <v>0</v>
      </c>
      <c r="W100" s="174">
        <f t="shared" si="18"/>
        <v>-1.3814906343426046</v>
      </c>
      <c r="X100" s="173">
        <f t="shared" ref="X100:X163" si="29">_xlfn.NORM.DIST(W100, $B$8,$C$8, TRUE)</f>
        <v>0</v>
      </c>
      <c r="Y100" s="174" t="str">
        <f t="shared" ref="Y100:Y163" si="30">IF(X100&gt;($C$30+$D$30)/100,"unsaniert",IF(X100&gt;($D$30)/100,"teilsaniert","saniert"))</f>
        <v>saniert</v>
      </c>
      <c r="Z100" s="174" cm="1">
        <f t="array" ref="Z100">IF(
    X100 &gt; (IF(
        Y100 = "unsaniert",
        (MIN(IF(Y$1:Y$166="unsaniert",X$1:X$166)) + MAX(IF(Y$1:Y$166="unsaniert",X$1:X$166))) / 2,
        IF(
            Y100 = "teilsaniert",
            (MIN(IF(Y$1:Y$166="teilsaniert",X$1:X$166)) + MAX(IF(Y$1:Y$166="teilsaniert",X$1:X$166))) / 2,
            (MIN(IF(Y$1:Y$166="saniert",X$1:X$166)) + MAX(IF(Y$1:Y$166="saniert",X$1:X$166))) / 2
        )
    )),
    0,
    IF(
        X99 &lt; (IF(
            Y100 = "unsaniert",
            (MIN(IF(Y$1:Y$166="unsaniert",X$1:X$166)) + MAX(IF(Y$1:Y$166="unsaniert",X$1:X$166))) / 2,
            IF(
                Y100 = "teilsaniert",
                (MIN(IF(Y$1:Y$166="teilsaniert",X$1:X$166)) + MAX(IF(Y$1:Y$166="teilsaniert",X$1:X$166))) / 2,
                (MIN(IF(Y$1:Y$166="saniert",X$1:X$166)) + MAX(IF(Y$1:Y$166="saniert",X$1:X$166))) / 2
            )
        )),
        0,
        W100
    )
)</f>
        <v>0</v>
      </c>
      <c r="AA100" s="160"/>
      <c r="AB100" s="160"/>
      <c r="AC100" s="160"/>
      <c r="AD100" s="174">
        <f t="shared" si="19"/>
        <v>-1.530036150620228</v>
      </c>
      <c r="AE100" s="173">
        <f t="shared" ref="AE100:AE163" si="31">_xlfn.NORM.DIST(AD100, $I$8,$J$8, TRUE)</f>
        <v>5.9187384341189671E-218</v>
      </c>
      <c r="AF100" s="174" t="str">
        <f t="shared" ref="AF100:AF163" si="32">IF(AE100&gt;($C$30+$D$30)/100,"unsaniert",IF(AE100&gt;($D$30)/100,"teilsaniert","saniert"))</f>
        <v>saniert</v>
      </c>
      <c r="AG100" s="174" cm="1">
        <f t="array" ref="AG100">IF(
    AE100 &gt; (IF(
        AF100 = "unsaniert",
        (MIN(IF(AF$1:AF$166="unsaniert",AE$1:AE$166)) + MAX(IF(AF$1:AF$166="unsaniert",AE$1:AE$166))) / 2,
        IF(
            AF100 = "teilsaniert",
            (MIN(IF(AF$1:AF$166="teilsaniert",AE$1:AE$166)) + MAX(IF(AF$1:AF$166="teilsaniert",AE$1:AE$166))) / 2,
            (MIN(IF(AF$1:AF$166="saniert",AE$1:AE$166)) + MAX(IF(AF$1:AF$166="saniert",AE$1:AE$166))) / 2
        )
    )),
    0,
    IF(
        AE99 &lt; (IF(
            AF100 = "unsaniert",
            (MIN(IF(AF$1:AF$166="unsaniert",AE$1:AE$166)) + MAX(IF(AF$1:AF$166="unsaniert",AE$1:AE$166))) / 2,
            IF(
                AF100 = "teilsaniert",
                (MIN(IF(AF$1:AF$166="teilsaniert",AE$1:AE$166)) + MAX(IF(AF$1:AF$166="teilsaniert",AE$1:AE$166))) / 2,
                (MIN(IF(AF$1:AF$166="saniert",AE$1:AE$166)) + MAX(IF(AF$1:AF$166="saniert",AE$1:AE$166))) / 2
            )
        )),
        0,
        AD100
    )
)</f>
        <v>0</v>
      </c>
      <c r="AH100" s="160"/>
      <c r="AI100" s="160"/>
      <c r="AJ100" s="160"/>
      <c r="AK100" s="174">
        <f t="shared" si="20"/>
        <v>-1.6994462713049334</v>
      </c>
      <c r="AL100" s="173">
        <f t="shared" ref="AL100:AL163" si="33">_xlfn.NORM.DIST(AK100, $P$8,$Q$8, TRUE)</f>
        <v>0</v>
      </c>
      <c r="AM100" s="174" t="str">
        <f t="shared" ref="AM100:AM163" si="34">IF(AL100&gt;($C$30+$D$30)/100,"unsaniert",IF(AL100&gt;($D$30)/100,"teilsaniert","saniert"))</f>
        <v>saniert</v>
      </c>
      <c r="AN100" s="174" cm="1">
        <f t="array" ref="AN100">IF(
    AL100 &gt; (IF(
        AM100 = "unsaniert",
        (MIN(IF(AM$1:AM$166="unsaniert",AL$1:AL$166)) + MAX(IF(AM$1:AM$166="unsaniert",AL$1:AL$166))) / 2,
        IF(
            AM100 = "teilsaniert",
            (MIN(IF(AM$1:AM$166="teilsaniert",AL$1:AL$166)) + MAX(IF(AM$1:AM$166="teilsaniert",AL$1:AL$166))) / 2,
            (MIN(IF(AM$1:AM$166="saniert",AL$1:AL$166)) + MAX(IF(AM$1:AM$166="saniert",AL$1:AL$166))) / 2
        )
    )),
    0,
    IF(
        AL99 &lt; (IF(
            AM100 = "unsaniert",
            (MIN(IF(AM$1:AM$166="unsaniert",AL$1:AL$166)) + MAX(IF(AM$1:AM$166="unsaniert",AL$1:AL$166))) / 2,
            IF(
                AM100 = "teilsaniert",
                (MIN(IF(AM$1:AM$166="teilsaniert",AL$1:AL$166)) + MAX(IF(AM$1:AM$166="teilsaniert",AL$1:AL$166))) / 2,
                (MIN(IF(AM$1:AM$166="saniert",AL$1:AL$166)) + MAX(IF(AM$1:AM$166="saniert",AL$1:AL$166))) / 2
            )
        )),
        0,
        AK100
    )
)</f>
        <v>0</v>
      </c>
      <c r="AR100" s="174">
        <f t="shared" si="21"/>
        <v>-1.4447735317615904</v>
      </c>
      <c r="AS100" s="173">
        <f t="shared" ref="AS100:AS163" si="35">_xlfn.NORM.DIST(AR100, $B$13,$C$13, TRUE)</f>
        <v>8.8523412449007257E-262</v>
      </c>
      <c r="AT100" s="174" t="str">
        <f t="shared" ref="AT100:AT163" si="36">IF(AS100&gt;($C$30+$D$30)/100,"unsaniert",IF(AS100&gt;($D$30)/100,"teilsaniert","saniert"))</f>
        <v>saniert</v>
      </c>
      <c r="AU100" s="174" cm="1">
        <f t="array" ref="AU100">IF(
    AS100 &gt; (IF(
        AT100 = "unsaniert",
        (MIN(IF(AT$1:AT$166="unsaniert",AS$1:AS$166)) + MAX(IF(AT$1:AT$166="unsaniert",AS$1:AS$166))) / 2,
        IF(
            AT100 = "teilsaniert",
            (MIN(IF(AT$1:AT$166="teilsaniert",AS$1:AS$166)) + MAX(IF(AT$1:AT$166="teilsaniert",AS$1:AS$166))) / 2,
            (MIN(IF(AT$1:AT$166="saniert",AS$1:AS$166)) + MAX(IF(AT$1:AT$166="saniert",AS$1:AS$166))) / 2
        )
    )),
    0,
    IF(
        AS99 &lt; (IF(
            AT100 = "unsaniert",
            (MIN(IF(AT$1:AT$166="unsaniert",AS$1:AS$166)) + MAX(IF(AT$1:AT$166="unsaniert",AS$1:AS$166))) / 2,
            IF(
                AT100 = "teilsaniert",
                (MIN(IF(AT$1:AT$166="teilsaniert",AS$1:AS$166)) + MAX(IF(AT$1:AT$166="teilsaniert",AS$1:AS$166))) / 2,
                (MIN(IF(AT$1:AT$166="saniert",AS$1:AS$166)) + MAX(IF(AT$1:AT$166="saniert",AS$1:AS$166))) / 2
            )
        )),
        0,
        AR100
    )
)</f>
        <v>0</v>
      </c>
      <c r="AV100" s="160"/>
      <c r="AW100" s="160"/>
      <c r="AX100" s="160"/>
      <c r="AY100" s="174">
        <f t="shared" si="22"/>
        <v>-1.4558722285641126</v>
      </c>
      <c r="AZ100" s="173">
        <f t="shared" si="24"/>
        <v>1.4686008553742226E-190</v>
      </c>
      <c r="BA100" s="174" t="str">
        <f t="shared" si="25"/>
        <v>saniert</v>
      </c>
      <c r="BB100" s="174" cm="1">
        <f t="array" ref="BB100">IF(
    AZ100 &gt; (IF(
        BA100 = "unsaniert",
        (MIN(IF(BA$1:BA$166="unsaniert",AZ$1:AZ$166)) + MAX(IF(BA$1:BA$166="unsaniert",AZ$1:AZ$166))) / 2,
        IF(
            BA100 = "teilsaniert",
            (MIN(IF(BA$1:BA$166="teilsaniert",AZ$1:AZ$166)) + MAX(IF(BA$1:BA$166="teilsaniert",AZ$1:AZ$166))) / 2,
            (MIN(IF(BA$1:BA$166="saniert",AZ$1:AZ$166)) + MAX(IF(BA$1:BA$166="saniert",AZ$1:AZ$166))) / 2
        )
    )),
    0,
    IF(
        AZ99 &lt; (IF(
            BA100 = "unsaniert",
            (MIN(IF(BA$1:BA$166="unsaniert",AZ$1:AZ$166)) + MAX(IF(BA$1:BA$166="unsaniert",AZ$1:AZ$166))) / 2,
            IF(
                BA100 = "teilsaniert",
                (MIN(IF(BA$1:BA$166="teilsaniert",AZ$1:AZ$166)) + MAX(IF(BA$1:BA$166="teilsaniert",AZ$1:AZ$166))) / 2,
                (MIN(IF(BA$1:BA$166="saniert",AZ$1:AZ$166)) + MAX(IF(BA$1:BA$166="saniert",AZ$1:AZ$166))) / 2
            )
        )),
        0,
        AY100
    )
)</f>
        <v>0</v>
      </c>
      <c r="BC100" s="160"/>
      <c r="BD100" s="160"/>
      <c r="BE100" s="160"/>
      <c r="BF100" s="174">
        <f t="shared" si="23"/>
        <v>-0.70798035241278157</v>
      </c>
      <c r="BG100" s="173">
        <f t="shared" ref="BG100:BG163" si="37">_xlfn.NORM.DIST(BF100, $P$13,$Q$13, TRUE)</f>
        <v>1.2251526119979239E-120</v>
      </c>
      <c r="BH100" s="174" t="str">
        <f t="shared" ref="BH100:BH163" si="38">IF(BG100&gt;($C$30+$D$30)/100,"unsaniert",IF(BG100&gt;($D$30)/100,"teilsaniert","saniert"))</f>
        <v>saniert</v>
      </c>
      <c r="BI100" s="174" cm="1">
        <f t="array" ref="BI100">IF(
    BG100 &gt; (IF(
        BH100 = "unsaniert",
        (MIN(IF(BH$1:BH$166="unsaniert",BG$1:BG$166)) + MAX(IF(BH$1:BH$166="unsaniert",BG$1:BG$166))) / 2,
        IF(
            BH100 = "teilsaniert",
            (MIN(IF(BH$1:BH$166="teilsaniert",BG$1:BG$166)) + MAX(IF(BH$1:BH$166="teilsaniert",BG$1:BG$166))) / 2,
            (MIN(IF(BH$1:BH$166="saniert",BG$1:BG$166)) + MAX(IF(BH$1:BH$166="saniert",BG$1:BG$166))) / 2
        )
    )),
    0,
    IF(
        BG99 &lt; (IF(
            BH100 = "unsaniert",
            (MIN(IF(BH$1:BH$166="unsaniert",BG$1:BG$166)) + MAX(IF(BH$1:BH$166="unsaniert",BG$1:BG$166))) / 2,
            IF(
                BH100 = "teilsaniert",
                (MIN(IF(BH$1:BH$166="teilsaniert",BG$1:BG$166)) + MAX(IF(BH$1:BH$166="teilsaniert",BG$1:BG$166))) / 2,
                (MIN(IF(BH$1:BH$166="saniert",BG$1:BG$166)) + MAX(IF(BH$1:BH$166="saniert",BG$1:BG$166))) / 2
            )
        )),
        0,
        BF100
    )
)</f>
        <v>0</v>
      </c>
    </row>
    <row r="101" spans="2:61">
      <c r="B101" s="174">
        <f t="shared" ref="B101:B164" si="39">B100-0.03</f>
        <v>-1.327009653053272</v>
      </c>
      <c r="C101" s="173">
        <f>_xlfn.NORM.DIST(B101, B5,C5, TRUE)</f>
        <v>2.0223985369538743E-134</v>
      </c>
      <c r="D101" s="174" t="str">
        <f t="shared" si="26"/>
        <v>saniert</v>
      </c>
      <c r="E101" s="174" cm="1">
        <f t="array" ref="E101">IF(
    C101 &gt; (IF(
        D101 = "unsaniert",
        (MIN(IF(D$1:D$166="unsaniert",C$1:C$166)) + MAX(IF(D$1:D$166="unsaniert",C$1:C$166))) / 2,
        IF(
            D101 = "teilsaniert",
            (MIN(IF(D$1:D$166="teilsaniert",C$1:C$166)) + MAX(IF(D$1:D$166="teilsaniert",C$1:C$166))) / 2,
            (MIN(IF(D$1:D$166="saniert",C$1:C$166)) + MAX(IF(D$1:D$166="saniert",C$1:C$166))) / 2
        )
    )),
    0,
    IF(
        C100 &lt; (IF(
            D101 = "unsaniert",
            (MIN(IF(D$1:D$166="unsaniert",C$1:C$166)) + MAX(IF(D$1:D$166="unsaniert",C$1:C$166))) / 2,
            IF(
                D101 = "teilsaniert",
                (MIN(IF(D$1:D$166="teilsaniert",C$1:C$166)) + MAX(IF(D$1:D$166="teilsaniert",C$1:C$166))) / 2,
                (MIN(IF(D$1:D$166="saniert",C$1:C$166)) + MAX(IF(D$1:D$166="saniert",C$1:C$166))) / 2
            )
        )),
        0,
        B101
    )
)</f>
        <v>0</v>
      </c>
      <c r="H101" s="160"/>
      <c r="I101" s="174">
        <f t="shared" ref="I101:I164" si="40">I100-0.03</f>
        <v>-1.626365399362937</v>
      </c>
      <c r="J101" s="173">
        <f>_xlfn.NORM.DIST(I101, I5,J5, TRUE)</f>
        <v>0</v>
      </c>
      <c r="K101" s="174" t="str">
        <f t="shared" si="27"/>
        <v>saniert</v>
      </c>
      <c r="L101" s="174" cm="1">
        <f t="array" ref="L101">IF(
    J101 &gt; (IF(
        K101 = "unsaniert",
        (MIN(IF(K$1:K$166="unsaniert",J$1:J$166)) + MAX(IF(K$1:K$166="unsaniert",J$1:J$166))) / 2,
        IF(
            K101 = "teilsaniert",
            (MIN(IF(K$1:K$166="teilsaniert",J$1:J$166)) + MAX(IF(K$1:K$166="teilsaniert",J$1:J$166))) / 2,
            (MIN(IF(K$1:K$166="saniert",J$1:J$166)) + MAX(IF(K$1:K$166="saniert",J$1:J$166))) / 2
        )
    )),
    0,
    IF(
        J100 &lt; (IF(
            K101 = "unsaniert",
            (MIN(IF(K$1:K$166="unsaniert",J$1:J$166)) + MAX(IF(K$1:K$166="unsaniert",J$1:J$166))) / 2,
            IF(
                K101 = "teilsaniert",
                (MIN(IF(K$1:K$166="teilsaniert",J$1:J$166)) + MAX(IF(K$1:K$166="teilsaniert",J$1:J$166))) / 2,
                (MIN(IF(K$1:K$166="saniert",J$1:J$166)) + MAX(IF(K$1:K$166="saniert",J$1:J$166))) / 2
            )
        )),
        0,
        I101
    )
)</f>
        <v>0</v>
      </c>
      <c r="O101" s="160"/>
      <c r="P101" s="174">
        <f t="shared" ref="P101:P164" si="41">P100-0.03</f>
        <v>-1.7100480676966094</v>
      </c>
      <c r="Q101" s="173">
        <f>_xlfn.NORM.DIST(P101, P5,Q5, TRUE)</f>
        <v>0</v>
      </c>
      <c r="R101" s="174" t="str">
        <f t="shared" si="28"/>
        <v>saniert</v>
      </c>
      <c r="S101" s="174" cm="1">
        <f t="array" ref="S101">IF(
    Q101 &gt; (IF(
        R101 = "unsaniert",
        (MIN(IF(R$1:R$166="unsaniert",Q$1:Q$166)) + MAX(IF(R$1:R$166="unsaniert",Q$1:Q$166))) / 2,
        IF(
            R101 = "teilsaniert",
            (MIN(IF(R$1:R$166="teilsaniert",Q$1:Q$166)) + MAX(IF(R$1:R$166="teilsaniert",Q$1:Q$166))) / 2,
            (MIN(IF(R$1:R$166="saniert",Q$1:Q$166)) + MAX(IF(R$1:R$166="saniert",Q$1:Q$166))) / 2
        )
    )),
    0,
    IF(
        Q100 &lt; (IF(
            R101 = "unsaniert",
            (MIN(IF(R$1:R$166="unsaniert",Q$1:Q$166)) + MAX(IF(R$1:R$166="unsaniert",Q$1:Q$166))) / 2,
            IF(
                R101 = "teilsaniert",
                (MIN(IF(R$1:R$166="teilsaniert",Q$1:Q$166)) + MAX(IF(R$1:R$166="teilsaniert",Q$1:Q$166))) / 2,
                (MIN(IF(R$1:R$166="saniert",Q$1:Q$166)) + MAX(IF(R$1:R$166="saniert",Q$1:Q$166))) / 2
            )
        )),
        0,
        P101
    )
)</f>
        <v>0</v>
      </c>
      <c r="W101" s="174">
        <f t="shared" ref="W101:W164" si="42">W100-0.03</f>
        <v>-1.4114906343426046</v>
      </c>
      <c r="X101" s="173">
        <f t="shared" si="29"/>
        <v>0</v>
      </c>
      <c r="Y101" s="174" t="str">
        <f t="shared" si="30"/>
        <v>saniert</v>
      </c>
      <c r="Z101" s="174" cm="1">
        <f t="array" ref="Z101">IF(
    X101 &gt; (IF(
        Y101 = "unsaniert",
        (MIN(IF(Y$1:Y$166="unsaniert",X$1:X$166)) + MAX(IF(Y$1:Y$166="unsaniert",X$1:X$166))) / 2,
        IF(
            Y101 = "teilsaniert",
            (MIN(IF(Y$1:Y$166="teilsaniert",X$1:X$166)) + MAX(IF(Y$1:Y$166="teilsaniert",X$1:X$166))) / 2,
            (MIN(IF(Y$1:Y$166="saniert",X$1:X$166)) + MAX(IF(Y$1:Y$166="saniert",X$1:X$166))) / 2
        )
    )),
    0,
    IF(
        X100 &lt; (IF(
            Y101 = "unsaniert",
            (MIN(IF(Y$1:Y$166="unsaniert",X$1:X$166)) + MAX(IF(Y$1:Y$166="unsaniert",X$1:X$166))) / 2,
            IF(
                Y101 = "teilsaniert",
                (MIN(IF(Y$1:Y$166="teilsaniert",X$1:X$166)) + MAX(IF(Y$1:Y$166="teilsaniert",X$1:X$166))) / 2,
                (MIN(IF(Y$1:Y$166="saniert",X$1:X$166)) + MAX(IF(Y$1:Y$166="saniert",X$1:X$166))) / 2
            )
        )),
        0,
        W101
    )
)</f>
        <v>0</v>
      </c>
      <c r="AA101" s="160"/>
      <c r="AB101" s="160"/>
      <c r="AC101" s="160"/>
      <c r="AD101" s="174">
        <f t="shared" ref="AD101:AD164" si="43">AD100-0.03</f>
        <v>-1.560036150620228</v>
      </c>
      <c r="AE101" s="173">
        <f t="shared" si="31"/>
        <v>2.7996662432620622E-225</v>
      </c>
      <c r="AF101" s="174" t="str">
        <f t="shared" si="32"/>
        <v>saniert</v>
      </c>
      <c r="AG101" s="174" cm="1">
        <f t="array" ref="AG101">IF(
    AE101 &gt; (IF(
        AF101 = "unsaniert",
        (MIN(IF(AF$1:AF$166="unsaniert",AE$1:AE$166)) + MAX(IF(AF$1:AF$166="unsaniert",AE$1:AE$166))) / 2,
        IF(
            AF101 = "teilsaniert",
            (MIN(IF(AF$1:AF$166="teilsaniert",AE$1:AE$166)) + MAX(IF(AF$1:AF$166="teilsaniert",AE$1:AE$166))) / 2,
            (MIN(IF(AF$1:AF$166="saniert",AE$1:AE$166)) + MAX(IF(AF$1:AF$166="saniert",AE$1:AE$166))) / 2
        )
    )),
    0,
    IF(
        AE100 &lt; (IF(
            AF101 = "unsaniert",
            (MIN(IF(AF$1:AF$166="unsaniert",AE$1:AE$166)) + MAX(IF(AF$1:AF$166="unsaniert",AE$1:AE$166))) / 2,
            IF(
                AF101 = "teilsaniert",
                (MIN(IF(AF$1:AF$166="teilsaniert",AE$1:AE$166)) + MAX(IF(AF$1:AF$166="teilsaniert",AE$1:AE$166))) / 2,
                (MIN(IF(AF$1:AF$166="saniert",AE$1:AE$166)) + MAX(IF(AF$1:AF$166="saniert",AE$1:AE$166))) / 2
            )
        )),
        0,
        AD101
    )
)</f>
        <v>0</v>
      </c>
      <c r="AH101" s="160"/>
      <c r="AI101" s="160"/>
      <c r="AJ101" s="160"/>
      <c r="AK101" s="174">
        <f t="shared" ref="AK101:AK164" si="44">AK100-0.03</f>
        <v>-1.7294462713049334</v>
      </c>
      <c r="AL101" s="173">
        <f t="shared" si="33"/>
        <v>0</v>
      </c>
      <c r="AM101" s="174" t="str">
        <f t="shared" si="34"/>
        <v>saniert</v>
      </c>
      <c r="AN101" s="174" cm="1">
        <f t="array" ref="AN101">IF(
    AL101 &gt; (IF(
        AM101 = "unsaniert",
        (MIN(IF(AM$1:AM$166="unsaniert",AL$1:AL$166)) + MAX(IF(AM$1:AM$166="unsaniert",AL$1:AL$166))) / 2,
        IF(
            AM101 = "teilsaniert",
            (MIN(IF(AM$1:AM$166="teilsaniert",AL$1:AL$166)) + MAX(IF(AM$1:AM$166="teilsaniert",AL$1:AL$166))) / 2,
            (MIN(IF(AM$1:AM$166="saniert",AL$1:AL$166)) + MAX(IF(AM$1:AM$166="saniert",AL$1:AL$166))) / 2
        )
    )),
    0,
    IF(
        AL100 &lt; (IF(
            AM101 = "unsaniert",
            (MIN(IF(AM$1:AM$166="unsaniert",AL$1:AL$166)) + MAX(IF(AM$1:AM$166="unsaniert",AL$1:AL$166))) / 2,
            IF(
                AM101 = "teilsaniert",
                (MIN(IF(AM$1:AM$166="teilsaniert",AL$1:AL$166)) + MAX(IF(AM$1:AM$166="teilsaniert",AL$1:AL$166))) / 2,
                (MIN(IF(AM$1:AM$166="saniert",AL$1:AL$166)) + MAX(IF(AM$1:AM$166="saniert",AL$1:AL$166))) / 2
            )
        )),
        0,
        AK101
    )
)</f>
        <v>0</v>
      </c>
      <c r="AR101" s="174">
        <f t="shared" ref="AR101:AR164" si="45">AR100-0.03</f>
        <v>-1.4747735317615904</v>
      </c>
      <c r="AS101" s="173">
        <f t="shared" si="35"/>
        <v>1.593105088361559E-270</v>
      </c>
      <c r="AT101" s="174" t="str">
        <f t="shared" si="36"/>
        <v>saniert</v>
      </c>
      <c r="AU101" s="174" cm="1">
        <f t="array" ref="AU101">IF(
    AS101 &gt; (IF(
        AT101 = "unsaniert",
        (MIN(IF(AT$1:AT$166="unsaniert",AS$1:AS$166)) + MAX(IF(AT$1:AT$166="unsaniert",AS$1:AS$166))) / 2,
        IF(
            AT101 = "teilsaniert",
            (MIN(IF(AT$1:AT$166="teilsaniert",AS$1:AS$166)) + MAX(IF(AT$1:AT$166="teilsaniert",AS$1:AS$166))) / 2,
            (MIN(IF(AT$1:AT$166="saniert",AS$1:AS$166)) + MAX(IF(AT$1:AT$166="saniert",AS$1:AS$166))) / 2
        )
    )),
    0,
    IF(
        AS100 &lt; (IF(
            AT101 = "unsaniert",
            (MIN(IF(AT$1:AT$166="unsaniert",AS$1:AS$166)) + MAX(IF(AT$1:AT$166="unsaniert",AS$1:AS$166))) / 2,
            IF(
                AT101 = "teilsaniert",
                (MIN(IF(AT$1:AT$166="teilsaniert",AS$1:AS$166)) + MAX(IF(AT$1:AT$166="teilsaniert",AS$1:AS$166))) / 2,
                (MIN(IF(AT$1:AT$166="saniert",AS$1:AS$166)) + MAX(IF(AT$1:AT$166="saniert",AS$1:AS$166))) / 2
            )
        )),
        0,
        AR101
    )
)</f>
        <v>0</v>
      </c>
      <c r="AV101" s="160"/>
      <c r="AW101" s="160"/>
      <c r="AX101" s="160"/>
      <c r="AY101" s="174">
        <f t="shared" ref="AY101:AY164" si="46">AY100-0.03</f>
        <v>-1.4858722285641126</v>
      </c>
      <c r="AZ101" s="173">
        <f t="shared" si="24"/>
        <v>5.3992234870548029E-197</v>
      </c>
      <c r="BA101" s="174" t="str">
        <f t="shared" si="25"/>
        <v>saniert</v>
      </c>
      <c r="BB101" s="174" cm="1">
        <f t="array" ref="BB101">IF(
    AZ101 &gt; (IF(
        BA101 = "unsaniert",
        (MIN(IF(BA$1:BA$166="unsaniert",AZ$1:AZ$166)) + MAX(IF(BA$1:BA$166="unsaniert",AZ$1:AZ$166))) / 2,
        IF(
            BA101 = "teilsaniert",
            (MIN(IF(BA$1:BA$166="teilsaniert",AZ$1:AZ$166)) + MAX(IF(BA$1:BA$166="teilsaniert",AZ$1:AZ$166))) / 2,
            (MIN(IF(BA$1:BA$166="saniert",AZ$1:AZ$166)) + MAX(IF(BA$1:BA$166="saniert",AZ$1:AZ$166))) / 2
        )
    )),
    0,
    IF(
        AZ100 &lt; (IF(
            BA101 = "unsaniert",
            (MIN(IF(BA$1:BA$166="unsaniert",AZ$1:AZ$166)) + MAX(IF(BA$1:BA$166="unsaniert",AZ$1:AZ$166))) / 2,
            IF(
                BA101 = "teilsaniert",
                (MIN(IF(BA$1:BA$166="teilsaniert",AZ$1:AZ$166)) + MAX(IF(BA$1:BA$166="teilsaniert",AZ$1:AZ$166))) / 2,
                (MIN(IF(BA$1:BA$166="saniert",AZ$1:AZ$166)) + MAX(IF(BA$1:BA$166="saniert",AZ$1:AZ$166))) / 2
            )
        )),
        0,
        AY101
    )
)</f>
        <v>0</v>
      </c>
      <c r="BC101" s="160"/>
      <c r="BD101" s="160"/>
      <c r="BE101" s="160"/>
      <c r="BF101" s="174">
        <f t="shared" ref="BF101:BF164" si="47">BF100-0.015</f>
        <v>-0.72298035241278158</v>
      </c>
      <c r="BG101" s="173">
        <f t="shared" si="37"/>
        <v>8.7574332291317046E-125</v>
      </c>
      <c r="BH101" s="174" t="str">
        <f t="shared" si="38"/>
        <v>saniert</v>
      </c>
      <c r="BI101" s="174" cm="1">
        <f t="array" ref="BI101">IF(
    BG101 &gt; (IF(
        BH101 = "unsaniert",
        (MIN(IF(BH$1:BH$166="unsaniert",BG$1:BG$166)) + MAX(IF(BH$1:BH$166="unsaniert",BG$1:BG$166))) / 2,
        IF(
            BH101 = "teilsaniert",
            (MIN(IF(BH$1:BH$166="teilsaniert",BG$1:BG$166)) + MAX(IF(BH$1:BH$166="teilsaniert",BG$1:BG$166))) / 2,
            (MIN(IF(BH$1:BH$166="saniert",BG$1:BG$166)) + MAX(IF(BH$1:BH$166="saniert",BG$1:BG$166))) / 2
        )
    )),
    0,
    IF(
        BG100 &lt; (IF(
            BH101 = "unsaniert",
            (MIN(IF(BH$1:BH$166="unsaniert",BG$1:BG$166)) + MAX(IF(BH$1:BH$166="unsaniert",BG$1:BG$166))) / 2,
            IF(
                BH101 = "teilsaniert",
                (MIN(IF(BH$1:BH$166="teilsaniert",BG$1:BG$166)) + MAX(IF(BH$1:BH$166="teilsaniert",BG$1:BG$166))) / 2,
                (MIN(IF(BH$1:BH$166="saniert",BG$1:BG$166)) + MAX(IF(BH$1:BH$166="saniert",BG$1:BG$166))) / 2
            )
        )),
        0,
        BF101
    )
)</f>
        <v>0</v>
      </c>
    </row>
    <row r="102" spans="2:61">
      <c r="B102" s="174">
        <f t="shared" si="39"/>
        <v>-1.357009653053272</v>
      </c>
      <c r="C102" s="173">
        <f>_xlfn.NORM.DIST(B102, B5,C5, TRUE)</f>
        <v>5.9826069631932413E-139</v>
      </c>
      <c r="D102" s="174" t="str">
        <f t="shared" si="26"/>
        <v>saniert</v>
      </c>
      <c r="E102" s="174" cm="1">
        <f t="array" ref="E102">IF(
    C102 &gt; (IF(
        D102 = "unsaniert",
        (MIN(IF(D$1:D$166="unsaniert",C$1:C$166)) + MAX(IF(D$1:D$166="unsaniert",C$1:C$166))) / 2,
        IF(
            D102 = "teilsaniert",
            (MIN(IF(D$1:D$166="teilsaniert",C$1:C$166)) + MAX(IF(D$1:D$166="teilsaniert",C$1:C$166))) / 2,
            (MIN(IF(D$1:D$166="saniert",C$1:C$166)) + MAX(IF(D$1:D$166="saniert",C$1:C$166))) / 2
        )
    )),
    0,
    IF(
        C101 &lt; (IF(
            D102 = "unsaniert",
            (MIN(IF(D$1:D$166="unsaniert",C$1:C$166)) + MAX(IF(D$1:D$166="unsaniert",C$1:C$166))) / 2,
            IF(
                D102 = "teilsaniert",
                (MIN(IF(D$1:D$166="teilsaniert",C$1:C$166)) + MAX(IF(D$1:D$166="teilsaniert",C$1:C$166))) / 2,
                (MIN(IF(D$1:D$166="saniert",C$1:C$166)) + MAX(IF(D$1:D$166="saniert",C$1:C$166))) / 2
            )
        )),
        0,
        B102
    )
)</f>
        <v>0</v>
      </c>
      <c r="H102" s="160"/>
      <c r="I102" s="174">
        <f t="shared" si="40"/>
        <v>-1.656365399362937</v>
      </c>
      <c r="J102" s="173">
        <f>_xlfn.NORM.DIST(I102, I5,J5, TRUE)</f>
        <v>0</v>
      </c>
      <c r="K102" s="174" t="str">
        <f t="shared" si="27"/>
        <v>saniert</v>
      </c>
      <c r="L102" s="174" cm="1">
        <f t="array" ref="L102">IF(
    J102 &gt; (IF(
        K102 = "unsaniert",
        (MIN(IF(K$1:K$166="unsaniert",J$1:J$166)) + MAX(IF(K$1:K$166="unsaniert",J$1:J$166))) / 2,
        IF(
            K102 = "teilsaniert",
            (MIN(IF(K$1:K$166="teilsaniert",J$1:J$166)) + MAX(IF(K$1:K$166="teilsaniert",J$1:J$166))) / 2,
            (MIN(IF(K$1:K$166="saniert",J$1:J$166)) + MAX(IF(K$1:K$166="saniert",J$1:J$166))) / 2
        )
    )),
    0,
    IF(
        J101 &lt; (IF(
            K102 = "unsaniert",
            (MIN(IF(K$1:K$166="unsaniert",J$1:J$166)) + MAX(IF(K$1:K$166="unsaniert",J$1:J$166))) / 2,
            IF(
                K102 = "teilsaniert",
                (MIN(IF(K$1:K$166="teilsaniert",J$1:J$166)) + MAX(IF(K$1:K$166="teilsaniert",J$1:J$166))) / 2,
                (MIN(IF(K$1:K$166="saniert",J$1:J$166)) + MAX(IF(K$1:K$166="saniert",J$1:J$166))) / 2
            )
        )),
        0,
        I102
    )
)</f>
        <v>0</v>
      </c>
      <c r="O102" s="160"/>
      <c r="P102" s="174">
        <f t="shared" si="41"/>
        <v>-1.7400480676966095</v>
      </c>
      <c r="Q102" s="173">
        <f>_xlfn.NORM.DIST(P102, P5,Q5, TRUE)</f>
        <v>0</v>
      </c>
      <c r="R102" s="174" t="str">
        <f t="shared" si="28"/>
        <v>saniert</v>
      </c>
      <c r="S102" s="174" cm="1">
        <f t="array" ref="S102">IF(
    Q102 &gt; (IF(
        R102 = "unsaniert",
        (MIN(IF(R$1:R$166="unsaniert",Q$1:Q$166)) + MAX(IF(R$1:R$166="unsaniert",Q$1:Q$166))) / 2,
        IF(
            R102 = "teilsaniert",
            (MIN(IF(R$1:R$166="teilsaniert",Q$1:Q$166)) + MAX(IF(R$1:R$166="teilsaniert",Q$1:Q$166))) / 2,
            (MIN(IF(R$1:R$166="saniert",Q$1:Q$166)) + MAX(IF(R$1:R$166="saniert",Q$1:Q$166))) / 2
        )
    )),
    0,
    IF(
        Q101 &lt; (IF(
            R102 = "unsaniert",
            (MIN(IF(R$1:R$166="unsaniert",Q$1:Q$166)) + MAX(IF(R$1:R$166="unsaniert",Q$1:Q$166))) / 2,
            IF(
                R102 = "teilsaniert",
                (MIN(IF(R$1:R$166="teilsaniert",Q$1:Q$166)) + MAX(IF(R$1:R$166="teilsaniert",Q$1:Q$166))) / 2,
                (MIN(IF(R$1:R$166="saniert",Q$1:Q$166)) + MAX(IF(R$1:R$166="saniert",Q$1:Q$166))) / 2
            )
        )),
        0,
        P102
    )
)</f>
        <v>0</v>
      </c>
      <c r="W102" s="174">
        <f t="shared" si="42"/>
        <v>-1.4414906343426046</v>
      </c>
      <c r="X102" s="173">
        <f t="shared" si="29"/>
        <v>0</v>
      </c>
      <c r="Y102" s="174" t="str">
        <f t="shared" si="30"/>
        <v>saniert</v>
      </c>
      <c r="Z102" s="174" cm="1">
        <f t="array" ref="Z102">IF(
    X102 &gt; (IF(
        Y102 = "unsaniert",
        (MIN(IF(Y$1:Y$166="unsaniert",X$1:X$166)) + MAX(IF(Y$1:Y$166="unsaniert",X$1:X$166))) / 2,
        IF(
            Y102 = "teilsaniert",
            (MIN(IF(Y$1:Y$166="teilsaniert",X$1:X$166)) + MAX(IF(Y$1:Y$166="teilsaniert",X$1:X$166))) / 2,
            (MIN(IF(Y$1:Y$166="saniert",X$1:X$166)) + MAX(IF(Y$1:Y$166="saniert",X$1:X$166))) / 2
        )
    )),
    0,
    IF(
        X101 &lt; (IF(
            Y102 = "unsaniert",
            (MIN(IF(Y$1:Y$166="unsaniert",X$1:X$166)) + MAX(IF(Y$1:Y$166="unsaniert",X$1:X$166))) / 2,
            IF(
                Y102 = "teilsaniert",
                (MIN(IF(Y$1:Y$166="teilsaniert",X$1:X$166)) + MAX(IF(Y$1:Y$166="teilsaniert",X$1:X$166))) / 2,
                (MIN(IF(Y$1:Y$166="saniert",X$1:X$166)) + MAX(IF(Y$1:Y$166="saniert",X$1:X$166))) / 2
            )
        )),
        0,
        W102
    )
)</f>
        <v>0</v>
      </c>
      <c r="AA102" s="160"/>
      <c r="AB102" s="160"/>
      <c r="AC102" s="160"/>
      <c r="AD102" s="174">
        <f t="shared" si="43"/>
        <v>-1.5900361506202281</v>
      </c>
      <c r="AE102" s="173">
        <f t="shared" si="31"/>
        <v>9.9959455242860326E-233</v>
      </c>
      <c r="AF102" s="174" t="str">
        <f t="shared" si="32"/>
        <v>saniert</v>
      </c>
      <c r="AG102" s="174" cm="1">
        <f t="array" ref="AG102">IF(
    AE102 &gt; (IF(
        AF102 = "unsaniert",
        (MIN(IF(AF$1:AF$166="unsaniert",AE$1:AE$166)) + MAX(IF(AF$1:AF$166="unsaniert",AE$1:AE$166))) / 2,
        IF(
            AF102 = "teilsaniert",
            (MIN(IF(AF$1:AF$166="teilsaniert",AE$1:AE$166)) + MAX(IF(AF$1:AF$166="teilsaniert",AE$1:AE$166))) / 2,
            (MIN(IF(AF$1:AF$166="saniert",AE$1:AE$166)) + MAX(IF(AF$1:AF$166="saniert",AE$1:AE$166))) / 2
        )
    )),
    0,
    IF(
        AE101 &lt; (IF(
            AF102 = "unsaniert",
            (MIN(IF(AF$1:AF$166="unsaniert",AE$1:AE$166)) + MAX(IF(AF$1:AF$166="unsaniert",AE$1:AE$166))) / 2,
            IF(
                AF102 = "teilsaniert",
                (MIN(IF(AF$1:AF$166="teilsaniert",AE$1:AE$166)) + MAX(IF(AF$1:AF$166="teilsaniert",AE$1:AE$166))) / 2,
                (MIN(IF(AF$1:AF$166="saniert",AE$1:AE$166)) + MAX(IF(AF$1:AF$166="saniert",AE$1:AE$166))) / 2
            )
        )),
        0,
        AD102
    )
)</f>
        <v>0</v>
      </c>
      <c r="AH102" s="160"/>
      <c r="AI102" s="160"/>
      <c r="AJ102" s="160"/>
      <c r="AK102" s="174">
        <f t="shared" si="44"/>
        <v>-1.7594462713049335</v>
      </c>
      <c r="AL102" s="173">
        <f t="shared" si="33"/>
        <v>0</v>
      </c>
      <c r="AM102" s="174" t="str">
        <f t="shared" si="34"/>
        <v>saniert</v>
      </c>
      <c r="AN102" s="174" cm="1">
        <f t="array" ref="AN102">IF(
    AL102 &gt; (IF(
        AM102 = "unsaniert",
        (MIN(IF(AM$1:AM$166="unsaniert",AL$1:AL$166)) + MAX(IF(AM$1:AM$166="unsaniert",AL$1:AL$166))) / 2,
        IF(
            AM102 = "teilsaniert",
            (MIN(IF(AM$1:AM$166="teilsaniert",AL$1:AL$166)) + MAX(IF(AM$1:AM$166="teilsaniert",AL$1:AL$166))) / 2,
            (MIN(IF(AM$1:AM$166="saniert",AL$1:AL$166)) + MAX(IF(AM$1:AM$166="saniert",AL$1:AL$166))) / 2
        )
    )),
    0,
    IF(
        AL101 &lt; (IF(
            AM102 = "unsaniert",
            (MIN(IF(AM$1:AM$166="unsaniert",AL$1:AL$166)) + MAX(IF(AM$1:AM$166="unsaniert",AL$1:AL$166))) / 2,
            IF(
                AM102 = "teilsaniert",
                (MIN(IF(AM$1:AM$166="teilsaniert",AL$1:AL$166)) + MAX(IF(AM$1:AM$166="teilsaniert",AL$1:AL$166))) / 2,
                (MIN(IF(AM$1:AM$166="saniert",AL$1:AL$166)) + MAX(IF(AM$1:AM$166="saniert",AL$1:AL$166))) / 2
            )
        )),
        0,
        AK102
    )
)</f>
        <v>0</v>
      </c>
      <c r="AR102" s="174">
        <f t="shared" si="45"/>
        <v>-1.5047735317615905</v>
      </c>
      <c r="AS102" s="173">
        <f t="shared" si="35"/>
        <v>2.0542798769940781E-279</v>
      </c>
      <c r="AT102" s="174" t="str">
        <f t="shared" si="36"/>
        <v>saniert</v>
      </c>
      <c r="AU102" s="174" cm="1">
        <f t="array" ref="AU102">IF(
    AS102 &gt; (IF(
        AT102 = "unsaniert",
        (MIN(IF(AT$1:AT$166="unsaniert",AS$1:AS$166)) + MAX(IF(AT$1:AT$166="unsaniert",AS$1:AS$166))) / 2,
        IF(
            AT102 = "teilsaniert",
            (MIN(IF(AT$1:AT$166="teilsaniert",AS$1:AS$166)) + MAX(IF(AT$1:AT$166="teilsaniert",AS$1:AS$166))) / 2,
            (MIN(IF(AT$1:AT$166="saniert",AS$1:AS$166)) + MAX(IF(AT$1:AT$166="saniert",AS$1:AS$166))) / 2
        )
    )),
    0,
    IF(
        AS101 &lt; (IF(
            AT102 = "unsaniert",
            (MIN(IF(AT$1:AT$166="unsaniert",AS$1:AS$166)) + MAX(IF(AT$1:AT$166="unsaniert",AS$1:AS$166))) / 2,
            IF(
                AT102 = "teilsaniert",
                (MIN(IF(AT$1:AT$166="teilsaniert",AS$1:AS$166)) + MAX(IF(AT$1:AT$166="teilsaniert",AS$1:AS$166))) / 2,
                (MIN(IF(AT$1:AT$166="saniert",AS$1:AS$166)) + MAX(IF(AT$1:AT$166="saniert",AS$1:AS$166))) / 2
            )
        )),
        0,
        AR102
    )
)</f>
        <v>0</v>
      </c>
      <c r="AV102" s="160"/>
      <c r="AW102" s="160"/>
      <c r="AX102" s="160"/>
      <c r="AY102" s="174">
        <f t="shared" si="46"/>
        <v>-1.5158722285641126</v>
      </c>
      <c r="AZ102" s="173">
        <f t="shared" ref="AZ102:AZ165" si="48">_xlfn.NORM.DIST(AY102, $I$13,$J$13, TRUE)</f>
        <v>1.5482127245145849E-203</v>
      </c>
      <c r="BA102" s="174" t="str">
        <f t="shared" ref="BA102:BA165" si="49">IF(AZ102&gt;($C$30+$D$30)/100,"unsaniert",IF(AZ102&gt;($D$30)/100,"teilsaniert","saniert"))</f>
        <v>saniert</v>
      </c>
      <c r="BB102" s="174" cm="1">
        <f t="array" ref="BB102">IF(
    AZ102 &gt; (IF(
        BA102 = "unsaniert",
        (MIN(IF(BA$1:BA$166="unsaniert",AZ$1:AZ$166)) + MAX(IF(BA$1:BA$166="unsaniert",AZ$1:AZ$166))) / 2,
        IF(
            BA102 = "teilsaniert",
            (MIN(IF(BA$1:BA$166="teilsaniert",AZ$1:AZ$166)) + MAX(IF(BA$1:BA$166="teilsaniert",AZ$1:AZ$166))) / 2,
            (MIN(IF(BA$1:BA$166="saniert",AZ$1:AZ$166)) + MAX(IF(BA$1:BA$166="saniert",AZ$1:AZ$166))) / 2
        )
    )),
    0,
    IF(
        AZ101 &lt; (IF(
            BA102 = "unsaniert",
            (MIN(IF(BA$1:BA$166="unsaniert",AZ$1:AZ$166)) + MAX(IF(BA$1:BA$166="unsaniert",AZ$1:AZ$166))) / 2,
            IF(
                BA102 = "teilsaniert",
                (MIN(IF(BA$1:BA$166="teilsaniert",AZ$1:AZ$166)) + MAX(IF(BA$1:BA$166="teilsaniert",AZ$1:AZ$166))) / 2,
                (MIN(IF(BA$1:BA$166="saniert",AZ$1:AZ$166)) + MAX(IF(BA$1:BA$166="saniert",AZ$1:AZ$166))) / 2
            )
        )),
        0,
        AY102
    )
)</f>
        <v>0</v>
      </c>
      <c r="BC102" s="160"/>
      <c r="BD102" s="160"/>
      <c r="BE102" s="160"/>
      <c r="BF102" s="174">
        <f t="shared" si="47"/>
        <v>-0.73798035241278159</v>
      </c>
      <c r="BG102" s="173">
        <f t="shared" si="37"/>
        <v>5.3143655578854549E-129</v>
      </c>
      <c r="BH102" s="174" t="str">
        <f t="shared" si="38"/>
        <v>saniert</v>
      </c>
      <c r="BI102" s="174" cm="1">
        <f t="array" ref="BI102">IF(
    BG102 &gt; (IF(
        BH102 = "unsaniert",
        (MIN(IF(BH$1:BH$166="unsaniert",BG$1:BG$166)) + MAX(IF(BH$1:BH$166="unsaniert",BG$1:BG$166))) / 2,
        IF(
            BH102 = "teilsaniert",
            (MIN(IF(BH$1:BH$166="teilsaniert",BG$1:BG$166)) + MAX(IF(BH$1:BH$166="teilsaniert",BG$1:BG$166))) / 2,
            (MIN(IF(BH$1:BH$166="saniert",BG$1:BG$166)) + MAX(IF(BH$1:BH$166="saniert",BG$1:BG$166))) / 2
        )
    )),
    0,
    IF(
        BG101 &lt; (IF(
            BH102 = "unsaniert",
            (MIN(IF(BH$1:BH$166="unsaniert",BG$1:BG$166)) + MAX(IF(BH$1:BH$166="unsaniert",BG$1:BG$166))) / 2,
            IF(
                BH102 = "teilsaniert",
                (MIN(IF(BH$1:BH$166="teilsaniert",BG$1:BG$166)) + MAX(IF(BH$1:BH$166="teilsaniert",BG$1:BG$166))) / 2,
                (MIN(IF(BH$1:BH$166="saniert",BG$1:BG$166)) + MAX(IF(BH$1:BH$166="saniert",BG$1:BG$166))) / 2
            )
        )),
        0,
        BF102
    )
)</f>
        <v>0</v>
      </c>
    </row>
    <row r="103" spans="2:61">
      <c r="B103" s="174">
        <f t="shared" si="39"/>
        <v>-1.3870096530532721</v>
      </c>
      <c r="C103" s="173">
        <f>_xlfn.NORM.DIST(B103, B5,C5, TRUE)</f>
        <v>1.4853621295842447E-143</v>
      </c>
      <c r="D103" s="174" t="str">
        <f t="shared" si="26"/>
        <v>saniert</v>
      </c>
      <c r="E103" s="174" cm="1">
        <f t="array" ref="E103">IF(
    C103 &gt; (IF(
        D103 = "unsaniert",
        (MIN(IF(D$1:D$166="unsaniert",C$1:C$166)) + MAX(IF(D$1:D$166="unsaniert",C$1:C$166))) / 2,
        IF(
            D103 = "teilsaniert",
            (MIN(IF(D$1:D$166="teilsaniert",C$1:C$166)) + MAX(IF(D$1:D$166="teilsaniert",C$1:C$166))) / 2,
            (MIN(IF(D$1:D$166="saniert",C$1:C$166)) + MAX(IF(D$1:D$166="saniert",C$1:C$166))) / 2
        )
    )),
    0,
    IF(
        C102 &lt; (IF(
            D103 = "unsaniert",
            (MIN(IF(D$1:D$166="unsaniert",C$1:C$166)) + MAX(IF(D$1:D$166="unsaniert",C$1:C$166))) / 2,
            IF(
                D103 = "teilsaniert",
                (MIN(IF(D$1:D$166="teilsaniert",C$1:C$166)) + MAX(IF(D$1:D$166="teilsaniert",C$1:C$166))) / 2,
                (MIN(IF(D$1:D$166="saniert",C$1:C$166)) + MAX(IF(D$1:D$166="saniert",C$1:C$166))) / 2
            )
        )),
        0,
        B103
    )
)</f>
        <v>0</v>
      </c>
      <c r="H103" s="160"/>
      <c r="I103" s="174">
        <f t="shared" si="40"/>
        <v>-1.6863653993629371</v>
      </c>
      <c r="J103" s="173">
        <f>_xlfn.NORM.DIST(I103, I5,J5, TRUE)</f>
        <v>0</v>
      </c>
      <c r="K103" s="174" t="str">
        <f t="shared" si="27"/>
        <v>saniert</v>
      </c>
      <c r="L103" s="174" cm="1">
        <f t="array" ref="L103">IF(
    J103 &gt; (IF(
        K103 = "unsaniert",
        (MIN(IF(K$1:K$166="unsaniert",J$1:J$166)) + MAX(IF(K$1:K$166="unsaniert",J$1:J$166))) / 2,
        IF(
            K103 = "teilsaniert",
            (MIN(IF(K$1:K$166="teilsaniert",J$1:J$166)) + MAX(IF(K$1:K$166="teilsaniert",J$1:J$166))) / 2,
            (MIN(IF(K$1:K$166="saniert",J$1:J$166)) + MAX(IF(K$1:K$166="saniert",J$1:J$166))) / 2
        )
    )),
    0,
    IF(
        J102 &lt; (IF(
            K103 = "unsaniert",
            (MIN(IF(K$1:K$166="unsaniert",J$1:J$166)) + MAX(IF(K$1:K$166="unsaniert",J$1:J$166))) / 2,
            IF(
                K103 = "teilsaniert",
                (MIN(IF(K$1:K$166="teilsaniert",J$1:J$166)) + MAX(IF(K$1:K$166="teilsaniert",J$1:J$166))) / 2,
                (MIN(IF(K$1:K$166="saniert",J$1:J$166)) + MAX(IF(K$1:K$166="saniert",J$1:J$166))) / 2
            )
        )),
        0,
        I103
    )
)</f>
        <v>0</v>
      </c>
      <c r="O103" s="160"/>
      <c r="P103" s="174">
        <f t="shared" si="41"/>
        <v>-1.7700480676966095</v>
      </c>
      <c r="Q103" s="173">
        <f>_xlfn.NORM.DIST(P103, P5,Q5, TRUE)</f>
        <v>0</v>
      </c>
      <c r="R103" s="174" t="str">
        <f t="shared" si="28"/>
        <v>saniert</v>
      </c>
      <c r="S103" s="174" cm="1">
        <f t="array" ref="S103">IF(
    Q103 &gt; (IF(
        R103 = "unsaniert",
        (MIN(IF(R$1:R$166="unsaniert",Q$1:Q$166)) + MAX(IF(R$1:R$166="unsaniert",Q$1:Q$166))) / 2,
        IF(
            R103 = "teilsaniert",
            (MIN(IF(R$1:R$166="teilsaniert",Q$1:Q$166)) + MAX(IF(R$1:R$166="teilsaniert",Q$1:Q$166))) / 2,
            (MIN(IF(R$1:R$166="saniert",Q$1:Q$166)) + MAX(IF(R$1:R$166="saniert",Q$1:Q$166))) / 2
        )
    )),
    0,
    IF(
        Q102 &lt; (IF(
            R103 = "unsaniert",
            (MIN(IF(R$1:R$166="unsaniert",Q$1:Q$166)) + MAX(IF(R$1:R$166="unsaniert",Q$1:Q$166))) / 2,
            IF(
                R103 = "teilsaniert",
                (MIN(IF(R$1:R$166="teilsaniert",Q$1:Q$166)) + MAX(IF(R$1:R$166="teilsaniert",Q$1:Q$166))) / 2,
                (MIN(IF(R$1:R$166="saniert",Q$1:Q$166)) + MAX(IF(R$1:R$166="saniert",Q$1:Q$166))) / 2
            )
        )),
        0,
        P103
    )
)</f>
        <v>0</v>
      </c>
      <c r="W103" s="174">
        <f t="shared" si="42"/>
        <v>-1.4714906343426046</v>
      </c>
      <c r="X103" s="173">
        <f t="shared" si="29"/>
        <v>0</v>
      </c>
      <c r="Y103" s="174" t="str">
        <f t="shared" si="30"/>
        <v>saniert</v>
      </c>
      <c r="Z103" s="174" cm="1">
        <f t="array" ref="Z103">IF(
    X103 &gt; (IF(
        Y103 = "unsaniert",
        (MIN(IF(Y$1:Y$166="unsaniert",X$1:X$166)) + MAX(IF(Y$1:Y$166="unsaniert",X$1:X$166))) / 2,
        IF(
            Y103 = "teilsaniert",
            (MIN(IF(Y$1:Y$166="teilsaniert",X$1:X$166)) + MAX(IF(Y$1:Y$166="teilsaniert",X$1:X$166))) / 2,
            (MIN(IF(Y$1:Y$166="saniert",X$1:X$166)) + MAX(IF(Y$1:Y$166="saniert",X$1:X$166))) / 2
        )
    )),
    0,
    IF(
        X102 &lt; (IF(
            Y103 = "unsaniert",
            (MIN(IF(Y$1:Y$166="unsaniert",X$1:X$166)) + MAX(IF(Y$1:Y$166="unsaniert",X$1:X$166))) / 2,
            IF(
                Y103 = "teilsaniert",
                (MIN(IF(Y$1:Y$166="teilsaniert",X$1:X$166)) + MAX(IF(Y$1:Y$166="teilsaniert",X$1:X$166))) / 2,
                (MIN(IF(Y$1:Y$166="saniert",X$1:X$166)) + MAX(IF(Y$1:Y$166="saniert",X$1:X$166))) / 2
            )
        )),
        0,
        W103
    )
)</f>
        <v>0</v>
      </c>
      <c r="AA103" s="160"/>
      <c r="AB103" s="160"/>
      <c r="AC103" s="160"/>
      <c r="AD103" s="174">
        <f t="shared" si="43"/>
        <v>-1.6200361506202281</v>
      </c>
      <c r="AE103" s="173">
        <f t="shared" si="31"/>
        <v>2.6938796750996318E-240</v>
      </c>
      <c r="AF103" s="174" t="str">
        <f t="shared" si="32"/>
        <v>saniert</v>
      </c>
      <c r="AG103" s="174" cm="1">
        <f t="array" ref="AG103">IF(
    AE103 &gt; (IF(
        AF103 = "unsaniert",
        (MIN(IF(AF$1:AF$166="unsaniert",AE$1:AE$166)) + MAX(IF(AF$1:AF$166="unsaniert",AE$1:AE$166))) / 2,
        IF(
            AF103 = "teilsaniert",
            (MIN(IF(AF$1:AF$166="teilsaniert",AE$1:AE$166)) + MAX(IF(AF$1:AF$166="teilsaniert",AE$1:AE$166))) / 2,
            (MIN(IF(AF$1:AF$166="saniert",AE$1:AE$166)) + MAX(IF(AF$1:AF$166="saniert",AE$1:AE$166))) / 2
        )
    )),
    0,
    IF(
        AE102 &lt; (IF(
            AF103 = "unsaniert",
            (MIN(IF(AF$1:AF$166="unsaniert",AE$1:AE$166)) + MAX(IF(AF$1:AF$166="unsaniert",AE$1:AE$166))) / 2,
            IF(
                AF103 = "teilsaniert",
                (MIN(IF(AF$1:AF$166="teilsaniert",AE$1:AE$166)) + MAX(IF(AF$1:AF$166="teilsaniert",AE$1:AE$166))) / 2,
                (MIN(IF(AF$1:AF$166="saniert",AE$1:AE$166)) + MAX(IF(AF$1:AF$166="saniert",AE$1:AE$166))) / 2
            )
        )),
        0,
        AD103
    )
)</f>
        <v>0</v>
      </c>
      <c r="AH103" s="160"/>
      <c r="AI103" s="160"/>
      <c r="AJ103" s="160"/>
      <c r="AK103" s="174">
        <f t="shared" si="44"/>
        <v>-1.7894462713049335</v>
      </c>
      <c r="AL103" s="173">
        <f t="shared" si="33"/>
        <v>0</v>
      </c>
      <c r="AM103" s="174" t="str">
        <f t="shared" si="34"/>
        <v>saniert</v>
      </c>
      <c r="AN103" s="174" cm="1">
        <f t="array" ref="AN103">IF(
    AL103 &gt; (IF(
        AM103 = "unsaniert",
        (MIN(IF(AM$1:AM$166="unsaniert",AL$1:AL$166)) + MAX(IF(AM$1:AM$166="unsaniert",AL$1:AL$166))) / 2,
        IF(
            AM103 = "teilsaniert",
            (MIN(IF(AM$1:AM$166="teilsaniert",AL$1:AL$166)) + MAX(IF(AM$1:AM$166="teilsaniert",AL$1:AL$166))) / 2,
            (MIN(IF(AM$1:AM$166="saniert",AL$1:AL$166)) + MAX(IF(AM$1:AM$166="saniert",AL$1:AL$166))) / 2
        )
    )),
    0,
    IF(
        AL102 &lt; (IF(
            AM103 = "unsaniert",
            (MIN(IF(AM$1:AM$166="unsaniert",AL$1:AL$166)) + MAX(IF(AM$1:AM$166="unsaniert",AL$1:AL$166))) / 2,
            IF(
                AM103 = "teilsaniert",
                (MIN(IF(AM$1:AM$166="teilsaniert",AL$1:AL$166)) + MAX(IF(AM$1:AM$166="teilsaniert",AL$1:AL$166))) / 2,
                (MIN(IF(AM$1:AM$166="saniert",AL$1:AL$166)) + MAX(IF(AM$1:AM$166="saniert",AL$1:AL$166))) / 2
            )
        )),
        0,
        AK103
    )
)</f>
        <v>0</v>
      </c>
      <c r="AR103" s="174">
        <f t="shared" si="45"/>
        <v>-1.5347735317615905</v>
      </c>
      <c r="AS103" s="173">
        <f t="shared" si="35"/>
        <v>1.8980164548418922E-288</v>
      </c>
      <c r="AT103" s="174" t="str">
        <f t="shared" si="36"/>
        <v>saniert</v>
      </c>
      <c r="AU103" s="174" cm="1">
        <f t="array" ref="AU103">IF(
    AS103 &gt; (IF(
        AT103 = "unsaniert",
        (MIN(IF(AT$1:AT$166="unsaniert",AS$1:AS$166)) + MAX(IF(AT$1:AT$166="unsaniert",AS$1:AS$166))) / 2,
        IF(
            AT103 = "teilsaniert",
            (MIN(IF(AT$1:AT$166="teilsaniert",AS$1:AS$166)) + MAX(IF(AT$1:AT$166="teilsaniert",AS$1:AS$166))) / 2,
            (MIN(IF(AT$1:AT$166="saniert",AS$1:AS$166)) + MAX(IF(AT$1:AT$166="saniert",AS$1:AS$166))) / 2
        )
    )),
    0,
    IF(
        AS102 &lt; (IF(
            AT103 = "unsaniert",
            (MIN(IF(AT$1:AT$166="unsaniert",AS$1:AS$166)) + MAX(IF(AT$1:AT$166="unsaniert",AS$1:AS$166))) / 2,
            IF(
                AT103 = "teilsaniert",
                (MIN(IF(AT$1:AT$166="teilsaniert",AS$1:AS$166)) + MAX(IF(AT$1:AT$166="teilsaniert",AS$1:AS$166))) / 2,
                (MIN(IF(AT$1:AT$166="saniert",AS$1:AS$166)) + MAX(IF(AT$1:AT$166="saniert",AS$1:AS$166))) / 2
            )
        )),
        0,
        AR103
    )
)</f>
        <v>0</v>
      </c>
      <c r="AV103" s="160"/>
      <c r="AW103" s="160"/>
      <c r="AX103" s="160"/>
      <c r="AY103" s="174">
        <f t="shared" si="46"/>
        <v>-1.5458722285641127</v>
      </c>
      <c r="AZ103" s="173">
        <f t="shared" si="48"/>
        <v>3.4625646080063596E-210</v>
      </c>
      <c r="BA103" s="174" t="str">
        <f t="shared" si="49"/>
        <v>saniert</v>
      </c>
      <c r="BB103" s="174" cm="1">
        <f t="array" ref="BB103">IF(
    AZ103 &gt; (IF(
        BA103 = "unsaniert",
        (MIN(IF(BA$1:BA$166="unsaniert",AZ$1:AZ$166)) + MAX(IF(BA$1:BA$166="unsaniert",AZ$1:AZ$166))) / 2,
        IF(
            BA103 = "teilsaniert",
            (MIN(IF(BA$1:BA$166="teilsaniert",AZ$1:AZ$166)) + MAX(IF(BA$1:BA$166="teilsaniert",AZ$1:AZ$166))) / 2,
            (MIN(IF(BA$1:BA$166="saniert",AZ$1:AZ$166)) + MAX(IF(BA$1:BA$166="saniert",AZ$1:AZ$166))) / 2
        )
    )),
    0,
    IF(
        AZ102 &lt; (IF(
            BA103 = "unsaniert",
            (MIN(IF(BA$1:BA$166="unsaniert",AZ$1:AZ$166)) + MAX(IF(BA$1:BA$166="unsaniert",AZ$1:AZ$166))) / 2,
            IF(
                BA103 = "teilsaniert",
                (MIN(IF(BA$1:BA$166="teilsaniert",AZ$1:AZ$166)) + MAX(IF(BA$1:BA$166="teilsaniert",AZ$1:AZ$166))) / 2,
                (MIN(IF(BA$1:BA$166="saniert",AZ$1:AZ$166)) + MAX(IF(BA$1:BA$166="saniert",AZ$1:AZ$166))) / 2
            )
        )),
        0,
        AY103
    )
)</f>
        <v>0</v>
      </c>
      <c r="BC103" s="160"/>
      <c r="BD103" s="160"/>
      <c r="BE103" s="160"/>
      <c r="BF103" s="174">
        <f t="shared" si="47"/>
        <v>-0.75298035241278161</v>
      </c>
      <c r="BG103" s="173">
        <f t="shared" si="37"/>
        <v>2.737851167572666E-133</v>
      </c>
      <c r="BH103" s="174" t="str">
        <f t="shared" si="38"/>
        <v>saniert</v>
      </c>
      <c r="BI103" s="174" cm="1">
        <f t="array" ref="BI103">IF(
    BG103 &gt; (IF(
        BH103 = "unsaniert",
        (MIN(IF(BH$1:BH$166="unsaniert",BG$1:BG$166)) + MAX(IF(BH$1:BH$166="unsaniert",BG$1:BG$166))) / 2,
        IF(
            BH103 = "teilsaniert",
            (MIN(IF(BH$1:BH$166="teilsaniert",BG$1:BG$166)) + MAX(IF(BH$1:BH$166="teilsaniert",BG$1:BG$166))) / 2,
            (MIN(IF(BH$1:BH$166="saniert",BG$1:BG$166)) + MAX(IF(BH$1:BH$166="saniert",BG$1:BG$166))) / 2
        )
    )),
    0,
    IF(
        BG102 &lt; (IF(
            BH103 = "unsaniert",
            (MIN(IF(BH$1:BH$166="unsaniert",BG$1:BG$166)) + MAX(IF(BH$1:BH$166="unsaniert",BG$1:BG$166))) / 2,
            IF(
                BH103 = "teilsaniert",
                (MIN(IF(BH$1:BH$166="teilsaniert",BG$1:BG$166)) + MAX(IF(BH$1:BH$166="teilsaniert",BG$1:BG$166))) / 2,
                (MIN(IF(BH$1:BH$166="saniert",BG$1:BG$166)) + MAX(IF(BH$1:BH$166="saniert",BG$1:BG$166))) / 2
            )
        )),
        0,
        BF103
    )
)</f>
        <v>0</v>
      </c>
    </row>
    <row r="104" spans="2:61">
      <c r="B104" s="174">
        <f t="shared" si="39"/>
        <v>-1.4170096530532721</v>
      </c>
      <c r="C104" s="173">
        <f>_xlfn.NORM.DIST(B104, B5,C5, TRUE)</f>
        <v>3.0951983451340595E-148</v>
      </c>
      <c r="D104" s="174" t="str">
        <f t="shared" si="26"/>
        <v>saniert</v>
      </c>
      <c r="E104" s="174" cm="1">
        <f t="array" ref="E104">IF(
    C104 &gt; (IF(
        D104 = "unsaniert",
        (MIN(IF(D$1:D$166="unsaniert",C$1:C$166)) + MAX(IF(D$1:D$166="unsaniert",C$1:C$166))) / 2,
        IF(
            D104 = "teilsaniert",
            (MIN(IF(D$1:D$166="teilsaniert",C$1:C$166)) + MAX(IF(D$1:D$166="teilsaniert",C$1:C$166))) / 2,
            (MIN(IF(D$1:D$166="saniert",C$1:C$166)) + MAX(IF(D$1:D$166="saniert",C$1:C$166))) / 2
        )
    )),
    0,
    IF(
        C103 &lt; (IF(
            D104 = "unsaniert",
            (MIN(IF(D$1:D$166="unsaniert",C$1:C$166)) + MAX(IF(D$1:D$166="unsaniert",C$1:C$166))) / 2,
            IF(
                D104 = "teilsaniert",
                (MIN(IF(D$1:D$166="teilsaniert",C$1:C$166)) + MAX(IF(D$1:D$166="teilsaniert",C$1:C$166))) / 2,
                (MIN(IF(D$1:D$166="saniert",C$1:C$166)) + MAX(IF(D$1:D$166="saniert",C$1:C$166))) / 2
            )
        )),
        0,
        B104
    )
)</f>
        <v>0</v>
      </c>
      <c r="H104" s="160"/>
      <c r="I104" s="174">
        <f t="shared" si="40"/>
        <v>-1.7163653993629371</v>
      </c>
      <c r="J104" s="173">
        <f>_xlfn.NORM.DIST(I104, I5,J5, TRUE)</f>
        <v>0</v>
      </c>
      <c r="K104" s="174" t="str">
        <f t="shared" si="27"/>
        <v>saniert</v>
      </c>
      <c r="L104" s="174" cm="1">
        <f t="array" ref="L104">IF(
    J104 &gt; (IF(
        K104 = "unsaniert",
        (MIN(IF(K$1:K$166="unsaniert",J$1:J$166)) + MAX(IF(K$1:K$166="unsaniert",J$1:J$166))) / 2,
        IF(
            K104 = "teilsaniert",
            (MIN(IF(K$1:K$166="teilsaniert",J$1:J$166)) + MAX(IF(K$1:K$166="teilsaniert",J$1:J$166))) / 2,
            (MIN(IF(K$1:K$166="saniert",J$1:J$166)) + MAX(IF(K$1:K$166="saniert",J$1:J$166))) / 2
        )
    )),
    0,
    IF(
        J103 &lt; (IF(
            K104 = "unsaniert",
            (MIN(IF(K$1:K$166="unsaniert",J$1:J$166)) + MAX(IF(K$1:K$166="unsaniert",J$1:J$166))) / 2,
            IF(
                K104 = "teilsaniert",
                (MIN(IF(K$1:K$166="teilsaniert",J$1:J$166)) + MAX(IF(K$1:K$166="teilsaniert",J$1:J$166))) / 2,
                (MIN(IF(K$1:K$166="saniert",J$1:J$166)) + MAX(IF(K$1:K$166="saniert",J$1:J$166))) / 2
            )
        )),
        0,
        I104
    )
)</f>
        <v>0</v>
      </c>
      <c r="O104" s="160"/>
      <c r="P104" s="174">
        <f t="shared" si="41"/>
        <v>-1.8000480676966095</v>
      </c>
      <c r="Q104" s="173">
        <f>_xlfn.NORM.DIST(P104, P5,Q5, TRUE)</f>
        <v>0</v>
      </c>
      <c r="R104" s="174" t="str">
        <f t="shared" si="28"/>
        <v>saniert</v>
      </c>
      <c r="S104" s="174" cm="1">
        <f t="array" ref="S104">IF(
    Q104 &gt; (IF(
        R104 = "unsaniert",
        (MIN(IF(R$1:R$166="unsaniert",Q$1:Q$166)) + MAX(IF(R$1:R$166="unsaniert",Q$1:Q$166))) / 2,
        IF(
            R104 = "teilsaniert",
            (MIN(IF(R$1:R$166="teilsaniert",Q$1:Q$166)) + MAX(IF(R$1:R$166="teilsaniert",Q$1:Q$166))) / 2,
            (MIN(IF(R$1:R$166="saniert",Q$1:Q$166)) + MAX(IF(R$1:R$166="saniert",Q$1:Q$166))) / 2
        )
    )),
    0,
    IF(
        Q103 &lt; (IF(
            R104 = "unsaniert",
            (MIN(IF(R$1:R$166="unsaniert",Q$1:Q$166)) + MAX(IF(R$1:R$166="unsaniert",Q$1:Q$166))) / 2,
            IF(
                R104 = "teilsaniert",
                (MIN(IF(R$1:R$166="teilsaniert",Q$1:Q$166)) + MAX(IF(R$1:R$166="teilsaniert",Q$1:Q$166))) / 2,
                (MIN(IF(R$1:R$166="saniert",Q$1:Q$166)) + MAX(IF(R$1:R$166="saniert",Q$1:Q$166))) / 2
            )
        )),
        0,
        P104
    )
)</f>
        <v>0</v>
      </c>
      <c r="W104" s="174">
        <f t="shared" si="42"/>
        <v>-1.5014906343426047</v>
      </c>
      <c r="X104" s="173">
        <f t="shared" si="29"/>
        <v>0</v>
      </c>
      <c r="Y104" s="174" t="str">
        <f t="shared" si="30"/>
        <v>saniert</v>
      </c>
      <c r="Z104" s="174" cm="1">
        <f t="array" ref="Z104">IF(
    X104 &gt; (IF(
        Y104 = "unsaniert",
        (MIN(IF(Y$1:Y$166="unsaniert",X$1:X$166)) + MAX(IF(Y$1:Y$166="unsaniert",X$1:X$166))) / 2,
        IF(
            Y104 = "teilsaniert",
            (MIN(IF(Y$1:Y$166="teilsaniert",X$1:X$166)) + MAX(IF(Y$1:Y$166="teilsaniert",X$1:X$166))) / 2,
            (MIN(IF(Y$1:Y$166="saniert",X$1:X$166)) + MAX(IF(Y$1:Y$166="saniert",X$1:X$166))) / 2
        )
    )),
    0,
    IF(
        X103 &lt; (IF(
            Y104 = "unsaniert",
            (MIN(IF(Y$1:Y$166="unsaniert",X$1:X$166)) + MAX(IF(Y$1:Y$166="unsaniert",X$1:X$166))) / 2,
            IF(
                Y104 = "teilsaniert",
                (MIN(IF(Y$1:Y$166="teilsaniert",X$1:X$166)) + MAX(IF(Y$1:Y$166="teilsaniert",X$1:X$166))) / 2,
                (MIN(IF(Y$1:Y$166="saniert",X$1:X$166)) + MAX(IF(Y$1:Y$166="saniert",X$1:X$166))) / 2
            )
        )),
        0,
        W104
    )
)</f>
        <v>0</v>
      </c>
      <c r="AA104" s="160"/>
      <c r="AB104" s="160"/>
      <c r="AC104" s="160"/>
      <c r="AD104" s="174">
        <f t="shared" si="43"/>
        <v>-1.6500361506202281</v>
      </c>
      <c r="AE104" s="173">
        <f t="shared" si="31"/>
        <v>5.479810838476518E-248</v>
      </c>
      <c r="AF104" s="174" t="str">
        <f t="shared" si="32"/>
        <v>saniert</v>
      </c>
      <c r="AG104" s="174" cm="1">
        <f t="array" ref="AG104">IF(
    AE104 &gt; (IF(
        AF104 = "unsaniert",
        (MIN(IF(AF$1:AF$166="unsaniert",AE$1:AE$166)) + MAX(IF(AF$1:AF$166="unsaniert",AE$1:AE$166))) / 2,
        IF(
            AF104 = "teilsaniert",
            (MIN(IF(AF$1:AF$166="teilsaniert",AE$1:AE$166)) + MAX(IF(AF$1:AF$166="teilsaniert",AE$1:AE$166))) / 2,
            (MIN(IF(AF$1:AF$166="saniert",AE$1:AE$166)) + MAX(IF(AF$1:AF$166="saniert",AE$1:AE$166))) / 2
        )
    )),
    0,
    IF(
        AE103 &lt; (IF(
            AF104 = "unsaniert",
            (MIN(IF(AF$1:AF$166="unsaniert",AE$1:AE$166)) + MAX(IF(AF$1:AF$166="unsaniert",AE$1:AE$166))) / 2,
            IF(
                AF104 = "teilsaniert",
                (MIN(IF(AF$1:AF$166="teilsaniert",AE$1:AE$166)) + MAX(IF(AF$1:AF$166="teilsaniert",AE$1:AE$166))) / 2,
                (MIN(IF(AF$1:AF$166="saniert",AE$1:AE$166)) + MAX(IF(AF$1:AF$166="saniert",AE$1:AE$166))) / 2
            )
        )),
        0,
        AD104
    )
)</f>
        <v>0</v>
      </c>
      <c r="AH104" s="160"/>
      <c r="AI104" s="160"/>
      <c r="AJ104" s="160"/>
      <c r="AK104" s="174">
        <f t="shared" si="44"/>
        <v>-1.8194462713049335</v>
      </c>
      <c r="AL104" s="173">
        <f t="shared" si="33"/>
        <v>0</v>
      </c>
      <c r="AM104" s="174" t="str">
        <f t="shared" si="34"/>
        <v>saniert</v>
      </c>
      <c r="AN104" s="174" cm="1">
        <f t="array" ref="AN104">IF(
    AL104 &gt; (IF(
        AM104 = "unsaniert",
        (MIN(IF(AM$1:AM$166="unsaniert",AL$1:AL$166)) + MAX(IF(AM$1:AM$166="unsaniert",AL$1:AL$166))) / 2,
        IF(
            AM104 = "teilsaniert",
            (MIN(IF(AM$1:AM$166="teilsaniert",AL$1:AL$166)) + MAX(IF(AM$1:AM$166="teilsaniert",AL$1:AL$166))) / 2,
            (MIN(IF(AM$1:AM$166="saniert",AL$1:AL$166)) + MAX(IF(AM$1:AM$166="saniert",AL$1:AL$166))) / 2
        )
    )),
    0,
    IF(
        AL103 &lt; (IF(
            AM104 = "unsaniert",
            (MIN(IF(AM$1:AM$166="unsaniert",AL$1:AL$166)) + MAX(IF(AM$1:AM$166="unsaniert",AL$1:AL$166))) / 2,
            IF(
                AM104 = "teilsaniert",
                (MIN(IF(AM$1:AM$166="teilsaniert",AL$1:AL$166)) + MAX(IF(AM$1:AM$166="teilsaniert",AL$1:AL$166))) / 2,
                (MIN(IF(AM$1:AM$166="saniert",AL$1:AL$166)) + MAX(IF(AM$1:AM$166="saniert",AL$1:AL$166))) / 2
            )
        )),
        0,
        AK104
    )
)</f>
        <v>0</v>
      </c>
      <c r="AR104" s="174">
        <f t="shared" si="45"/>
        <v>-1.5647735317615905</v>
      </c>
      <c r="AS104" s="173">
        <f t="shared" si="35"/>
        <v>1.256498426392969E-297</v>
      </c>
      <c r="AT104" s="174" t="str">
        <f t="shared" si="36"/>
        <v>saniert</v>
      </c>
      <c r="AU104" s="174" cm="1">
        <f t="array" ref="AU104">IF(
    AS104 &gt; (IF(
        AT104 = "unsaniert",
        (MIN(IF(AT$1:AT$166="unsaniert",AS$1:AS$166)) + MAX(IF(AT$1:AT$166="unsaniert",AS$1:AS$166))) / 2,
        IF(
            AT104 = "teilsaniert",
            (MIN(IF(AT$1:AT$166="teilsaniert",AS$1:AS$166)) + MAX(IF(AT$1:AT$166="teilsaniert",AS$1:AS$166))) / 2,
            (MIN(IF(AT$1:AT$166="saniert",AS$1:AS$166)) + MAX(IF(AT$1:AT$166="saniert",AS$1:AS$166))) / 2
        )
    )),
    0,
    IF(
        AS103 &lt; (IF(
            AT104 = "unsaniert",
            (MIN(IF(AT$1:AT$166="unsaniert",AS$1:AS$166)) + MAX(IF(AT$1:AT$166="unsaniert",AS$1:AS$166))) / 2,
            IF(
                AT104 = "teilsaniert",
                (MIN(IF(AT$1:AT$166="teilsaniert",AS$1:AS$166)) + MAX(IF(AT$1:AT$166="teilsaniert",AS$1:AS$166))) / 2,
                (MIN(IF(AT$1:AT$166="saniert",AS$1:AS$166)) + MAX(IF(AT$1:AT$166="saniert",AS$1:AS$166))) / 2
            )
        )),
        0,
        AR104
    )
)</f>
        <v>0</v>
      </c>
      <c r="AV104" s="160"/>
      <c r="AW104" s="160"/>
      <c r="AX104" s="160"/>
      <c r="AY104" s="174">
        <f t="shared" si="46"/>
        <v>-1.5758722285641127</v>
      </c>
      <c r="AZ104" s="173">
        <f t="shared" si="48"/>
        <v>6.0398947747726873E-217</v>
      </c>
      <c r="BA104" s="174" t="str">
        <f t="shared" si="49"/>
        <v>saniert</v>
      </c>
      <c r="BB104" s="174" cm="1">
        <f t="array" ref="BB104">IF(
    AZ104 &gt; (IF(
        BA104 = "unsaniert",
        (MIN(IF(BA$1:BA$166="unsaniert",AZ$1:AZ$166)) + MAX(IF(BA$1:BA$166="unsaniert",AZ$1:AZ$166))) / 2,
        IF(
            BA104 = "teilsaniert",
            (MIN(IF(BA$1:BA$166="teilsaniert",AZ$1:AZ$166)) + MAX(IF(BA$1:BA$166="teilsaniert",AZ$1:AZ$166))) / 2,
            (MIN(IF(BA$1:BA$166="saniert",AZ$1:AZ$166)) + MAX(IF(BA$1:BA$166="saniert",AZ$1:AZ$166))) / 2
        )
    )),
    0,
    IF(
        AZ103 &lt; (IF(
            BA104 = "unsaniert",
            (MIN(IF(BA$1:BA$166="unsaniert",AZ$1:AZ$166)) + MAX(IF(BA$1:BA$166="unsaniert",AZ$1:AZ$166))) / 2,
            IF(
                BA104 = "teilsaniert",
                (MIN(IF(BA$1:BA$166="teilsaniert",AZ$1:AZ$166)) + MAX(IF(BA$1:BA$166="teilsaniert",AZ$1:AZ$166))) / 2,
                (MIN(IF(BA$1:BA$166="saniert",AZ$1:AZ$166)) + MAX(IF(BA$1:BA$166="saniert",AZ$1:AZ$166))) / 2
            )
        )),
        0,
        AY104
    )
)</f>
        <v>0</v>
      </c>
      <c r="BC104" s="160"/>
      <c r="BD104" s="160"/>
      <c r="BE104" s="160"/>
      <c r="BF104" s="174">
        <f t="shared" si="47"/>
        <v>-0.76798035241278162</v>
      </c>
      <c r="BG104" s="173">
        <f t="shared" si="37"/>
        <v>1.197424507994729E-137</v>
      </c>
      <c r="BH104" s="174" t="str">
        <f t="shared" si="38"/>
        <v>saniert</v>
      </c>
      <c r="BI104" s="174" cm="1">
        <f t="array" ref="BI104">IF(
    BG104 &gt; (IF(
        BH104 = "unsaniert",
        (MIN(IF(BH$1:BH$166="unsaniert",BG$1:BG$166)) + MAX(IF(BH$1:BH$166="unsaniert",BG$1:BG$166))) / 2,
        IF(
            BH104 = "teilsaniert",
            (MIN(IF(BH$1:BH$166="teilsaniert",BG$1:BG$166)) + MAX(IF(BH$1:BH$166="teilsaniert",BG$1:BG$166))) / 2,
            (MIN(IF(BH$1:BH$166="saniert",BG$1:BG$166)) + MAX(IF(BH$1:BH$166="saniert",BG$1:BG$166))) / 2
        )
    )),
    0,
    IF(
        BG103 &lt; (IF(
            BH104 = "unsaniert",
            (MIN(IF(BH$1:BH$166="unsaniert",BG$1:BG$166)) + MAX(IF(BH$1:BH$166="unsaniert",BG$1:BG$166))) / 2,
            IF(
                BH104 = "teilsaniert",
                (MIN(IF(BH$1:BH$166="teilsaniert",BG$1:BG$166)) + MAX(IF(BH$1:BH$166="teilsaniert",BG$1:BG$166))) / 2,
                (MIN(IF(BH$1:BH$166="saniert",BG$1:BG$166)) + MAX(IF(BH$1:BH$166="saniert",BG$1:BG$166))) / 2
            )
        )),
        0,
        BF104
    )
)</f>
        <v>0</v>
      </c>
    </row>
    <row r="105" spans="2:61">
      <c r="B105" s="174">
        <f t="shared" si="39"/>
        <v>-1.4470096530532721</v>
      </c>
      <c r="C105" s="173">
        <f>_xlfn.NORM.DIST(B105,B5,C5, TRUE)</f>
        <v>5.4132138762782565E-153</v>
      </c>
      <c r="D105" s="174" t="str">
        <f t="shared" si="26"/>
        <v>saniert</v>
      </c>
      <c r="E105" s="174" cm="1">
        <f t="array" ref="E105">IF(
    C105 &gt; (IF(
        D105 = "unsaniert",
        (MIN(IF(D$1:D$166="unsaniert",C$1:C$166)) + MAX(IF(D$1:D$166="unsaniert",C$1:C$166))) / 2,
        IF(
            D105 = "teilsaniert",
            (MIN(IF(D$1:D$166="teilsaniert",C$1:C$166)) + MAX(IF(D$1:D$166="teilsaniert",C$1:C$166))) / 2,
            (MIN(IF(D$1:D$166="saniert",C$1:C$166)) + MAX(IF(D$1:D$166="saniert",C$1:C$166))) / 2
        )
    )),
    0,
    IF(
        C104 &lt; (IF(
            D105 = "unsaniert",
            (MIN(IF(D$1:D$166="unsaniert",C$1:C$166)) + MAX(IF(D$1:D$166="unsaniert",C$1:C$166))) / 2,
            IF(
                D105 = "teilsaniert",
                (MIN(IF(D$1:D$166="teilsaniert",C$1:C$166)) + MAX(IF(D$1:D$166="teilsaniert",C$1:C$166))) / 2,
                (MIN(IF(D$1:D$166="saniert",C$1:C$166)) + MAX(IF(D$1:D$166="saniert",C$1:C$166))) / 2
            )
        )),
        0,
        B105
    )
)</f>
        <v>0</v>
      </c>
      <c r="H105" s="160"/>
      <c r="I105" s="174">
        <f t="shared" si="40"/>
        <v>-1.7463653993629371</v>
      </c>
      <c r="J105" s="173">
        <f>_xlfn.NORM.DIST(I105,I5,J5, TRUE)</f>
        <v>0</v>
      </c>
      <c r="K105" s="174" t="str">
        <f t="shared" si="27"/>
        <v>saniert</v>
      </c>
      <c r="L105" s="174" cm="1">
        <f t="array" ref="L105">IF(
    J105 &gt; (IF(
        K105 = "unsaniert",
        (MIN(IF(K$1:K$166="unsaniert",J$1:J$166)) + MAX(IF(K$1:K$166="unsaniert",J$1:J$166))) / 2,
        IF(
            K105 = "teilsaniert",
            (MIN(IF(K$1:K$166="teilsaniert",J$1:J$166)) + MAX(IF(K$1:K$166="teilsaniert",J$1:J$166))) / 2,
            (MIN(IF(K$1:K$166="saniert",J$1:J$166)) + MAX(IF(K$1:K$166="saniert",J$1:J$166))) / 2
        )
    )),
    0,
    IF(
        J104 &lt; (IF(
            K105 = "unsaniert",
            (MIN(IF(K$1:K$166="unsaniert",J$1:J$166)) + MAX(IF(K$1:K$166="unsaniert",J$1:J$166))) / 2,
            IF(
                K105 = "teilsaniert",
                (MIN(IF(K$1:K$166="teilsaniert",J$1:J$166)) + MAX(IF(K$1:K$166="teilsaniert",J$1:J$166))) / 2,
                (MIN(IF(K$1:K$166="saniert",J$1:J$166)) + MAX(IF(K$1:K$166="saniert",J$1:J$166))) / 2
            )
        )),
        0,
        I105
    )
)</f>
        <v>0</v>
      </c>
      <c r="O105" s="160"/>
      <c r="P105" s="174">
        <f t="shared" si="41"/>
        <v>-1.8300480676966095</v>
      </c>
      <c r="Q105" s="173">
        <f>_xlfn.NORM.DIST(P105,P5,Q5, TRUE)</f>
        <v>0</v>
      </c>
      <c r="R105" s="174" t="str">
        <f t="shared" si="28"/>
        <v>saniert</v>
      </c>
      <c r="S105" s="174" cm="1">
        <f t="array" ref="S105">IF(
    Q105 &gt; (IF(
        R105 = "unsaniert",
        (MIN(IF(R$1:R$166="unsaniert",Q$1:Q$166)) + MAX(IF(R$1:R$166="unsaniert",Q$1:Q$166))) / 2,
        IF(
            R105 = "teilsaniert",
            (MIN(IF(R$1:R$166="teilsaniert",Q$1:Q$166)) + MAX(IF(R$1:R$166="teilsaniert",Q$1:Q$166))) / 2,
            (MIN(IF(R$1:R$166="saniert",Q$1:Q$166)) + MAX(IF(R$1:R$166="saniert",Q$1:Q$166))) / 2
        )
    )),
    0,
    IF(
        Q104 &lt; (IF(
            R105 = "unsaniert",
            (MIN(IF(R$1:R$166="unsaniert",Q$1:Q$166)) + MAX(IF(R$1:R$166="unsaniert",Q$1:Q$166))) / 2,
            IF(
                R105 = "teilsaniert",
                (MIN(IF(R$1:R$166="teilsaniert",Q$1:Q$166)) + MAX(IF(R$1:R$166="teilsaniert",Q$1:Q$166))) / 2,
                (MIN(IF(R$1:R$166="saniert",Q$1:Q$166)) + MAX(IF(R$1:R$166="saniert",Q$1:Q$166))) / 2
            )
        )),
        0,
        P105
    )
)</f>
        <v>0</v>
      </c>
      <c r="W105" s="174">
        <f t="shared" si="42"/>
        <v>-1.5314906343426047</v>
      </c>
      <c r="X105" s="173">
        <f t="shared" si="29"/>
        <v>0</v>
      </c>
      <c r="Y105" s="174" t="str">
        <f t="shared" si="30"/>
        <v>saniert</v>
      </c>
      <c r="Z105" s="174" cm="1">
        <f t="array" ref="Z105">IF(
    X105 &gt; (IF(
        Y105 = "unsaniert",
        (MIN(IF(Y$1:Y$166="unsaniert",X$1:X$166)) + MAX(IF(Y$1:Y$166="unsaniert",X$1:X$166))) / 2,
        IF(
            Y105 = "teilsaniert",
            (MIN(IF(Y$1:Y$166="teilsaniert",X$1:X$166)) + MAX(IF(Y$1:Y$166="teilsaniert",X$1:X$166))) / 2,
            (MIN(IF(Y$1:Y$166="saniert",X$1:X$166)) + MAX(IF(Y$1:Y$166="saniert",X$1:X$166))) / 2
        )
    )),
    0,
    IF(
        X104 &lt; (IF(
            Y105 = "unsaniert",
            (MIN(IF(Y$1:Y$166="unsaniert",X$1:X$166)) + MAX(IF(Y$1:Y$166="unsaniert",X$1:X$166))) / 2,
            IF(
                Y105 = "teilsaniert",
                (MIN(IF(Y$1:Y$166="teilsaniert",X$1:X$166)) + MAX(IF(Y$1:Y$166="teilsaniert",X$1:X$166))) / 2,
                (MIN(IF(Y$1:Y$166="saniert",X$1:X$166)) + MAX(IF(Y$1:Y$166="saniert",X$1:X$166))) / 2
            )
        )),
        0,
        W105
    )
)</f>
        <v>0</v>
      </c>
      <c r="AA105" s="160"/>
      <c r="AB105" s="160"/>
      <c r="AC105" s="160"/>
      <c r="AD105" s="174">
        <f t="shared" si="43"/>
        <v>-1.6800361506202282</v>
      </c>
      <c r="AE105" s="173">
        <f t="shared" si="31"/>
        <v>8.4136131106497404E-256</v>
      </c>
      <c r="AF105" s="174" t="str">
        <f t="shared" si="32"/>
        <v>saniert</v>
      </c>
      <c r="AG105" s="174" cm="1">
        <f t="array" ref="AG105">IF(
    AE105 &gt; (IF(
        AF105 = "unsaniert",
        (MIN(IF(AF$1:AF$166="unsaniert",AE$1:AE$166)) + MAX(IF(AF$1:AF$166="unsaniert",AE$1:AE$166))) / 2,
        IF(
            AF105 = "teilsaniert",
            (MIN(IF(AF$1:AF$166="teilsaniert",AE$1:AE$166)) + MAX(IF(AF$1:AF$166="teilsaniert",AE$1:AE$166))) / 2,
            (MIN(IF(AF$1:AF$166="saniert",AE$1:AE$166)) + MAX(IF(AF$1:AF$166="saniert",AE$1:AE$166))) / 2
        )
    )),
    0,
    IF(
        AE104 &lt; (IF(
            AF105 = "unsaniert",
            (MIN(IF(AF$1:AF$166="unsaniert",AE$1:AE$166)) + MAX(IF(AF$1:AF$166="unsaniert",AE$1:AE$166))) / 2,
            IF(
                AF105 = "teilsaniert",
                (MIN(IF(AF$1:AF$166="teilsaniert",AE$1:AE$166)) + MAX(IF(AF$1:AF$166="teilsaniert",AE$1:AE$166))) / 2,
                (MIN(IF(AF$1:AF$166="saniert",AE$1:AE$166)) + MAX(IF(AF$1:AF$166="saniert",AE$1:AE$166))) / 2
            )
        )),
        0,
        AD105
    )
)</f>
        <v>0</v>
      </c>
      <c r="AH105" s="160"/>
      <c r="AI105" s="160"/>
      <c r="AJ105" s="160"/>
      <c r="AK105" s="174">
        <f t="shared" si="44"/>
        <v>-1.8494462713049336</v>
      </c>
      <c r="AL105" s="173">
        <f t="shared" si="33"/>
        <v>0</v>
      </c>
      <c r="AM105" s="174" t="str">
        <f t="shared" si="34"/>
        <v>saniert</v>
      </c>
      <c r="AN105" s="174" cm="1">
        <f t="array" ref="AN105">IF(
    AL105 &gt; (IF(
        AM105 = "unsaniert",
        (MIN(IF(AM$1:AM$166="unsaniert",AL$1:AL$166)) + MAX(IF(AM$1:AM$166="unsaniert",AL$1:AL$166))) / 2,
        IF(
            AM105 = "teilsaniert",
            (MIN(IF(AM$1:AM$166="teilsaniert",AL$1:AL$166)) + MAX(IF(AM$1:AM$166="teilsaniert",AL$1:AL$166))) / 2,
            (MIN(IF(AM$1:AM$166="saniert",AL$1:AL$166)) + MAX(IF(AM$1:AM$166="saniert",AL$1:AL$166))) / 2
        )
    )),
    0,
    IF(
        AL104 &lt; (IF(
            AM105 = "unsaniert",
            (MIN(IF(AM$1:AM$166="unsaniert",AL$1:AL$166)) + MAX(IF(AM$1:AM$166="unsaniert",AL$1:AL$166))) / 2,
            IF(
                AM105 = "teilsaniert",
                (MIN(IF(AM$1:AM$166="teilsaniert",AL$1:AL$166)) + MAX(IF(AM$1:AM$166="teilsaniert",AL$1:AL$166))) / 2,
                (MIN(IF(AM$1:AM$166="saniert",AL$1:AL$166)) + MAX(IF(AM$1:AM$166="saniert",AL$1:AL$166))) / 2
            )
        )),
        0,
        AK105
    )
)</f>
        <v>0</v>
      </c>
      <c r="AR105" s="174">
        <f t="shared" si="45"/>
        <v>-1.5947735317615905</v>
      </c>
      <c r="AS105" s="173">
        <f t="shared" si="35"/>
        <v>5.9599435323543502E-307</v>
      </c>
      <c r="AT105" s="174" t="str">
        <f t="shared" si="36"/>
        <v>saniert</v>
      </c>
      <c r="AU105" s="174" cm="1">
        <f t="array" ref="AU105">IF(
    AS105 &gt; (IF(
        AT105 = "unsaniert",
        (MIN(IF(AT$1:AT$166="unsaniert",AS$1:AS$166)) + MAX(IF(AT$1:AT$166="unsaniert",AS$1:AS$166))) / 2,
        IF(
            AT105 = "teilsaniert",
            (MIN(IF(AT$1:AT$166="teilsaniert",AS$1:AS$166)) + MAX(IF(AT$1:AT$166="teilsaniert",AS$1:AS$166))) / 2,
            (MIN(IF(AT$1:AT$166="saniert",AS$1:AS$166)) + MAX(IF(AT$1:AT$166="saniert",AS$1:AS$166))) / 2
        )
    )),
    0,
    IF(
        AS104 &lt; (IF(
            AT105 = "unsaniert",
            (MIN(IF(AT$1:AT$166="unsaniert",AS$1:AS$166)) + MAX(IF(AT$1:AT$166="unsaniert",AS$1:AS$166))) / 2,
            IF(
                AT105 = "teilsaniert",
                (MIN(IF(AT$1:AT$166="teilsaniert",AS$1:AS$166)) + MAX(IF(AT$1:AT$166="teilsaniert",AS$1:AS$166))) / 2,
                (MIN(IF(AT$1:AT$166="saniert",AS$1:AS$166)) + MAX(IF(AT$1:AT$166="saniert",AS$1:AS$166))) / 2
            )
        )),
        0,
        AR105
    )
)</f>
        <v>0</v>
      </c>
      <c r="AV105" s="160"/>
      <c r="AW105" s="160"/>
      <c r="AX105" s="160"/>
      <c r="AY105" s="174">
        <f t="shared" si="46"/>
        <v>-1.6058722285641127</v>
      </c>
      <c r="AZ105" s="173">
        <f t="shared" si="48"/>
        <v>8.2171568150269583E-224</v>
      </c>
      <c r="BA105" s="174" t="str">
        <f t="shared" si="49"/>
        <v>saniert</v>
      </c>
      <c r="BB105" s="174" cm="1">
        <f t="array" ref="BB105">IF(
    AZ105 &gt; (IF(
        BA105 = "unsaniert",
        (MIN(IF(BA$1:BA$166="unsaniert",AZ$1:AZ$166)) + MAX(IF(BA$1:BA$166="unsaniert",AZ$1:AZ$166))) / 2,
        IF(
            BA105 = "teilsaniert",
            (MIN(IF(BA$1:BA$166="teilsaniert",AZ$1:AZ$166)) + MAX(IF(BA$1:BA$166="teilsaniert",AZ$1:AZ$166))) / 2,
            (MIN(IF(BA$1:BA$166="saniert",AZ$1:AZ$166)) + MAX(IF(BA$1:BA$166="saniert",AZ$1:AZ$166))) / 2
        )
    )),
    0,
    IF(
        AZ104 &lt; (IF(
            BA105 = "unsaniert",
            (MIN(IF(BA$1:BA$166="unsaniert",AZ$1:AZ$166)) + MAX(IF(BA$1:BA$166="unsaniert",AZ$1:AZ$166))) / 2,
            IF(
                BA105 = "teilsaniert",
                (MIN(IF(BA$1:BA$166="teilsaniert",AZ$1:AZ$166)) + MAX(IF(BA$1:BA$166="teilsaniert",AZ$1:AZ$166))) / 2,
                (MIN(IF(BA$1:BA$166="saniert",AZ$1:AZ$166)) + MAX(IF(BA$1:BA$166="saniert",AZ$1:AZ$166))) / 2
            )
        )),
        0,
        AY105
    )
)</f>
        <v>0</v>
      </c>
      <c r="BC105" s="160"/>
      <c r="BD105" s="160"/>
      <c r="BE105" s="160"/>
      <c r="BF105" s="174">
        <f t="shared" si="47"/>
        <v>-0.78298035241278163</v>
      </c>
      <c r="BG105" s="173">
        <f t="shared" si="37"/>
        <v>4.4459298727847222E-142</v>
      </c>
      <c r="BH105" s="174" t="str">
        <f t="shared" si="38"/>
        <v>saniert</v>
      </c>
      <c r="BI105" s="174" cm="1">
        <f t="array" ref="BI105">IF(
    BG105 &gt; (IF(
        BH105 = "unsaniert",
        (MIN(IF(BH$1:BH$166="unsaniert",BG$1:BG$166)) + MAX(IF(BH$1:BH$166="unsaniert",BG$1:BG$166))) / 2,
        IF(
            BH105 = "teilsaniert",
            (MIN(IF(BH$1:BH$166="teilsaniert",BG$1:BG$166)) + MAX(IF(BH$1:BH$166="teilsaniert",BG$1:BG$166))) / 2,
            (MIN(IF(BH$1:BH$166="saniert",BG$1:BG$166)) + MAX(IF(BH$1:BH$166="saniert",BG$1:BG$166))) / 2
        )
    )),
    0,
    IF(
        BG104 &lt; (IF(
            BH105 = "unsaniert",
            (MIN(IF(BH$1:BH$166="unsaniert",BG$1:BG$166)) + MAX(IF(BH$1:BH$166="unsaniert",BG$1:BG$166))) / 2,
            IF(
                BH105 = "teilsaniert",
                (MIN(IF(BH$1:BH$166="teilsaniert",BG$1:BG$166)) + MAX(IF(BH$1:BH$166="teilsaniert",BG$1:BG$166))) / 2,
                (MIN(IF(BH$1:BH$166="saniert",BG$1:BG$166)) + MAX(IF(BH$1:BH$166="saniert",BG$1:BG$166))) / 2
            )
        )),
        0,
        BF105
    )
)</f>
        <v>0</v>
      </c>
    </row>
    <row r="106" spans="2:61">
      <c r="B106" s="174">
        <f t="shared" si="39"/>
        <v>-1.4770096530532721</v>
      </c>
      <c r="C106" s="173">
        <f>_xlfn.NORM.DIST(B106, B5,C5, TRUE)</f>
        <v>7.9456407990216056E-158</v>
      </c>
      <c r="D106" s="174" t="str">
        <f t="shared" si="26"/>
        <v>saniert</v>
      </c>
      <c r="E106" s="174" cm="1">
        <f t="array" ref="E106">IF(
    C106 &gt; (IF(
        D106 = "unsaniert",
        (MIN(IF(D$1:D$166="unsaniert",C$1:C$166)) + MAX(IF(D$1:D$166="unsaniert",C$1:C$166))) / 2,
        IF(
            D106 = "teilsaniert",
            (MIN(IF(D$1:D$166="teilsaniert",C$1:C$166)) + MAX(IF(D$1:D$166="teilsaniert",C$1:C$166))) / 2,
            (MIN(IF(D$1:D$166="saniert",C$1:C$166)) + MAX(IF(D$1:D$166="saniert",C$1:C$166))) / 2
        )
    )),
    0,
    IF(
        C105 &lt; (IF(
            D106 = "unsaniert",
            (MIN(IF(D$1:D$166="unsaniert",C$1:C$166)) + MAX(IF(D$1:D$166="unsaniert",C$1:C$166))) / 2,
            IF(
                D106 = "teilsaniert",
                (MIN(IF(D$1:D$166="teilsaniert",C$1:C$166)) + MAX(IF(D$1:D$166="teilsaniert",C$1:C$166))) / 2,
                (MIN(IF(D$1:D$166="saniert",C$1:C$166)) + MAX(IF(D$1:D$166="saniert",C$1:C$166))) / 2
            )
        )),
        0,
        B106
    )
)</f>
        <v>0</v>
      </c>
      <c r="H106" s="160"/>
      <c r="I106" s="174">
        <f t="shared" si="40"/>
        <v>-1.7763653993629371</v>
      </c>
      <c r="J106" s="173">
        <f>_xlfn.NORM.DIST(I106, I5,J5, TRUE)</f>
        <v>0</v>
      </c>
      <c r="K106" s="174" t="str">
        <f t="shared" si="27"/>
        <v>saniert</v>
      </c>
      <c r="L106" s="174" cm="1">
        <f t="array" ref="L106">IF(
    J106 &gt; (IF(
        K106 = "unsaniert",
        (MIN(IF(K$1:K$166="unsaniert",J$1:J$166)) + MAX(IF(K$1:K$166="unsaniert",J$1:J$166))) / 2,
        IF(
            K106 = "teilsaniert",
            (MIN(IF(K$1:K$166="teilsaniert",J$1:J$166)) + MAX(IF(K$1:K$166="teilsaniert",J$1:J$166))) / 2,
            (MIN(IF(K$1:K$166="saniert",J$1:J$166)) + MAX(IF(K$1:K$166="saniert",J$1:J$166))) / 2
        )
    )),
    0,
    IF(
        J105 &lt; (IF(
            K106 = "unsaniert",
            (MIN(IF(K$1:K$166="unsaniert",J$1:J$166)) + MAX(IF(K$1:K$166="unsaniert",J$1:J$166))) / 2,
            IF(
                K106 = "teilsaniert",
                (MIN(IF(K$1:K$166="teilsaniert",J$1:J$166)) + MAX(IF(K$1:K$166="teilsaniert",J$1:J$166))) / 2,
                (MIN(IF(K$1:K$166="saniert",J$1:J$166)) + MAX(IF(K$1:K$166="saniert",J$1:J$166))) / 2
            )
        )),
        0,
        I106
    )
)</f>
        <v>0</v>
      </c>
      <c r="O106" s="160"/>
      <c r="P106" s="174">
        <f t="shared" si="41"/>
        <v>-1.8600480676966096</v>
      </c>
      <c r="Q106" s="173">
        <f>_xlfn.NORM.DIST(P106, P5,Q5, TRUE)</f>
        <v>0</v>
      </c>
      <c r="R106" s="174" t="str">
        <f t="shared" si="28"/>
        <v>saniert</v>
      </c>
      <c r="S106" s="174" cm="1">
        <f t="array" ref="S106">IF(
    Q106 &gt; (IF(
        R106 = "unsaniert",
        (MIN(IF(R$1:R$166="unsaniert",Q$1:Q$166)) + MAX(IF(R$1:R$166="unsaniert",Q$1:Q$166))) / 2,
        IF(
            R106 = "teilsaniert",
            (MIN(IF(R$1:R$166="teilsaniert",Q$1:Q$166)) + MAX(IF(R$1:R$166="teilsaniert",Q$1:Q$166))) / 2,
            (MIN(IF(R$1:R$166="saniert",Q$1:Q$166)) + MAX(IF(R$1:R$166="saniert",Q$1:Q$166))) / 2
        )
    )),
    0,
    IF(
        Q105 &lt; (IF(
            R106 = "unsaniert",
            (MIN(IF(R$1:R$166="unsaniert",Q$1:Q$166)) + MAX(IF(R$1:R$166="unsaniert",Q$1:Q$166))) / 2,
            IF(
                R106 = "teilsaniert",
                (MIN(IF(R$1:R$166="teilsaniert",Q$1:Q$166)) + MAX(IF(R$1:R$166="teilsaniert",Q$1:Q$166))) / 2,
                (MIN(IF(R$1:R$166="saniert",Q$1:Q$166)) + MAX(IF(R$1:R$166="saniert",Q$1:Q$166))) / 2
            )
        )),
        0,
        P106
    )
)</f>
        <v>0</v>
      </c>
      <c r="W106" s="174">
        <f t="shared" si="42"/>
        <v>-1.5614906343426047</v>
      </c>
      <c r="X106" s="173">
        <f t="shared" si="29"/>
        <v>0</v>
      </c>
      <c r="Y106" s="174" t="str">
        <f t="shared" si="30"/>
        <v>saniert</v>
      </c>
      <c r="Z106" s="174" cm="1">
        <f t="array" ref="Z106">IF(
    X106 &gt; (IF(
        Y106 = "unsaniert",
        (MIN(IF(Y$1:Y$166="unsaniert",X$1:X$166)) + MAX(IF(Y$1:Y$166="unsaniert",X$1:X$166))) / 2,
        IF(
            Y106 = "teilsaniert",
            (MIN(IF(Y$1:Y$166="teilsaniert",X$1:X$166)) + MAX(IF(Y$1:Y$166="teilsaniert",X$1:X$166))) / 2,
            (MIN(IF(Y$1:Y$166="saniert",X$1:X$166)) + MAX(IF(Y$1:Y$166="saniert",X$1:X$166))) / 2
        )
    )),
    0,
    IF(
        X105 &lt; (IF(
            Y106 = "unsaniert",
            (MIN(IF(Y$1:Y$166="unsaniert",X$1:X$166)) + MAX(IF(Y$1:Y$166="unsaniert",X$1:X$166))) / 2,
            IF(
                Y106 = "teilsaniert",
                (MIN(IF(Y$1:Y$166="teilsaniert",X$1:X$166)) + MAX(IF(Y$1:Y$166="teilsaniert",X$1:X$166))) / 2,
                (MIN(IF(Y$1:Y$166="saniert",X$1:X$166)) + MAX(IF(Y$1:Y$166="saniert",X$1:X$166))) / 2
            )
        )),
        0,
        W106
    )
)</f>
        <v>0</v>
      </c>
      <c r="AA106" s="160"/>
      <c r="AB106" s="160"/>
      <c r="AC106" s="160"/>
      <c r="AD106" s="174">
        <f t="shared" si="43"/>
        <v>-1.7100361506202282</v>
      </c>
      <c r="AE106" s="173">
        <f t="shared" si="31"/>
        <v>9.7504756359102625E-264</v>
      </c>
      <c r="AF106" s="174" t="str">
        <f t="shared" si="32"/>
        <v>saniert</v>
      </c>
      <c r="AG106" s="174" cm="1">
        <f t="array" ref="AG106">IF(
    AE106 &gt; (IF(
        AF106 = "unsaniert",
        (MIN(IF(AF$1:AF$166="unsaniert",AE$1:AE$166)) + MAX(IF(AF$1:AF$166="unsaniert",AE$1:AE$166))) / 2,
        IF(
            AF106 = "teilsaniert",
            (MIN(IF(AF$1:AF$166="teilsaniert",AE$1:AE$166)) + MAX(IF(AF$1:AF$166="teilsaniert",AE$1:AE$166))) / 2,
            (MIN(IF(AF$1:AF$166="saniert",AE$1:AE$166)) + MAX(IF(AF$1:AF$166="saniert",AE$1:AE$166))) / 2
        )
    )),
    0,
    IF(
        AE105 &lt; (IF(
            AF106 = "unsaniert",
            (MIN(IF(AF$1:AF$166="unsaniert",AE$1:AE$166)) + MAX(IF(AF$1:AF$166="unsaniert",AE$1:AE$166))) / 2,
            IF(
                AF106 = "teilsaniert",
                (MIN(IF(AF$1:AF$166="teilsaniert",AE$1:AE$166)) + MAX(IF(AF$1:AF$166="teilsaniert",AE$1:AE$166))) / 2,
                (MIN(IF(AF$1:AF$166="saniert",AE$1:AE$166)) + MAX(IF(AF$1:AF$166="saniert",AE$1:AE$166))) / 2
            )
        )),
        0,
        AD106
    )
)</f>
        <v>0</v>
      </c>
      <c r="AH106" s="160"/>
      <c r="AI106" s="160"/>
      <c r="AJ106" s="160"/>
      <c r="AK106" s="174">
        <f t="shared" si="44"/>
        <v>-1.8794462713049336</v>
      </c>
      <c r="AL106" s="173">
        <f t="shared" si="33"/>
        <v>0</v>
      </c>
      <c r="AM106" s="174" t="str">
        <f t="shared" si="34"/>
        <v>saniert</v>
      </c>
      <c r="AN106" s="174" cm="1">
        <f t="array" ref="AN106">IF(
    AL106 &gt; (IF(
        AM106 = "unsaniert",
        (MIN(IF(AM$1:AM$166="unsaniert",AL$1:AL$166)) + MAX(IF(AM$1:AM$166="unsaniert",AL$1:AL$166))) / 2,
        IF(
            AM106 = "teilsaniert",
            (MIN(IF(AM$1:AM$166="teilsaniert",AL$1:AL$166)) + MAX(IF(AM$1:AM$166="teilsaniert",AL$1:AL$166))) / 2,
            (MIN(IF(AM$1:AM$166="saniert",AL$1:AL$166)) + MAX(IF(AM$1:AM$166="saniert",AL$1:AL$166))) / 2
        )
    )),
    0,
    IF(
        AL105 &lt; (IF(
            AM106 = "unsaniert",
            (MIN(IF(AM$1:AM$166="unsaniert",AL$1:AL$166)) + MAX(IF(AM$1:AM$166="unsaniert",AL$1:AL$166))) / 2,
            IF(
                AM106 = "teilsaniert",
                (MIN(IF(AM$1:AM$166="teilsaniert",AL$1:AL$166)) + MAX(IF(AM$1:AM$166="teilsaniert",AL$1:AL$166))) / 2,
                (MIN(IF(AM$1:AM$166="saniert",AL$1:AL$166)) + MAX(IF(AM$1:AM$166="saniert",AL$1:AL$166))) / 2
            )
        )),
        0,
        AK106
    )
)</f>
        <v>0</v>
      </c>
      <c r="AR106" s="174">
        <f t="shared" si="45"/>
        <v>-1.6247735317615906</v>
      </c>
      <c r="AS106" s="173">
        <f t="shared" si="35"/>
        <v>0</v>
      </c>
      <c r="AT106" s="174" t="str">
        <f t="shared" si="36"/>
        <v>saniert</v>
      </c>
      <c r="AU106" s="174" cm="1">
        <f t="array" ref="AU106">IF(
    AS106 &gt; (IF(
        AT106 = "unsaniert",
        (MIN(IF(AT$1:AT$166="unsaniert",AS$1:AS$166)) + MAX(IF(AT$1:AT$166="unsaniert",AS$1:AS$166))) / 2,
        IF(
            AT106 = "teilsaniert",
            (MIN(IF(AT$1:AT$166="teilsaniert",AS$1:AS$166)) + MAX(IF(AT$1:AT$166="teilsaniert",AS$1:AS$166))) / 2,
            (MIN(IF(AT$1:AT$166="saniert",AS$1:AS$166)) + MAX(IF(AT$1:AT$166="saniert",AS$1:AS$166))) / 2
        )
    )),
    0,
    IF(
        AS105 &lt; (IF(
            AT106 = "unsaniert",
            (MIN(IF(AT$1:AT$166="unsaniert",AS$1:AS$166)) + MAX(IF(AT$1:AT$166="unsaniert",AS$1:AS$166))) / 2,
            IF(
                AT106 = "teilsaniert",
                (MIN(IF(AT$1:AT$166="teilsaniert",AS$1:AS$166)) + MAX(IF(AT$1:AT$166="teilsaniert",AS$1:AS$166))) / 2,
                (MIN(IF(AT$1:AT$166="saniert",AS$1:AS$166)) + MAX(IF(AT$1:AT$166="saniert",AS$1:AS$166))) / 2
            )
        )),
        0,
        AR106
    )
)</f>
        <v>0</v>
      </c>
      <c r="AV106" s="160"/>
      <c r="AW106" s="160"/>
      <c r="AX106" s="160"/>
      <c r="AY106" s="174">
        <f t="shared" si="46"/>
        <v>-1.6358722285641127</v>
      </c>
      <c r="AZ106" s="173">
        <f t="shared" si="48"/>
        <v>8.7190895371901717E-231</v>
      </c>
      <c r="BA106" s="174" t="str">
        <f t="shared" si="49"/>
        <v>saniert</v>
      </c>
      <c r="BB106" s="174" cm="1">
        <f t="array" ref="BB106">IF(
    AZ106 &gt; (IF(
        BA106 = "unsaniert",
        (MIN(IF(BA$1:BA$166="unsaniert",AZ$1:AZ$166)) + MAX(IF(BA$1:BA$166="unsaniert",AZ$1:AZ$166))) / 2,
        IF(
            BA106 = "teilsaniert",
            (MIN(IF(BA$1:BA$166="teilsaniert",AZ$1:AZ$166)) + MAX(IF(BA$1:BA$166="teilsaniert",AZ$1:AZ$166))) / 2,
            (MIN(IF(BA$1:BA$166="saniert",AZ$1:AZ$166)) + MAX(IF(BA$1:BA$166="saniert",AZ$1:AZ$166))) / 2
        )
    )),
    0,
    IF(
        AZ105 &lt; (IF(
            BA106 = "unsaniert",
            (MIN(IF(BA$1:BA$166="unsaniert",AZ$1:AZ$166)) + MAX(IF(BA$1:BA$166="unsaniert",AZ$1:AZ$166))) / 2,
            IF(
                BA106 = "teilsaniert",
                (MIN(IF(BA$1:BA$166="teilsaniert",AZ$1:AZ$166)) + MAX(IF(BA$1:BA$166="teilsaniert",AZ$1:AZ$166))) / 2,
                (MIN(IF(BA$1:BA$166="saniert",AZ$1:AZ$166)) + MAX(IF(BA$1:BA$166="saniert",AZ$1:AZ$166))) / 2
            )
        )),
        0,
        AY106
    )
)</f>
        <v>0</v>
      </c>
      <c r="BC106" s="160"/>
      <c r="BD106" s="160"/>
      <c r="BE106" s="160"/>
      <c r="BF106" s="174">
        <f t="shared" si="47"/>
        <v>-0.79798035241278165</v>
      </c>
      <c r="BG106" s="173">
        <f t="shared" si="37"/>
        <v>1.4013598483183409E-146</v>
      </c>
      <c r="BH106" s="174" t="str">
        <f t="shared" si="38"/>
        <v>saniert</v>
      </c>
      <c r="BI106" s="174" cm="1">
        <f t="array" ref="BI106">IF(
    BG106 &gt; (IF(
        BH106 = "unsaniert",
        (MIN(IF(BH$1:BH$166="unsaniert",BG$1:BG$166)) + MAX(IF(BH$1:BH$166="unsaniert",BG$1:BG$166))) / 2,
        IF(
            BH106 = "teilsaniert",
            (MIN(IF(BH$1:BH$166="teilsaniert",BG$1:BG$166)) + MAX(IF(BH$1:BH$166="teilsaniert",BG$1:BG$166))) / 2,
            (MIN(IF(BH$1:BH$166="saniert",BG$1:BG$166)) + MAX(IF(BH$1:BH$166="saniert",BG$1:BG$166))) / 2
        )
    )),
    0,
    IF(
        BG105 &lt; (IF(
            BH106 = "unsaniert",
            (MIN(IF(BH$1:BH$166="unsaniert",BG$1:BG$166)) + MAX(IF(BH$1:BH$166="unsaniert",BG$1:BG$166))) / 2,
            IF(
                BH106 = "teilsaniert",
                (MIN(IF(BH$1:BH$166="teilsaniert",BG$1:BG$166)) + MAX(IF(BH$1:BH$166="teilsaniert",BG$1:BG$166))) / 2,
                (MIN(IF(BH$1:BH$166="saniert",BG$1:BG$166)) + MAX(IF(BH$1:BH$166="saniert",BG$1:BG$166))) / 2
            )
        )),
        0,
        BF106
    )
)</f>
        <v>0</v>
      </c>
    </row>
    <row r="107" spans="2:61">
      <c r="B107" s="174">
        <f t="shared" si="39"/>
        <v>-1.5070096530532722</v>
      </c>
      <c r="C107" s="173">
        <f>_xlfn.NORM.DIST(B107, B5,C5, TRUE)</f>
        <v>9.7882791531769825E-163</v>
      </c>
      <c r="D107" s="174" t="str">
        <f t="shared" si="26"/>
        <v>saniert</v>
      </c>
      <c r="E107" s="174" cm="1">
        <f t="array" ref="E107">IF(
    C107 &gt; (IF(
        D107 = "unsaniert",
        (MIN(IF(D$1:D$166="unsaniert",C$1:C$166)) + MAX(IF(D$1:D$166="unsaniert",C$1:C$166))) / 2,
        IF(
            D107 = "teilsaniert",
            (MIN(IF(D$1:D$166="teilsaniert",C$1:C$166)) + MAX(IF(D$1:D$166="teilsaniert",C$1:C$166))) / 2,
            (MIN(IF(D$1:D$166="saniert",C$1:C$166)) + MAX(IF(D$1:D$166="saniert",C$1:C$166))) / 2
        )
    )),
    0,
    IF(
        C106 &lt; (IF(
            D107 = "unsaniert",
            (MIN(IF(D$1:D$166="unsaniert",C$1:C$166)) + MAX(IF(D$1:D$166="unsaniert",C$1:C$166))) / 2,
            IF(
                D107 = "teilsaniert",
                (MIN(IF(D$1:D$166="teilsaniert",C$1:C$166)) + MAX(IF(D$1:D$166="teilsaniert",C$1:C$166))) / 2,
                (MIN(IF(D$1:D$166="saniert",C$1:C$166)) + MAX(IF(D$1:D$166="saniert",C$1:C$166))) / 2
            )
        )),
        0,
        B107
    )
)</f>
        <v>0</v>
      </c>
      <c r="H107" s="160"/>
      <c r="I107" s="174">
        <f t="shared" si="40"/>
        <v>-1.8063653993629372</v>
      </c>
      <c r="J107" s="173">
        <f>_xlfn.NORM.DIST(I107, I5,J5, TRUE)</f>
        <v>0</v>
      </c>
      <c r="K107" s="174" t="str">
        <f t="shared" si="27"/>
        <v>saniert</v>
      </c>
      <c r="L107" s="174" cm="1">
        <f t="array" ref="L107">IF(
    J107 &gt; (IF(
        K107 = "unsaniert",
        (MIN(IF(K$1:K$166="unsaniert",J$1:J$166)) + MAX(IF(K$1:K$166="unsaniert",J$1:J$166))) / 2,
        IF(
            K107 = "teilsaniert",
            (MIN(IF(K$1:K$166="teilsaniert",J$1:J$166)) + MAX(IF(K$1:K$166="teilsaniert",J$1:J$166))) / 2,
            (MIN(IF(K$1:K$166="saniert",J$1:J$166)) + MAX(IF(K$1:K$166="saniert",J$1:J$166))) / 2
        )
    )),
    0,
    IF(
        J106 &lt; (IF(
            K107 = "unsaniert",
            (MIN(IF(K$1:K$166="unsaniert",J$1:J$166)) + MAX(IF(K$1:K$166="unsaniert",J$1:J$166))) / 2,
            IF(
                K107 = "teilsaniert",
                (MIN(IF(K$1:K$166="teilsaniert",J$1:J$166)) + MAX(IF(K$1:K$166="teilsaniert",J$1:J$166))) / 2,
                (MIN(IF(K$1:K$166="saniert",J$1:J$166)) + MAX(IF(K$1:K$166="saniert",J$1:J$166))) / 2
            )
        )),
        0,
        I107
    )
)</f>
        <v>0</v>
      </c>
      <c r="O107" s="160"/>
      <c r="P107" s="174">
        <f t="shared" si="41"/>
        <v>-1.8900480676966096</v>
      </c>
      <c r="Q107" s="173">
        <f>_xlfn.NORM.DIST(P107, P5,Q5, TRUE)</f>
        <v>0</v>
      </c>
      <c r="R107" s="174" t="str">
        <f t="shared" si="28"/>
        <v>saniert</v>
      </c>
      <c r="S107" s="174" cm="1">
        <f t="array" ref="S107">IF(
    Q107 &gt; (IF(
        R107 = "unsaniert",
        (MIN(IF(R$1:R$166="unsaniert",Q$1:Q$166)) + MAX(IF(R$1:R$166="unsaniert",Q$1:Q$166))) / 2,
        IF(
            R107 = "teilsaniert",
            (MIN(IF(R$1:R$166="teilsaniert",Q$1:Q$166)) + MAX(IF(R$1:R$166="teilsaniert",Q$1:Q$166))) / 2,
            (MIN(IF(R$1:R$166="saniert",Q$1:Q$166)) + MAX(IF(R$1:R$166="saniert",Q$1:Q$166))) / 2
        )
    )),
    0,
    IF(
        Q106 &lt; (IF(
            R107 = "unsaniert",
            (MIN(IF(R$1:R$166="unsaniert",Q$1:Q$166)) + MAX(IF(R$1:R$166="unsaniert",Q$1:Q$166))) / 2,
            IF(
                R107 = "teilsaniert",
                (MIN(IF(R$1:R$166="teilsaniert",Q$1:Q$166)) + MAX(IF(R$1:R$166="teilsaniert",Q$1:Q$166))) / 2,
                (MIN(IF(R$1:R$166="saniert",Q$1:Q$166)) + MAX(IF(R$1:R$166="saniert",Q$1:Q$166))) / 2
            )
        )),
        0,
        P107
    )
)</f>
        <v>0</v>
      </c>
      <c r="W107" s="174">
        <f t="shared" si="42"/>
        <v>-1.5914906343426047</v>
      </c>
      <c r="X107" s="173">
        <f t="shared" si="29"/>
        <v>0</v>
      </c>
      <c r="Y107" s="174" t="str">
        <f t="shared" si="30"/>
        <v>saniert</v>
      </c>
      <c r="Z107" s="174" cm="1">
        <f t="array" ref="Z107">IF(
    X107 &gt; (IF(
        Y107 = "unsaniert",
        (MIN(IF(Y$1:Y$166="unsaniert",X$1:X$166)) + MAX(IF(Y$1:Y$166="unsaniert",X$1:X$166))) / 2,
        IF(
            Y107 = "teilsaniert",
            (MIN(IF(Y$1:Y$166="teilsaniert",X$1:X$166)) + MAX(IF(Y$1:Y$166="teilsaniert",X$1:X$166))) / 2,
            (MIN(IF(Y$1:Y$166="saniert",X$1:X$166)) + MAX(IF(Y$1:Y$166="saniert",X$1:X$166))) / 2
        )
    )),
    0,
    IF(
        X106 &lt; (IF(
            Y107 = "unsaniert",
            (MIN(IF(Y$1:Y$166="unsaniert",X$1:X$166)) + MAX(IF(Y$1:Y$166="unsaniert",X$1:X$166))) / 2,
            IF(
                Y107 = "teilsaniert",
                (MIN(IF(Y$1:Y$166="teilsaniert",X$1:X$166)) + MAX(IF(Y$1:Y$166="teilsaniert",X$1:X$166))) / 2,
                (MIN(IF(Y$1:Y$166="saniert",X$1:X$166)) + MAX(IF(Y$1:Y$166="saniert",X$1:X$166))) / 2
            )
        )),
        0,
        W107
    )
)</f>
        <v>0</v>
      </c>
      <c r="AA107" s="160"/>
      <c r="AB107" s="160"/>
      <c r="AC107" s="160"/>
      <c r="AD107" s="174">
        <f t="shared" si="43"/>
        <v>-1.7400361506202282</v>
      </c>
      <c r="AE107" s="173">
        <f t="shared" si="31"/>
        <v>8.5288839246398365E-272</v>
      </c>
      <c r="AF107" s="174" t="str">
        <f t="shared" si="32"/>
        <v>saniert</v>
      </c>
      <c r="AG107" s="174" cm="1">
        <f t="array" ref="AG107">IF(
    AE107 &gt; (IF(
        AF107 = "unsaniert",
        (MIN(IF(AF$1:AF$166="unsaniert",AE$1:AE$166)) + MAX(IF(AF$1:AF$166="unsaniert",AE$1:AE$166))) / 2,
        IF(
            AF107 = "teilsaniert",
            (MIN(IF(AF$1:AF$166="teilsaniert",AE$1:AE$166)) + MAX(IF(AF$1:AF$166="teilsaniert",AE$1:AE$166))) / 2,
            (MIN(IF(AF$1:AF$166="saniert",AE$1:AE$166)) + MAX(IF(AF$1:AF$166="saniert",AE$1:AE$166))) / 2
        )
    )),
    0,
    IF(
        AE106 &lt; (IF(
            AF107 = "unsaniert",
            (MIN(IF(AF$1:AF$166="unsaniert",AE$1:AE$166)) + MAX(IF(AF$1:AF$166="unsaniert",AE$1:AE$166))) / 2,
            IF(
                AF107 = "teilsaniert",
                (MIN(IF(AF$1:AF$166="teilsaniert",AE$1:AE$166)) + MAX(IF(AF$1:AF$166="teilsaniert",AE$1:AE$166))) / 2,
                (MIN(IF(AF$1:AF$166="saniert",AE$1:AE$166)) + MAX(IF(AF$1:AF$166="saniert",AE$1:AE$166))) / 2
            )
        )),
        0,
        AD107
    )
)</f>
        <v>0</v>
      </c>
      <c r="AH107" s="160"/>
      <c r="AI107" s="160"/>
      <c r="AJ107" s="160"/>
      <c r="AK107" s="174">
        <f t="shared" si="44"/>
        <v>-1.9094462713049336</v>
      </c>
      <c r="AL107" s="173">
        <f t="shared" si="33"/>
        <v>0</v>
      </c>
      <c r="AM107" s="174" t="str">
        <f t="shared" si="34"/>
        <v>saniert</v>
      </c>
      <c r="AN107" s="174" cm="1">
        <f t="array" ref="AN107">IF(
    AL107 &gt; (IF(
        AM107 = "unsaniert",
        (MIN(IF(AM$1:AM$166="unsaniert",AL$1:AL$166)) + MAX(IF(AM$1:AM$166="unsaniert",AL$1:AL$166))) / 2,
        IF(
            AM107 = "teilsaniert",
            (MIN(IF(AM$1:AM$166="teilsaniert",AL$1:AL$166)) + MAX(IF(AM$1:AM$166="teilsaniert",AL$1:AL$166))) / 2,
            (MIN(IF(AM$1:AM$166="saniert",AL$1:AL$166)) + MAX(IF(AM$1:AM$166="saniert",AL$1:AL$166))) / 2
        )
    )),
    0,
    IF(
        AL106 &lt; (IF(
            AM107 = "unsaniert",
            (MIN(IF(AM$1:AM$166="unsaniert",AL$1:AL$166)) + MAX(IF(AM$1:AM$166="unsaniert",AL$1:AL$166))) / 2,
            IF(
                AM107 = "teilsaniert",
                (MIN(IF(AM$1:AM$166="teilsaniert",AL$1:AL$166)) + MAX(IF(AM$1:AM$166="teilsaniert",AL$1:AL$166))) / 2,
                (MIN(IF(AM$1:AM$166="saniert",AL$1:AL$166)) + MAX(IF(AM$1:AM$166="saniert",AL$1:AL$166))) / 2
            )
        )),
        0,
        AK107
    )
)</f>
        <v>0</v>
      </c>
      <c r="AR107" s="174">
        <f t="shared" si="45"/>
        <v>-1.6547735317615906</v>
      </c>
      <c r="AS107" s="173">
        <f t="shared" si="35"/>
        <v>0</v>
      </c>
      <c r="AT107" s="174" t="str">
        <f t="shared" si="36"/>
        <v>saniert</v>
      </c>
      <c r="AU107" s="174" cm="1">
        <f t="array" ref="AU107">IF(
    AS107 &gt; (IF(
        AT107 = "unsaniert",
        (MIN(IF(AT$1:AT$166="unsaniert",AS$1:AS$166)) + MAX(IF(AT$1:AT$166="unsaniert",AS$1:AS$166))) / 2,
        IF(
            AT107 = "teilsaniert",
            (MIN(IF(AT$1:AT$166="teilsaniert",AS$1:AS$166)) + MAX(IF(AT$1:AT$166="teilsaniert",AS$1:AS$166))) / 2,
            (MIN(IF(AT$1:AT$166="saniert",AS$1:AS$166)) + MAX(IF(AT$1:AT$166="saniert",AS$1:AS$166))) / 2
        )
    )),
    0,
    IF(
        AS106 &lt; (IF(
            AT107 = "unsaniert",
            (MIN(IF(AT$1:AT$166="unsaniert",AS$1:AS$166)) + MAX(IF(AT$1:AT$166="unsaniert",AS$1:AS$166))) / 2,
            IF(
                AT107 = "teilsaniert",
                (MIN(IF(AT$1:AT$166="teilsaniert",AS$1:AS$166)) + MAX(IF(AT$1:AT$166="teilsaniert",AS$1:AS$166))) / 2,
                (MIN(IF(AT$1:AT$166="saniert",AS$1:AS$166)) + MAX(IF(AT$1:AT$166="saniert",AS$1:AS$166))) / 2
            )
        )),
        0,
        AR107
    )
)</f>
        <v>0</v>
      </c>
      <c r="AV107" s="160"/>
      <c r="AW107" s="160"/>
      <c r="AX107" s="160"/>
      <c r="AY107" s="174">
        <f t="shared" si="46"/>
        <v>-1.6658722285641128</v>
      </c>
      <c r="AZ107" s="173">
        <f t="shared" si="48"/>
        <v>7.2156399879076305E-238</v>
      </c>
      <c r="BA107" s="174" t="str">
        <f t="shared" si="49"/>
        <v>saniert</v>
      </c>
      <c r="BB107" s="174" cm="1">
        <f t="array" ref="BB107">IF(
    AZ107 &gt; (IF(
        BA107 = "unsaniert",
        (MIN(IF(BA$1:BA$166="unsaniert",AZ$1:AZ$166)) + MAX(IF(BA$1:BA$166="unsaniert",AZ$1:AZ$166))) / 2,
        IF(
            BA107 = "teilsaniert",
            (MIN(IF(BA$1:BA$166="teilsaniert",AZ$1:AZ$166)) + MAX(IF(BA$1:BA$166="teilsaniert",AZ$1:AZ$166))) / 2,
            (MIN(IF(BA$1:BA$166="saniert",AZ$1:AZ$166)) + MAX(IF(BA$1:BA$166="saniert",AZ$1:AZ$166))) / 2
        )
    )),
    0,
    IF(
        AZ106 &lt; (IF(
            BA107 = "unsaniert",
            (MIN(IF(BA$1:BA$166="unsaniert",AZ$1:AZ$166)) + MAX(IF(BA$1:BA$166="unsaniert",AZ$1:AZ$166))) / 2,
            IF(
                BA107 = "teilsaniert",
                (MIN(IF(BA$1:BA$166="teilsaniert",AZ$1:AZ$166)) + MAX(IF(BA$1:BA$166="teilsaniert",AZ$1:AZ$166))) / 2,
                (MIN(IF(BA$1:BA$166="saniert",AZ$1:AZ$166)) + MAX(IF(BA$1:BA$166="saniert",AZ$1:AZ$166))) / 2
            )
        )),
        0,
        AY107
    )
)</f>
        <v>0</v>
      </c>
      <c r="BC107" s="160"/>
      <c r="BD107" s="160"/>
      <c r="BE107" s="160"/>
      <c r="BF107" s="174">
        <f t="shared" si="47"/>
        <v>-0.81298035241278166</v>
      </c>
      <c r="BG107" s="173">
        <f t="shared" si="37"/>
        <v>3.749781230443247E-151</v>
      </c>
      <c r="BH107" s="174" t="str">
        <f t="shared" si="38"/>
        <v>saniert</v>
      </c>
      <c r="BI107" s="174" cm="1">
        <f t="array" ref="BI107">IF(
    BG107 &gt; (IF(
        BH107 = "unsaniert",
        (MIN(IF(BH$1:BH$166="unsaniert",BG$1:BG$166)) + MAX(IF(BH$1:BH$166="unsaniert",BG$1:BG$166))) / 2,
        IF(
            BH107 = "teilsaniert",
            (MIN(IF(BH$1:BH$166="teilsaniert",BG$1:BG$166)) + MAX(IF(BH$1:BH$166="teilsaniert",BG$1:BG$166))) / 2,
            (MIN(IF(BH$1:BH$166="saniert",BG$1:BG$166)) + MAX(IF(BH$1:BH$166="saniert",BG$1:BG$166))) / 2
        )
    )),
    0,
    IF(
        BG106 &lt; (IF(
            BH107 = "unsaniert",
            (MIN(IF(BH$1:BH$166="unsaniert",BG$1:BG$166)) + MAX(IF(BH$1:BH$166="unsaniert",BG$1:BG$166))) / 2,
            IF(
                BH107 = "teilsaniert",
                (MIN(IF(BH$1:BH$166="teilsaniert",BG$1:BG$166)) + MAX(IF(BH$1:BH$166="teilsaniert",BG$1:BG$166))) / 2,
                (MIN(IF(BH$1:BH$166="saniert",BG$1:BG$166)) + MAX(IF(BH$1:BH$166="saniert",BG$1:BG$166))) / 2
            )
        )),
        0,
        BF107
    )
)</f>
        <v>0</v>
      </c>
    </row>
    <row r="108" spans="2:61">
      <c r="B108" s="174">
        <f t="shared" si="39"/>
        <v>-1.5370096530532722</v>
      </c>
      <c r="C108" s="173">
        <f>_xlfn.NORM.DIST(B108, B5,C5, TRUE)</f>
        <v>1.0120086692197347E-167</v>
      </c>
      <c r="D108" s="174" t="str">
        <f t="shared" si="26"/>
        <v>saniert</v>
      </c>
      <c r="E108" s="174" cm="1">
        <f t="array" ref="E108">IF(
    C108 &gt; (IF(
        D108 = "unsaniert",
        (MIN(IF(D$1:D$166="unsaniert",C$1:C$166)) + MAX(IF(D$1:D$166="unsaniert",C$1:C$166))) / 2,
        IF(
            D108 = "teilsaniert",
            (MIN(IF(D$1:D$166="teilsaniert",C$1:C$166)) + MAX(IF(D$1:D$166="teilsaniert",C$1:C$166))) / 2,
            (MIN(IF(D$1:D$166="saniert",C$1:C$166)) + MAX(IF(D$1:D$166="saniert",C$1:C$166))) / 2
        )
    )),
    0,
    IF(
        C107 &lt; (IF(
            D108 = "unsaniert",
            (MIN(IF(D$1:D$166="unsaniert",C$1:C$166)) + MAX(IF(D$1:D$166="unsaniert",C$1:C$166))) / 2,
            IF(
                D108 = "teilsaniert",
                (MIN(IF(D$1:D$166="teilsaniert",C$1:C$166)) + MAX(IF(D$1:D$166="teilsaniert",C$1:C$166))) / 2,
                (MIN(IF(D$1:D$166="saniert",C$1:C$166)) + MAX(IF(D$1:D$166="saniert",C$1:C$166))) / 2
            )
        )),
        0,
        B108
    )
)</f>
        <v>0</v>
      </c>
      <c r="H108" s="160"/>
      <c r="I108" s="174">
        <f t="shared" si="40"/>
        <v>-1.8363653993629372</v>
      </c>
      <c r="J108" s="173">
        <f>_xlfn.NORM.DIST(I108, I5,J5, TRUE)</f>
        <v>0</v>
      </c>
      <c r="K108" s="174" t="str">
        <f t="shared" si="27"/>
        <v>saniert</v>
      </c>
      <c r="L108" s="174" cm="1">
        <f t="array" ref="L108">IF(
    J108 &gt; (IF(
        K108 = "unsaniert",
        (MIN(IF(K$1:K$166="unsaniert",J$1:J$166)) + MAX(IF(K$1:K$166="unsaniert",J$1:J$166))) / 2,
        IF(
            K108 = "teilsaniert",
            (MIN(IF(K$1:K$166="teilsaniert",J$1:J$166)) + MAX(IF(K$1:K$166="teilsaniert",J$1:J$166))) / 2,
            (MIN(IF(K$1:K$166="saniert",J$1:J$166)) + MAX(IF(K$1:K$166="saniert",J$1:J$166))) / 2
        )
    )),
    0,
    IF(
        J107 &lt; (IF(
            K108 = "unsaniert",
            (MIN(IF(K$1:K$166="unsaniert",J$1:J$166)) + MAX(IF(K$1:K$166="unsaniert",J$1:J$166))) / 2,
            IF(
                K108 = "teilsaniert",
                (MIN(IF(K$1:K$166="teilsaniert",J$1:J$166)) + MAX(IF(K$1:K$166="teilsaniert",J$1:J$166))) / 2,
                (MIN(IF(K$1:K$166="saniert",J$1:J$166)) + MAX(IF(K$1:K$166="saniert",J$1:J$166))) / 2
            )
        )),
        0,
        I108
    )
)</f>
        <v>0</v>
      </c>
      <c r="O108" s="160"/>
      <c r="P108" s="174">
        <f t="shared" si="41"/>
        <v>-1.9200480676966096</v>
      </c>
      <c r="Q108" s="173">
        <f>_xlfn.NORM.DIST(P108, P5,Q5, TRUE)</f>
        <v>0</v>
      </c>
      <c r="R108" s="174" t="str">
        <f t="shared" si="28"/>
        <v>saniert</v>
      </c>
      <c r="S108" s="174" cm="1">
        <f t="array" ref="S108">IF(
    Q108 &gt; (IF(
        R108 = "unsaniert",
        (MIN(IF(R$1:R$166="unsaniert",Q$1:Q$166)) + MAX(IF(R$1:R$166="unsaniert",Q$1:Q$166))) / 2,
        IF(
            R108 = "teilsaniert",
            (MIN(IF(R$1:R$166="teilsaniert",Q$1:Q$166)) + MAX(IF(R$1:R$166="teilsaniert",Q$1:Q$166))) / 2,
            (MIN(IF(R$1:R$166="saniert",Q$1:Q$166)) + MAX(IF(R$1:R$166="saniert",Q$1:Q$166))) / 2
        )
    )),
    0,
    IF(
        Q107 &lt; (IF(
            R108 = "unsaniert",
            (MIN(IF(R$1:R$166="unsaniert",Q$1:Q$166)) + MAX(IF(R$1:R$166="unsaniert",Q$1:Q$166))) / 2,
            IF(
                R108 = "teilsaniert",
                (MIN(IF(R$1:R$166="teilsaniert",Q$1:Q$166)) + MAX(IF(R$1:R$166="teilsaniert",Q$1:Q$166))) / 2,
                (MIN(IF(R$1:R$166="saniert",Q$1:Q$166)) + MAX(IF(R$1:R$166="saniert",Q$1:Q$166))) / 2
            )
        )),
        0,
        P108
    )
)</f>
        <v>0</v>
      </c>
      <c r="W108" s="174">
        <f t="shared" si="42"/>
        <v>-1.6214906343426048</v>
      </c>
      <c r="X108" s="173">
        <f t="shared" si="29"/>
        <v>0</v>
      </c>
      <c r="Y108" s="174" t="str">
        <f t="shared" si="30"/>
        <v>saniert</v>
      </c>
      <c r="Z108" s="174" cm="1">
        <f t="array" ref="Z108">IF(
    X108 &gt; (IF(
        Y108 = "unsaniert",
        (MIN(IF(Y$1:Y$166="unsaniert",X$1:X$166)) + MAX(IF(Y$1:Y$166="unsaniert",X$1:X$166))) / 2,
        IF(
            Y108 = "teilsaniert",
            (MIN(IF(Y$1:Y$166="teilsaniert",X$1:X$166)) + MAX(IF(Y$1:Y$166="teilsaniert",X$1:X$166))) / 2,
            (MIN(IF(Y$1:Y$166="saniert",X$1:X$166)) + MAX(IF(Y$1:Y$166="saniert",X$1:X$166))) / 2
        )
    )),
    0,
    IF(
        X107 &lt; (IF(
            Y108 = "unsaniert",
            (MIN(IF(Y$1:Y$166="unsaniert",X$1:X$166)) + MAX(IF(Y$1:Y$166="unsaniert",X$1:X$166))) / 2,
            IF(
                Y108 = "teilsaniert",
                (MIN(IF(Y$1:Y$166="teilsaniert",X$1:X$166)) + MAX(IF(Y$1:Y$166="teilsaniert",X$1:X$166))) / 2,
                (MIN(IF(Y$1:Y$166="saniert",X$1:X$166)) + MAX(IF(Y$1:Y$166="saniert",X$1:X$166))) / 2
            )
        )),
        0,
        W108
    )
)</f>
        <v>0</v>
      </c>
      <c r="AA108" s="160"/>
      <c r="AB108" s="160"/>
      <c r="AC108" s="160"/>
      <c r="AD108" s="174">
        <f t="shared" si="43"/>
        <v>-1.7700361506202282</v>
      </c>
      <c r="AE108" s="173">
        <f t="shared" si="31"/>
        <v>5.6309118802228319E-280</v>
      </c>
      <c r="AF108" s="174" t="str">
        <f t="shared" si="32"/>
        <v>saniert</v>
      </c>
      <c r="AG108" s="174" cm="1">
        <f t="array" ref="AG108">IF(
    AE108 &gt; (IF(
        AF108 = "unsaniert",
        (MIN(IF(AF$1:AF$166="unsaniert",AE$1:AE$166)) + MAX(IF(AF$1:AF$166="unsaniert",AE$1:AE$166))) / 2,
        IF(
            AF108 = "teilsaniert",
            (MIN(IF(AF$1:AF$166="teilsaniert",AE$1:AE$166)) + MAX(IF(AF$1:AF$166="teilsaniert",AE$1:AE$166))) / 2,
            (MIN(IF(AF$1:AF$166="saniert",AE$1:AE$166)) + MAX(IF(AF$1:AF$166="saniert",AE$1:AE$166))) / 2
        )
    )),
    0,
    IF(
        AE107 &lt; (IF(
            AF108 = "unsaniert",
            (MIN(IF(AF$1:AF$166="unsaniert",AE$1:AE$166)) + MAX(IF(AF$1:AF$166="unsaniert",AE$1:AE$166))) / 2,
            IF(
                AF108 = "teilsaniert",
                (MIN(IF(AF$1:AF$166="teilsaniert",AE$1:AE$166)) + MAX(IF(AF$1:AF$166="teilsaniert",AE$1:AE$166))) / 2,
                (MIN(IF(AF$1:AF$166="saniert",AE$1:AE$166)) + MAX(IF(AF$1:AF$166="saniert",AE$1:AE$166))) / 2
            )
        )),
        0,
        AD108
    )
)</f>
        <v>0</v>
      </c>
      <c r="AH108" s="160"/>
      <c r="AI108" s="160"/>
      <c r="AJ108" s="160"/>
      <c r="AK108" s="174">
        <f t="shared" si="44"/>
        <v>-1.9394462713049336</v>
      </c>
      <c r="AL108" s="173">
        <f t="shared" si="33"/>
        <v>0</v>
      </c>
      <c r="AM108" s="174" t="str">
        <f t="shared" si="34"/>
        <v>saniert</v>
      </c>
      <c r="AN108" s="174" cm="1">
        <f t="array" ref="AN108">IF(
    AL108 &gt; (IF(
        AM108 = "unsaniert",
        (MIN(IF(AM$1:AM$166="unsaniert",AL$1:AL$166)) + MAX(IF(AM$1:AM$166="unsaniert",AL$1:AL$166))) / 2,
        IF(
            AM108 = "teilsaniert",
            (MIN(IF(AM$1:AM$166="teilsaniert",AL$1:AL$166)) + MAX(IF(AM$1:AM$166="teilsaniert",AL$1:AL$166))) / 2,
            (MIN(IF(AM$1:AM$166="saniert",AL$1:AL$166)) + MAX(IF(AM$1:AM$166="saniert",AL$1:AL$166))) / 2
        )
    )),
    0,
    IF(
        AL107 &lt; (IF(
            AM108 = "unsaniert",
            (MIN(IF(AM$1:AM$166="unsaniert",AL$1:AL$166)) + MAX(IF(AM$1:AM$166="unsaniert",AL$1:AL$166))) / 2,
            IF(
                AM108 = "teilsaniert",
                (MIN(IF(AM$1:AM$166="teilsaniert",AL$1:AL$166)) + MAX(IF(AM$1:AM$166="teilsaniert",AL$1:AL$166))) / 2,
                (MIN(IF(AM$1:AM$166="saniert",AL$1:AL$166)) + MAX(IF(AM$1:AM$166="saniert",AL$1:AL$166))) / 2
            )
        )),
        0,
        AK108
    )
)</f>
        <v>0</v>
      </c>
      <c r="AR108" s="174">
        <f t="shared" si="45"/>
        <v>-1.6847735317615906</v>
      </c>
      <c r="AS108" s="173">
        <f t="shared" si="35"/>
        <v>0</v>
      </c>
      <c r="AT108" s="174" t="str">
        <f t="shared" si="36"/>
        <v>saniert</v>
      </c>
      <c r="AU108" s="174" cm="1">
        <f t="array" ref="AU108">IF(
    AS108 &gt; (IF(
        AT108 = "unsaniert",
        (MIN(IF(AT$1:AT$166="unsaniert",AS$1:AS$166)) + MAX(IF(AT$1:AT$166="unsaniert",AS$1:AS$166))) / 2,
        IF(
            AT108 = "teilsaniert",
            (MIN(IF(AT$1:AT$166="teilsaniert",AS$1:AS$166)) + MAX(IF(AT$1:AT$166="teilsaniert",AS$1:AS$166))) / 2,
            (MIN(IF(AT$1:AT$166="saniert",AS$1:AS$166)) + MAX(IF(AT$1:AT$166="saniert",AS$1:AS$166))) / 2
        )
    )),
    0,
    IF(
        AS107 &lt; (IF(
            AT108 = "unsaniert",
            (MIN(IF(AT$1:AT$166="unsaniert",AS$1:AS$166)) + MAX(IF(AT$1:AT$166="unsaniert",AS$1:AS$166))) / 2,
            IF(
                AT108 = "teilsaniert",
                (MIN(IF(AT$1:AT$166="teilsaniert",AS$1:AS$166)) + MAX(IF(AT$1:AT$166="teilsaniert",AS$1:AS$166))) / 2,
                (MIN(IF(AT$1:AT$166="saniert",AS$1:AS$166)) + MAX(IF(AT$1:AT$166="saniert",AS$1:AS$166))) / 2
            )
        )),
        0,
        AR108
    )
)</f>
        <v>0</v>
      </c>
      <c r="AV108" s="160"/>
      <c r="AW108" s="160"/>
      <c r="AX108" s="160"/>
      <c r="AY108" s="174">
        <f t="shared" si="46"/>
        <v>-1.6958722285641128</v>
      </c>
      <c r="AZ108" s="173">
        <f t="shared" si="48"/>
        <v>4.6572513039035369E-245</v>
      </c>
      <c r="BA108" s="174" t="str">
        <f t="shared" si="49"/>
        <v>saniert</v>
      </c>
      <c r="BB108" s="174" cm="1">
        <f t="array" ref="BB108">IF(
    AZ108 &gt; (IF(
        BA108 = "unsaniert",
        (MIN(IF(BA$1:BA$166="unsaniert",AZ$1:AZ$166)) + MAX(IF(BA$1:BA$166="unsaniert",AZ$1:AZ$166))) / 2,
        IF(
            BA108 = "teilsaniert",
            (MIN(IF(BA$1:BA$166="teilsaniert",AZ$1:AZ$166)) + MAX(IF(BA$1:BA$166="teilsaniert",AZ$1:AZ$166))) / 2,
            (MIN(IF(BA$1:BA$166="saniert",AZ$1:AZ$166)) + MAX(IF(BA$1:BA$166="saniert",AZ$1:AZ$166))) / 2
        )
    )),
    0,
    IF(
        AZ107 &lt; (IF(
            BA108 = "unsaniert",
            (MIN(IF(BA$1:BA$166="unsaniert",AZ$1:AZ$166)) + MAX(IF(BA$1:BA$166="unsaniert",AZ$1:AZ$166))) / 2,
            IF(
                BA108 = "teilsaniert",
                (MIN(IF(BA$1:BA$166="teilsaniert",AZ$1:AZ$166)) + MAX(IF(BA$1:BA$166="teilsaniert",AZ$1:AZ$166))) / 2,
                (MIN(IF(BA$1:BA$166="saniert",AZ$1:AZ$166)) + MAX(IF(BA$1:BA$166="saniert",AZ$1:AZ$166))) / 2
            )
        )),
        0,
        AY108
    )
)</f>
        <v>0</v>
      </c>
      <c r="BC108" s="160"/>
      <c r="BD108" s="160"/>
      <c r="BE108" s="160"/>
      <c r="BF108" s="174">
        <f t="shared" si="47"/>
        <v>-0.82798035241278167</v>
      </c>
      <c r="BG108" s="173">
        <f t="shared" si="37"/>
        <v>8.517813922743133E-156</v>
      </c>
      <c r="BH108" s="174" t="str">
        <f t="shared" si="38"/>
        <v>saniert</v>
      </c>
      <c r="BI108" s="174" cm="1">
        <f t="array" ref="BI108">IF(
    BG108 &gt; (IF(
        BH108 = "unsaniert",
        (MIN(IF(BH$1:BH$166="unsaniert",BG$1:BG$166)) + MAX(IF(BH$1:BH$166="unsaniert",BG$1:BG$166))) / 2,
        IF(
            BH108 = "teilsaniert",
            (MIN(IF(BH$1:BH$166="teilsaniert",BG$1:BG$166)) + MAX(IF(BH$1:BH$166="teilsaniert",BG$1:BG$166))) / 2,
            (MIN(IF(BH$1:BH$166="saniert",BG$1:BG$166)) + MAX(IF(BH$1:BH$166="saniert",BG$1:BG$166))) / 2
        )
    )),
    0,
    IF(
        BG107 &lt; (IF(
            BH108 = "unsaniert",
            (MIN(IF(BH$1:BH$166="unsaniert",BG$1:BG$166)) + MAX(IF(BH$1:BH$166="unsaniert",BG$1:BG$166))) / 2,
            IF(
                BH108 = "teilsaniert",
                (MIN(IF(BH$1:BH$166="teilsaniert",BG$1:BG$166)) + MAX(IF(BH$1:BH$166="teilsaniert",BG$1:BG$166))) / 2,
                (MIN(IF(BH$1:BH$166="saniert",BG$1:BG$166)) + MAX(IF(BH$1:BH$166="saniert",BG$1:BG$166))) / 2
            )
        )),
        0,
        BF108
    )
)</f>
        <v>0</v>
      </c>
    </row>
    <row r="109" spans="2:61">
      <c r="B109" s="174">
        <f t="shared" si="39"/>
        <v>-1.5670096530532722</v>
      </c>
      <c r="C109" s="173">
        <f>_xlfn.NORM.DIST(B109,B5,C5, TRUE)</f>
        <v>8.7813142819495983E-173</v>
      </c>
      <c r="D109" s="174" t="str">
        <f t="shared" si="26"/>
        <v>saniert</v>
      </c>
      <c r="E109" s="174" cm="1">
        <f t="array" ref="E109">IF(
    C109 &gt; (IF(
        D109 = "unsaniert",
        (MIN(IF(D$1:D$166="unsaniert",C$1:C$166)) + MAX(IF(D$1:D$166="unsaniert",C$1:C$166))) / 2,
        IF(
            D109 = "teilsaniert",
            (MIN(IF(D$1:D$166="teilsaniert",C$1:C$166)) + MAX(IF(D$1:D$166="teilsaniert",C$1:C$166))) / 2,
            (MIN(IF(D$1:D$166="saniert",C$1:C$166)) + MAX(IF(D$1:D$166="saniert",C$1:C$166))) / 2
        )
    )),
    0,
    IF(
        C108 &lt; (IF(
            D109 = "unsaniert",
            (MIN(IF(D$1:D$166="unsaniert",C$1:C$166)) + MAX(IF(D$1:D$166="unsaniert",C$1:C$166))) / 2,
            IF(
                D109 = "teilsaniert",
                (MIN(IF(D$1:D$166="teilsaniert",C$1:C$166)) + MAX(IF(D$1:D$166="teilsaniert",C$1:C$166))) / 2,
                (MIN(IF(D$1:D$166="saniert",C$1:C$166)) + MAX(IF(D$1:D$166="saniert",C$1:C$166))) / 2
            )
        )),
        0,
        B109
    )
)</f>
        <v>0</v>
      </c>
      <c r="H109" s="160"/>
      <c r="I109" s="174">
        <f t="shared" si="40"/>
        <v>-1.8663653993629372</v>
      </c>
      <c r="J109" s="173">
        <f>_xlfn.NORM.DIST(I109,I5,J5, TRUE)</f>
        <v>0</v>
      </c>
      <c r="K109" s="174" t="str">
        <f t="shared" si="27"/>
        <v>saniert</v>
      </c>
      <c r="L109" s="174" cm="1">
        <f t="array" ref="L109">IF(
    J109 &gt; (IF(
        K109 = "unsaniert",
        (MIN(IF(K$1:K$166="unsaniert",J$1:J$166)) + MAX(IF(K$1:K$166="unsaniert",J$1:J$166))) / 2,
        IF(
            K109 = "teilsaniert",
            (MIN(IF(K$1:K$166="teilsaniert",J$1:J$166)) + MAX(IF(K$1:K$166="teilsaniert",J$1:J$166))) / 2,
            (MIN(IF(K$1:K$166="saniert",J$1:J$166)) + MAX(IF(K$1:K$166="saniert",J$1:J$166))) / 2
        )
    )),
    0,
    IF(
        J108 &lt; (IF(
            K109 = "unsaniert",
            (MIN(IF(K$1:K$166="unsaniert",J$1:J$166)) + MAX(IF(K$1:K$166="unsaniert",J$1:J$166))) / 2,
            IF(
                K109 = "teilsaniert",
                (MIN(IF(K$1:K$166="teilsaniert",J$1:J$166)) + MAX(IF(K$1:K$166="teilsaniert",J$1:J$166))) / 2,
                (MIN(IF(K$1:K$166="saniert",J$1:J$166)) + MAX(IF(K$1:K$166="saniert",J$1:J$166))) / 2
            )
        )),
        0,
        I109
    )
)</f>
        <v>0</v>
      </c>
      <c r="O109" s="160"/>
      <c r="P109" s="174">
        <f t="shared" si="41"/>
        <v>-1.9500480676966097</v>
      </c>
      <c r="Q109" s="173">
        <f>_xlfn.NORM.DIST(P109,P5,Q5, TRUE)</f>
        <v>0</v>
      </c>
      <c r="R109" s="174" t="str">
        <f t="shared" si="28"/>
        <v>saniert</v>
      </c>
      <c r="S109" s="174" cm="1">
        <f t="array" ref="S109">IF(
    Q109 &gt; (IF(
        R109 = "unsaniert",
        (MIN(IF(R$1:R$166="unsaniert",Q$1:Q$166)) + MAX(IF(R$1:R$166="unsaniert",Q$1:Q$166))) / 2,
        IF(
            R109 = "teilsaniert",
            (MIN(IF(R$1:R$166="teilsaniert",Q$1:Q$166)) + MAX(IF(R$1:R$166="teilsaniert",Q$1:Q$166))) / 2,
            (MIN(IF(R$1:R$166="saniert",Q$1:Q$166)) + MAX(IF(R$1:R$166="saniert",Q$1:Q$166))) / 2
        )
    )),
    0,
    IF(
        Q108 &lt; (IF(
            R109 = "unsaniert",
            (MIN(IF(R$1:R$166="unsaniert",Q$1:Q$166)) + MAX(IF(R$1:R$166="unsaniert",Q$1:Q$166))) / 2,
            IF(
                R109 = "teilsaniert",
                (MIN(IF(R$1:R$166="teilsaniert",Q$1:Q$166)) + MAX(IF(R$1:R$166="teilsaniert",Q$1:Q$166))) / 2,
                (MIN(IF(R$1:R$166="saniert",Q$1:Q$166)) + MAX(IF(R$1:R$166="saniert",Q$1:Q$166))) / 2
            )
        )),
        0,
        P109
    )
)</f>
        <v>0</v>
      </c>
      <c r="W109" s="174">
        <f t="shared" si="42"/>
        <v>-1.6514906343426048</v>
      </c>
      <c r="X109" s="173">
        <f t="shared" si="29"/>
        <v>0</v>
      </c>
      <c r="Y109" s="174" t="str">
        <f t="shared" si="30"/>
        <v>saniert</v>
      </c>
      <c r="Z109" s="174" cm="1">
        <f t="array" ref="Z109">IF(
    X109 &gt; (IF(
        Y109 = "unsaniert",
        (MIN(IF(Y$1:Y$166="unsaniert",X$1:X$166)) + MAX(IF(Y$1:Y$166="unsaniert",X$1:X$166))) / 2,
        IF(
            Y109 = "teilsaniert",
            (MIN(IF(Y$1:Y$166="teilsaniert",X$1:X$166)) + MAX(IF(Y$1:Y$166="teilsaniert",X$1:X$166))) / 2,
            (MIN(IF(Y$1:Y$166="saniert",X$1:X$166)) + MAX(IF(Y$1:Y$166="saniert",X$1:X$166))) / 2
        )
    )),
    0,
    IF(
        X108 &lt; (IF(
            Y109 = "unsaniert",
            (MIN(IF(Y$1:Y$166="unsaniert",X$1:X$166)) + MAX(IF(Y$1:Y$166="unsaniert",X$1:X$166))) / 2,
            IF(
                Y109 = "teilsaniert",
                (MIN(IF(Y$1:Y$166="teilsaniert",X$1:X$166)) + MAX(IF(Y$1:Y$166="teilsaniert",X$1:X$166))) / 2,
                (MIN(IF(Y$1:Y$166="saniert",X$1:X$166)) + MAX(IF(Y$1:Y$166="saniert",X$1:X$166))) / 2
            )
        )),
        0,
        W109
    )
)</f>
        <v>0</v>
      </c>
      <c r="AA109" s="160"/>
      <c r="AB109" s="160"/>
      <c r="AC109" s="160"/>
      <c r="AD109" s="174">
        <f t="shared" si="43"/>
        <v>-1.8000361506202283</v>
      </c>
      <c r="AE109" s="173">
        <f t="shared" si="31"/>
        <v>2.8059666274693265E-288</v>
      </c>
      <c r="AF109" s="174" t="str">
        <f t="shared" si="32"/>
        <v>saniert</v>
      </c>
      <c r="AG109" s="174" cm="1">
        <f t="array" ref="AG109">IF(
    AE109 &gt; (IF(
        AF109 = "unsaniert",
        (MIN(IF(AF$1:AF$166="unsaniert",AE$1:AE$166)) + MAX(IF(AF$1:AF$166="unsaniert",AE$1:AE$166))) / 2,
        IF(
            AF109 = "teilsaniert",
            (MIN(IF(AF$1:AF$166="teilsaniert",AE$1:AE$166)) + MAX(IF(AF$1:AF$166="teilsaniert",AE$1:AE$166))) / 2,
            (MIN(IF(AF$1:AF$166="saniert",AE$1:AE$166)) + MAX(IF(AF$1:AF$166="saniert",AE$1:AE$166))) / 2
        )
    )),
    0,
    IF(
        AE108 &lt; (IF(
            AF109 = "unsaniert",
            (MIN(IF(AF$1:AF$166="unsaniert",AE$1:AE$166)) + MAX(IF(AF$1:AF$166="unsaniert",AE$1:AE$166))) / 2,
            IF(
                AF109 = "teilsaniert",
                (MIN(IF(AF$1:AF$166="teilsaniert",AE$1:AE$166)) + MAX(IF(AF$1:AF$166="teilsaniert",AE$1:AE$166))) / 2,
                (MIN(IF(AF$1:AF$166="saniert",AE$1:AE$166)) + MAX(IF(AF$1:AF$166="saniert",AE$1:AE$166))) / 2
            )
        )),
        0,
        AD109
    )
)</f>
        <v>0</v>
      </c>
      <c r="AH109" s="160"/>
      <c r="AI109" s="160"/>
      <c r="AJ109" s="160"/>
      <c r="AK109" s="174">
        <f t="shared" si="44"/>
        <v>-1.9694462713049337</v>
      </c>
      <c r="AL109" s="173">
        <f t="shared" si="33"/>
        <v>0</v>
      </c>
      <c r="AM109" s="174" t="str">
        <f t="shared" si="34"/>
        <v>saniert</v>
      </c>
      <c r="AN109" s="174" cm="1">
        <f t="array" ref="AN109">IF(
    AL109 &gt; (IF(
        AM109 = "unsaniert",
        (MIN(IF(AM$1:AM$166="unsaniert",AL$1:AL$166)) + MAX(IF(AM$1:AM$166="unsaniert",AL$1:AL$166))) / 2,
        IF(
            AM109 = "teilsaniert",
            (MIN(IF(AM$1:AM$166="teilsaniert",AL$1:AL$166)) + MAX(IF(AM$1:AM$166="teilsaniert",AL$1:AL$166))) / 2,
            (MIN(IF(AM$1:AM$166="saniert",AL$1:AL$166)) + MAX(IF(AM$1:AM$166="saniert",AL$1:AL$166))) / 2
        )
    )),
    0,
    IF(
        AL108 &lt; (IF(
            AM109 = "unsaniert",
            (MIN(IF(AM$1:AM$166="unsaniert",AL$1:AL$166)) + MAX(IF(AM$1:AM$166="unsaniert",AL$1:AL$166))) / 2,
            IF(
                AM109 = "teilsaniert",
                (MIN(IF(AM$1:AM$166="teilsaniert",AL$1:AL$166)) + MAX(IF(AM$1:AM$166="teilsaniert",AL$1:AL$166))) / 2,
                (MIN(IF(AM$1:AM$166="saniert",AL$1:AL$166)) + MAX(IF(AM$1:AM$166="saniert",AL$1:AL$166))) / 2
            )
        )),
        0,
        AK109
    )
)</f>
        <v>0</v>
      </c>
      <c r="AR109" s="174">
        <f t="shared" si="45"/>
        <v>-1.7147735317615906</v>
      </c>
      <c r="AS109" s="173">
        <f t="shared" si="35"/>
        <v>0</v>
      </c>
      <c r="AT109" s="174" t="str">
        <f t="shared" si="36"/>
        <v>saniert</v>
      </c>
      <c r="AU109" s="174" cm="1">
        <f t="array" ref="AU109">IF(
    AS109 &gt; (IF(
        AT109 = "unsaniert",
        (MIN(IF(AT$1:AT$166="unsaniert",AS$1:AS$166)) + MAX(IF(AT$1:AT$166="unsaniert",AS$1:AS$166))) / 2,
        IF(
            AT109 = "teilsaniert",
            (MIN(IF(AT$1:AT$166="teilsaniert",AS$1:AS$166)) + MAX(IF(AT$1:AT$166="teilsaniert",AS$1:AS$166))) / 2,
            (MIN(IF(AT$1:AT$166="saniert",AS$1:AS$166)) + MAX(IF(AT$1:AT$166="saniert",AS$1:AS$166))) / 2
        )
    )),
    0,
    IF(
        AS108 &lt; (IF(
            AT109 = "unsaniert",
            (MIN(IF(AT$1:AT$166="unsaniert",AS$1:AS$166)) + MAX(IF(AT$1:AT$166="unsaniert",AS$1:AS$166))) / 2,
            IF(
                AT109 = "teilsaniert",
                (MIN(IF(AT$1:AT$166="teilsaniert",AS$1:AS$166)) + MAX(IF(AT$1:AT$166="teilsaniert",AS$1:AS$166))) / 2,
                (MIN(IF(AT$1:AT$166="saniert",AS$1:AS$166)) + MAX(IF(AT$1:AT$166="saniert",AS$1:AS$166))) / 2
            )
        )),
        0,
        AR109
    )
)</f>
        <v>0</v>
      </c>
      <c r="AV109" s="160"/>
      <c r="AW109" s="160"/>
      <c r="AX109" s="160"/>
      <c r="AY109" s="174">
        <f t="shared" si="46"/>
        <v>-1.7258722285641128</v>
      </c>
      <c r="AZ109" s="173">
        <f t="shared" si="48"/>
        <v>2.3444051229136246E-252</v>
      </c>
      <c r="BA109" s="174" t="str">
        <f t="shared" si="49"/>
        <v>saniert</v>
      </c>
      <c r="BB109" s="174" cm="1">
        <f t="array" ref="BB109">IF(
    AZ109 &gt; (IF(
        BA109 = "unsaniert",
        (MIN(IF(BA$1:BA$166="unsaniert",AZ$1:AZ$166)) + MAX(IF(BA$1:BA$166="unsaniert",AZ$1:AZ$166))) / 2,
        IF(
            BA109 = "teilsaniert",
            (MIN(IF(BA$1:BA$166="teilsaniert",AZ$1:AZ$166)) + MAX(IF(BA$1:BA$166="teilsaniert",AZ$1:AZ$166))) / 2,
            (MIN(IF(BA$1:BA$166="saniert",AZ$1:AZ$166)) + MAX(IF(BA$1:BA$166="saniert",AZ$1:AZ$166))) / 2
        )
    )),
    0,
    IF(
        AZ108 &lt; (IF(
            BA109 = "unsaniert",
            (MIN(IF(BA$1:BA$166="unsaniert",AZ$1:AZ$166)) + MAX(IF(BA$1:BA$166="unsaniert",AZ$1:AZ$166))) / 2,
            IF(
                BA109 = "teilsaniert",
                (MIN(IF(BA$1:BA$166="teilsaniert",AZ$1:AZ$166)) + MAX(IF(BA$1:BA$166="teilsaniert",AZ$1:AZ$166))) / 2,
                (MIN(IF(BA$1:BA$166="saniert",AZ$1:AZ$166)) + MAX(IF(BA$1:BA$166="saniert",AZ$1:AZ$166))) / 2
            )
        )),
        0,
        AY109
    )
)</f>
        <v>0</v>
      </c>
      <c r="BC109" s="160"/>
      <c r="BD109" s="160"/>
      <c r="BE109" s="160"/>
      <c r="BF109" s="174">
        <f t="shared" si="47"/>
        <v>-0.84298035241278169</v>
      </c>
      <c r="BG109" s="173">
        <f t="shared" si="37"/>
        <v>1.6425296786791397E-160</v>
      </c>
      <c r="BH109" s="174" t="str">
        <f t="shared" si="38"/>
        <v>saniert</v>
      </c>
      <c r="BI109" s="174" cm="1">
        <f t="array" ref="BI109">IF(
    BG109 &gt; (IF(
        BH109 = "unsaniert",
        (MIN(IF(BH$1:BH$166="unsaniert",BG$1:BG$166)) + MAX(IF(BH$1:BH$166="unsaniert",BG$1:BG$166))) / 2,
        IF(
            BH109 = "teilsaniert",
            (MIN(IF(BH$1:BH$166="teilsaniert",BG$1:BG$166)) + MAX(IF(BH$1:BH$166="teilsaniert",BG$1:BG$166))) / 2,
            (MIN(IF(BH$1:BH$166="saniert",BG$1:BG$166)) + MAX(IF(BH$1:BH$166="saniert",BG$1:BG$166))) / 2
        )
    )),
    0,
    IF(
        BG108 &lt; (IF(
            BH109 = "unsaniert",
            (MIN(IF(BH$1:BH$166="unsaniert",BG$1:BG$166)) + MAX(IF(BH$1:BH$166="unsaniert",BG$1:BG$166))) / 2,
            IF(
                BH109 = "teilsaniert",
                (MIN(IF(BH$1:BH$166="teilsaniert",BG$1:BG$166)) + MAX(IF(BH$1:BH$166="teilsaniert",BG$1:BG$166))) / 2,
                (MIN(IF(BH$1:BH$166="saniert",BG$1:BG$166)) + MAX(IF(BH$1:BH$166="saniert",BG$1:BG$166))) / 2
            )
        )),
        0,
        BF109
    )
)</f>
        <v>0</v>
      </c>
    </row>
    <row r="110" spans="2:61">
      <c r="B110" s="174">
        <f t="shared" si="39"/>
        <v>-1.5970096530532722</v>
      </c>
      <c r="C110" s="173">
        <f>_xlfn.NORM.DIST(B110, B5,C5, TRUE)</f>
        <v>6.3948340626725695E-178</v>
      </c>
      <c r="D110" s="174" t="str">
        <f t="shared" si="26"/>
        <v>saniert</v>
      </c>
      <c r="E110" s="174" cm="1">
        <f t="array" ref="E110">IF(
    C110 &gt; (IF(
        D110 = "unsaniert",
        (MIN(IF(D$1:D$166="unsaniert",C$1:C$166)) + MAX(IF(D$1:D$166="unsaniert",C$1:C$166))) / 2,
        IF(
            D110 = "teilsaniert",
            (MIN(IF(D$1:D$166="teilsaniert",C$1:C$166)) + MAX(IF(D$1:D$166="teilsaniert",C$1:C$166))) / 2,
            (MIN(IF(D$1:D$166="saniert",C$1:C$166)) + MAX(IF(D$1:D$166="saniert",C$1:C$166))) / 2
        )
    )),
    0,
    IF(
        C109 &lt; (IF(
            D110 = "unsaniert",
            (MIN(IF(D$1:D$166="unsaniert",C$1:C$166)) + MAX(IF(D$1:D$166="unsaniert",C$1:C$166))) / 2,
            IF(
                D110 = "teilsaniert",
                (MIN(IF(D$1:D$166="teilsaniert",C$1:C$166)) + MAX(IF(D$1:D$166="teilsaniert",C$1:C$166))) / 2,
                (MIN(IF(D$1:D$166="saniert",C$1:C$166)) + MAX(IF(D$1:D$166="saniert",C$1:C$166))) / 2
            )
        )),
        0,
        B110
    )
)</f>
        <v>0</v>
      </c>
      <c r="H110" s="160"/>
      <c r="I110" s="174">
        <f t="shared" si="40"/>
        <v>-1.8963653993629372</v>
      </c>
      <c r="J110" s="173">
        <f>_xlfn.NORM.DIST(I110, I5,J5, TRUE)</f>
        <v>0</v>
      </c>
      <c r="K110" s="174" t="str">
        <f t="shared" si="27"/>
        <v>saniert</v>
      </c>
      <c r="L110" s="174" cm="1">
        <f t="array" ref="L110">IF(
    J110 &gt; (IF(
        K110 = "unsaniert",
        (MIN(IF(K$1:K$166="unsaniert",J$1:J$166)) + MAX(IF(K$1:K$166="unsaniert",J$1:J$166))) / 2,
        IF(
            K110 = "teilsaniert",
            (MIN(IF(K$1:K$166="teilsaniert",J$1:J$166)) + MAX(IF(K$1:K$166="teilsaniert",J$1:J$166))) / 2,
            (MIN(IF(K$1:K$166="saniert",J$1:J$166)) + MAX(IF(K$1:K$166="saniert",J$1:J$166))) / 2
        )
    )),
    0,
    IF(
        J109 &lt; (IF(
            K110 = "unsaniert",
            (MIN(IF(K$1:K$166="unsaniert",J$1:J$166)) + MAX(IF(K$1:K$166="unsaniert",J$1:J$166))) / 2,
            IF(
                K110 = "teilsaniert",
                (MIN(IF(K$1:K$166="teilsaniert",J$1:J$166)) + MAX(IF(K$1:K$166="teilsaniert",J$1:J$166))) / 2,
                (MIN(IF(K$1:K$166="saniert",J$1:J$166)) + MAX(IF(K$1:K$166="saniert",J$1:J$166))) / 2
            )
        )),
        0,
        I110
    )
)</f>
        <v>0</v>
      </c>
      <c r="O110" s="160"/>
      <c r="P110" s="174">
        <f t="shared" si="41"/>
        <v>-1.9800480676966097</v>
      </c>
      <c r="Q110" s="173">
        <f>_xlfn.NORM.DIST(P110, P5,Q5, TRUE)</f>
        <v>0</v>
      </c>
      <c r="R110" s="174" t="str">
        <f t="shared" si="28"/>
        <v>saniert</v>
      </c>
      <c r="S110" s="174" cm="1">
        <f t="array" ref="S110">IF(
    Q110 &gt; (IF(
        R110 = "unsaniert",
        (MIN(IF(R$1:R$166="unsaniert",Q$1:Q$166)) + MAX(IF(R$1:R$166="unsaniert",Q$1:Q$166))) / 2,
        IF(
            R110 = "teilsaniert",
            (MIN(IF(R$1:R$166="teilsaniert",Q$1:Q$166)) + MAX(IF(R$1:R$166="teilsaniert",Q$1:Q$166))) / 2,
            (MIN(IF(R$1:R$166="saniert",Q$1:Q$166)) + MAX(IF(R$1:R$166="saniert",Q$1:Q$166))) / 2
        )
    )),
    0,
    IF(
        Q109 &lt; (IF(
            R110 = "unsaniert",
            (MIN(IF(R$1:R$166="unsaniert",Q$1:Q$166)) + MAX(IF(R$1:R$166="unsaniert",Q$1:Q$166))) / 2,
            IF(
                R110 = "teilsaniert",
                (MIN(IF(R$1:R$166="teilsaniert",Q$1:Q$166)) + MAX(IF(R$1:R$166="teilsaniert",Q$1:Q$166))) / 2,
                (MIN(IF(R$1:R$166="saniert",Q$1:Q$166)) + MAX(IF(R$1:R$166="saniert",Q$1:Q$166))) / 2
            )
        )),
        0,
        P110
    )
)</f>
        <v>0</v>
      </c>
      <c r="W110" s="174">
        <f t="shared" si="42"/>
        <v>-1.6814906343426048</v>
      </c>
      <c r="X110" s="173">
        <f t="shared" si="29"/>
        <v>0</v>
      </c>
      <c r="Y110" s="174" t="str">
        <f t="shared" si="30"/>
        <v>saniert</v>
      </c>
      <c r="Z110" s="174" cm="1">
        <f t="array" ref="Z110">IF(
    X110 &gt; (IF(
        Y110 = "unsaniert",
        (MIN(IF(Y$1:Y$166="unsaniert",X$1:X$166)) + MAX(IF(Y$1:Y$166="unsaniert",X$1:X$166))) / 2,
        IF(
            Y110 = "teilsaniert",
            (MIN(IF(Y$1:Y$166="teilsaniert",X$1:X$166)) + MAX(IF(Y$1:Y$166="teilsaniert",X$1:X$166))) / 2,
            (MIN(IF(Y$1:Y$166="saniert",X$1:X$166)) + MAX(IF(Y$1:Y$166="saniert",X$1:X$166))) / 2
        )
    )),
    0,
    IF(
        X109 &lt; (IF(
            Y110 = "unsaniert",
            (MIN(IF(Y$1:Y$166="unsaniert",X$1:X$166)) + MAX(IF(Y$1:Y$166="unsaniert",X$1:X$166))) / 2,
            IF(
                Y110 = "teilsaniert",
                (MIN(IF(Y$1:Y$166="teilsaniert",X$1:X$166)) + MAX(IF(Y$1:Y$166="teilsaniert",X$1:X$166))) / 2,
                (MIN(IF(Y$1:Y$166="saniert",X$1:X$166)) + MAX(IF(Y$1:Y$166="saniert",X$1:X$166))) / 2
            )
        )),
        0,
        W110
    )
)</f>
        <v>0</v>
      </c>
      <c r="AA110" s="160"/>
      <c r="AB110" s="160"/>
      <c r="AC110" s="160"/>
      <c r="AD110" s="174">
        <f t="shared" si="43"/>
        <v>-1.8300361506202283</v>
      </c>
      <c r="AE110" s="173">
        <f t="shared" si="31"/>
        <v>1.0553603136072703E-296</v>
      </c>
      <c r="AF110" s="174" t="str">
        <f t="shared" si="32"/>
        <v>saniert</v>
      </c>
      <c r="AG110" s="174" cm="1">
        <f t="array" ref="AG110">IF(
    AE110 &gt; (IF(
        AF110 = "unsaniert",
        (MIN(IF(AF$1:AF$166="unsaniert",AE$1:AE$166)) + MAX(IF(AF$1:AF$166="unsaniert",AE$1:AE$166))) / 2,
        IF(
            AF110 = "teilsaniert",
            (MIN(IF(AF$1:AF$166="teilsaniert",AE$1:AE$166)) + MAX(IF(AF$1:AF$166="teilsaniert",AE$1:AE$166))) / 2,
            (MIN(IF(AF$1:AF$166="saniert",AE$1:AE$166)) + MAX(IF(AF$1:AF$166="saniert",AE$1:AE$166))) / 2
        )
    )),
    0,
    IF(
        AE109 &lt; (IF(
            AF110 = "unsaniert",
            (MIN(IF(AF$1:AF$166="unsaniert",AE$1:AE$166)) + MAX(IF(AF$1:AF$166="unsaniert",AE$1:AE$166))) / 2,
            IF(
                AF110 = "teilsaniert",
                (MIN(IF(AF$1:AF$166="teilsaniert",AE$1:AE$166)) + MAX(IF(AF$1:AF$166="teilsaniert",AE$1:AE$166))) / 2,
                (MIN(IF(AF$1:AF$166="saniert",AE$1:AE$166)) + MAX(IF(AF$1:AF$166="saniert",AE$1:AE$166))) / 2
            )
        )),
        0,
        AD110
    )
)</f>
        <v>0</v>
      </c>
      <c r="AH110" s="160"/>
      <c r="AI110" s="160"/>
      <c r="AJ110" s="160"/>
      <c r="AK110" s="174">
        <f t="shared" si="44"/>
        <v>-1.9994462713049337</v>
      </c>
      <c r="AL110" s="173">
        <f t="shared" si="33"/>
        <v>0</v>
      </c>
      <c r="AM110" s="174" t="str">
        <f t="shared" si="34"/>
        <v>saniert</v>
      </c>
      <c r="AN110" s="174" cm="1">
        <f t="array" ref="AN110">IF(
    AL110 &gt; (IF(
        AM110 = "unsaniert",
        (MIN(IF(AM$1:AM$166="unsaniert",AL$1:AL$166)) + MAX(IF(AM$1:AM$166="unsaniert",AL$1:AL$166))) / 2,
        IF(
            AM110 = "teilsaniert",
            (MIN(IF(AM$1:AM$166="teilsaniert",AL$1:AL$166)) + MAX(IF(AM$1:AM$166="teilsaniert",AL$1:AL$166))) / 2,
            (MIN(IF(AM$1:AM$166="saniert",AL$1:AL$166)) + MAX(IF(AM$1:AM$166="saniert",AL$1:AL$166))) / 2
        )
    )),
    0,
    IF(
        AL109 &lt; (IF(
            AM110 = "unsaniert",
            (MIN(IF(AM$1:AM$166="unsaniert",AL$1:AL$166)) + MAX(IF(AM$1:AM$166="unsaniert",AL$1:AL$166))) / 2,
            IF(
                AM110 = "teilsaniert",
                (MIN(IF(AM$1:AM$166="teilsaniert",AL$1:AL$166)) + MAX(IF(AM$1:AM$166="teilsaniert",AL$1:AL$166))) / 2,
                (MIN(IF(AM$1:AM$166="saniert",AL$1:AL$166)) + MAX(IF(AM$1:AM$166="saniert",AL$1:AL$166))) / 2
            )
        )),
        0,
        AK110
    )
)</f>
        <v>0</v>
      </c>
      <c r="AR110" s="174">
        <f t="shared" si="45"/>
        <v>-1.7447735317615907</v>
      </c>
      <c r="AS110" s="173">
        <f t="shared" si="35"/>
        <v>0</v>
      </c>
      <c r="AT110" s="174" t="str">
        <f t="shared" si="36"/>
        <v>saniert</v>
      </c>
      <c r="AU110" s="174" cm="1">
        <f t="array" ref="AU110">IF(
    AS110 &gt; (IF(
        AT110 = "unsaniert",
        (MIN(IF(AT$1:AT$166="unsaniert",AS$1:AS$166)) + MAX(IF(AT$1:AT$166="unsaniert",AS$1:AS$166))) / 2,
        IF(
            AT110 = "teilsaniert",
            (MIN(IF(AT$1:AT$166="teilsaniert",AS$1:AS$166)) + MAX(IF(AT$1:AT$166="teilsaniert",AS$1:AS$166))) / 2,
            (MIN(IF(AT$1:AT$166="saniert",AS$1:AS$166)) + MAX(IF(AT$1:AT$166="saniert",AS$1:AS$166))) / 2
        )
    )),
    0,
    IF(
        AS109 &lt; (IF(
            AT110 = "unsaniert",
            (MIN(IF(AT$1:AT$166="unsaniert",AS$1:AS$166)) + MAX(IF(AT$1:AT$166="unsaniert",AS$1:AS$166))) / 2,
            IF(
                AT110 = "teilsaniert",
                (MIN(IF(AT$1:AT$166="teilsaniert",AS$1:AS$166)) + MAX(IF(AT$1:AT$166="teilsaniert",AS$1:AS$166))) / 2,
                (MIN(IF(AT$1:AT$166="saniert",AS$1:AS$166)) + MAX(IF(AT$1:AT$166="saniert",AS$1:AS$166))) / 2
            )
        )),
        0,
        AR110
    )
)</f>
        <v>0</v>
      </c>
      <c r="AV110" s="160"/>
      <c r="AW110" s="160"/>
      <c r="AX110" s="160"/>
      <c r="AY110" s="174">
        <f t="shared" si="46"/>
        <v>-1.7558722285641128</v>
      </c>
      <c r="AZ110" s="173">
        <f t="shared" si="48"/>
        <v>9.2040935793773735E-260</v>
      </c>
      <c r="BA110" s="174" t="str">
        <f t="shared" si="49"/>
        <v>saniert</v>
      </c>
      <c r="BB110" s="174" cm="1">
        <f t="array" ref="BB110">IF(
    AZ110 &gt; (IF(
        BA110 = "unsaniert",
        (MIN(IF(BA$1:BA$166="unsaniert",AZ$1:AZ$166)) + MAX(IF(BA$1:BA$166="unsaniert",AZ$1:AZ$166))) / 2,
        IF(
            BA110 = "teilsaniert",
            (MIN(IF(BA$1:BA$166="teilsaniert",AZ$1:AZ$166)) + MAX(IF(BA$1:BA$166="teilsaniert",AZ$1:AZ$166))) / 2,
            (MIN(IF(BA$1:BA$166="saniert",AZ$1:AZ$166)) + MAX(IF(BA$1:BA$166="saniert",AZ$1:AZ$166))) / 2
        )
    )),
    0,
    IF(
        AZ109 &lt; (IF(
            BA110 = "unsaniert",
            (MIN(IF(BA$1:BA$166="unsaniert",AZ$1:AZ$166)) + MAX(IF(BA$1:BA$166="unsaniert",AZ$1:AZ$166))) / 2,
            IF(
                BA110 = "teilsaniert",
                (MIN(IF(BA$1:BA$166="teilsaniert",AZ$1:AZ$166)) + MAX(IF(BA$1:BA$166="teilsaniert",AZ$1:AZ$166))) / 2,
                (MIN(IF(BA$1:BA$166="saniert",AZ$1:AZ$166)) + MAX(IF(BA$1:BA$166="saniert",AZ$1:AZ$166))) / 2
            )
        )),
        0,
        AY110
    )
)</f>
        <v>0</v>
      </c>
      <c r="BC110" s="160"/>
      <c r="BD110" s="160"/>
      <c r="BE110" s="160"/>
      <c r="BF110" s="174">
        <f t="shared" si="47"/>
        <v>-0.8579803524127817</v>
      </c>
      <c r="BG110" s="173">
        <f t="shared" si="37"/>
        <v>2.6887981600080387E-165</v>
      </c>
      <c r="BH110" s="174" t="str">
        <f t="shared" si="38"/>
        <v>saniert</v>
      </c>
      <c r="BI110" s="174" cm="1">
        <f t="array" ref="BI110">IF(
    BG110 &gt; (IF(
        BH110 = "unsaniert",
        (MIN(IF(BH$1:BH$166="unsaniert",BG$1:BG$166)) + MAX(IF(BH$1:BH$166="unsaniert",BG$1:BG$166))) / 2,
        IF(
            BH110 = "teilsaniert",
            (MIN(IF(BH$1:BH$166="teilsaniert",BG$1:BG$166)) + MAX(IF(BH$1:BH$166="teilsaniert",BG$1:BG$166))) / 2,
            (MIN(IF(BH$1:BH$166="saniert",BG$1:BG$166)) + MAX(IF(BH$1:BH$166="saniert",BG$1:BG$166))) / 2
        )
    )),
    0,
    IF(
        BG109 &lt; (IF(
            BH110 = "unsaniert",
            (MIN(IF(BH$1:BH$166="unsaniert",BG$1:BG$166)) + MAX(IF(BH$1:BH$166="unsaniert",BG$1:BG$166))) / 2,
            IF(
                BH110 = "teilsaniert",
                (MIN(IF(BH$1:BH$166="teilsaniert",BG$1:BG$166)) + MAX(IF(BH$1:BH$166="teilsaniert",BG$1:BG$166))) / 2,
                (MIN(IF(BH$1:BH$166="saniert",BG$1:BG$166)) + MAX(IF(BH$1:BH$166="saniert",BG$1:BG$166))) / 2
            )
        )),
        0,
        BF110
    )
)</f>
        <v>0</v>
      </c>
    </row>
    <row r="111" spans="2:61">
      <c r="B111" s="174">
        <f t="shared" si="39"/>
        <v>-1.6270096530532723</v>
      </c>
      <c r="C111" s="173">
        <f>_xlfn.NORM.DIST(B111, B5,C5, TRUE)</f>
        <v>3.9083253180879248E-183</v>
      </c>
      <c r="D111" s="174" t="str">
        <f t="shared" si="26"/>
        <v>saniert</v>
      </c>
      <c r="E111" s="174" cm="1">
        <f t="array" ref="E111">IF(
    C111 &gt; (IF(
        D111 = "unsaniert",
        (MIN(IF(D$1:D$166="unsaniert",C$1:C$166)) + MAX(IF(D$1:D$166="unsaniert",C$1:C$166))) / 2,
        IF(
            D111 = "teilsaniert",
            (MIN(IF(D$1:D$166="teilsaniert",C$1:C$166)) + MAX(IF(D$1:D$166="teilsaniert",C$1:C$166))) / 2,
            (MIN(IF(D$1:D$166="saniert",C$1:C$166)) + MAX(IF(D$1:D$166="saniert",C$1:C$166))) / 2
        )
    )),
    0,
    IF(
        C110 &lt; (IF(
            D111 = "unsaniert",
            (MIN(IF(D$1:D$166="unsaniert",C$1:C$166)) + MAX(IF(D$1:D$166="unsaniert",C$1:C$166))) / 2,
            IF(
                D111 = "teilsaniert",
                (MIN(IF(D$1:D$166="teilsaniert",C$1:C$166)) + MAX(IF(D$1:D$166="teilsaniert",C$1:C$166))) / 2,
                (MIN(IF(D$1:D$166="saniert",C$1:C$166)) + MAX(IF(D$1:D$166="saniert",C$1:C$166))) / 2
            )
        )),
        0,
        B111
    )
)</f>
        <v>0</v>
      </c>
      <c r="H111" s="160"/>
      <c r="I111" s="174">
        <f t="shared" si="40"/>
        <v>-1.9263653993629373</v>
      </c>
      <c r="J111" s="173">
        <f>_xlfn.NORM.DIST(I111, I5,J5, TRUE)</f>
        <v>0</v>
      </c>
      <c r="K111" s="174" t="str">
        <f t="shared" si="27"/>
        <v>saniert</v>
      </c>
      <c r="L111" s="174" cm="1">
        <f t="array" ref="L111">IF(
    J111 &gt; (IF(
        K111 = "unsaniert",
        (MIN(IF(K$1:K$166="unsaniert",J$1:J$166)) + MAX(IF(K$1:K$166="unsaniert",J$1:J$166))) / 2,
        IF(
            K111 = "teilsaniert",
            (MIN(IF(K$1:K$166="teilsaniert",J$1:J$166)) + MAX(IF(K$1:K$166="teilsaniert",J$1:J$166))) / 2,
            (MIN(IF(K$1:K$166="saniert",J$1:J$166)) + MAX(IF(K$1:K$166="saniert",J$1:J$166))) / 2
        )
    )),
    0,
    IF(
        J110 &lt; (IF(
            K111 = "unsaniert",
            (MIN(IF(K$1:K$166="unsaniert",J$1:J$166)) + MAX(IF(K$1:K$166="unsaniert",J$1:J$166))) / 2,
            IF(
                K111 = "teilsaniert",
                (MIN(IF(K$1:K$166="teilsaniert",J$1:J$166)) + MAX(IF(K$1:K$166="teilsaniert",J$1:J$166))) / 2,
                (MIN(IF(K$1:K$166="saniert",J$1:J$166)) + MAX(IF(K$1:K$166="saniert",J$1:J$166))) / 2
            )
        )),
        0,
        I111
    )
)</f>
        <v>0</v>
      </c>
      <c r="O111" s="160"/>
      <c r="P111" s="174">
        <f t="shared" si="41"/>
        <v>-2.0100480676966095</v>
      </c>
      <c r="Q111" s="173">
        <f>_xlfn.NORM.DIST(P111, P5,Q5, TRUE)</f>
        <v>0</v>
      </c>
      <c r="R111" s="174" t="str">
        <f t="shared" si="28"/>
        <v>saniert</v>
      </c>
      <c r="S111" s="174" cm="1">
        <f t="array" ref="S111">IF(
    Q111 &gt; (IF(
        R111 = "unsaniert",
        (MIN(IF(R$1:R$166="unsaniert",Q$1:Q$166)) + MAX(IF(R$1:R$166="unsaniert",Q$1:Q$166))) / 2,
        IF(
            R111 = "teilsaniert",
            (MIN(IF(R$1:R$166="teilsaniert",Q$1:Q$166)) + MAX(IF(R$1:R$166="teilsaniert",Q$1:Q$166))) / 2,
            (MIN(IF(R$1:R$166="saniert",Q$1:Q$166)) + MAX(IF(R$1:R$166="saniert",Q$1:Q$166))) / 2
        )
    )),
    0,
    IF(
        Q110 &lt; (IF(
            R111 = "unsaniert",
            (MIN(IF(R$1:R$166="unsaniert",Q$1:Q$166)) + MAX(IF(R$1:R$166="unsaniert",Q$1:Q$166))) / 2,
            IF(
                R111 = "teilsaniert",
                (MIN(IF(R$1:R$166="teilsaniert",Q$1:Q$166)) + MAX(IF(R$1:R$166="teilsaniert",Q$1:Q$166))) / 2,
                (MIN(IF(R$1:R$166="saniert",Q$1:Q$166)) + MAX(IF(R$1:R$166="saniert",Q$1:Q$166))) / 2
            )
        )),
        0,
        P111
    )
)</f>
        <v>0</v>
      </c>
      <c r="W111" s="174">
        <f t="shared" si="42"/>
        <v>-1.7114906343426048</v>
      </c>
      <c r="X111" s="173">
        <f t="shared" si="29"/>
        <v>0</v>
      </c>
      <c r="Y111" s="174" t="str">
        <f t="shared" si="30"/>
        <v>saniert</v>
      </c>
      <c r="Z111" s="174" cm="1">
        <f t="array" ref="Z111">IF(
    X111 &gt; (IF(
        Y111 = "unsaniert",
        (MIN(IF(Y$1:Y$166="unsaniert",X$1:X$166)) + MAX(IF(Y$1:Y$166="unsaniert",X$1:X$166))) / 2,
        IF(
            Y111 = "teilsaniert",
            (MIN(IF(Y$1:Y$166="teilsaniert",X$1:X$166)) + MAX(IF(Y$1:Y$166="teilsaniert",X$1:X$166))) / 2,
            (MIN(IF(Y$1:Y$166="saniert",X$1:X$166)) + MAX(IF(Y$1:Y$166="saniert",X$1:X$166))) / 2
        )
    )),
    0,
    IF(
        X110 &lt; (IF(
            Y111 = "unsaniert",
            (MIN(IF(Y$1:Y$166="unsaniert",X$1:X$166)) + MAX(IF(Y$1:Y$166="unsaniert",X$1:X$166))) / 2,
            IF(
                Y111 = "teilsaniert",
                (MIN(IF(Y$1:Y$166="teilsaniert",X$1:X$166)) + MAX(IF(Y$1:Y$166="teilsaniert",X$1:X$166))) / 2,
                (MIN(IF(Y$1:Y$166="saniert",X$1:X$166)) + MAX(IF(Y$1:Y$166="saniert",X$1:X$166))) / 2
            )
        )),
        0,
        W111
    )
)</f>
        <v>0</v>
      </c>
      <c r="AA111" s="160"/>
      <c r="AB111" s="160"/>
      <c r="AC111" s="160"/>
      <c r="AD111" s="174">
        <f t="shared" si="43"/>
        <v>-1.8600361506202283</v>
      </c>
      <c r="AE111" s="173">
        <f t="shared" si="31"/>
        <v>2.9959244941382684E-305</v>
      </c>
      <c r="AF111" s="174" t="str">
        <f t="shared" si="32"/>
        <v>saniert</v>
      </c>
      <c r="AG111" s="174" cm="1">
        <f t="array" ref="AG111">IF(
    AE111 &gt; (IF(
        AF111 = "unsaniert",
        (MIN(IF(AF$1:AF$166="unsaniert",AE$1:AE$166)) + MAX(IF(AF$1:AF$166="unsaniert",AE$1:AE$166))) / 2,
        IF(
            AF111 = "teilsaniert",
            (MIN(IF(AF$1:AF$166="teilsaniert",AE$1:AE$166)) + MAX(IF(AF$1:AF$166="teilsaniert",AE$1:AE$166))) / 2,
            (MIN(IF(AF$1:AF$166="saniert",AE$1:AE$166)) + MAX(IF(AF$1:AF$166="saniert",AE$1:AE$166))) / 2
        )
    )),
    0,
    IF(
        AE110 &lt; (IF(
            AF111 = "unsaniert",
            (MIN(IF(AF$1:AF$166="unsaniert",AE$1:AE$166)) + MAX(IF(AF$1:AF$166="unsaniert",AE$1:AE$166))) / 2,
            IF(
                AF111 = "teilsaniert",
                (MIN(IF(AF$1:AF$166="teilsaniert",AE$1:AE$166)) + MAX(IF(AF$1:AF$166="teilsaniert",AE$1:AE$166))) / 2,
                (MIN(IF(AF$1:AF$166="saniert",AE$1:AE$166)) + MAX(IF(AF$1:AF$166="saniert",AE$1:AE$166))) / 2
            )
        )),
        0,
        AD111
    )
)</f>
        <v>0</v>
      </c>
      <c r="AH111" s="160"/>
      <c r="AI111" s="160"/>
      <c r="AJ111" s="160"/>
      <c r="AK111" s="174">
        <f t="shared" si="44"/>
        <v>-2.0294462713049337</v>
      </c>
      <c r="AL111" s="173">
        <f t="shared" si="33"/>
        <v>0</v>
      </c>
      <c r="AM111" s="174" t="str">
        <f t="shared" si="34"/>
        <v>saniert</v>
      </c>
      <c r="AN111" s="174" cm="1">
        <f t="array" ref="AN111">IF(
    AL111 &gt; (IF(
        AM111 = "unsaniert",
        (MIN(IF(AM$1:AM$166="unsaniert",AL$1:AL$166)) + MAX(IF(AM$1:AM$166="unsaniert",AL$1:AL$166))) / 2,
        IF(
            AM111 = "teilsaniert",
            (MIN(IF(AM$1:AM$166="teilsaniert",AL$1:AL$166)) + MAX(IF(AM$1:AM$166="teilsaniert",AL$1:AL$166))) / 2,
            (MIN(IF(AM$1:AM$166="saniert",AL$1:AL$166)) + MAX(IF(AM$1:AM$166="saniert",AL$1:AL$166))) / 2
        )
    )),
    0,
    IF(
        AL110 &lt; (IF(
            AM111 = "unsaniert",
            (MIN(IF(AM$1:AM$166="unsaniert",AL$1:AL$166)) + MAX(IF(AM$1:AM$166="unsaniert",AL$1:AL$166))) / 2,
            IF(
                AM111 = "teilsaniert",
                (MIN(IF(AM$1:AM$166="teilsaniert",AL$1:AL$166)) + MAX(IF(AM$1:AM$166="teilsaniert",AL$1:AL$166))) / 2,
                (MIN(IF(AM$1:AM$166="saniert",AL$1:AL$166)) + MAX(IF(AM$1:AM$166="saniert",AL$1:AL$166))) / 2
            )
        )),
        0,
        AK111
    )
)</f>
        <v>0</v>
      </c>
      <c r="AR111" s="174">
        <f t="shared" si="45"/>
        <v>-1.7747735317615907</v>
      </c>
      <c r="AS111" s="173">
        <f t="shared" si="35"/>
        <v>0</v>
      </c>
      <c r="AT111" s="174" t="str">
        <f t="shared" si="36"/>
        <v>saniert</v>
      </c>
      <c r="AU111" s="174" cm="1">
        <f t="array" ref="AU111">IF(
    AS111 &gt; (IF(
        AT111 = "unsaniert",
        (MIN(IF(AT$1:AT$166="unsaniert",AS$1:AS$166)) + MAX(IF(AT$1:AT$166="unsaniert",AS$1:AS$166))) / 2,
        IF(
            AT111 = "teilsaniert",
            (MIN(IF(AT$1:AT$166="teilsaniert",AS$1:AS$166)) + MAX(IF(AT$1:AT$166="teilsaniert",AS$1:AS$166))) / 2,
            (MIN(IF(AT$1:AT$166="saniert",AS$1:AS$166)) + MAX(IF(AT$1:AT$166="saniert",AS$1:AS$166))) / 2
        )
    )),
    0,
    IF(
        AS110 &lt; (IF(
            AT111 = "unsaniert",
            (MIN(IF(AT$1:AT$166="unsaniert",AS$1:AS$166)) + MAX(IF(AT$1:AT$166="unsaniert",AS$1:AS$166))) / 2,
            IF(
                AT111 = "teilsaniert",
                (MIN(IF(AT$1:AT$166="teilsaniert",AS$1:AS$166)) + MAX(IF(AT$1:AT$166="teilsaniert",AS$1:AS$166))) / 2,
                (MIN(IF(AT$1:AT$166="saniert",AS$1:AS$166)) + MAX(IF(AT$1:AT$166="saniert",AS$1:AS$166))) / 2
            )
        )),
        0,
        AR111
    )
)</f>
        <v>0</v>
      </c>
      <c r="AV111" s="160"/>
      <c r="AW111" s="160"/>
      <c r="AX111" s="160"/>
      <c r="AY111" s="174">
        <f t="shared" si="46"/>
        <v>-1.7858722285641129</v>
      </c>
      <c r="AZ111" s="173">
        <f t="shared" si="48"/>
        <v>2.8182017942906671E-267</v>
      </c>
      <c r="BA111" s="174" t="str">
        <f t="shared" si="49"/>
        <v>saniert</v>
      </c>
      <c r="BB111" s="174" cm="1">
        <f t="array" ref="BB111">IF(
    AZ111 &gt; (IF(
        BA111 = "unsaniert",
        (MIN(IF(BA$1:BA$166="unsaniert",AZ$1:AZ$166)) + MAX(IF(BA$1:BA$166="unsaniert",AZ$1:AZ$166))) / 2,
        IF(
            BA111 = "teilsaniert",
            (MIN(IF(BA$1:BA$166="teilsaniert",AZ$1:AZ$166)) + MAX(IF(BA$1:BA$166="teilsaniert",AZ$1:AZ$166))) / 2,
            (MIN(IF(BA$1:BA$166="saniert",AZ$1:AZ$166)) + MAX(IF(BA$1:BA$166="saniert",AZ$1:AZ$166))) / 2
        )
    )),
    0,
    IF(
        AZ110 &lt; (IF(
            BA111 = "unsaniert",
            (MIN(IF(BA$1:BA$166="unsaniert",AZ$1:AZ$166)) + MAX(IF(BA$1:BA$166="unsaniert",AZ$1:AZ$166))) / 2,
            IF(
                BA111 = "teilsaniert",
                (MIN(IF(BA$1:BA$166="teilsaniert",AZ$1:AZ$166)) + MAX(IF(BA$1:BA$166="teilsaniert",AZ$1:AZ$166))) / 2,
                (MIN(IF(BA$1:BA$166="saniert",AZ$1:AZ$166)) + MAX(IF(BA$1:BA$166="saniert",AZ$1:AZ$166))) / 2
            )
        )),
        0,
        AY111
    )
)</f>
        <v>0</v>
      </c>
      <c r="BC111" s="160"/>
      <c r="BD111" s="160"/>
      <c r="BE111" s="160"/>
      <c r="BF111" s="174">
        <f t="shared" si="47"/>
        <v>-0.87298035241278171</v>
      </c>
      <c r="BG111" s="173">
        <f t="shared" si="37"/>
        <v>3.736459228454464E-170</v>
      </c>
      <c r="BH111" s="174" t="str">
        <f t="shared" si="38"/>
        <v>saniert</v>
      </c>
      <c r="BI111" s="174" cm="1">
        <f t="array" ref="BI111">IF(
    BG111 &gt; (IF(
        BH111 = "unsaniert",
        (MIN(IF(BH$1:BH$166="unsaniert",BG$1:BG$166)) + MAX(IF(BH$1:BH$166="unsaniert",BG$1:BG$166))) / 2,
        IF(
            BH111 = "teilsaniert",
            (MIN(IF(BH$1:BH$166="teilsaniert",BG$1:BG$166)) + MAX(IF(BH$1:BH$166="teilsaniert",BG$1:BG$166))) / 2,
            (MIN(IF(BH$1:BH$166="saniert",BG$1:BG$166)) + MAX(IF(BH$1:BH$166="saniert",BG$1:BG$166))) / 2
        )
    )),
    0,
    IF(
        BG110 &lt; (IF(
            BH111 = "unsaniert",
            (MIN(IF(BH$1:BH$166="unsaniert",BG$1:BG$166)) + MAX(IF(BH$1:BH$166="unsaniert",BG$1:BG$166))) / 2,
            IF(
                BH111 = "teilsaniert",
                (MIN(IF(BH$1:BH$166="teilsaniert",BG$1:BG$166)) + MAX(IF(BH$1:BH$166="teilsaniert",BG$1:BG$166))) / 2,
                (MIN(IF(BH$1:BH$166="saniert",BG$1:BG$166)) + MAX(IF(BH$1:BH$166="saniert",BG$1:BG$166))) / 2
            )
        )),
        0,
        BF111
    )
)</f>
        <v>0</v>
      </c>
    </row>
    <row r="112" spans="2:61">
      <c r="B112" s="174">
        <f t="shared" si="39"/>
        <v>-1.6570096530532723</v>
      </c>
      <c r="C112" s="173">
        <f>_xlfn.NORM.DIST(B112, B5,C5, TRUE)</f>
        <v>2.0046618095637878E-188</v>
      </c>
      <c r="D112" s="174" t="str">
        <f t="shared" si="26"/>
        <v>saniert</v>
      </c>
      <c r="E112" s="174" cm="1">
        <f t="array" ref="E112">IF(
    C112 &gt; (IF(
        D112 = "unsaniert",
        (MIN(IF(D$1:D$166="unsaniert",C$1:C$166)) + MAX(IF(D$1:D$166="unsaniert",C$1:C$166))) / 2,
        IF(
            D112 = "teilsaniert",
            (MIN(IF(D$1:D$166="teilsaniert",C$1:C$166)) + MAX(IF(D$1:D$166="teilsaniert",C$1:C$166))) / 2,
            (MIN(IF(D$1:D$166="saniert",C$1:C$166)) + MAX(IF(D$1:D$166="saniert",C$1:C$166))) / 2
        )
    )),
    0,
    IF(
        C111 &lt; (IF(
            D112 = "unsaniert",
            (MIN(IF(D$1:D$166="unsaniert",C$1:C$166)) + MAX(IF(D$1:D$166="unsaniert",C$1:C$166))) / 2,
            IF(
                D112 = "teilsaniert",
                (MIN(IF(D$1:D$166="teilsaniert",C$1:C$166)) + MAX(IF(D$1:D$166="teilsaniert",C$1:C$166))) / 2,
                (MIN(IF(D$1:D$166="saniert",C$1:C$166)) + MAX(IF(D$1:D$166="saniert",C$1:C$166))) / 2
            )
        )),
        0,
        B112
    )
)</f>
        <v>0</v>
      </c>
      <c r="H112" s="160"/>
      <c r="I112" s="174">
        <f t="shared" si="40"/>
        <v>-1.9563653993629373</v>
      </c>
      <c r="J112" s="173">
        <f>_xlfn.NORM.DIST(I112, I5,J5, TRUE)</f>
        <v>0</v>
      </c>
      <c r="K112" s="174" t="str">
        <f t="shared" si="27"/>
        <v>saniert</v>
      </c>
      <c r="L112" s="174" cm="1">
        <f t="array" ref="L112">IF(
    J112 &gt; (IF(
        K112 = "unsaniert",
        (MIN(IF(K$1:K$166="unsaniert",J$1:J$166)) + MAX(IF(K$1:K$166="unsaniert",J$1:J$166))) / 2,
        IF(
            K112 = "teilsaniert",
            (MIN(IF(K$1:K$166="teilsaniert",J$1:J$166)) + MAX(IF(K$1:K$166="teilsaniert",J$1:J$166))) / 2,
            (MIN(IF(K$1:K$166="saniert",J$1:J$166)) + MAX(IF(K$1:K$166="saniert",J$1:J$166))) / 2
        )
    )),
    0,
    IF(
        J111 &lt; (IF(
            K112 = "unsaniert",
            (MIN(IF(K$1:K$166="unsaniert",J$1:J$166)) + MAX(IF(K$1:K$166="unsaniert",J$1:J$166))) / 2,
            IF(
                K112 = "teilsaniert",
                (MIN(IF(K$1:K$166="teilsaniert",J$1:J$166)) + MAX(IF(K$1:K$166="teilsaniert",J$1:J$166))) / 2,
                (MIN(IF(K$1:K$166="saniert",J$1:J$166)) + MAX(IF(K$1:K$166="saniert",J$1:J$166))) / 2
            )
        )),
        0,
        I112
    )
)</f>
        <v>0</v>
      </c>
      <c r="O112" s="160"/>
      <c r="P112" s="174">
        <f t="shared" si="41"/>
        <v>-2.0400480676966093</v>
      </c>
      <c r="Q112" s="173">
        <f>_xlfn.NORM.DIST(P112, P5,Q5, TRUE)</f>
        <v>0</v>
      </c>
      <c r="R112" s="174" t="str">
        <f t="shared" si="28"/>
        <v>saniert</v>
      </c>
      <c r="S112" s="174" cm="1">
        <f t="array" ref="S112">IF(
    Q112 &gt; (IF(
        R112 = "unsaniert",
        (MIN(IF(R$1:R$166="unsaniert",Q$1:Q$166)) + MAX(IF(R$1:R$166="unsaniert",Q$1:Q$166))) / 2,
        IF(
            R112 = "teilsaniert",
            (MIN(IF(R$1:R$166="teilsaniert",Q$1:Q$166)) + MAX(IF(R$1:R$166="teilsaniert",Q$1:Q$166))) / 2,
            (MIN(IF(R$1:R$166="saniert",Q$1:Q$166)) + MAX(IF(R$1:R$166="saniert",Q$1:Q$166))) / 2
        )
    )),
    0,
    IF(
        Q111 &lt; (IF(
            R112 = "unsaniert",
            (MIN(IF(R$1:R$166="unsaniert",Q$1:Q$166)) + MAX(IF(R$1:R$166="unsaniert",Q$1:Q$166))) / 2,
            IF(
                R112 = "teilsaniert",
                (MIN(IF(R$1:R$166="teilsaniert",Q$1:Q$166)) + MAX(IF(R$1:R$166="teilsaniert",Q$1:Q$166))) / 2,
                (MIN(IF(R$1:R$166="saniert",Q$1:Q$166)) + MAX(IF(R$1:R$166="saniert",Q$1:Q$166))) / 2
            )
        )),
        0,
        P112
    )
)</f>
        <v>0</v>
      </c>
      <c r="W112" s="174">
        <f t="shared" si="42"/>
        <v>-1.7414906343426049</v>
      </c>
      <c r="X112" s="173">
        <f t="shared" si="29"/>
        <v>0</v>
      </c>
      <c r="Y112" s="174" t="str">
        <f t="shared" si="30"/>
        <v>saniert</v>
      </c>
      <c r="Z112" s="174" cm="1">
        <f t="array" ref="Z112">IF(
    X112 &gt; (IF(
        Y112 = "unsaniert",
        (MIN(IF(Y$1:Y$166="unsaniert",X$1:X$166)) + MAX(IF(Y$1:Y$166="unsaniert",X$1:X$166))) / 2,
        IF(
            Y112 = "teilsaniert",
            (MIN(IF(Y$1:Y$166="teilsaniert",X$1:X$166)) + MAX(IF(Y$1:Y$166="teilsaniert",X$1:X$166))) / 2,
            (MIN(IF(Y$1:Y$166="saniert",X$1:X$166)) + MAX(IF(Y$1:Y$166="saniert",X$1:X$166))) / 2
        )
    )),
    0,
    IF(
        X111 &lt; (IF(
            Y112 = "unsaniert",
            (MIN(IF(Y$1:Y$166="unsaniert",X$1:X$166)) + MAX(IF(Y$1:Y$166="unsaniert",X$1:X$166))) / 2,
            IF(
                Y112 = "teilsaniert",
                (MIN(IF(Y$1:Y$166="teilsaniert",X$1:X$166)) + MAX(IF(Y$1:Y$166="teilsaniert",X$1:X$166))) / 2,
                (MIN(IF(Y$1:Y$166="saniert",X$1:X$166)) + MAX(IF(Y$1:Y$166="saniert",X$1:X$166))) / 2
            )
        )),
        0,
        W112
    )
)</f>
        <v>0</v>
      </c>
      <c r="AA112" s="160"/>
      <c r="AB112" s="160"/>
      <c r="AC112" s="160"/>
      <c r="AD112" s="174">
        <f t="shared" si="43"/>
        <v>-1.8900361506202283</v>
      </c>
      <c r="AE112" s="173">
        <f t="shared" si="31"/>
        <v>0</v>
      </c>
      <c r="AF112" s="174" t="str">
        <f t="shared" si="32"/>
        <v>saniert</v>
      </c>
      <c r="AG112" s="174" cm="1">
        <f t="array" ref="AG112">IF(
    AE112 &gt; (IF(
        AF112 = "unsaniert",
        (MIN(IF(AF$1:AF$166="unsaniert",AE$1:AE$166)) + MAX(IF(AF$1:AF$166="unsaniert",AE$1:AE$166))) / 2,
        IF(
            AF112 = "teilsaniert",
            (MIN(IF(AF$1:AF$166="teilsaniert",AE$1:AE$166)) + MAX(IF(AF$1:AF$166="teilsaniert",AE$1:AE$166))) / 2,
            (MIN(IF(AF$1:AF$166="saniert",AE$1:AE$166)) + MAX(IF(AF$1:AF$166="saniert",AE$1:AE$166))) / 2
        )
    )),
    0,
    IF(
        AE111 &lt; (IF(
            AF112 = "unsaniert",
            (MIN(IF(AF$1:AF$166="unsaniert",AE$1:AE$166)) + MAX(IF(AF$1:AF$166="unsaniert",AE$1:AE$166))) / 2,
            IF(
                AF112 = "teilsaniert",
                (MIN(IF(AF$1:AF$166="teilsaniert",AE$1:AE$166)) + MAX(IF(AF$1:AF$166="teilsaniert",AE$1:AE$166))) / 2,
                (MIN(IF(AF$1:AF$166="saniert",AE$1:AE$166)) + MAX(IF(AF$1:AF$166="saniert",AE$1:AE$166))) / 2
            )
        )),
        0,
        AD112
    )
)</f>
        <v>0</v>
      </c>
      <c r="AH112" s="160"/>
      <c r="AI112" s="160"/>
      <c r="AJ112" s="160"/>
      <c r="AK112" s="174">
        <f t="shared" si="44"/>
        <v>-2.0594462713049335</v>
      </c>
      <c r="AL112" s="173">
        <f t="shared" si="33"/>
        <v>0</v>
      </c>
      <c r="AM112" s="174" t="str">
        <f t="shared" si="34"/>
        <v>saniert</v>
      </c>
      <c r="AN112" s="174" cm="1">
        <f t="array" ref="AN112">IF(
    AL112 &gt; (IF(
        AM112 = "unsaniert",
        (MIN(IF(AM$1:AM$166="unsaniert",AL$1:AL$166)) + MAX(IF(AM$1:AM$166="unsaniert",AL$1:AL$166))) / 2,
        IF(
            AM112 = "teilsaniert",
            (MIN(IF(AM$1:AM$166="teilsaniert",AL$1:AL$166)) + MAX(IF(AM$1:AM$166="teilsaniert",AL$1:AL$166))) / 2,
            (MIN(IF(AM$1:AM$166="saniert",AL$1:AL$166)) + MAX(IF(AM$1:AM$166="saniert",AL$1:AL$166))) / 2
        )
    )),
    0,
    IF(
        AL111 &lt; (IF(
            AM112 = "unsaniert",
            (MIN(IF(AM$1:AM$166="unsaniert",AL$1:AL$166)) + MAX(IF(AM$1:AM$166="unsaniert",AL$1:AL$166))) / 2,
            IF(
                AM112 = "teilsaniert",
                (MIN(IF(AM$1:AM$166="teilsaniert",AL$1:AL$166)) + MAX(IF(AM$1:AM$166="teilsaniert",AL$1:AL$166))) / 2,
                (MIN(IF(AM$1:AM$166="saniert",AL$1:AL$166)) + MAX(IF(AM$1:AM$166="saniert",AL$1:AL$166))) / 2
            )
        )),
        0,
        AK112
    )
)</f>
        <v>0</v>
      </c>
      <c r="AR112" s="174">
        <f t="shared" si="45"/>
        <v>-1.8047735317615907</v>
      </c>
      <c r="AS112" s="173">
        <f t="shared" si="35"/>
        <v>0</v>
      </c>
      <c r="AT112" s="174" t="str">
        <f t="shared" si="36"/>
        <v>saniert</v>
      </c>
      <c r="AU112" s="174" cm="1">
        <f t="array" ref="AU112">IF(
    AS112 &gt; (IF(
        AT112 = "unsaniert",
        (MIN(IF(AT$1:AT$166="unsaniert",AS$1:AS$166)) + MAX(IF(AT$1:AT$166="unsaniert",AS$1:AS$166))) / 2,
        IF(
            AT112 = "teilsaniert",
            (MIN(IF(AT$1:AT$166="teilsaniert",AS$1:AS$166)) + MAX(IF(AT$1:AT$166="teilsaniert",AS$1:AS$166))) / 2,
            (MIN(IF(AT$1:AT$166="saniert",AS$1:AS$166)) + MAX(IF(AT$1:AT$166="saniert",AS$1:AS$166))) / 2
        )
    )),
    0,
    IF(
        AS111 &lt; (IF(
            AT112 = "unsaniert",
            (MIN(IF(AT$1:AT$166="unsaniert",AS$1:AS$166)) + MAX(IF(AT$1:AT$166="unsaniert",AS$1:AS$166))) / 2,
            IF(
                AT112 = "teilsaniert",
                (MIN(IF(AT$1:AT$166="teilsaniert",AS$1:AS$166)) + MAX(IF(AT$1:AT$166="teilsaniert",AS$1:AS$166))) / 2,
                (MIN(IF(AT$1:AT$166="saniert",AS$1:AS$166)) + MAX(IF(AT$1:AT$166="saniert",AS$1:AS$166))) / 2
            )
        )),
        0,
        AR112
    )
)</f>
        <v>0</v>
      </c>
      <c r="AV112" s="160"/>
      <c r="AW112" s="160"/>
      <c r="AX112" s="160"/>
      <c r="AY112" s="174">
        <f t="shared" si="46"/>
        <v>-1.8158722285641129</v>
      </c>
      <c r="AZ112" s="173">
        <f t="shared" si="48"/>
        <v>6.7298174216349058E-275</v>
      </c>
      <c r="BA112" s="174" t="str">
        <f t="shared" si="49"/>
        <v>saniert</v>
      </c>
      <c r="BB112" s="174" cm="1">
        <f t="array" ref="BB112">IF(
    AZ112 &gt; (IF(
        BA112 = "unsaniert",
        (MIN(IF(BA$1:BA$166="unsaniert",AZ$1:AZ$166)) + MAX(IF(BA$1:BA$166="unsaniert",AZ$1:AZ$166))) / 2,
        IF(
            BA112 = "teilsaniert",
            (MIN(IF(BA$1:BA$166="teilsaniert",AZ$1:AZ$166)) + MAX(IF(BA$1:BA$166="teilsaniert",AZ$1:AZ$166))) / 2,
            (MIN(IF(BA$1:BA$166="saniert",AZ$1:AZ$166)) + MAX(IF(BA$1:BA$166="saniert",AZ$1:AZ$166))) / 2
        )
    )),
    0,
    IF(
        AZ111 &lt; (IF(
            BA112 = "unsaniert",
            (MIN(IF(BA$1:BA$166="unsaniert",AZ$1:AZ$166)) + MAX(IF(BA$1:BA$166="unsaniert",AZ$1:AZ$166))) / 2,
            IF(
                BA112 = "teilsaniert",
                (MIN(IF(BA$1:BA$166="teilsaniert",AZ$1:AZ$166)) + MAX(IF(BA$1:BA$166="teilsaniert",AZ$1:AZ$166))) / 2,
                (MIN(IF(BA$1:BA$166="saniert",AZ$1:AZ$166)) + MAX(IF(BA$1:BA$166="saniert",AZ$1:AZ$166))) / 2
            )
        )),
        0,
        AY112
    )
)</f>
        <v>0</v>
      </c>
      <c r="BC112" s="160"/>
      <c r="BD112" s="160"/>
      <c r="BE112" s="160"/>
      <c r="BF112" s="174">
        <f t="shared" si="47"/>
        <v>-0.88798035241278173</v>
      </c>
      <c r="BG112" s="173">
        <f t="shared" si="37"/>
        <v>4.4077469385891919E-175</v>
      </c>
      <c r="BH112" s="174" t="str">
        <f t="shared" si="38"/>
        <v>saniert</v>
      </c>
      <c r="BI112" s="174" cm="1">
        <f t="array" ref="BI112">IF(
    BG112 &gt; (IF(
        BH112 = "unsaniert",
        (MIN(IF(BH$1:BH$166="unsaniert",BG$1:BG$166)) + MAX(IF(BH$1:BH$166="unsaniert",BG$1:BG$166))) / 2,
        IF(
            BH112 = "teilsaniert",
            (MIN(IF(BH$1:BH$166="teilsaniert",BG$1:BG$166)) + MAX(IF(BH$1:BH$166="teilsaniert",BG$1:BG$166))) / 2,
            (MIN(IF(BH$1:BH$166="saniert",BG$1:BG$166)) + MAX(IF(BH$1:BH$166="saniert",BG$1:BG$166))) / 2
        )
    )),
    0,
    IF(
        BG111 &lt; (IF(
            BH112 = "unsaniert",
            (MIN(IF(BH$1:BH$166="unsaniert",BG$1:BG$166)) + MAX(IF(BH$1:BH$166="unsaniert",BG$1:BG$166))) / 2,
            IF(
                BH112 = "teilsaniert",
                (MIN(IF(BH$1:BH$166="teilsaniert",BG$1:BG$166)) + MAX(IF(BH$1:BH$166="teilsaniert",BG$1:BG$166))) / 2,
                (MIN(IF(BH$1:BH$166="saniert",BG$1:BG$166)) + MAX(IF(BH$1:BH$166="saniert",BG$1:BG$166))) / 2
            )
        )),
        0,
        BF112
    )
)</f>
        <v>0</v>
      </c>
    </row>
    <row r="113" spans="2:61">
      <c r="B113" s="174">
        <f t="shared" si="39"/>
        <v>-1.6870096530532723</v>
      </c>
      <c r="C113" s="173">
        <f>_xlfn.NORM.DIST(B113, B5,C5, TRUE)</f>
        <v>8.629347181085599E-194</v>
      </c>
      <c r="D113" s="174" t="str">
        <f t="shared" si="26"/>
        <v>saniert</v>
      </c>
      <c r="E113" s="174" cm="1">
        <f t="array" ref="E113">IF(
    C113 &gt; (IF(
        D113 = "unsaniert",
        (MIN(IF(D$1:D$166="unsaniert",C$1:C$166)) + MAX(IF(D$1:D$166="unsaniert",C$1:C$166))) / 2,
        IF(
            D113 = "teilsaniert",
            (MIN(IF(D$1:D$166="teilsaniert",C$1:C$166)) + MAX(IF(D$1:D$166="teilsaniert",C$1:C$166))) / 2,
            (MIN(IF(D$1:D$166="saniert",C$1:C$166)) + MAX(IF(D$1:D$166="saniert",C$1:C$166))) / 2
        )
    )),
    0,
    IF(
        C112 &lt; (IF(
            D113 = "unsaniert",
            (MIN(IF(D$1:D$166="unsaniert",C$1:C$166)) + MAX(IF(D$1:D$166="unsaniert",C$1:C$166))) / 2,
            IF(
                D113 = "teilsaniert",
                (MIN(IF(D$1:D$166="teilsaniert",C$1:C$166)) + MAX(IF(D$1:D$166="teilsaniert",C$1:C$166))) / 2,
                (MIN(IF(D$1:D$166="saniert",C$1:C$166)) + MAX(IF(D$1:D$166="saniert",C$1:C$166))) / 2
            )
        )),
        0,
        B113
    )
)</f>
        <v>0</v>
      </c>
      <c r="H113" s="160"/>
      <c r="I113" s="174">
        <f t="shared" si="40"/>
        <v>-1.9863653993629373</v>
      </c>
      <c r="J113" s="173">
        <f>_xlfn.NORM.DIST(I113, I5,J5, TRUE)</f>
        <v>0</v>
      </c>
      <c r="K113" s="174" t="str">
        <f t="shared" si="27"/>
        <v>saniert</v>
      </c>
      <c r="L113" s="174" cm="1">
        <f t="array" ref="L113">IF(
    J113 &gt; (IF(
        K113 = "unsaniert",
        (MIN(IF(K$1:K$166="unsaniert",J$1:J$166)) + MAX(IF(K$1:K$166="unsaniert",J$1:J$166))) / 2,
        IF(
            K113 = "teilsaniert",
            (MIN(IF(K$1:K$166="teilsaniert",J$1:J$166)) + MAX(IF(K$1:K$166="teilsaniert",J$1:J$166))) / 2,
            (MIN(IF(K$1:K$166="saniert",J$1:J$166)) + MAX(IF(K$1:K$166="saniert",J$1:J$166))) / 2
        )
    )),
    0,
    IF(
        J112 &lt; (IF(
            K113 = "unsaniert",
            (MIN(IF(K$1:K$166="unsaniert",J$1:J$166)) + MAX(IF(K$1:K$166="unsaniert",J$1:J$166))) / 2,
            IF(
                K113 = "teilsaniert",
                (MIN(IF(K$1:K$166="teilsaniert",J$1:J$166)) + MAX(IF(K$1:K$166="teilsaniert",J$1:J$166))) / 2,
                (MIN(IF(K$1:K$166="saniert",J$1:J$166)) + MAX(IF(K$1:K$166="saniert",J$1:J$166))) / 2
            )
        )),
        0,
        I113
    )
)</f>
        <v>0</v>
      </c>
      <c r="O113" s="160"/>
      <c r="P113" s="174">
        <f t="shared" si="41"/>
        <v>-2.0700480676966091</v>
      </c>
      <c r="Q113" s="173">
        <f>_xlfn.NORM.DIST(P113, P5,Q5, TRUE)</f>
        <v>0</v>
      </c>
      <c r="R113" s="174" t="str">
        <f t="shared" si="28"/>
        <v>saniert</v>
      </c>
      <c r="S113" s="174" cm="1">
        <f t="array" ref="S113">IF(
    Q113 &gt; (IF(
        R113 = "unsaniert",
        (MIN(IF(R$1:R$166="unsaniert",Q$1:Q$166)) + MAX(IF(R$1:R$166="unsaniert",Q$1:Q$166))) / 2,
        IF(
            R113 = "teilsaniert",
            (MIN(IF(R$1:R$166="teilsaniert",Q$1:Q$166)) + MAX(IF(R$1:R$166="teilsaniert",Q$1:Q$166))) / 2,
            (MIN(IF(R$1:R$166="saniert",Q$1:Q$166)) + MAX(IF(R$1:R$166="saniert",Q$1:Q$166))) / 2
        )
    )),
    0,
    IF(
        Q112 &lt; (IF(
            R113 = "unsaniert",
            (MIN(IF(R$1:R$166="unsaniert",Q$1:Q$166)) + MAX(IF(R$1:R$166="unsaniert",Q$1:Q$166))) / 2,
            IF(
                R113 = "teilsaniert",
                (MIN(IF(R$1:R$166="teilsaniert",Q$1:Q$166)) + MAX(IF(R$1:R$166="teilsaniert",Q$1:Q$166))) / 2,
                (MIN(IF(R$1:R$166="saniert",Q$1:Q$166)) + MAX(IF(R$1:R$166="saniert",Q$1:Q$166))) / 2
            )
        )),
        0,
        P113
    )
)</f>
        <v>0</v>
      </c>
      <c r="W113" s="174">
        <f t="shared" si="42"/>
        <v>-1.7714906343426049</v>
      </c>
      <c r="X113" s="173">
        <f t="shared" si="29"/>
        <v>0</v>
      </c>
      <c r="Y113" s="174" t="str">
        <f t="shared" si="30"/>
        <v>saniert</v>
      </c>
      <c r="Z113" s="174" cm="1">
        <f t="array" ref="Z113">IF(
    X113 &gt; (IF(
        Y113 = "unsaniert",
        (MIN(IF(Y$1:Y$166="unsaniert",X$1:X$166)) + MAX(IF(Y$1:Y$166="unsaniert",X$1:X$166))) / 2,
        IF(
            Y113 = "teilsaniert",
            (MIN(IF(Y$1:Y$166="teilsaniert",X$1:X$166)) + MAX(IF(Y$1:Y$166="teilsaniert",X$1:X$166))) / 2,
            (MIN(IF(Y$1:Y$166="saniert",X$1:X$166)) + MAX(IF(Y$1:Y$166="saniert",X$1:X$166))) / 2
        )
    )),
    0,
    IF(
        X112 &lt; (IF(
            Y113 = "unsaniert",
            (MIN(IF(Y$1:Y$166="unsaniert",X$1:X$166)) + MAX(IF(Y$1:Y$166="unsaniert",X$1:X$166))) / 2,
            IF(
                Y113 = "teilsaniert",
                (MIN(IF(Y$1:Y$166="teilsaniert",X$1:X$166)) + MAX(IF(Y$1:Y$166="teilsaniert",X$1:X$166))) / 2,
                (MIN(IF(Y$1:Y$166="saniert",X$1:X$166)) + MAX(IF(Y$1:Y$166="saniert",X$1:X$166))) / 2
            )
        )),
        0,
        W113
    )
)</f>
        <v>0</v>
      </c>
      <c r="AA113" s="160"/>
      <c r="AB113" s="160"/>
      <c r="AC113" s="160"/>
      <c r="AD113" s="174">
        <f t="shared" si="43"/>
        <v>-1.9200361506202284</v>
      </c>
      <c r="AE113" s="173">
        <f t="shared" si="31"/>
        <v>0</v>
      </c>
      <c r="AF113" s="174" t="str">
        <f t="shared" si="32"/>
        <v>saniert</v>
      </c>
      <c r="AG113" s="174" cm="1">
        <f t="array" ref="AG113">IF(
    AE113 &gt; (IF(
        AF113 = "unsaniert",
        (MIN(IF(AF$1:AF$166="unsaniert",AE$1:AE$166)) + MAX(IF(AF$1:AF$166="unsaniert",AE$1:AE$166))) / 2,
        IF(
            AF113 = "teilsaniert",
            (MIN(IF(AF$1:AF$166="teilsaniert",AE$1:AE$166)) + MAX(IF(AF$1:AF$166="teilsaniert",AE$1:AE$166))) / 2,
            (MIN(IF(AF$1:AF$166="saniert",AE$1:AE$166)) + MAX(IF(AF$1:AF$166="saniert",AE$1:AE$166))) / 2
        )
    )),
    0,
    IF(
        AE112 &lt; (IF(
            AF113 = "unsaniert",
            (MIN(IF(AF$1:AF$166="unsaniert",AE$1:AE$166)) + MAX(IF(AF$1:AF$166="unsaniert",AE$1:AE$166))) / 2,
            IF(
                AF113 = "teilsaniert",
                (MIN(IF(AF$1:AF$166="teilsaniert",AE$1:AE$166)) + MAX(IF(AF$1:AF$166="teilsaniert",AE$1:AE$166))) / 2,
                (MIN(IF(AF$1:AF$166="saniert",AE$1:AE$166)) + MAX(IF(AF$1:AF$166="saniert",AE$1:AE$166))) / 2
            )
        )),
        0,
        AD113
    )
)</f>
        <v>0</v>
      </c>
      <c r="AH113" s="160"/>
      <c r="AI113" s="160"/>
      <c r="AJ113" s="160"/>
      <c r="AK113" s="174">
        <f t="shared" si="44"/>
        <v>-2.0894462713049333</v>
      </c>
      <c r="AL113" s="173">
        <f t="shared" si="33"/>
        <v>0</v>
      </c>
      <c r="AM113" s="174" t="str">
        <f t="shared" si="34"/>
        <v>saniert</v>
      </c>
      <c r="AN113" s="174" cm="1">
        <f t="array" ref="AN113">IF(
    AL113 &gt; (IF(
        AM113 = "unsaniert",
        (MIN(IF(AM$1:AM$166="unsaniert",AL$1:AL$166)) + MAX(IF(AM$1:AM$166="unsaniert",AL$1:AL$166))) / 2,
        IF(
            AM113 = "teilsaniert",
            (MIN(IF(AM$1:AM$166="teilsaniert",AL$1:AL$166)) + MAX(IF(AM$1:AM$166="teilsaniert",AL$1:AL$166))) / 2,
            (MIN(IF(AM$1:AM$166="saniert",AL$1:AL$166)) + MAX(IF(AM$1:AM$166="saniert",AL$1:AL$166))) / 2
        )
    )),
    0,
    IF(
        AL112 &lt; (IF(
            AM113 = "unsaniert",
            (MIN(IF(AM$1:AM$166="unsaniert",AL$1:AL$166)) + MAX(IF(AM$1:AM$166="unsaniert",AL$1:AL$166))) / 2,
            IF(
                AM113 = "teilsaniert",
                (MIN(IF(AM$1:AM$166="teilsaniert",AL$1:AL$166)) + MAX(IF(AM$1:AM$166="teilsaniert",AL$1:AL$166))) / 2,
                (MIN(IF(AM$1:AM$166="saniert",AL$1:AL$166)) + MAX(IF(AM$1:AM$166="saniert",AL$1:AL$166))) / 2
            )
        )),
        0,
        AK113
    )
)</f>
        <v>0</v>
      </c>
      <c r="AR113" s="174">
        <f t="shared" si="45"/>
        <v>-1.8347735317615907</v>
      </c>
      <c r="AS113" s="173">
        <f t="shared" si="35"/>
        <v>0</v>
      </c>
      <c r="AT113" s="174" t="str">
        <f t="shared" si="36"/>
        <v>saniert</v>
      </c>
      <c r="AU113" s="174" cm="1">
        <f t="array" ref="AU113">IF(
    AS113 &gt; (IF(
        AT113 = "unsaniert",
        (MIN(IF(AT$1:AT$166="unsaniert",AS$1:AS$166)) + MAX(IF(AT$1:AT$166="unsaniert",AS$1:AS$166))) / 2,
        IF(
            AT113 = "teilsaniert",
            (MIN(IF(AT$1:AT$166="teilsaniert",AS$1:AS$166)) + MAX(IF(AT$1:AT$166="teilsaniert",AS$1:AS$166))) / 2,
            (MIN(IF(AT$1:AT$166="saniert",AS$1:AS$166)) + MAX(IF(AT$1:AT$166="saniert",AS$1:AS$166))) / 2
        )
    )),
    0,
    IF(
        AS112 &lt; (IF(
            AT113 = "unsaniert",
            (MIN(IF(AT$1:AT$166="unsaniert",AS$1:AS$166)) + MAX(IF(AT$1:AT$166="unsaniert",AS$1:AS$166))) / 2,
            IF(
                AT113 = "teilsaniert",
                (MIN(IF(AT$1:AT$166="teilsaniert",AS$1:AS$166)) + MAX(IF(AT$1:AT$166="teilsaniert",AS$1:AS$166))) / 2,
                (MIN(IF(AT$1:AT$166="saniert",AS$1:AS$166)) + MAX(IF(AT$1:AT$166="saniert",AS$1:AS$166))) / 2
            )
        )),
        0,
        AR113
    )
)</f>
        <v>0</v>
      </c>
      <c r="AV113" s="160"/>
      <c r="AW113" s="160"/>
      <c r="AX113" s="160"/>
      <c r="AY113" s="174">
        <f t="shared" si="46"/>
        <v>-1.8458722285641129</v>
      </c>
      <c r="AZ113" s="173">
        <f t="shared" si="48"/>
        <v>1.2533493880129203E-282</v>
      </c>
      <c r="BA113" s="174" t="str">
        <f t="shared" si="49"/>
        <v>saniert</v>
      </c>
      <c r="BB113" s="174" cm="1">
        <f t="array" ref="BB113">IF(
    AZ113 &gt; (IF(
        BA113 = "unsaniert",
        (MIN(IF(BA$1:BA$166="unsaniert",AZ$1:AZ$166)) + MAX(IF(BA$1:BA$166="unsaniert",AZ$1:AZ$166))) / 2,
        IF(
            BA113 = "teilsaniert",
            (MIN(IF(BA$1:BA$166="teilsaniert",AZ$1:AZ$166)) + MAX(IF(BA$1:BA$166="teilsaniert",AZ$1:AZ$166))) / 2,
            (MIN(IF(BA$1:BA$166="saniert",AZ$1:AZ$166)) + MAX(IF(BA$1:BA$166="saniert",AZ$1:AZ$166))) / 2
        )
    )),
    0,
    IF(
        AZ112 &lt; (IF(
            BA113 = "unsaniert",
            (MIN(IF(BA$1:BA$166="unsaniert",AZ$1:AZ$166)) + MAX(IF(BA$1:BA$166="unsaniert",AZ$1:AZ$166))) / 2,
            IF(
                BA113 = "teilsaniert",
                (MIN(IF(BA$1:BA$166="teilsaniert",AZ$1:AZ$166)) + MAX(IF(BA$1:BA$166="teilsaniert",AZ$1:AZ$166))) / 2,
                (MIN(IF(BA$1:BA$166="saniert",AZ$1:AZ$166)) + MAX(IF(BA$1:BA$166="saniert",AZ$1:AZ$166))) / 2
            )
        )),
        0,
        AY113
    )
)</f>
        <v>0</v>
      </c>
      <c r="BC113" s="160"/>
      <c r="BD113" s="160"/>
      <c r="BE113" s="160"/>
      <c r="BF113" s="174">
        <f t="shared" si="47"/>
        <v>-0.90298035241278174</v>
      </c>
      <c r="BG113" s="173">
        <f t="shared" si="37"/>
        <v>4.4139237057442993E-180</v>
      </c>
      <c r="BH113" s="174" t="str">
        <f t="shared" si="38"/>
        <v>saniert</v>
      </c>
      <c r="BI113" s="174" cm="1">
        <f t="array" ref="BI113">IF(
    BG113 &gt; (IF(
        BH113 = "unsaniert",
        (MIN(IF(BH$1:BH$166="unsaniert",BG$1:BG$166)) + MAX(IF(BH$1:BH$166="unsaniert",BG$1:BG$166))) / 2,
        IF(
            BH113 = "teilsaniert",
            (MIN(IF(BH$1:BH$166="teilsaniert",BG$1:BG$166)) + MAX(IF(BH$1:BH$166="teilsaniert",BG$1:BG$166))) / 2,
            (MIN(IF(BH$1:BH$166="saniert",BG$1:BG$166)) + MAX(IF(BH$1:BH$166="saniert",BG$1:BG$166))) / 2
        )
    )),
    0,
    IF(
        BG112 &lt; (IF(
            BH113 = "unsaniert",
            (MIN(IF(BH$1:BH$166="unsaniert",BG$1:BG$166)) + MAX(IF(BH$1:BH$166="unsaniert",BG$1:BG$166))) / 2,
            IF(
                BH113 = "teilsaniert",
                (MIN(IF(BH$1:BH$166="teilsaniert",BG$1:BG$166)) + MAX(IF(BH$1:BH$166="teilsaniert",BG$1:BG$166))) / 2,
                (MIN(IF(BH$1:BH$166="saniert",BG$1:BG$166)) + MAX(IF(BH$1:BH$166="saniert",BG$1:BG$166))) / 2
            )
        )),
        0,
        BF113
    )
)</f>
        <v>0</v>
      </c>
    </row>
    <row r="114" spans="2:61">
      <c r="B114" s="174">
        <f t="shared" si="39"/>
        <v>-1.7170096530532724</v>
      </c>
      <c r="C114" s="173">
        <f>_xlfn.NORM.DIST(B114,B5,C5, TRUE)</f>
        <v>3.1174444201991934E-199</v>
      </c>
      <c r="D114" s="174" t="str">
        <f t="shared" si="26"/>
        <v>saniert</v>
      </c>
      <c r="E114" s="174" cm="1">
        <f t="array" ref="E114">IF(
    C114 &gt; (IF(
        D114 = "unsaniert",
        (MIN(IF(D$1:D$166="unsaniert",C$1:C$166)) + MAX(IF(D$1:D$166="unsaniert",C$1:C$166))) / 2,
        IF(
            D114 = "teilsaniert",
            (MIN(IF(D$1:D$166="teilsaniert",C$1:C$166)) + MAX(IF(D$1:D$166="teilsaniert",C$1:C$166))) / 2,
            (MIN(IF(D$1:D$166="saniert",C$1:C$166)) + MAX(IF(D$1:D$166="saniert",C$1:C$166))) / 2
        )
    )),
    0,
    IF(
        C113 &lt; (IF(
            D114 = "unsaniert",
            (MIN(IF(D$1:D$166="unsaniert",C$1:C$166)) + MAX(IF(D$1:D$166="unsaniert",C$1:C$166))) / 2,
            IF(
                D114 = "teilsaniert",
                (MIN(IF(D$1:D$166="teilsaniert",C$1:C$166)) + MAX(IF(D$1:D$166="teilsaniert",C$1:C$166))) / 2,
                (MIN(IF(D$1:D$166="saniert",C$1:C$166)) + MAX(IF(D$1:D$166="saniert",C$1:C$166))) / 2
            )
        )),
        0,
        B114
    )
)</f>
        <v>0</v>
      </c>
      <c r="H114" s="160"/>
      <c r="I114" s="174">
        <f t="shared" si="40"/>
        <v>-2.0163653993629373</v>
      </c>
      <c r="J114" s="173">
        <f>_xlfn.NORM.DIST(I114,I5,J5, TRUE)</f>
        <v>0</v>
      </c>
      <c r="K114" s="174" t="str">
        <f t="shared" si="27"/>
        <v>saniert</v>
      </c>
      <c r="L114" s="174" cm="1">
        <f t="array" ref="L114">IF(
    J114 &gt; (IF(
        K114 = "unsaniert",
        (MIN(IF(K$1:K$166="unsaniert",J$1:J$166)) + MAX(IF(K$1:K$166="unsaniert",J$1:J$166))) / 2,
        IF(
            K114 = "teilsaniert",
            (MIN(IF(K$1:K$166="teilsaniert",J$1:J$166)) + MAX(IF(K$1:K$166="teilsaniert",J$1:J$166))) / 2,
            (MIN(IF(K$1:K$166="saniert",J$1:J$166)) + MAX(IF(K$1:K$166="saniert",J$1:J$166))) / 2
        )
    )),
    0,
    IF(
        J113 &lt; (IF(
            K114 = "unsaniert",
            (MIN(IF(K$1:K$166="unsaniert",J$1:J$166)) + MAX(IF(K$1:K$166="unsaniert",J$1:J$166))) / 2,
            IF(
                K114 = "teilsaniert",
                (MIN(IF(K$1:K$166="teilsaniert",J$1:J$166)) + MAX(IF(K$1:K$166="teilsaniert",J$1:J$166))) / 2,
                (MIN(IF(K$1:K$166="saniert",J$1:J$166)) + MAX(IF(K$1:K$166="saniert",J$1:J$166))) / 2
            )
        )),
        0,
        I114
    )
)</f>
        <v>0</v>
      </c>
      <c r="O114" s="160"/>
      <c r="P114" s="174">
        <f t="shared" si="41"/>
        <v>-2.1000480676966089</v>
      </c>
      <c r="Q114" s="173">
        <f>_xlfn.NORM.DIST(P114,P5,Q5, TRUE)</f>
        <v>0</v>
      </c>
      <c r="R114" s="174" t="str">
        <f t="shared" si="28"/>
        <v>saniert</v>
      </c>
      <c r="S114" s="174" cm="1">
        <f t="array" ref="S114">IF(
    Q114 &gt; (IF(
        R114 = "unsaniert",
        (MIN(IF(R$1:R$166="unsaniert",Q$1:Q$166)) + MAX(IF(R$1:R$166="unsaniert",Q$1:Q$166))) / 2,
        IF(
            R114 = "teilsaniert",
            (MIN(IF(R$1:R$166="teilsaniert",Q$1:Q$166)) + MAX(IF(R$1:R$166="teilsaniert",Q$1:Q$166))) / 2,
            (MIN(IF(R$1:R$166="saniert",Q$1:Q$166)) + MAX(IF(R$1:R$166="saniert",Q$1:Q$166))) / 2
        )
    )),
    0,
    IF(
        Q113 &lt; (IF(
            R114 = "unsaniert",
            (MIN(IF(R$1:R$166="unsaniert",Q$1:Q$166)) + MAX(IF(R$1:R$166="unsaniert",Q$1:Q$166))) / 2,
            IF(
                R114 = "teilsaniert",
                (MIN(IF(R$1:R$166="teilsaniert",Q$1:Q$166)) + MAX(IF(R$1:R$166="teilsaniert",Q$1:Q$166))) / 2,
                (MIN(IF(R$1:R$166="saniert",Q$1:Q$166)) + MAX(IF(R$1:R$166="saniert",Q$1:Q$166))) / 2
            )
        )),
        0,
        P114
    )
)</f>
        <v>0</v>
      </c>
      <c r="W114" s="174">
        <f t="shared" si="42"/>
        <v>-1.8014906343426049</v>
      </c>
      <c r="X114" s="173">
        <f t="shared" si="29"/>
        <v>0</v>
      </c>
      <c r="Y114" s="174" t="str">
        <f t="shared" si="30"/>
        <v>saniert</v>
      </c>
      <c r="Z114" s="174" cm="1">
        <f t="array" ref="Z114">IF(
    X114 &gt; (IF(
        Y114 = "unsaniert",
        (MIN(IF(Y$1:Y$166="unsaniert",X$1:X$166)) + MAX(IF(Y$1:Y$166="unsaniert",X$1:X$166))) / 2,
        IF(
            Y114 = "teilsaniert",
            (MIN(IF(Y$1:Y$166="teilsaniert",X$1:X$166)) + MAX(IF(Y$1:Y$166="teilsaniert",X$1:X$166))) / 2,
            (MIN(IF(Y$1:Y$166="saniert",X$1:X$166)) + MAX(IF(Y$1:Y$166="saniert",X$1:X$166))) / 2
        )
    )),
    0,
    IF(
        X113 &lt; (IF(
            Y114 = "unsaniert",
            (MIN(IF(Y$1:Y$166="unsaniert",X$1:X$166)) + MAX(IF(Y$1:Y$166="unsaniert",X$1:X$166))) / 2,
            IF(
                Y114 = "teilsaniert",
                (MIN(IF(Y$1:Y$166="teilsaniert",X$1:X$166)) + MAX(IF(Y$1:Y$166="teilsaniert",X$1:X$166))) / 2,
                (MIN(IF(Y$1:Y$166="saniert",X$1:X$166)) + MAX(IF(Y$1:Y$166="saniert",X$1:X$166))) / 2
            )
        )),
        0,
        W114
    )
)</f>
        <v>0</v>
      </c>
      <c r="AA114" s="160"/>
      <c r="AB114" s="160"/>
      <c r="AC114" s="160"/>
      <c r="AD114" s="174">
        <f t="shared" si="43"/>
        <v>-1.9500361506202284</v>
      </c>
      <c r="AE114" s="173">
        <f t="shared" si="31"/>
        <v>0</v>
      </c>
      <c r="AF114" s="174" t="str">
        <f t="shared" si="32"/>
        <v>saniert</v>
      </c>
      <c r="AG114" s="174" cm="1">
        <f t="array" ref="AG114">IF(
    AE114 &gt; (IF(
        AF114 = "unsaniert",
        (MIN(IF(AF$1:AF$166="unsaniert",AE$1:AE$166)) + MAX(IF(AF$1:AF$166="unsaniert",AE$1:AE$166))) / 2,
        IF(
            AF114 = "teilsaniert",
            (MIN(IF(AF$1:AF$166="teilsaniert",AE$1:AE$166)) + MAX(IF(AF$1:AF$166="teilsaniert",AE$1:AE$166))) / 2,
            (MIN(IF(AF$1:AF$166="saniert",AE$1:AE$166)) + MAX(IF(AF$1:AF$166="saniert",AE$1:AE$166))) / 2
        )
    )),
    0,
    IF(
        AE113 &lt; (IF(
            AF114 = "unsaniert",
            (MIN(IF(AF$1:AF$166="unsaniert",AE$1:AE$166)) + MAX(IF(AF$1:AF$166="unsaniert",AE$1:AE$166))) / 2,
            IF(
                AF114 = "teilsaniert",
                (MIN(IF(AF$1:AF$166="teilsaniert",AE$1:AE$166)) + MAX(IF(AF$1:AF$166="teilsaniert",AE$1:AE$166))) / 2,
                (MIN(IF(AF$1:AF$166="saniert",AE$1:AE$166)) + MAX(IF(AF$1:AF$166="saniert",AE$1:AE$166))) / 2
            )
        )),
        0,
        AD114
    )
)</f>
        <v>0</v>
      </c>
      <c r="AH114" s="160"/>
      <c r="AI114" s="160"/>
      <c r="AJ114" s="160"/>
      <c r="AK114" s="174">
        <f t="shared" si="44"/>
        <v>-2.1194462713049331</v>
      </c>
      <c r="AL114" s="173">
        <f t="shared" si="33"/>
        <v>0</v>
      </c>
      <c r="AM114" s="174" t="str">
        <f t="shared" si="34"/>
        <v>saniert</v>
      </c>
      <c r="AN114" s="174" cm="1">
        <f t="array" ref="AN114">IF(
    AL114 &gt; (IF(
        AM114 = "unsaniert",
        (MIN(IF(AM$1:AM$166="unsaniert",AL$1:AL$166)) + MAX(IF(AM$1:AM$166="unsaniert",AL$1:AL$166))) / 2,
        IF(
            AM114 = "teilsaniert",
            (MIN(IF(AM$1:AM$166="teilsaniert",AL$1:AL$166)) + MAX(IF(AM$1:AM$166="teilsaniert",AL$1:AL$166))) / 2,
            (MIN(IF(AM$1:AM$166="saniert",AL$1:AL$166)) + MAX(IF(AM$1:AM$166="saniert",AL$1:AL$166))) / 2
        )
    )),
    0,
    IF(
        AL113 &lt; (IF(
            AM114 = "unsaniert",
            (MIN(IF(AM$1:AM$166="unsaniert",AL$1:AL$166)) + MAX(IF(AM$1:AM$166="unsaniert",AL$1:AL$166))) / 2,
            IF(
                AM114 = "teilsaniert",
                (MIN(IF(AM$1:AM$166="teilsaniert",AL$1:AL$166)) + MAX(IF(AM$1:AM$166="teilsaniert",AL$1:AL$166))) / 2,
                (MIN(IF(AM$1:AM$166="saniert",AL$1:AL$166)) + MAX(IF(AM$1:AM$166="saniert",AL$1:AL$166))) / 2
            )
        )),
        0,
        AK114
    )
)</f>
        <v>0</v>
      </c>
      <c r="AR114" s="174">
        <f t="shared" si="45"/>
        <v>-1.8647735317615908</v>
      </c>
      <c r="AS114" s="173">
        <f t="shared" si="35"/>
        <v>0</v>
      </c>
      <c r="AT114" s="174" t="str">
        <f t="shared" si="36"/>
        <v>saniert</v>
      </c>
      <c r="AU114" s="174" cm="1">
        <f t="array" ref="AU114">IF(
    AS114 &gt; (IF(
        AT114 = "unsaniert",
        (MIN(IF(AT$1:AT$166="unsaniert",AS$1:AS$166)) + MAX(IF(AT$1:AT$166="unsaniert",AS$1:AS$166))) / 2,
        IF(
            AT114 = "teilsaniert",
            (MIN(IF(AT$1:AT$166="teilsaniert",AS$1:AS$166)) + MAX(IF(AT$1:AT$166="teilsaniert",AS$1:AS$166))) / 2,
            (MIN(IF(AT$1:AT$166="saniert",AS$1:AS$166)) + MAX(IF(AT$1:AT$166="saniert",AS$1:AS$166))) / 2
        )
    )),
    0,
    IF(
        AS113 &lt; (IF(
            AT114 = "unsaniert",
            (MIN(IF(AT$1:AT$166="unsaniert",AS$1:AS$166)) + MAX(IF(AT$1:AT$166="unsaniert",AS$1:AS$166))) / 2,
            IF(
                AT114 = "teilsaniert",
                (MIN(IF(AT$1:AT$166="teilsaniert",AS$1:AS$166)) + MAX(IF(AT$1:AT$166="teilsaniert",AS$1:AS$166))) / 2,
                (MIN(IF(AT$1:AT$166="saniert",AS$1:AS$166)) + MAX(IF(AT$1:AT$166="saniert",AS$1:AS$166))) / 2
            )
        )),
        0,
        AR114
    )
)</f>
        <v>0</v>
      </c>
      <c r="AV114" s="160"/>
      <c r="AW114" s="160"/>
      <c r="AX114" s="160"/>
      <c r="AY114" s="174">
        <f t="shared" si="46"/>
        <v>-1.875872228564113</v>
      </c>
      <c r="AZ114" s="173">
        <f t="shared" si="48"/>
        <v>1.8204398952390342E-290</v>
      </c>
      <c r="BA114" s="174" t="str">
        <f t="shared" si="49"/>
        <v>saniert</v>
      </c>
      <c r="BB114" s="174" cm="1">
        <f t="array" ref="BB114">IF(
    AZ114 &gt; (IF(
        BA114 = "unsaniert",
        (MIN(IF(BA$1:BA$166="unsaniert",AZ$1:AZ$166)) + MAX(IF(BA$1:BA$166="unsaniert",AZ$1:AZ$166))) / 2,
        IF(
            BA114 = "teilsaniert",
            (MIN(IF(BA$1:BA$166="teilsaniert",AZ$1:AZ$166)) + MAX(IF(BA$1:BA$166="teilsaniert",AZ$1:AZ$166))) / 2,
            (MIN(IF(BA$1:BA$166="saniert",AZ$1:AZ$166)) + MAX(IF(BA$1:BA$166="saniert",AZ$1:AZ$166))) / 2
        )
    )),
    0,
    IF(
        AZ113 &lt; (IF(
            BA114 = "unsaniert",
            (MIN(IF(BA$1:BA$166="unsaniert",AZ$1:AZ$166)) + MAX(IF(BA$1:BA$166="unsaniert",AZ$1:AZ$166))) / 2,
            IF(
                BA114 = "teilsaniert",
                (MIN(IF(BA$1:BA$166="teilsaniert",AZ$1:AZ$166)) + MAX(IF(BA$1:BA$166="teilsaniert",AZ$1:AZ$166))) / 2,
                (MIN(IF(BA$1:BA$166="saniert",AZ$1:AZ$166)) + MAX(IF(BA$1:BA$166="saniert",AZ$1:AZ$166))) / 2
            )
        )),
        0,
        AY114
    )
)</f>
        <v>0</v>
      </c>
      <c r="BC114" s="160"/>
      <c r="BD114" s="160"/>
      <c r="BE114" s="160"/>
      <c r="BF114" s="174">
        <f t="shared" si="47"/>
        <v>-0.91798035241278175</v>
      </c>
      <c r="BG114" s="173">
        <f t="shared" si="37"/>
        <v>3.7521679601593309E-185</v>
      </c>
      <c r="BH114" s="174" t="str">
        <f t="shared" si="38"/>
        <v>saniert</v>
      </c>
      <c r="BI114" s="174" cm="1">
        <f t="array" ref="BI114">IF(
    BG114 &gt; (IF(
        BH114 = "unsaniert",
        (MIN(IF(BH$1:BH$166="unsaniert",BG$1:BG$166)) + MAX(IF(BH$1:BH$166="unsaniert",BG$1:BG$166))) / 2,
        IF(
            BH114 = "teilsaniert",
            (MIN(IF(BH$1:BH$166="teilsaniert",BG$1:BG$166)) + MAX(IF(BH$1:BH$166="teilsaniert",BG$1:BG$166))) / 2,
            (MIN(IF(BH$1:BH$166="saniert",BG$1:BG$166)) + MAX(IF(BH$1:BH$166="saniert",BG$1:BG$166))) / 2
        )
    )),
    0,
    IF(
        BG113 &lt; (IF(
            BH114 = "unsaniert",
            (MIN(IF(BH$1:BH$166="unsaniert",BG$1:BG$166)) + MAX(IF(BH$1:BH$166="unsaniert",BG$1:BG$166))) / 2,
            IF(
                BH114 = "teilsaniert",
                (MIN(IF(BH$1:BH$166="teilsaniert",BG$1:BG$166)) + MAX(IF(BH$1:BH$166="teilsaniert",BG$1:BG$166))) / 2,
                (MIN(IF(BH$1:BH$166="saniert",BG$1:BG$166)) + MAX(IF(BH$1:BH$166="saniert",BG$1:BG$166))) / 2
            )
        )),
        0,
        BF114
    )
)</f>
        <v>0</v>
      </c>
    </row>
    <row r="115" spans="2:61">
      <c r="B115" s="174">
        <f t="shared" si="39"/>
        <v>-1.7470096530532724</v>
      </c>
      <c r="C115" s="173">
        <f>_xlfn.NORM.DIST(B115, B5,C5, TRUE)</f>
        <v>9.451507579166511E-205</v>
      </c>
      <c r="D115" s="174" t="str">
        <f t="shared" si="26"/>
        <v>saniert</v>
      </c>
      <c r="E115" s="174" cm="1">
        <f t="array" ref="E115">IF(
    C115 &gt; (IF(
        D115 = "unsaniert",
        (MIN(IF(D$1:D$166="unsaniert",C$1:C$166)) + MAX(IF(D$1:D$166="unsaniert",C$1:C$166))) / 2,
        IF(
            D115 = "teilsaniert",
            (MIN(IF(D$1:D$166="teilsaniert",C$1:C$166)) + MAX(IF(D$1:D$166="teilsaniert",C$1:C$166))) / 2,
            (MIN(IF(D$1:D$166="saniert",C$1:C$166)) + MAX(IF(D$1:D$166="saniert",C$1:C$166))) / 2
        )
    )),
    0,
    IF(
        C114 &lt; (IF(
            D115 = "unsaniert",
            (MIN(IF(D$1:D$166="unsaniert",C$1:C$166)) + MAX(IF(D$1:D$166="unsaniert",C$1:C$166))) / 2,
            IF(
                D115 = "teilsaniert",
                (MIN(IF(D$1:D$166="teilsaniert",C$1:C$166)) + MAX(IF(D$1:D$166="teilsaniert",C$1:C$166))) / 2,
                (MIN(IF(D$1:D$166="saniert",C$1:C$166)) + MAX(IF(D$1:D$166="saniert",C$1:C$166))) / 2
            )
        )),
        0,
        B115
    )
)</f>
        <v>0</v>
      </c>
      <c r="H115" s="160"/>
      <c r="I115" s="174">
        <f t="shared" si="40"/>
        <v>-2.0463653993629372</v>
      </c>
      <c r="J115" s="173">
        <f>_xlfn.NORM.DIST(I115, I5,J5, TRUE)</f>
        <v>0</v>
      </c>
      <c r="K115" s="174" t="str">
        <f t="shared" si="27"/>
        <v>saniert</v>
      </c>
      <c r="L115" s="174" cm="1">
        <f t="array" ref="L115">IF(
    J115 &gt; (IF(
        K115 = "unsaniert",
        (MIN(IF(K$1:K$166="unsaniert",J$1:J$166)) + MAX(IF(K$1:K$166="unsaniert",J$1:J$166))) / 2,
        IF(
            K115 = "teilsaniert",
            (MIN(IF(K$1:K$166="teilsaniert",J$1:J$166)) + MAX(IF(K$1:K$166="teilsaniert",J$1:J$166))) / 2,
            (MIN(IF(K$1:K$166="saniert",J$1:J$166)) + MAX(IF(K$1:K$166="saniert",J$1:J$166))) / 2
        )
    )),
    0,
    IF(
        J114 &lt; (IF(
            K115 = "unsaniert",
            (MIN(IF(K$1:K$166="unsaniert",J$1:J$166)) + MAX(IF(K$1:K$166="unsaniert",J$1:J$166))) / 2,
            IF(
                K115 = "teilsaniert",
                (MIN(IF(K$1:K$166="teilsaniert",J$1:J$166)) + MAX(IF(K$1:K$166="teilsaniert",J$1:J$166))) / 2,
                (MIN(IF(K$1:K$166="saniert",J$1:J$166)) + MAX(IF(K$1:K$166="saniert",J$1:J$166))) / 2
            )
        )),
        0,
        I115
    )
)</f>
        <v>0</v>
      </c>
      <c r="O115" s="160"/>
      <c r="P115" s="174">
        <f t="shared" si="41"/>
        <v>-2.1300480676966087</v>
      </c>
      <c r="Q115" s="173">
        <f>_xlfn.NORM.DIST(P115, P5,Q5, TRUE)</f>
        <v>0</v>
      </c>
      <c r="R115" s="174" t="str">
        <f t="shared" si="28"/>
        <v>saniert</v>
      </c>
      <c r="S115" s="174" cm="1">
        <f t="array" ref="S115">IF(
    Q115 &gt; (IF(
        R115 = "unsaniert",
        (MIN(IF(R$1:R$166="unsaniert",Q$1:Q$166)) + MAX(IF(R$1:R$166="unsaniert",Q$1:Q$166))) / 2,
        IF(
            R115 = "teilsaniert",
            (MIN(IF(R$1:R$166="teilsaniert",Q$1:Q$166)) + MAX(IF(R$1:R$166="teilsaniert",Q$1:Q$166))) / 2,
            (MIN(IF(R$1:R$166="saniert",Q$1:Q$166)) + MAX(IF(R$1:R$166="saniert",Q$1:Q$166))) / 2
        )
    )),
    0,
    IF(
        Q114 &lt; (IF(
            R115 = "unsaniert",
            (MIN(IF(R$1:R$166="unsaniert",Q$1:Q$166)) + MAX(IF(R$1:R$166="unsaniert",Q$1:Q$166))) / 2,
            IF(
                R115 = "teilsaniert",
                (MIN(IF(R$1:R$166="teilsaniert",Q$1:Q$166)) + MAX(IF(R$1:R$166="teilsaniert",Q$1:Q$166))) / 2,
                (MIN(IF(R$1:R$166="saniert",Q$1:Q$166)) + MAX(IF(R$1:R$166="saniert",Q$1:Q$166))) / 2
            )
        )),
        0,
        P115
    )
)</f>
        <v>0</v>
      </c>
      <c r="W115" s="174">
        <f t="shared" si="42"/>
        <v>-1.831490634342605</v>
      </c>
      <c r="X115" s="173">
        <f t="shared" si="29"/>
        <v>0</v>
      </c>
      <c r="Y115" s="174" t="str">
        <f t="shared" si="30"/>
        <v>saniert</v>
      </c>
      <c r="Z115" s="174" cm="1">
        <f t="array" ref="Z115">IF(
    X115 &gt; (IF(
        Y115 = "unsaniert",
        (MIN(IF(Y$1:Y$166="unsaniert",X$1:X$166)) + MAX(IF(Y$1:Y$166="unsaniert",X$1:X$166))) / 2,
        IF(
            Y115 = "teilsaniert",
            (MIN(IF(Y$1:Y$166="teilsaniert",X$1:X$166)) + MAX(IF(Y$1:Y$166="teilsaniert",X$1:X$166))) / 2,
            (MIN(IF(Y$1:Y$166="saniert",X$1:X$166)) + MAX(IF(Y$1:Y$166="saniert",X$1:X$166))) / 2
        )
    )),
    0,
    IF(
        X114 &lt; (IF(
            Y115 = "unsaniert",
            (MIN(IF(Y$1:Y$166="unsaniert",X$1:X$166)) + MAX(IF(Y$1:Y$166="unsaniert",X$1:X$166))) / 2,
            IF(
                Y115 = "teilsaniert",
                (MIN(IF(Y$1:Y$166="teilsaniert",X$1:X$166)) + MAX(IF(Y$1:Y$166="teilsaniert",X$1:X$166))) / 2,
                (MIN(IF(Y$1:Y$166="saniert",X$1:X$166)) + MAX(IF(Y$1:Y$166="saniert",X$1:X$166))) / 2
            )
        )),
        0,
        W115
    )
)</f>
        <v>0</v>
      </c>
      <c r="AA115" s="160"/>
      <c r="AB115" s="160"/>
      <c r="AC115" s="160"/>
      <c r="AD115" s="174">
        <f t="shared" si="43"/>
        <v>-1.9800361506202284</v>
      </c>
      <c r="AE115" s="173">
        <f t="shared" si="31"/>
        <v>0</v>
      </c>
      <c r="AF115" s="174" t="str">
        <f t="shared" si="32"/>
        <v>saniert</v>
      </c>
      <c r="AG115" s="174" cm="1">
        <f t="array" ref="AG115">IF(
    AE115 &gt; (IF(
        AF115 = "unsaniert",
        (MIN(IF(AF$1:AF$166="unsaniert",AE$1:AE$166)) + MAX(IF(AF$1:AF$166="unsaniert",AE$1:AE$166))) / 2,
        IF(
            AF115 = "teilsaniert",
            (MIN(IF(AF$1:AF$166="teilsaniert",AE$1:AE$166)) + MAX(IF(AF$1:AF$166="teilsaniert",AE$1:AE$166))) / 2,
            (MIN(IF(AF$1:AF$166="saniert",AE$1:AE$166)) + MAX(IF(AF$1:AF$166="saniert",AE$1:AE$166))) / 2
        )
    )),
    0,
    IF(
        AE114 &lt; (IF(
            AF115 = "unsaniert",
            (MIN(IF(AF$1:AF$166="unsaniert",AE$1:AE$166)) + MAX(IF(AF$1:AF$166="unsaniert",AE$1:AE$166))) / 2,
            IF(
                AF115 = "teilsaniert",
                (MIN(IF(AF$1:AF$166="teilsaniert",AE$1:AE$166)) + MAX(IF(AF$1:AF$166="teilsaniert",AE$1:AE$166))) / 2,
                (MIN(IF(AF$1:AF$166="saniert",AE$1:AE$166)) + MAX(IF(AF$1:AF$166="saniert",AE$1:AE$166))) / 2
            )
        )),
        0,
        AD115
    )
)</f>
        <v>0</v>
      </c>
      <c r="AH115" s="160"/>
      <c r="AI115" s="160"/>
      <c r="AJ115" s="160"/>
      <c r="AK115" s="174">
        <f t="shared" si="44"/>
        <v>-2.1494462713049329</v>
      </c>
      <c r="AL115" s="173">
        <f t="shared" si="33"/>
        <v>0</v>
      </c>
      <c r="AM115" s="174" t="str">
        <f t="shared" si="34"/>
        <v>saniert</v>
      </c>
      <c r="AN115" s="174" cm="1">
        <f t="array" ref="AN115">IF(
    AL115 &gt; (IF(
        AM115 = "unsaniert",
        (MIN(IF(AM$1:AM$166="unsaniert",AL$1:AL$166)) + MAX(IF(AM$1:AM$166="unsaniert",AL$1:AL$166))) / 2,
        IF(
            AM115 = "teilsaniert",
            (MIN(IF(AM$1:AM$166="teilsaniert",AL$1:AL$166)) + MAX(IF(AM$1:AM$166="teilsaniert",AL$1:AL$166))) / 2,
            (MIN(IF(AM$1:AM$166="saniert",AL$1:AL$166)) + MAX(IF(AM$1:AM$166="saniert",AL$1:AL$166))) / 2
        )
    )),
    0,
    IF(
        AL114 &lt; (IF(
            AM115 = "unsaniert",
            (MIN(IF(AM$1:AM$166="unsaniert",AL$1:AL$166)) + MAX(IF(AM$1:AM$166="unsaniert",AL$1:AL$166))) / 2,
            IF(
                AM115 = "teilsaniert",
                (MIN(IF(AM$1:AM$166="teilsaniert",AL$1:AL$166)) + MAX(IF(AM$1:AM$166="teilsaniert",AL$1:AL$166))) / 2,
                (MIN(IF(AM$1:AM$166="saniert",AL$1:AL$166)) + MAX(IF(AM$1:AM$166="saniert",AL$1:AL$166))) / 2
            )
        )),
        0,
        AK115
    )
)</f>
        <v>0</v>
      </c>
      <c r="AR115" s="174">
        <f t="shared" si="45"/>
        <v>-1.8947735317615908</v>
      </c>
      <c r="AS115" s="173">
        <f t="shared" si="35"/>
        <v>0</v>
      </c>
      <c r="AT115" s="174" t="str">
        <f t="shared" si="36"/>
        <v>saniert</v>
      </c>
      <c r="AU115" s="174" cm="1">
        <f t="array" ref="AU115">IF(
    AS115 &gt; (IF(
        AT115 = "unsaniert",
        (MIN(IF(AT$1:AT$166="unsaniert",AS$1:AS$166)) + MAX(IF(AT$1:AT$166="unsaniert",AS$1:AS$166))) / 2,
        IF(
            AT115 = "teilsaniert",
            (MIN(IF(AT$1:AT$166="teilsaniert",AS$1:AS$166)) + MAX(IF(AT$1:AT$166="teilsaniert",AS$1:AS$166))) / 2,
            (MIN(IF(AT$1:AT$166="saniert",AS$1:AS$166)) + MAX(IF(AT$1:AT$166="saniert",AS$1:AS$166))) / 2
        )
    )),
    0,
    IF(
        AS114 &lt; (IF(
            AT115 = "unsaniert",
            (MIN(IF(AT$1:AT$166="unsaniert",AS$1:AS$166)) + MAX(IF(AT$1:AT$166="unsaniert",AS$1:AS$166))) / 2,
            IF(
                AT115 = "teilsaniert",
                (MIN(IF(AT$1:AT$166="teilsaniert",AS$1:AS$166)) + MAX(IF(AT$1:AT$166="teilsaniert",AS$1:AS$166))) / 2,
                (MIN(IF(AT$1:AT$166="saniert",AS$1:AS$166)) + MAX(IF(AT$1:AT$166="saniert",AS$1:AS$166))) / 2
            )
        )),
        0,
        AR115
    )
)</f>
        <v>0</v>
      </c>
      <c r="AV115" s="160"/>
      <c r="AW115" s="160"/>
      <c r="AX115" s="160"/>
      <c r="AY115" s="174">
        <f t="shared" si="46"/>
        <v>-1.905872228564113</v>
      </c>
      <c r="AZ115" s="173">
        <f t="shared" si="48"/>
        <v>2.062118390051998E-298</v>
      </c>
      <c r="BA115" s="174" t="str">
        <f t="shared" si="49"/>
        <v>saniert</v>
      </c>
      <c r="BB115" s="174" cm="1">
        <f t="array" ref="BB115">IF(
    AZ115 &gt; (IF(
        BA115 = "unsaniert",
        (MIN(IF(BA$1:BA$166="unsaniert",AZ$1:AZ$166)) + MAX(IF(BA$1:BA$166="unsaniert",AZ$1:AZ$166))) / 2,
        IF(
            BA115 = "teilsaniert",
            (MIN(IF(BA$1:BA$166="teilsaniert",AZ$1:AZ$166)) + MAX(IF(BA$1:BA$166="teilsaniert",AZ$1:AZ$166))) / 2,
            (MIN(IF(BA$1:BA$166="saniert",AZ$1:AZ$166)) + MAX(IF(BA$1:BA$166="saniert",AZ$1:AZ$166))) / 2
        )
    )),
    0,
    IF(
        AZ114 &lt; (IF(
            BA115 = "unsaniert",
            (MIN(IF(BA$1:BA$166="unsaniert",AZ$1:AZ$166)) + MAX(IF(BA$1:BA$166="unsaniert",AZ$1:AZ$166))) / 2,
            IF(
                BA115 = "teilsaniert",
                (MIN(IF(BA$1:BA$166="teilsaniert",AZ$1:AZ$166)) + MAX(IF(BA$1:BA$166="teilsaniert",AZ$1:AZ$166))) / 2,
                (MIN(IF(BA$1:BA$166="saniert",AZ$1:AZ$166)) + MAX(IF(BA$1:BA$166="saniert",AZ$1:AZ$166))) / 2
            )
        )),
        0,
        AY115
    )
)</f>
        <v>0</v>
      </c>
      <c r="BC115" s="160"/>
      <c r="BD115" s="160"/>
      <c r="BE115" s="160"/>
      <c r="BF115" s="174">
        <f t="shared" si="47"/>
        <v>-0.93298035241278177</v>
      </c>
      <c r="BG115" s="173">
        <f t="shared" si="37"/>
        <v>2.7076131489416458E-190</v>
      </c>
      <c r="BH115" s="174" t="str">
        <f t="shared" si="38"/>
        <v>saniert</v>
      </c>
      <c r="BI115" s="174" cm="1">
        <f t="array" ref="BI115">IF(
    BG115 &gt; (IF(
        BH115 = "unsaniert",
        (MIN(IF(BH$1:BH$166="unsaniert",BG$1:BG$166)) + MAX(IF(BH$1:BH$166="unsaniert",BG$1:BG$166))) / 2,
        IF(
            BH115 = "teilsaniert",
            (MIN(IF(BH$1:BH$166="teilsaniert",BG$1:BG$166)) + MAX(IF(BH$1:BH$166="teilsaniert",BG$1:BG$166))) / 2,
            (MIN(IF(BH$1:BH$166="saniert",BG$1:BG$166)) + MAX(IF(BH$1:BH$166="saniert",BG$1:BG$166))) / 2
        )
    )),
    0,
    IF(
        BG114 &lt; (IF(
            BH115 = "unsaniert",
            (MIN(IF(BH$1:BH$166="unsaniert",BG$1:BG$166)) + MAX(IF(BH$1:BH$166="unsaniert",BG$1:BG$166))) / 2,
            IF(
                BH115 = "teilsaniert",
                (MIN(IF(BH$1:BH$166="teilsaniert",BG$1:BG$166)) + MAX(IF(BH$1:BH$166="teilsaniert",BG$1:BG$166))) / 2,
                (MIN(IF(BH$1:BH$166="saniert",BG$1:BG$166)) + MAX(IF(BH$1:BH$166="saniert",BG$1:BG$166))) / 2
            )
        )),
        0,
        BF115
    )
)</f>
        <v>0</v>
      </c>
    </row>
    <row r="116" spans="2:61">
      <c r="B116" s="174">
        <f t="shared" si="39"/>
        <v>-1.7770096530532724</v>
      </c>
      <c r="C116" s="173">
        <f>_xlfn.NORM.DIST(B116, B5,C5, TRUE)</f>
        <v>2.4048211302085211E-210</v>
      </c>
      <c r="D116" s="174" t="str">
        <f t="shared" si="26"/>
        <v>saniert</v>
      </c>
      <c r="E116" s="174" cm="1">
        <f t="array" ref="E116">IF(
    C116 &gt; (IF(
        D116 = "unsaniert",
        (MIN(IF(D$1:D$166="unsaniert",C$1:C$166)) + MAX(IF(D$1:D$166="unsaniert",C$1:C$166))) / 2,
        IF(
            D116 = "teilsaniert",
            (MIN(IF(D$1:D$166="teilsaniert",C$1:C$166)) + MAX(IF(D$1:D$166="teilsaniert",C$1:C$166))) / 2,
            (MIN(IF(D$1:D$166="saniert",C$1:C$166)) + MAX(IF(D$1:D$166="saniert",C$1:C$166))) / 2
        )
    )),
    0,
    IF(
        C115 &lt; (IF(
            D116 = "unsaniert",
            (MIN(IF(D$1:D$166="unsaniert",C$1:C$166)) + MAX(IF(D$1:D$166="unsaniert",C$1:C$166))) / 2,
            IF(
                D116 = "teilsaniert",
                (MIN(IF(D$1:D$166="teilsaniert",C$1:C$166)) + MAX(IF(D$1:D$166="teilsaniert",C$1:C$166))) / 2,
                (MIN(IF(D$1:D$166="saniert",C$1:C$166)) + MAX(IF(D$1:D$166="saniert",C$1:C$166))) / 2
            )
        )),
        0,
        B116
    )
)</f>
        <v>0</v>
      </c>
      <c r="H116" s="160"/>
      <c r="I116" s="174">
        <f t="shared" si="40"/>
        <v>-2.076365399362937</v>
      </c>
      <c r="J116" s="173">
        <f>_xlfn.NORM.DIST(I116, I5,J5, TRUE)</f>
        <v>0</v>
      </c>
      <c r="K116" s="174" t="str">
        <f t="shared" si="27"/>
        <v>saniert</v>
      </c>
      <c r="L116" s="174" cm="1">
        <f t="array" ref="L116">IF(
    J116 &gt; (IF(
        K116 = "unsaniert",
        (MIN(IF(K$1:K$166="unsaniert",J$1:J$166)) + MAX(IF(K$1:K$166="unsaniert",J$1:J$166))) / 2,
        IF(
            K116 = "teilsaniert",
            (MIN(IF(K$1:K$166="teilsaniert",J$1:J$166)) + MAX(IF(K$1:K$166="teilsaniert",J$1:J$166))) / 2,
            (MIN(IF(K$1:K$166="saniert",J$1:J$166)) + MAX(IF(K$1:K$166="saniert",J$1:J$166))) / 2
        )
    )),
    0,
    IF(
        J115 &lt; (IF(
            K116 = "unsaniert",
            (MIN(IF(K$1:K$166="unsaniert",J$1:J$166)) + MAX(IF(K$1:K$166="unsaniert",J$1:J$166))) / 2,
            IF(
                K116 = "teilsaniert",
                (MIN(IF(K$1:K$166="teilsaniert",J$1:J$166)) + MAX(IF(K$1:K$166="teilsaniert",J$1:J$166))) / 2,
                (MIN(IF(K$1:K$166="saniert",J$1:J$166)) + MAX(IF(K$1:K$166="saniert",J$1:J$166))) / 2
            )
        )),
        0,
        I116
    )
)</f>
        <v>0</v>
      </c>
      <c r="O116" s="160"/>
      <c r="P116" s="174">
        <f t="shared" si="41"/>
        <v>-2.1600480676966085</v>
      </c>
      <c r="Q116" s="173">
        <f>_xlfn.NORM.DIST(P116, P5,Q5, TRUE)</f>
        <v>0</v>
      </c>
      <c r="R116" s="174" t="str">
        <f t="shared" si="28"/>
        <v>saniert</v>
      </c>
      <c r="S116" s="174" cm="1">
        <f t="array" ref="S116">IF(
    Q116 &gt; (IF(
        R116 = "unsaniert",
        (MIN(IF(R$1:R$166="unsaniert",Q$1:Q$166)) + MAX(IF(R$1:R$166="unsaniert",Q$1:Q$166))) / 2,
        IF(
            R116 = "teilsaniert",
            (MIN(IF(R$1:R$166="teilsaniert",Q$1:Q$166)) + MAX(IF(R$1:R$166="teilsaniert",Q$1:Q$166))) / 2,
            (MIN(IF(R$1:R$166="saniert",Q$1:Q$166)) + MAX(IF(R$1:R$166="saniert",Q$1:Q$166))) / 2
        )
    )),
    0,
    IF(
        Q115 &lt; (IF(
            R116 = "unsaniert",
            (MIN(IF(R$1:R$166="unsaniert",Q$1:Q$166)) + MAX(IF(R$1:R$166="unsaniert",Q$1:Q$166))) / 2,
            IF(
                R116 = "teilsaniert",
                (MIN(IF(R$1:R$166="teilsaniert",Q$1:Q$166)) + MAX(IF(R$1:R$166="teilsaniert",Q$1:Q$166))) / 2,
                (MIN(IF(R$1:R$166="saniert",Q$1:Q$166)) + MAX(IF(R$1:R$166="saniert",Q$1:Q$166))) / 2
            )
        )),
        0,
        P116
    )
)</f>
        <v>0</v>
      </c>
      <c r="W116" s="174">
        <f t="shared" si="42"/>
        <v>-1.861490634342605</v>
      </c>
      <c r="X116" s="173">
        <f t="shared" si="29"/>
        <v>0</v>
      </c>
      <c r="Y116" s="174" t="str">
        <f t="shared" si="30"/>
        <v>saniert</v>
      </c>
      <c r="Z116" s="174" cm="1">
        <f t="array" ref="Z116">IF(
    X116 &gt; (IF(
        Y116 = "unsaniert",
        (MIN(IF(Y$1:Y$166="unsaniert",X$1:X$166)) + MAX(IF(Y$1:Y$166="unsaniert",X$1:X$166))) / 2,
        IF(
            Y116 = "teilsaniert",
            (MIN(IF(Y$1:Y$166="teilsaniert",X$1:X$166)) + MAX(IF(Y$1:Y$166="teilsaniert",X$1:X$166))) / 2,
            (MIN(IF(Y$1:Y$166="saniert",X$1:X$166)) + MAX(IF(Y$1:Y$166="saniert",X$1:X$166))) / 2
        )
    )),
    0,
    IF(
        X115 &lt; (IF(
            Y116 = "unsaniert",
            (MIN(IF(Y$1:Y$166="unsaniert",X$1:X$166)) + MAX(IF(Y$1:Y$166="unsaniert",X$1:X$166))) / 2,
            IF(
                Y116 = "teilsaniert",
                (MIN(IF(Y$1:Y$166="teilsaniert",X$1:X$166)) + MAX(IF(Y$1:Y$166="teilsaniert",X$1:X$166))) / 2,
                (MIN(IF(Y$1:Y$166="saniert",X$1:X$166)) + MAX(IF(Y$1:Y$166="saniert",X$1:X$166))) / 2
            )
        )),
        0,
        W116
    )
)</f>
        <v>0</v>
      </c>
      <c r="AA116" s="160"/>
      <c r="AB116" s="160"/>
      <c r="AC116" s="160"/>
      <c r="AD116" s="174">
        <f t="shared" si="43"/>
        <v>-2.0100361506202282</v>
      </c>
      <c r="AE116" s="173">
        <f t="shared" si="31"/>
        <v>0</v>
      </c>
      <c r="AF116" s="174" t="str">
        <f t="shared" si="32"/>
        <v>saniert</v>
      </c>
      <c r="AG116" s="174" cm="1">
        <f t="array" ref="AG116">IF(
    AE116 &gt; (IF(
        AF116 = "unsaniert",
        (MIN(IF(AF$1:AF$166="unsaniert",AE$1:AE$166)) + MAX(IF(AF$1:AF$166="unsaniert",AE$1:AE$166))) / 2,
        IF(
            AF116 = "teilsaniert",
            (MIN(IF(AF$1:AF$166="teilsaniert",AE$1:AE$166)) + MAX(IF(AF$1:AF$166="teilsaniert",AE$1:AE$166))) / 2,
            (MIN(IF(AF$1:AF$166="saniert",AE$1:AE$166)) + MAX(IF(AF$1:AF$166="saniert",AE$1:AE$166))) / 2
        )
    )),
    0,
    IF(
        AE115 &lt; (IF(
            AF116 = "unsaniert",
            (MIN(IF(AF$1:AF$166="unsaniert",AE$1:AE$166)) + MAX(IF(AF$1:AF$166="unsaniert",AE$1:AE$166))) / 2,
            IF(
                AF116 = "teilsaniert",
                (MIN(IF(AF$1:AF$166="teilsaniert",AE$1:AE$166)) + MAX(IF(AF$1:AF$166="teilsaniert",AE$1:AE$166))) / 2,
                (MIN(IF(AF$1:AF$166="saniert",AE$1:AE$166)) + MAX(IF(AF$1:AF$166="saniert",AE$1:AE$166))) / 2
            )
        )),
        0,
        AD116
    )
)</f>
        <v>0</v>
      </c>
      <c r="AH116" s="160"/>
      <c r="AI116" s="160"/>
      <c r="AJ116" s="160"/>
      <c r="AK116" s="174">
        <f t="shared" si="44"/>
        <v>-2.1794462713049327</v>
      </c>
      <c r="AL116" s="173">
        <f t="shared" si="33"/>
        <v>0</v>
      </c>
      <c r="AM116" s="174" t="str">
        <f t="shared" si="34"/>
        <v>saniert</v>
      </c>
      <c r="AN116" s="174" cm="1">
        <f t="array" ref="AN116">IF(
    AL116 &gt; (IF(
        AM116 = "unsaniert",
        (MIN(IF(AM$1:AM$166="unsaniert",AL$1:AL$166)) + MAX(IF(AM$1:AM$166="unsaniert",AL$1:AL$166))) / 2,
        IF(
            AM116 = "teilsaniert",
            (MIN(IF(AM$1:AM$166="teilsaniert",AL$1:AL$166)) + MAX(IF(AM$1:AM$166="teilsaniert",AL$1:AL$166))) / 2,
            (MIN(IF(AM$1:AM$166="saniert",AL$1:AL$166)) + MAX(IF(AM$1:AM$166="saniert",AL$1:AL$166))) / 2
        )
    )),
    0,
    IF(
        AL115 &lt; (IF(
            AM116 = "unsaniert",
            (MIN(IF(AM$1:AM$166="unsaniert",AL$1:AL$166)) + MAX(IF(AM$1:AM$166="unsaniert",AL$1:AL$166))) / 2,
            IF(
                AM116 = "teilsaniert",
                (MIN(IF(AM$1:AM$166="teilsaniert",AL$1:AL$166)) + MAX(IF(AM$1:AM$166="teilsaniert",AL$1:AL$166))) / 2,
                (MIN(IF(AM$1:AM$166="saniert",AL$1:AL$166)) + MAX(IF(AM$1:AM$166="saniert",AL$1:AL$166))) / 2
            )
        )),
        0,
        AK116
    )
)</f>
        <v>0</v>
      </c>
      <c r="AR116" s="174">
        <f t="shared" si="45"/>
        <v>-1.9247735317615908</v>
      </c>
      <c r="AS116" s="173">
        <f t="shared" si="35"/>
        <v>0</v>
      </c>
      <c r="AT116" s="174" t="str">
        <f t="shared" si="36"/>
        <v>saniert</v>
      </c>
      <c r="AU116" s="174" cm="1">
        <f t="array" ref="AU116">IF(
    AS116 &gt; (IF(
        AT116 = "unsaniert",
        (MIN(IF(AT$1:AT$166="unsaniert",AS$1:AS$166)) + MAX(IF(AT$1:AT$166="unsaniert",AS$1:AS$166))) / 2,
        IF(
            AT116 = "teilsaniert",
            (MIN(IF(AT$1:AT$166="teilsaniert",AS$1:AS$166)) + MAX(IF(AT$1:AT$166="teilsaniert",AS$1:AS$166))) / 2,
            (MIN(IF(AT$1:AT$166="saniert",AS$1:AS$166)) + MAX(IF(AT$1:AT$166="saniert",AS$1:AS$166))) / 2
        )
    )),
    0,
    IF(
        AS115 &lt; (IF(
            AT116 = "unsaniert",
            (MIN(IF(AT$1:AT$166="unsaniert",AS$1:AS$166)) + MAX(IF(AT$1:AT$166="unsaniert",AS$1:AS$166))) / 2,
            IF(
                AT116 = "teilsaniert",
                (MIN(IF(AT$1:AT$166="teilsaniert",AS$1:AS$166)) + MAX(IF(AT$1:AT$166="teilsaniert",AS$1:AS$166))) / 2,
                (MIN(IF(AT$1:AT$166="saniert",AS$1:AS$166)) + MAX(IF(AT$1:AT$166="saniert",AS$1:AS$166))) / 2
            )
        )),
        0,
        AR116
    )
)</f>
        <v>0</v>
      </c>
      <c r="AV116" s="160"/>
      <c r="AW116" s="160"/>
      <c r="AX116" s="160"/>
      <c r="AY116" s="174">
        <f t="shared" si="46"/>
        <v>-1.935872228564113</v>
      </c>
      <c r="AZ116" s="173">
        <f t="shared" si="48"/>
        <v>1.8217204579471658E-306</v>
      </c>
      <c r="BA116" s="174" t="str">
        <f t="shared" si="49"/>
        <v>saniert</v>
      </c>
      <c r="BB116" s="174" cm="1">
        <f t="array" ref="BB116">IF(
    AZ116 &gt; (IF(
        BA116 = "unsaniert",
        (MIN(IF(BA$1:BA$166="unsaniert",AZ$1:AZ$166)) + MAX(IF(BA$1:BA$166="unsaniert",AZ$1:AZ$166))) / 2,
        IF(
            BA116 = "teilsaniert",
            (MIN(IF(BA$1:BA$166="teilsaniert",AZ$1:AZ$166)) + MAX(IF(BA$1:BA$166="teilsaniert",AZ$1:AZ$166))) / 2,
            (MIN(IF(BA$1:BA$166="saniert",AZ$1:AZ$166)) + MAX(IF(BA$1:BA$166="saniert",AZ$1:AZ$166))) / 2
        )
    )),
    0,
    IF(
        AZ115 &lt; (IF(
            BA116 = "unsaniert",
            (MIN(IF(BA$1:BA$166="unsaniert",AZ$1:AZ$166)) + MAX(IF(BA$1:BA$166="unsaniert",AZ$1:AZ$166))) / 2,
            IF(
                BA116 = "teilsaniert",
                (MIN(IF(BA$1:BA$166="teilsaniert",AZ$1:AZ$166)) + MAX(IF(BA$1:BA$166="teilsaniert",AZ$1:AZ$166))) / 2,
                (MIN(IF(BA$1:BA$166="saniert",AZ$1:AZ$166)) + MAX(IF(BA$1:BA$166="saniert",AZ$1:AZ$166))) / 2
            )
        )),
        0,
        AY116
    )
)</f>
        <v>0</v>
      </c>
      <c r="BC116" s="160"/>
      <c r="BD116" s="160"/>
      <c r="BE116" s="160"/>
      <c r="BF116" s="174">
        <f t="shared" si="47"/>
        <v>-0.94798035241278178</v>
      </c>
      <c r="BG116" s="173">
        <f t="shared" si="37"/>
        <v>1.6585767263559846E-195</v>
      </c>
      <c r="BH116" s="174" t="str">
        <f t="shared" si="38"/>
        <v>saniert</v>
      </c>
      <c r="BI116" s="174" cm="1">
        <f t="array" ref="BI116">IF(
    BG116 &gt; (IF(
        BH116 = "unsaniert",
        (MIN(IF(BH$1:BH$166="unsaniert",BG$1:BG$166)) + MAX(IF(BH$1:BH$166="unsaniert",BG$1:BG$166))) / 2,
        IF(
            BH116 = "teilsaniert",
            (MIN(IF(BH$1:BH$166="teilsaniert",BG$1:BG$166)) + MAX(IF(BH$1:BH$166="teilsaniert",BG$1:BG$166))) / 2,
            (MIN(IF(BH$1:BH$166="saniert",BG$1:BG$166)) + MAX(IF(BH$1:BH$166="saniert",BG$1:BG$166))) / 2
        )
    )),
    0,
    IF(
        BG115 &lt; (IF(
            BH116 = "unsaniert",
            (MIN(IF(BH$1:BH$166="unsaniert",BG$1:BG$166)) + MAX(IF(BH$1:BH$166="unsaniert",BG$1:BG$166))) / 2,
            IF(
                BH116 = "teilsaniert",
                (MIN(IF(BH$1:BH$166="teilsaniert",BG$1:BG$166)) + MAX(IF(BH$1:BH$166="teilsaniert",BG$1:BG$166))) / 2,
                (MIN(IF(BH$1:BH$166="saniert",BG$1:BG$166)) + MAX(IF(BH$1:BH$166="saniert",BG$1:BG$166))) / 2
            )
        )),
        0,
        BF116
    )
)</f>
        <v>0</v>
      </c>
    </row>
    <row r="117" spans="2:61">
      <c r="B117" s="174">
        <f t="shared" si="39"/>
        <v>-1.8070096530532724</v>
      </c>
      <c r="C117" s="173">
        <f>_xlfn.NORM.DIST(B117,B5,C5, TRUE)</f>
        <v>5.1350138729061996E-216</v>
      </c>
      <c r="D117" s="174" t="str">
        <f t="shared" si="26"/>
        <v>saniert</v>
      </c>
      <c r="E117" s="174" cm="1">
        <f t="array" ref="E117">IF(
    C117 &gt; (IF(
        D117 = "unsaniert",
        (MIN(IF(D$1:D$166="unsaniert",C$1:C$166)) + MAX(IF(D$1:D$166="unsaniert",C$1:C$166))) / 2,
        IF(
            D117 = "teilsaniert",
            (MIN(IF(D$1:D$166="teilsaniert",C$1:C$166)) + MAX(IF(D$1:D$166="teilsaniert",C$1:C$166))) / 2,
            (MIN(IF(D$1:D$166="saniert",C$1:C$166)) + MAX(IF(D$1:D$166="saniert",C$1:C$166))) / 2
        )
    )),
    0,
    IF(
        C116 &lt; (IF(
            D117 = "unsaniert",
            (MIN(IF(D$1:D$166="unsaniert",C$1:C$166)) + MAX(IF(D$1:D$166="unsaniert",C$1:C$166))) / 2,
            IF(
                D117 = "teilsaniert",
                (MIN(IF(D$1:D$166="teilsaniert",C$1:C$166)) + MAX(IF(D$1:D$166="teilsaniert",C$1:C$166))) / 2,
                (MIN(IF(D$1:D$166="saniert",C$1:C$166)) + MAX(IF(D$1:D$166="saniert",C$1:C$166))) / 2
            )
        )),
        0,
        B117
    )
)</f>
        <v>0</v>
      </c>
      <c r="H117" s="160"/>
      <c r="I117" s="174">
        <f t="shared" si="40"/>
        <v>-2.1063653993629368</v>
      </c>
      <c r="J117" s="173">
        <f>_xlfn.NORM.DIST(I117,I5,J5, TRUE)</f>
        <v>0</v>
      </c>
      <c r="K117" s="174" t="str">
        <f t="shared" si="27"/>
        <v>saniert</v>
      </c>
      <c r="L117" s="174" cm="1">
        <f t="array" ref="L117">IF(
    J117 &gt; (IF(
        K117 = "unsaniert",
        (MIN(IF(K$1:K$166="unsaniert",J$1:J$166)) + MAX(IF(K$1:K$166="unsaniert",J$1:J$166))) / 2,
        IF(
            K117 = "teilsaniert",
            (MIN(IF(K$1:K$166="teilsaniert",J$1:J$166)) + MAX(IF(K$1:K$166="teilsaniert",J$1:J$166))) / 2,
            (MIN(IF(K$1:K$166="saniert",J$1:J$166)) + MAX(IF(K$1:K$166="saniert",J$1:J$166))) / 2
        )
    )),
    0,
    IF(
        J116 &lt; (IF(
            K117 = "unsaniert",
            (MIN(IF(K$1:K$166="unsaniert",J$1:J$166)) + MAX(IF(K$1:K$166="unsaniert",J$1:J$166))) / 2,
            IF(
                K117 = "teilsaniert",
                (MIN(IF(K$1:K$166="teilsaniert",J$1:J$166)) + MAX(IF(K$1:K$166="teilsaniert",J$1:J$166))) / 2,
                (MIN(IF(K$1:K$166="saniert",J$1:J$166)) + MAX(IF(K$1:K$166="saniert",J$1:J$166))) / 2
            )
        )),
        0,
        I117
    )
)</f>
        <v>0</v>
      </c>
      <c r="O117" s="160"/>
      <c r="P117" s="174">
        <f t="shared" si="41"/>
        <v>-2.1900480676966083</v>
      </c>
      <c r="Q117" s="173">
        <f>_xlfn.NORM.DIST(P117,P5,Q5, TRUE)</f>
        <v>0</v>
      </c>
      <c r="R117" s="174" t="str">
        <f t="shared" si="28"/>
        <v>saniert</v>
      </c>
      <c r="S117" s="174" cm="1">
        <f t="array" ref="S117">IF(
    Q117 &gt; (IF(
        R117 = "unsaniert",
        (MIN(IF(R$1:R$166="unsaniert",Q$1:Q$166)) + MAX(IF(R$1:R$166="unsaniert",Q$1:Q$166))) / 2,
        IF(
            R117 = "teilsaniert",
            (MIN(IF(R$1:R$166="teilsaniert",Q$1:Q$166)) + MAX(IF(R$1:R$166="teilsaniert",Q$1:Q$166))) / 2,
            (MIN(IF(R$1:R$166="saniert",Q$1:Q$166)) + MAX(IF(R$1:R$166="saniert",Q$1:Q$166))) / 2
        )
    )),
    0,
    IF(
        Q116 &lt; (IF(
            R117 = "unsaniert",
            (MIN(IF(R$1:R$166="unsaniert",Q$1:Q$166)) + MAX(IF(R$1:R$166="unsaniert",Q$1:Q$166))) / 2,
            IF(
                R117 = "teilsaniert",
                (MIN(IF(R$1:R$166="teilsaniert",Q$1:Q$166)) + MAX(IF(R$1:R$166="teilsaniert",Q$1:Q$166))) / 2,
                (MIN(IF(R$1:R$166="saniert",Q$1:Q$166)) + MAX(IF(R$1:R$166="saniert",Q$1:Q$166))) / 2
            )
        )),
        0,
        P117
    )
)</f>
        <v>0</v>
      </c>
      <c r="W117" s="174">
        <f t="shared" si="42"/>
        <v>-1.891490634342605</v>
      </c>
      <c r="X117" s="173">
        <f t="shared" si="29"/>
        <v>0</v>
      </c>
      <c r="Y117" s="174" t="str">
        <f t="shared" si="30"/>
        <v>saniert</v>
      </c>
      <c r="Z117" s="174" cm="1">
        <f t="array" ref="Z117">IF(
    X117 &gt; (IF(
        Y117 = "unsaniert",
        (MIN(IF(Y$1:Y$166="unsaniert",X$1:X$166)) + MAX(IF(Y$1:Y$166="unsaniert",X$1:X$166))) / 2,
        IF(
            Y117 = "teilsaniert",
            (MIN(IF(Y$1:Y$166="teilsaniert",X$1:X$166)) + MAX(IF(Y$1:Y$166="teilsaniert",X$1:X$166))) / 2,
            (MIN(IF(Y$1:Y$166="saniert",X$1:X$166)) + MAX(IF(Y$1:Y$166="saniert",X$1:X$166))) / 2
        )
    )),
    0,
    IF(
        X116 &lt; (IF(
            Y117 = "unsaniert",
            (MIN(IF(Y$1:Y$166="unsaniert",X$1:X$166)) + MAX(IF(Y$1:Y$166="unsaniert",X$1:X$166))) / 2,
            IF(
                Y117 = "teilsaniert",
                (MIN(IF(Y$1:Y$166="teilsaniert",X$1:X$166)) + MAX(IF(Y$1:Y$166="teilsaniert",X$1:X$166))) / 2,
                (MIN(IF(Y$1:Y$166="saniert",X$1:X$166)) + MAX(IF(Y$1:Y$166="saniert",X$1:X$166))) / 2
            )
        )),
        0,
        W117
    )
)</f>
        <v>0</v>
      </c>
      <c r="AA117" s="160"/>
      <c r="AB117" s="160"/>
      <c r="AC117" s="160"/>
      <c r="AD117" s="174">
        <f t="shared" si="43"/>
        <v>-2.040036150620228</v>
      </c>
      <c r="AE117" s="173">
        <f t="shared" si="31"/>
        <v>0</v>
      </c>
      <c r="AF117" s="174" t="str">
        <f t="shared" si="32"/>
        <v>saniert</v>
      </c>
      <c r="AG117" s="174" cm="1">
        <f t="array" ref="AG117">IF(
    AE117 &gt; (IF(
        AF117 = "unsaniert",
        (MIN(IF(AF$1:AF$166="unsaniert",AE$1:AE$166)) + MAX(IF(AF$1:AF$166="unsaniert",AE$1:AE$166))) / 2,
        IF(
            AF117 = "teilsaniert",
            (MIN(IF(AF$1:AF$166="teilsaniert",AE$1:AE$166)) + MAX(IF(AF$1:AF$166="teilsaniert",AE$1:AE$166))) / 2,
            (MIN(IF(AF$1:AF$166="saniert",AE$1:AE$166)) + MAX(IF(AF$1:AF$166="saniert",AE$1:AE$166))) / 2
        )
    )),
    0,
    IF(
        AE116 &lt; (IF(
            AF117 = "unsaniert",
            (MIN(IF(AF$1:AF$166="unsaniert",AE$1:AE$166)) + MAX(IF(AF$1:AF$166="unsaniert",AE$1:AE$166))) / 2,
            IF(
                AF117 = "teilsaniert",
                (MIN(IF(AF$1:AF$166="teilsaniert",AE$1:AE$166)) + MAX(IF(AF$1:AF$166="teilsaniert",AE$1:AE$166))) / 2,
                (MIN(IF(AF$1:AF$166="saniert",AE$1:AE$166)) + MAX(IF(AF$1:AF$166="saniert",AE$1:AE$166))) / 2
            )
        )),
        0,
        AD117
    )
)</f>
        <v>0</v>
      </c>
      <c r="AH117" s="160"/>
      <c r="AI117" s="160"/>
      <c r="AJ117" s="160"/>
      <c r="AK117" s="174">
        <f t="shared" si="44"/>
        <v>-2.2094462713049325</v>
      </c>
      <c r="AL117" s="173">
        <f t="shared" si="33"/>
        <v>0</v>
      </c>
      <c r="AM117" s="174" t="str">
        <f t="shared" si="34"/>
        <v>saniert</v>
      </c>
      <c r="AN117" s="174" cm="1">
        <f t="array" ref="AN117">IF(
    AL117 &gt; (IF(
        AM117 = "unsaniert",
        (MIN(IF(AM$1:AM$166="unsaniert",AL$1:AL$166)) + MAX(IF(AM$1:AM$166="unsaniert",AL$1:AL$166))) / 2,
        IF(
            AM117 = "teilsaniert",
            (MIN(IF(AM$1:AM$166="teilsaniert",AL$1:AL$166)) + MAX(IF(AM$1:AM$166="teilsaniert",AL$1:AL$166))) / 2,
            (MIN(IF(AM$1:AM$166="saniert",AL$1:AL$166)) + MAX(IF(AM$1:AM$166="saniert",AL$1:AL$166))) / 2
        )
    )),
    0,
    IF(
        AL116 &lt; (IF(
            AM117 = "unsaniert",
            (MIN(IF(AM$1:AM$166="unsaniert",AL$1:AL$166)) + MAX(IF(AM$1:AM$166="unsaniert",AL$1:AL$166))) / 2,
            IF(
                AM117 = "teilsaniert",
                (MIN(IF(AM$1:AM$166="teilsaniert",AL$1:AL$166)) + MAX(IF(AM$1:AM$166="teilsaniert",AL$1:AL$166))) / 2,
                (MIN(IF(AM$1:AM$166="saniert",AL$1:AL$166)) + MAX(IF(AM$1:AM$166="saniert",AL$1:AL$166))) / 2
            )
        )),
        0,
        AK117
    )
)</f>
        <v>0</v>
      </c>
      <c r="AR117" s="174">
        <f t="shared" si="45"/>
        <v>-1.9547735317615909</v>
      </c>
      <c r="AS117" s="173">
        <f t="shared" si="35"/>
        <v>0</v>
      </c>
      <c r="AT117" s="174" t="str">
        <f t="shared" si="36"/>
        <v>saniert</v>
      </c>
      <c r="AU117" s="174" cm="1">
        <f t="array" ref="AU117">IF(
    AS117 &gt; (IF(
        AT117 = "unsaniert",
        (MIN(IF(AT$1:AT$166="unsaniert",AS$1:AS$166)) + MAX(IF(AT$1:AT$166="unsaniert",AS$1:AS$166))) / 2,
        IF(
            AT117 = "teilsaniert",
            (MIN(IF(AT$1:AT$166="teilsaniert",AS$1:AS$166)) + MAX(IF(AT$1:AT$166="teilsaniert",AS$1:AS$166))) / 2,
            (MIN(IF(AT$1:AT$166="saniert",AS$1:AS$166)) + MAX(IF(AT$1:AT$166="saniert",AS$1:AS$166))) / 2
        )
    )),
    0,
    IF(
        AS116 &lt; (IF(
            AT117 = "unsaniert",
            (MIN(IF(AT$1:AT$166="unsaniert",AS$1:AS$166)) + MAX(IF(AT$1:AT$166="unsaniert",AS$1:AS$166))) / 2,
            IF(
                AT117 = "teilsaniert",
                (MIN(IF(AT$1:AT$166="teilsaniert",AS$1:AS$166)) + MAX(IF(AT$1:AT$166="teilsaniert",AS$1:AS$166))) / 2,
                (MIN(IF(AT$1:AT$166="saniert",AS$1:AS$166)) + MAX(IF(AT$1:AT$166="saniert",AS$1:AS$166))) / 2
            )
        )),
        0,
        AR117
    )
)</f>
        <v>0</v>
      </c>
      <c r="AV117" s="160"/>
      <c r="AW117" s="160"/>
      <c r="AX117" s="160"/>
      <c r="AY117" s="174">
        <f t="shared" si="46"/>
        <v>-1.965872228564113</v>
      </c>
      <c r="AZ117" s="173">
        <f t="shared" si="48"/>
        <v>0</v>
      </c>
      <c r="BA117" s="174" t="str">
        <f t="shared" si="49"/>
        <v>saniert</v>
      </c>
      <c r="BB117" s="174" cm="1">
        <f t="array" ref="BB117">IF(
    AZ117 &gt; (IF(
        BA117 = "unsaniert",
        (MIN(IF(BA$1:BA$166="unsaniert",AZ$1:AZ$166)) + MAX(IF(BA$1:BA$166="unsaniert",AZ$1:AZ$166))) / 2,
        IF(
            BA117 = "teilsaniert",
            (MIN(IF(BA$1:BA$166="teilsaniert",AZ$1:AZ$166)) + MAX(IF(BA$1:BA$166="teilsaniert",AZ$1:AZ$166))) / 2,
            (MIN(IF(BA$1:BA$166="saniert",AZ$1:AZ$166)) + MAX(IF(BA$1:BA$166="saniert",AZ$1:AZ$166))) / 2
        )
    )),
    0,
    IF(
        AZ116 &lt; (IF(
            BA117 = "unsaniert",
            (MIN(IF(BA$1:BA$166="unsaniert",AZ$1:AZ$166)) + MAX(IF(BA$1:BA$166="unsaniert",AZ$1:AZ$166))) / 2,
            IF(
                BA117 = "teilsaniert",
                (MIN(IF(BA$1:BA$166="teilsaniert",AZ$1:AZ$166)) + MAX(IF(BA$1:BA$166="teilsaniert",AZ$1:AZ$166))) / 2,
                (MIN(IF(BA$1:BA$166="saniert",AZ$1:AZ$166)) + MAX(IF(BA$1:BA$166="saniert",AZ$1:AZ$166))) / 2
            )
        )),
        0,
        AY117
    )
)</f>
        <v>0</v>
      </c>
      <c r="BC117" s="160"/>
      <c r="BD117" s="160"/>
      <c r="BE117" s="160"/>
      <c r="BF117" s="174">
        <f t="shared" si="47"/>
        <v>-0.96298035241278179</v>
      </c>
      <c r="BG117" s="173">
        <f t="shared" si="37"/>
        <v>8.6243611225222015E-201</v>
      </c>
      <c r="BH117" s="174" t="str">
        <f t="shared" si="38"/>
        <v>saniert</v>
      </c>
      <c r="BI117" s="174" cm="1">
        <f t="array" ref="BI117">IF(
    BG117 &gt; (IF(
        BH117 = "unsaniert",
        (MIN(IF(BH$1:BH$166="unsaniert",BG$1:BG$166)) + MAX(IF(BH$1:BH$166="unsaniert",BG$1:BG$166))) / 2,
        IF(
            BH117 = "teilsaniert",
            (MIN(IF(BH$1:BH$166="teilsaniert",BG$1:BG$166)) + MAX(IF(BH$1:BH$166="teilsaniert",BG$1:BG$166))) / 2,
            (MIN(IF(BH$1:BH$166="saniert",BG$1:BG$166)) + MAX(IF(BH$1:BH$166="saniert",BG$1:BG$166))) / 2
        )
    )),
    0,
    IF(
        BG116 &lt; (IF(
            BH117 = "unsaniert",
            (MIN(IF(BH$1:BH$166="unsaniert",BG$1:BG$166)) + MAX(IF(BH$1:BH$166="unsaniert",BG$1:BG$166))) / 2,
            IF(
                BH117 = "teilsaniert",
                (MIN(IF(BH$1:BH$166="teilsaniert",BG$1:BG$166)) + MAX(IF(BH$1:BH$166="teilsaniert",BG$1:BG$166))) / 2,
                (MIN(IF(BH$1:BH$166="saniert",BG$1:BG$166)) + MAX(IF(BH$1:BH$166="saniert",BG$1:BG$166))) / 2
            )
        )),
        0,
        BF117
    )
)</f>
        <v>0</v>
      </c>
    </row>
    <row r="118" spans="2:61">
      <c r="B118" s="174">
        <f t="shared" si="39"/>
        <v>-1.8370096530532725</v>
      </c>
      <c r="C118" s="173">
        <f>_xlfn.NORM.DIST(B118,B5,C5, TRUE)</f>
        <v>9.2018579314335395E-222</v>
      </c>
      <c r="D118" s="174" t="str">
        <f t="shared" si="26"/>
        <v>saniert</v>
      </c>
      <c r="E118" s="174" cm="1">
        <f t="array" ref="E118">IF(
    C118 &gt; (IF(
        D118 = "unsaniert",
        (MIN(IF(D$1:D$166="unsaniert",C$1:C$166)) + MAX(IF(D$1:D$166="unsaniert",C$1:C$166))) / 2,
        IF(
            D118 = "teilsaniert",
            (MIN(IF(D$1:D$166="teilsaniert",C$1:C$166)) + MAX(IF(D$1:D$166="teilsaniert",C$1:C$166))) / 2,
            (MIN(IF(D$1:D$166="saniert",C$1:C$166)) + MAX(IF(D$1:D$166="saniert",C$1:C$166))) / 2
        )
    )),
    0,
    IF(
        C117 &lt; (IF(
            D118 = "unsaniert",
            (MIN(IF(D$1:D$166="unsaniert",C$1:C$166)) + MAX(IF(D$1:D$166="unsaniert",C$1:C$166))) / 2,
            IF(
                D118 = "teilsaniert",
                (MIN(IF(D$1:D$166="teilsaniert",C$1:C$166)) + MAX(IF(D$1:D$166="teilsaniert",C$1:C$166))) / 2,
                (MIN(IF(D$1:D$166="saniert",C$1:C$166)) + MAX(IF(D$1:D$166="saniert",C$1:C$166))) / 2
            )
        )),
        0,
        B118
    )
)</f>
        <v>0</v>
      </c>
      <c r="H118" s="160"/>
      <c r="I118" s="174">
        <f t="shared" si="40"/>
        <v>-2.1363653993629366</v>
      </c>
      <c r="J118" s="173">
        <f>_xlfn.NORM.DIST(I118,I5,J5, TRUE)</f>
        <v>0</v>
      </c>
      <c r="K118" s="174" t="str">
        <f t="shared" si="27"/>
        <v>saniert</v>
      </c>
      <c r="L118" s="174" cm="1">
        <f t="array" ref="L118">IF(
    J118 &gt; (IF(
        K118 = "unsaniert",
        (MIN(IF(K$1:K$166="unsaniert",J$1:J$166)) + MAX(IF(K$1:K$166="unsaniert",J$1:J$166))) / 2,
        IF(
            K118 = "teilsaniert",
            (MIN(IF(K$1:K$166="teilsaniert",J$1:J$166)) + MAX(IF(K$1:K$166="teilsaniert",J$1:J$166))) / 2,
            (MIN(IF(K$1:K$166="saniert",J$1:J$166)) + MAX(IF(K$1:K$166="saniert",J$1:J$166))) / 2
        )
    )),
    0,
    IF(
        J117 &lt; (IF(
            K118 = "unsaniert",
            (MIN(IF(K$1:K$166="unsaniert",J$1:J$166)) + MAX(IF(K$1:K$166="unsaniert",J$1:J$166))) / 2,
            IF(
                K118 = "teilsaniert",
                (MIN(IF(K$1:K$166="teilsaniert",J$1:J$166)) + MAX(IF(K$1:K$166="teilsaniert",J$1:J$166))) / 2,
                (MIN(IF(K$1:K$166="saniert",J$1:J$166)) + MAX(IF(K$1:K$166="saniert",J$1:J$166))) / 2
            )
        )),
        0,
        I118
    )
)</f>
        <v>0</v>
      </c>
      <c r="O118" s="160"/>
      <c r="P118" s="174">
        <f t="shared" si="41"/>
        <v>-2.2200480676966081</v>
      </c>
      <c r="Q118" s="173">
        <f>_xlfn.NORM.DIST(P118,P5,Q5, TRUE)</f>
        <v>0</v>
      </c>
      <c r="R118" s="174" t="str">
        <f t="shared" si="28"/>
        <v>saniert</v>
      </c>
      <c r="S118" s="174" cm="1">
        <f t="array" ref="S118">IF(
    Q118 &gt; (IF(
        R118 = "unsaniert",
        (MIN(IF(R$1:R$166="unsaniert",Q$1:Q$166)) + MAX(IF(R$1:R$166="unsaniert",Q$1:Q$166))) / 2,
        IF(
            R118 = "teilsaniert",
            (MIN(IF(R$1:R$166="teilsaniert",Q$1:Q$166)) + MAX(IF(R$1:R$166="teilsaniert",Q$1:Q$166))) / 2,
            (MIN(IF(R$1:R$166="saniert",Q$1:Q$166)) + MAX(IF(R$1:R$166="saniert",Q$1:Q$166))) / 2
        )
    )),
    0,
    IF(
        Q117 &lt; (IF(
            R118 = "unsaniert",
            (MIN(IF(R$1:R$166="unsaniert",Q$1:Q$166)) + MAX(IF(R$1:R$166="unsaniert",Q$1:Q$166))) / 2,
            IF(
                R118 = "teilsaniert",
                (MIN(IF(R$1:R$166="teilsaniert",Q$1:Q$166)) + MAX(IF(R$1:R$166="teilsaniert",Q$1:Q$166))) / 2,
                (MIN(IF(R$1:R$166="saniert",Q$1:Q$166)) + MAX(IF(R$1:R$166="saniert",Q$1:Q$166))) / 2
            )
        )),
        0,
        P118
    )
)</f>
        <v>0</v>
      </c>
      <c r="W118" s="174">
        <f t="shared" si="42"/>
        <v>-1.921490634342605</v>
      </c>
      <c r="X118" s="173">
        <f t="shared" si="29"/>
        <v>0</v>
      </c>
      <c r="Y118" s="174" t="str">
        <f t="shared" si="30"/>
        <v>saniert</v>
      </c>
      <c r="Z118" s="174" cm="1">
        <f t="array" ref="Z118">IF(
    X118 &gt; (IF(
        Y118 = "unsaniert",
        (MIN(IF(Y$1:Y$166="unsaniert",X$1:X$166)) + MAX(IF(Y$1:Y$166="unsaniert",X$1:X$166))) / 2,
        IF(
            Y118 = "teilsaniert",
            (MIN(IF(Y$1:Y$166="teilsaniert",X$1:X$166)) + MAX(IF(Y$1:Y$166="teilsaniert",X$1:X$166))) / 2,
            (MIN(IF(Y$1:Y$166="saniert",X$1:X$166)) + MAX(IF(Y$1:Y$166="saniert",X$1:X$166))) / 2
        )
    )),
    0,
    IF(
        X117 &lt; (IF(
            Y118 = "unsaniert",
            (MIN(IF(Y$1:Y$166="unsaniert",X$1:X$166)) + MAX(IF(Y$1:Y$166="unsaniert",X$1:X$166))) / 2,
            IF(
                Y118 = "teilsaniert",
                (MIN(IF(Y$1:Y$166="teilsaniert",X$1:X$166)) + MAX(IF(Y$1:Y$166="teilsaniert",X$1:X$166))) / 2,
                (MIN(IF(Y$1:Y$166="saniert",X$1:X$166)) + MAX(IF(Y$1:Y$166="saniert",X$1:X$166))) / 2
            )
        )),
        0,
        W118
    )
)</f>
        <v>0</v>
      </c>
      <c r="AA118" s="160"/>
      <c r="AB118" s="160"/>
      <c r="AC118" s="160"/>
      <c r="AD118" s="174">
        <f t="shared" si="43"/>
        <v>-2.0700361506202278</v>
      </c>
      <c r="AE118" s="173">
        <f t="shared" si="31"/>
        <v>0</v>
      </c>
      <c r="AF118" s="174" t="str">
        <f t="shared" si="32"/>
        <v>saniert</v>
      </c>
      <c r="AG118" s="174" cm="1">
        <f t="array" ref="AG118">IF(
    AE118 &gt; (IF(
        AF118 = "unsaniert",
        (MIN(IF(AF$1:AF$166="unsaniert",AE$1:AE$166)) + MAX(IF(AF$1:AF$166="unsaniert",AE$1:AE$166))) / 2,
        IF(
            AF118 = "teilsaniert",
            (MIN(IF(AF$1:AF$166="teilsaniert",AE$1:AE$166)) + MAX(IF(AF$1:AF$166="teilsaniert",AE$1:AE$166))) / 2,
            (MIN(IF(AF$1:AF$166="saniert",AE$1:AE$166)) + MAX(IF(AF$1:AF$166="saniert",AE$1:AE$166))) / 2
        )
    )),
    0,
    IF(
        AE117 &lt; (IF(
            AF118 = "unsaniert",
            (MIN(IF(AF$1:AF$166="unsaniert",AE$1:AE$166)) + MAX(IF(AF$1:AF$166="unsaniert",AE$1:AE$166))) / 2,
            IF(
                AF118 = "teilsaniert",
                (MIN(IF(AF$1:AF$166="teilsaniert",AE$1:AE$166)) + MAX(IF(AF$1:AF$166="teilsaniert",AE$1:AE$166))) / 2,
                (MIN(IF(AF$1:AF$166="saniert",AE$1:AE$166)) + MAX(IF(AF$1:AF$166="saniert",AE$1:AE$166))) / 2
            )
        )),
        0,
        AD118
    )
)</f>
        <v>0</v>
      </c>
      <c r="AH118" s="160"/>
      <c r="AI118" s="160"/>
      <c r="AJ118" s="160"/>
      <c r="AK118" s="174">
        <f t="shared" si="44"/>
        <v>-2.2394462713049323</v>
      </c>
      <c r="AL118" s="173">
        <f t="shared" si="33"/>
        <v>0</v>
      </c>
      <c r="AM118" s="174" t="str">
        <f t="shared" si="34"/>
        <v>saniert</v>
      </c>
      <c r="AN118" s="174" cm="1">
        <f t="array" ref="AN118">IF(
    AL118 &gt; (IF(
        AM118 = "unsaniert",
        (MIN(IF(AM$1:AM$166="unsaniert",AL$1:AL$166)) + MAX(IF(AM$1:AM$166="unsaniert",AL$1:AL$166))) / 2,
        IF(
            AM118 = "teilsaniert",
            (MIN(IF(AM$1:AM$166="teilsaniert",AL$1:AL$166)) + MAX(IF(AM$1:AM$166="teilsaniert",AL$1:AL$166))) / 2,
            (MIN(IF(AM$1:AM$166="saniert",AL$1:AL$166)) + MAX(IF(AM$1:AM$166="saniert",AL$1:AL$166))) / 2
        )
    )),
    0,
    IF(
        AL117 &lt; (IF(
            AM118 = "unsaniert",
            (MIN(IF(AM$1:AM$166="unsaniert",AL$1:AL$166)) + MAX(IF(AM$1:AM$166="unsaniert",AL$1:AL$166))) / 2,
            IF(
                AM118 = "teilsaniert",
                (MIN(IF(AM$1:AM$166="teilsaniert",AL$1:AL$166)) + MAX(IF(AM$1:AM$166="teilsaniert",AL$1:AL$166))) / 2,
                (MIN(IF(AM$1:AM$166="saniert",AL$1:AL$166)) + MAX(IF(AM$1:AM$166="saniert",AL$1:AL$166))) / 2
            )
        )),
        0,
        AK118
    )
)</f>
        <v>0</v>
      </c>
      <c r="AR118" s="174">
        <f t="shared" si="45"/>
        <v>-1.9847735317615909</v>
      </c>
      <c r="AS118" s="173">
        <f t="shared" si="35"/>
        <v>0</v>
      </c>
      <c r="AT118" s="174" t="str">
        <f t="shared" si="36"/>
        <v>saniert</v>
      </c>
      <c r="AU118" s="174" cm="1">
        <f t="array" ref="AU118">IF(
    AS118 &gt; (IF(
        AT118 = "unsaniert",
        (MIN(IF(AT$1:AT$166="unsaniert",AS$1:AS$166)) + MAX(IF(AT$1:AT$166="unsaniert",AS$1:AS$166))) / 2,
        IF(
            AT118 = "teilsaniert",
            (MIN(IF(AT$1:AT$166="teilsaniert",AS$1:AS$166)) + MAX(IF(AT$1:AT$166="teilsaniert",AS$1:AS$166))) / 2,
            (MIN(IF(AT$1:AT$166="saniert",AS$1:AS$166)) + MAX(IF(AT$1:AT$166="saniert",AS$1:AS$166))) / 2
        )
    )),
    0,
    IF(
        AS117 &lt; (IF(
            AT118 = "unsaniert",
            (MIN(IF(AT$1:AT$166="unsaniert",AS$1:AS$166)) + MAX(IF(AT$1:AT$166="unsaniert",AS$1:AS$166))) / 2,
            IF(
                AT118 = "teilsaniert",
                (MIN(IF(AT$1:AT$166="teilsaniert",AS$1:AS$166)) + MAX(IF(AT$1:AT$166="teilsaniert",AS$1:AS$166))) / 2,
                (MIN(IF(AT$1:AT$166="saniert",AS$1:AS$166)) + MAX(IF(AT$1:AT$166="saniert",AS$1:AS$166))) / 2
            )
        )),
        0,
        AR118
    )
)</f>
        <v>0</v>
      </c>
      <c r="AV118" s="160"/>
      <c r="AW118" s="160"/>
      <c r="AX118" s="160"/>
      <c r="AY118" s="174">
        <f t="shared" si="46"/>
        <v>-1.9958722285641131</v>
      </c>
      <c r="AZ118" s="173">
        <f t="shared" si="48"/>
        <v>0</v>
      </c>
      <c r="BA118" s="174" t="str">
        <f t="shared" si="49"/>
        <v>saniert</v>
      </c>
      <c r="BB118" s="174" cm="1">
        <f t="array" ref="BB118">IF(
    AZ118 &gt; (IF(
        BA118 = "unsaniert",
        (MIN(IF(BA$1:BA$166="unsaniert",AZ$1:AZ$166)) + MAX(IF(BA$1:BA$166="unsaniert",AZ$1:AZ$166))) / 2,
        IF(
            BA118 = "teilsaniert",
            (MIN(IF(BA$1:BA$166="teilsaniert",AZ$1:AZ$166)) + MAX(IF(BA$1:BA$166="teilsaniert",AZ$1:AZ$166))) / 2,
            (MIN(IF(BA$1:BA$166="saniert",AZ$1:AZ$166)) + MAX(IF(BA$1:BA$166="saniert",AZ$1:AZ$166))) / 2
        )
    )),
    0,
    IF(
        AZ117 &lt; (IF(
            BA118 = "unsaniert",
            (MIN(IF(BA$1:BA$166="unsaniert",AZ$1:AZ$166)) + MAX(IF(BA$1:BA$166="unsaniert",AZ$1:AZ$166))) / 2,
            IF(
                BA118 = "teilsaniert",
                (MIN(IF(BA$1:BA$166="teilsaniert",AZ$1:AZ$166)) + MAX(IF(BA$1:BA$166="teilsaniert",AZ$1:AZ$166))) / 2,
                (MIN(IF(BA$1:BA$166="saniert",AZ$1:AZ$166)) + MAX(IF(BA$1:BA$166="saniert",AZ$1:AZ$166))) / 2
            )
        )),
        0,
        AY118
    )
)</f>
        <v>0</v>
      </c>
      <c r="BC118" s="160"/>
      <c r="BD118" s="160"/>
      <c r="BE118" s="160"/>
      <c r="BF118" s="174">
        <f t="shared" si="47"/>
        <v>-0.97798035241278181</v>
      </c>
      <c r="BG118" s="173">
        <f t="shared" si="37"/>
        <v>3.8067872426724739E-206</v>
      </c>
      <c r="BH118" s="174" t="str">
        <f t="shared" si="38"/>
        <v>saniert</v>
      </c>
      <c r="BI118" s="174" cm="1">
        <f t="array" ref="BI118">IF(
    BG118 &gt; (IF(
        BH118 = "unsaniert",
        (MIN(IF(BH$1:BH$166="unsaniert",BG$1:BG$166)) + MAX(IF(BH$1:BH$166="unsaniert",BG$1:BG$166))) / 2,
        IF(
            BH118 = "teilsaniert",
            (MIN(IF(BH$1:BH$166="teilsaniert",BG$1:BG$166)) + MAX(IF(BH$1:BH$166="teilsaniert",BG$1:BG$166))) / 2,
            (MIN(IF(BH$1:BH$166="saniert",BG$1:BG$166)) + MAX(IF(BH$1:BH$166="saniert",BG$1:BG$166))) / 2
        )
    )),
    0,
    IF(
        BG117 &lt; (IF(
            BH118 = "unsaniert",
            (MIN(IF(BH$1:BH$166="unsaniert",BG$1:BG$166)) + MAX(IF(BH$1:BH$166="unsaniert",BG$1:BG$166))) / 2,
            IF(
                BH118 = "teilsaniert",
                (MIN(IF(BH$1:BH$166="teilsaniert",BG$1:BG$166)) + MAX(IF(BH$1:BH$166="teilsaniert",BG$1:BG$166))) / 2,
                (MIN(IF(BH$1:BH$166="saniert",BG$1:BG$166)) + MAX(IF(BH$1:BH$166="saniert",BG$1:BG$166))) / 2
            )
        )),
        0,
        BF118
    )
)</f>
        <v>0</v>
      </c>
    </row>
    <row r="119" spans="2:61">
      <c r="B119" s="174">
        <f t="shared" si="39"/>
        <v>-1.8670096530532725</v>
      </c>
      <c r="C119" s="173">
        <f>_xlfn.NORM.DIST(B119, B5,C5, TRUE)</f>
        <v>1.3838291652745304E-227</v>
      </c>
      <c r="D119" s="174" t="str">
        <f t="shared" si="26"/>
        <v>saniert</v>
      </c>
      <c r="E119" s="174" cm="1">
        <f t="array" ref="E119">IF(
    C119 &gt; (IF(
        D119 = "unsaniert",
        (MIN(IF(D$1:D$166="unsaniert",C$1:C$166)) + MAX(IF(D$1:D$166="unsaniert",C$1:C$166))) / 2,
        IF(
            D119 = "teilsaniert",
            (MIN(IF(D$1:D$166="teilsaniert",C$1:C$166)) + MAX(IF(D$1:D$166="teilsaniert",C$1:C$166))) / 2,
            (MIN(IF(D$1:D$166="saniert",C$1:C$166)) + MAX(IF(D$1:D$166="saniert",C$1:C$166))) / 2
        )
    )),
    0,
    IF(
        C118 &lt; (IF(
            D119 = "unsaniert",
            (MIN(IF(D$1:D$166="unsaniert",C$1:C$166)) + MAX(IF(D$1:D$166="unsaniert",C$1:C$166))) / 2,
            IF(
                D119 = "teilsaniert",
                (MIN(IF(D$1:D$166="teilsaniert",C$1:C$166)) + MAX(IF(D$1:D$166="teilsaniert",C$1:C$166))) / 2,
                (MIN(IF(D$1:D$166="saniert",C$1:C$166)) + MAX(IF(D$1:D$166="saniert",C$1:C$166))) / 2
            )
        )),
        0,
        B119
    )
)</f>
        <v>0</v>
      </c>
      <c r="H119" s="160"/>
      <c r="I119" s="174">
        <f t="shared" si="40"/>
        <v>-2.1663653993629364</v>
      </c>
      <c r="J119" s="173">
        <f>_xlfn.NORM.DIST(I119, I5,J5, TRUE)</f>
        <v>0</v>
      </c>
      <c r="K119" s="174" t="str">
        <f t="shared" si="27"/>
        <v>saniert</v>
      </c>
      <c r="L119" s="174" cm="1">
        <f t="array" ref="L119">IF(
    J119 &gt; (IF(
        K119 = "unsaniert",
        (MIN(IF(K$1:K$166="unsaniert",J$1:J$166)) + MAX(IF(K$1:K$166="unsaniert",J$1:J$166))) / 2,
        IF(
            K119 = "teilsaniert",
            (MIN(IF(K$1:K$166="teilsaniert",J$1:J$166)) + MAX(IF(K$1:K$166="teilsaniert",J$1:J$166))) / 2,
            (MIN(IF(K$1:K$166="saniert",J$1:J$166)) + MAX(IF(K$1:K$166="saniert",J$1:J$166))) / 2
        )
    )),
    0,
    IF(
        J118 &lt; (IF(
            K119 = "unsaniert",
            (MIN(IF(K$1:K$166="unsaniert",J$1:J$166)) + MAX(IF(K$1:K$166="unsaniert",J$1:J$166))) / 2,
            IF(
                K119 = "teilsaniert",
                (MIN(IF(K$1:K$166="teilsaniert",J$1:J$166)) + MAX(IF(K$1:K$166="teilsaniert",J$1:J$166))) / 2,
                (MIN(IF(K$1:K$166="saniert",J$1:J$166)) + MAX(IF(K$1:K$166="saniert",J$1:J$166))) / 2
            )
        )),
        0,
        I119
    )
)</f>
        <v>0</v>
      </c>
      <c r="O119" s="160"/>
      <c r="P119" s="174">
        <f t="shared" si="41"/>
        <v>-2.2500480676966079</v>
      </c>
      <c r="Q119" s="173">
        <f>_xlfn.NORM.DIST(P119, P5,Q5, TRUE)</f>
        <v>0</v>
      </c>
      <c r="R119" s="174" t="str">
        <f t="shared" si="28"/>
        <v>saniert</v>
      </c>
      <c r="S119" s="174" cm="1">
        <f t="array" ref="S119">IF(
    Q119 &gt; (IF(
        R119 = "unsaniert",
        (MIN(IF(R$1:R$166="unsaniert",Q$1:Q$166)) + MAX(IF(R$1:R$166="unsaniert",Q$1:Q$166))) / 2,
        IF(
            R119 = "teilsaniert",
            (MIN(IF(R$1:R$166="teilsaniert",Q$1:Q$166)) + MAX(IF(R$1:R$166="teilsaniert",Q$1:Q$166))) / 2,
            (MIN(IF(R$1:R$166="saniert",Q$1:Q$166)) + MAX(IF(R$1:R$166="saniert",Q$1:Q$166))) / 2
        )
    )),
    0,
    IF(
        Q118 &lt; (IF(
            R119 = "unsaniert",
            (MIN(IF(R$1:R$166="unsaniert",Q$1:Q$166)) + MAX(IF(R$1:R$166="unsaniert",Q$1:Q$166))) / 2,
            IF(
                R119 = "teilsaniert",
                (MIN(IF(R$1:R$166="teilsaniert",Q$1:Q$166)) + MAX(IF(R$1:R$166="teilsaniert",Q$1:Q$166))) / 2,
                (MIN(IF(R$1:R$166="saniert",Q$1:Q$166)) + MAX(IF(R$1:R$166="saniert",Q$1:Q$166))) / 2
            )
        )),
        0,
        P119
    )
)</f>
        <v>0</v>
      </c>
      <c r="W119" s="174">
        <f t="shared" si="42"/>
        <v>-1.9514906343426051</v>
      </c>
      <c r="X119" s="173">
        <f t="shared" si="29"/>
        <v>0</v>
      </c>
      <c r="Y119" s="174" t="str">
        <f t="shared" si="30"/>
        <v>saniert</v>
      </c>
      <c r="Z119" s="174" cm="1">
        <f t="array" ref="Z119">IF(
    X119 &gt; (IF(
        Y119 = "unsaniert",
        (MIN(IF(Y$1:Y$166="unsaniert",X$1:X$166)) + MAX(IF(Y$1:Y$166="unsaniert",X$1:X$166))) / 2,
        IF(
            Y119 = "teilsaniert",
            (MIN(IF(Y$1:Y$166="teilsaniert",X$1:X$166)) + MAX(IF(Y$1:Y$166="teilsaniert",X$1:X$166))) / 2,
            (MIN(IF(Y$1:Y$166="saniert",X$1:X$166)) + MAX(IF(Y$1:Y$166="saniert",X$1:X$166))) / 2
        )
    )),
    0,
    IF(
        X118 &lt; (IF(
            Y119 = "unsaniert",
            (MIN(IF(Y$1:Y$166="unsaniert",X$1:X$166)) + MAX(IF(Y$1:Y$166="unsaniert",X$1:X$166))) / 2,
            IF(
                Y119 = "teilsaniert",
                (MIN(IF(Y$1:Y$166="teilsaniert",X$1:X$166)) + MAX(IF(Y$1:Y$166="teilsaniert",X$1:X$166))) / 2,
                (MIN(IF(Y$1:Y$166="saniert",X$1:X$166)) + MAX(IF(Y$1:Y$166="saniert",X$1:X$166))) / 2
            )
        )),
        0,
        W119
    )
)</f>
        <v>0</v>
      </c>
      <c r="AA119" s="160"/>
      <c r="AB119" s="160"/>
      <c r="AC119" s="160"/>
      <c r="AD119" s="174">
        <f t="shared" si="43"/>
        <v>-2.1000361506202276</v>
      </c>
      <c r="AE119" s="173">
        <f t="shared" si="31"/>
        <v>0</v>
      </c>
      <c r="AF119" s="174" t="str">
        <f t="shared" si="32"/>
        <v>saniert</v>
      </c>
      <c r="AG119" s="174" cm="1">
        <f t="array" ref="AG119">IF(
    AE119 &gt; (IF(
        AF119 = "unsaniert",
        (MIN(IF(AF$1:AF$166="unsaniert",AE$1:AE$166)) + MAX(IF(AF$1:AF$166="unsaniert",AE$1:AE$166))) / 2,
        IF(
            AF119 = "teilsaniert",
            (MIN(IF(AF$1:AF$166="teilsaniert",AE$1:AE$166)) + MAX(IF(AF$1:AF$166="teilsaniert",AE$1:AE$166))) / 2,
            (MIN(IF(AF$1:AF$166="saniert",AE$1:AE$166)) + MAX(IF(AF$1:AF$166="saniert",AE$1:AE$166))) / 2
        )
    )),
    0,
    IF(
        AE118 &lt; (IF(
            AF119 = "unsaniert",
            (MIN(IF(AF$1:AF$166="unsaniert",AE$1:AE$166)) + MAX(IF(AF$1:AF$166="unsaniert",AE$1:AE$166))) / 2,
            IF(
                AF119 = "teilsaniert",
                (MIN(IF(AF$1:AF$166="teilsaniert",AE$1:AE$166)) + MAX(IF(AF$1:AF$166="teilsaniert",AE$1:AE$166))) / 2,
                (MIN(IF(AF$1:AF$166="saniert",AE$1:AE$166)) + MAX(IF(AF$1:AF$166="saniert",AE$1:AE$166))) / 2
            )
        )),
        0,
        AD119
    )
)</f>
        <v>0</v>
      </c>
      <c r="AH119" s="160"/>
      <c r="AI119" s="160"/>
      <c r="AJ119" s="160"/>
      <c r="AK119" s="174">
        <f t="shared" si="44"/>
        <v>-2.2694462713049322</v>
      </c>
      <c r="AL119" s="173">
        <f t="shared" si="33"/>
        <v>0</v>
      </c>
      <c r="AM119" s="174" t="str">
        <f t="shared" si="34"/>
        <v>saniert</v>
      </c>
      <c r="AN119" s="174" cm="1">
        <f t="array" ref="AN119">IF(
    AL119 &gt; (IF(
        AM119 = "unsaniert",
        (MIN(IF(AM$1:AM$166="unsaniert",AL$1:AL$166)) + MAX(IF(AM$1:AM$166="unsaniert",AL$1:AL$166))) / 2,
        IF(
            AM119 = "teilsaniert",
            (MIN(IF(AM$1:AM$166="teilsaniert",AL$1:AL$166)) + MAX(IF(AM$1:AM$166="teilsaniert",AL$1:AL$166))) / 2,
            (MIN(IF(AM$1:AM$166="saniert",AL$1:AL$166)) + MAX(IF(AM$1:AM$166="saniert",AL$1:AL$166))) / 2
        )
    )),
    0,
    IF(
        AL118 &lt; (IF(
            AM119 = "unsaniert",
            (MIN(IF(AM$1:AM$166="unsaniert",AL$1:AL$166)) + MAX(IF(AM$1:AM$166="unsaniert",AL$1:AL$166))) / 2,
            IF(
                AM119 = "teilsaniert",
                (MIN(IF(AM$1:AM$166="teilsaniert",AL$1:AL$166)) + MAX(IF(AM$1:AM$166="teilsaniert",AL$1:AL$166))) / 2,
                (MIN(IF(AM$1:AM$166="saniert",AL$1:AL$166)) + MAX(IF(AM$1:AM$166="saniert",AL$1:AL$166))) / 2
            )
        )),
        0,
        AK119
    )
)</f>
        <v>0</v>
      </c>
      <c r="AR119" s="174">
        <f t="shared" si="45"/>
        <v>-2.0147735317615907</v>
      </c>
      <c r="AS119" s="173">
        <f t="shared" si="35"/>
        <v>0</v>
      </c>
      <c r="AT119" s="174" t="str">
        <f t="shared" si="36"/>
        <v>saniert</v>
      </c>
      <c r="AU119" s="174" cm="1">
        <f t="array" ref="AU119">IF(
    AS119 &gt; (IF(
        AT119 = "unsaniert",
        (MIN(IF(AT$1:AT$166="unsaniert",AS$1:AS$166)) + MAX(IF(AT$1:AT$166="unsaniert",AS$1:AS$166))) / 2,
        IF(
            AT119 = "teilsaniert",
            (MIN(IF(AT$1:AT$166="teilsaniert",AS$1:AS$166)) + MAX(IF(AT$1:AT$166="teilsaniert",AS$1:AS$166))) / 2,
            (MIN(IF(AT$1:AT$166="saniert",AS$1:AS$166)) + MAX(IF(AT$1:AT$166="saniert",AS$1:AS$166))) / 2
        )
    )),
    0,
    IF(
        AS118 &lt; (IF(
            AT119 = "unsaniert",
            (MIN(IF(AT$1:AT$166="unsaniert",AS$1:AS$166)) + MAX(IF(AT$1:AT$166="unsaniert",AS$1:AS$166))) / 2,
            IF(
                AT119 = "teilsaniert",
                (MIN(IF(AT$1:AT$166="teilsaniert",AS$1:AS$166)) + MAX(IF(AT$1:AT$166="teilsaniert",AS$1:AS$166))) / 2,
                (MIN(IF(AT$1:AT$166="saniert",AS$1:AS$166)) + MAX(IF(AT$1:AT$166="saniert",AS$1:AS$166))) / 2
            )
        )),
        0,
        AR119
    )
)</f>
        <v>0</v>
      </c>
      <c r="AV119" s="160"/>
      <c r="AW119" s="160"/>
      <c r="AX119" s="160"/>
      <c r="AY119" s="174">
        <f t="shared" si="46"/>
        <v>-2.0258722285641131</v>
      </c>
      <c r="AZ119" s="173">
        <f t="shared" si="48"/>
        <v>0</v>
      </c>
      <c r="BA119" s="174" t="str">
        <f t="shared" si="49"/>
        <v>saniert</v>
      </c>
      <c r="BB119" s="174" cm="1">
        <f t="array" ref="BB119">IF(
    AZ119 &gt; (IF(
        BA119 = "unsaniert",
        (MIN(IF(BA$1:BA$166="unsaniert",AZ$1:AZ$166)) + MAX(IF(BA$1:BA$166="unsaniert",AZ$1:AZ$166))) / 2,
        IF(
            BA119 = "teilsaniert",
            (MIN(IF(BA$1:BA$166="teilsaniert",AZ$1:AZ$166)) + MAX(IF(BA$1:BA$166="teilsaniert",AZ$1:AZ$166))) / 2,
            (MIN(IF(BA$1:BA$166="saniert",AZ$1:AZ$166)) + MAX(IF(BA$1:BA$166="saniert",AZ$1:AZ$166))) / 2
        )
    )),
    0,
    IF(
        AZ118 &lt; (IF(
            BA119 = "unsaniert",
            (MIN(IF(BA$1:BA$166="unsaniert",AZ$1:AZ$166)) + MAX(IF(BA$1:BA$166="unsaniert",AZ$1:AZ$166))) / 2,
            IF(
                BA119 = "teilsaniert",
                (MIN(IF(BA$1:BA$166="teilsaniert",AZ$1:AZ$166)) + MAX(IF(BA$1:BA$166="teilsaniert",AZ$1:AZ$166))) / 2,
                (MIN(IF(BA$1:BA$166="saniert",AZ$1:AZ$166)) + MAX(IF(BA$1:BA$166="saniert",AZ$1:AZ$166))) / 2
            )
        )),
        0,
        AY119
    )
)</f>
        <v>0</v>
      </c>
      <c r="BC119" s="160"/>
      <c r="BD119" s="160"/>
      <c r="BE119" s="160"/>
      <c r="BF119" s="174">
        <f t="shared" si="47"/>
        <v>-0.99298035241278182</v>
      </c>
      <c r="BG119" s="173">
        <f t="shared" si="37"/>
        <v>1.4263580503062866E-211</v>
      </c>
      <c r="BH119" s="174" t="str">
        <f t="shared" si="38"/>
        <v>saniert</v>
      </c>
      <c r="BI119" s="174" cm="1">
        <f t="array" ref="BI119">IF(
    BG119 &gt; (IF(
        BH119 = "unsaniert",
        (MIN(IF(BH$1:BH$166="unsaniert",BG$1:BG$166)) + MAX(IF(BH$1:BH$166="unsaniert",BG$1:BG$166))) / 2,
        IF(
            BH119 = "teilsaniert",
            (MIN(IF(BH$1:BH$166="teilsaniert",BG$1:BG$166)) + MAX(IF(BH$1:BH$166="teilsaniert",BG$1:BG$166))) / 2,
            (MIN(IF(BH$1:BH$166="saniert",BG$1:BG$166)) + MAX(IF(BH$1:BH$166="saniert",BG$1:BG$166))) / 2
        )
    )),
    0,
    IF(
        BG118 &lt; (IF(
            BH119 = "unsaniert",
            (MIN(IF(BH$1:BH$166="unsaniert",BG$1:BG$166)) + MAX(IF(BH$1:BH$166="unsaniert",BG$1:BG$166))) / 2,
            IF(
                BH119 = "teilsaniert",
                (MIN(IF(BH$1:BH$166="teilsaniert",BG$1:BG$166)) + MAX(IF(BH$1:BH$166="teilsaniert",BG$1:BG$166))) / 2,
                (MIN(IF(BH$1:BH$166="saniert",BG$1:BG$166)) + MAX(IF(BH$1:BH$166="saniert",BG$1:BG$166))) / 2
            )
        )),
        0,
        BF119
    )
)</f>
        <v>0</v>
      </c>
    </row>
    <row r="120" spans="2:61">
      <c r="B120" s="174">
        <f t="shared" si="39"/>
        <v>-1.8970096530532725</v>
      </c>
      <c r="C120" s="173">
        <f>_xlfn.NORM.DIST(B120, B5,C5, TRUE)</f>
        <v>1.7464676987505118E-233</v>
      </c>
      <c r="D120" s="174" t="str">
        <f t="shared" si="26"/>
        <v>saniert</v>
      </c>
      <c r="E120" s="174" cm="1">
        <f t="array" ref="E120">IF(
    C120 &gt; (IF(
        D120 = "unsaniert",
        (MIN(IF(D$1:D$166="unsaniert",C$1:C$166)) + MAX(IF(D$1:D$166="unsaniert",C$1:C$166))) / 2,
        IF(
            D120 = "teilsaniert",
            (MIN(IF(D$1:D$166="teilsaniert",C$1:C$166)) + MAX(IF(D$1:D$166="teilsaniert",C$1:C$166))) / 2,
            (MIN(IF(D$1:D$166="saniert",C$1:C$166)) + MAX(IF(D$1:D$166="saniert",C$1:C$166))) / 2
        )
    )),
    0,
    IF(
        C119 &lt; (IF(
            D120 = "unsaniert",
            (MIN(IF(D$1:D$166="unsaniert",C$1:C$166)) + MAX(IF(D$1:D$166="unsaniert",C$1:C$166))) / 2,
            IF(
                D120 = "teilsaniert",
                (MIN(IF(D$1:D$166="teilsaniert",C$1:C$166)) + MAX(IF(D$1:D$166="teilsaniert",C$1:C$166))) / 2,
                (MIN(IF(D$1:D$166="saniert",C$1:C$166)) + MAX(IF(D$1:D$166="saniert",C$1:C$166))) / 2
            )
        )),
        0,
        B120
    )
)</f>
        <v>0</v>
      </c>
      <c r="H120" s="160"/>
      <c r="I120" s="174">
        <f t="shared" si="40"/>
        <v>-2.1963653993629362</v>
      </c>
      <c r="J120" s="173">
        <f>_xlfn.NORM.DIST(I120, I5,J5, TRUE)</f>
        <v>0</v>
      </c>
      <c r="K120" s="174" t="str">
        <f t="shared" si="27"/>
        <v>saniert</v>
      </c>
      <c r="L120" s="174" cm="1">
        <f t="array" ref="L120">IF(
    J120 &gt; (IF(
        K120 = "unsaniert",
        (MIN(IF(K$1:K$166="unsaniert",J$1:J$166)) + MAX(IF(K$1:K$166="unsaniert",J$1:J$166))) / 2,
        IF(
            K120 = "teilsaniert",
            (MIN(IF(K$1:K$166="teilsaniert",J$1:J$166)) + MAX(IF(K$1:K$166="teilsaniert",J$1:J$166))) / 2,
            (MIN(IF(K$1:K$166="saniert",J$1:J$166)) + MAX(IF(K$1:K$166="saniert",J$1:J$166))) / 2
        )
    )),
    0,
    IF(
        J119 &lt; (IF(
            K120 = "unsaniert",
            (MIN(IF(K$1:K$166="unsaniert",J$1:J$166)) + MAX(IF(K$1:K$166="unsaniert",J$1:J$166))) / 2,
            IF(
                K120 = "teilsaniert",
                (MIN(IF(K$1:K$166="teilsaniert",J$1:J$166)) + MAX(IF(K$1:K$166="teilsaniert",J$1:J$166))) / 2,
                (MIN(IF(K$1:K$166="saniert",J$1:J$166)) + MAX(IF(K$1:K$166="saniert",J$1:J$166))) / 2
            )
        )),
        0,
        I120
    )
)</f>
        <v>0</v>
      </c>
      <c r="O120" s="160"/>
      <c r="P120" s="174">
        <f t="shared" si="41"/>
        <v>-2.2800480676966077</v>
      </c>
      <c r="Q120" s="173">
        <f>_xlfn.NORM.DIST(P120, P5,Q5, TRUE)</f>
        <v>0</v>
      </c>
      <c r="R120" s="174" t="str">
        <f t="shared" si="28"/>
        <v>saniert</v>
      </c>
      <c r="S120" s="174" cm="1">
        <f t="array" ref="S120">IF(
    Q120 &gt; (IF(
        R120 = "unsaniert",
        (MIN(IF(R$1:R$166="unsaniert",Q$1:Q$166)) + MAX(IF(R$1:R$166="unsaniert",Q$1:Q$166))) / 2,
        IF(
            R120 = "teilsaniert",
            (MIN(IF(R$1:R$166="teilsaniert",Q$1:Q$166)) + MAX(IF(R$1:R$166="teilsaniert",Q$1:Q$166))) / 2,
            (MIN(IF(R$1:R$166="saniert",Q$1:Q$166)) + MAX(IF(R$1:R$166="saniert",Q$1:Q$166))) / 2
        )
    )),
    0,
    IF(
        Q119 &lt; (IF(
            R120 = "unsaniert",
            (MIN(IF(R$1:R$166="unsaniert",Q$1:Q$166)) + MAX(IF(R$1:R$166="unsaniert",Q$1:Q$166))) / 2,
            IF(
                R120 = "teilsaniert",
                (MIN(IF(R$1:R$166="teilsaniert",Q$1:Q$166)) + MAX(IF(R$1:R$166="teilsaniert",Q$1:Q$166))) / 2,
                (MIN(IF(R$1:R$166="saniert",Q$1:Q$166)) + MAX(IF(R$1:R$166="saniert",Q$1:Q$166))) / 2
            )
        )),
        0,
        P120
    )
)</f>
        <v>0</v>
      </c>
      <c r="W120" s="174">
        <f t="shared" si="42"/>
        <v>-1.9814906343426051</v>
      </c>
      <c r="X120" s="173">
        <f t="shared" si="29"/>
        <v>0</v>
      </c>
      <c r="Y120" s="174" t="str">
        <f t="shared" si="30"/>
        <v>saniert</v>
      </c>
      <c r="Z120" s="174" cm="1">
        <f t="array" ref="Z120">IF(
    X120 &gt; (IF(
        Y120 = "unsaniert",
        (MIN(IF(Y$1:Y$166="unsaniert",X$1:X$166)) + MAX(IF(Y$1:Y$166="unsaniert",X$1:X$166))) / 2,
        IF(
            Y120 = "teilsaniert",
            (MIN(IF(Y$1:Y$166="teilsaniert",X$1:X$166)) + MAX(IF(Y$1:Y$166="teilsaniert",X$1:X$166))) / 2,
            (MIN(IF(Y$1:Y$166="saniert",X$1:X$166)) + MAX(IF(Y$1:Y$166="saniert",X$1:X$166))) / 2
        )
    )),
    0,
    IF(
        X119 &lt; (IF(
            Y120 = "unsaniert",
            (MIN(IF(Y$1:Y$166="unsaniert",X$1:X$166)) + MAX(IF(Y$1:Y$166="unsaniert",X$1:X$166))) / 2,
            IF(
                Y120 = "teilsaniert",
                (MIN(IF(Y$1:Y$166="teilsaniert",X$1:X$166)) + MAX(IF(Y$1:Y$166="teilsaniert",X$1:X$166))) / 2,
                (MIN(IF(Y$1:Y$166="saniert",X$1:X$166)) + MAX(IF(Y$1:Y$166="saniert",X$1:X$166))) / 2
            )
        )),
        0,
        W120
    )
)</f>
        <v>0</v>
      </c>
      <c r="AA120" s="160"/>
      <c r="AB120" s="160"/>
      <c r="AC120" s="160"/>
      <c r="AD120" s="174">
        <f t="shared" si="43"/>
        <v>-2.1300361506202274</v>
      </c>
      <c r="AE120" s="173">
        <f t="shared" si="31"/>
        <v>0</v>
      </c>
      <c r="AF120" s="174" t="str">
        <f t="shared" si="32"/>
        <v>saniert</v>
      </c>
      <c r="AG120" s="174" cm="1">
        <f t="array" ref="AG120">IF(
    AE120 &gt; (IF(
        AF120 = "unsaniert",
        (MIN(IF(AF$1:AF$166="unsaniert",AE$1:AE$166)) + MAX(IF(AF$1:AF$166="unsaniert",AE$1:AE$166))) / 2,
        IF(
            AF120 = "teilsaniert",
            (MIN(IF(AF$1:AF$166="teilsaniert",AE$1:AE$166)) + MAX(IF(AF$1:AF$166="teilsaniert",AE$1:AE$166))) / 2,
            (MIN(IF(AF$1:AF$166="saniert",AE$1:AE$166)) + MAX(IF(AF$1:AF$166="saniert",AE$1:AE$166))) / 2
        )
    )),
    0,
    IF(
        AE119 &lt; (IF(
            AF120 = "unsaniert",
            (MIN(IF(AF$1:AF$166="unsaniert",AE$1:AE$166)) + MAX(IF(AF$1:AF$166="unsaniert",AE$1:AE$166))) / 2,
            IF(
                AF120 = "teilsaniert",
                (MIN(IF(AF$1:AF$166="teilsaniert",AE$1:AE$166)) + MAX(IF(AF$1:AF$166="teilsaniert",AE$1:AE$166))) / 2,
                (MIN(IF(AF$1:AF$166="saniert",AE$1:AE$166)) + MAX(IF(AF$1:AF$166="saniert",AE$1:AE$166))) / 2
            )
        )),
        0,
        AD120
    )
)</f>
        <v>0</v>
      </c>
      <c r="AH120" s="160"/>
      <c r="AI120" s="160"/>
      <c r="AJ120" s="160"/>
      <c r="AK120" s="174">
        <f t="shared" si="44"/>
        <v>-2.299446271304932</v>
      </c>
      <c r="AL120" s="173">
        <f t="shared" si="33"/>
        <v>0</v>
      </c>
      <c r="AM120" s="174" t="str">
        <f t="shared" si="34"/>
        <v>saniert</v>
      </c>
      <c r="AN120" s="174" cm="1">
        <f t="array" ref="AN120">IF(
    AL120 &gt; (IF(
        AM120 = "unsaniert",
        (MIN(IF(AM$1:AM$166="unsaniert",AL$1:AL$166)) + MAX(IF(AM$1:AM$166="unsaniert",AL$1:AL$166))) / 2,
        IF(
            AM120 = "teilsaniert",
            (MIN(IF(AM$1:AM$166="teilsaniert",AL$1:AL$166)) + MAX(IF(AM$1:AM$166="teilsaniert",AL$1:AL$166))) / 2,
            (MIN(IF(AM$1:AM$166="saniert",AL$1:AL$166)) + MAX(IF(AM$1:AM$166="saniert",AL$1:AL$166))) / 2
        )
    )),
    0,
    IF(
        AL119 &lt; (IF(
            AM120 = "unsaniert",
            (MIN(IF(AM$1:AM$166="unsaniert",AL$1:AL$166)) + MAX(IF(AM$1:AM$166="unsaniert",AL$1:AL$166))) / 2,
            IF(
                AM120 = "teilsaniert",
                (MIN(IF(AM$1:AM$166="teilsaniert",AL$1:AL$166)) + MAX(IF(AM$1:AM$166="teilsaniert",AL$1:AL$166))) / 2,
                (MIN(IF(AM$1:AM$166="saniert",AL$1:AL$166)) + MAX(IF(AM$1:AM$166="saniert",AL$1:AL$166))) / 2
            )
        )),
        0,
        AK120
    )
)</f>
        <v>0</v>
      </c>
      <c r="AR120" s="174">
        <f t="shared" si="45"/>
        <v>-2.0447735317615905</v>
      </c>
      <c r="AS120" s="173">
        <f t="shared" si="35"/>
        <v>0</v>
      </c>
      <c r="AT120" s="174" t="str">
        <f t="shared" si="36"/>
        <v>saniert</v>
      </c>
      <c r="AU120" s="174" cm="1">
        <f t="array" ref="AU120">IF(
    AS120 &gt; (IF(
        AT120 = "unsaniert",
        (MIN(IF(AT$1:AT$166="unsaniert",AS$1:AS$166)) + MAX(IF(AT$1:AT$166="unsaniert",AS$1:AS$166))) / 2,
        IF(
            AT120 = "teilsaniert",
            (MIN(IF(AT$1:AT$166="teilsaniert",AS$1:AS$166)) + MAX(IF(AT$1:AT$166="teilsaniert",AS$1:AS$166))) / 2,
            (MIN(IF(AT$1:AT$166="saniert",AS$1:AS$166)) + MAX(IF(AT$1:AT$166="saniert",AS$1:AS$166))) / 2
        )
    )),
    0,
    IF(
        AS119 &lt; (IF(
            AT120 = "unsaniert",
            (MIN(IF(AT$1:AT$166="unsaniert",AS$1:AS$166)) + MAX(IF(AT$1:AT$166="unsaniert",AS$1:AS$166))) / 2,
            IF(
                AT120 = "teilsaniert",
                (MIN(IF(AT$1:AT$166="teilsaniert",AS$1:AS$166)) + MAX(IF(AT$1:AT$166="teilsaniert",AS$1:AS$166))) / 2,
                (MIN(IF(AT$1:AT$166="saniert",AS$1:AS$166)) + MAX(IF(AT$1:AT$166="saniert",AS$1:AS$166))) / 2
            )
        )),
        0,
        AR120
    )
)</f>
        <v>0</v>
      </c>
      <c r="AV120" s="160"/>
      <c r="AW120" s="160"/>
      <c r="AX120" s="160"/>
      <c r="AY120" s="174">
        <f t="shared" si="46"/>
        <v>-2.0558722285641129</v>
      </c>
      <c r="AZ120" s="173">
        <f t="shared" si="48"/>
        <v>0</v>
      </c>
      <c r="BA120" s="174" t="str">
        <f t="shared" si="49"/>
        <v>saniert</v>
      </c>
      <c r="BB120" s="174" cm="1">
        <f t="array" ref="BB120">IF(
    AZ120 &gt; (IF(
        BA120 = "unsaniert",
        (MIN(IF(BA$1:BA$166="unsaniert",AZ$1:AZ$166)) + MAX(IF(BA$1:BA$166="unsaniert",AZ$1:AZ$166))) / 2,
        IF(
            BA120 = "teilsaniert",
            (MIN(IF(BA$1:BA$166="teilsaniert",AZ$1:AZ$166)) + MAX(IF(BA$1:BA$166="teilsaniert",AZ$1:AZ$166))) / 2,
            (MIN(IF(BA$1:BA$166="saniert",AZ$1:AZ$166)) + MAX(IF(BA$1:BA$166="saniert",AZ$1:AZ$166))) / 2
        )
    )),
    0,
    IF(
        AZ119 &lt; (IF(
            BA120 = "unsaniert",
            (MIN(IF(BA$1:BA$166="unsaniert",AZ$1:AZ$166)) + MAX(IF(BA$1:BA$166="unsaniert",AZ$1:AZ$166))) / 2,
            IF(
                BA120 = "teilsaniert",
                (MIN(IF(BA$1:BA$166="teilsaniert",AZ$1:AZ$166)) + MAX(IF(BA$1:BA$166="teilsaniert",AZ$1:AZ$166))) / 2,
                (MIN(IF(BA$1:BA$166="saniert",AZ$1:AZ$166)) + MAX(IF(BA$1:BA$166="saniert",AZ$1:AZ$166))) / 2
            )
        )),
        0,
        AY120
    )
)</f>
        <v>0</v>
      </c>
      <c r="BC120" s="160"/>
      <c r="BD120" s="160"/>
      <c r="BE120" s="160"/>
      <c r="BF120" s="174">
        <f t="shared" si="47"/>
        <v>-1.0079803524127817</v>
      </c>
      <c r="BG120" s="173">
        <f t="shared" si="37"/>
        <v>4.5366454866453274E-217</v>
      </c>
      <c r="BH120" s="174" t="str">
        <f t="shared" si="38"/>
        <v>saniert</v>
      </c>
      <c r="BI120" s="174" cm="1">
        <f t="array" ref="BI120">IF(
    BG120 &gt; (IF(
        BH120 = "unsaniert",
        (MIN(IF(BH$1:BH$166="unsaniert",BG$1:BG$166)) + MAX(IF(BH$1:BH$166="unsaniert",BG$1:BG$166))) / 2,
        IF(
            BH120 = "teilsaniert",
            (MIN(IF(BH$1:BH$166="teilsaniert",BG$1:BG$166)) + MAX(IF(BH$1:BH$166="teilsaniert",BG$1:BG$166))) / 2,
            (MIN(IF(BH$1:BH$166="saniert",BG$1:BG$166)) + MAX(IF(BH$1:BH$166="saniert",BG$1:BG$166))) / 2
        )
    )),
    0,
    IF(
        BG119 &lt; (IF(
            BH120 = "unsaniert",
            (MIN(IF(BH$1:BH$166="unsaniert",BG$1:BG$166)) + MAX(IF(BH$1:BH$166="unsaniert",BG$1:BG$166))) / 2,
            IF(
                BH120 = "teilsaniert",
                (MIN(IF(BH$1:BH$166="teilsaniert",BG$1:BG$166)) + MAX(IF(BH$1:BH$166="teilsaniert",BG$1:BG$166))) / 2,
                (MIN(IF(BH$1:BH$166="saniert",BG$1:BG$166)) + MAX(IF(BH$1:BH$166="saniert",BG$1:BG$166))) / 2
            )
        )),
        0,
        BF120
    )
)</f>
        <v>0</v>
      </c>
    </row>
    <row r="121" spans="2:61">
      <c r="B121" s="174">
        <f t="shared" si="39"/>
        <v>-1.9270096530532725</v>
      </c>
      <c r="C121" s="173">
        <f>_xlfn.NORM.DIST(B121, B5,C5, TRUE)</f>
        <v>1.8497281315950367E-239</v>
      </c>
      <c r="D121" s="174" t="str">
        <f t="shared" si="26"/>
        <v>saniert</v>
      </c>
      <c r="E121" s="174" cm="1">
        <f t="array" ref="E121">IF(
    C121 &gt; (IF(
        D121 = "unsaniert",
        (MIN(IF(D$1:D$166="unsaniert",C$1:C$166)) + MAX(IF(D$1:D$166="unsaniert",C$1:C$166))) / 2,
        IF(
            D121 = "teilsaniert",
            (MIN(IF(D$1:D$166="teilsaniert",C$1:C$166)) + MAX(IF(D$1:D$166="teilsaniert",C$1:C$166))) / 2,
            (MIN(IF(D$1:D$166="saniert",C$1:C$166)) + MAX(IF(D$1:D$166="saniert",C$1:C$166))) / 2
        )
    )),
    0,
    IF(
        C120 &lt; (IF(
            D121 = "unsaniert",
            (MIN(IF(D$1:D$166="unsaniert",C$1:C$166)) + MAX(IF(D$1:D$166="unsaniert",C$1:C$166))) / 2,
            IF(
                D121 = "teilsaniert",
                (MIN(IF(D$1:D$166="teilsaniert",C$1:C$166)) + MAX(IF(D$1:D$166="teilsaniert",C$1:C$166))) / 2,
                (MIN(IF(D$1:D$166="saniert",C$1:C$166)) + MAX(IF(D$1:D$166="saniert",C$1:C$166))) / 2
            )
        )),
        0,
        B121
    )
)</f>
        <v>0</v>
      </c>
      <c r="H121" s="160"/>
      <c r="I121" s="174">
        <f t="shared" si="40"/>
        <v>-2.226365399362936</v>
      </c>
      <c r="J121" s="173">
        <f>_xlfn.NORM.DIST(I121, I5,J5, TRUE)</f>
        <v>0</v>
      </c>
      <c r="K121" s="174" t="str">
        <f t="shared" si="27"/>
        <v>saniert</v>
      </c>
      <c r="L121" s="174" cm="1">
        <f t="array" ref="L121">IF(
    J121 &gt; (IF(
        K121 = "unsaniert",
        (MIN(IF(K$1:K$166="unsaniert",J$1:J$166)) + MAX(IF(K$1:K$166="unsaniert",J$1:J$166))) / 2,
        IF(
            K121 = "teilsaniert",
            (MIN(IF(K$1:K$166="teilsaniert",J$1:J$166)) + MAX(IF(K$1:K$166="teilsaniert",J$1:J$166))) / 2,
            (MIN(IF(K$1:K$166="saniert",J$1:J$166)) + MAX(IF(K$1:K$166="saniert",J$1:J$166))) / 2
        )
    )),
    0,
    IF(
        J120 &lt; (IF(
            K121 = "unsaniert",
            (MIN(IF(K$1:K$166="unsaniert",J$1:J$166)) + MAX(IF(K$1:K$166="unsaniert",J$1:J$166))) / 2,
            IF(
                K121 = "teilsaniert",
                (MIN(IF(K$1:K$166="teilsaniert",J$1:J$166)) + MAX(IF(K$1:K$166="teilsaniert",J$1:J$166))) / 2,
                (MIN(IF(K$1:K$166="saniert",J$1:J$166)) + MAX(IF(K$1:K$166="saniert",J$1:J$166))) / 2
            )
        )),
        0,
        I121
    )
)</f>
        <v>0</v>
      </c>
      <c r="O121" s="160"/>
      <c r="P121" s="174">
        <f t="shared" si="41"/>
        <v>-2.3100480676966075</v>
      </c>
      <c r="Q121" s="173">
        <f>_xlfn.NORM.DIST(P121, P5,Q5, TRUE)</f>
        <v>0</v>
      </c>
      <c r="R121" s="174" t="str">
        <f t="shared" si="28"/>
        <v>saniert</v>
      </c>
      <c r="S121" s="174" cm="1">
        <f t="array" ref="S121">IF(
    Q121 &gt; (IF(
        R121 = "unsaniert",
        (MIN(IF(R$1:R$166="unsaniert",Q$1:Q$166)) + MAX(IF(R$1:R$166="unsaniert",Q$1:Q$166))) / 2,
        IF(
            R121 = "teilsaniert",
            (MIN(IF(R$1:R$166="teilsaniert",Q$1:Q$166)) + MAX(IF(R$1:R$166="teilsaniert",Q$1:Q$166))) / 2,
            (MIN(IF(R$1:R$166="saniert",Q$1:Q$166)) + MAX(IF(R$1:R$166="saniert",Q$1:Q$166))) / 2
        )
    )),
    0,
    IF(
        Q120 &lt; (IF(
            R121 = "unsaniert",
            (MIN(IF(R$1:R$166="unsaniert",Q$1:Q$166)) + MAX(IF(R$1:R$166="unsaniert",Q$1:Q$166))) / 2,
            IF(
                R121 = "teilsaniert",
                (MIN(IF(R$1:R$166="teilsaniert",Q$1:Q$166)) + MAX(IF(R$1:R$166="teilsaniert",Q$1:Q$166))) / 2,
                (MIN(IF(R$1:R$166="saniert",Q$1:Q$166)) + MAX(IF(R$1:R$166="saniert",Q$1:Q$166))) / 2
            )
        )),
        0,
        P121
    )
)</f>
        <v>0</v>
      </c>
      <c r="W121" s="174">
        <f t="shared" si="42"/>
        <v>-2.0114906343426049</v>
      </c>
      <c r="X121" s="173">
        <f t="shared" si="29"/>
        <v>0</v>
      </c>
      <c r="Y121" s="174" t="str">
        <f t="shared" si="30"/>
        <v>saniert</v>
      </c>
      <c r="Z121" s="174" cm="1">
        <f t="array" ref="Z121">IF(
    X121 &gt; (IF(
        Y121 = "unsaniert",
        (MIN(IF(Y$1:Y$166="unsaniert",X$1:X$166)) + MAX(IF(Y$1:Y$166="unsaniert",X$1:X$166))) / 2,
        IF(
            Y121 = "teilsaniert",
            (MIN(IF(Y$1:Y$166="teilsaniert",X$1:X$166)) + MAX(IF(Y$1:Y$166="teilsaniert",X$1:X$166))) / 2,
            (MIN(IF(Y$1:Y$166="saniert",X$1:X$166)) + MAX(IF(Y$1:Y$166="saniert",X$1:X$166))) / 2
        )
    )),
    0,
    IF(
        X120 &lt; (IF(
            Y121 = "unsaniert",
            (MIN(IF(Y$1:Y$166="unsaniert",X$1:X$166)) + MAX(IF(Y$1:Y$166="unsaniert",X$1:X$166))) / 2,
            IF(
                Y121 = "teilsaniert",
                (MIN(IF(Y$1:Y$166="teilsaniert",X$1:X$166)) + MAX(IF(Y$1:Y$166="teilsaniert",X$1:X$166))) / 2,
                (MIN(IF(Y$1:Y$166="saniert",X$1:X$166)) + MAX(IF(Y$1:Y$166="saniert",X$1:X$166))) / 2
            )
        )),
        0,
        W121
    )
)</f>
        <v>0</v>
      </c>
      <c r="AA121" s="160"/>
      <c r="AB121" s="160"/>
      <c r="AC121" s="160"/>
      <c r="AD121" s="174">
        <f t="shared" si="43"/>
        <v>-2.1600361506202272</v>
      </c>
      <c r="AE121" s="173">
        <f t="shared" si="31"/>
        <v>0</v>
      </c>
      <c r="AF121" s="174" t="str">
        <f t="shared" si="32"/>
        <v>saniert</v>
      </c>
      <c r="AG121" s="174" cm="1">
        <f t="array" ref="AG121">IF(
    AE121 &gt; (IF(
        AF121 = "unsaniert",
        (MIN(IF(AF$1:AF$166="unsaniert",AE$1:AE$166)) + MAX(IF(AF$1:AF$166="unsaniert",AE$1:AE$166))) / 2,
        IF(
            AF121 = "teilsaniert",
            (MIN(IF(AF$1:AF$166="teilsaniert",AE$1:AE$166)) + MAX(IF(AF$1:AF$166="teilsaniert",AE$1:AE$166))) / 2,
            (MIN(IF(AF$1:AF$166="saniert",AE$1:AE$166)) + MAX(IF(AF$1:AF$166="saniert",AE$1:AE$166))) / 2
        )
    )),
    0,
    IF(
        AE120 &lt; (IF(
            AF121 = "unsaniert",
            (MIN(IF(AF$1:AF$166="unsaniert",AE$1:AE$166)) + MAX(IF(AF$1:AF$166="unsaniert",AE$1:AE$166))) / 2,
            IF(
                AF121 = "teilsaniert",
                (MIN(IF(AF$1:AF$166="teilsaniert",AE$1:AE$166)) + MAX(IF(AF$1:AF$166="teilsaniert",AE$1:AE$166))) / 2,
                (MIN(IF(AF$1:AF$166="saniert",AE$1:AE$166)) + MAX(IF(AF$1:AF$166="saniert",AE$1:AE$166))) / 2
            )
        )),
        0,
        AD121
    )
)</f>
        <v>0</v>
      </c>
      <c r="AH121" s="160"/>
      <c r="AI121" s="160"/>
      <c r="AJ121" s="160"/>
      <c r="AK121" s="174">
        <f t="shared" si="44"/>
        <v>-2.3294462713049318</v>
      </c>
      <c r="AL121" s="173">
        <f t="shared" si="33"/>
        <v>0</v>
      </c>
      <c r="AM121" s="174" t="str">
        <f t="shared" si="34"/>
        <v>saniert</v>
      </c>
      <c r="AN121" s="174" cm="1">
        <f t="array" ref="AN121">IF(
    AL121 &gt; (IF(
        AM121 = "unsaniert",
        (MIN(IF(AM$1:AM$166="unsaniert",AL$1:AL$166)) + MAX(IF(AM$1:AM$166="unsaniert",AL$1:AL$166))) / 2,
        IF(
            AM121 = "teilsaniert",
            (MIN(IF(AM$1:AM$166="teilsaniert",AL$1:AL$166)) + MAX(IF(AM$1:AM$166="teilsaniert",AL$1:AL$166))) / 2,
            (MIN(IF(AM$1:AM$166="saniert",AL$1:AL$166)) + MAX(IF(AM$1:AM$166="saniert",AL$1:AL$166))) / 2
        )
    )),
    0,
    IF(
        AL120 &lt; (IF(
            AM121 = "unsaniert",
            (MIN(IF(AM$1:AM$166="unsaniert",AL$1:AL$166)) + MAX(IF(AM$1:AM$166="unsaniert",AL$1:AL$166))) / 2,
            IF(
                AM121 = "teilsaniert",
                (MIN(IF(AM$1:AM$166="teilsaniert",AL$1:AL$166)) + MAX(IF(AM$1:AM$166="teilsaniert",AL$1:AL$166))) / 2,
                (MIN(IF(AM$1:AM$166="saniert",AL$1:AL$166)) + MAX(IF(AM$1:AM$166="saniert",AL$1:AL$166))) / 2
            )
        )),
        0,
        AK121
    )
)</f>
        <v>0</v>
      </c>
      <c r="AR121" s="174">
        <f t="shared" si="45"/>
        <v>-2.0747735317615903</v>
      </c>
      <c r="AS121" s="173">
        <f t="shared" si="35"/>
        <v>0</v>
      </c>
      <c r="AT121" s="174" t="str">
        <f t="shared" si="36"/>
        <v>saniert</v>
      </c>
      <c r="AU121" s="174" cm="1">
        <f t="array" ref="AU121">IF(
    AS121 &gt; (IF(
        AT121 = "unsaniert",
        (MIN(IF(AT$1:AT$166="unsaniert",AS$1:AS$166)) + MAX(IF(AT$1:AT$166="unsaniert",AS$1:AS$166))) / 2,
        IF(
            AT121 = "teilsaniert",
            (MIN(IF(AT$1:AT$166="teilsaniert",AS$1:AS$166)) + MAX(IF(AT$1:AT$166="teilsaniert",AS$1:AS$166))) / 2,
            (MIN(IF(AT$1:AT$166="saniert",AS$1:AS$166)) + MAX(IF(AT$1:AT$166="saniert",AS$1:AS$166))) / 2
        )
    )),
    0,
    IF(
        AS120 &lt; (IF(
            AT121 = "unsaniert",
            (MIN(IF(AT$1:AT$166="unsaniert",AS$1:AS$166)) + MAX(IF(AT$1:AT$166="unsaniert",AS$1:AS$166))) / 2,
            IF(
                AT121 = "teilsaniert",
                (MIN(IF(AT$1:AT$166="teilsaniert",AS$1:AS$166)) + MAX(IF(AT$1:AT$166="teilsaniert",AS$1:AS$166))) / 2,
                (MIN(IF(AT$1:AT$166="saniert",AS$1:AS$166)) + MAX(IF(AT$1:AT$166="saniert",AS$1:AS$166))) / 2
            )
        )),
        0,
        AR121
    )
)</f>
        <v>0</v>
      </c>
      <c r="AV121" s="160"/>
      <c r="AW121" s="160"/>
      <c r="AX121" s="160"/>
      <c r="AY121" s="174">
        <f t="shared" si="46"/>
        <v>-2.0858722285641127</v>
      </c>
      <c r="AZ121" s="173">
        <f t="shared" si="48"/>
        <v>0</v>
      </c>
      <c r="BA121" s="174" t="str">
        <f t="shared" si="49"/>
        <v>saniert</v>
      </c>
      <c r="BB121" s="174" cm="1">
        <f t="array" ref="BB121">IF(
    AZ121 &gt; (IF(
        BA121 = "unsaniert",
        (MIN(IF(BA$1:BA$166="unsaniert",AZ$1:AZ$166)) + MAX(IF(BA$1:BA$166="unsaniert",AZ$1:AZ$166))) / 2,
        IF(
            BA121 = "teilsaniert",
            (MIN(IF(BA$1:BA$166="teilsaniert",AZ$1:AZ$166)) + MAX(IF(BA$1:BA$166="teilsaniert",AZ$1:AZ$166))) / 2,
            (MIN(IF(BA$1:BA$166="saniert",AZ$1:AZ$166)) + MAX(IF(BA$1:BA$166="saniert",AZ$1:AZ$166))) / 2
        )
    )),
    0,
    IF(
        AZ120 &lt; (IF(
            BA121 = "unsaniert",
            (MIN(IF(BA$1:BA$166="unsaniert",AZ$1:AZ$166)) + MAX(IF(BA$1:BA$166="unsaniert",AZ$1:AZ$166))) / 2,
            IF(
                BA121 = "teilsaniert",
                (MIN(IF(BA$1:BA$166="teilsaniert",AZ$1:AZ$166)) + MAX(IF(BA$1:BA$166="teilsaniert",AZ$1:AZ$166))) / 2,
                (MIN(IF(BA$1:BA$166="saniert",AZ$1:AZ$166)) + MAX(IF(BA$1:BA$166="saniert",AZ$1:AZ$166))) / 2
            )
        )),
        0,
        AY121
    )
)</f>
        <v>0</v>
      </c>
      <c r="BC121" s="160"/>
      <c r="BD121" s="160"/>
      <c r="BE121" s="160"/>
      <c r="BF121" s="174">
        <f t="shared" si="47"/>
        <v>-1.0229803524127816</v>
      </c>
      <c r="BG121" s="173">
        <f t="shared" si="37"/>
        <v>1.2248293596786124E-222</v>
      </c>
      <c r="BH121" s="174" t="str">
        <f t="shared" si="38"/>
        <v>saniert</v>
      </c>
      <c r="BI121" s="174" cm="1">
        <f t="array" ref="BI121">IF(
    BG121 &gt; (IF(
        BH121 = "unsaniert",
        (MIN(IF(BH$1:BH$166="unsaniert",BG$1:BG$166)) + MAX(IF(BH$1:BH$166="unsaniert",BG$1:BG$166))) / 2,
        IF(
            BH121 = "teilsaniert",
            (MIN(IF(BH$1:BH$166="teilsaniert",BG$1:BG$166)) + MAX(IF(BH$1:BH$166="teilsaniert",BG$1:BG$166))) / 2,
            (MIN(IF(BH$1:BH$166="saniert",BG$1:BG$166)) + MAX(IF(BH$1:BH$166="saniert",BG$1:BG$166))) / 2
        )
    )),
    0,
    IF(
        BG120 &lt; (IF(
            BH121 = "unsaniert",
            (MIN(IF(BH$1:BH$166="unsaniert",BG$1:BG$166)) + MAX(IF(BH$1:BH$166="unsaniert",BG$1:BG$166))) / 2,
            IF(
                BH121 = "teilsaniert",
                (MIN(IF(BH$1:BH$166="teilsaniert",BG$1:BG$166)) + MAX(IF(BH$1:BH$166="teilsaniert",BG$1:BG$166))) / 2,
                (MIN(IF(BH$1:BH$166="saniert",BG$1:BG$166)) + MAX(IF(BH$1:BH$166="saniert",BG$1:BG$166))) / 2
            )
        )),
        0,
        BF121
    )
)</f>
        <v>0</v>
      </c>
    </row>
    <row r="122" spans="2:61">
      <c r="B122" s="174">
        <f t="shared" si="39"/>
        <v>-1.9570096530532726</v>
      </c>
      <c r="C122" s="173">
        <f>_xlfn.NORM.DIST(B122, B5,C5, TRUE)</f>
        <v>1.6440791581437418E-245</v>
      </c>
      <c r="D122" s="174" t="str">
        <f t="shared" si="26"/>
        <v>saniert</v>
      </c>
      <c r="E122" s="174" cm="1">
        <f t="array" ref="E122">IF(
    C122 &gt; (IF(
        D122 = "unsaniert",
        (MIN(IF(D$1:D$166="unsaniert",C$1:C$166)) + MAX(IF(D$1:D$166="unsaniert",C$1:C$166))) / 2,
        IF(
            D122 = "teilsaniert",
            (MIN(IF(D$1:D$166="teilsaniert",C$1:C$166)) + MAX(IF(D$1:D$166="teilsaniert",C$1:C$166))) / 2,
            (MIN(IF(D$1:D$166="saniert",C$1:C$166)) + MAX(IF(D$1:D$166="saniert",C$1:C$166))) / 2
        )
    )),
    0,
    IF(
        C121 &lt; (IF(
            D122 = "unsaniert",
            (MIN(IF(D$1:D$166="unsaniert",C$1:C$166)) + MAX(IF(D$1:D$166="unsaniert",C$1:C$166))) / 2,
            IF(
                D122 = "teilsaniert",
                (MIN(IF(D$1:D$166="teilsaniert",C$1:C$166)) + MAX(IF(D$1:D$166="teilsaniert",C$1:C$166))) / 2,
                (MIN(IF(D$1:D$166="saniert",C$1:C$166)) + MAX(IF(D$1:D$166="saniert",C$1:C$166))) / 2
            )
        )),
        0,
        B122
    )
)</f>
        <v>0</v>
      </c>
      <c r="H122" s="160"/>
      <c r="I122" s="174">
        <f t="shared" si="40"/>
        <v>-2.2563653993629358</v>
      </c>
      <c r="J122" s="173">
        <f>_xlfn.NORM.DIST(I122, I5,J5, TRUE)</f>
        <v>0</v>
      </c>
      <c r="K122" s="174" t="str">
        <f t="shared" si="27"/>
        <v>saniert</v>
      </c>
      <c r="L122" s="174" cm="1">
        <f t="array" ref="L122">IF(
    J122 &gt; (IF(
        K122 = "unsaniert",
        (MIN(IF(K$1:K$166="unsaniert",J$1:J$166)) + MAX(IF(K$1:K$166="unsaniert",J$1:J$166))) / 2,
        IF(
            K122 = "teilsaniert",
            (MIN(IF(K$1:K$166="teilsaniert",J$1:J$166)) + MAX(IF(K$1:K$166="teilsaniert",J$1:J$166))) / 2,
            (MIN(IF(K$1:K$166="saniert",J$1:J$166)) + MAX(IF(K$1:K$166="saniert",J$1:J$166))) / 2
        )
    )),
    0,
    IF(
        J121 &lt; (IF(
            K122 = "unsaniert",
            (MIN(IF(K$1:K$166="unsaniert",J$1:J$166)) + MAX(IF(K$1:K$166="unsaniert",J$1:J$166))) / 2,
            IF(
                K122 = "teilsaniert",
                (MIN(IF(K$1:K$166="teilsaniert",J$1:J$166)) + MAX(IF(K$1:K$166="teilsaniert",J$1:J$166))) / 2,
                (MIN(IF(K$1:K$166="saniert",J$1:J$166)) + MAX(IF(K$1:K$166="saniert",J$1:J$166))) / 2
            )
        )),
        0,
        I122
    )
)</f>
        <v>0</v>
      </c>
      <c r="O122" s="160"/>
      <c r="P122" s="174">
        <f t="shared" si="41"/>
        <v>-2.3400480676966073</v>
      </c>
      <c r="Q122" s="173">
        <f>_xlfn.NORM.DIST(P122, P5,Q5, TRUE)</f>
        <v>0</v>
      </c>
      <c r="R122" s="174" t="str">
        <f t="shared" si="28"/>
        <v>saniert</v>
      </c>
      <c r="S122" s="174" cm="1">
        <f t="array" ref="S122">IF(
    Q122 &gt; (IF(
        R122 = "unsaniert",
        (MIN(IF(R$1:R$166="unsaniert",Q$1:Q$166)) + MAX(IF(R$1:R$166="unsaniert",Q$1:Q$166))) / 2,
        IF(
            R122 = "teilsaniert",
            (MIN(IF(R$1:R$166="teilsaniert",Q$1:Q$166)) + MAX(IF(R$1:R$166="teilsaniert",Q$1:Q$166))) / 2,
            (MIN(IF(R$1:R$166="saniert",Q$1:Q$166)) + MAX(IF(R$1:R$166="saniert",Q$1:Q$166))) / 2
        )
    )),
    0,
    IF(
        Q121 &lt; (IF(
            R122 = "unsaniert",
            (MIN(IF(R$1:R$166="unsaniert",Q$1:Q$166)) + MAX(IF(R$1:R$166="unsaniert",Q$1:Q$166))) / 2,
            IF(
                R122 = "teilsaniert",
                (MIN(IF(R$1:R$166="teilsaniert",Q$1:Q$166)) + MAX(IF(R$1:R$166="teilsaniert",Q$1:Q$166))) / 2,
                (MIN(IF(R$1:R$166="saniert",Q$1:Q$166)) + MAX(IF(R$1:R$166="saniert",Q$1:Q$166))) / 2
            )
        )),
        0,
        P122
    )
)</f>
        <v>0</v>
      </c>
      <c r="W122" s="174">
        <f t="shared" si="42"/>
        <v>-2.0414906343426047</v>
      </c>
      <c r="X122" s="173">
        <f t="shared" si="29"/>
        <v>0</v>
      </c>
      <c r="Y122" s="174" t="str">
        <f t="shared" si="30"/>
        <v>saniert</v>
      </c>
      <c r="Z122" s="174" cm="1">
        <f t="array" ref="Z122">IF(
    X122 &gt; (IF(
        Y122 = "unsaniert",
        (MIN(IF(Y$1:Y$166="unsaniert",X$1:X$166)) + MAX(IF(Y$1:Y$166="unsaniert",X$1:X$166))) / 2,
        IF(
            Y122 = "teilsaniert",
            (MIN(IF(Y$1:Y$166="teilsaniert",X$1:X$166)) + MAX(IF(Y$1:Y$166="teilsaniert",X$1:X$166))) / 2,
            (MIN(IF(Y$1:Y$166="saniert",X$1:X$166)) + MAX(IF(Y$1:Y$166="saniert",X$1:X$166))) / 2
        )
    )),
    0,
    IF(
        X121 &lt; (IF(
            Y122 = "unsaniert",
            (MIN(IF(Y$1:Y$166="unsaniert",X$1:X$166)) + MAX(IF(Y$1:Y$166="unsaniert",X$1:X$166))) / 2,
            IF(
                Y122 = "teilsaniert",
                (MIN(IF(Y$1:Y$166="teilsaniert",X$1:X$166)) + MAX(IF(Y$1:Y$166="teilsaniert",X$1:X$166))) / 2,
                (MIN(IF(Y$1:Y$166="saniert",X$1:X$166)) + MAX(IF(Y$1:Y$166="saniert",X$1:X$166))) / 2
            )
        )),
        0,
        W122
    )
)</f>
        <v>0</v>
      </c>
      <c r="AA122" s="160"/>
      <c r="AB122" s="160"/>
      <c r="AC122" s="160"/>
      <c r="AD122" s="174">
        <f t="shared" si="43"/>
        <v>-2.1900361506202271</v>
      </c>
      <c r="AE122" s="173">
        <f t="shared" si="31"/>
        <v>0</v>
      </c>
      <c r="AF122" s="174" t="str">
        <f t="shared" si="32"/>
        <v>saniert</v>
      </c>
      <c r="AG122" s="174" cm="1">
        <f t="array" ref="AG122">IF(
    AE122 &gt; (IF(
        AF122 = "unsaniert",
        (MIN(IF(AF$1:AF$166="unsaniert",AE$1:AE$166)) + MAX(IF(AF$1:AF$166="unsaniert",AE$1:AE$166))) / 2,
        IF(
            AF122 = "teilsaniert",
            (MIN(IF(AF$1:AF$166="teilsaniert",AE$1:AE$166)) + MAX(IF(AF$1:AF$166="teilsaniert",AE$1:AE$166))) / 2,
            (MIN(IF(AF$1:AF$166="saniert",AE$1:AE$166)) + MAX(IF(AF$1:AF$166="saniert",AE$1:AE$166))) / 2
        )
    )),
    0,
    IF(
        AE121 &lt; (IF(
            AF122 = "unsaniert",
            (MIN(IF(AF$1:AF$166="unsaniert",AE$1:AE$166)) + MAX(IF(AF$1:AF$166="unsaniert",AE$1:AE$166))) / 2,
            IF(
                AF122 = "teilsaniert",
                (MIN(IF(AF$1:AF$166="teilsaniert",AE$1:AE$166)) + MAX(IF(AF$1:AF$166="teilsaniert",AE$1:AE$166))) / 2,
                (MIN(IF(AF$1:AF$166="saniert",AE$1:AE$166)) + MAX(IF(AF$1:AF$166="saniert",AE$1:AE$166))) / 2
            )
        )),
        0,
        AD122
    )
)</f>
        <v>0</v>
      </c>
      <c r="AH122" s="160"/>
      <c r="AI122" s="160"/>
      <c r="AJ122" s="160"/>
      <c r="AK122" s="174">
        <f t="shared" si="44"/>
        <v>-2.3594462713049316</v>
      </c>
      <c r="AL122" s="173">
        <f t="shared" si="33"/>
        <v>0</v>
      </c>
      <c r="AM122" s="174" t="str">
        <f t="shared" si="34"/>
        <v>saniert</v>
      </c>
      <c r="AN122" s="174" cm="1">
        <f t="array" ref="AN122">IF(
    AL122 &gt; (IF(
        AM122 = "unsaniert",
        (MIN(IF(AM$1:AM$166="unsaniert",AL$1:AL$166)) + MAX(IF(AM$1:AM$166="unsaniert",AL$1:AL$166))) / 2,
        IF(
            AM122 = "teilsaniert",
            (MIN(IF(AM$1:AM$166="teilsaniert",AL$1:AL$166)) + MAX(IF(AM$1:AM$166="teilsaniert",AL$1:AL$166))) / 2,
            (MIN(IF(AM$1:AM$166="saniert",AL$1:AL$166)) + MAX(IF(AM$1:AM$166="saniert",AL$1:AL$166))) / 2
        )
    )),
    0,
    IF(
        AL121 &lt; (IF(
            AM122 = "unsaniert",
            (MIN(IF(AM$1:AM$166="unsaniert",AL$1:AL$166)) + MAX(IF(AM$1:AM$166="unsaniert",AL$1:AL$166))) / 2,
            IF(
                AM122 = "teilsaniert",
                (MIN(IF(AM$1:AM$166="teilsaniert",AL$1:AL$166)) + MAX(IF(AM$1:AM$166="teilsaniert",AL$1:AL$166))) / 2,
                (MIN(IF(AM$1:AM$166="saniert",AL$1:AL$166)) + MAX(IF(AM$1:AM$166="saniert",AL$1:AL$166))) / 2
            )
        )),
        0,
        AK122
    )
)</f>
        <v>0</v>
      </c>
      <c r="AR122" s="174">
        <f t="shared" si="45"/>
        <v>-2.1047735317615901</v>
      </c>
      <c r="AS122" s="173">
        <f t="shared" si="35"/>
        <v>0</v>
      </c>
      <c r="AT122" s="174" t="str">
        <f t="shared" si="36"/>
        <v>saniert</v>
      </c>
      <c r="AU122" s="174" cm="1">
        <f t="array" ref="AU122">IF(
    AS122 &gt; (IF(
        AT122 = "unsaniert",
        (MIN(IF(AT$1:AT$166="unsaniert",AS$1:AS$166)) + MAX(IF(AT$1:AT$166="unsaniert",AS$1:AS$166))) / 2,
        IF(
            AT122 = "teilsaniert",
            (MIN(IF(AT$1:AT$166="teilsaniert",AS$1:AS$166)) + MAX(IF(AT$1:AT$166="teilsaniert",AS$1:AS$166))) / 2,
            (MIN(IF(AT$1:AT$166="saniert",AS$1:AS$166)) + MAX(IF(AT$1:AT$166="saniert",AS$1:AS$166))) / 2
        )
    )),
    0,
    IF(
        AS121 &lt; (IF(
            AT122 = "unsaniert",
            (MIN(IF(AT$1:AT$166="unsaniert",AS$1:AS$166)) + MAX(IF(AT$1:AT$166="unsaniert",AS$1:AS$166))) / 2,
            IF(
                AT122 = "teilsaniert",
                (MIN(IF(AT$1:AT$166="teilsaniert",AS$1:AS$166)) + MAX(IF(AT$1:AT$166="teilsaniert",AS$1:AS$166))) / 2,
                (MIN(IF(AT$1:AT$166="saniert",AS$1:AS$166)) + MAX(IF(AT$1:AT$166="saniert",AS$1:AS$166))) / 2
            )
        )),
        0,
        AR122
    )
)</f>
        <v>0</v>
      </c>
      <c r="AV122" s="160"/>
      <c r="AW122" s="160"/>
      <c r="AX122" s="160"/>
      <c r="AY122" s="174">
        <f t="shared" si="46"/>
        <v>-2.1158722285641125</v>
      </c>
      <c r="AZ122" s="173">
        <f t="shared" si="48"/>
        <v>0</v>
      </c>
      <c r="BA122" s="174" t="str">
        <f t="shared" si="49"/>
        <v>saniert</v>
      </c>
      <c r="BB122" s="174" cm="1">
        <f t="array" ref="BB122">IF(
    AZ122 &gt; (IF(
        BA122 = "unsaniert",
        (MIN(IF(BA$1:BA$166="unsaniert",AZ$1:AZ$166)) + MAX(IF(BA$1:BA$166="unsaniert",AZ$1:AZ$166))) / 2,
        IF(
            BA122 = "teilsaniert",
            (MIN(IF(BA$1:BA$166="teilsaniert",AZ$1:AZ$166)) + MAX(IF(BA$1:BA$166="teilsaniert",AZ$1:AZ$166))) / 2,
            (MIN(IF(BA$1:BA$166="saniert",AZ$1:AZ$166)) + MAX(IF(BA$1:BA$166="saniert",AZ$1:AZ$166))) / 2
        )
    )),
    0,
    IF(
        AZ121 &lt; (IF(
            BA122 = "unsaniert",
            (MIN(IF(BA$1:BA$166="unsaniert",AZ$1:AZ$166)) + MAX(IF(BA$1:BA$166="unsaniert",AZ$1:AZ$166))) / 2,
            IF(
                BA122 = "teilsaniert",
                (MIN(IF(BA$1:BA$166="teilsaniert",AZ$1:AZ$166)) + MAX(IF(BA$1:BA$166="teilsaniert",AZ$1:AZ$166))) / 2,
                (MIN(IF(BA$1:BA$166="saniert",AZ$1:AZ$166)) + MAX(IF(BA$1:BA$166="saniert",AZ$1:AZ$166))) / 2
            )
        )),
        0,
        AY122
    )
)</f>
        <v>0</v>
      </c>
      <c r="BC122" s="160"/>
      <c r="BD122" s="160"/>
      <c r="BE122" s="160"/>
      <c r="BF122" s="174">
        <f t="shared" si="47"/>
        <v>-1.0379803524127815</v>
      </c>
      <c r="BG122" s="173">
        <f t="shared" si="37"/>
        <v>2.8070425141710388E-228</v>
      </c>
      <c r="BH122" s="174" t="str">
        <f t="shared" si="38"/>
        <v>saniert</v>
      </c>
      <c r="BI122" s="174" cm="1">
        <f t="array" ref="BI122">IF(
    BG122 &gt; (IF(
        BH122 = "unsaniert",
        (MIN(IF(BH$1:BH$166="unsaniert",BG$1:BG$166)) + MAX(IF(BH$1:BH$166="unsaniert",BG$1:BG$166))) / 2,
        IF(
            BH122 = "teilsaniert",
            (MIN(IF(BH$1:BH$166="teilsaniert",BG$1:BG$166)) + MAX(IF(BH$1:BH$166="teilsaniert",BG$1:BG$166))) / 2,
            (MIN(IF(BH$1:BH$166="saniert",BG$1:BG$166)) + MAX(IF(BH$1:BH$166="saniert",BG$1:BG$166))) / 2
        )
    )),
    0,
    IF(
        BG121 &lt; (IF(
            BH122 = "unsaniert",
            (MIN(IF(BH$1:BH$166="unsaniert",BG$1:BG$166)) + MAX(IF(BH$1:BH$166="unsaniert",BG$1:BG$166))) / 2,
            IF(
                BH122 = "teilsaniert",
                (MIN(IF(BH$1:BH$166="teilsaniert",BG$1:BG$166)) + MAX(IF(BH$1:BH$166="teilsaniert",BG$1:BG$166))) / 2,
                (MIN(IF(BH$1:BH$166="saniert",BG$1:BG$166)) + MAX(IF(BH$1:BH$166="saniert",BG$1:BG$166))) / 2
            )
        )),
        0,
        BF122
    )
)</f>
        <v>0</v>
      </c>
    </row>
    <row r="123" spans="2:61">
      <c r="B123" s="174">
        <f t="shared" si="39"/>
        <v>-1.9870096530532726</v>
      </c>
      <c r="C123" s="173">
        <f>_xlfn.NORM.DIST(B123, B5,C5, TRUE)</f>
        <v>1.2263185664721756E-251</v>
      </c>
      <c r="D123" s="174" t="str">
        <f t="shared" si="26"/>
        <v>saniert</v>
      </c>
      <c r="E123" s="174" cm="1">
        <f t="array" ref="E123">IF(
    C123 &gt; (IF(
        D123 = "unsaniert",
        (MIN(IF(D$1:D$166="unsaniert",C$1:C$166)) + MAX(IF(D$1:D$166="unsaniert",C$1:C$166))) / 2,
        IF(
            D123 = "teilsaniert",
            (MIN(IF(D$1:D$166="teilsaniert",C$1:C$166)) + MAX(IF(D$1:D$166="teilsaniert",C$1:C$166))) / 2,
            (MIN(IF(D$1:D$166="saniert",C$1:C$166)) + MAX(IF(D$1:D$166="saniert",C$1:C$166))) / 2
        )
    )),
    0,
    IF(
        C122 &lt; (IF(
            D123 = "unsaniert",
            (MIN(IF(D$1:D$166="unsaniert",C$1:C$166)) + MAX(IF(D$1:D$166="unsaniert",C$1:C$166))) / 2,
            IF(
                D123 = "teilsaniert",
                (MIN(IF(D$1:D$166="teilsaniert",C$1:C$166)) + MAX(IF(D$1:D$166="teilsaniert",C$1:C$166))) / 2,
                (MIN(IF(D$1:D$166="saniert",C$1:C$166)) + MAX(IF(D$1:D$166="saniert",C$1:C$166))) / 2
            )
        )),
        0,
        B123
    )
)</f>
        <v>0</v>
      </c>
      <c r="H123" s="160"/>
      <c r="I123" s="174">
        <f t="shared" si="40"/>
        <v>-2.2863653993629356</v>
      </c>
      <c r="J123" s="173">
        <f>_xlfn.NORM.DIST(I123, I5,J5, TRUE)</f>
        <v>0</v>
      </c>
      <c r="K123" s="174" t="str">
        <f t="shared" si="27"/>
        <v>saniert</v>
      </c>
      <c r="L123" s="174" cm="1">
        <f t="array" ref="L123">IF(
    J123 &gt; (IF(
        K123 = "unsaniert",
        (MIN(IF(K$1:K$166="unsaniert",J$1:J$166)) + MAX(IF(K$1:K$166="unsaniert",J$1:J$166))) / 2,
        IF(
            K123 = "teilsaniert",
            (MIN(IF(K$1:K$166="teilsaniert",J$1:J$166)) + MAX(IF(K$1:K$166="teilsaniert",J$1:J$166))) / 2,
            (MIN(IF(K$1:K$166="saniert",J$1:J$166)) + MAX(IF(K$1:K$166="saniert",J$1:J$166))) / 2
        )
    )),
    0,
    IF(
        J122 &lt; (IF(
            K123 = "unsaniert",
            (MIN(IF(K$1:K$166="unsaniert",J$1:J$166)) + MAX(IF(K$1:K$166="unsaniert",J$1:J$166))) / 2,
            IF(
                K123 = "teilsaniert",
                (MIN(IF(K$1:K$166="teilsaniert",J$1:J$166)) + MAX(IF(K$1:K$166="teilsaniert",J$1:J$166))) / 2,
                (MIN(IF(K$1:K$166="saniert",J$1:J$166)) + MAX(IF(K$1:K$166="saniert",J$1:J$166))) / 2
            )
        )),
        0,
        I123
    )
)</f>
        <v>0</v>
      </c>
      <c r="O123" s="160"/>
      <c r="P123" s="174">
        <f t="shared" si="41"/>
        <v>-2.3700480676966071</v>
      </c>
      <c r="Q123" s="173">
        <f>_xlfn.NORM.DIST(P123, P5,Q5, TRUE)</f>
        <v>0</v>
      </c>
      <c r="R123" s="174" t="str">
        <f t="shared" si="28"/>
        <v>saniert</v>
      </c>
      <c r="S123" s="174" cm="1">
        <f t="array" ref="S123">IF(
    Q123 &gt; (IF(
        R123 = "unsaniert",
        (MIN(IF(R$1:R$166="unsaniert",Q$1:Q$166)) + MAX(IF(R$1:R$166="unsaniert",Q$1:Q$166))) / 2,
        IF(
            R123 = "teilsaniert",
            (MIN(IF(R$1:R$166="teilsaniert",Q$1:Q$166)) + MAX(IF(R$1:R$166="teilsaniert",Q$1:Q$166))) / 2,
            (MIN(IF(R$1:R$166="saniert",Q$1:Q$166)) + MAX(IF(R$1:R$166="saniert",Q$1:Q$166))) / 2
        )
    )),
    0,
    IF(
        Q122 &lt; (IF(
            R123 = "unsaniert",
            (MIN(IF(R$1:R$166="unsaniert",Q$1:Q$166)) + MAX(IF(R$1:R$166="unsaniert",Q$1:Q$166))) / 2,
            IF(
                R123 = "teilsaniert",
                (MIN(IF(R$1:R$166="teilsaniert",Q$1:Q$166)) + MAX(IF(R$1:R$166="teilsaniert",Q$1:Q$166))) / 2,
                (MIN(IF(R$1:R$166="saniert",Q$1:Q$166)) + MAX(IF(R$1:R$166="saniert",Q$1:Q$166))) / 2
            )
        )),
        0,
        P123
    )
)</f>
        <v>0</v>
      </c>
      <c r="W123" s="174">
        <f t="shared" si="42"/>
        <v>-2.0714906343426045</v>
      </c>
      <c r="X123" s="173">
        <f t="shared" si="29"/>
        <v>0</v>
      </c>
      <c r="Y123" s="174" t="str">
        <f t="shared" si="30"/>
        <v>saniert</v>
      </c>
      <c r="Z123" s="174" cm="1">
        <f t="array" ref="Z123">IF(
    X123 &gt; (IF(
        Y123 = "unsaniert",
        (MIN(IF(Y$1:Y$166="unsaniert",X$1:X$166)) + MAX(IF(Y$1:Y$166="unsaniert",X$1:X$166))) / 2,
        IF(
            Y123 = "teilsaniert",
            (MIN(IF(Y$1:Y$166="teilsaniert",X$1:X$166)) + MAX(IF(Y$1:Y$166="teilsaniert",X$1:X$166))) / 2,
            (MIN(IF(Y$1:Y$166="saniert",X$1:X$166)) + MAX(IF(Y$1:Y$166="saniert",X$1:X$166))) / 2
        )
    )),
    0,
    IF(
        X122 &lt; (IF(
            Y123 = "unsaniert",
            (MIN(IF(Y$1:Y$166="unsaniert",X$1:X$166)) + MAX(IF(Y$1:Y$166="unsaniert",X$1:X$166))) / 2,
            IF(
                Y123 = "teilsaniert",
                (MIN(IF(Y$1:Y$166="teilsaniert",X$1:X$166)) + MAX(IF(Y$1:Y$166="teilsaniert",X$1:X$166))) / 2,
                (MIN(IF(Y$1:Y$166="saniert",X$1:X$166)) + MAX(IF(Y$1:Y$166="saniert",X$1:X$166))) / 2
            )
        )),
        0,
        W123
    )
)</f>
        <v>0</v>
      </c>
      <c r="AA123" s="160"/>
      <c r="AB123" s="160"/>
      <c r="AC123" s="160"/>
      <c r="AD123" s="174">
        <f t="shared" si="43"/>
        <v>-2.2200361506202269</v>
      </c>
      <c r="AE123" s="173">
        <f t="shared" si="31"/>
        <v>0</v>
      </c>
      <c r="AF123" s="174" t="str">
        <f t="shared" si="32"/>
        <v>saniert</v>
      </c>
      <c r="AG123" s="174" cm="1">
        <f t="array" ref="AG123">IF(
    AE123 &gt; (IF(
        AF123 = "unsaniert",
        (MIN(IF(AF$1:AF$166="unsaniert",AE$1:AE$166)) + MAX(IF(AF$1:AF$166="unsaniert",AE$1:AE$166))) / 2,
        IF(
            AF123 = "teilsaniert",
            (MIN(IF(AF$1:AF$166="teilsaniert",AE$1:AE$166)) + MAX(IF(AF$1:AF$166="teilsaniert",AE$1:AE$166))) / 2,
            (MIN(IF(AF$1:AF$166="saniert",AE$1:AE$166)) + MAX(IF(AF$1:AF$166="saniert",AE$1:AE$166))) / 2
        )
    )),
    0,
    IF(
        AE122 &lt; (IF(
            AF123 = "unsaniert",
            (MIN(IF(AF$1:AF$166="unsaniert",AE$1:AE$166)) + MAX(IF(AF$1:AF$166="unsaniert",AE$1:AE$166))) / 2,
            IF(
                AF123 = "teilsaniert",
                (MIN(IF(AF$1:AF$166="teilsaniert",AE$1:AE$166)) + MAX(IF(AF$1:AF$166="teilsaniert",AE$1:AE$166))) / 2,
                (MIN(IF(AF$1:AF$166="saniert",AE$1:AE$166)) + MAX(IF(AF$1:AF$166="saniert",AE$1:AE$166))) / 2
            )
        )),
        0,
        AD123
    )
)</f>
        <v>0</v>
      </c>
      <c r="AH123" s="160"/>
      <c r="AI123" s="160"/>
      <c r="AJ123" s="160"/>
      <c r="AK123" s="174">
        <f t="shared" si="44"/>
        <v>-2.3894462713049314</v>
      </c>
      <c r="AL123" s="173">
        <f t="shared" si="33"/>
        <v>0</v>
      </c>
      <c r="AM123" s="174" t="str">
        <f t="shared" si="34"/>
        <v>saniert</v>
      </c>
      <c r="AN123" s="174" cm="1">
        <f t="array" ref="AN123">IF(
    AL123 &gt; (IF(
        AM123 = "unsaniert",
        (MIN(IF(AM$1:AM$166="unsaniert",AL$1:AL$166)) + MAX(IF(AM$1:AM$166="unsaniert",AL$1:AL$166))) / 2,
        IF(
            AM123 = "teilsaniert",
            (MIN(IF(AM$1:AM$166="teilsaniert",AL$1:AL$166)) + MAX(IF(AM$1:AM$166="teilsaniert",AL$1:AL$166))) / 2,
            (MIN(IF(AM$1:AM$166="saniert",AL$1:AL$166)) + MAX(IF(AM$1:AM$166="saniert",AL$1:AL$166))) / 2
        )
    )),
    0,
    IF(
        AL122 &lt; (IF(
            AM123 = "unsaniert",
            (MIN(IF(AM$1:AM$166="unsaniert",AL$1:AL$166)) + MAX(IF(AM$1:AM$166="unsaniert",AL$1:AL$166))) / 2,
            IF(
                AM123 = "teilsaniert",
                (MIN(IF(AM$1:AM$166="teilsaniert",AL$1:AL$166)) + MAX(IF(AM$1:AM$166="teilsaniert",AL$1:AL$166))) / 2,
                (MIN(IF(AM$1:AM$166="saniert",AL$1:AL$166)) + MAX(IF(AM$1:AM$166="saniert",AL$1:AL$166))) / 2
            )
        )),
        0,
        AK123
    )
)</f>
        <v>0</v>
      </c>
      <c r="AR123" s="174">
        <f t="shared" si="45"/>
        <v>-2.1347735317615899</v>
      </c>
      <c r="AS123" s="173">
        <f t="shared" si="35"/>
        <v>0</v>
      </c>
      <c r="AT123" s="174" t="str">
        <f t="shared" si="36"/>
        <v>saniert</v>
      </c>
      <c r="AU123" s="174" cm="1">
        <f t="array" ref="AU123">IF(
    AS123 &gt; (IF(
        AT123 = "unsaniert",
        (MIN(IF(AT$1:AT$166="unsaniert",AS$1:AS$166)) + MAX(IF(AT$1:AT$166="unsaniert",AS$1:AS$166))) / 2,
        IF(
            AT123 = "teilsaniert",
            (MIN(IF(AT$1:AT$166="teilsaniert",AS$1:AS$166)) + MAX(IF(AT$1:AT$166="teilsaniert",AS$1:AS$166))) / 2,
            (MIN(IF(AT$1:AT$166="saniert",AS$1:AS$166)) + MAX(IF(AT$1:AT$166="saniert",AS$1:AS$166))) / 2
        )
    )),
    0,
    IF(
        AS122 &lt; (IF(
            AT123 = "unsaniert",
            (MIN(IF(AT$1:AT$166="unsaniert",AS$1:AS$166)) + MAX(IF(AT$1:AT$166="unsaniert",AS$1:AS$166))) / 2,
            IF(
                AT123 = "teilsaniert",
                (MIN(IF(AT$1:AT$166="teilsaniert",AS$1:AS$166)) + MAX(IF(AT$1:AT$166="teilsaniert",AS$1:AS$166))) / 2,
                (MIN(IF(AT$1:AT$166="saniert",AS$1:AS$166)) + MAX(IF(AT$1:AT$166="saniert",AS$1:AS$166))) / 2
            )
        )),
        0,
        AR123
    )
)</f>
        <v>0</v>
      </c>
      <c r="AV123" s="160"/>
      <c r="AW123" s="160"/>
      <c r="AX123" s="160"/>
      <c r="AY123" s="174">
        <f t="shared" si="46"/>
        <v>-2.1458722285641123</v>
      </c>
      <c r="AZ123" s="173">
        <f t="shared" si="48"/>
        <v>0</v>
      </c>
      <c r="BA123" s="174" t="str">
        <f t="shared" si="49"/>
        <v>saniert</v>
      </c>
      <c r="BB123" s="174" cm="1">
        <f t="array" ref="BB123">IF(
    AZ123 &gt; (IF(
        BA123 = "unsaniert",
        (MIN(IF(BA$1:BA$166="unsaniert",AZ$1:AZ$166)) + MAX(IF(BA$1:BA$166="unsaniert",AZ$1:AZ$166))) / 2,
        IF(
            BA123 = "teilsaniert",
            (MIN(IF(BA$1:BA$166="teilsaniert",AZ$1:AZ$166)) + MAX(IF(BA$1:BA$166="teilsaniert",AZ$1:AZ$166))) / 2,
            (MIN(IF(BA$1:BA$166="saniert",AZ$1:AZ$166)) + MAX(IF(BA$1:BA$166="saniert",AZ$1:AZ$166))) / 2
        )
    )),
    0,
    IF(
        AZ122 &lt; (IF(
            BA123 = "unsaniert",
            (MIN(IF(BA$1:BA$166="unsaniert",AZ$1:AZ$166)) + MAX(IF(BA$1:BA$166="unsaniert",AZ$1:AZ$166))) / 2,
            IF(
                BA123 = "teilsaniert",
                (MIN(IF(BA$1:BA$166="teilsaniert",AZ$1:AZ$166)) + MAX(IF(BA$1:BA$166="teilsaniert",AZ$1:AZ$166))) / 2,
                (MIN(IF(BA$1:BA$166="saniert",AZ$1:AZ$166)) + MAX(IF(BA$1:BA$166="saniert",AZ$1:AZ$166))) / 2
            )
        )),
        0,
        AY123
    )
)</f>
        <v>0</v>
      </c>
      <c r="BC123" s="160"/>
      <c r="BD123" s="160"/>
      <c r="BE123" s="160"/>
      <c r="BF123" s="174">
        <f t="shared" si="47"/>
        <v>-1.0529803524127814</v>
      </c>
      <c r="BG123" s="173">
        <f t="shared" si="37"/>
        <v>5.460762820852092E-234</v>
      </c>
      <c r="BH123" s="174" t="str">
        <f t="shared" si="38"/>
        <v>saniert</v>
      </c>
      <c r="BI123" s="174" cm="1">
        <f t="array" ref="BI123">IF(
    BG123 &gt; (IF(
        BH123 = "unsaniert",
        (MIN(IF(BH$1:BH$166="unsaniert",BG$1:BG$166)) + MAX(IF(BH$1:BH$166="unsaniert",BG$1:BG$166))) / 2,
        IF(
            BH123 = "teilsaniert",
            (MIN(IF(BH$1:BH$166="teilsaniert",BG$1:BG$166)) + MAX(IF(BH$1:BH$166="teilsaniert",BG$1:BG$166))) / 2,
            (MIN(IF(BH$1:BH$166="saniert",BG$1:BG$166)) + MAX(IF(BH$1:BH$166="saniert",BG$1:BG$166))) / 2
        )
    )),
    0,
    IF(
        BG122 &lt; (IF(
            BH123 = "unsaniert",
            (MIN(IF(BH$1:BH$166="unsaniert",BG$1:BG$166)) + MAX(IF(BH$1:BH$166="unsaniert",BG$1:BG$166))) / 2,
            IF(
                BH123 = "teilsaniert",
                (MIN(IF(BH$1:BH$166="teilsaniert",BG$1:BG$166)) + MAX(IF(BH$1:BH$166="teilsaniert",BG$1:BG$166))) / 2,
                (MIN(IF(BH$1:BH$166="saniert",BG$1:BG$166)) + MAX(IF(BH$1:BH$166="saniert",BG$1:BG$166))) / 2
            )
        )),
        0,
        BF123
    )
)</f>
        <v>0</v>
      </c>
    </row>
    <row r="124" spans="2:61">
      <c r="B124" s="174">
        <f t="shared" si="39"/>
        <v>-2.0170096530532726</v>
      </c>
      <c r="C124" s="173">
        <f>_xlfn.NORM.DIST(B124, B5,C5, TRUE)</f>
        <v>7.6762300668691997E-258</v>
      </c>
      <c r="D124" s="174" t="str">
        <f t="shared" si="26"/>
        <v>saniert</v>
      </c>
      <c r="E124" s="174" cm="1">
        <f t="array" ref="E124">IF(
    C124 &gt; (IF(
        D124 = "unsaniert",
        (MIN(IF(D$1:D$166="unsaniert",C$1:C$166)) + MAX(IF(D$1:D$166="unsaniert",C$1:C$166))) / 2,
        IF(
            D124 = "teilsaniert",
            (MIN(IF(D$1:D$166="teilsaniert",C$1:C$166)) + MAX(IF(D$1:D$166="teilsaniert",C$1:C$166))) / 2,
            (MIN(IF(D$1:D$166="saniert",C$1:C$166)) + MAX(IF(D$1:D$166="saniert",C$1:C$166))) / 2
        )
    )),
    0,
    IF(
        C123 &lt; (IF(
            D124 = "unsaniert",
            (MIN(IF(D$1:D$166="unsaniert",C$1:C$166)) + MAX(IF(D$1:D$166="unsaniert",C$1:C$166))) / 2,
            IF(
                D124 = "teilsaniert",
                (MIN(IF(D$1:D$166="teilsaniert",C$1:C$166)) + MAX(IF(D$1:D$166="teilsaniert",C$1:C$166))) / 2,
                (MIN(IF(D$1:D$166="saniert",C$1:C$166)) + MAX(IF(D$1:D$166="saniert",C$1:C$166))) / 2
            )
        )),
        0,
        B124
    )
)</f>
        <v>0</v>
      </c>
      <c r="H124" s="160"/>
      <c r="I124" s="174">
        <f t="shared" si="40"/>
        <v>-2.3163653993629354</v>
      </c>
      <c r="J124" s="173">
        <f>_xlfn.NORM.DIST(I124, I5,J5, TRUE)</f>
        <v>0</v>
      </c>
      <c r="K124" s="174" t="str">
        <f t="shared" si="27"/>
        <v>saniert</v>
      </c>
      <c r="L124" s="174" cm="1">
        <f t="array" ref="L124">IF(
    J124 &gt; (IF(
        K124 = "unsaniert",
        (MIN(IF(K$1:K$166="unsaniert",J$1:J$166)) + MAX(IF(K$1:K$166="unsaniert",J$1:J$166))) / 2,
        IF(
            K124 = "teilsaniert",
            (MIN(IF(K$1:K$166="teilsaniert",J$1:J$166)) + MAX(IF(K$1:K$166="teilsaniert",J$1:J$166))) / 2,
            (MIN(IF(K$1:K$166="saniert",J$1:J$166)) + MAX(IF(K$1:K$166="saniert",J$1:J$166))) / 2
        )
    )),
    0,
    IF(
        J123 &lt; (IF(
            K124 = "unsaniert",
            (MIN(IF(K$1:K$166="unsaniert",J$1:J$166)) + MAX(IF(K$1:K$166="unsaniert",J$1:J$166))) / 2,
            IF(
                K124 = "teilsaniert",
                (MIN(IF(K$1:K$166="teilsaniert",J$1:J$166)) + MAX(IF(K$1:K$166="teilsaniert",J$1:J$166))) / 2,
                (MIN(IF(K$1:K$166="saniert",J$1:J$166)) + MAX(IF(K$1:K$166="saniert",J$1:J$166))) / 2
            )
        )),
        0,
        I124
    )
)</f>
        <v>0</v>
      </c>
      <c r="O124" s="160"/>
      <c r="P124" s="174">
        <f t="shared" si="41"/>
        <v>-2.4000480676966069</v>
      </c>
      <c r="Q124" s="173">
        <f>_xlfn.NORM.DIST(P124, P5,Q5, TRUE)</f>
        <v>0</v>
      </c>
      <c r="R124" s="174" t="str">
        <f t="shared" si="28"/>
        <v>saniert</v>
      </c>
      <c r="S124" s="174" cm="1">
        <f t="array" ref="S124">IF(
    Q124 &gt; (IF(
        R124 = "unsaniert",
        (MIN(IF(R$1:R$166="unsaniert",Q$1:Q$166)) + MAX(IF(R$1:R$166="unsaniert",Q$1:Q$166))) / 2,
        IF(
            R124 = "teilsaniert",
            (MIN(IF(R$1:R$166="teilsaniert",Q$1:Q$166)) + MAX(IF(R$1:R$166="teilsaniert",Q$1:Q$166))) / 2,
            (MIN(IF(R$1:R$166="saniert",Q$1:Q$166)) + MAX(IF(R$1:R$166="saniert",Q$1:Q$166))) / 2
        )
    )),
    0,
    IF(
        Q123 &lt; (IF(
            R124 = "unsaniert",
            (MIN(IF(R$1:R$166="unsaniert",Q$1:Q$166)) + MAX(IF(R$1:R$166="unsaniert",Q$1:Q$166))) / 2,
            IF(
                R124 = "teilsaniert",
                (MIN(IF(R$1:R$166="teilsaniert",Q$1:Q$166)) + MAX(IF(R$1:R$166="teilsaniert",Q$1:Q$166))) / 2,
                (MIN(IF(R$1:R$166="saniert",Q$1:Q$166)) + MAX(IF(R$1:R$166="saniert",Q$1:Q$166))) / 2
            )
        )),
        0,
        P124
    )
)</f>
        <v>0</v>
      </c>
      <c r="W124" s="174">
        <f t="shared" si="42"/>
        <v>-2.1014906343426043</v>
      </c>
      <c r="X124" s="173">
        <f t="shared" si="29"/>
        <v>0</v>
      </c>
      <c r="Y124" s="174" t="str">
        <f t="shared" si="30"/>
        <v>saniert</v>
      </c>
      <c r="Z124" s="174" cm="1">
        <f t="array" ref="Z124">IF(
    X124 &gt; (IF(
        Y124 = "unsaniert",
        (MIN(IF(Y$1:Y$166="unsaniert",X$1:X$166)) + MAX(IF(Y$1:Y$166="unsaniert",X$1:X$166))) / 2,
        IF(
            Y124 = "teilsaniert",
            (MIN(IF(Y$1:Y$166="teilsaniert",X$1:X$166)) + MAX(IF(Y$1:Y$166="teilsaniert",X$1:X$166))) / 2,
            (MIN(IF(Y$1:Y$166="saniert",X$1:X$166)) + MAX(IF(Y$1:Y$166="saniert",X$1:X$166))) / 2
        )
    )),
    0,
    IF(
        X123 &lt; (IF(
            Y124 = "unsaniert",
            (MIN(IF(Y$1:Y$166="unsaniert",X$1:X$166)) + MAX(IF(Y$1:Y$166="unsaniert",X$1:X$166))) / 2,
            IF(
                Y124 = "teilsaniert",
                (MIN(IF(Y$1:Y$166="teilsaniert",X$1:X$166)) + MAX(IF(Y$1:Y$166="teilsaniert",X$1:X$166))) / 2,
                (MIN(IF(Y$1:Y$166="saniert",X$1:X$166)) + MAX(IF(Y$1:Y$166="saniert",X$1:X$166))) / 2
            )
        )),
        0,
        W124
    )
)</f>
        <v>0</v>
      </c>
      <c r="AA124" s="160"/>
      <c r="AB124" s="160"/>
      <c r="AC124" s="160"/>
      <c r="AD124" s="174">
        <f t="shared" si="43"/>
        <v>-2.2500361506202267</v>
      </c>
      <c r="AE124" s="173">
        <f t="shared" si="31"/>
        <v>0</v>
      </c>
      <c r="AF124" s="174" t="str">
        <f t="shared" si="32"/>
        <v>saniert</v>
      </c>
      <c r="AG124" s="174" cm="1">
        <f t="array" ref="AG124">IF(
    AE124 &gt; (IF(
        AF124 = "unsaniert",
        (MIN(IF(AF$1:AF$166="unsaniert",AE$1:AE$166)) + MAX(IF(AF$1:AF$166="unsaniert",AE$1:AE$166))) / 2,
        IF(
            AF124 = "teilsaniert",
            (MIN(IF(AF$1:AF$166="teilsaniert",AE$1:AE$166)) + MAX(IF(AF$1:AF$166="teilsaniert",AE$1:AE$166))) / 2,
            (MIN(IF(AF$1:AF$166="saniert",AE$1:AE$166)) + MAX(IF(AF$1:AF$166="saniert",AE$1:AE$166))) / 2
        )
    )),
    0,
    IF(
        AE123 &lt; (IF(
            AF124 = "unsaniert",
            (MIN(IF(AF$1:AF$166="unsaniert",AE$1:AE$166)) + MAX(IF(AF$1:AF$166="unsaniert",AE$1:AE$166))) / 2,
            IF(
                AF124 = "teilsaniert",
                (MIN(IF(AF$1:AF$166="teilsaniert",AE$1:AE$166)) + MAX(IF(AF$1:AF$166="teilsaniert",AE$1:AE$166))) / 2,
                (MIN(IF(AF$1:AF$166="saniert",AE$1:AE$166)) + MAX(IF(AF$1:AF$166="saniert",AE$1:AE$166))) / 2
            )
        )),
        0,
        AD124
    )
)</f>
        <v>0</v>
      </c>
      <c r="AH124" s="160"/>
      <c r="AI124" s="160"/>
      <c r="AJ124" s="160"/>
      <c r="AK124" s="174">
        <f t="shared" si="44"/>
        <v>-2.4194462713049312</v>
      </c>
      <c r="AL124" s="173">
        <f t="shared" si="33"/>
        <v>0</v>
      </c>
      <c r="AM124" s="174" t="str">
        <f t="shared" si="34"/>
        <v>saniert</v>
      </c>
      <c r="AN124" s="174" cm="1">
        <f t="array" ref="AN124">IF(
    AL124 &gt; (IF(
        AM124 = "unsaniert",
        (MIN(IF(AM$1:AM$166="unsaniert",AL$1:AL$166)) + MAX(IF(AM$1:AM$166="unsaniert",AL$1:AL$166))) / 2,
        IF(
            AM124 = "teilsaniert",
            (MIN(IF(AM$1:AM$166="teilsaniert",AL$1:AL$166)) + MAX(IF(AM$1:AM$166="teilsaniert",AL$1:AL$166))) / 2,
            (MIN(IF(AM$1:AM$166="saniert",AL$1:AL$166)) + MAX(IF(AM$1:AM$166="saniert",AL$1:AL$166))) / 2
        )
    )),
    0,
    IF(
        AL123 &lt; (IF(
            AM124 = "unsaniert",
            (MIN(IF(AM$1:AM$166="unsaniert",AL$1:AL$166)) + MAX(IF(AM$1:AM$166="unsaniert",AL$1:AL$166))) / 2,
            IF(
                AM124 = "teilsaniert",
                (MIN(IF(AM$1:AM$166="teilsaniert",AL$1:AL$166)) + MAX(IF(AM$1:AM$166="teilsaniert",AL$1:AL$166))) / 2,
                (MIN(IF(AM$1:AM$166="saniert",AL$1:AL$166)) + MAX(IF(AM$1:AM$166="saniert",AL$1:AL$166))) / 2
            )
        )),
        0,
        AK124
    )
)</f>
        <v>0</v>
      </c>
      <c r="AR124" s="174">
        <f t="shared" si="45"/>
        <v>-2.1647735317615897</v>
      </c>
      <c r="AS124" s="173">
        <f t="shared" si="35"/>
        <v>0</v>
      </c>
      <c r="AT124" s="174" t="str">
        <f t="shared" si="36"/>
        <v>saniert</v>
      </c>
      <c r="AU124" s="174" cm="1">
        <f t="array" ref="AU124">IF(
    AS124 &gt; (IF(
        AT124 = "unsaniert",
        (MIN(IF(AT$1:AT$166="unsaniert",AS$1:AS$166)) + MAX(IF(AT$1:AT$166="unsaniert",AS$1:AS$166))) / 2,
        IF(
            AT124 = "teilsaniert",
            (MIN(IF(AT$1:AT$166="teilsaniert",AS$1:AS$166)) + MAX(IF(AT$1:AT$166="teilsaniert",AS$1:AS$166))) / 2,
            (MIN(IF(AT$1:AT$166="saniert",AS$1:AS$166)) + MAX(IF(AT$1:AT$166="saniert",AS$1:AS$166))) / 2
        )
    )),
    0,
    IF(
        AS123 &lt; (IF(
            AT124 = "unsaniert",
            (MIN(IF(AT$1:AT$166="unsaniert",AS$1:AS$166)) + MAX(IF(AT$1:AT$166="unsaniert",AS$1:AS$166))) / 2,
            IF(
                AT124 = "teilsaniert",
                (MIN(IF(AT$1:AT$166="teilsaniert",AS$1:AS$166)) + MAX(IF(AT$1:AT$166="teilsaniert",AS$1:AS$166))) / 2,
                (MIN(IF(AT$1:AT$166="saniert",AS$1:AS$166)) + MAX(IF(AT$1:AT$166="saniert",AS$1:AS$166))) / 2
            )
        )),
        0,
        AR124
    )
)</f>
        <v>0</v>
      </c>
      <c r="AV124" s="160"/>
      <c r="AW124" s="160"/>
      <c r="AX124" s="160"/>
      <c r="AY124" s="174">
        <f t="shared" si="46"/>
        <v>-2.1758722285641121</v>
      </c>
      <c r="AZ124" s="173">
        <f t="shared" si="48"/>
        <v>0</v>
      </c>
      <c r="BA124" s="174" t="str">
        <f t="shared" si="49"/>
        <v>saniert</v>
      </c>
      <c r="BB124" s="174" cm="1">
        <f t="array" ref="BB124">IF(
    AZ124 &gt; (IF(
        BA124 = "unsaniert",
        (MIN(IF(BA$1:BA$166="unsaniert",AZ$1:AZ$166)) + MAX(IF(BA$1:BA$166="unsaniert",AZ$1:AZ$166))) / 2,
        IF(
            BA124 = "teilsaniert",
            (MIN(IF(BA$1:BA$166="teilsaniert",AZ$1:AZ$166)) + MAX(IF(BA$1:BA$166="teilsaniert",AZ$1:AZ$166))) / 2,
            (MIN(IF(BA$1:BA$166="saniert",AZ$1:AZ$166)) + MAX(IF(BA$1:BA$166="saniert",AZ$1:AZ$166))) / 2
        )
    )),
    0,
    IF(
        AZ123 &lt; (IF(
            BA124 = "unsaniert",
            (MIN(IF(BA$1:BA$166="unsaniert",AZ$1:AZ$166)) + MAX(IF(BA$1:BA$166="unsaniert",AZ$1:AZ$166))) / 2,
            IF(
                BA124 = "teilsaniert",
                (MIN(IF(BA$1:BA$166="teilsaniert",AZ$1:AZ$166)) + MAX(IF(BA$1:BA$166="teilsaniert",AZ$1:AZ$166))) / 2,
                (MIN(IF(BA$1:BA$166="saniert",AZ$1:AZ$166)) + MAX(IF(BA$1:BA$166="saniert",AZ$1:AZ$166))) / 2
            )
        )),
        0,
        AY124
    )
)</f>
        <v>0</v>
      </c>
      <c r="BC124" s="160"/>
      <c r="BD124" s="160"/>
      <c r="BE124" s="160"/>
      <c r="BF124" s="174">
        <f t="shared" si="47"/>
        <v>-1.0679803524127813</v>
      </c>
      <c r="BG124" s="173">
        <f t="shared" si="37"/>
        <v>9.0175152918386574E-240</v>
      </c>
      <c r="BH124" s="174" t="str">
        <f t="shared" si="38"/>
        <v>saniert</v>
      </c>
      <c r="BI124" s="174" cm="1">
        <f t="array" ref="BI124">IF(
    BG124 &gt; (IF(
        BH124 = "unsaniert",
        (MIN(IF(BH$1:BH$166="unsaniert",BG$1:BG$166)) + MAX(IF(BH$1:BH$166="unsaniert",BG$1:BG$166))) / 2,
        IF(
            BH124 = "teilsaniert",
            (MIN(IF(BH$1:BH$166="teilsaniert",BG$1:BG$166)) + MAX(IF(BH$1:BH$166="teilsaniert",BG$1:BG$166))) / 2,
            (MIN(IF(BH$1:BH$166="saniert",BG$1:BG$166)) + MAX(IF(BH$1:BH$166="saniert",BG$1:BG$166))) / 2
        )
    )),
    0,
    IF(
        BG123 &lt; (IF(
            BH124 = "unsaniert",
            (MIN(IF(BH$1:BH$166="unsaniert",BG$1:BG$166)) + MAX(IF(BH$1:BH$166="unsaniert",BG$1:BG$166))) / 2,
            IF(
                BH124 = "teilsaniert",
                (MIN(IF(BH$1:BH$166="teilsaniert",BG$1:BG$166)) + MAX(IF(BH$1:BH$166="teilsaniert",BG$1:BG$166))) / 2,
                (MIN(IF(BH$1:BH$166="saniert",BG$1:BG$166)) + MAX(IF(BH$1:BH$166="saniert",BG$1:BG$166))) / 2
            )
        )),
        0,
        BF124
    )
)</f>
        <v>0</v>
      </c>
    </row>
    <row r="125" spans="2:61">
      <c r="B125" s="174">
        <f t="shared" si="39"/>
        <v>-2.0470096530532724</v>
      </c>
      <c r="C125" s="173">
        <f>_xlfn.NORM.DIST(B125, B5,C5, TRUE)</f>
        <v>4.0323216094834972E-264</v>
      </c>
      <c r="D125" s="174" t="str">
        <f t="shared" si="26"/>
        <v>saniert</v>
      </c>
      <c r="E125" s="174" cm="1">
        <f t="array" ref="E125">IF(
    C125 &gt; (IF(
        D125 = "unsaniert",
        (MIN(IF(D$1:D$166="unsaniert",C$1:C$166)) + MAX(IF(D$1:D$166="unsaniert",C$1:C$166))) / 2,
        IF(
            D125 = "teilsaniert",
            (MIN(IF(D$1:D$166="teilsaniert",C$1:C$166)) + MAX(IF(D$1:D$166="teilsaniert",C$1:C$166))) / 2,
            (MIN(IF(D$1:D$166="saniert",C$1:C$166)) + MAX(IF(D$1:D$166="saniert",C$1:C$166))) / 2
        )
    )),
    0,
    IF(
        C124 &lt; (IF(
            D125 = "unsaniert",
            (MIN(IF(D$1:D$166="unsaniert",C$1:C$166)) + MAX(IF(D$1:D$166="unsaniert",C$1:C$166))) / 2,
            IF(
                D125 = "teilsaniert",
                (MIN(IF(D$1:D$166="teilsaniert",C$1:C$166)) + MAX(IF(D$1:D$166="teilsaniert",C$1:C$166))) / 2,
                (MIN(IF(D$1:D$166="saniert",C$1:C$166)) + MAX(IF(D$1:D$166="saniert",C$1:C$166))) / 2
            )
        )),
        0,
        B125
    )
)</f>
        <v>0</v>
      </c>
      <c r="H125" s="160"/>
      <c r="I125" s="174">
        <f t="shared" si="40"/>
        <v>-2.3463653993629352</v>
      </c>
      <c r="J125" s="173">
        <f>_xlfn.NORM.DIST(I125, I5,J5, TRUE)</f>
        <v>0</v>
      </c>
      <c r="K125" s="174" t="str">
        <f t="shared" si="27"/>
        <v>saniert</v>
      </c>
      <c r="L125" s="174" cm="1">
        <f t="array" ref="L125">IF(
    J125 &gt; (IF(
        K125 = "unsaniert",
        (MIN(IF(K$1:K$166="unsaniert",J$1:J$166)) + MAX(IF(K$1:K$166="unsaniert",J$1:J$166))) / 2,
        IF(
            K125 = "teilsaniert",
            (MIN(IF(K$1:K$166="teilsaniert",J$1:J$166)) + MAX(IF(K$1:K$166="teilsaniert",J$1:J$166))) / 2,
            (MIN(IF(K$1:K$166="saniert",J$1:J$166)) + MAX(IF(K$1:K$166="saniert",J$1:J$166))) / 2
        )
    )),
    0,
    IF(
        J124 &lt; (IF(
            K125 = "unsaniert",
            (MIN(IF(K$1:K$166="unsaniert",J$1:J$166)) + MAX(IF(K$1:K$166="unsaniert",J$1:J$166))) / 2,
            IF(
                K125 = "teilsaniert",
                (MIN(IF(K$1:K$166="teilsaniert",J$1:J$166)) + MAX(IF(K$1:K$166="teilsaniert",J$1:J$166))) / 2,
                (MIN(IF(K$1:K$166="saniert",J$1:J$166)) + MAX(IF(K$1:K$166="saniert",J$1:J$166))) / 2
            )
        )),
        0,
        I125
    )
)</f>
        <v>0</v>
      </c>
      <c r="O125" s="160"/>
      <c r="P125" s="174">
        <f t="shared" si="41"/>
        <v>-2.4300480676966068</v>
      </c>
      <c r="Q125" s="173">
        <f>_xlfn.NORM.DIST(P125, P5,Q5, TRUE)</f>
        <v>0</v>
      </c>
      <c r="R125" s="174" t="str">
        <f t="shared" si="28"/>
        <v>saniert</v>
      </c>
      <c r="S125" s="174" cm="1">
        <f t="array" ref="S125">IF(
    Q125 &gt; (IF(
        R125 = "unsaniert",
        (MIN(IF(R$1:R$166="unsaniert",Q$1:Q$166)) + MAX(IF(R$1:R$166="unsaniert",Q$1:Q$166))) / 2,
        IF(
            R125 = "teilsaniert",
            (MIN(IF(R$1:R$166="teilsaniert",Q$1:Q$166)) + MAX(IF(R$1:R$166="teilsaniert",Q$1:Q$166))) / 2,
            (MIN(IF(R$1:R$166="saniert",Q$1:Q$166)) + MAX(IF(R$1:R$166="saniert",Q$1:Q$166))) / 2
        )
    )),
    0,
    IF(
        Q124 &lt; (IF(
            R125 = "unsaniert",
            (MIN(IF(R$1:R$166="unsaniert",Q$1:Q$166)) + MAX(IF(R$1:R$166="unsaniert",Q$1:Q$166))) / 2,
            IF(
                R125 = "teilsaniert",
                (MIN(IF(R$1:R$166="teilsaniert",Q$1:Q$166)) + MAX(IF(R$1:R$166="teilsaniert",Q$1:Q$166))) / 2,
                (MIN(IF(R$1:R$166="saniert",Q$1:Q$166)) + MAX(IF(R$1:R$166="saniert",Q$1:Q$166))) / 2
            )
        )),
        0,
        P125
    )
)</f>
        <v>0</v>
      </c>
      <c r="W125" s="174">
        <f t="shared" si="42"/>
        <v>-2.1314906343426041</v>
      </c>
      <c r="X125" s="173">
        <f t="shared" si="29"/>
        <v>0</v>
      </c>
      <c r="Y125" s="174" t="str">
        <f t="shared" si="30"/>
        <v>saniert</v>
      </c>
      <c r="Z125" s="174" cm="1">
        <f t="array" ref="Z125">IF(
    X125 &gt; (IF(
        Y125 = "unsaniert",
        (MIN(IF(Y$1:Y$166="unsaniert",X$1:X$166)) + MAX(IF(Y$1:Y$166="unsaniert",X$1:X$166))) / 2,
        IF(
            Y125 = "teilsaniert",
            (MIN(IF(Y$1:Y$166="teilsaniert",X$1:X$166)) + MAX(IF(Y$1:Y$166="teilsaniert",X$1:X$166))) / 2,
            (MIN(IF(Y$1:Y$166="saniert",X$1:X$166)) + MAX(IF(Y$1:Y$166="saniert",X$1:X$166))) / 2
        )
    )),
    0,
    IF(
        X124 &lt; (IF(
            Y125 = "unsaniert",
            (MIN(IF(Y$1:Y$166="unsaniert",X$1:X$166)) + MAX(IF(Y$1:Y$166="unsaniert",X$1:X$166))) / 2,
            IF(
                Y125 = "teilsaniert",
                (MIN(IF(Y$1:Y$166="teilsaniert",X$1:X$166)) + MAX(IF(Y$1:Y$166="teilsaniert",X$1:X$166))) / 2,
                (MIN(IF(Y$1:Y$166="saniert",X$1:X$166)) + MAX(IF(Y$1:Y$166="saniert",X$1:X$166))) / 2
            )
        )),
        0,
        W125
    )
)</f>
        <v>0</v>
      </c>
      <c r="AA125" s="160"/>
      <c r="AB125" s="160"/>
      <c r="AC125" s="160"/>
      <c r="AD125" s="174">
        <f t="shared" si="43"/>
        <v>-2.2800361506202265</v>
      </c>
      <c r="AE125" s="173">
        <f t="shared" si="31"/>
        <v>0</v>
      </c>
      <c r="AF125" s="174" t="str">
        <f t="shared" si="32"/>
        <v>saniert</v>
      </c>
      <c r="AG125" s="174" cm="1">
        <f t="array" ref="AG125">IF(
    AE125 &gt; (IF(
        AF125 = "unsaniert",
        (MIN(IF(AF$1:AF$166="unsaniert",AE$1:AE$166)) + MAX(IF(AF$1:AF$166="unsaniert",AE$1:AE$166))) / 2,
        IF(
            AF125 = "teilsaniert",
            (MIN(IF(AF$1:AF$166="teilsaniert",AE$1:AE$166)) + MAX(IF(AF$1:AF$166="teilsaniert",AE$1:AE$166))) / 2,
            (MIN(IF(AF$1:AF$166="saniert",AE$1:AE$166)) + MAX(IF(AF$1:AF$166="saniert",AE$1:AE$166))) / 2
        )
    )),
    0,
    IF(
        AE124 &lt; (IF(
            AF125 = "unsaniert",
            (MIN(IF(AF$1:AF$166="unsaniert",AE$1:AE$166)) + MAX(IF(AF$1:AF$166="unsaniert",AE$1:AE$166))) / 2,
            IF(
                AF125 = "teilsaniert",
                (MIN(IF(AF$1:AF$166="teilsaniert",AE$1:AE$166)) + MAX(IF(AF$1:AF$166="teilsaniert",AE$1:AE$166))) / 2,
                (MIN(IF(AF$1:AF$166="saniert",AE$1:AE$166)) + MAX(IF(AF$1:AF$166="saniert",AE$1:AE$166))) / 2
            )
        )),
        0,
        AD125
    )
)</f>
        <v>0</v>
      </c>
      <c r="AH125" s="160"/>
      <c r="AI125" s="160"/>
      <c r="AJ125" s="160"/>
      <c r="AK125" s="174">
        <f t="shared" si="44"/>
        <v>-2.449446271304931</v>
      </c>
      <c r="AL125" s="173">
        <f t="shared" si="33"/>
        <v>0</v>
      </c>
      <c r="AM125" s="174" t="str">
        <f t="shared" si="34"/>
        <v>saniert</v>
      </c>
      <c r="AN125" s="174" cm="1">
        <f t="array" ref="AN125">IF(
    AL125 &gt; (IF(
        AM125 = "unsaniert",
        (MIN(IF(AM$1:AM$166="unsaniert",AL$1:AL$166)) + MAX(IF(AM$1:AM$166="unsaniert",AL$1:AL$166))) / 2,
        IF(
            AM125 = "teilsaniert",
            (MIN(IF(AM$1:AM$166="teilsaniert",AL$1:AL$166)) + MAX(IF(AM$1:AM$166="teilsaniert",AL$1:AL$166))) / 2,
            (MIN(IF(AM$1:AM$166="saniert",AL$1:AL$166)) + MAX(IF(AM$1:AM$166="saniert",AL$1:AL$166))) / 2
        )
    )),
    0,
    IF(
        AL124 &lt; (IF(
            AM125 = "unsaniert",
            (MIN(IF(AM$1:AM$166="unsaniert",AL$1:AL$166)) + MAX(IF(AM$1:AM$166="unsaniert",AL$1:AL$166))) / 2,
            IF(
                AM125 = "teilsaniert",
                (MIN(IF(AM$1:AM$166="teilsaniert",AL$1:AL$166)) + MAX(IF(AM$1:AM$166="teilsaniert",AL$1:AL$166))) / 2,
                (MIN(IF(AM$1:AM$166="saniert",AL$1:AL$166)) + MAX(IF(AM$1:AM$166="saniert",AL$1:AL$166))) / 2
            )
        )),
        0,
        AK125
    )
)</f>
        <v>0</v>
      </c>
      <c r="AR125" s="174">
        <f t="shared" si="45"/>
        <v>-2.1947735317615895</v>
      </c>
      <c r="AS125" s="173">
        <f t="shared" si="35"/>
        <v>0</v>
      </c>
      <c r="AT125" s="174" t="str">
        <f t="shared" si="36"/>
        <v>saniert</v>
      </c>
      <c r="AU125" s="174" cm="1">
        <f t="array" ref="AU125">IF(
    AS125 &gt; (IF(
        AT125 = "unsaniert",
        (MIN(IF(AT$1:AT$166="unsaniert",AS$1:AS$166)) + MAX(IF(AT$1:AT$166="unsaniert",AS$1:AS$166))) / 2,
        IF(
            AT125 = "teilsaniert",
            (MIN(IF(AT$1:AT$166="teilsaniert",AS$1:AS$166)) + MAX(IF(AT$1:AT$166="teilsaniert",AS$1:AS$166))) / 2,
            (MIN(IF(AT$1:AT$166="saniert",AS$1:AS$166)) + MAX(IF(AT$1:AT$166="saniert",AS$1:AS$166))) / 2
        )
    )),
    0,
    IF(
        AS124 &lt; (IF(
            AT125 = "unsaniert",
            (MIN(IF(AT$1:AT$166="unsaniert",AS$1:AS$166)) + MAX(IF(AT$1:AT$166="unsaniert",AS$1:AS$166))) / 2,
            IF(
                AT125 = "teilsaniert",
                (MIN(IF(AT$1:AT$166="teilsaniert",AS$1:AS$166)) + MAX(IF(AT$1:AT$166="teilsaniert",AS$1:AS$166))) / 2,
                (MIN(IF(AT$1:AT$166="saniert",AS$1:AS$166)) + MAX(IF(AT$1:AT$166="saniert",AS$1:AS$166))) / 2
            )
        )),
        0,
        AR125
    )
)</f>
        <v>0</v>
      </c>
      <c r="AV125" s="160"/>
      <c r="AW125" s="160"/>
      <c r="AX125" s="160"/>
      <c r="AY125" s="174">
        <f t="shared" si="46"/>
        <v>-2.2058722285641119</v>
      </c>
      <c r="AZ125" s="173">
        <f t="shared" si="48"/>
        <v>0</v>
      </c>
      <c r="BA125" s="174" t="str">
        <f t="shared" si="49"/>
        <v>saniert</v>
      </c>
      <c r="BB125" s="174" cm="1">
        <f t="array" ref="BB125">IF(
    AZ125 &gt; (IF(
        BA125 = "unsaniert",
        (MIN(IF(BA$1:BA$166="unsaniert",AZ$1:AZ$166)) + MAX(IF(BA$1:BA$166="unsaniert",AZ$1:AZ$166))) / 2,
        IF(
            BA125 = "teilsaniert",
            (MIN(IF(BA$1:BA$166="teilsaniert",AZ$1:AZ$166)) + MAX(IF(BA$1:BA$166="teilsaniert",AZ$1:AZ$166))) / 2,
            (MIN(IF(BA$1:BA$166="saniert",AZ$1:AZ$166)) + MAX(IF(BA$1:BA$166="saniert",AZ$1:AZ$166))) / 2
        )
    )),
    0,
    IF(
        AZ124 &lt; (IF(
            BA125 = "unsaniert",
            (MIN(IF(BA$1:BA$166="unsaniert",AZ$1:AZ$166)) + MAX(IF(BA$1:BA$166="unsaniert",AZ$1:AZ$166))) / 2,
            IF(
                BA125 = "teilsaniert",
                (MIN(IF(BA$1:BA$166="teilsaniert",AZ$1:AZ$166)) + MAX(IF(BA$1:BA$166="teilsaniert",AZ$1:AZ$166))) / 2,
                (MIN(IF(BA$1:BA$166="saniert",AZ$1:AZ$166)) + MAX(IF(BA$1:BA$166="saniert",AZ$1:AZ$166))) / 2
            )
        )),
        0,
        AY125
    )
)</f>
        <v>0</v>
      </c>
      <c r="BC125" s="160"/>
      <c r="BD125" s="160"/>
      <c r="BE125" s="160"/>
      <c r="BF125" s="174">
        <f t="shared" si="47"/>
        <v>-1.0829803524127812</v>
      </c>
      <c r="BG125" s="173">
        <f t="shared" si="37"/>
        <v>1.2640029839357397E-245</v>
      </c>
      <c r="BH125" s="174" t="str">
        <f t="shared" si="38"/>
        <v>saniert</v>
      </c>
      <c r="BI125" s="174" cm="1">
        <f t="array" ref="BI125">IF(
    BG125 &gt; (IF(
        BH125 = "unsaniert",
        (MIN(IF(BH$1:BH$166="unsaniert",BG$1:BG$166)) + MAX(IF(BH$1:BH$166="unsaniert",BG$1:BG$166))) / 2,
        IF(
            BH125 = "teilsaniert",
            (MIN(IF(BH$1:BH$166="teilsaniert",BG$1:BG$166)) + MAX(IF(BH$1:BH$166="teilsaniert",BG$1:BG$166))) / 2,
            (MIN(IF(BH$1:BH$166="saniert",BG$1:BG$166)) + MAX(IF(BH$1:BH$166="saniert",BG$1:BG$166))) / 2
        )
    )),
    0,
    IF(
        BG124 &lt; (IF(
            BH125 = "unsaniert",
            (MIN(IF(BH$1:BH$166="unsaniert",BG$1:BG$166)) + MAX(IF(BH$1:BH$166="unsaniert",BG$1:BG$166))) / 2,
            IF(
                BH125 = "teilsaniert",
                (MIN(IF(BH$1:BH$166="teilsaniert",BG$1:BG$166)) + MAX(IF(BH$1:BH$166="teilsaniert",BG$1:BG$166))) / 2,
                (MIN(IF(BH$1:BH$166="saniert",BG$1:BG$166)) + MAX(IF(BH$1:BH$166="saniert",BG$1:BG$166))) / 2
            )
        )),
        0,
        BF125
    )
)</f>
        <v>0</v>
      </c>
    </row>
    <row r="126" spans="2:61">
      <c r="B126" s="174">
        <f t="shared" si="39"/>
        <v>-2.0770096530532722</v>
      </c>
      <c r="C126" s="173">
        <f>_xlfn.NORM.DIST(B126, B5,C5, TRUE)</f>
        <v>1.7775560527461964E-270</v>
      </c>
      <c r="D126" s="174" t="str">
        <f t="shared" si="26"/>
        <v>saniert</v>
      </c>
      <c r="E126" s="174" cm="1">
        <f t="array" ref="E126">IF(
    C126 &gt; (IF(
        D126 = "unsaniert",
        (MIN(IF(D$1:D$166="unsaniert",C$1:C$166)) + MAX(IF(D$1:D$166="unsaniert",C$1:C$166))) / 2,
        IF(
            D126 = "teilsaniert",
            (MIN(IF(D$1:D$166="teilsaniert",C$1:C$166)) + MAX(IF(D$1:D$166="teilsaniert",C$1:C$166))) / 2,
            (MIN(IF(D$1:D$166="saniert",C$1:C$166)) + MAX(IF(D$1:D$166="saniert",C$1:C$166))) / 2
        )
    )),
    0,
    IF(
        C125 &lt; (IF(
            D126 = "unsaniert",
            (MIN(IF(D$1:D$166="unsaniert",C$1:C$166)) + MAX(IF(D$1:D$166="unsaniert",C$1:C$166))) / 2,
            IF(
                D126 = "teilsaniert",
                (MIN(IF(D$1:D$166="teilsaniert",C$1:C$166)) + MAX(IF(D$1:D$166="teilsaniert",C$1:C$166))) / 2,
                (MIN(IF(D$1:D$166="saniert",C$1:C$166)) + MAX(IF(D$1:D$166="saniert",C$1:C$166))) / 2
            )
        )),
        0,
        B126
    )
)</f>
        <v>0</v>
      </c>
      <c r="H126" s="160"/>
      <c r="I126" s="174">
        <f t="shared" si="40"/>
        <v>-2.376365399362935</v>
      </c>
      <c r="J126" s="173">
        <f>_xlfn.NORM.DIST(I126, I5,J5, TRUE)</f>
        <v>0</v>
      </c>
      <c r="K126" s="174" t="str">
        <f t="shared" si="27"/>
        <v>saniert</v>
      </c>
      <c r="L126" s="174" cm="1">
        <f t="array" ref="L126">IF(
    J126 &gt; (IF(
        K126 = "unsaniert",
        (MIN(IF(K$1:K$166="unsaniert",J$1:J$166)) + MAX(IF(K$1:K$166="unsaniert",J$1:J$166))) / 2,
        IF(
            K126 = "teilsaniert",
            (MIN(IF(K$1:K$166="teilsaniert",J$1:J$166)) + MAX(IF(K$1:K$166="teilsaniert",J$1:J$166))) / 2,
            (MIN(IF(K$1:K$166="saniert",J$1:J$166)) + MAX(IF(K$1:K$166="saniert",J$1:J$166))) / 2
        )
    )),
    0,
    IF(
        J125 &lt; (IF(
            K126 = "unsaniert",
            (MIN(IF(K$1:K$166="unsaniert",J$1:J$166)) + MAX(IF(K$1:K$166="unsaniert",J$1:J$166))) / 2,
            IF(
                K126 = "teilsaniert",
                (MIN(IF(K$1:K$166="teilsaniert",J$1:J$166)) + MAX(IF(K$1:K$166="teilsaniert",J$1:J$166))) / 2,
                (MIN(IF(K$1:K$166="saniert",J$1:J$166)) + MAX(IF(K$1:K$166="saniert",J$1:J$166))) / 2
            )
        )),
        0,
        I126
    )
)</f>
        <v>0</v>
      </c>
      <c r="O126" s="160"/>
      <c r="P126" s="174">
        <f t="shared" si="41"/>
        <v>-2.4600480676966066</v>
      </c>
      <c r="Q126" s="173">
        <f>_xlfn.NORM.DIST(P126, P5,Q5, TRUE)</f>
        <v>0</v>
      </c>
      <c r="R126" s="174" t="str">
        <f t="shared" si="28"/>
        <v>saniert</v>
      </c>
      <c r="S126" s="174" cm="1">
        <f t="array" ref="S126">IF(
    Q126 &gt; (IF(
        R126 = "unsaniert",
        (MIN(IF(R$1:R$166="unsaniert",Q$1:Q$166)) + MAX(IF(R$1:R$166="unsaniert",Q$1:Q$166))) / 2,
        IF(
            R126 = "teilsaniert",
            (MIN(IF(R$1:R$166="teilsaniert",Q$1:Q$166)) + MAX(IF(R$1:R$166="teilsaniert",Q$1:Q$166))) / 2,
            (MIN(IF(R$1:R$166="saniert",Q$1:Q$166)) + MAX(IF(R$1:R$166="saniert",Q$1:Q$166))) / 2
        )
    )),
    0,
    IF(
        Q125 &lt; (IF(
            R126 = "unsaniert",
            (MIN(IF(R$1:R$166="unsaniert",Q$1:Q$166)) + MAX(IF(R$1:R$166="unsaniert",Q$1:Q$166))) / 2,
            IF(
                R126 = "teilsaniert",
                (MIN(IF(R$1:R$166="teilsaniert",Q$1:Q$166)) + MAX(IF(R$1:R$166="teilsaniert",Q$1:Q$166))) / 2,
                (MIN(IF(R$1:R$166="saniert",Q$1:Q$166)) + MAX(IF(R$1:R$166="saniert",Q$1:Q$166))) / 2
            )
        )),
        0,
        P126
    )
)</f>
        <v>0</v>
      </c>
      <c r="W126" s="174">
        <f t="shared" si="42"/>
        <v>-2.1614906343426039</v>
      </c>
      <c r="X126" s="173">
        <f t="shared" si="29"/>
        <v>0</v>
      </c>
      <c r="Y126" s="174" t="str">
        <f t="shared" si="30"/>
        <v>saniert</v>
      </c>
      <c r="Z126" s="174" cm="1">
        <f t="array" ref="Z126">IF(
    X126 &gt; (IF(
        Y126 = "unsaniert",
        (MIN(IF(Y$1:Y$166="unsaniert",X$1:X$166)) + MAX(IF(Y$1:Y$166="unsaniert",X$1:X$166))) / 2,
        IF(
            Y126 = "teilsaniert",
            (MIN(IF(Y$1:Y$166="teilsaniert",X$1:X$166)) + MAX(IF(Y$1:Y$166="teilsaniert",X$1:X$166))) / 2,
            (MIN(IF(Y$1:Y$166="saniert",X$1:X$166)) + MAX(IF(Y$1:Y$166="saniert",X$1:X$166))) / 2
        )
    )),
    0,
    IF(
        X125 &lt; (IF(
            Y126 = "unsaniert",
            (MIN(IF(Y$1:Y$166="unsaniert",X$1:X$166)) + MAX(IF(Y$1:Y$166="unsaniert",X$1:X$166))) / 2,
            IF(
                Y126 = "teilsaniert",
                (MIN(IF(Y$1:Y$166="teilsaniert",X$1:X$166)) + MAX(IF(Y$1:Y$166="teilsaniert",X$1:X$166))) / 2,
                (MIN(IF(Y$1:Y$166="saniert",X$1:X$166)) + MAX(IF(Y$1:Y$166="saniert",X$1:X$166))) / 2
            )
        )),
        0,
        W126
    )
)</f>
        <v>0</v>
      </c>
      <c r="AA126" s="160"/>
      <c r="AB126" s="160"/>
      <c r="AC126" s="160"/>
      <c r="AD126" s="174">
        <f t="shared" si="43"/>
        <v>-2.3100361506202263</v>
      </c>
      <c r="AE126" s="173">
        <f t="shared" si="31"/>
        <v>0</v>
      </c>
      <c r="AF126" s="174" t="str">
        <f t="shared" si="32"/>
        <v>saniert</v>
      </c>
      <c r="AG126" s="174" cm="1">
        <f t="array" ref="AG126">IF(
    AE126 &gt; (IF(
        AF126 = "unsaniert",
        (MIN(IF(AF$1:AF$166="unsaniert",AE$1:AE$166)) + MAX(IF(AF$1:AF$166="unsaniert",AE$1:AE$166))) / 2,
        IF(
            AF126 = "teilsaniert",
            (MIN(IF(AF$1:AF$166="teilsaniert",AE$1:AE$166)) + MAX(IF(AF$1:AF$166="teilsaniert",AE$1:AE$166))) / 2,
            (MIN(IF(AF$1:AF$166="saniert",AE$1:AE$166)) + MAX(IF(AF$1:AF$166="saniert",AE$1:AE$166))) / 2
        )
    )),
    0,
    IF(
        AE125 &lt; (IF(
            AF126 = "unsaniert",
            (MIN(IF(AF$1:AF$166="unsaniert",AE$1:AE$166)) + MAX(IF(AF$1:AF$166="unsaniert",AE$1:AE$166))) / 2,
            IF(
                AF126 = "teilsaniert",
                (MIN(IF(AF$1:AF$166="teilsaniert",AE$1:AE$166)) + MAX(IF(AF$1:AF$166="teilsaniert",AE$1:AE$166))) / 2,
                (MIN(IF(AF$1:AF$166="saniert",AE$1:AE$166)) + MAX(IF(AF$1:AF$166="saniert",AE$1:AE$166))) / 2
            )
        )),
        0,
        AD126
    )
)</f>
        <v>0</v>
      </c>
      <c r="AH126" s="160"/>
      <c r="AI126" s="160"/>
      <c r="AJ126" s="160"/>
      <c r="AK126" s="174">
        <f t="shared" si="44"/>
        <v>-2.4794462713049308</v>
      </c>
      <c r="AL126" s="173">
        <f t="shared" si="33"/>
        <v>0</v>
      </c>
      <c r="AM126" s="174" t="str">
        <f t="shared" si="34"/>
        <v>saniert</v>
      </c>
      <c r="AN126" s="174" cm="1">
        <f t="array" ref="AN126">IF(
    AL126 &gt; (IF(
        AM126 = "unsaniert",
        (MIN(IF(AM$1:AM$166="unsaniert",AL$1:AL$166)) + MAX(IF(AM$1:AM$166="unsaniert",AL$1:AL$166))) / 2,
        IF(
            AM126 = "teilsaniert",
            (MIN(IF(AM$1:AM$166="teilsaniert",AL$1:AL$166)) + MAX(IF(AM$1:AM$166="teilsaniert",AL$1:AL$166))) / 2,
            (MIN(IF(AM$1:AM$166="saniert",AL$1:AL$166)) + MAX(IF(AM$1:AM$166="saniert",AL$1:AL$166))) / 2
        )
    )),
    0,
    IF(
        AL125 &lt; (IF(
            AM126 = "unsaniert",
            (MIN(IF(AM$1:AM$166="unsaniert",AL$1:AL$166)) + MAX(IF(AM$1:AM$166="unsaniert",AL$1:AL$166))) / 2,
            IF(
                AM126 = "teilsaniert",
                (MIN(IF(AM$1:AM$166="teilsaniert",AL$1:AL$166)) + MAX(IF(AM$1:AM$166="teilsaniert",AL$1:AL$166))) / 2,
                (MIN(IF(AM$1:AM$166="saniert",AL$1:AL$166)) + MAX(IF(AM$1:AM$166="saniert",AL$1:AL$166))) / 2
            )
        )),
        0,
        AK126
    )
)</f>
        <v>0</v>
      </c>
      <c r="AR126" s="174">
        <f t="shared" si="45"/>
        <v>-2.2247735317615893</v>
      </c>
      <c r="AS126" s="173">
        <f t="shared" si="35"/>
        <v>0</v>
      </c>
      <c r="AT126" s="174" t="str">
        <f t="shared" si="36"/>
        <v>saniert</v>
      </c>
      <c r="AU126" s="174" cm="1">
        <f t="array" ref="AU126">IF(
    AS126 &gt; (IF(
        AT126 = "unsaniert",
        (MIN(IF(AT$1:AT$166="unsaniert",AS$1:AS$166)) + MAX(IF(AT$1:AT$166="unsaniert",AS$1:AS$166))) / 2,
        IF(
            AT126 = "teilsaniert",
            (MIN(IF(AT$1:AT$166="teilsaniert",AS$1:AS$166)) + MAX(IF(AT$1:AT$166="teilsaniert",AS$1:AS$166))) / 2,
            (MIN(IF(AT$1:AT$166="saniert",AS$1:AS$166)) + MAX(IF(AT$1:AT$166="saniert",AS$1:AS$166))) / 2
        )
    )),
    0,
    IF(
        AS125 &lt; (IF(
            AT126 = "unsaniert",
            (MIN(IF(AT$1:AT$166="unsaniert",AS$1:AS$166)) + MAX(IF(AT$1:AT$166="unsaniert",AS$1:AS$166))) / 2,
            IF(
                AT126 = "teilsaniert",
                (MIN(IF(AT$1:AT$166="teilsaniert",AS$1:AS$166)) + MAX(IF(AT$1:AT$166="teilsaniert",AS$1:AS$166))) / 2,
                (MIN(IF(AT$1:AT$166="saniert",AS$1:AS$166)) + MAX(IF(AT$1:AT$166="saniert",AS$1:AS$166))) / 2
            )
        )),
        0,
        AR126
    )
)</f>
        <v>0</v>
      </c>
      <c r="AV126" s="160"/>
      <c r="AW126" s="160"/>
      <c r="AX126" s="160"/>
      <c r="AY126" s="174">
        <f t="shared" si="46"/>
        <v>-2.2358722285641117</v>
      </c>
      <c r="AZ126" s="173">
        <f t="shared" si="48"/>
        <v>0</v>
      </c>
      <c r="BA126" s="174" t="str">
        <f t="shared" si="49"/>
        <v>saniert</v>
      </c>
      <c r="BB126" s="174" cm="1">
        <f t="array" ref="BB126">IF(
    AZ126 &gt; (IF(
        BA126 = "unsaniert",
        (MIN(IF(BA$1:BA$166="unsaniert",AZ$1:AZ$166)) + MAX(IF(BA$1:BA$166="unsaniert",AZ$1:AZ$166))) / 2,
        IF(
            BA126 = "teilsaniert",
            (MIN(IF(BA$1:BA$166="teilsaniert",AZ$1:AZ$166)) + MAX(IF(BA$1:BA$166="teilsaniert",AZ$1:AZ$166))) / 2,
            (MIN(IF(BA$1:BA$166="saniert",AZ$1:AZ$166)) + MAX(IF(BA$1:BA$166="saniert",AZ$1:AZ$166))) / 2
        )
    )),
    0,
    IF(
        AZ125 &lt; (IF(
            BA126 = "unsaniert",
            (MIN(IF(BA$1:BA$166="unsaniert",AZ$1:AZ$166)) + MAX(IF(BA$1:BA$166="unsaniert",AZ$1:AZ$166))) / 2,
            IF(
                BA126 = "teilsaniert",
                (MIN(IF(BA$1:BA$166="teilsaniert",AZ$1:AZ$166)) + MAX(IF(BA$1:BA$166="teilsaniert",AZ$1:AZ$166))) / 2,
                (MIN(IF(BA$1:BA$166="saniert",AZ$1:AZ$166)) + MAX(IF(BA$1:BA$166="saniert",AZ$1:AZ$166))) / 2
            )
        )),
        0,
        AY126
    )
)</f>
        <v>0</v>
      </c>
      <c r="BC126" s="160"/>
      <c r="BD126" s="160"/>
      <c r="BE126" s="160"/>
      <c r="BF126" s="174">
        <f t="shared" si="47"/>
        <v>-1.0979803524127811</v>
      </c>
      <c r="BG126" s="173">
        <f t="shared" si="37"/>
        <v>1.5039569181060777E-251</v>
      </c>
      <c r="BH126" s="174" t="str">
        <f t="shared" si="38"/>
        <v>saniert</v>
      </c>
      <c r="BI126" s="174" cm="1">
        <f t="array" ref="BI126">IF(
    BG126 &gt; (IF(
        BH126 = "unsaniert",
        (MIN(IF(BH$1:BH$166="unsaniert",BG$1:BG$166)) + MAX(IF(BH$1:BH$166="unsaniert",BG$1:BG$166))) / 2,
        IF(
            BH126 = "teilsaniert",
            (MIN(IF(BH$1:BH$166="teilsaniert",BG$1:BG$166)) + MAX(IF(BH$1:BH$166="teilsaniert",BG$1:BG$166))) / 2,
            (MIN(IF(BH$1:BH$166="saniert",BG$1:BG$166)) + MAX(IF(BH$1:BH$166="saniert",BG$1:BG$166))) / 2
        )
    )),
    0,
    IF(
        BG125 &lt; (IF(
            BH126 = "unsaniert",
            (MIN(IF(BH$1:BH$166="unsaniert",BG$1:BG$166)) + MAX(IF(BH$1:BH$166="unsaniert",BG$1:BG$166))) / 2,
            IF(
                BH126 = "teilsaniert",
                (MIN(IF(BH$1:BH$166="teilsaniert",BG$1:BG$166)) + MAX(IF(BH$1:BH$166="teilsaniert",BG$1:BG$166))) / 2,
                (MIN(IF(BH$1:BH$166="saniert",BG$1:BG$166)) + MAX(IF(BH$1:BH$166="saniert",BG$1:BG$166))) / 2
            )
        )),
        0,
        BF126
    )
)</f>
        <v>0</v>
      </c>
    </row>
    <row r="127" spans="2:61">
      <c r="B127" s="174">
        <f t="shared" si="39"/>
        <v>-2.107009653053272</v>
      </c>
      <c r="C127" s="173">
        <f>_xlfn.NORM.DIST(B127, B5,C5, TRUE)</f>
        <v>6.5758351914755193E-277</v>
      </c>
      <c r="D127" s="174" t="str">
        <f t="shared" si="26"/>
        <v>saniert</v>
      </c>
      <c r="E127" s="174" cm="1">
        <f t="array" ref="E127">IF(
    C127 &gt; (IF(
        D127 = "unsaniert",
        (MIN(IF(D$1:D$166="unsaniert",C$1:C$166)) + MAX(IF(D$1:D$166="unsaniert",C$1:C$166))) / 2,
        IF(
            D127 = "teilsaniert",
            (MIN(IF(D$1:D$166="teilsaniert",C$1:C$166)) + MAX(IF(D$1:D$166="teilsaniert",C$1:C$166))) / 2,
            (MIN(IF(D$1:D$166="saniert",C$1:C$166)) + MAX(IF(D$1:D$166="saniert",C$1:C$166))) / 2
        )
    )),
    0,
    IF(
        C126 &lt; (IF(
            D127 = "unsaniert",
            (MIN(IF(D$1:D$166="unsaniert",C$1:C$166)) + MAX(IF(D$1:D$166="unsaniert",C$1:C$166))) / 2,
            IF(
                D127 = "teilsaniert",
                (MIN(IF(D$1:D$166="teilsaniert",C$1:C$166)) + MAX(IF(D$1:D$166="teilsaniert",C$1:C$166))) / 2,
                (MIN(IF(D$1:D$166="saniert",C$1:C$166)) + MAX(IF(D$1:D$166="saniert",C$1:C$166))) / 2
            )
        )),
        0,
        B127
    )
)</f>
        <v>0</v>
      </c>
      <c r="H127" s="160"/>
      <c r="I127" s="174">
        <f t="shared" si="40"/>
        <v>-2.4063653993629348</v>
      </c>
      <c r="J127" s="173">
        <f>_xlfn.NORM.DIST(I127, I5,J5, TRUE)</f>
        <v>0</v>
      </c>
      <c r="K127" s="174" t="str">
        <f t="shared" si="27"/>
        <v>saniert</v>
      </c>
      <c r="L127" s="174" cm="1">
        <f t="array" ref="L127">IF(
    J127 &gt; (IF(
        K127 = "unsaniert",
        (MIN(IF(K$1:K$166="unsaniert",J$1:J$166)) + MAX(IF(K$1:K$166="unsaniert",J$1:J$166))) / 2,
        IF(
            K127 = "teilsaniert",
            (MIN(IF(K$1:K$166="teilsaniert",J$1:J$166)) + MAX(IF(K$1:K$166="teilsaniert",J$1:J$166))) / 2,
            (MIN(IF(K$1:K$166="saniert",J$1:J$166)) + MAX(IF(K$1:K$166="saniert",J$1:J$166))) / 2
        )
    )),
    0,
    IF(
        J126 &lt; (IF(
            K127 = "unsaniert",
            (MIN(IF(K$1:K$166="unsaniert",J$1:J$166)) + MAX(IF(K$1:K$166="unsaniert",J$1:J$166))) / 2,
            IF(
                K127 = "teilsaniert",
                (MIN(IF(K$1:K$166="teilsaniert",J$1:J$166)) + MAX(IF(K$1:K$166="teilsaniert",J$1:J$166))) / 2,
                (MIN(IF(K$1:K$166="saniert",J$1:J$166)) + MAX(IF(K$1:K$166="saniert",J$1:J$166))) / 2
            )
        )),
        0,
        I127
    )
)</f>
        <v>0</v>
      </c>
      <c r="O127" s="160"/>
      <c r="P127" s="174">
        <f t="shared" si="41"/>
        <v>-2.4900480676966064</v>
      </c>
      <c r="Q127" s="173">
        <f>_xlfn.NORM.DIST(P127, P5,Q5, TRUE)</f>
        <v>0</v>
      </c>
      <c r="R127" s="174" t="str">
        <f t="shared" si="28"/>
        <v>saniert</v>
      </c>
      <c r="S127" s="174" cm="1">
        <f t="array" ref="S127">IF(
    Q127 &gt; (IF(
        R127 = "unsaniert",
        (MIN(IF(R$1:R$166="unsaniert",Q$1:Q$166)) + MAX(IF(R$1:R$166="unsaniert",Q$1:Q$166))) / 2,
        IF(
            R127 = "teilsaniert",
            (MIN(IF(R$1:R$166="teilsaniert",Q$1:Q$166)) + MAX(IF(R$1:R$166="teilsaniert",Q$1:Q$166))) / 2,
            (MIN(IF(R$1:R$166="saniert",Q$1:Q$166)) + MAX(IF(R$1:R$166="saniert",Q$1:Q$166))) / 2
        )
    )),
    0,
    IF(
        Q126 &lt; (IF(
            R127 = "unsaniert",
            (MIN(IF(R$1:R$166="unsaniert",Q$1:Q$166)) + MAX(IF(R$1:R$166="unsaniert",Q$1:Q$166))) / 2,
            IF(
                R127 = "teilsaniert",
                (MIN(IF(R$1:R$166="teilsaniert",Q$1:Q$166)) + MAX(IF(R$1:R$166="teilsaniert",Q$1:Q$166))) / 2,
                (MIN(IF(R$1:R$166="saniert",Q$1:Q$166)) + MAX(IF(R$1:R$166="saniert",Q$1:Q$166))) / 2
            )
        )),
        0,
        P127
    )
)</f>
        <v>0</v>
      </c>
      <c r="W127" s="174">
        <f t="shared" si="42"/>
        <v>-2.1914906343426037</v>
      </c>
      <c r="X127" s="173">
        <f t="shared" si="29"/>
        <v>0</v>
      </c>
      <c r="Y127" s="174" t="str">
        <f t="shared" si="30"/>
        <v>saniert</v>
      </c>
      <c r="Z127" s="174" cm="1">
        <f t="array" ref="Z127">IF(
    X127 &gt; (IF(
        Y127 = "unsaniert",
        (MIN(IF(Y$1:Y$166="unsaniert",X$1:X$166)) + MAX(IF(Y$1:Y$166="unsaniert",X$1:X$166))) / 2,
        IF(
            Y127 = "teilsaniert",
            (MIN(IF(Y$1:Y$166="teilsaniert",X$1:X$166)) + MAX(IF(Y$1:Y$166="teilsaniert",X$1:X$166))) / 2,
            (MIN(IF(Y$1:Y$166="saniert",X$1:X$166)) + MAX(IF(Y$1:Y$166="saniert",X$1:X$166))) / 2
        )
    )),
    0,
    IF(
        X126 &lt; (IF(
            Y127 = "unsaniert",
            (MIN(IF(Y$1:Y$166="unsaniert",X$1:X$166)) + MAX(IF(Y$1:Y$166="unsaniert",X$1:X$166))) / 2,
            IF(
                Y127 = "teilsaniert",
                (MIN(IF(Y$1:Y$166="teilsaniert",X$1:X$166)) + MAX(IF(Y$1:Y$166="teilsaniert",X$1:X$166))) / 2,
                (MIN(IF(Y$1:Y$166="saniert",X$1:X$166)) + MAX(IF(Y$1:Y$166="saniert",X$1:X$166))) / 2
            )
        )),
        0,
        W127
    )
)</f>
        <v>0</v>
      </c>
      <c r="AA127" s="160"/>
      <c r="AB127" s="160"/>
      <c r="AC127" s="160"/>
      <c r="AD127" s="174">
        <f t="shared" si="43"/>
        <v>-2.3400361506202261</v>
      </c>
      <c r="AE127" s="173">
        <f t="shared" si="31"/>
        <v>0</v>
      </c>
      <c r="AF127" s="174" t="str">
        <f t="shared" si="32"/>
        <v>saniert</v>
      </c>
      <c r="AG127" s="174" cm="1">
        <f t="array" ref="AG127">IF(
    AE127 &gt; (IF(
        AF127 = "unsaniert",
        (MIN(IF(AF$1:AF$166="unsaniert",AE$1:AE$166)) + MAX(IF(AF$1:AF$166="unsaniert",AE$1:AE$166))) / 2,
        IF(
            AF127 = "teilsaniert",
            (MIN(IF(AF$1:AF$166="teilsaniert",AE$1:AE$166)) + MAX(IF(AF$1:AF$166="teilsaniert",AE$1:AE$166))) / 2,
            (MIN(IF(AF$1:AF$166="saniert",AE$1:AE$166)) + MAX(IF(AF$1:AF$166="saniert",AE$1:AE$166))) / 2
        )
    )),
    0,
    IF(
        AE126 &lt; (IF(
            AF127 = "unsaniert",
            (MIN(IF(AF$1:AF$166="unsaniert",AE$1:AE$166)) + MAX(IF(AF$1:AF$166="unsaniert",AE$1:AE$166))) / 2,
            IF(
                AF127 = "teilsaniert",
                (MIN(IF(AF$1:AF$166="teilsaniert",AE$1:AE$166)) + MAX(IF(AF$1:AF$166="teilsaniert",AE$1:AE$166))) / 2,
                (MIN(IF(AF$1:AF$166="saniert",AE$1:AE$166)) + MAX(IF(AF$1:AF$166="saniert",AE$1:AE$166))) / 2
            )
        )),
        0,
        AD127
    )
)</f>
        <v>0</v>
      </c>
      <c r="AH127" s="160"/>
      <c r="AI127" s="160"/>
      <c r="AJ127" s="160"/>
      <c r="AK127" s="174">
        <f t="shared" si="44"/>
        <v>-2.5094462713049306</v>
      </c>
      <c r="AL127" s="173">
        <f t="shared" si="33"/>
        <v>0</v>
      </c>
      <c r="AM127" s="174" t="str">
        <f t="shared" si="34"/>
        <v>saniert</v>
      </c>
      <c r="AN127" s="174" cm="1">
        <f t="array" ref="AN127">IF(
    AL127 &gt; (IF(
        AM127 = "unsaniert",
        (MIN(IF(AM$1:AM$166="unsaniert",AL$1:AL$166)) + MAX(IF(AM$1:AM$166="unsaniert",AL$1:AL$166))) / 2,
        IF(
            AM127 = "teilsaniert",
            (MIN(IF(AM$1:AM$166="teilsaniert",AL$1:AL$166)) + MAX(IF(AM$1:AM$166="teilsaniert",AL$1:AL$166))) / 2,
            (MIN(IF(AM$1:AM$166="saniert",AL$1:AL$166)) + MAX(IF(AM$1:AM$166="saniert",AL$1:AL$166))) / 2
        )
    )),
    0,
    IF(
        AL126 &lt; (IF(
            AM127 = "unsaniert",
            (MIN(IF(AM$1:AM$166="unsaniert",AL$1:AL$166)) + MAX(IF(AM$1:AM$166="unsaniert",AL$1:AL$166))) / 2,
            IF(
                AM127 = "teilsaniert",
                (MIN(IF(AM$1:AM$166="teilsaniert",AL$1:AL$166)) + MAX(IF(AM$1:AM$166="teilsaniert",AL$1:AL$166))) / 2,
                (MIN(IF(AM$1:AM$166="saniert",AL$1:AL$166)) + MAX(IF(AM$1:AM$166="saniert",AL$1:AL$166))) / 2
            )
        )),
        0,
        AK127
    )
)</f>
        <v>0</v>
      </c>
      <c r="AR127" s="174">
        <f t="shared" si="45"/>
        <v>-2.2547735317615891</v>
      </c>
      <c r="AS127" s="173">
        <f t="shared" si="35"/>
        <v>0</v>
      </c>
      <c r="AT127" s="174" t="str">
        <f t="shared" si="36"/>
        <v>saniert</v>
      </c>
      <c r="AU127" s="174" cm="1">
        <f t="array" ref="AU127">IF(
    AS127 &gt; (IF(
        AT127 = "unsaniert",
        (MIN(IF(AT$1:AT$166="unsaniert",AS$1:AS$166)) + MAX(IF(AT$1:AT$166="unsaniert",AS$1:AS$166))) / 2,
        IF(
            AT127 = "teilsaniert",
            (MIN(IF(AT$1:AT$166="teilsaniert",AS$1:AS$166)) + MAX(IF(AT$1:AT$166="teilsaniert",AS$1:AS$166))) / 2,
            (MIN(IF(AT$1:AT$166="saniert",AS$1:AS$166)) + MAX(IF(AT$1:AT$166="saniert",AS$1:AS$166))) / 2
        )
    )),
    0,
    IF(
        AS126 &lt; (IF(
            AT127 = "unsaniert",
            (MIN(IF(AT$1:AT$166="unsaniert",AS$1:AS$166)) + MAX(IF(AT$1:AT$166="unsaniert",AS$1:AS$166))) / 2,
            IF(
                AT127 = "teilsaniert",
                (MIN(IF(AT$1:AT$166="teilsaniert",AS$1:AS$166)) + MAX(IF(AT$1:AT$166="teilsaniert",AS$1:AS$166))) / 2,
                (MIN(IF(AT$1:AT$166="saniert",AS$1:AS$166)) + MAX(IF(AT$1:AT$166="saniert",AS$1:AS$166))) / 2
            )
        )),
        0,
        AR127
    )
)</f>
        <v>0</v>
      </c>
      <c r="AV127" s="160"/>
      <c r="AW127" s="160"/>
      <c r="AX127" s="160"/>
      <c r="AY127" s="174">
        <f t="shared" si="46"/>
        <v>-2.2658722285641115</v>
      </c>
      <c r="AZ127" s="173">
        <f t="shared" si="48"/>
        <v>0</v>
      </c>
      <c r="BA127" s="174" t="str">
        <f t="shared" si="49"/>
        <v>saniert</v>
      </c>
      <c r="BB127" s="174" cm="1">
        <f t="array" ref="BB127">IF(
    AZ127 &gt; (IF(
        BA127 = "unsaniert",
        (MIN(IF(BA$1:BA$166="unsaniert",AZ$1:AZ$166)) + MAX(IF(BA$1:BA$166="unsaniert",AZ$1:AZ$166))) / 2,
        IF(
            BA127 = "teilsaniert",
            (MIN(IF(BA$1:BA$166="teilsaniert",AZ$1:AZ$166)) + MAX(IF(BA$1:BA$166="teilsaniert",AZ$1:AZ$166))) / 2,
            (MIN(IF(BA$1:BA$166="saniert",AZ$1:AZ$166)) + MAX(IF(BA$1:BA$166="saniert",AZ$1:AZ$166))) / 2
        )
    )),
    0,
    IF(
        AZ126 &lt; (IF(
            BA127 = "unsaniert",
            (MIN(IF(BA$1:BA$166="unsaniert",AZ$1:AZ$166)) + MAX(IF(BA$1:BA$166="unsaniert",AZ$1:AZ$166))) / 2,
            IF(
                BA127 = "teilsaniert",
                (MIN(IF(BA$1:BA$166="teilsaniert",AZ$1:AZ$166)) + MAX(IF(BA$1:BA$166="teilsaniert",AZ$1:AZ$166))) / 2,
                (MIN(IF(BA$1:BA$166="saniert",AZ$1:AZ$166)) + MAX(IF(BA$1:BA$166="saniert",AZ$1:AZ$166))) / 2
            )
        )),
        0,
        AY127
    )
)</f>
        <v>0</v>
      </c>
      <c r="BC127" s="160"/>
      <c r="BD127" s="160"/>
      <c r="BE127" s="160"/>
      <c r="BF127" s="174">
        <f t="shared" si="47"/>
        <v>-1.112980352412781</v>
      </c>
      <c r="BG127" s="173">
        <f t="shared" si="37"/>
        <v>1.5189632924406281E-257</v>
      </c>
      <c r="BH127" s="174" t="str">
        <f t="shared" si="38"/>
        <v>saniert</v>
      </c>
      <c r="BI127" s="174" cm="1">
        <f t="array" ref="BI127">IF(
    BG127 &gt; (IF(
        BH127 = "unsaniert",
        (MIN(IF(BH$1:BH$166="unsaniert",BG$1:BG$166)) + MAX(IF(BH$1:BH$166="unsaniert",BG$1:BG$166))) / 2,
        IF(
            BH127 = "teilsaniert",
            (MIN(IF(BH$1:BH$166="teilsaniert",BG$1:BG$166)) + MAX(IF(BH$1:BH$166="teilsaniert",BG$1:BG$166))) / 2,
            (MIN(IF(BH$1:BH$166="saniert",BG$1:BG$166)) + MAX(IF(BH$1:BH$166="saniert",BG$1:BG$166))) / 2
        )
    )),
    0,
    IF(
        BG126 &lt; (IF(
            BH127 = "unsaniert",
            (MIN(IF(BH$1:BH$166="unsaniert",BG$1:BG$166)) + MAX(IF(BH$1:BH$166="unsaniert",BG$1:BG$166))) / 2,
            IF(
                BH127 = "teilsaniert",
                (MIN(IF(BH$1:BH$166="teilsaniert",BG$1:BG$166)) + MAX(IF(BH$1:BH$166="teilsaniert",BG$1:BG$166))) / 2,
                (MIN(IF(BH$1:BH$166="saniert",BG$1:BG$166)) + MAX(IF(BH$1:BH$166="saniert",BG$1:BG$166))) / 2
            )
        )),
        0,
        BF127
    )
)</f>
        <v>0</v>
      </c>
    </row>
    <row r="128" spans="2:61">
      <c r="B128" s="174">
        <f t="shared" si="39"/>
        <v>-2.1370096530532718</v>
      </c>
      <c r="C128" s="173">
        <f>_xlfn.NORM.DIST(B128, B5,C5, TRUE)</f>
        <v>2.04143979040822E-283</v>
      </c>
      <c r="D128" s="174" t="str">
        <f t="shared" si="26"/>
        <v>saniert</v>
      </c>
      <c r="E128" s="174" cm="1">
        <f t="array" ref="E128">IF(
    C128 &gt; (IF(
        D128 = "unsaniert",
        (MIN(IF(D$1:D$166="unsaniert",C$1:C$166)) + MAX(IF(D$1:D$166="unsaniert",C$1:C$166))) / 2,
        IF(
            D128 = "teilsaniert",
            (MIN(IF(D$1:D$166="teilsaniert",C$1:C$166)) + MAX(IF(D$1:D$166="teilsaniert",C$1:C$166))) / 2,
            (MIN(IF(D$1:D$166="saniert",C$1:C$166)) + MAX(IF(D$1:D$166="saniert",C$1:C$166))) / 2
        )
    )),
    0,
    IF(
        C127 &lt; (IF(
            D128 = "unsaniert",
            (MIN(IF(D$1:D$166="unsaniert",C$1:C$166)) + MAX(IF(D$1:D$166="unsaniert",C$1:C$166))) / 2,
            IF(
                D128 = "teilsaniert",
                (MIN(IF(D$1:D$166="teilsaniert",C$1:C$166)) + MAX(IF(D$1:D$166="teilsaniert",C$1:C$166))) / 2,
                (MIN(IF(D$1:D$166="saniert",C$1:C$166)) + MAX(IF(D$1:D$166="saniert",C$1:C$166))) / 2
            )
        )),
        0,
        B128
    )
)</f>
        <v>0</v>
      </c>
      <c r="H128" s="160"/>
      <c r="I128" s="174">
        <f t="shared" si="40"/>
        <v>-2.4363653993629346</v>
      </c>
      <c r="J128" s="173">
        <f>_xlfn.NORM.DIST(I128, I5,J5, TRUE)</f>
        <v>0</v>
      </c>
      <c r="K128" s="174" t="str">
        <f t="shared" si="27"/>
        <v>saniert</v>
      </c>
      <c r="L128" s="174" cm="1">
        <f t="array" ref="L128">IF(
    J128 &gt; (IF(
        K128 = "unsaniert",
        (MIN(IF(K$1:K$166="unsaniert",J$1:J$166)) + MAX(IF(K$1:K$166="unsaniert",J$1:J$166))) / 2,
        IF(
            K128 = "teilsaniert",
            (MIN(IF(K$1:K$166="teilsaniert",J$1:J$166)) + MAX(IF(K$1:K$166="teilsaniert",J$1:J$166))) / 2,
            (MIN(IF(K$1:K$166="saniert",J$1:J$166)) + MAX(IF(K$1:K$166="saniert",J$1:J$166))) / 2
        )
    )),
    0,
    IF(
        J127 &lt; (IF(
            K128 = "unsaniert",
            (MIN(IF(K$1:K$166="unsaniert",J$1:J$166)) + MAX(IF(K$1:K$166="unsaniert",J$1:J$166))) / 2,
            IF(
                K128 = "teilsaniert",
                (MIN(IF(K$1:K$166="teilsaniert",J$1:J$166)) + MAX(IF(K$1:K$166="teilsaniert",J$1:J$166))) / 2,
                (MIN(IF(K$1:K$166="saniert",J$1:J$166)) + MAX(IF(K$1:K$166="saniert",J$1:J$166))) / 2
            )
        )),
        0,
        I128
    )
)</f>
        <v>0</v>
      </c>
      <c r="O128" s="160"/>
      <c r="P128" s="174">
        <f t="shared" si="41"/>
        <v>-2.5200480676966062</v>
      </c>
      <c r="Q128" s="173">
        <f>_xlfn.NORM.DIST(P128, P5,Q5, TRUE)</f>
        <v>0</v>
      </c>
      <c r="R128" s="174" t="str">
        <f t="shared" si="28"/>
        <v>saniert</v>
      </c>
      <c r="S128" s="174" cm="1">
        <f t="array" ref="S128">IF(
    Q128 &gt; (IF(
        R128 = "unsaniert",
        (MIN(IF(R$1:R$166="unsaniert",Q$1:Q$166)) + MAX(IF(R$1:R$166="unsaniert",Q$1:Q$166))) / 2,
        IF(
            R128 = "teilsaniert",
            (MIN(IF(R$1:R$166="teilsaniert",Q$1:Q$166)) + MAX(IF(R$1:R$166="teilsaniert",Q$1:Q$166))) / 2,
            (MIN(IF(R$1:R$166="saniert",Q$1:Q$166)) + MAX(IF(R$1:R$166="saniert",Q$1:Q$166))) / 2
        )
    )),
    0,
    IF(
        Q127 &lt; (IF(
            R128 = "unsaniert",
            (MIN(IF(R$1:R$166="unsaniert",Q$1:Q$166)) + MAX(IF(R$1:R$166="unsaniert",Q$1:Q$166))) / 2,
            IF(
                R128 = "teilsaniert",
                (MIN(IF(R$1:R$166="teilsaniert",Q$1:Q$166)) + MAX(IF(R$1:R$166="teilsaniert",Q$1:Q$166))) / 2,
                (MIN(IF(R$1:R$166="saniert",Q$1:Q$166)) + MAX(IF(R$1:R$166="saniert",Q$1:Q$166))) / 2
            )
        )),
        0,
        P128
    )
)</f>
        <v>0</v>
      </c>
      <c r="W128" s="174">
        <f t="shared" si="42"/>
        <v>-2.2214906343426035</v>
      </c>
      <c r="X128" s="173">
        <f t="shared" si="29"/>
        <v>0</v>
      </c>
      <c r="Y128" s="174" t="str">
        <f t="shared" si="30"/>
        <v>saniert</v>
      </c>
      <c r="Z128" s="174" cm="1">
        <f t="array" ref="Z128">IF(
    X128 &gt; (IF(
        Y128 = "unsaniert",
        (MIN(IF(Y$1:Y$166="unsaniert",X$1:X$166)) + MAX(IF(Y$1:Y$166="unsaniert",X$1:X$166))) / 2,
        IF(
            Y128 = "teilsaniert",
            (MIN(IF(Y$1:Y$166="teilsaniert",X$1:X$166)) + MAX(IF(Y$1:Y$166="teilsaniert",X$1:X$166))) / 2,
            (MIN(IF(Y$1:Y$166="saniert",X$1:X$166)) + MAX(IF(Y$1:Y$166="saniert",X$1:X$166))) / 2
        )
    )),
    0,
    IF(
        X127 &lt; (IF(
            Y128 = "unsaniert",
            (MIN(IF(Y$1:Y$166="unsaniert",X$1:X$166)) + MAX(IF(Y$1:Y$166="unsaniert",X$1:X$166))) / 2,
            IF(
                Y128 = "teilsaniert",
                (MIN(IF(Y$1:Y$166="teilsaniert",X$1:X$166)) + MAX(IF(Y$1:Y$166="teilsaniert",X$1:X$166))) / 2,
                (MIN(IF(Y$1:Y$166="saniert",X$1:X$166)) + MAX(IF(Y$1:Y$166="saniert",X$1:X$166))) / 2
            )
        )),
        0,
        W128
    )
)</f>
        <v>0</v>
      </c>
      <c r="AA128" s="160"/>
      <c r="AB128" s="160"/>
      <c r="AC128" s="160"/>
      <c r="AD128" s="174">
        <f t="shared" si="43"/>
        <v>-2.3700361506202259</v>
      </c>
      <c r="AE128" s="173">
        <f t="shared" si="31"/>
        <v>0</v>
      </c>
      <c r="AF128" s="174" t="str">
        <f t="shared" si="32"/>
        <v>saniert</v>
      </c>
      <c r="AG128" s="174" cm="1">
        <f t="array" ref="AG128">IF(
    AE128 &gt; (IF(
        AF128 = "unsaniert",
        (MIN(IF(AF$1:AF$166="unsaniert",AE$1:AE$166)) + MAX(IF(AF$1:AF$166="unsaniert",AE$1:AE$166))) / 2,
        IF(
            AF128 = "teilsaniert",
            (MIN(IF(AF$1:AF$166="teilsaniert",AE$1:AE$166)) + MAX(IF(AF$1:AF$166="teilsaniert",AE$1:AE$166))) / 2,
            (MIN(IF(AF$1:AF$166="saniert",AE$1:AE$166)) + MAX(IF(AF$1:AF$166="saniert",AE$1:AE$166))) / 2
        )
    )),
    0,
    IF(
        AE127 &lt; (IF(
            AF128 = "unsaniert",
            (MIN(IF(AF$1:AF$166="unsaniert",AE$1:AE$166)) + MAX(IF(AF$1:AF$166="unsaniert",AE$1:AE$166))) / 2,
            IF(
                AF128 = "teilsaniert",
                (MIN(IF(AF$1:AF$166="teilsaniert",AE$1:AE$166)) + MAX(IF(AF$1:AF$166="teilsaniert",AE$1:AE$166))) / 2,
                (MIN(IF(AF$1:AF$166="saniert",AE$1:AE$166)) + MAX(IF(AF$1:AF$166="saniert",AE$1:AE$166))) / 2
            )
        )),
        0,
        AD128
    )
)</f>
        <v>0</v>
      </c>
      <c r="AH128" s="160"/>
      <c r="AI128" s="160"/>
      <c r="AJ128" s="160"/>
      <c r="AK128" s="174">
        <f t="shared" si="44"/>
        <v>-2.5394462713049304</v>
      </c>
      <c r="AL128" s="173">
        <f t="shared" si="33"/>
        <v>0</v>
      </c>
      <c r="AM128" s="174" t="str">
        <f t="shared" si="34"/>
        <v>saniert</v>
      </c>
      <c r="AN128" s="174" cm="1">
        <f t="array" ref="AN128">IF(
    AL128 &gt; (IF(
        AM128 = "unsaniert",
        (MIN(IF(AM$1:AM$166="unsaniert",AL$1:AL$166)) + MAX(IF(AM$1:AM$166="unsaniert",AL$1:AL$166))) / 2,
        IF(
            AM128 = "teilsaniert",
            (MIN(IF(AM$1:AM$166="teilsaniert",AL$1:AL$166)) + MAX(IF(AM$1:AM$166="teilsaniert",AL$1:AL$166))) / 2,
            (MIN(IF(AM$1:AM$166="saniert",AL$1:AL$166)) + MAX(IF(AM$1:AM$166="saniert",AL$1:AL$166))) / 2
        )
    )),
    0,
    IF(
        AL127 &lt; (IF(
            AM128 = "unsaniert",
            (MIN(IF(AM$1:AM$166="unsaniert",AL$1:AL$166)) + MAX(IF(AM$1:AM$166="unsaniert",AL$1:AL$166))) / 2,
            IF(
                AM128 = "teilsaniert",
                (MIN(IF(AM$1:AM$166="teilsaniert",AL$1:AL$166)) + MAX(IF(AM$1:AM$166="teilsaniert",AL$1:AL$166))) / 2,
                (MIN(IF(AM$1:AM$166="saniert",AL$1:AL$166)) + MAX(IF(AM$1:AM$166="saniert",AL$1:AL$166))) / 2
            )
        )),
        0,
        AK128
    )
)</f>
        <v>0</v>
      </c>
      <c r="AR128" s="174">
        <f t="shared" si="45"/>
        <v>-2.2847735317615889</v>
      </c>
      <c r="AS128" s="173">
        <f t="shared" si="35"/>
        <v>0</v>
      </c>
      <c r="AT128" s="174" t="str">
        <f t="shared" si="36"/>
        <v>saniert</v>
      </c>
      <c r="AU128" s="174" cm="1">
        <f t="array" ref="AU128">IF(
    AS128 &gt; (IF(
        AT128 = "unsaniert",
        (MIN(IF(AT$1:AT$166="unsaniert",AS$1:AS$166)) + MAX(IF(AT$1:AT$166="unsaniert",AS$1:AS$166))) / 2,
        IF(
            AT128 = "teilsaniert",
            (MIN(IF(AT$1:AT$166="teilsaniert",AS$1:AS$166)) + MAX(IF(AT$1:AT$166="teilsaniert",AS$1:AS$166))) / 2,
            (MIN(IF(AT$1:AT$166="saniert",AS$1:AS$166)) + MAX(IF(AT$1:AT$166="saniert",AS$1:AS$166))) / 2
        )
    )),
    0,
    IF(
        AS127 &lt; (IF(
            AT128 = "unsaniert",
            (MIN(IF(AT$1:AT$166="unsaniert",AS$1:AS$166)) + MAX(IF(AT$1:AT$166="unsaniert",AS$1:AS$166))) / 2,
            IF(
                AT128 = "teilsaniert",
                (MIN(IF(AT$1:AT$166="teilsaniert",AS$1:AS$166)) + MAX(IF(AT$1:AT$166="teilsaniert",AS$1:AS$166))) / 2,
                (MIN(IF(AT$1:AT$166="saniert",AS$1:AS$166)) + MAX(IF(AT$1:AT$166="saniert",AS$1:AS$166))) / 2
            )
        )),
        0,
        AR128
    )
)</f>
        <v>0</v>
      </c>
      <c r="AV128" s="160"/>
      <c r="AW128" s="160"/>
      <c r="AX128" s="160"/>
      <c r="AY128" s="174">
        <f t="shared" si="46"/>
        <v>-2.2958722285641113</v>
      </c>
      <c r="AZ128" s="173">
        <f t="shared" si="48"/>
        <v>0</v>
      </c>
      <c r="BA128" s="174" t="str">
        <f t="shared" si="49"/>
        <v>saniert</v>
      </c>
      <c r="BB128" s="174" cm="1">
        <f t="array" ref="BB128">IF(
    AZ128 &gt; (IF(
        BA128 = "unsaniert",
        (MIN(IF(BA$1:BA$166="unsaniert",AZ$1:AZ$166)) + MAX(IF(BA$1:BA$166="unsaniert",AZ$1:AZ$166))) / 2,
        IF(
            BA128 = "teilsaniert",
            (MIN(IF(BA$1:BA$166="teilsaniert",AZ$1:AZ$166)) + MAX(IF(BA$1:BA$166="teilsaniert",AZ$1:AZ$166))) / 2,
            (MIN(IF(BA$1:BA$166="saniert",AZ$1:AZ$166)) + MAX(IF(BA$1:BA$166="saniert",AZ$1:AZ$166))) / 2
        )
    )),
    0,
    IF(
        AZ127 &lt; (IF(
            BA128 = "unsaniert",
            (MIN(IF(BA$1:BA$166="unsaniert",AZ$1:AZ$166)) + MAX(IF(BA$1:BA$166="unsaniert",AZ$1:AZ$166))) / 2,
            IF(
                BA128 = "teilsaniert",
                (MIN(IF(BA$1:BA$166="teilsaniert",AZ$1:AZ$166)) + MAX(IF(BA$1:BA$166="teilsaniert",AZ$1:AZ$166))) / 2,
                (MIN(IF(BA$1:BA$166="saniert",AZ$1:AZ$166)) + MAX(IF(BA$1:BA$166="saniert",AZ$1:AZ$166))) / 2
            )
        )),
        0,
        AY128
    )
)</f>
        <v>0</v>
      </c>
      <c r="BC128" s="160"/>
      <c r="BD128" s="160"/>
      <c r="BE128" s="160"/>
      <c r="BF128" s="174">
        <f t="shared" si="47"/>
        <v>-1.1279803524127809</v>
      </c>
      <c r="BG128" s="173">
        <f t="shared" si="37"/>
        <v>1.3022138262268084E-263</v>
      </c>
      <c r="BH128" s="174" t="str">
        <f t="shared" si="38"/>
        <v>saniert</v>
      </c>
      <c r="BI128" s="174" cm="1">
        <f t="array" ref="BI128">IF(
    BG128 &gt; (IF(
        BH128 = "unsaniert",
        (MIN(IF(BH$1:BH$166="unsaniert",BG$1:BG$166)) + MAX(IF(BH$1:BH$166="unsaniert",BG$1:BG$166))) / 2,
        IF(
            BH128 = "teilsaniert",
            (MIN(IF(BH$1:BH$166="teilsaniert",BG$1:BG$166)) + MAX(IF(BH$1:BH$166="teilsaniert",BG$1:BG$166))) / 2,
            (MIN(IF(BH$1:BH$166="saniert",BG$1:BG$166)) + MAX(IF(BH$1:BH$166="saniert",BG$1:BG$166))) / 2
        )
    )),
    0,
    IF(
        BG127 &lt; (IF(
            BH128 = "unsaniert",
            (MIN(IF(BH$1:BH$166="unsaniert",BG$1:BG$166)) + MAX(IF(BH$1:BH$166="unsaniert",BG$1:BG$166))) / 2,
            IF(
                BH128 = "teilsaniert",
                (MIN(IF(BH$1:BH$166="teilsaniert",BG$1:BG$166)) + MAX(IF(BH$1:BH$166="teilsaniert",BG$1:BG$166))) / 2,
                (MIN(IF(BH$1:BH$166="saniert",BG$1:BG$166)) + MAX(IF(BH$1:BH$166="saniert",BG$1:BG$166))) / 2
            )
        )),
        0,
        BF128
    )
)</f>
        <v>0</v>
      </c>
    </row>
    <row r="129" spans="2:61">
      <c r="B129" s="174">
        <f t="shared" si="39"/>
        <v>-2.1670096530532716</v>
      </c>
      <c r="C129" s="173">
        <f>_xlfn.NORM.DIST(B129,B5,C5, TRUE)</f>
        <v>5.3183741384376748E-290</v>
      </c>
      <c r="D129" s="174" t="str">
        <f t="shared" si="26"/>
        <v>saniert</v>
      </c>
      <c r="E129" s="174" cm="1">
        <f t="array" ref="E129">IF(
    C129 &gt; (IF(
        D129 = "unsaniert",
        (MIN(IF(D$1:D$166="unsaniert",C$1:C$166)) + MAX(IF(D$1:D$166="unsaniert",C$1:C$166))) / 2,
        IF(
            D129 = "teilsaniert",
            (MIN(IF(D$1:D$166="teilsaniert",C$1:C$166)) + MAX(IF(D$1:D$166="teilsaniert",C$1:C$166))) / 2,
            (MIN(IF(D$1:D$166="saniert",C$1:C$166)) + MAX(IF(D$1:D$166="saniert",C$1:C$166))) / 2
        )
    )),
    0,
    IF(
        C128 &lt; (IF(
            D129 = "unsaniert",
            (MIN(IF(D$1:D$166="unsaniert",C$1:C$166)) + MAX(IF(D$1:D$166="unsaniert",C$1:C$166))) / 2,
            IF(
                D129 = "teilsaniert",
                (MIN(IF(D$1:D$166="teilsaniert",C$1:C$166)) + MAX(IF(D$1:D$166="teilsaniert",C$1:C$166))) / 2,
                (MIN(IF(D$1:D$166="saniert",C$1:C$166)) + MAX(IF(D$1:D$166="saniert",C$1:C$166))) / 2
            )
        )),
        0,
        B129
    )
)</f>
        <v>0</v>
      </c>
      <c r="H129" s="160"/>
      <c r="I129" s="174">
        <f t="shared" si="40"/>
        <v>-2.4663653993629344</v>
      </c>
      <c r="J129" s="173">
        <f>_xlfn.NORM.DIST(I129,I5,J5, TRUE)</f>
        <v>0</v>
      </c>
      <c r="K129" s="174" t="str">
        <f t="shared" si="27"/>
        <v>saniert</v>
      </c>
      <c r="L129" s="174" cm="1">
        <f t="array" ref="L129">IF(
    J129 &gt; (IF(
        K129 = "unsaniert",
        (MIN(IF(K$1:K$166="unsaniert",J$1:J$166)) + MAX(IF(K$1:K$166="unsaniert",J$1:J$166))) / 2,
        IF(
            K129 = "teilsaniert",
            (MIN(IF(K$1:K$166="teilsaniert",J$1:J$166)) + MAX(IF(K$1:K$166="teilsaniert",J$1:J$166))) / 2,
            (MIN(IF(K$1:K$166="saniert",J$1:J$166)) + MAX(IF(K$1:K$166="saniert",J$1:J$166))) / 2
        )
    )),
    0,
    IF(
        J128 &lt; (IF(
            K129 = "unsaniert",
            (MIN(IF(K$1:K$166="unsaniert",J$1:J$166)) + MAX(IF(K$1:K$166="unsaniert",J$1:J$166))) / 2,
            IF(
                K129 = "teilsaniert",
                (MIN(IF(K$1:K$166="teilsaniert",J$1:J$166)) + MAX(IF(K$1:K$166="teilsaniert",J$1:J$166))) / 2,
                (MIN(IF(K$1:K$166="saniert",J$1:J$166)) + MAX(IF(K$1:K$166="saniert",J$1:J$166))) / 2
            )
        )),
        0,
        I129
    )
)</f>
        <v>0</v>
      </c>
      <c r="O129" s="160"/>
      <c r="P129" s="174">
        <f t="shared" si="41"/>
        <v>-2.550048067696606</v>
      </c>
      <c r="Q129" s="173">
        <f>_xlfn.NORM.DIST(P129,P5,Q5, TRUE)</f>
        <v>0</v>
      </c>
      <c r="R129" s="174" t="str">
        <f t="shared" si="28"/>
        <v>saniert</v>
      </c>
      <c r="S129" s="174" cm="1">
        <f t="array" ref="S129">IF(
    Q129 &gt; (IF(
        R129 = "unsaniert",
        (MIN(IF(R$1:R$166="unsaniert",Q$1:Q$166)) + MAX(IF(R$1:R$166="unsaniert",Q$1:Q$166))) / 2,
        IF(
            R129 = "teilsaniert",
            (MIN(IF(R$1:R$166="teilsaniert",Q$1:Q$166)) + MAX(IF(R$1:R$166="teilsaniert",Q$1:Q$166))) / 2,
            (MIN(IF(R$1:R$166="saniert",Q$1:Q$166)) + MAX(IF(R$1:R$166="saniert",Q$1:Q$166))) / 2
        )
    )),
    0,
    IF(
        Q128 &lt; (IF(
            R129 = "unsaniert",
            (MIN(IF(R$1:R$166="unsaniert",Q$1:Q$166)) + MAX(IF(R$1:R$166="unsaniert",Q$1:Q$166))) / 2,
            IF(
                R129 = "teilsaniert",
                (MIN(IF(R$1:R$166="teilsaniert",Q$1:Q$166)) + MAX(IF(R$1:R$166="teilsaniert",Q$1:Q$166))) / 2,
                (MIN(IF(R$1:R$166="saniert",Q$1:Q$166)) + MAX(IF(R$1:R$166="saniert",Q$1:Q$166))) / 2
            )
        )),
        0,
        P129
    )
)</f>
        <v>0</v>
      </c>
      <c r="W129" s="174">
        <f t="shared" si="42"/>
        <v>-2.2514906343426033</v>
      </c>
      <c r="X129" s="173">
        <f t="shared" si="29"/>
        <v>0</v>
      </c>
      <c r="Y129" s="174" t="str">
        <f t="shared" si="30"/>
        <v>saniert</v>
      </c>
      <c r="Z129" s="174" cm="1">
        <f t="array" ref="Z129">IF(
    X129 &gt; (IF(
        Y129 = "unsaniert",
        (MIN(IF(Y$1:Y$166="unsaniert",X$1:X$166)) + MAX(IF(Y$1:Y$166="unsaniert",X$1:X$166))) / 2,
        IF(
            Y129 = "teilsaniert",
            (MIN(IF(Y$1:Y$166="teilsaniert",X$1:X$166)) + MAX(IF(Y$1:Y$166="teilsaniert",X$1:X$166))) / 2,
            (MIN(IF(Y$1:Y$166="saniert",X$1:X$166)) + MAX(IF(Y$1:Y$166="saniert",X$1:X$166))) / 2
        )
    )),
    0,
    IF(
        X128 &lt; (IF(
            Y129 = "unsaniert",
            (MIN(IF(Y$1:Y$166="unsaniert",X$1:X$166)) + MAX(IF(Y$1:Y$166="unsaniert",X$1:X$166))) / 2,
            IF(
                Y129 = "teilsaniert",
                (MIN(IF(Y$1:Y$166="teilsaniert",X$1:X$166)) + MAX(IF(Y$1:Y$166="teilsaniert",X$1:X$166))) / 2,
                (MIN(IF(Y$1:Y$166="saniert",X$1:X$166)) + MAX(IF(Y$1:Y$166="saniert",X$1:X$166))) / 2
            )
        )),
        0,
        W129
    )
)</f>
        <v>0</v>
      </c>
      <c r="AA129" s="160"/>
      <c r="AB129" s="160"/>
      <c r="AC129" s="160"/>
      <c r="AD129" s="174">
        <f t="shared" si="43"/>
        <v>-2.4000361506202257</v>
      </c>
      <c r="AE129" s="173">
        <f t="shared" si="31"/>
        <v>0</v>
      </c>
      <c r="AF129" s="174" t="str">
        <f t="shared" si="32"/>
        <v>saniert</v>
      </c>
      <c r="AG129" s="174" cm="1">
        <f t="array" ref="AG129">IF(
    AE129 &gt; (IF(
        AF129 = "unsaniert",
        (MIN(IF(AF$1:AF$166="unsaniert",AE$1:AE$166)) + MAX(IF(AF$1:AF$166="unsaniert",AE$1:AE$166))) / 2,
        IF(
            AF129 = "teilsaniert",
            (MIN(IF(AF$1:AF$166="teilsaniert",AE$1:AE$166)) + MAX(IF(AF$1:AF$166="teilsaniert",AE$1:AE$166))) / 2,
            (MIN(IF(AF$1:AF$166="saniert",AE$1:AE$166)) + MAX(IF(AF$1:AF$166="saniert",AE$1:AE$166))) / 2
        )
    )),
    0,
    IF(
        AE128 &lt; (IF(
            AF129 = "unsaniert",
            (MIN(IF(AF$1:AF$166="unsaniert",AE$1:AE$166)) + MAX(IF(AF$1:AF$166="unsaniert",AE$1:AE$166))) / 2,
            IF(
                AF129 = "teilsaniert",
                (MIN(IF(AF$1:AF$166="teilsaniert",AE$1:AE$166)) + MAX(IF(AF$1:AF$166="teilsaniert",AE$1:AE$166))) / 2,
                (MIN(IF(AF$1:AF$166="saniert",AE$1:AE$166)) + MAX(IF(AF$1:AF$166="saniert",AE$1:AE$166))) / 2
            )
        )),
        0,
        AD129
    )
)</f>
        <v>0</v>
      </c>
      <c r="AH129" s="160"/>
      <c r="AI129" s="160"/>
      <c r="AJ129" s="160"/>
      <c r="AK129" s="174">
        <f t="shared" si="44"/>
        <v>-2.5694462713049302</v>
      </c>
      <c r="AL129" s="173">
        <f t="shared" si="33"/>
        <v>0</v>
      </c>
      <c r="AM129" s="174" t="str">
        <f t="shared" si="34"/>
        <v>saniert</v>
      </c>
      <c r="AN129" s="174" cm="1">
        <f t="array" ref="AN129">IF(
    AL129 &gt; (IF(
        AM129 = "unsaniert",
        (MIN(IF(AM$1:AM$166="unsaniert",AL$1:AL$166)) + MAX(IF(AM$1:AM$166="unsaniert",AL$1:AL$166))) / 2,
        IF(
            AM129 = "teilsaniert",
            (MIN(IF(AM$1:AM$166="teilsaniert",AL$1:AL$166)) + MAX(IF(AM$1:AM$166="teilsaniert",AL$1:AL$166))) / 2,
            (MIN(IF(AM$1:AM$166="saniert",AL$1:AL$166)) + MAX(IF(AM$1:AM$166="saniert",AL$1:AL$166))) / 2
        )
    )),
    0,
    IF(
        AL128 &lt; (IF(
            AM129 = "unsaniert",
            (MIN(IF(AM$1:AM$166="unsaniert",AL$1:AL$166)) + MAX(IF(AM$1:AM$166="unsaniert",AL$1:AL$166))) / 2,
            IF(
                AM129 = "teilsaniert",
                (MIN(IF(AM$1:AM$166="teilsaniert",AL$1:AL$166)) + MAX(IF(AM$1:AM$166="teilsaniert",AL$1:AL$166))) / 2,
                (MIN(IF(AM$1:AM$166="saniert",AL$1:AL$166)) + MAX(IF(AM$1:AM$166="saniert",AL$1:AL$166))) / 2
            )
        )),
        0,
        AK129
    )
)</f>
        <v>0</v>
      </c>
      <c r="AR129" s="174">
        <f t="shared" si="45"/>
        <v>-2.3147735317615887</v>
      </c>
      <c r="AS129" s="173">
        <f t="shared" si="35"/>
        <v>0</v>
      </c>
      <c r="AT129" s="174" t="str">
        <f t="shared" si="36"/>
        <v>saniert</v>
      </c>
      <c r="AU129" s="174" cm="1">
        <f t="array" ref="AU129">IF(
    AS129 &gt; (IF(
        AT129 = "unsaniert",
        (MIN(IF(AT$1:AT$166="unsaniert",AS$1:AS$166)) + MAX(IF(AT$1:AT$166="unsaniert",AS$1:AS$166))) / 2,
        IF(
            AT129 = "teilsaniert",
            (MIN(IF(AT$1:AT$166="teilsaniert",AS$1:AS$166)) + MAX(IF(AT$1:AT$166="teilsaniert",AS$1:AS$166))) / 2,
            (MIN(IF(AT$1:AT$166="saniert",AS$1:AS$166)) + MAX(IF(AT$1:AT$166="saniert",AS$1:AS$166))) / 2
        )
    )),
    0,
    IF(
        AS128 &lt; (IF(
            AT129 = "unsaniert",
            (MIN(IF(AT$1:AT$166="unsaniert",AS$1:AS$166)) + MAX(IF(AT$1:AT$166="unsaniert",AS$1:AS$166))) / 2,
            IF(
                AT129 = "teilsaniert",
                (MIN(IF(AT$1:AT$166="teilsaniert",AS$1:AS$166)) + MAX(IF(AT$1:AT$166="teilsaniert",AS$1:AS$166))) / 2,
                (MIN(IF(AT$1:AT$166="saniert",AS$1:AS$166)) + MAX(IF(AT$1:AT$166="saniert",AS$1:AS$166))) / 2
            )
        )),
        0,
        AR129
    )
)</f>
        <v>0</v>
      </c>
      <c r="AV129" s="160"/>
      <c r="AW129" s="160"/>
      <c r="AX129" s="160"/>
      <c r="AY129" s="174">
        <f t="shared" si="46"/>
        <v>-2.3258722285641111</v>
      </c>
      <c r="AZ129" s="173">
        <f t="shared" si="48"/>
        <v>0</v>
      </c>
      <c r="BA129" s="174" t="str">
        <f t="shared" si="49"/>
        <v>saniert</v>
      </c>
      <c r="BB129" s="174" cm="1">
        <f t="array" ref="BB129">IF(
    AZ129 &gt; (IF(
        BA129 = "unsaniert",
        (MIN(IF(BA$1:BA$166="unsaniert",AZ$1:AZ$166)) + MAX(IF(BA$1:BA$166="unsaniert",AZ$1:AZ$166))) / 2,
        IF(
            BA129 = "teilsaniert",
            (MIN(IF(BA$1:BA$166="teilsaniert",AZ$1:AZ$166)) + MAX(IF(BA$1:BA$166="teilsaniert",AZ$1:AZ$166))) / 2,
            (MIN(IF(BA$1:BA$166="saniert",AZ$1:AZ$166)) + MAX(IF(BA$1:BA$166="saniert",AZ$1:AZ$166))) / 2
        )
    )),
    0,
    IF(
        AZ128 &lt; (IF(
            BA129 = "unsaniert",
            (MIN(IF(BA$1:BA$166="unsaniert",AZ$1:AZ$166)) + MAX(IF(BA$1:BA$166="unsaniert",AZ$1:AZ$166))) / 2,
            IF(
                BA129 = "teilsaniert",
                (MIN(IF(BA$1:BA$166="teilsaniert",AZ$1:AZ$166)) + MAX(IF(BA$1:BA$166="teilsaniert",AZ$1:AZ$166))) / 2,
                (MIN(IF(BA$1:BA$166="saniert",AZ$1:AZ$166)) + MAX(IF(BA$1:BA$166="saniert",AZ$1:AZ$166))) / 2
            )
        )),
        0,
        AY129
    )
)</f>
        <v>0</v>
      </c>
      <c r="BC129" s="160"/>
      <c r="BD129" s="160"/>
      <c r="BE129" s="160"/>
      <c r="BF129" s="174">
        <f t="shared" si="47"/>
        <v>-1.1429803524127808</v>
      </c>
      <c r="BG129" s="173">
        <f t="shared" si="37"/>
        <v>9.4763058677589321E-270</v>
      </c>
      <c r="BH129" s="174" t="str">
        <f t="shared" si="38"/>
        <v>saniert</v>
      </c>
      <c r="BI129" s="174" cm="1">
        <f t="array" ref="BI129">IF(
    BG129 &gt; (IF(
        BH129 = "unsaniert",
        (MIN(IF(BH$1:BH$166="unsaniert",BG$1:BG$166)) + MAX(IF(BH$1:BH$166="unsaniert",BG$1:BG$166))) / 2,
        IF(
            BH129 = "teilsaniert",
            (MIN(IF(BH$1:BH$166="teilsaniert",BG$1:BG$166)) + MAX(IF(BH$1:BH$166="teilsaniert",BG$1:BG$166))) / 2,
            (MIN(IF(BH$1:BH$166="saniert",BG$1:BG$166)) + MAX(IF(BH$1:BH$166="saniert",BG$1:BG$166))) / 2
        )
    )),
    0,
    IF(
        BG128 &lt; (IF(
            BH129 = "unsaniert",
            (MIN(IF(BH$1:BH$166="unsaniert",BG$1:BG$166)) + MAX(IF(BH$1:BH$166="unsaniert",BG$1:BG$166))) / 2,
            IF(
                BH129 = "teilsaniert",
                (MIN(IF(BH$1:BH$166="teilsaniert",BG$1:BG$166)) + MAX(IF(BH$1:BH$166="teilsaniert",BG$1:BG$166))) / 2,
                (MIN(IF(BH$1:BH$166="saniert",BG$1:BG$166)) + MAX(IF(BH$1:BH$166="saniert",BG$1:BG$166))) / 2
            )
        )),
        0,
        BF129
    )
)</f>
        <v>0</v>
      </c>
    </row>
    <row r="130" spans="2:61">
      <c r="B130" s="174">
        <f t="shared" si="39"/>
        <v>-2.1970096530532714</v>
      </c>
      <c r="C130" s="173">
        <f>_xlfn.NORM.DIST(B130, B5,C5, TRUE)</f>
        <v>1.1627236702773496E-296</v>
      </c>
      <c r="D130" s="174" t="str">
        <f t="shared" si="26"/>
        <v>saniert</v>
      </c>
      <c r="E130" s="174" cm="1">
        <f t="array" ref="E130">IF(
    C130 &gt; (IF(
        D130 = "unsaniert",
        (MIN(IF(D$1:D$166="unsaniert",C$1:C$166)) + MAX(IF(D$1:D$166="unsaniert",C$1:C$166))) / 2,
        IF(
            D130 = "teilsaniert",
            (MIN(IF(D$1:D$166="teilsaniert",C$1:C$166)) + MAX(IF(D$1:D$166="teilsaniert",C$1:C$166))) / 2,
            (MIN(IF(D$1:D$166="saniert",C$1:C$166)) + MAX(IF(D$1:D$166="saniert",C$1:C$166))) / 2
        )
    )),
    0,
    IF(
        C129 &lt; (IF(
            D130 = "unsaniert",
            (MIN(IF(D$1:D$166="unsaniert",C$1:C$166)) + MAX(IF(D$1:D$166="unsaniert",C$1:C$166))) / 2,
            IF(
                D130 = "teilsaniert",
                (MIN(IF(D$1:D$166="teilsaniert",C$1:C$166)) + MAX(IF(D$1:D$166="teilsaniert",C$1:C$166))) / 2,
                (MIN(IF(D$1:D$166="saniert",C$1:C$166)) + MAX(IF(D$1:D$166="saniert",C$1:C$166))) / 2
            )
        )),
        0,
        B130
    )
)</f>
        <v>0</v>
      </c>
      <c r="H130" s="160"/>
      <c r="I130" s="174">
        <f t="shared" si="40"/>
        <v>-2.4963653993629342</v>
      </c>
      <c r="J130" s="173">
        <f>_xlfn.NORM.DIST(I130, I5,J5, TRUE)</f>
        <v>0</v>
      </c>
      <c r="K130" s="174" t="str">
        <f t="shared" si="27"/>
        <v>saniert</v>
      </c>
      <c r="L130" s="174" cm="1">
        <f t="array" ref="L130">IF(
    J130 &gt; (IF(
        K130 = "unsaniert",
        (MIN(IF(K$1:K$166="unsaniert",J$1:J$166)) + MAX(IF(K$1:K$166="unsaniert",J$1:J$166))) / 2,
        IF(
            K130 = "teilsaniert",
            (MIN(IF(K$1:K$166="teilsaniert",J$1:J$166)) + MAX(IF(K$1:K$166="teilsaniert",J$1:J$166))) / 2,
            (MIN(IF(K$1:K$166="saniert",J$1:J$166)) + MAX(IF(K$1:K$166="saniert",J$1:J$166))) / 2
        )
    )),
    0,
    IF(
        J129 &lt; (IF(
            K130 = "unsaniert",
            (MIN(IF(K$1:K$166="unsaniert",J$1:J$166)) + MAX(IF(K$1:K$166="unsaniert",J$1:J$166))) / 2,
            IF(
                K130 = "teilsaniert",
                (MIN(IF(K$1:K$166="teilsaniert",J$1:J$166)) + MAX(IF(K$1:K$166="teilsaniert",J$1:J$166))) / 2,
                (MIN(IF(K$1:K$166="saniert",J$1:J$166)) + MAX(IF(K$1:K$166="saniert",J$1:J$166))) / 2
            )
        )),
        0,
        I130
    )
)</f>
        <v>0</v>
      </c>
      <c r="O130" s="160"/>
      <c r="P130" s="174">
        <f t="shared" si="41"/>
        <v>-2.5800480676966058</v>
      </c>
      <c r="Q130" s="173">
        <f>_xlfn.NORM.DIST(P130, P5,Q5, TRUE)</f>
        <v>0</v>
      </c>
      <c r="R130" s="174" t="str">
        <f t="shared" si="28"/>
        <v>saniert</v>
      </c>
      <c r="S130" s="174" cm="1">
        <f t="array" ref="S130">IF(
    Q130 &gt; (IF(
        R130 = "unsaniert",
        (MIN(IF(R$1:R$166="unsaniert",Q$1:Q$166)) + MAX(IF(R$1:R$166="unsaniert",Q$1:Q$166))) / 2,
        IF(
            R130 = "teilsaniert",
            (MIN(IF(R$1:R$166="teilsaniert",Q$1:Q$166)) + MAX(IF(R$1:R$166="teilsaniert",Q$1:Q$166))) / 2,
            (MIN(IF(R$1:R$166="saniert",Q$1:Q$166)) + MAX(IF(R$1:R$166="saniert",Q$1:Q$166))) / 2
        )
    )),
    0,
    IF(
        Q129 &lt; (IF(
            R130 = "unsaniert",
            (MIN(IF(R$1:R$166="unsaniert",Q$1:Q$166)) + MAX(IF(R$1:R$166="unsaniert",Q$1:Q$166))) / 2,
            IF(
                R130 = "teilsaniert",
                (MIN(IF(R$1:R$166="teilsaniert",Q$1:Q$166)) + MAX(IF(R$1:R$166="teilsaniert",Q$1:Q$166))) / 2,
                (MIN(IF(R$1:R$166="saniert",Q$1:Q$166)) + MAX(IF(R$1:R$166="saniert",Q$1:Q$166))) / 2
            )
        )),
        0,
        P130
    )
)</f>
        <v>0</v>
      </c>
      <c r="W130" s="174">
        <f t="shared" si="42"/>
        <v>-2.2814906343426031</v>
      </c>
      <c r="X130" s="173">
        <f t="shared" si="29"/>
        <v>0</v>
      </c>
      <c r="Y130" s="174" t="str">
        <f t="shared" si="30"/>
        <v>saniert</v>
      </c>
      <c r="Z130" s="174" cm="1">
        <f t="array" ref="Z130">IF(
    X130 &gt; (IF(
        Y130 = "unsaniert",
        (MIN(IF(Y$1:Y$166="unsaniert",X$1:X$166)) + MAX(IF(Y$1:Y$166="unsaniert",X$1:X$166))) / 2,
        IF(
            Y130 = "teilsaniert",
            (MIN(IF(Y$1:Y$166="teilsaniert",X$1:X$166)) + MAX(IF(Y$1:Y$166="teilsaniert",X$1:X$166))) / 2,
            (MIN(IF(Y$1:Y$166="saniert",X$1:X$166)) + MAX(IF(Y$1:Y$166="saniert",X$1:X$166))) / 2
        )
    )),
    0,
    IF(
        X129 &lt; (IF(
            Y130 = "unsaniert",
            (MIN(IF(Y$1:Y$166="unsaniert",X$1:X$166)) + MAX(IF(Y$1:Y$166="unsaniert",X$1:X$166))) / 2,
            IF(
                Y130 = "teilsaniert",
                (MIN(IF(Y$1:Y$166="teilsaniert",X$1:X$166)) + MAX(IF(Y$1:Y$166="teilsaniert",X$1:X$166))) / 2,
                (MIN(IF(Y$1:Y$166="saniert",X$1:X$166)) + MAX(IF(Y$1:Y$166="saniert",X$1:X$166))) / 2
            )
        )),
        0,
        W130
    )
)</f>
        <v>0</v>
      </c>
      <c r="AA130" s="160"/>
      <c r="AB130" s="160"/>
      <c r="AC130" s="160"/>
      <c r="AD130" s="174">
        <f t="shared" si="43"/>
        <v>-2.4300361506202255</v>
      </c>
      <c r="AE130" s="173">
        <f t="shared" si="31"/>
        <v>0</v>
      </c>
      <c r="AF130" s="174" t="str">
        <f t="shared" si="32"/>
        <v>saniert</v>
      </c>
      <c r="AG130" s="174" cm="1">
        <f t="array" ref="AG130">IF(
    AE130 &gt; (IF(
        AF130 = "unsaniert",
        (MIN(IF(AF$1:AF$166="unsaniert",AE$1:AE$166)) + MAX(IF(AF$1:AF$166="unsaniert",AE$1:AE$166))) / 2,
        IF(
            AF130 = "teilsaniert",
            (MIN(IF(AF$1:AF$166="teilsaniert",AE$1:AE$166)) + MAX(IF(AF$1:AF$166="teilsaniert",AE$1:AE$166))) / 2,
            (MIN(IF(AF$1:AF$166="saniert",AE$1:AE$166)) + MAX(IF(AF$1:AF$166="saniert",AE$1:AE$166))) / 2
        )
    )),
    0,
    IF(
        AE129 &lt; (IF(
            AF130 = "unsaniert",
            (MIN(IF(AF$1:AF$166="unsaniert",AE$1:AE$166)) + MAX(IF(AF$1:AF$166="unsaniert",AE$1:AE$166))) / 2,
            IF(
                AF130 = "teilsaniert",
                (MIN(IF(AF$1:AF$166="teilsaniert",AE$1:AE$166)) + MAX(IF(AF$1:AF$166="teilsaniert",AE$1:AE$166))) / 2,
                (MIN(IF(AF$1:AF$166="saniert",AE$1:AE$166)) + MAX(IF(AF$1:AF$166="saniert",AE$1:AE$166))) / 2
            )
        )),
        0,
        AD130
    )
)</f>
        <v>0</v>
      </c>
      <c r="AH130" s="160"/>
      <c r="AI130" s="160"/>
      <c r="AJ130" s="160"/>
      <c r="AK130" s="174">
        <f t="shared" si="44"/>
        <v>-2.59944627130493</v>
      </c>
      <c r="AL130" s="173">
        <f t="shared" si="33"/>
        <v>0</v>
      </c>
      <c r="AM130" s="174" t="str">
        <f t="shared" si="34"/>
        <v>saniert</v>
      </c>
      <c r="AN130" s="174" cm="1">
        <f t="array" ref="AN130">IF(
    AL130 &gt; (IF(
        AM130 = "unsaniert",
        (MIN(IF(AM$1:AM$166="unsaniert",AL$1:AL$166)) + MAX(IF(AM$1:AM$166="unsaniert",AL$1:AL$166))) / 2,
        IF(
            AM130 = "teilsaniert",
            (MIN(IF(AM$1:AM$166="teilsaniert",AL$1:AL$166)) + MAX(IF(AM$1:AM$166="teilsaniert",AL$1:AL$166))) / 2,
            (MIN(IF(AM$1:AM$166="saniert",AL$1:AL$166)) + MAX(IF(AM$1:AM$166="saniert",AL$1:AL$166))) / 2
        )
    )),
    0,
    IF(
        AL129 &lt; (IF(
            AM130 = "unsaniert",
            (MIN(IF(AM$1:AM$166="unsaniert",AL$1:AL$166)) + MAX(IF(AM$1:AM$166="unsaniert",AL$1:AL$166))) / 2,
            IF(
                AM130 = "teilsaniert",
                (MIN(IF(AM$1:AM$166="teilsaniert",AL$1:AL$166)) + MAX(IF(AM$1:AM$166="teilsaniert",AL$1:AL$166))) / 2,
                (MIN(IF(AM$1:AM$166="saniert",AL$1:AL$166)) + MAX(IF(AM$1:AM$166="saniert",AL$1:AL$166))) / 2
            )
        )),
        0,
        AK130
    )
)</f>
        <v>0</v>
      </c>
      <c r="AR130" s="174">
        <f t="shared" si="45"/>
        <v>-2.3447735317615885</v>
      </c>
      <c r="AS130" s="173">
        <f t="shared" si="35"/>
        <v>0</v>
      </c>
      <c r="AT130" s="174" t="str">
        <f t="shared" si="36"/>
        <v>saniert</v>
      </c>
      <c r="AU130" s="174" cm="1">
        <f t="array" ref="AU130">IF(
    AS130 &gt; (IF(
        AT130 = "unsaniert",
        (MIN(IF(AT$1:AT$166="unsaniert",AS$1:AS$166)) + MAX(IF(AT$1:AT$166="unsaniert",AS$1:AS$166))) / 2,
        IF(
            AT130 = "teilsaniert",
            (MIN(IF(AT$1:AT$166="teilsaniert",AS$1:AS$166)) + MAX(IF(AT$1:AT$166="teilsaniert",AS$1:AS$166))) / 2,
            (MIN(IF(AT$1:AT$166="saniert",AS$1:AS$166)) + MAX(IF(AT$1:AT$166="saniert",AS$1:AS$166))) / 2
        )
    )),
    0,
    IF(
        AS129 &lt; (IF(
            AT130 = "unsaniert",
            (MIN(IF(AT$1:AT$166="unsaniert",AS$1:AS$166)) + MAX(IF(AT$1:AT$166="unsaniert",AS$1:AS$166))) / 2,
            IF(
                AT130 = "teilsaniert",
                (MIN(IF(AT$1:AT$166="teilsaniert",AS$1:AS$166)) + MAX(IF(AT$1:AT$166="teilsaniert",AS$1:AS$166))) / 2,
                (MIN(IF(AT$1:AT$166="saniert",AS$1:AS$166)) + MAX(IF(AT$1:AT$166="saniert",AS$1:AS$166))) / 2
            )
        )),
        0,
        AR130
    )
)</f>
        <v>0</v>
      </c>
      <c r="AV130" s="160"/>
      <c r="AW130" s="160"/>
      <c r="AX130" s="160"/>
      <c r="AY130" s="174">
        <f t="shared" si="46"/>
        <v>-2.3558722285641109</v>
      </c>
      <c r="AZ130" s="173">
        <f t="shared" si="48"/>
        <v>0</v>
      </c>
      <c r="BA130" s="174" t="str">
        <f t="shared" si="49"/>
        <v>saniert</v>
      </c>
      <c r="BB130" s="174" cm="1">
        <f t="array" ref="BB130">IF(
    AZ130 &gt; (IF(
        BA130 = "unsaniert",
        (MIN(IF(BA$1:BA$166="unsaniert",AZ$1:AZ$166)) + MAX(IF(BA$1:BA$166="unsaniert",AZ$1:AZ$166))) / 2,
        IF(
            BA130 = "teilsaniert",
            (MIN(IF(BA$1:BA$166="teilsaniert",AZ$1:AZ$166)) + MAX(IF(BA$1:BA$166="teilsaniert",AZ$1:AZ$166))) / 2,
            (MIN(IF(BA$1:BA$166="saniert",AZ$1:AZ$166)) + MAX(IF(BA$1:BA$166="saniert",AZ$1:AZ$166))) / 2
        )
    )),
    0,
    IF(
        AZ129 &lt; (IF(
            BA130 = "unsaniert",
            (MIN(IF(BA$1:BA$166="unsaniert",AZ$1:AZ$166)) + MAX(IF(BA$1:BA$166="unsaniert",AZ$1:AZ$166))) / 2,
            IF(
                BA130 = "teilsaniert",
                (MIN(IF(BA$1:BA$166="teilsaniert",AZ$1:AZ$166)) + MAX(IF(BA$1:BA$166="teilsaniert",AZ$1:AZ$166))) / 2,
                (MIN(IF(BA$1:BA$166="saniert",AZ$1:AZ$166)) + MAX(IF(BA$1:BA$166="saniert",AZ$1:AZ$166))) / 2
            )
        )),
        0,
        AY130
    )
)</f>
        <v>0</v>
      </c>
      <c r="BC130" s="160"/>
      <c r="BD130" s="160"/>
      <c r="BE130" s="160"/>
      <c r="BF130" s="174">
        <f t="shared" si="47"/>
        <v>-1.1579803524127807</v>
      </c>
      <c r="BG130" s="173">
        <f t="shared" si="37"/>
        <v>5.8535082433307934E-276</v>
      </c>
      <c r="BH130" s="174" t="str">
        <f t="shared" si="38"/>
        <v>saniert</v>
      </c>
      <c r="BI130" s="174" cm="1">
        <f t="array" ref="BI130">IF(
    BG130 &gt; (IF(
        BH130 = "unsaniert",
        (MIN(IF(BH$1:BH$166="unsaniert",BG$1:BG$166)) + MAX(IF(BH$1:BH$166="unsaniert",BG$1:BG$166))) / 2,
        IF(
            BH130 = "teilsaniert",
            (MIN(IF(BH$1:BH$166="teilsaniert",BG$1:BG$166)) + MAX(IF(BH$1:BH$166="teilsaniert",BG$1:BG$166))) / 2,
            (MIN(IF(BH$1:BH$166="saniert",BG$1:BG$166)) + MAX(IF(BH$1:BH$166="saniert",BG$1:BG$166))) / 2
        )
    )),
    0,
    IF(
        BG129 &lt; (IF(
            BH130 = "unsaniert",
            (MIN(IF(BH$1:BH$166="unsaniert",BG$1:BG$166)) + MAX(IF(BH$1:BH$166="unsaniert",BG$1:BG$166))) / 2,
            IF(
                BH130 = "teilsaniert",
                (MIN(IF(BH$1:BH$166="teilsaniert",BG$1:BG$166)) + MAX(IF(BH$1:BH$166="teilsaniert",BG$1:BG$166))) / 2,
                (MIN(IF(BH$1:BH$166="saniert",BG$1:BG$166)) + MAX(IF(BH$1:BH$166="saniert",BG$1:BG$166))) / 2
            )
        )),
        0,
        BF130
    )
)</f>
        <v>0</v>
      </c>
    </row>
    <row r="131" spans="2:61">
      <c r="B131" s="174">
        <f t="shared" si="39"/>
        <v>-2.2270096530532713</v>
      </c>
      <c r="C131" s="173">
        <f>_xlfn.NORM.DIST(B131, B5,C5, TRUE)</f>
        <v>2.1331832579136508E-303</v>
      </c>
      <c r="D131" s="174" t="str">
        <f t="shared" si="26"/>
        <v>saniert</v>
      </c>
      <c r="E131" s="174" cm="1">
        <f t="array" ref="E131">IF(
    C131 &gt; (IF(
        D131 = "unsaniert",
        (MIN(IF(D$1:D$166="unsaniert",C$1:C$166)) + MAX(IF(D$1:D$166="unsaniert",C$1:C$166))) / 2,
        IF(
            D131 = "teilsaniert",
            (MIN(IF(D$1:D$166="teilsaniert",C$1:C$166)) + MAX(IF(D$1:D$166="teilsaniert",C$1:C$166))) / 2,
            (MIN(IF(D$1:D$166="saniert",C$1:C$166)) + MAX(IF(D$1:D$166="saniert",C$1:C$166))) / 2
        )
    )),
    0,
    IF(
        C130 &lt; (IF(
            D131 = "unsaniert",
            (MIN(IF(D$1:D$166="unsaniert",C$1:C$166)) + MAX(IF(D$1:D$166="unsaniert",C$1:C$166))) / 2,
            IF(
                D131 = "teilsaniert",
                (MIN(IF(D$1:D$166="teilsaniert",C$1:C$166)) + MAX(IF(D$1:D$166="teilsaniert",C$1:C$166))) / 2,
                (MIN(IF(D$1:D$166="saniert",C$1:C$166)) + MAX(IF(D$1:D$166="saniert",C$1:C$166))) / 2
            )
        )),
        0,
        B131
    )
)</f>
        <v>0</v>
      </c>
      <c r="H131" s="160"/>
      <c r="I131" s="174">
        <f t="shared" si="40"/>
        <v>-2.526365399362934</v>
      </c>
      <c r="J131" s="173">
        <f>_xlfn.NORM.DIST(I131, I5,J5, TRUE)</f>
        <v>0</v>
      </c>
      <c r="K131" s="174" t="str">
        <f t="shared" si="27"/>
        <v>saniert</v>
      </c>
      <c r="L131" s="174" cm="1">
        <f t="array" ref="L131">IF(
    J131 &gt; (IF(
        K131 = "unsaniert",
        (MIN(IF(K$1:K$166="unsaniert",J$1:J$166)) + MAX(IF(K$1:K$166="unsaniert",J$1:J$166))) / 2,
        IF(
            K131 = "teilsaniert",
            (MIN(IF(K$1:K$166="teilsaniert",J$1:J$166)) + MAX(IF(K$1:K$166="teilsaniert",J$1:J$166))) / 2,
            (MIN(IF(K$1:K$166="saniert",J$1:J$166)) + MAX(IF(K$1:K$166="saniert",J$1:J$166))) / 2
        )
    )),
    0,
    IF(
        J130 &lt; (IF(
            K131 = "unsaniert",
            (MIN(IF(K$1:K$166="unsaniert",J$1:J$166)) + MAX(IF(K$1:K$166="unsaniert",J$1:J$166))) / 2,
            IF(
                K131 = "teilsaniert",
                (MIN(IF(K$1:K$166="teilsaniert",J$1:J$166)) + MAX(IF(K$1:K$166="teilsaniert",J$1:J$166))) / 2,
                (MIN(IF(K$1:K$166="saniert",J$1:J$166)) + MAX(IF(K$1:K$166="saniert",J$1:J$166))) / 2
            )
        )),
        0,
        I131
    )
)</f>
        <v>0</v>
      </c>
      <c r="O131" s="160"/>
      <c r="P131" s="174">
        <f t="shared" si="41"/>
        <v>-2.6100480676966056</v>
      </c>
      <c r="Q131" s="173">
        <f>_xlfn.NORM.DIST(P131, P5,Q5, TRUE)</f>
        <v>0</v>
      </c>
      <c r="R131" s="174" t="str">
        <f t="shared" si="28"/>
        <v>saniert</v>
      </c>
      <c r="S131" s="174" cm="1">
        <f t="array" ref="S131">IF(
    Q131 &gt; (IF(
        R131 = "unsaniert",
        (MIN(IF(R$1:R$166="unsaniert",Q$1:Q$166)) + MAX(IF(R$1:R$166="unsaniert",Q$1:Q$166))) / 2,
        IF(
            R131 = "teilsaniert",
            (MIN(IF(R$1:R$166="teilsaniert",Q$1:Q$166)) + MAX(IF(R$1:R$166="teilsaniert",Q$1:Q$166))) / 2,
            (MIN(IF(R$1:R$166="saniert",Q$1:Q$166)) + MAX(IF(R$1:R$166="saniert",Q$1:Q$166))) / 2
        )
    )),
    0,
    IF(
        Q130 &lt; (IF(
            R131 = "unsaniert",
            (MIN(IF(R$1:R$166="unsaniert",Q$1:Q$166)) + MAX(IF(R$1:R$166="unsaniert",Q$1:Q$166))) / 2,
            IF(
                R131 = "teilsaniert",
                (MIN(IF(R$1:R$166="teilsaniert",Q$1:Q$166)) + MAX(IF(R$1:R$166="teilsaniert",Q$1:Q$166))) / 2,
                (MIN(IF(R$1:R$166="saniert",Q$1:Q$166)) + MAX(IF(R$1:R$166="saniert",Q$1:Q$166))) / 2
            )
        )),
        0,
        P131
    )
)</f>
        <v>0</v>
      </c>
      <c r="W131" s="174">
        <f t="shared" si="42"/>
        <v>-2.3114906343426029</v>
      </c>
      <c r="X131" s="173">
        <f t="shared" si="29"/>
        <v>0</v>
      </c>
      <c r="Y131" s="174" t="str">
        <f t="shared" si="30"/>
        <v>saniert</v>
      </c>
      <c r="Z131" s="174" cm="1">
        <f t="array" ref="Z131">IF(
    X131 &gt; (IF(
        Y131 = "unsaniert",
        (MIN(IF(Y$1:Y$166="unsaniert",X$1:X$166)) + MAX(IF(Y$1:Y$166="unsaniert",X$1:X$166))) / 2,
        IF(
            Y131 = "teilsaniert",
            (MIN(IF(Y$1:Y$166="teilsaniert",X$1:X$166)) + MAX(IF(Y$1:Y$166="teilsaniert",X$1:X$166))) / 2,
            (MIN(IF(Y$1:Y$166="saniert",X$1:X$166)) + MAX(IF(Y$1:Y$166="saniert",X$1:X$166))) / 2
        )
    )),
    0,
    IF(
        X130 &lt; (IF(
            Y131 = "unsaniert",
            (MIN(IF(Y$1:Y$166="unsaniert",X$1:X$166)) + MAX(IF(Y$1:Y$166="unsaniert",X$1:X$166))) / 2,
            IF(
                Y131 = "teilsaniert",
                (MIN(IF(Y$1:Y$166="teilsaniert",X$1:X$166)) + MAX(IF(Y$1:Y$166="teilsaniert",X$1:X$166))) / 2,
                (MIN(IF(Y$1:Y$166="saniert",X$1:X$166)) + MAX(IF(Y$1:Y$166="saniert",X$1:X$166))) / 2
            )
        )),
        0,
        W131
    )
)</f>
        <v>0</v>
      </c>
      <c r="AA131" s="160"/>
      <c r="AB131" s="160"/>
      <c r="AC131" s="160"/>
      <c r="AD131" s="174">
        <f t="shared" si="43"/>
        <v>-2.4600361506202253</v>
      </c>
      <c r="AE131" s="173">
        <f t="shared" si="31"/>
        <v>0</v>
      </c>
      <c r="AF131" s="174" t="str">
        <f t="shared" si="32"/>
        <v>saniert</v>
      </c>
      <c r="AG131" s="174" cm="1">
        <f t="array" ref="AG131">IF(
    AE131 &gt; (IF(
        AF131 = "unsaniert",
        (MIN(IF(AF$1:AF$166="unsaniert",AE$1:AE$166)) + MAX(IF(AF$1:AF$166="unsaniert",AE$1:AE$166))) / 2,
        IF(
            AF131 = "teilsaniert",
            (MIN(IF(AF$1:AF$166="teilsaniert",AE$1:AE$166)) + MAX(IF(AF$1:AF$166="teilsaniert",AE$1:AE$166))) / 2,
            (MIN(IF(AF$1:AF$166="saniert",AE$1:AE$166)) + MAX(IF(AF$1:AF$166="saniert",AE$1:AE$166))) / 2
        )
    )),
    0,
    IF(
        AE130 &lt; (IF(
            AF131 = "unsaniert",
            (MIN(IF(AF$1:AF$166="unsaniert",AE$1:AE$166)) + MAX(IF(AF$1:AF$166="unsaniert",AE$1:AE$166))) / 2,
            IF(
                AF131 = "teilsaniert",
                (MIN(IF(AF$1:AF$166="teilsaniert",AE$1:AE$166)) + MAX(IF(AF$1:AF$166="teilsaniert",AE$1:AE$166))) / 2,
                (MIN(IF(AF$1:AF$166="saniert",AE$1:AE$166)) + MAX(IF(AF$1:AF$166="saniert",AE$1:AE$166))) / 2
            )
        )),
        0,
        AD131
    )
)</f>
        <v>0</v>
      </c>
      <c r="AH131" s="160"/>
      <c r="AI131" s="160"/>
      <c r="AJ131" s="160"/>
      <c r="AK131" s="174">
        <f t="shared" si="44"/>
        <v>-2.6294462713049298</v>
      </c>
      <c r="AL131" s="173">
        <f t="shared" si="33"/>
        <v>0</v>
      </c>
      <c r="AM131" s="174" t="str">
        <f t="shared" si="34"/>
        <v>saniert</v>
      </c>
      <c r="AN131" s="174" cm="1">
        <f t="array" ref="AN131">IF(
    AL131 &gt; (IF(
        AM131 = "unsaniert",
        (MIN(IF(AM$1:AM$166="unsaniert",AL$1:AL$166)) + MAX(IF(AM$1:AM$166="unsaniert",AL$1:AL$166))) / 2,
        IF(
            AM131 = "teilsaniert",
            (MIN(IF(AM$1:AM$166="teilsaniert",AL$1:AL$166)) + MAX(IF(AM$1:AM$166="teilsaniert",AL$1:AL$166))) / 2,
            (MIN(IF(AM$1:AM$166="saniert",AL$1:AL$166)) + MAX(IF(AM$1:AM$166="saniert",AL$1:AL$166))) / 2
        )
    )),
    0,
    IF(
        AL130 &lt; (IF(
            AM131 = "unsaniert",
            (MIN(IF(AM$1:AM$166="unsaniert",AL$1:AL$166)) + MAX(IF(AM$1:AM$166="unsaniert",AL$1:AL$166))) / 2,
            IF(
                AM131 = "teilsaniert",
                (MIN(IF(AM$1:AM$166="teilsaniert",AL$1:AL$166)) + MAX(IF(AM$1:AM$166="teilsaniert",AL$1:AL$166))) / 2,
                (MIN(IF(AM$1:AM$166="saniert",AL$1:AL$166)) + MAX(IF(AM$1:AM$166="saniert",AL$1:AL$166))) / 2
            )
        )),
        0,
        AK131
    )
)</f>
        <v>0</v>
      </c>
      <c r="AR131" s="174">
        <f t="shared" si="45"/>
        <v>-2.3747735317615883</v>
      </c>
      <c r="AS131" s="173">
        <f t="shared" si="35"/>
        <v>0</v>
      </c>
      <c r="AT131" s="174" t="str">
        <f t="shared" si="36"/>
        <v>saniert</v>
      </c>
      <c r="AU131" s="174" cm="1">
        <f t="array" ref="AU131">IF(
    AS131 &gt; (IF(
        AT131 = "unsaniert",
        (MIN(IF(AT$1:AT$166="unsaniert",AS$1:AS$166)) + MAX(IF(AT$1:AT$166="unsaniert",AS$1:AS$166))) / 2,
        IF(
            AT131 = "teilsaniert",
            (MIN(IF(AT$1:AT$166="teilsaniert",AS$1:AS$166)) + MAX(IF(AT$1:AT$166="teilsaniert",AS$1:AS$166))) / 2,
            (MIN(IF(AT$1:AT$166="saniert",AS$1:AS$166)) + MAX(IF(AT$1:AT$166="saniert",AS$1:AS$166))) / 2
        )
    )),
    0,
    IF(
        AS130 &lt; (IF(
            AT131 = "unsaniert",
            (MIN(IF(AT$1:AT$166="unsaniert",AS$1:AS$166)) + MAX(IF(AT$1:AT$166="unsaniert",AS$1:AS$166))) / 2,
            IF(
                AT131 = "teilsaniert",
                (MIN(IF(AT$1:AT$166="teilsaniert",AS$1:AS$166)) + MAX(IF(AT$1:AT$166="teilsaniert",AS$1:AS$166))) / 2,
                (MIN(IF(AT$1:AT$166="saniert",AS$1:AS$166)) + MAX(IF(AT$1:AT$166="saniert",AS$1:AS$166))) / 2
            )
        )),
        0,
        AR131
    )
)</f>
        <v>0</v>
      </c>
      <c r="AV131" s="160"/>
      <c r="AW131" s="160"/>
      <c r="AX131" s="160"/>
      <c r="AY131" s="174">
        <f t="shared" si="46"/>
        <v>-2.3858722285641107</v>
      </c>
      <c r="AZ131" s="173">
        <f t="shared" si="48"/>
        <v>0</v>
      </c>
      <c r="BA131" s="174" t="str">
        <f t="shared" si="49"/>
        <v>saniert</v>
      </c>
      <c r="BB131" s="174" cm="1">
        <f t="array" ref="BB131">IF(
    AZ131 &gt; (IF(
        BA131 = "unsaniert",
        (MIN(IF(BA$1:BA$166="unsaniert",AZ$1:AZ$166)) + MAX(IF(BA$1:BA$166="unsaniert",AZ$1:AZ$166))) / 2,
        IF(
            BA131 = "teilsaniert",
            (MIN(IF(BA$1:BA$166="teilsaniert",AZ$1:AZ$166)) + MAX(IF(BA$1:BA$166="teilsaniert",AZ$1:AZ$166))) / 2,
            (MIN(IF(BA$1:BA$166="saniert",AZ$1:AZ$166)) + MAX(IF(BA$1:BA$166="saniert",AZ$1:AZ$166))) / 2
        )
    )),
    0,
    IF(
        AZ130 &lt; (IF(
            BA131 = "unsaniert",
            (MIN(IF(BA$1:BA$166="unsaniert",AZ$1:AZ$166)) + MAX(IF(BA$1:BA$166="unsaniert",AZ$1:AZ$166))) / 2,
            IF(
                BA131 = "teilsaniert",
                (MIN(IF(BA$1:BA$166="teilsaniert",AZ$1:AZ$166)) + MAX(IF(BA$1:BA$166="teilsaniert",AZ$1:AZ$166))) / 2,
                (MIN(IF(BA$1:BA$166="saniert",AZ$1:AZ$166)) + MAX(IF(BA$1:BA$166="saniert",AZ$1:AZ$166))) / 2
            )
        )),
        0,
        AY131
    )
)</f>
        <v>0</v>
      </c>
      <c r="BC131" s="160"/>
      <c r="BD131" s="160"/>
      <c r="BE131" s="160"/>
      <c r="BF131" s="174">
        <f t="shared" si="47"/>
        <v>-1.1729803524127806</v>
      </c>
      <c r="BG131" s="173">
        <f t="shared" si="37"/>
        <v>3.0691102692619636E-282</v>
      </c>
      <c r="BH131" s="174" t="str">
        <f t="shared" si="38"/>
        <v>saniert</v>
      </c>
      <c r="BI131" s="174" cm="1">
        <f t="array" ref="BI131">IF(
    BG131 &gt; (IF(
        BH131 = "unsaniert",
        (MIN(IF(BH$1:BH$166="unsaniert",BG$1:BG$166)) + MAX(IF(BH$1:BH$166="unsaniert",BG$1:BG$166))) / 2,
        IF(
            BH131 = "teilsaniert",
            (MIN(IF(BH$1:BH$166="teilsaniert",BG$1:BG$166)) + MAX(IF(BH$1:BH$166="teilsaniert",BG$1:BG$166))) / 2,
            (MIN(IF(BH$1:BH$166="saniert",BG$1:BG$166)) + MAX(IF(BH$1:BH$166="saniert",BG$1:BG$166))) / 2
        )
    )),
    0,
    IF(
        BG130 &lt; (IF(
            BH131 = "unsaniert",
            (MIN(IF(BH$1:BH$166="unsaniert",BG$1:BG$166)) + MAX(IF(BH$1:BH$166="unsaniert",BG$1:BG$166))) / 2,
            IF(
                BH131 = "teilsaniert",
                (MIN(IF(BH$1:BH$166="teilsaniert",BG$1:BG$166)) + MAX(IF(BH$1:BH$166="teilsaniert",BG$1:BG$166))) / 2,
                (MIN(IF(BH$1:BH$166="saniert",BG$1:BG$166)) + MAX(IF(BH$1:BH$166="saniert",BG$1:BG$166))) / 2
            )
        )),
        0,
        BF131
    )
)</f>
        <v>0</v>
      </c>
    </row>
    <row r="132" spans="2:61">
      <c r="B132" s="174">
        <f t="shared" si="39"/>
        <v>-2.2570096530532711</v>
      </c>
      <c r="C132" s="173">
        <f>_xlfn.NORM.DIST(B132, B5,C5, TRUE)</f>
        <v>0</v>
      </c>
      <c r="D132" s="174" t="str">
        <f t="shared" si="26"/>
        <v>saniert</v>
      </c>
      <c r="E132" s="174" cm="1">
        <f t="array" ref="E132">IF(
    C132 &gt; (IF(
        D132 = "unsaniert",
        (MIN(IF(D$1:D$166="unsaniert",C$1:C$166)) + MAX(IF(D$1:D$166="unsaniert",C$1:C$166))) / 2,
        IF(
            D132 = "teilsaniert",
            (MIN(IF(D$1:D$166="teilsaniert",C$1:C$166)) + MAX(IF(D$1:D$166="teilsaniert",C$1:C$166))) / 2,
            (MIN(IF(D$1:D$166="saniert",C$1:C$166)) + MAX(IF(D$1:D$166="saniert",C$1:C$166))) / 2
        )
    )),
    0,
    IF(
        C131 &lt; (IF(
            D132 = "unsaniert",
            (MIN(IF(D$1:D$166="unsaniert",C$1:C$166)) + MAX(IF(D$1:D$166="unsaniert",C$1:C$166))) / 2,
            IF(
                D132 = "teilsaniert",
                (MIN(IF(D$1:D$166="teilsaniert",C$1:C$166)) + MAX(IF(D$1:D$166="teilsaniert",C$1:C$166))) / 2,
                (MIN(IF(D$1:D$166="saniert",C$1:C$166)) + MAX(IF(D$1:D$166="saniert",C$1:C$166))) / 2
            )
        )),
        0,
        B132
    )
)</f>
        <v>0</v>
      </c>
      <c r="H132" s="160"/>
      <c r="I132" s="174">
        <f t="shared" si="40"/>
        <v>-2.5563653993629338</v>
      </c>
      <c r="J132" s="173">
        <f>_xlfn.NORM.DIST(I132, I5,J5, TRUE)</f>
        <v>0</v>
      </c>
      <c r="K132" s="174" t="str">
        <f t="shared" si="27"/>
        <v>saniert</v>
      </c>
      <c r="L132" s="174" cm="1">
        <f t="array" ref="L132">IF(
    J132 &gt; (IF(
        K132 = "unsaniert",
        (MIN(IF(K$1:K$166="unsaniert",J$1:J$166)) + MAX(IF(K$1:K$166="unsaniert",J$1:J$166))) / 2,
        IF(
            K132 = "teilsaniert",
            (MIN(IF(K$1:K$166="teilsaniert",J$1:J$166)) + MAX(IF(K$1:K$166="teilsaniert",J$1:J$166))) / 2,
            (MIN(IF(K$1:K$166="saniert",J$1:J$166)) + MAX(IF(K$1:K$166="saniert",J$1:J$166))) / 2
        )
    )),
    0,
    IF(
        J131 &lt; (IF(
            K132 = "unsaniert",
            (MIN(IF(K$1:K$166="unsaniert",J$1:J$166)) + MAX(IF(K$1:K$166="unsaniert",J$1:J$166))) / 2,
            IF(
                K132 = "teilsaniert",
                (MIN(IF(K$1:K$166="teilsaniert",J$1:J$166)) + MAX(IF(K$1:K$166="teilsaniert",J$1:J$166))) / 2,
                (MIN(IF(K$1:K$166="saniert",J$1:J$166)) + MAX(IF(K$1:K$166="saniert",J$1:J$166))) / 2
            )
        )),
        0,
        I132
    )
)</f>
        <v>0</v>
      </c>
      <c r="O132" s="160"/>
      <c r="P132" s="174">
        <f t="shared" si="41"/>
        <v>-2.6400480676966054</v>
      </c>
      <c r="Q132" s="173">
        <f>_xlfn.NORM.DIST(P132, P5,Q5, TRUE)</f>
        <v>0</v>
      </c>
      <c r="R132" s="174" t="str">
        <f t="shared" si="28"/>
        <v>saniert</v>
      </c>
      <c r="S132" s="174" cm="1">
        <f t="array" ref="S132">IF(
    Q132 &gt; (IF(
        R132 = "unsaniert",
        (MIN(IF(R$1:R$166="unsaniert",Q$1:Q$166)) + MAX(IF(R$1:R$166="unsaniert",Q$1:Q$166))) / 2,
        IF(
            R132 = "teilsaniert",
            (MIN(IF(R$1:R$166="teilsaniert",Q$1:Q$166)) + MAX(IF(R$1:R$166="teilsaniert",Q$1:Q$166))) / 2,
            (MIN(IF(R$1:R$166="saniert",Q$1:Q$166)) + MAX(IF(R$1:R$166="saniert",Q$1:Q$166))) / 2
        )
    )),
    0,
    IF(
        Q131 &lt; (IF(
            R132 = "unsaniert",
            (MIN(IF(R$1:R$166="unsaniert",Q$1:Q$166)) + MAX(IF(R$1:R$166="unsaniert",Q$1:Q$166))) / 2,
            IF(
                R132 = "teilsaniert",
                (MIN(IF(R$1:R$166="teilsaniert",Q$1:Q$166)) + MAX(IF(R$1:R$166="teilsaniert",Q$1:Q$166))) / 2,
                (MIN(IF(R$1:R$166="saniert",Q$1:Q$166)) + MAX(IF(R$1:R$166="saniert",Q$1:Q$166))) / 2
            )
        )),
        0,
        P132
    )
)</f>
        <v>0</v>
      </c>
      <c r="W132" s="174">
        <f t="shared" si="42"/>
        <v>-2.3414906343426027</v>
      </c>
      <c r="X132" s="173">
        <f t="shared" si="29"/>
        <v>0</v>
      </c>
      <c r="Y132" s="174" t="str">
        <f t="shared" si="30"/>
        <v>saniert</v>
      </c>
      <c r="Z132" s="174" cm="1">
        <f t="array" ref="Z132">IF(
    X132 &gt; (IF(
        Y132 = "unsaniert",
        (MIN(IF(Y$1:Y$166="unsaniert",X$1:X$166)) + MAX(IF(Y$1:Y$166="unsaniert",X$1:X$166))) / 2,
        IF(
            Y132 = "teilsaniert",
            (MIN(IF(Y$1:Y$166="teilsaniert",X$1:X$166)) + MAX(IF(Y$1:Y$166="teilsaniert",X$1:X$166))) / 2,
            (MIN(IF(Y$1:Y$166="saniert",X$1:X$166)) + MAX(IF(Y$1:Y$166="saniert",X$1:X$166))) / 2
        )
    )),
    0,
    IF(
        X131 &lt; (IF(
            Y132 = "unsaniert",
            (MIN(IF(Y$1:Y$166="unsaniert",X$1:X$166)) + MAX(IF(Y$1:Y$166="unsaniert",X$1:X$166))) / 2,
            IF(
                Y132 = "teilsaniert",
                (MIN(IF(Y$1:Y$166="teilsaniert",X$1:X$166)) + MAX(IF(Y$1:Y$166="teilsaniert",X$1:X$166))) / 2,
                (MIN(IF(Y$1:Y$166="saniert",X$1:X$166)) + MAX(IF(Y$1:Y$166="saniert",X$1:X$166))) / 2
            )
        )),
        0,
        W132
    )
)</f>
        <v>0</v>
      </c>
      <c r="AA132" s="160"/>
      <c r="AB132" s="160"/>
      <c r="AC132" s="160"/>
      <c r="AD132" s="174">
        <f t="shared" si="43"/>
        <v>-2.4900361506202251</v>
      </c>
      <c r="AE132" s="173">
        <f t="shared" si="31"/>
        <v>0</v>
      </c>
      <c r="AF132" s="174" t="str">
        <f t="shared" si="32"/>
        <v>saniert</v>
      </c>
      <c r="AG132" s="174" cm="1">
        <f t="array" ref="AG132">IF(
    AE132 &gt; (IF(
        AF132 = "unsaniert",
        (MIN(IF(AF$1:AF$166="unsaniert",AE$1:AE$166)) + MAX(IF(AF$1:AF$166="unsaniert",AE$1:AE$166))) / 2,
        IF(
            AF132 = "teilsaniert",
            (MIN(IF(AF$1:AF$166="teilsaniert",AE$1:AE$166)) + MAX(IF(AF$1:AF$166="teilsaniert",AE$1:AE$166))) / 2,
            (MIN(IF(AF$1:AF$166="saniert",AE$1:AE$166)) + MAX(IF(AF$1:AF$166="saniert",AE$1:AE$166))) / 2
        )
    )),
    0,
    IF(
        AE131 &lt; (IF(
            AF132 = "unsaniert",
            (MIN(IF(AF$1:AF$166="unsaniert",AE$1:AE$166)) + MAX(IF(AF$1:AF$166="unsaniert",AE$1:AE$166))) / 2,
            IF(
                AF132 = "teilsaniert",
                (MIN(IF(AF$1:AF$166="teilsaniert",AE$1:AE$166)) + MAX(IF(AF$1:AF$166="teilsaniert",AE$1:AE$166))) / 2,
                (MIN(IF(AF$1:AF$166="saniert",AE$1:AE$166)) + MAX(IF(AF$1:AF$166="saniert",AE$1:AE$166))) / 2
            )
        )),
        0,
        AD132
    )
)</f>
        <v>0</v>
      </c>
      <c r="AH132" s="160"/>
      <c r="AI132" s="160"/>
      <c r="AJ132" s="160"/>
      <c r="AK132" s="174">
        <f t="shared" si="44"/>
        <v>-2.6594462713049296</v>
      </c>
      <c r="AL132" s="173">
        <f t="shared" si="33"/>
        <v>0</v>
      </c>
      <c r="AM132" s="174" t="str">
        <f t="shared" si="34"/>
        <v>saniert</v>
      </c>
      <c r="AN132" s="174" cm="1">
        <f t="array" ref="AN132">IF(
    AL132 &gt; (IF(
        AM132 = "unsaniert",
        (MIN(IF(AM$1:AM$166="unsaniert",AL$1:AL$166)) + MAX(IF(AM$1:AM$166="unsaniert",AL$1:AL$166))) / 2,
        IF(
            AM132 = "teilsaniert",
            (MIN(IF(AM$1:AM$166="teilsaniert",AL$1:AL$166)) + MAX(IF(AM$1:AM$166="teilsaniert",AL$1:AL$166))) / 2,
            (MIN(IF(AM$1:AM$166="saniert",AL$1:AL$166)) + MAX(IF(AM$1:AM$166="saniert",AL$1:AL$166))) / 2
        )
    )),
    0,
    IF(
        AL131 &lt; (IF(
            AM132 = "unsaniert",
            (MIN(IF(AM$1:AM$166="unsaniert",AL$1:AL$166)) + MAX(IF(AM$1:AM$166="unsaniert",AL$1:AL$166))) / 2,
            IF(
                AM132 = "teilsaniert",
                (MIN(IF(AM$1:AM$166="teilsaniert",AL$1:AL$166)) + MAX(IF(AM$1:AM$166="teilsaniert",AL$1:AL$166))) / 2,
                (MIN(IF(AM$1:AM$166="saniert",AL$1:AL$166)) + MAX(IF(AM$1:AM$166="saniert",AL$1:AL$166))) / 2
            )
        )),
        0,
        AK132
    )
)</f>
        <v>0</v>
      </c>
      <c r="AR132" s="174">
        <f t="shared" si="45"/>
        <v>-2.4047735317615881</v>
      </c>
      <c r="AS132" s="173">
        <f t="shared" si="35"/>
        <v>0</v>
      </c>
      <c r="AT132" s="174" t="str">
        <f t="shared" si="36"/>
        <v>saniert</v>
      </c>
      <c r="AU132" s="174" cm="1">
        <f t="array" ref="AU132">IF(
    AS132 &gt; (IF(
        AT132 = "unsaniert",
        (MIN(IF(AT$1:AT$166="unsaniert",AS$1:AS$166)) + MAX(IF(AT$1:AT$166="unsaniert",AS$1:AS$166))) / 2,
        IF(
            AT132 = "teilsaniert",
            (MIN(IF(AT$1:AT$166="teilsaniert",AS$1:AS$166)) + MAX(IF(AT$1:AT$166="teilsaniert",AS$1:AS$166))) / 2,
            (MIN(IF(AT$1:AT$166="saniert",AS$1:AS$166)) + MAX(IF(AT$1:AT$166="saniert",AS$1:AS$166))) / 2
        )
    )),
    0,
    IF(
        AS131 &lt; (IF(
            AT132 = "unsaniert",
            (MIN(IF(AT$1:AT$166="unsaniert",AS$1:AS$166)) + MAX(IF(AT$1:AT$166="unsaniert",AS$1:AS$166))) / 2,
            IF(
                AT132 = "teilsaniert",
                (MIN(IF(AT$1:AT$166="teilsaniert",AS$1:AS$166)) + MAX(IF(AT$1:AT$166="teilsaniert",AS$1:AS$166))) / 2,
                (MIN(IF(AT$1:AT$166="saniert",AS$1:AS$166)) + MAX(IF(AT$1:AT$166="saniert",AS$1:AS$166))) / 2
            )
        )),
        0,
        AR132
    )
)</f>
        <v>0</v>
      </c>
      <c r="AV132" s="160"/>
      <c r="AW132" s="160"/>
      <c r="AX132" s="160"/>
      <c r="AY132" s="174">
        <f t="shared" si="46"/>
        <v>-2.4158722285641105</v>
      </c>
      <c r="AZ132" s="173">
        <f t="shared" si="48"/>
        <v>0</v>
      </c>
      <c r="BA132" s="174" t="str">
        <f t="shared" si="49"/>
        <v>saniert</v>
      </c>
      <c r="BB132" s="174" cm="1">
        <f t="array" ref="BB132">IF(
    AZ132 &gt; (IF(
        BA132 = "unsaniert",
        (MIN(IF(BA$1:BA$166="unsaniert",AZ$1:AZ$166)) + MAX(IF(BA$1:BA$166="unsaniert",AZ$1:AZ$166))) / 2,
        IF(
            BA132 = "teilsaniert",
            (MIN(IF(BA$1:BA$166="teilsaniert",AZ$1:AZ$166)) + MAX(IF(BA$1:BA$166="teilsaniert",AZ$1:AZ$166))) / 2,
            (MIN(IF(BA$1:BA$166="saniert",AZ$1:AZ$166)) + MAX(IF(BA$1:BA$166="saniert",AZ$1:AZ$166))) / 2
        )
    )),
    0,
    IF(
        AZ131 &lt; (IF(
            BA132 = "unsaniert",
            (MIN(IF(BA$1:BA$166="unsaniert",AZ$1:AZ$166)) + MAX(IF(BA$1:BA$166="unsaniert",AZ$1:AZ$166))) / 2,
            IF(
                BA132 = "teilsaniert",
                (MIN(IF(BA$1:BA$166="teilsaniert",AZ$1:AZ$166)) + MAX(IF(BA$1:BA$166="teilsaniert",AZ$1:AZ$166))) / 2,
                (MIN(IF(BA$1:BA$166="saniert",AZ$1:AZ$166)) + MAX(IF(BA$1:BA$166="saniert",AZ$1:AZ$166))) / 2
            )
        )),
        0,
        AY132
    )
)</f>
        <v>0</v>
      </c>
      <c r="BC132" s="160"/>
      <c r="BD132" s="160"/>
      <c r="BE132" s="160"/>
      <c r="BF132" s="174">
        <f t="shared" si="47"/>
        <v>-1.1879803524127805</v>
      </c>
      <c r="BG132" s="173">
        <f t="shared" si="37"/>
        <v>1.3659241555071227E-288</v>
      </c>
      <c r="BH132" s="174" t="str">
        <f t="shared" si="38"/>
        <v>saniert</v>
      </c>
      <c r="BI132" s="174" cm="1">
        <f t="array" ref="BI132">IF(
    BG132 &gt; (IF(
        BH132 = "unsaniert",
        (MIN(IF(BH$1:BH$166="unsaniert",BG$1:BG$166)) + MAX(IF(BH$1:BH$166="unsaniert",BG$1:BG$166))) / 2,
        IF(
            BH132 = "teilsaniert",
            (MIN(IF(BH$1:BH$166="teilsaniert",BG$1:BG$166)) + MAX(IF(BH$1:BH$166="teilsaniert",BG$1:BG$166))) / 2,
            (MIN(IF(BH$1:BH$166="saniert",BG$1:BG$166)) + MAX(IF(BH$1:BH$166="saniert",BG$1:BG$166))) / 2
        )
    )),
    0,
    IF(
        BG131 &lt; (IF(
            BH132 = "unsaniert",
            (MIN(IF(BH$1:BH$166="unsaniert",BG$1:BG$166)) + MAX(IF(BH$1:BH$166="unsaniert",BG$1:BG$166))) / 2,
            IF(
                BH132 = "teilsaniert",
                (MIN(IF(BH$1:BH$166="teilsaniert",BG$1:BG$166)) + MAX(IF(BH$1:BH$166="teilsaniert",BG$1:BG$166))) / 2,
                (MIN(IF(BH$1:BH$166="saniert",BG$1:BG$166)) + MAX(IF(BH$1:BH$166="saniert",BG$1:BG$166))) / 2
            )
        )),
        0,
        BF132
    )
)</f>
        <v>0</v>
      </c>
    </row>
    <row r="133" spans="2:61">
      <c r="B133" s="174">
        <f t="shared" si="39"/>
        <v>-2.2870096530532709</v>
      </c>
      <c r="C133" s="173">
        <f>_xlfn.NORM.DIST(B133, B5,C5, TRUE)</f>
        <v>0</v>
      </c>
      <c r="D133" s="174" t="str">
        <f t="shared" si="26"/>
        <v>saniert</v>
      </c>
      <c r="E133" s="174" cm="1">
        <f t="array" ref="E133">IF(
    C133 &gt; (IF(
        D133 = "unsaniert",
        (MIN(IF(D$1:D$166="unsaniert",C$1:C$166)) + MAX(IF(D$1:D$166="unsaniert",C$1:C$166))) / 2,
        IF(
            D133 = "teilsaniert",
            (MIN(IF(D$1:D$166="teilsaniert",C$1:C$166)) + MAX(IF(D$1:D$166="teilsaniert",C$1:C$166))) / 2,
            (MIN(IF(D$1:D$166="saniert",C$1:C$166)) + MAX(IF(D$1:D$166="saniert",C$1:C$166))) / 2
        )
    )),
    0,
    IF(
        C132 &lt; (IF(
            D133 = "unsaniert",
            (MIN(IF(D$1:D$166="unsaniert",C$1:C$166)) + MAX(IF(D$1:D$166="unsaniert",C$1:C$166))) / 2,
            IF(
                D133 = "teilsaniert",
                (MIN(IF(D$1:D$166="teilsaniert",C$1:C$166)) + MAX(IF(D$1:D$166="teilsaniert",C$1:C$166))) / 2,
                (MIN(IF(D$1:D$166="saniert",C$1:C$166)) + MAX(IF(D$1:D$166="saniert",C$1:C$166))) / 2
            )
        )),
        0,
        B133
    )
)</f>
        <v>0</v>
      </c>
      <c r="H133" s="160"/>
      <c r="I133" s="174">
        <f t="shared" si="40"/>
        <v>-2.5863653993629336</v>
      </c>
      <c r="J133" s="173">
        <f>_xlfn.NORM.DIST(I133, I5,J5, TRUE)</f>
        <v>0</v>
      </c>
      <c r="K133" s="174" t="str">
        <f t="shared" si="27"/>
        <v>saniert</v>
      </c>
      <c r="L133" s="174" cm="1">
        <f t="array" ref="L133">IF(
    J133 &gt; (IF(
        K133 = "unsaniert",
        (MIN(IF(K$1:K$166="unsaniert",J$1:J$166)) + MAX(IF(K$1:K$166="unsaniert",J$1:J$166))) / 2,
        IF(
            K133 = "teilsaniert",
            (MIN(IF(K$1:K$166="teilsaniert",J$1:J$166)) + MAX(IF(K$1:K$166="teilsaniert",J$1:J$166))) / 2,
            (MIN(IF(K$1:K$166="saniert",J$1:J$166)) + MAX(IF(K$1:K$166="saniert",J$1:J$166))) / 2
        )
    )),
    0,
    IF(
        J132 &lt; (IF(
            K133 = "unsaniert",
            (MIN(IF(K$1:K$166="unsaniert",J$1:J$166)) + MAX(IF(K$1:K$166="unsaniert",J$1:J$166))) / 2,
            IF(
                K133 = "teilsaniert",
                (MIN(IF(K$1:K$166="teilsaniert",J$1:J$166)) + MAX(IF(K$1:K$166="teilsaniert",J$1:J$166))) / 2,
                (MIN(IF(K$1:K$166="saniert",J$1:J$166)) + MAX(IF(K$1:K$166="saniert",J$1:J$166))) / 2
            )
        )),
        0,
        I133
    )
)</f>
        <v>0</v>
      </c>
      <c r="O133" s="160"/>
      <c r="P133" s="174">
        <f t="shared" si="41"/>
        <v>-2.6700480676966052</v>
      </c>
      <c r="Q133" s="173">
        <f>_xlfn.NORM.DIST(P133, P5,Q5, TRUE)</f>
        <v>0</v>
      </c>
      <c r="R133" s="174" t="str">
        <f t="shared" si="28"/>
        <v>saniert</v>
      </c>
      <c r="S133" s="174" cm="1">
        <f t="array" ref="S133">IF(
    Q133 &gt; (IF(
        R133 = "unsaniert",
        (MIN(IF(R$1:R$166="unsaniert",Q$1:Q$166)) + MAX(IF(R$1:R$166="unsaniert",Q$1:Q$166))) / 2,
        IF(
            R133 = "teilsaniert",
            (MIN(IF(R$1:R$166="teilsaniert",Q$1:Q$166)) + MAX(IF(R$1:R$166="teilsaniert",Q$1:Q$166))) / 2,
            (MIN(IF(R$1:R$166="saniert",Q$1:Q$166)) + MAX(IF(R$1:R$166="saniert",Q$1:Q$166))) / 2
        )
    )),
    0,
    IF(
        Q132 &lt; (IF(
            R133 = "unsaniert",
            (MIN(IF(R$1:R$166="unsaniert",Q$1:Q$166)) + MAX(IF(R$1:R$166="unsaniert",Q$1:Q$166))) / 2,
            IF(
                R133 = "teilsaniert",
                (MIN(IF(R$1:R$166="teilsaniert",Q$1:Q$166)) + MAX(IF(R$1:R$166="teilsaniert",Q$1:Q$166))) / 2,
                (MIN(IF(R$1:R$166="saniert",Q$1:Q$166)) + MAX(IF(R$1:R$166="saniert",Q$1:Q$166))) / 2
            )
        )),
        0,
        P133
    )
)</f>
        <v>0</v>
      </c>
      <c r="W133" s="174">
        <f t="shared" si="42"/>
        <v>-2.3714906343426025</v>
      </c>
      <c r="X133" s="173">
        <f t="shared" si="29"/>
        <v>0</v>
      </c>
      <c r="Y133" s="174" t="str">
        <f t="shared" si="30"/>
        <v>saniert</v>
      </c>
      <c r="Z133" s="174" cm="1">
        <f t="array" ref="Z133">IF(
    X133 &gt; (IF(
        Y133 = "unsaniert",
        (MIN(IF(Y$1:Y$166="unsaniert",X$1:X$166)) + MAX(IF(Y$1:Y$166="unsaniert",X$1:X$166))) / 2,
        IF(
            Y133 = "teilsaniert",
            (MIN(IF(Y$1:Y$166="teilsaniert",X$1:X$166)) + MAX(IF(Y$1:Y$166="teilsaniert",X$1:X$166))) / 2,
            (MIN(IF(Y$1:Y$166="saniert",X$1:X$166)) + MAX(IF(Y$1:Y$166="saniert",X$1:X$166))) / 2
        )
    )),
    0,
    IF(
        X132 &lt; (IF(
            Y133 = "unsaniert",
            (MIN(IF(Y$1:Y$166="unsaniert",X$1:X$166)) + MAX(IF(Y$1:Y$166="unsaniert",X$1:X$166))) / 2,
            IF(
                Y133 = "teilsaniert",
                (MIN(IF(Y$1:Y$166="teilsaniert",X$1:X$166)) + MAX(IF(Y$1:Y$166="teilsaniert",X$1:X$166))) / 2,
                (MIN(IF(Y$1:Y$166="saniert",X$1:X$166)) + MAX(IF(Y$1:Y$166="saniert",X$1:X$166))) / 2
            )
        )),
        0,
        W133
    )
)</f>
        <v>0</v>
      </c>
      <c r="AA133" s="160"/>
      <c r="AB133" s="160"/>
      <c r="AC133" s="160"/>
      <c r="AD133" s="174">
        <f t="shared" si="43"/>
        <v>-2.5200361506202249</v>
      </c>
      <c r="AE133" s="173">
        <f t="shared" si="31"/>
        <v>0</v>
      </c>
      <c r="AF133" s="174" t="str">
        <f t="shared" si="32"/>
        <v>saniert</v>
      </c>
      <c r="AG133" s="174" cm="1">
        <f t="array" ref="AG133">IF(
    AE133 &gt; (IF(
        AF133 = "unsaniert",
        (MIN(IF(AF$1:AF$166="unsaniert",AE$1:AE$166)) + MAX(IF(AF$1:AF$166="unsaniert",AE$1:AE$166))) / 2,
        IF(
            AF133 = "teilsaniert",
            (MIN(IF(AF$1:AF$166="teilsaniert",AE$1:AE$166)) + MAX(IF(AF$1:AF$166="teilsaniert",AE$1:AE$166))) / 2,
            (MIN(IF(AF$1:AF$166="saniert",AE$1:AE$166)) + MAX(IF(AF$1:AF$166="saniert",AE$1:AE$166))) / 2
        )
    )),
    0,
    IF(
        AE132 &lt; (IF(
            AF133 = "unsaniert",
            (MIN(IF(AF$1:AF$166="unsaniert",AE$1:AE$166)) + MAX(IF(AF$1:AF$166="unsaniert",AE$1:AE$166))) / 2,
            IF(
                AF133 = "teilsaniert",
                (MIN(IF(AF$1:AF$166="teilsaniert",AE$1:AE$166)) + MAX(IF(AF$1:AF$166="teilsaniert",AE$1:AE$166))) / 2,
                (MIN(IF(AF$1:AF$166="saniert",AE$1:AE$166)) + MAX(IF(AF$1:AF$166="saniert",AE$1:AE$166))) / 2
            )
        )),
        0,
        AD133
    )
)</f>
        <v>0</v>
      </c>
      <c r="AH133" s="160"/>
      <c r="AI133" s="160"/>
      <c r="AJ133" s="160"/>
      <c r="AK133" s="174">
        <f t="shared" si="44"/>
        <v>-2.6894462713049294</v>
      </c>
      <c r="AL133" s="173">
        <f t="shared" si="33"/>
        <v>0</v>
      </c>
      <c r="AM133" s="174" t="str">
        <f t="shared" si="34"/>
        <v>saniert</v>
      </c>
      <c r="AN133" s="174" cm="1">
        <f t="array" ref="AN133">IF(
    AL133 &gt; (IF(
        AM133 = "unsaniert",
        (MIN(IF(AM$1:AM$166="unsaniert",AL$1:AL$166)) + MAX(IF(AM$1:AM$166="unsaniert",AL$1:AL$166))) / 2,
        IF(
            AM133 = "teilsaniert",
            (MIN(IF(AM$1:AM$166="teilsaniert",AL$1:AL$166)) + MAX(IF(AM$1:AM$166="teilsaniert",AL$1:AL$166))) / 2,
            (MIN(IF(AM$1:AM$166="saniert",AL$1:AL$166)) + MAX(IF(AM$1:AM$166="saniert",AL$1:AL$166))) / 2
        )
    )),
    0,
    IF(
        AL132 &lt; (IF(
            AM133 = "unsaniert",
            (MIN(IF(AM$1:AM$166="unsaniert",AL$1:AL$166)) + MAX(IF(AM$1:AM$166="unsaniert",AL$1:AL$166))) / 2,
            IF(
                AM133 = "teilsaniert",
                (MIN(IF(AM$1:AM$166="teilsaniert",AL$1:AL$166)) + MAX(IF(AM$1:AM$166="teilsaniert",AL$1:AL$166))) / 2,
                (MIN(IF(AM$1:AM$166="saniert",AL$1:AL$166)) + MAX(IF(AM$1:AM$166="saniert",AL$1:AL$166))) / 2
            )
        )),
        0,
        AK133
    )
)</f>
        <v>0</v>
      </c>
      <c r="AR133" s="174">
        <f t="shared" si="45"/>
        <v>-2.434773531761588</v>
      </c>
      <c r="AS133" s="173">
        <f t="shared" si="35"/>
        <v>0</v>
      </c>
      <c r="AT133" s="174" t="str">
        <f t="shared" si="36"/>
        <v>saniert</v>
      </c>
      <c r="AU133" s="174" cm="1">
        <f t="array" ref="AU133">IF(
    AS133 &gt; (IF(
        AT133 = "unsaniert",
        (MIN(IF(AT$1:AT$166="unsaniert",AS$1:AS$166)) + MAX(IF(AT$1:AT$166="unsaniert",AS$1:AS$166))) / 2,
        IF(
            AT133 = "teilsaniert",
            (MIN(IF(AT$1:AT$166="teilsaniert",AS$1:AS$166)) + MAX(IF(AT$1:AT$166="teilsaniert",AS$1:AS$166))) / 2,
            (MIN(IF(AT$1:AT$166="saniert",AS$1:AS$166)) + MAX(IF(AT$1:AT$166="saniert",AS$1:AS$166))) / 2
        )
    )),
    0,
    IF(
        AS132 &lt; (IF(
            AT133 = "unsaniert",
            (MIN(IF(AT$1:AT$166="unsaniert",AS$1:AS$166)) + MAX(IF(AT$1:AT$166="unsaniert",AS$1:AS$166))) / 2,
            IF(
                AT133 = "teilsaniert",
                (MIN(IF(AT$1:AT$166="teilsaniert",AS$1:AS$166)) + MAX(IF(AT$1:AT$166="teilsaniert",AS$1:AS$166))) / 2,
                (MIN(IF(AT$1:AT$166="saniert",AS$1:AS$166)) + MAX(IF(AT$1:AT$166="saniert",AS$1:AS$166))) / 2
            )
        )),
        0,
        AR133
    )
)</f>
        <v>0</v>
      </c>
      <c r="AV133" s="160"/>
      <c r="AW133" s="160"/>
      <c r="AX133" s="160"/>
      <c r="AY133" s="174">
        <f t="shared" si="46"/>
        <v>-2.4458722285641104</v>
      </c>
      <c r="AZ133" s="173">
        <f t="shared" si="48"/>
        <v>0</v>
      </c>
      <c r="BA133" s="174" t="str">
        <f t="shared" si="49"/>
        <v>saniert</v>
      </c>
      <c r="BB133" s="174" cm="1">
        <f t="array" ref="BB133">IF(
    AZ133 &gt; (IF(
        BA133 = "unsaniert",
        (MIN(IF(BA$1:BA$166="unsaniert",AZ$1:AZ$166)) + MAX(IF(BA$1:BA$166="unsaniert",AZ$1:AZ$166))) / 2,
        IF(
            BA133 = "teilsaniert",
            (MIN(IF(BA$1:BA$166="teilsaniert",AZ$1:AZ$166)) + MAX(IF(BA$1:BA$166="teilsaniert",AZ$1:AZ$166))) / 2,
            (MIN(IF(BA$1:BA$166="saniert",AZ$1:AZ$166)) + MAX(IF(BA$1:BA$166="saniert",AZ$1:AZ$166))) / 2
        )
    )),
    0,
    IF(
        AZ132 &lt; (IF(
            BA133 = "unsaniert",
            (MIN(IF(BA$1:BA$166="unsaniert",AZ$1:AZ$166)) + MAX(IF(BA$1:BA$166="unsaniert",AZ$1:AZ$166))) / 2,
            IF(
                BA133 = "teilsaniert",
                (MIN(IF(BA$1:BA$166="teilsaniert",AZ$1:AZ$166)) + MAX(IF(BA$1:BA$166="teilsaniert",AZ$1:AZ$166))) / 2,
                (MIN(IF(BA$1:BA$166="saniert",AZ$1:AZ$166)) + MAX(IF(BA$1:BA$166="saniert",AZ$1:AZ$166))) / 2
            )
        )),
        0,
        AY133
    )
)</f>
        <v>0</v>
      </c>
      <c r="BC133" s="160"/>
      <c r="BD133" s="160"/>
      <c r="BE133" s="160"/>
      <c r="BF133" s="174">
        <f t="shared" si="47"/>
        <v>-1.2029803524127805</v>
      </c>
      <c r="BG133" s="173">
        <f t="shared" si="37"/>
        <v>5.1600902308212186E-295</v>
      </c>
      <c r="BH133" s="174" t="str">
        <f t="shared" si="38"/>
        <v>saniert</v>
      </c>
      <c r="BI133" s="174" cm="1">
        <f t="array" ref="BI133">IF(
    BG133 &gt; (IF(
        BH133 = "unsaniert",
        (MIN(IF(BH$1:BH$166="unsaniert",BG$1:BG$166)) + MAX(IF(BH$1:BH$166="unsaniert",BG$1:BG$166))) / 2,
        IF(
            BH133 = "teilsaniert",
            (MIN(IF(BH$1:BH$166="teilsaniert",BG$1:BG$166)) + MAX(IF(BH$1:BH$166="teilsaniert",BG$1:BG$166))) / 2,
            (MIN(IF(BH$1:BH$166="saniert",BG$1:BG$166)) + MAX(IF(BH$1:BH$166="saniert",BG$1:BG$166))) / 2
        )
    )),
    0,
    IF(
        BG132 &lt; (IF(
            BH133 = "unsaniert",
            (MIN(IF(BH$1:BH$166="unsaniert",BG$1:BG$166)) + MAX(IF(BH$1:BH$166="unsaniert",BG$1:BG$166))) / 2,
            IF(
                BH133 = "teilsaniert",
                (MIN(IF(BH$1:BH$166="teilsaniert",BG$1:BG$166)) + MAX(IF(BH$1:BH$166="teilsaniert",BG$1:BG$166))) / 2,
                (MIN(IF(BH$1:BH$166="saniert",BG$1:BG$166)) + MAX(IF(BH$1:BH$166="saniert",BG$1:BG$166))) / 2
            )
        )),
        0,
        BF133
    )
)</f>
        <v>0</v>
      </c>
    </row>
    <row r="134" spans="2:61">
      <c r="B134" s="174">
        <f t="shared" si="39"/>
        <v>-2.3170096530532707</v>
      </c>
      <c r="C134" s="173">
        <f>_xlfn.NORM.DIST(B134, B5,C5, TRUE)</f>
        <v>0</v>
      </c>
      <c r="D134" s="174" t="str">
        <f t="shared" si="26"/>
        <v>saniert</v>
      </c>
      <c r="E134" s="174" cm="1">
        <f t="array" ref="E134">IF(
    C134 &gt; (IF(
        D134 = "unsaniert",
        (MIN(IF(D$1:D$166="unsaniert",C$1:C$166)) + MAX(IF(D$1:D$166="unsaniert",C$1:C$166))) / 2,
        IF(
            D134 = "teilsaniert",
            (MIN(IF(D$1:D$166="teilsaniert",C$1:C$166)) + MAX(IF(D$1:D$166="teilsaniert",C$1:C$166))) / 2,
            (MIN(IF(D$1:D$166="saniert",C$1:C$166)) + MAX(IF(D$1:D$166="saniert",C$1:C$166))) / 2
        )
    )),
    0,
    IF(
        C133 &lt; (IF(
            D134 = "unsaniert",
            (MIN(IF(D$1:D$166="unsaniert",C$1:C$166)) + MAX(IF(D$1:D$166="unsaniert",C$1:C$166))) / 2,
            IF(
                D134 = "teilsaniert",
                (MIN(IF(D$1:D$166="teilsaniert",C$1:C$166)) + MAX(IF(D$1:D$166="teilsaniert",C$1:C$166))) / 2,
                (MIN(IF(D$1:D$166="saniert",C$1:C$166)) + MAX(IF(D$1:D$166="saniert",C$1:C$166))) / 2
            )
        )),
        0,
        B134
    )
)</f>
        <v>0</v>
      </c>
      <c r="H134" s="160"/>
      <c r="I134" s="174">
        <f t="shared" si="40"/>
        <v>-2.6163653993629334</v>
      </c>
      <c r="J134" s="173">
        <f>_xlfn.NORM.DIST(I134, I5,J5, TRUE)</f>
        <v>0</v>
      </c>
      <c r="K134" s="174" t="str">
        <f t="shared" si="27"/>
        <v>saniert</v>
      </c>
      <c r="L134" s="174" cm="1">
        <f t="array" ref="L134">IF(
    J134 &gt; (IF(
        K134 = "unsaniert",
        (MIN(IF(K$1:K$166="unsaniert",J$1:J$166)) + MAX(IF(K$1:K$166="unsaniert",J$1:J$166))) / 2,
        IF(
            K134 = "teilsaniert",
            (MIN(IF(K$1:K$166="teilsaniert",J$1:J$166)) + MAX(IF(K$1:K$166="teilsaniert",J$1:J$166))) / 2,
            (MIN(IF(K$1:K$166="saniert",J$1:J$166)) + MAX(IF(K$1:K$166="saniert",J$1:J$166))) / 2
        )
    )),
    0,
    IF(
        J133 &lt; (IF(
            K134 = "unsaniert",
            (MIN(IF(K$1:K$166="unsaniert",J$1:J$166)) + MAX(IF(K$1:K$166="unsaniert",J$1:J$166))) / 2,
            IF(
                K134 = "teilsaniert",
                (MIN(IF(K$1:K$166="teilsaniert",J$1:J$166)) + MAX(IF(K$1:K$166="teilsaniert",J$1:J$166))) / 2,
                (MIN(IF(K$1:K$166="saniert",J$1:J$166)) + MAX(IF(K$1:K$166="saniert",J$1:J$166))) / 2
            )
        )),
        0,
        I134
    )
)</f>
        <v>0</v>
      </c>
      <c r="O134" s="160"/>
      <c r="P134" s="174">
        <f t="shared" si="41"/>
        <v>-2.700048067696605</v>
      </c>
      <c r="Q134" s="173">
        <f>_xlfn.NORM.DIST(P134, P5,Q5, TRUE)</f>
        <v>0</v>
      </c>
      <c r="R134" s="174" t="str">
        <f t="shared" si="28"/>
        <v>saniert</v>
      </c>
      <c r="S134" s="174" cm="1">
        <f t="array" ref="S134">IF(
    Q134 &gt; (IF(
        R134 = "unsaniert",
        (MIN(IF(R$1:R$166="unsaniert",Q$1:Q$166)) + MAX(IF(R$1:R$166="unsaniert",Q$1:Q$166))) / 2,
        IF(
            R134 = "teilsaniert",
            (MIN(IF(R$1:R$166="teilsaniert",Q$1:Q$166)) + MAX(IF(R$1:R$166="teilsaniert",Q$1:Q$166))) / 2,
            (MIN(IF(R$1:R$166="saniert",Q$1:Q$166)) + MAX(IF(R$1:R$166="saniert",Q$1:Q$166))) / 2
        )
    )),
    0,
    IF(
        Q133 &lt; (IF(
            R134 = "unsaniert",
            (MIN(IF(R$1:R$166="unsaniert",Q$1:Q$166)) + MAX(IF(R$1:R$166="unsaniert",Q$1:Q$166))) / 2,
            IF(
                R134 = "teilsaniert",
                (MIN(IF(R$1:R$166="teilsaniert",Q$1:Q$166)) + MAX(IF(R$1:R$166="teilsaniert",Q$1:Q$166))) / 2,
                (MIN(IF(R$1:R$166="saniert",Q$1:Q$166)) + MAX(IF(R$1:R$166="saniert",Q$1:Q$166))) / 2
            )
        )),
        0,
        P134
    )
)</f>
        <v>0</v>
      </c>
      <c r="W134" s="174">
        <f t="shared" si="42"/>
        <v>-2.4014906343426023</v>
      </c>
      <c r="X134" s="173">
        <f t="shared" si="29"/>
        <v>0</v>
      </c>
      <c r="Y134" s="174" t="str">
        <f t="shared" si="30"/>
        <v>saniert</v>
      </c>
      <c r="Z134" s="174" cm="1">
        <f t="array" ref="Z134">IF(
    X134 &gt; (IF(
        Y134 = "unsaniert",
        (MIN(IF(Y$1:Y$166="unsaniert",X$1:X$166)) + MAX(IF(Y$1:Y$166="unsaniert",X$1:X$166))) / 2,
        IF(
            Y134 = "teilsaniert",
            (MIN(IF(Y$1:Y$166="teilsaniert",X$1:X$166)) + MAX(IF(Y$1:Y$166="teilsaniert",X$1:X$166))) / 2,
            (MIN(IF(Y$1:Y$166="saniert",X$1:X$166)) + MAX(IF(Y$1:Y$166="saniert",X$1:X$166))) / 2
        )
    )),
    0,
    IF(
        X133 &lt; (IF(
            Y134 = "unsaniert",
            (MIN(IF(Y$1:Y$166="unsaniert",X$1:X$166)) + MAX(IF(Y$1:Y$166="unsaniert",X$1:X$166))) / 2,
            IF(
                Y134 = "teilsaniert",
                (MIN(IF(Y$1:Y$166="teilsaniert",X$1:X$166)) + MAX(IF(Y$1:Y$166="teilsaniert",X$1:X$166))) / 2,
                (MIN(IF(Y$1:Y$166="saniert",X$1:X$166)) + MAX(IF(Y$1:Y$166="saniert",X$1:X$166))) / 2
            )
        )),
        0,
        W134
    )
)</f>
        <v>0</v>
      </c>
      <c r="AA134" s="160"/>
      <c r="AB134" s="160"/>
      <c r="AC134" s="160"/>
      <c r="AD134" s="174">
        <f t="shared" si="43"/>
        <v>-2.5500361506202247</v>
      </c>
      <c r="AE134" s="173">
        <f t="shared" si="31"/>
        <v>0</v>
      </c>
      <c r="AF134" s="174" t="str">
        <f t="shared" si="32"/>
        <v>saniert</v>
      </c>
      <c r="AG134" s="174" cm="1">
        <f t="array" ref="AG134">IF(
    AE134 &gt; (IF(
        AF134 = "unsaniert",
        (MIN(IF(AF$1:AF$166="unsaniert",AE$1:AE$166)) + MAX(IF(AF$1:AF$166="unsaniert",AE$1:AE$166))) / 2,
        IF(
            AF134 = "teilsaniert",
            (MIN(IF(AF$1:AF$166="teilsaniert",AE$1:AE$166)) + MAX(IF(AF$1:AF$166="teilsaniert",AE$1:AE$166))) / 2,
            (MIN(IF(AF$1:AF$166="saniert",AE$1:AE$166)) + MAX(IF(AF$1:AF$166="saniert",AE$1:AE$166))) / 2
        )
    )),
    0,
    IF(
        AE133 &lt; (IF(
            AF134 = "unsaniert",
            (MIN(IF(AF$1:AF$166="unsaniert",AE$1:AE$166)) + MAX(IF(AF$1:AF$166="unsaniert",AE$1:AE$166))) / 2,
            IF(
                AF134 = "teilsaniert",
                (MIN(IF(AF$1:AF$166="teilsaniert",AE$1:AE$166)) + MAX(IF(AF$1:AF$166="teilsaniert",AE$1:AE$166))) / 2,
                (MIN(IF(AF$1:AF$166="saniert",AE$1:AE$166)) + MAX(IF(AF$1:AF$166="saniert",AE$1:AE$166))) / 2
            )
        )),
        0,
        AD134
    )
)</f>
        <v>0</v>
      </c>
      <c r="AH134" s="160"/>
      <c r="AI134" s="160"/>
      <c r="AJ134" s="160"/>
      <c r="AK134" s="174">
        <f t="shared" si="44"/>
        <v>-2.7194462713049292</v>
      </c>
      <c r="AL134" s="173">
        <f t="shared" si="33"/>
        <v>0</v>
      </c>
      <c r="AM134" s="174" t="str">
        <f t="shared" si="34"/>
        <v>saniert</v>
      </c>
      <c r="AN134" s="174" cm="1">
        <f t="array" ref="AN134">IF(
    AL134 &gt; (IF(
        AM134 = "unsaniert",
        (MIN(IF(AM$1:AM$166="unsaniert",AL$1:AL$166)) + MAX(IF(AM$1:AM$166="unsaniert",AL$1:AL$166))) / 2,
        IF(
            AM134 = "teilsaniert",
            (MIN(IF(AM$1:AM$166="teilsaniert",AL$1:AL$166)) + MAX(IF(AM$1:AM$166="teilsaniert",AL$1:AL$166))) / 2,
            (MIN(IF(AM$1:AM$166="saniert",AL$1:AL$166)) + MAX(IF(AM$1:AM$166="saniert",AL$1:AL$166))) / 2
        )
    )),
    0,
    IF(
        AL133 &lt; (IF(
            AM134 = "unsaniert",
            (MIN(IF(AM$1:AM$166="unsaniert",AL$1:AL$166)) + MAX(IF(AM$1:AM$166="unsaniert",AL$1:AL$166))) / 2,
            IF(
                AM134 = "teilsaniert",
                (MIN(IF(AM$1:AM$166="teilsaniert",AL$1:AL$166)) + MAX(IF(AM$1:AM$166="teilsaniert",AL$1:AL$166))) / 2,
                (MIN(IF(AM$1:AM$166="saniert",AL$1:AL$166)) + MAX(IF(AM$1:AM$166="saniert",AL$1:AL$166))) / 2
            )
        )),
        0,
        AK134
    )
)</f>
        <v>0</v>
      </c>
      <c r="AR134" s="174">
        <f t="shared" si="45"/>
        <v>-2.4647735317615878</v>
      </c>
      <c r="AS134" s="173">
        <f t="shared" si="35"/>
        <v>0</v>
      </c>
      <c r="AT134" s="174" t="str">
        <f t="shared" si="36"/>
        <v>saniert</v>
      </c>
      <c r="AU134" s="174" cm="1">
        <f t="array" ref="AU134">IF(
    AS134 &gt; (IF(
        AT134 = "unsaniert",
        (MIN(IF(AT$1:AT$166="unsaniert",AS$1:AS$166)) + MAX(IF(AT$1:AT$166="unsaniert",AS$1:AS$166))) / 2,
        IF(
            AT134 = "teilsaniert",
            (MIN(IF(AT$1:AT$166="teilsaniert",AS$1:AS$166)) + MAX(IF(AT$1:AT$166="teilsaniert",AS$1:AS$166))) / 2,
            (MIN(IF(AT$1:AT$166="saniert",AS$1:AS$166)) + MAX(IF(AT$1:AT$166="saniert",AS$1:AS$166))) / 2
        )
    )),
    0,
    IF(
        AS133 &lt; (IF(
            AT134 = "unsaniert",
            (MIN(IF(AT$1:AT$166="unsaniert",AS$1:AS$166)) + MAX(IF(AT$1:AT$166="unsaniert",AS$1:AS$166))) / 2,
            IF(
                AT134 = "teilsaniert",
                (MIN(IF(AT$1:AT$166="teilsaniert",AS$1:AS$166)) + MAX(IF(AT$1:AT$166="teilsaniert",AS$1:AS$166))) / 2,
                (MIN(IF(AT$1:AT$166="saniert",AS$1:AS$166)) + MAX(IF(AT$1:AT$166="saniert",AS$1:AS$166))) / 2
            )
        )),
        0,
        AR134
    )
)</f>
        <v>0</v>
      </c>
      <c r="AV134" s="160"/>
      <c r="AW134" s="160"/>
      <c r="AX134" s="160"/>
      <c r="AY134" s="174">
        <f t="shared" si="46"/>
        <v>-2.4758722285641102</v>
      </c>
      <c r="AZ134" s="173">
        <f t="shared" si="48"/>
        <v>0</v>
      </c>
      <c r="BA134" s="174" t="str">
        <f t="shared" si="49"/>
        <v>saniert</v>
      </c>
      <c r="BB134" s="174" cm="1">
        <f t="array" ref="BB134">IF(
    AZ134 &gt; (IF(
        BA134 = "unsaniert",
        (MIN(IF(BA$1:BA$166="unsaniert",AZ$1:AZ$166)) + MAX(IF(BA$1:BA$166="unsaniert",AZ$1:AZ$166))) / 2,
        IF(
            BA134 = "teilsaniert",
            (MIN(IF(BA$1:BA$166="teilsaniert",AZ$1:AZ$166)) + MAX(IF(BA$1:BA$166="teilsaniert",AZ$1:AZ$166))) / 2,
            (MIN(IF(BA$1:BA$166="saniert",AZ$1:AZ$166)) + MAX(IF(BA$1:BA$166="saniert",AZ$1:AZ$166))) / 2
        )
    )),
    0,
    IF(
        AZ133 &lt; (IF(
            BA134 = "unsaniert",
            (MIN(IF(BA$1:BA$166="unsaniert",AZ$1:AZ$166)) + MAX(IF(BA$1:BA$166="unsaniert",AZ$1:AZ$166))) / 2,
            IF(
                BA134 = "teilsaniert",
                (MIN(IF(BA$1:BA$166="teilsaniert",AZ$1:AZ$166)) + MAX(IF(BA$1:BA$166="teilsaniert",AZ$1:AZ$166))) / 2,
                (MIN(IF(BA$1:BA$166="saniert",AZ$1:AZ$166)) + MAX(IF(BA$1:BA$166="saniert",AZ$1:AZ$166))) / 2
            )
        )),
        0,
        AY134
    )
)</f>
        <v>0</v>
      </c>
      <c r="BC134" s="160"/>
      <c r="BD134" s="160"/>
      <c r="BE134" s="160"/>
      <c r="BF134" s="174">
        <f t="shared" si="47"/>
        <v>-1.2179803524127804</v>
      </c>
      <c r="BG134" s="173">
        <f t="shared" si="37"/>
        <v>1.6546397246235138E-301</v>
      </c>
      <c r="BH134" s="174" t="str">
        <f t="shared" si="38"/>
        <v>saniert</v>
      </c>
      <c r="BI134" s="174" cm="1">
        <f t="array" ref="BI134">IF(
    BG134 &gt; (IF(
        BH134 = "unsaniert",
        (MIN(IF(BH$1:BH$166="unsaniert",BG$1:BG$166)) + MAX(IF(BH$1:BH$166="unsaniert",BG$1:BG$166))) / 2,
        IF(
            BH134 = "teilsaniert",
            (MIN(IF(BH$1:BH$166="teilsaniert",BG$1:BG$166)) + MAX(IF(BH$1:BH$166="teilsaniert",BG$1:BG$166))) / 2,
            (MIN(IF(BH$1:BH$166="saniert",BG$1:BG$166)) + MAX(IF(BH$1:BH$166="saniert",BG$1:BG$166))) / 2
        )
    )),
    0,
    IF(
        BG133 &lt; (IF(
            BH134 = "unsaniert",
            (MIN(IF(BH$1:BH$166="unsaniert",BG$1:BG$166)) + MAX(IF(BH$1:BH$166="unsaniert",BG$1:BG$166))) / 2,
            IF(
                BH134 = "teilsaniert",
                (MIN(IF(BH$1:BH$166="teilsaniert",BG$1:BG$166)) + MAX(IF(BH$1:BH$166="teilsaniert",BG$1:BG$166))) / 2,
                (MIN(IF(BH$1:BH$166="saniert",BG$1:BG$166)) + MAX(IF(BH$1:BH$166="saniert",BG$1:BG$166))) / 2
            )
        )),
        0,
        BF134
    )
)</f>
        <v>0</v>
      </c>
    </row>
    <row r="135" spans="2:61">
      <c r="B135" s="174">
        <f t="shared" si="39"/>
        <v>-2.3470096530532705</v>
      </c>
      <c r="C135" s="173">
        <f>_xlfn.NORM.DIST(B135, B5,C5, TRUE)</f>
        <v>0</v>
      </c>
      <c r="D135" s="174" t="str">
        <f t="shared" si="26"/>
        <v>saniert</v>
      </c>
      <c r="E135" s="174" cm="1">
        <f t="array" ref="E135">IF(
    C135 &gt; (IF(
        D135 = "unsaniert",
        (MIN(IF(D$1:D$166="unsaniert",C$1:C$166)) + MAX(IF(D$1:D$166="unsaniert",C$1:C$166))) / 2,
        IF(
            D135 = "teilsaniert",
            (MIN(IF(D$1:D$166="teilsaniert",C$1:C$166)) + MAX(IF(D$1:D$166="teilsaniert",C$1:C$166))) / 2,
            (MIN(IF(D$1:D$166="saniert",C$1:C$166)) + MAX(IF(D$1:D$166="saniert",C$1:C$166))) / 2
        )
    )),
    0,
    IF(
        C134 &lt; (IF(
            D135 = "unsaniert",
            (MIN(IF(D$1:D$166="unsaniert",C$1:C$166)) + MAX(IF(D$1:D$166="unsaniert",C$1:C$166))) / 2,
            IF(
                D135 = "teilsaniert",
                (MIN(IF(D$1:D$166="teilsaniert",C$1:C$166)) + MAX(IF(D$1:D$166="teilsaniert",C$1:C$166))) / 2,
                (MIN(IF(D$1:D$166="saniert",C$1:C$166)) + MAX(IF(D$1:D$166="saniert",C$1:C$166))) / 2
            )
        )),
        0,
        B135
    )
)</f>
        <v>0</v>
      </c>
      <c r="H135" s="160"/>
      <c r="I135" s="174">
        <f t="shared" si="40"/>
        <v>-2.6463653993629332</v>
      </c>
      <c r="J135" s="173">
        <f>_xlfn.NORM.DIST(I135, I5,J5, TRUE)</f>
        <v>0</v>
      </c>
      <c r="K135" s="174" t="str">
        <f t="shared" si="27"/>
        <v>saniert</v>
      </c>
      <c r="L135" s="174" cm="1">
        <f t="array" ref="L135">IF(
    J135 &gt; (IF(
        K135 = "unsaniert",
        (MIN(IF(K$1:K$166="unsaniert",J$1:J$166)) + MAX(IF(K$1:K$166="unsaniert",J$1:J$166))) / 2,
        IF(
            K135 = "teilsaniert",
            (MIN(IF(K$1:K$166="teilsaniert",J$1:J$166)) + MAX(IF(K$1:K$166="teilsaniert",J$1:J$166))) / 2,
            (MIN(IF(K$1:K$166="saniert",J$1:J$166)) + MAX(IF(K$1:K$166="saniert",J$1:J$166))) / 2
        )
    )),
    0,
    IF(
        J134 &lt; (IF(
            K135 = "unsaniert",
            (MIN(IF(K$1:K$166="unsaniert",J$1:J$166)) + MAX(IF(K$1:K$166="unsaniert",J$1:J$166))) / 2,
            IF(
                K135 = "teilsaniert",
                (MIN(IF(K$1:K$166="teilsaniert",J$1:J$166)) + MAX(IF(K$1:K$166="teilsaniert",J$1:J$166))) / 2,
                (MIN(IF(K$1:K$166="saniert",J$1:J$166)) + MAX(IF(K$1:K$166="saniert",J$1:J$166))) / 2
            )
        )),
        0,
        I135
    )
)</f>
        <v>0</v>
      </c>
      <c r="O135" s="160"/>
      <c r="P135" s="174">
        <f t="shared" si="41"/>
        <v>-2.7300480676966048</v>
      </c>
      <c r="Q135" s="173">
        <f>_xlfn.NORM.DIST(P135, P5,Q5, TRUE)</f>
        <v>0</v>
      </c>
      <c r="R135" s="174" t="str">
        <f t="shared" si="28"/>
        <v>saniert</v>
      </c>
      <c r="S135" s="174" cm="1">
        <f t="array" ref="S135">IF(
    Q135 &gt; (IF(
        R135 = "unsaniert",
        (MIN(IF(R$1:R$166="unsaniert",Q$1:Q$166)) + MAX(IF(R$1:R$166="unsaniert",Q$1:Q$166))) / 2,
        IF(
            R135 = "teilsaniert",
            (MIN(IF(R$1:R$166="teilsaniert",Q$1:Q$166)) + MAX(IF(R$1:R$166="teilsaniert",Q$1:Q$166))) / 2,
            (MIN(IF(R$1:R$166="saniert",Q$1:Q$166)) + MAX(IF(R$1:R$166="saniert",Q$1:Q$166))) / 2
        )
    )),
    0,
    IF(
        Q134 &lt; (IF(
            R135 = "unsaniert",
            (MIN(IF(R$1:R$166="unsaniert",Q$1:Q$166)) + MAX(IF(R$1:R$166="unsaniert",Q$1:Q$166))) / 2,
            IF(
                R135 = "teilsaniert",
                (MIN(IF(R$1:R$166="teilsaniert",Q$1:Q$166)) + MAX(IF(R$1:R$166="teilsaniert",Q$1:Q$166))) / 2,
                (MIN(IF(R$1:R$166="saniert",Q$1:Q$166)) + MAX(IF(R$1:R$166="saniert",Q$1:Q$166))) / 2
            )
        )),
        0,
        P135
    )
)</f>
        <v>0</v>
      </c>
      <c r="W135" s="174">
        <f t="shared" si="42"/>
        <v>-2.4314906343426022</v>
      </c>
      <c r="X135" s="173">
        <f t="shared" si="29"/>
        <v>0</v>
      </c>
      <c r="Y135" s="174" t="str">
        <f t="shared" si="30"/>
        <v>saniert</v>
      </c>
      <c r="Z135" s="174" cm="1">
        <f t="array" ref="Z135">IF(
    X135 &gt; (IF(
        Y135 = "unsaniert",
        (MIN(IF(Y$1:Y$166="unsaniert",X$1:X$166)) + MAX(IF(Y$1:Y$166="unsaniert",X$1:X$166))) / 2,
        IF(
            Y135 = "teilsaniert",
            (MIN(IF(Y$1:Y$166="teilsaniert",X$1:X$166)) + MAX(IF(Y$1:Y$166="teilsaniert",X$1:X$166))) / 2,
            (MIN(IF(Y$1:Y$166="saniert",X$1:X$166)) + MAX(IF(Y$1:Y$166="saniert",X$1:X$166))) / 2
        )
    )),
    0,
    IF(
        X134 &lt; (IF(
            Y135 = "unsaniert",
            (MIN(IF(Y$1:Y$166="unsaniert",X$1:X$166)) + MAX(IF(Y$1:Y$166="unsaniert",X$1:X$166))) / 2,
            IF(
                Y135 = "teilsaniert",
                (MIN(IF(Y$1:Y$166="teilsaniert",X$1:X$166)) + MAX(IF(Y$1:Y$166="teilsaniert",X$1:X$166))) / 2,
                (MIN(IF(Y$1:Y$166="saniert",X$1:X$166)) + MAX(IF(Y$1:Y$166="saniert",X$1:X$166))) / 2
            )
        )),
        0,
        W135
    )
)</f>
        <v>0</v>
      </c>
      <c r="AA135" s="160"/>
      <c r="AB135" s="160"/>
      <c r="AC135" s="160"/>
      <c r="AD135" s="174">
        <f t="shared" si="43"/>
        <v>-2.5800361506202245</v>
      </c>
      <c r="AE135" s="173">
        <f t="shared" si="31"/>
        <v>0</v>
      </c>
      <c r="AF135" s="174" t="str">
        <f t="shared" si="32"/>
        <v>saniert</v>
      </c>
      <c r="AG135" s="174" cm="1">
        <f t="array" ref="AG135">IF(
    AE135 &gt; (IF(
        AF135 = "unsaniert",
        (MIN(IF(AF$1:AF$166="unsaniert",AE$1:AE$166)) + MAX(IF(AF$1:AF$166="unsaniert",AE$1:AE$166))) / 2,
        IF(
            AF135 = "teilsaniert",
            (MIN(IF(AF$1:AF$166="teilsaniert",AE$1:AE$166)) + MAX(IF(AF$1:AF$166="teilsaniert",AE$1:AE$166))) / 2,
            (MIN(IF(AF$1:AF$166="saniert",AE$1:AE$166)) + MAX(IF(AF$1:AF$166="saniert",AE$1:AE$166))) / 2
        )
    )),
    0,
    IF(
        AE134 &lt; (IF(
            AF135 = "unsaniert",
            (MIN(IF(AF$1:AF$166="unsaniert",AE$1:AE$166)) + MAX(IF(AF$1:AF$166="unsaniert",AE$1:AE$166))) / 2,
            IF(
                AF135 = "teilsaniert",
                (MIN(IF(AF$1:AF$166="teilsaniert",AE$1:AE$166)) + MAX(IF(AF$1:AF$166="teilsaniert",AE$1:AE$166))) / 2,
                (MIN(IF(AF$1:AF$166="saniert",AE$1:AE$166)) + MAX(IF(AF$1:AF$166="saniert",AE$1:AE$166))) / 2
            )
        )),
        0,
        AD135
    )
)</f>
        <v>0</v>
      </c>
      <c r="AH135" s="160"/>
      <c r="AI135" s="160"/>
      <c r="AJ135" s="160"/>
      <c r="AK135" s="174">
        <f t="shared" si="44"/>
        <v>-2.749446271304929</v>
      </c>
      <c r="AL135" s="173">
        <f t="shared" si="33"/>
        <v>0</v>
      </c>
      <c r="AM135" s="174" t="str">
        <f t="shared" si="34"/>
        <v>saniert</v>
      </c>
      <c r="AN135" s="174" cm="1">
        <f t="array" ref="AN135">IF(
    AL135 &gt; (IF(
        AM135 = "unsaniert",
        (MIN(IF(AM$1:AM$166="unsaniert",AL$1:AL$166)) + MAX(IF(AM$1:AM$166="unsaniert",AL$1:AL$166))) / 2,
        IF(
            AM135 = "teilsaniert",
            (MIN(IF(AM$1:AM$166="teilsaniert",AL$1:AL$166)) + MAX(IF(AM$1:AM$166="teilsaniert",AL$1:AL$166))) / 2,
            (MIN(IF(AM$1:AM$166="saniert",AL$1:AL$166)) + MAX(IF(AM$1:AM$166="saniert",AL$1:AL$166))) / 2
        )
    )),
    0,
    IF(
        AL134 &lt; (IF(
            AM135 = "unsaniert",
            (MIN(IF(AM$1:AM$166="unsaniert",AL$1:AL$166)) + MAX(IF(AM$1:AM$166="unsaniert",AL$1:AL$166))) / 2,
            IF(
                AM135 = "teilsaniert",
                (MIN(IF(AM$1:AM$166="teilsaniert",AL$1:AL$166)) + MAX(IF(AM$1:AM$166="teilsaniert",AL$1:AL$166))) / 2,
                (MIN(IF(AM$1:AM$166="saniert",AL$1:AL$166)) + MAX(IF(AM$1:AM$166="saniert",AL$1:AL$166))) / 2
            )
        )),
        0,
        AK135
    )
)</f>
        <v>0</v>
      </c>
      <c r="AR135" s="174">
        <f t="shared" si="45"/>
        <v>-2.4947735317615876</v>
      </c>
      <c r="AS135" s="173">
        <f t="shared" si="35"/>
        <v>0</v>
      </c>
      <c r="AT135" s="174" t="str">
        <f t="shared" si="36"/>
        <v>saniert</v>
      </c>
      <c r="AU135" s="174" cm="1">
        <f t="array" ref="AU135">IF(
    AS135 &gt; (IF(
        AT135 = "unsaniert",
        (MIN(IF(AT$1:AT$166="unsaniert",AS$1:AS$166)) + MAX(IF(AT$1:AT$166="unsaniert",AS$1:AS$166))) / 2,
        IF(
            AT135 = "teilsaniert",
            (MIN(IF(AT$1:AT$166="teilsaniert",AS$1:AS$166)) + MAX(IF(AT$1:AT$166="teilsaniert",AS$1:AS$166))) / 2,
            (MIN(IF(AT$1:AT$166="saniert",AS$1:AS$166)) + MAX(IF(AT$1:AT$166="saniert",AS$1:AS$166))) / 2
        )
    )),
    0,
    IF(
        AS134 &lt; (IF(
            AT135 = "unsaniert",
            (MIN(IF(AT$1:AT$166="unsaniert",AS$1:AS$166)) + MAX(IF(AT$1:AT$166="unsaniert",AS$1:AS$166))) / 2,
            IF(
                AT135 = "teilsaniert",
                (MIN(IF(AT$1:AT$166="teilsaniert",AS$1:AS$166)) + MAX(IF(AT$1:AT$166="teilsaniert",AS$1:AS$166))) / 2,
                (MIN(IF(AT$1:AT$166="saniert",AS$1:AS$166)) + MAX(IF(AT$1:AT$166="saniert",AS$1:AS$166))) / 2
            )
        )),
        0,
        AR135
    )
)</f>
        <v>0</v>
      </c>
      <c r="AV135" s="160"/>
      <c r="AW135" s="160"/>
      <c r="AX135" s="160"/>
      <c r="AY135" s="174">
        <f t="shared" si="46"/>
        <v>-2.50587222856411</v>
      </c>
      <c r="AZ135" s="173">
        <f t="shared" si="48"/>
        <v>0</v>
      </c>
      <c r="BA135" s="174" t="str">
        <f t="shared" si="49"/>
        <v>saniert</v>
      </c>
      <c r="BB135" s="174" cm="1">
        <f t="array" ref="BB135">IF(
    AZ135 &gt; (IF(
        BA135 = "unsaniert",
        (MIN(IF(BA$1:BA$166="unsaniert",AZ$1:AZ$166)) + MAX(IF(BA$1:BA$166="unsaniert",AZ$1:AZ$166))) / 2,
        IF(
            BA135 = "teilsaniert",
            (MIN(IF(BA$1:BA$166="teilsaniert",AZ$1:AZ$166)) + MAX(IF(BA$1:BA$166="teilsaniert",AZ$1:AZ$166))) / 2,
            (MIN(IF(BA$1:BA$166="saniert",AZ$1:AZ$166)) + MAX(IF(BA$1:BA$166="saniert",AZ$1:AZ$166))) / 2
        )
    )),
    0,
    IF(
        AZ134 &lt; (IF(
            BA135 = "unsaniert",
            (MIN(IF(BA$1:BA$166="unsaniert",AZ$1:AZ$166)) + MAX(IF(BA$1:BA$166="unsaniert",AZ$1:AZ$166))) / 2,
            IF(
                BA135 = "teilsaniert",
                (MIN(IF(BA$1:BA$166="teilsaniert",AZ$1:AZ$166)) + MAX(IF(BA$1:BA$166="teilsaniert",AZ$1:AZ$166))) / 2,
                (MIN(IF(BA$1:BA$166="saniert",AZ$1:AZ$166)) + MAX(IF(BA$1:BA$166="saniert",AZ$1:AZ$166))) / 2
            )
        )),
        0,
        AY135
    )
)</f>
        <v>0</v>
      </c>
      <c r="BC135" s="160"/>
      <c r="BD135" s="160"/>
      <c r="BE135" s="160"/>
      <c r="BF135" s="174">
        <f t="shared" si="47"/>
        <v>-1.2329803524127803</v>
      </c>
      <c r="BG135" s="173">
        <f t="shared" si="37"/>
        <v>4.5036423914629778E-308</v>
      </c>
      <c r="BH135" s="174" t="str">
        <f t="shared" si="38"/>
        <v>saniert</v>
      </c>
      <c r="BI135" s="174" cm="1">
        <f t="array" ref="BI135">IF(
    BG135 &gt; (IF(
        BH135 = "unsaniert",
        (MIN(IF(BH$1:BH$166="unsaniert",BG$1:BG$166)) + MAX(IF(BH$1:BH$166="unsaniert",BG$1:BG$166))) / 2,
        IF(
            BH135 = "teilsaniert",
            (MIN(IF(BH$1:BH$166="teilsaniert",BG$1:BG$166)) + MAX(IF(BH$1:BH$166="teilsaniert",BG$1:BG$166))) / 2,
            (MIN(IF(BH$1:BH$166="saniert",BG$1:BG$166)) + MAX(IF(BH$1:BH$166="saniert",BG$1:BG$166))) / 2
        )
    )),
    0,
    IF(
        BG134 &lt; (IF(
            BH135 = "unsaniert",
            (MIN(IF(BH$1:BH$166="unsaniert",BG$1:BG$166)) + MAX(IF(BH$1:BH$166="unsaniert",BG$1:BG$166))) / 2,
            IF(
                BH135 = "teilsaniert",
                (MIN(IF(BH$1:BH$166="teilsaniert",BG$1:BG$166)) + MAX(IF(BH$1:BH$166="teilsaniert",BG$1:BG$166))) / 2,
                (MIN(IF(BH$1:BH$166="saniert",BG$1:BG$166)) + MAX(IF(BH$1:BH$166="saniert",BG$1:BG$166))) / 2
            )
        )),
        0,
        BF135
    )
)</f>
        <v>0</v>
      </c>
    </row>
    <row r="136" spans="2:61">
      <c r="B136" s="174">
        <f t="shared" si="39"/>
        <v>-2.3770096530532703</v>
      </c>
      <c r="C136" s="173">
        <f>_xlfn.NORM.DIST(B136, B5,C5, TRUE)</f>
        <v>0</v>
      </c>
      <c r="D136" s="174" t="str">
        <f t="shared" si="26"/>
        <v>saniert</v>
      </c>
      <c r="E136" s="174" cm="1">
        <f t="array" ref="E136">IF(
    C136 &gt; (IF(
        D136 = "unsaniert",
        (MIN(IF(D$1:D$166="unsaniert",C$1:C$166)) + MAX(IF(D$1:D$166="unsaniert",C$1:C$166))) / 2,
        IF(
            D136 = "teilsaniert",
            (MIN(IF(D$1:D$166="teilsaniert",C$1:C$166)) + MAX(IF(D$1:D$166="teilsaniert",C$1:C$166))) / 2,
            (MIN(IF(D$1:D$166="saniert",C$1:C$166)) + MAX(IF(D$1:D$166="saniert",C$1:C$166))) / 2
        )
    )),
    0,
    IF(
        C135 &lt; (IF(
            D136 = "unsaniert",
            (MIN(IF(D$1:D$166="unsaniert",C$1:C$166)) + MAX(IF(D$1:D$166="unsaniert",C$1:C$166))) / 2,
            IF(
                D136 = "teilsaniert",
                (MIN(IF(D$1:D$166="teilsaniert",C$1:C$166)) + MAX(IF(D$1:D$166="teilsaniert",C$1:C$166))) / 2,
                (MIN(IF(D$1:D$166="saniert",C$1:C$166)) + MAX(IF(D$1:D$166="saniert",C$1:C$166))) / 2
            )
        )),
        0,
        B136
    )
)</f>
        <v>0</v>
      </c>
      <c r="H136" s="160"/>
      <c r="I136" s="174">
        <f t="shared" si="40"/>
        <v>-2.6763653993629331</v>
      </c>
      <c r="J136" s="173">
        <f>_xlfn.NORM.DIST(I136, I5,J5, TRUE)</f>
        <v>0</v>
      </c>
      <c r="K136" s="174" t="str">
        <f t="shared" si="27"/>
        <v>saniert</v>
      </c>
      <c r="L136" s="174" cm="1">
        <f t="array" ref="L136">IF(
    J136 &gt; (IF(
        K136 = "unsaniert",
        (MIN(IF(K$1:K$166="unsaniert",J$1:J$166)) + MAX(IF(K$1:K$166="unsaniert",J$1:J$166))) / 2,
        IF(
            K136 = "teilsaniert",
            (MIN(IF(K$1:K$166="teilsaniert",J$1:J$166)) + MAX(IF(K$1:K$166="teilsaniert",J$1:J$166))) / 2,
            (MIN(IF(K$1:K$166="saniert",J$1:J$166)) + MAX(IF(K$1:K$166="saniert",J$1:J$166))) / 2
        )
    )),
    0,
    IF(
        J135 &lt; (IF(
            K136 = "unsaniert",
            (MIN(IF(K$1:K$166="unsaniert",J$1:J$166)) + MAX(IF(K$1:K$166="unsaniert",J$1:J$166))) / 2,
            IF(
                K136 = "teilsaniert",
                (MIN(IF(K$1:K$166="teilsaniert",J$1:J$166)) + MAX(IF(K$1:K$166="teilsaniert",J$1:J$166))) / 2,
                (MIN(IF(K$1:K$166="saniert",J$1:J$166)) + MAX(IF(K$1:K$166="saniert",J$1:J$166))) / 2
            )
        )),
        0,
        I136
    )
)</f>
        <v>0</v>
      </c>
      <c r="O136" s="160"/>
      <c r="P136" s="174">
        <f t="shared" si="41"/>
        <v>-2.7600480676966046</v>
      </c>
      <c r="Q136" s="173">
        <f>_xlfn.NORM.DIST(P136, P5,Q5, TRUE)</f>
        <v>0</v>
      </c>
      <c r="R136" s="174" t="str">
        <f t="shared" si="28"/>
        <v>saniert</v>
      </c>
      <c r="S136" s="174" cm="1">
        <f t="array" ref="S136">IF(
    Q136 &gt; (IF(
        R136 = "unsaniert",
        (MIN(IF(R$1:R$166="unsaniert",Q$1:Q$166)) + MAX(IF(R$1:R$166="unsaniert",Q$1:Q$166))) / 2,
        IF(
            R136 = "teilsaniert",
            (MIN(IF(R$1:R$166="teilsaniert",Q$1:Q$166)) + MAX(IF(R$1:R$166="teilsaniert",Q$1:Q$166))) / 2,
            (MIN(IF(R$1:R$166="saniert",Q$1:Q$166)) + MAX(IF(R$1:R$166="saniert",Q$1:Q$166))) / 2
        )
    )),
    0,
    IF(
        Q135 &lt; (IF(
            R136 = "unsaniert",
            (MIN(IF(R$1:R$166="unsaniert",Q$1:Q$166)) + MAX(IF(R$1:R$166="unsaniert",Q$1:Q$166))) / 2,
            IF(
                R136 = "teilsaniert",
                (MIN(IF(R$1:R$166="teilsaniert",Q$1:Q$166)) + MAX(IF(R$1:R$166="teilsaniert",Q$1:Q$166))) / 2,
                (MIN(IF(R$1:R$166="saniert",Q$1:Q$166)) + MAX(IF(R$1:R$166="saniert",Q$1:Q$166))) / 2
            )
        )),
        0,
        P136
    )
)</f>
        <v>0</v>
      </c>
      <c r="W136" s="174">
        <f t="shared" si="42"/>
        <v>-2.461490634342602</v>
      </c>
      <c r="X136" s="173">
        <f t="shared" si="29"/>
        <v>0</v>
      </c>
      <c r="Y136" s="174" t="str">
        <f t="shared" si="30"/>
        <v>saniert</v>
      </c>
      <c r="Z136" s="174" cm="1">
        <f t="array" ref="Z136">IF(
    X136 &gt; (IF(
        Y136 = "unsaniert",
        (MIN(IF(Y$1:Y$166="unsaniert",X$1:X$166)) + MAX(IF(Y$1:Y$166="unsaniert",X$1:X$166))) / 2,
        IF(
            Y136 = "teilsaniert",
            (MIN(IF(Y$1:Y$166="teilsaniert",X$1:X$166)) + MAX(IF(Y$1:Y$166="teilsaniert",X$1:X$166))) / 2,
            (MIN(IF(Y$1:Y$166="saniert",X$1:X$166)) + MAX(IF(Y$1:Y$166="saniert",X$1:X$166))) / 2
        )
    )),
    0,
    IF(
        X135 &lt; (IF(
            Y136 = "unsaniert",
            (MIN(IF(Y$1:Y$166="unsaniert",X$1:X$166)) + MAX(IF(Y$1:Y$166="unsaniert",X$1:X$166))) / 2,
            IF(
                Y136 = "teilsaniert",
                (MIN(IF(Y$1:Y$166="teilsaniert",X$1:X$166)) + MAX(IF(Y$1:Y$166="teilsaniert",X$1:X$166))) / 2,
                (MIN(IF(Y$1:Y$166="saniert",X$1:X$166)) + MAX(IF(Y$1:Y$166="saniert",X$1:X$166))) / 2
            )
        )),
        0,
        W136
    )
)</f>
        <v>0</v>
      </c>
      <c r="AA136" s="160"/>
      <c r="AB136" s="160"/>
      <c r="AC136" s="160"/>
      <c r="AD136" s="174">
        <f t="shared" si="43"/>
        <v>-2.6100361506202243</v>
      </c>
      <c r="AE136" s="173">
        <f t="shared" si="31"/>
        <v>0</v>
      </c>
      <c r="AF136" s="174" t="str">
        <f t="shared" si="32"/>
        <v>saniert</v>
      </c>
      <c r="AG136" s="174" cm="1">
        <f t="array" ref="AG136">IF(
    AE136 &gt; (IF(
        AF136 = "unsaniert",
        (MIN(IF(AF$1:AF$166="unsaniert",AE$1:AE$166)) + MAX(IF(AF$1:AF$166="unsaniert",AE$1:AE$166))) / 2,
        IF(
            AF136 = "teilsaniert",
            (MIN(IF(AF$1:AF$166="teilsaniert",AE$1:AE$166)) + MAX(IF(AF$1:AF$166="teilsaniert",AE$1:AE$166))) / 2,
            (MIN(IF(AF$1:AF$166="saniert",AE$1:AE$166)) + MAX(IF(AF$1:AF$166="saniert",AE$1:AE$166))) / 2
        )
    )),
    0,
    IF(
        AE135 &lt; (IF(
            AF136 = "unsaniert",
            (MIN(IF(AF$1:AF$166="unsaniert",AE$1:AE$166)) + MAX(IF(AF$1:AF$166="unsaniert",AE$1:AE$166))) / 2,
            IF(
                AF136 = "teilsaniert",
                (MIN(IF(AF$1:AF$166="teilsaniert",AE$1:AE$166)) + MAX(IF(AF$1:AF$166="teilsaniert",AE$1:AE$166))) / 2,
                (MIN(IF(AF$1:AF$166="saniert",AE$1:AE$166)) + MAX(IF(AF$1:AF$166="saniert",AE$1:AE$166))) / 2
            )
        )),
        0,
        AD136
    )
)</f>
        <v>0</v>
      </c>
      <c r="AH136" s="160"/>
      <c r="AI136" s="160"/>
      <c r="AJ136" s="160"/>
      <c r="AK136" s="174">
        <f t="shared" si="44"/>
        <v>-2.7794462713049288</v>
      </c>
      <c r="AL136" s="173">
        <f t="shared" si="33"/>
        <v>0</v>
      </c>
      <c r="AM136" s="174" t="str">
        <f t="shared" si="34"/>
        <v>saniert</v>
      </c>
      <c r="AN136" s="174" cm="1">
        <f t="array" ref="AN136">IF(
    AL136 &gt; (IF(
        AM136 = "unsaniert",
        (MIN(IF(AM$1:AM$166="unsaniert",AL$1:AL$166)) + MAX(IF(AM$1:AM$166="unsaniert",AL$1:AL$166))) / 2,
        IF(
            AM136 = "teilsaniert",
            (MIN(IF(AM$1:AM$166="teilsaniert",AL$1:AL$166)) + MAX(IF(AM$1:AM$166="teilsaniert",AL$1:AL$166))) / 2,
            (MIN(IF(AM$1:AM$166="saniert",AL$1:AL$166)) + MAX(IF(AM$1:AM$166="saniert",AL$1:AL$166))) / 2
        )
    )),
    0,
    IF(
        AL135 &lt; (IF(
            AM136 = "unsaniert",
            (MIN(IF(AM$1:AM$166="unsaniert",AL$1:AL$166)) + MAX(IF(AM$1:AM$166="unsaniert",AL$1:AL$166))) / 2,
            IF(
                AM136 = "teilsaniert",
                (MIN(IF(AM$1:AM$166="teilsaniert",AL$1:AL$166)) + MAX(IF(AM$1:AM$166="teilsaniert",AL$1:AL$166))) / 2,
                (MIN(IF(AM$1:AM$166="saniert",AL$1:AL$166)) + MAX(IF(AM$1:AM$166="saniert",AL$1:AL$166))) / 2
            )
        )),
        0,
        AK136
    )
)</f>
        <v>0</v>
      </c>
      <c r="AR136" s="174">
        <f t="shared" si="45"/>
        <v>-2.5247735317615874</v>
      </c>
      <c r="AS136" s="173">
        <f t="shared" si="35"/>
        <v>0</v>
      </c>
      <c r="AT136" s="174" t="str">
        <f t="shared" si="36"/>
        <v>saniert</v>
      </c>
      <c r="AU136" s="174" cm="1">
        <f t="array" ref="AU136">IF(
    AS136 &gt; (IF(
        AT136 = "unsaniert",
        (MIN(IF(AT$1:AT$166="unsaniert",AS$1:AS$166)) + MAX(IF(AT$1:AT$166="unsaniert",AS$1:AS$166))) / 2,
        IF(
            AT136 = "teilsaniert",
            (MIN(IF(AT$1:AT$166="teilsaniert",AS$1:AS$166)) + MAX(IF(AT$1:AT$166="teilsaniert",AS$1:AS$166))) / 2,
            (MIN(IF(AT$1:AT$166="saniert",AS$1:AS$166)) + MAX(IF(AT$1:AT$166="saniert",AS$1:AS$166))) / 2
        )
    )),
    0,
    IF(
        AS135 &lt; (IF(
            AT136 = "unsaniert",
            (MIN(IF(AT$1:AT$166="unsaniert",AS$1:AS$166)) + MAX(IF(AT$1:AT$166="unsaniert",AS$1:AS$166))) / 2,
            IF(
                AT136 = "teilsaniert",
                (MIN(IF(AT$1:AT$166="teilsaniert",AS$1:AS$166)) + MAX(IF(AT$1:AT$166="teilsaniert",AS$1:AS$166))) / 2,
                (MIN(IF(AT$1:AT$166="saniert",AS$1:AS$166)) + MAX(IF(AT$1:AT$166="saniert",AS$1:AS$166))) / 2
            )
        )),
        0,
        AR136
    )
)</f>
        <v>0</v>
      </c>
      <c r="AV136" s="160"/>
      <c r="AW136" s="160"/>
      <c r="AX136" s="160"/>
      <c r="AY136" s="174">
        <f t="shared" si="46"/>
        <v>-2.5358722285641098</v>
      </c>
      <c r="AZ136" s="173">
        <f t="shared" si="48"/>
        <v>0</v>
      </c>
      <c r="BA136" s="174" t="str">
        <f t="shared" si="49"/>
        <v>saniert</v>
      </c>
      <c r="BB136" s="174" cm="1">
        <f t="array" ref="BB136">IF(
    AZ136 &gt; (IF(
        BA136 = "unsaniert",
        (MIN(IF(BA$1:BA$166="unsaniert",AZ$1:AZ$166)) + MAX(IF(BA$1:BA$166="unsaniert",AZ$1:AZ$166))) / 2,
        IF(
            BA136 = "teilsaniert",
            (MIN(IF(BA$1:BA$166="teilsaniert",AZ$1:AZ$166)) + MAX(IF(BA$1:BA$166="teilsaniert",AZ$1:AZ$166))) / 2,
            (MIN(IF(BA$1:BA$166="saniert",AZ$1:AZ$166)) + MAX(IF(BA$1:BA$166="saniert",AZ$1:AZ$166))) / 2
        )
    )),
    0,
    IF(
        AZ135 &lt; (IF(
            BA136 = "unsaniert",
            (MIN(IF(BA$1:BA$166="unsaniert",AZ$1:AZ$166)) + MAX(IF(BA$1:BA$166="unsaniert",AZ$1:AZ$166))) / 2,
            IF(
                BA136 = "teilsaniert",
                (MIN(IF(BA$1:BA$166="teilsaniert",AZ$1:AZ$166)) + MAX(IF(BA$1:BA$166="teilsaniert",AZ$1:AZ$166))) / 2,
                (MIN(IF(BA$1:BA$166="saniert",AZ$1:AZ$166)) + MAX(IF(BA$1:BA$166="saniert",AZ$1:AZ$166))) / 2
            )
        )),
        0,
        AY136
    )
)</f>
        <v>0</v>
      </c>
      <c r="BC136" s="160"/>
      <c r="BD136" s="160"/>
      <c r="BE136" s="160"/>
      <c r="BF136" s="174">
        <f t="shared" si="47"/>
        <v>-1.2479803524127802</v>
      </c>
      <c r="BG136" s="173">
        <f t="shared" si="37"/>
        <v>0</v>
      </c>
      <c r="BH136" s="174" t="str">
        <f t="shared" si="38"/>
        <v>saniert</v>
      </c>
      <c r="BI136" s="174" cm="1">
        <f t="array" ref="BI136">IF(
    BG136 &gt; (IF(
        BH136 = "unsaniert",
        (MIN(IF(BH$1:BH$166="unsaniert",BG$1:BG$166)) + MAX(IF(BH$1:BH$166="unsaniert",BG$1:BG$166))) / 2,
        IF(
            BH136 = "teilsaniert",
            (MIN(IF(BH$1:BH$166="teilsaniert",BG$1:BG$166)) + MAX(IF(BH$1:BH$166="teilsaniert",BG$1:BG$166))) / 2,
            (MIN(IF(BH$1:BH$166="saniert",BG$1:BG$166)) + MAX(IF(BH$1:BH$166="saniert",BG$1:BG$166))) / 2
        )
    )),
    0,
    IF(
        BG135 &lt; (IF(
            BH136 = "unsaniert",
            (MIN(IF(BH$1:BH$166="unsaniert",BG$1:BG$166)) + MAX(IF(BH$1:BH$166="unsaniert",BG$1:BG$166))) / 2,
            IF(
                BH136 = "teilsaniert",
                (MIN(IF(BH$1:BH$166="teilsaniert",BG$1:BG$166)) + MAX(IF(BH$1:BH$166="teilsaniert",BG$1:BG$166))) / 2,
                (MIN(IF(BH$1:BH$166="saniert",BG$1:BG$166)) + MAX(IF(BH$1:BH$166="saniert",BG$1:BG$166))) / 2
            )
        )),
        0,
        BF136
    )
)</f>
        <v>0</v>
      </c>
    </row>
    <row r="137" spans="2:61">
      <c r="B137" s="174">
        <f t="shared" si="39"/>
        <v>-2.4070096530532701</v>
      </c>
      <c r="C137" s="173">
        <f>_xlfn.NORM.DIST(B137, B5,C5, TRUE)</f>
        <v>0</v>
      </c>
      <c r="D137" s="174" t="str">
        <f t="shared" si="26"/>
        <v>saniert</v>
      </c>
      <c r="E137" s="174" cm="1">
        <f t="array" ref="E137">IF(
    C137 &gt; (IF(
        D137 = "unsaniert",
        (MIN(IF(D$1:D$166="unsaniert",C$1:C$166)) + MAX(IF(D$1:D$166="unsaniert",C$1:C$166))) / 2,
        IF(
            D137 = "teilsaniert",
            (MIN(IF(D$1:D$166="teilsaniert",C$1:C$166)) + MAX(IF(D$1:D$166="teilsaniert",C$1:C$166))) / 2,
            (MIN(IF(D$1:D$166="saniert",C$1:C$166)) + MAX(IF(D$1:D$166="saniert",C$1:C$166))) / 2
        )
    )),
    0,
    IF(
        C136 &lt; (IF(
            D137 = "unsaniert",
            (MIN(IF(D$1:D$166="unsaniert",C$1:C$166)) + MAX(IF(D$1:D$166="unsaniert",C$1:C$166))) / 2,
            IF(
                D137 = "teilsaniert",
                (MIN(IF(D$1:D$166="teilsaniert",C$1:C$166)) + MAX(IF(D$1:D$166="teilsaniert",C$1:C$166))) / 2,
                (MIN(IF(D$1:D$166="saniert",C$1:C$166)) + MAX(IF(D$1:D$166="saniert",C$1:C$166))) / 2
            )
        )),
        0,
        B137
    )
)</f>
        <v>0</v>
      </c>
      <c r="H137" s="160"/>
      <c r="I137" s="174">
        <f t="shared" si="40"/>
        <v>-2.7063653993629329</v>
      </c>
      <c r="J137" s="173">
        <f>_xlfn.NORM.DIST(I137, I5,J5, TRUE)</f>
        <v>0</v>
      </c>
      <c r="K137" s="174" t="str">
        <f t="shared" si="27"/>
        <v>saniert</v>
      </c>
      <c r="L137" s="174" cm="1">
        <f t="array" ref="L137">IF(
    J137 &gt; (IF(
        K137 = "unsaniert",
        (MIN(IF(K$1:K$166="unsaniert",J$1:J$166)) + MAX(IF(K$1:K$166="unsaniert",J$1:J$166))) / 2,
        IF(
            K137 = "teilsaniert",
            (MIN(IF(K$1:K$166="teilsaniert",J$1:J$166)) + MAX(IF(K$1:K$166="teilsaniert",J$1:J$166))) / 2,
            (MIN(IF(K$1:K$166="saniert",J$1:J$166)) + MAX(IF(K$1:K$166="saniert",J$1:J$166))) / 2
        )
    )),
    0,
    IF(
        J136 &lt; (IF(
            K137 = "unsaniert",
            (MIN(IF(K$1:K$166="unsaniert",J$1:J$166)) + MAX(IF(K$1:K$166="unsaniert",J$1:J$166))) / 2,
            IF(
                K137 = "teilsaniert",
                (MIN(IF(K$1:K$166="teilsaniert",J$1:J$166)) + MAX(IF(K$1:K$166="teilsaniert",J$1:J$166))) / 2,
                (MIN(IF(K$1:K$166="saniert",J$1:J$166)) + MAX(IF(K$1:K$166="saniert",J$1:J$166))) / 2
            )
        )),
        0,
        I137
    )
)</f>
        <v>0</v>
      </c>
      <c r="O137" s="160"/>
      <c r="P137" s="174">
        <f t="shared" si="41"/>
        <v>-2.7900480676966044</v>
      </c>
      <c r="Q137" s="173">
        <f>_xlfn.NORM.DIST(P137, P5,Q5, TRUE)</f>
        <v>0</v>
      </c>
      <c r="R137" s="174" t="str">
        <f t="shared" si="28"/>
        <v>saniert</v>
      </c>
      <c r="S137" s="174" cm="1">
        <f t="array" ref="S137">IF(
    Q137 &gt; (IF(
        R137 = "unsaniert",
        (MIN(IF(R$1:R$166="unsaniert",Q$1:Q$166)) + MAX(IF(R$1:R$166="unsaniert",Q$1:Q$166))) / 2,
        IF(
            R137 = "teilsaniert",
            (MIN(IF(R$1:R$166="teilsaniert",Q$1:Q$166)) + MAX(IF(R$1:R$166="teilsaniert",Q$1:Q$166))) / 2,
            (MIN(IF(R$1:R$166="saniert",Q$1:Q$166)) + MAX(IF(R$1:R$166="saniert",Q$1:Q$166))) / 2
        )
    )),
    0,
    IF(
        Q136 &lt; (IF(
            R137 = "unsaniert",
            (MIN(IF(R$1:R$166="unsaniert",Q$1:Q$166)) + MAX(IF(R$1:R$166="unsaniert",Q$1:Q$166))) / 2,
            IF(
                R137 = "teilsaniert",
                (MIN(IF(R$1:R$166="teilsaniert",Q$1:Q$166)) + MAX(IF(R$1:R$166="teilsaniert",Q$1:Q$166))) / 2,
                (MIN(IF(R$1:R$166="saniert",Q$1:Q$166)) + MAX(IF(R$1:R$166="saniert",Q$1:Q$166))) / 2
            )
        )),
        0,
        P137
    )
)</f>
        <v>0</v>
      </c>
      <c r="W137" s="174">
        <f t="shared" si="42"/>
        <v>-2.4914906343426018</v>
      </c>
      <c r="X137" s="173">
        <f t="shared" si="29"/>
        <v>0</v>
      </c>
      <c r="Y137" s="174" t="str">
        <f t="shared" si="30"/>
        <v>saniert</v>
      </c>
      <c r="Z137" s="174" cm="1">
        <f t="array" ref="Z137">IF(
    X137 &gt; (IF(
        Y137 = "unsaniert",
        (MIN(IF(Y$1:Y$166="unsaniert",X$1:X$166)) + MAX(IF(Y$1:Y$166="unsaniert",X$1:X$166))) / 2,
        IF(
            Y137 = "teilsaniert",
            (MIN(IF(Y$1:Y$166="teilsaniert",X$1:X$166)) + MAX(IF(Y$1:Y$166="teilsaniert",X$1:X$166))) / 2,
            (MIN(IF(Y$1:Y$166="saniert",X$1:X$166)) + MAX(IF(Y$1:Y$166="saniert",X$1:X$166))) / 2
        )
    )),
    0,
    IF(
        X136 &lt; (IF(
            Y137 = "unsaniert",
            (MIN(IF(Y$1:Y$166="unsaniert",X$1:X$166)) + MAX(IF(Y$1:Y$166="unsaniert",X$1:X$166))) / 2,
            IF(
                Y137 = "teilsaniert",
                (MIN(IF(Y$1:Y$166="teilsaniert",X$1:X$166)) + MAX(IF(Y$1:Y$166="teilsaniert",X$1:X$166))) / 2,
                (MIN(IF(Y$1:Y$166="saniert",X$1:X$166)) + MAX(IF(Y$1:Y$166="saniert",X$1:X$166))) / 2
            )
        )),
        0,
        W137
    )
)</f>
        <v>0</v>
      </c>
      <c r="AA137" s="160"/>
      <c r="AB137" s="160"/>
      <c r="AC137" s="160"/>
      <c r="AD137" s="174">
        <f t="shared" si="43"/>
        <v>-2.6400361506202241</v>
      </c>
      <c r="AE137" s="173">
        <f t="shared" si="31"/>
        <v>0</v>
      </c>
      <c r="AF137" s="174" t="str">
        <f t="shared" si="32"/>
        <v>saniert</v>
      </c>
      <c r="AG137" s="174" cm="1">
        <f t="array" ref="AG137">IF(
    AE137 &gt; (IF(
        AF137 = "unsaniert",
        (MIN(IF(AF$1:AF$166="unsaniert",AE$1:AE$166)) + MAX(IF(AF$1:AF$166="unsaniert",AE$1:AE$166))) / 2,
        IF(
            AF137 = "teilsaniert",
            (MIN(IF(AF$1:AF$166="teilsaniert",AE$1:AE$166)) + MAX(IF(AF$1:AF$166="teilsaniert",AE$1:AE$166))) / 2,
            (MIN(IF(AF$1:AF$166="saniert",AE$1:AE$166)) + MAX(IF(AF$1:AF$166="saniert",AE$1:AE$166))) / 2
        )
    )),
    0,
    IF(
        AE136 &lt; (IF(
            AF137 = "unsaniert",
            (MIN(IF(AF$1:AF$166="unsaniert",AE$1:AE$166)) + MAX(IF(AF$1:AF$166="unsaniert",AE$1:AE$166))) / 2,
            IF(
                AF137 = "teilsaniert",
                (MIN(IF(AF$1:AF$166="teilsaniert",AE$1:AE$166)) + MAX(IF(AF$1:AF$166="teilsaniert",AE$1:AE$166))) / 2,
                (MIN(IF(AF$1:AF$166="saniert",AE$1:AE$166)) + MAX(IF(AF$1:AF$166="saniert",AE$1:AE$166))) / 2
            )
        )),
        0,
        AD137
    )
)</f>
        <v>0</v>
      </c>
      <c r="AH137" s="160"/>
      <c r="AI137" s="160"/>
      <c r="AJ137" s="160"/>
      <c r="AK137" s="174">
        <f t="shared" si="44"/>
        <v>-2.8094462713049286</v>
      </c>
      <c r="AL137" s="173">
        <f t="shared" si="33"/>
        <v>0</v>
      </c>
      <c r="AM137" s="174" t="str">
        <f t="shared" si="34"/>
        <v>saniert</v>
      </c>
      <c r="AN137" s="174" cm="1">
        <f t="array" ref="AN137">IF(
    AL137 &gt; (IF(
        AM137 = "unsaniert",
        (MIN(IF(AM$1:AM$166="unsaniert",AL$1:AL$166)) + MAX(IF(AM$1:AM$166="unsaniert",AL$1:AL$166))) / 2,
        IF(
            AM137 = "teilsaniert",
            (MIN(IF(AM$1:AM$166="teilsaniert",AL$1:AL$166)) + MAX(IF(AM$1:AM$166="teilsaniert",AL$1:AL$166))) / 2,
            (MIN(IF(AM$1:AM$166="saniert",AL$1:AL$166)) + MAX(IF(AM$1:AM$166="saniert",AL$1:AL$166))) / 2
        )
    )),
    0,
    IF(
        AL136 &lt; (IF(
            AM137 = "unsaniert",
            (MIN(IF(AM$1:AM$166="unsaniert",AL$1:AL$166)) + MAX(IF(AM$1:AM$166="unsaniert",AL$1:AL$166))) / 2,
            IF(
                AM137 = "teilsaniert",
                (MIN(IF(AM$1:AM$166="teilsaniert",AL$1:AL$166)) + MAX(IF(AM$1:AM$166="teilsaniert",AL$1:AL$166))) / 2,
                (MIN(IF(AM$1:AM$166="saniert",AL$1:AL$166)) + MAX(IF(AM$1:AM$166="saniert",AL$1:AL$166))) / 2
            )
        )),
        0,
        AK137
    )
)</f>
        <v>0</v>
      </c>
      <c r="AR137" s="174">
        <f t="shared" si="45"/>
        <v>-2.5547735317615872</v>
      </c>
      <c r="AS137" s="173">
        <f t="shared" si="35"/>
        <v>0</v>
      </c>
      <c r="AT137" s="174" t="str">
        <f t="shared" si="36"/>
        <v>saniert</v>
      </c>
      <c r="AU137" s="174" cm="1">
        <f t="array" ref="AU137">IF(
    AS137 &gt; (IF(
        AT137 = "unsaniert",
        (MIN(IF(AT$1:AT$166="unsaniert",AS$1:AS$166)) + MAX(IF(AT$1:AT$166="unsaniert",AS$1:AS$166))) / 2,
        IF(
            AT137 = "teilsaniert",
            (MIN(IF(AT$1:AT$166="teilsaniert",AS$1:AS$166)) + MAX(IF(AT$1:AT$166="teilsaniert",AS$1:AS$166))) / 2,
            (MIN(IF(AT$1:AT$166="saniert",AS$1:AS$166)) + MAX(IF(AT$1:AT$166="saniert",AS$1:AS$166))) / 2
        )
    )),
    0,
    IF(
        AS136 &lt; (IF(
            AT137 = "unsaniert",
            (MIN(IF(AT$1:AT$166="unsaniert",AS$1:AS$166)) + MAX(IF(AT$1:AT$166="unsaniert",AS$1:AS$166))) / 2,
            IF(
                AT137 = "teilsaniert",
                (MIN(IF(AT$1:AT$166="teilsaniert",AS$1:AS$166)) + MAX(IF(AT$1:AT$166="teilsaniert",AS$1:AS$166))) / 2,
                (MIN(IF(AT$1:AT$166="saniert",AS$1:AS$166)) + MAX(IF(AT$1:AT$166="saniert",AS$1:AS$166))) / 2
            )
        )),
        0,
        AR137
    )
)</f>
        <v>0</v>
      </c>
      <c r="AV137" s="160"/>
      <c r="AW137" s="160"/>
      <c r="AX137" s="160"/>
      <c r="AY137" s="174">
        <f t="shared" si="46"/>
        <v>-2.5658722285641096</v>
      </c>
      <c r="AZ137" s="173">
        <f t="shared" si="48"/>
        <v>0</v>
      </c>
      <c r="BA137" s="174" t="str">
        <f t="shared" si="49"/>
        <v>saniert</v>
      </c>
      <c r="BB137" s="174" cm="1">
        <f t="array" ref="BB137">IF(
    AZ137 &gt; (IF(
        BA137 = "unsaniert",
        (MIN(IF(BA$1:BA$166="unsaniert",AZ$1:AZ$166)) + MAX(IF(BA$1:BA$166="unsaniert",AZ$1:AZ$166))) / 2,
        IF(
            BA137 = "teilsaniert",
            (MIN(IF(BA$1:BA$166="teilsaniert",AZ$1:AZ$166)) + MAX(IF(BA$1:BA$166="teilsaniert",AZ$1:AZ$166))) / 2,
            (MIN(IF(BA$1:BA$166="saniert",AZ$1:AZ$166)) + MAX(IF(BA$1:BA$166="saniert",AZ$1:AZ$166))) / 2
        )
    )),
    0,
    IF(
        AZ136 &lt; (IF(
            BA137 = "unsaniert",
            (MIN(IF(BA$1:BA$166="unsaniert",AZ$1:AZ$166)) + MAX(IF(BA$1:BA$166="unsaniert",AZ$1:AZ$166))) / 2,
            IF(
                BA137 = "teilsaniert",
                (MIN(IF(BA$1:BA$166="teilsaniert",AZ$1:AZ$166)) + MAX(IF(BA$1:BA$166="teilsaniert",AZ$1:AZ$166))) / 2,
                (MIN(IF(BA$1:BA$166="saniert",AZ$1:AZ$166)) + MAX(IF(BA$1:BA$166="saniert",AZ$1:AZ$166))) / 2
            )
        )),
        0,
        AY137
    )
)</f>
        <v>0</v>
      </c>
      <c r="BC137" s="160"/>
      <c r="BD137" s="160"/>
      <c r="BE137" s="160"/>
      <c r="BF137" s="174">
        <f t="shared" si="47"/>
        <v>-1.2629803524127801</v>
      </c>
      <c r="BG137" s="173">
        <f t="shared" si="37"/>
        <v>0</v>
      </c>
      <c r="BH137" s="174" t="str">
        <f t="shared" si="38"/>
        <v>saniert</v>
      </c>
      <c r="BI137" s="174" cm="1">
        <f t="array" ref="BI137">IF(
    BG137 &gt; (IF(
        BH137 = "unsaniert",
        (MIN(IF(BH$1:BH$166="unsaniert",BG$1:BG$166)) + MAX(IF(BH$1:BH$166="unsaniert",BG$1:BG$166))) / 2,
        IF(
            BH137 = "teilsaniert",
            (MIN(IF(BH$1:BH$166="teilsaniert",BG$1:BG$166)) + MAX(IF(BH$1:BH$166="teilsaniert",BG$1:BG$166))) / 2,
            (MIN(IF(BH$1:BH$166="saniert",BG$1:BG$166)) + MAX(IF(BH$1:BH$166="saniert",BG$1:BG$166))) / 2
        )
    )),
    0,
    IF(
        BG136 &lt; (IF(
            BH137 = "unsaniert",
            (MIN(IF(BH$1:BH$166="unsaniert",BG$1:BG$166)) + MAX(IF(BH$1:BH$166="unsaniert",BG$1:BG$166))) / 2,
            IF(
                BH137 = "teilsaniert",
                (MIN(IF(BH$1:BH$166="teilsaniert",BG$1:BG$166)) + MAX(IF(BH$1:BH$166="teilsaniert",BG$1:BG$166))) / 2,
                (MIN(IF(BH$1:BH$166="saniert",BG$1:BG$166)) + MAX(IF(BH$1:BH$166="saniert",BG$1:BG$166))) / 2
            )
        )),
        0,
        BF137
    )
)</f>
        <v>0</v>
      </c>
    </row>
    <row r="138" spans="2:61">
      <c r="B138" s="174">
        <f t="shared" si="39"/>
        <v>-2.4370096530532699</v>
      </c>
      <c r="C138" s="173">
        <f>_xlfn.NORM.DIST(B138, B5,C5, TRUE)</f>
        <v>0</v>
      </c>
      <c r="D138" s="174" t="str">
        <f t="shared" si="26"/>
        <v>saniert</v>
      </c>
      <c r="E138" s="174" cm="1">
        <f t="array" ref="E138">IF(
    C138 &gt; (IF(
        D138 = "unsaniert",
        (MIN(IF(D$1:D$166="unsaniert",C$1:C$166)) + MAX(IF(D$1:D$166="unsaniert",C$1:C$166))) / 2,
        IF(
            D138 = "teilsaniert",
            (MIN(IF(D$1:D$166="teilsaniert",C$1:C$166)) + MAX(IF(D$1:D$166="teilsaniert",C$1:C$166))) / 2,
            (MIN(IF(D$1:D$166="saniert",C$1:C$166)) + MAX(IF(D$1:D$166="saniert",C$1:C$166))) / 2
        )
    )),
    0,
    IF(
        C137 &lt; (IF(
            D138 = "unsaniert",
            (MIN(IF(D$1:D$166="unsaniert",C$1:C$166)) + MAX(IF(D$1:D$166="unsaniert",C$1:C$166))) / 2,
            IF(
                D138 = "teilsaniert",
                (MIN(IF(D$1:D$166="teilsaniert",C$1:C$166)) + MAX(IF(D$1:D$166="teilsaniert",C$1:C$166))) / 2,
                (MIN(IF(D$1:D$166="saniert",C$1:C$166)) + MAX(IF(D$1:D$166="saniert",C$1:C$166))) / 2
            )
        )),
        0,
        B138
    )
)</f>
        <v>0</v>
      </c>
      <c r="H138" s="160"/>
      <c r="I138" s="174">
        <f t="shared" si="40"/>
        <v>-2.7363653993629327</v>
      </c>
      <c r="J138" s="173">
        <f>_xlfn.NORM.DIST(I138, I5,J5, TRUE)</f>
        <v>0</v>
      </c>
      <c r="K138" s="174" t="str">
        <f t="shared" si="27"/>
        <v>saniert</v>
      </c>
      <c r="L138" s="174" cm="1">
        <f t="array" ref="L138">IF(
    J138 &gt; (IF(
        K138 = "unsaniert",
        (MIN(IF(K$1:K$166="unsaniert",J$1:J$166)) + MAX(IF(K$1:K$166="unsaniert",J$1:J$166))) / 2,
        IF(
            K138 = "teilsaniert",
            (MIN(IF(K$1:K$166="teilsaniert",J$1:J$166)) + MAX(IF(K$1:K$166="teilsaniert",J$1:J$166))) / 2,
            (MIN(IF(K$1:K$166="saniert",J$1:J$166)) + MAX(IF(K$1:K$166="saniert",J$1:J$166))) / 2
        )
    )),
    0,
    IF(
        J137 &lt; (IF(
            K138 = "unsaniert",
            (MIN(IF(K$1:K$166="unsaniert",J$1:J$166)) + MAX(IF(K$1:K$166="unsaniert",J$1:J$166))) / 2,
            IF(
                K138 = "teilsaniert",
                (MIN(IF(K$1:K$166="teilsaniert",J$1:J$166)) + MAX(IF(K$1:K$166="teilsaniert",J$1:J$166))) / 2,
                (MIN(IF(K$1:K$166="saniert",J$1:J$166)) + MAX(IF(K$1:K$166="saniert",J$1:J$166))) / 2
            )
        )),
        0,
        I138
    )
)</f>
        <v>0</v>
      </c>
      <c r="O138" s="160"/>
      <c r="P138" s="174">
        <f t="shared" si="41"/>
        <v>-2.8200480676966042</v>
      </c>
      <c r="Q138" s="173">
        <f>_xlfn.NORM.DIST(P138, P5,Q5, TRUE)</f>
        <v>0</v>
      </c>
      <c r="R138" s="174" t="str">
        <f t="shared" si="28"/>
        <v>saniert</v>
      </c>
      <c r="S138" s="174" cm="1">
        <f t="array" ref="S138">IF(
    Q138 &gt; (IF(
        R138 = "unsaniert",
        (MIN(IF(R$1:R$166="unsaniert",Q$1:Q$166)) + MAX(IF(R$1:R$166="unsaniert",Q$1:Q$166))) / 2,
        IF(
            R138 = "teilsaniert",
            (MIN(IF(R$1:R$166="teilsaniert",Q$1:Q$166)) + MAX(IF(R$1:R$166="teilsaniert",Q$1:Q$166))) / 2,
            (MIN(IF(R$1:R$166="saniert",Q$1:Q$166)) + MAX(IF(R$1:R$166="saniert",Q$1:Q$166))) / 2
        )
    )),
    0,
    IF(
        Q137 &lt; (IF(
            R138 = "unsaniert",
            (MIN(IF(R$1:R$166="unsaniert",Q$1:Q$166)) + MAX(IF(R$1:R$166="unsaniert",Q$1:Q$166))) / 2,
            IF(
                R138 = "teilsaniert",
                (MIN(IF(R$1:R$166="teilsaniert",Q$1:Q$166)) + MAX(IF(R$1:R$166="teilsaniert",Q$1:Q$166))) / 2,
                (MIN(IF(R$1:R$166="saniert",Q$1:Q$166)) + MAX(IF(R$1:R$166="saniert",Q$1:Q$166))) / 2
            )
        )),
        0,
        P138
    )
)</f>
        <v>0</v>
      </c>
      <c r="W138" s="174">
        <f t="shared" si="42"/>
        <v>-2.5214906343426016</v>
      </c>
      <c r="X138" s="173">
        <f t="shared" si="29"/>
        <v>0</v>
      </c>
      <c r="Y138" s="174" t="str">
        <f t="shared" si="30"/>
        <v>saniert</v>
      </c>
      <c r="Z138" s="174" cm="1">
        <f t="array" ref="Z138">IF(
    X138 &gt; (IF(
        Y138 = "unsaniert",
        (MIN(IF(Y$1:Y$166="unsaniert",X$1:X$166)) + MAX(IF(Y$1:Y$166="unsaniert",X$1:X$166))) / 2,
        IF(
            Y138 = "teilsaniert",
            (MIN(IF(Y$1:Y$166="teilsaniert",X$1:X$166)) + MAX(IF(Y$1:Y$166="teilsaniert",X$1:X$166))) / 2,
            (MIN(IF(Y$1:Y$166="saniert",X$1:X$166)) + MAX(IF(Y$1:Y$166="saniert",X$1:X$166))) / 2
        )
    )),
    0,
    IF(
        X137 &lt; (IF(
            Y138 = "unsaniert",
            (MIN(IF(Y$1:Y$166="unsaniert",X$1:X$166)) + MAX(IF(Y$1:Y$166="unsaniert",X$1:X$166))) / 2,
            IF(
                Y138 = "teilsaniert",
                (MIN(IF(Y$1:Y$166="teilsaniert",X$1:X$166)) + MAX(IF(Y$1:Y$166="teilsaniert",X$1:X$166))) / 2,
                (MIN(IF(Y$1:Y$166="saniert",X$1:X$166)) + MAX(IF(Y$1:Y$166="saniert",X$1:X$166))) / 2
            )
        )),
        0,
        W138
    )
)</f>
        <v>0</v>
      </c>
      <c r="AA138" s="160"/>
      <c r="AB138" s="160"/>
      <c r="AC138" s="160"/>
      <c r="AD138" s="174">
        <f t="shared" si="43"/>
        <v>-2.6700361506202239</v>
      </c>
      <c r="AE138" s="173">
        <f t="shared" si="31"/>
        <v>0</v>
      </c>
      <c r="AF138" s="174" t="str">
        <f t="shared" si="32"/>
        <v>saniert</v>
      </c>
      <c r="AG138" s="174" cm="1">
        <f t="array" ref="AG138">IF(
    AE138 &gt; (IF(
        AF138 = "unsaniert",
        (MIN(IF(AF$1:AF$166="unsaniert",AE$1:AE$166)) + MAX(IF(AF$1:AF$166="unsaniert",AE$1:AE$166))) / 2,
        IF(
            AF138 = "teilsaniert",
            (MIN(IF(AF$1:AF$166="teilsaniert",AE$1:AE$166)) + MAX(IF(AF$1:AF$166="teilsaniert",AE$1:AE$166))) / 2,
            (MIN(IF(AF$1:AF$166="saniert",AE$1:AE$166)) + MAX(IF(AF$1:AF$166="saniert",AE$1:AE$166))) / 2
        )
    )),
    0,
    IF(
        AE137 &lt; (IF(
            AF138 = "unsaniert",
            (MIN(IF(AF$1:AF$166="unsaniert",AE$1:AE$166)) + MAX(IF(AF$1:AF$166="unsaniert",AE$1:AE$166))) / 2,
            IF(
                AF138 = "teilsaniert",
                (MIN(IF(AF$1:AF$166="teilsaniert",AE$1:AE$166)) + MAX(IF(AF$1:AF$166="teilsaniert",AE$1:AE$166))) / 2,
                (MIN(IF(AF$1:AF$166="saniert",AE$1:AE$166)) + MAX(IF(AF$1:AF$166="saniert",AE$1:AE$166))) / 2
            )
        )),
        0,
        AD138
    )
)</f>
        <v>0</v>
      </c>
      <c r="AH138" s="160"/>
      <c r="AI138" s="160"/>
      <c r="AJ138" s="160"/>
      <c r="AK138" s="174">
        <f t="shared" si="44"/>
        <v>-2.8394462713049284</v>
      </c>
      <c r="AL138" s="173">
        <f t="shared" si="33"/>
        <v>0</v>
      </c>
      <c r="AM138" s="174" t="str">
        <f t="shared" si="34"/>
        <v>saniert</v>
      </c>
      <c r="AN138" s="174" cm="1">
        <f t="array" ref="AN138">IF(
    AL138 &gt; (IF(
        AM138 = "unsaniert",
        (MIN(IF(AM$1:AM$166="unsaniert",AL$1:AL$166)) + MAX(IF(AM$1:AM$166="unsaniert",AL$1:AL$166))) / 2,
        IF(
            AM138 = "teilsaniert",
            (MIN(IF(AM$1:AM$166="teilsaniert",AL$1:AL$166)) + MAX(IF(AM$1:AM$166="teilsaniert",AL$1:AL$166))) / 2,
            (MIN(IF(AM$1:AM$166="saniert",AL$1:AL$166)) + MAX(IF(AM$1:AM$166="saniert",AL$1:AL$166))) / 2
        )
    )),
    0,
    IF(
        AL137 &lt; (IF(
            AM138 = "unsaniert",
            (MIN(IF(AM$1:AM$166="unsaniert",AL$1:AL$166)) + MAX(IF(AM$1:AM$166="unsaniert",AL$1:AL$166))) / 2,
            IF(
                AM138 = "teilsaniert",
                (MIN(IF(AM$1:AM$166="teilsaniert",AL$1:AL$166)) + MAX(IF(AM$1:AM$166="teilsaniert",AL$1:AL$166))) / 2,
                (MIN(IF(AM$1:AM$166="saniert",AL$1:AL$166)) + MAX(IF(AM$1:AM$166="saniert",AL$1:AL$166))) / 2
            )
        )),
        0,
        AK138
    )
)</f>
        <v>0</v>
      </c>
      <c r="AR138" s="174">
        <f t="shared" si="45"/>
        <v>-2.584773531761587</v>
      </c>
      <c r="AS138" s="173">
        <f t="shared" si="35"/>
        <v>0</v>
      </c>
      <c r="AT138" s="174" t="str">
        <f t="shared" si="36"/>
        <v>saniert</v>
      </c>
      <c r="AU138" s="174" cm="1">
        <f t="array" ref="AU138">IF(
    AS138 &gt; (IF(
        AT138 = "unsaniert",
        (MIN(IF(AT$1:AT$166="unsaniert",AS$1:AS$166)) + MAX(IF(AT$1:AT$166="unsaniert",AS$1:AS$166))) / 2,
        IF(
            AT138 = "teilsaniert",
            (MIN(IF(AT$1:AT$166="teilsaniert",AS$1:AS$166)) + MAX(IF(AT$1:AT$166="teilsaniert",AS$1:AS$166))) / 2,
            (MIN(IF(AT$1:AT$166="saniert",AS$1:AS$166)) + MAX(IF(AT$1:AT$166="saniert",AS$1:AS$166))) / 2
        )
    )),
    0,
    IF(
        AS137 &lt; (IF(
            AT138 = "unsaniert",
            (MIN(IF(AT$1:AT$166="unsaniert",AS$1:AS$166)) + MAX(IF(AT$1:AT$166="unsaniert",AS$1:AS$166))) / 2,
            IF(
                AT138 = "teilsaniert",
                (MIN(IF(AT$1:AT$166="teilsaniert",AS$1:AS$166)) + MAX(IF(AT$1:AT$166="teilsaniert",AS$1:AS$166))) / 2,
                (MIN(IF(AT$1:AT$166="saniert",AS$1:AS$166)) + MAX(IF(AT$1:AT$166="saniert",AS$1:AS$166))) / 2
            )
        )),
        0,
        AR138
    )
)</f>
        <v>0</v>
      </c>
      <c r="AV138" s="160"/>
      <c r="AW138" s="160"/>
      <c r="AX138" s="160"/>
      <c r="AY138" s="174">
        <f t="shared" si="46"/>
        <v>-2.5958722285641094</v>
      </c>
      <c r="AZ138" s="173">
        <f t="shared" si="48"/>
        <v>0</v>
      </c>
      <c r="BA138" s="174" t="str">
        <f t="shared" si="49"/>
        <v>saniert</v>
      </c>
      <c r="BB138" s="174" cm="1">
        <f t="array" ref="BB138">IF(
    AZ138 &gt; (IF(
        BA138 = "unsaniert",
        (MIN(IF(BA$1:BA$166="unsaniert",AZ$1:AZ$166)) + MAX(IF(BA$1:BA$166="unsaniert",AZ$1:AZ$166))) / 2,
        IF(
            BA138 = "teilsaniert",
            (MIN(IF(BA$1:BA$166="teilsaniert",AZ$1:AZ$166)) + MAX(IF(BA$1:BA$166="teilsaniert",AZ$1:AZ$166))) / 2,
            (MIN(IF(BA$1:BA$166="saniert",AZ$1:AZ$166)) + MAX(IF(BA$1:BA$166="saniert",AZ$1:AZ$166))) / 2
        )
    )),
    0,
    IF(
        AZ137 &lt; (IF(
            BA138 = "unsaniert",
            (MIN(IF(BA$1:BA$166="unsaniert",AZ$1:AZ$166)) + MAX(IF(BA$1:BA$166="unsaniert",AZ$1:AZ$166))) / 2,
            IF(
                BA138 = "teilsaniert",
                (MIN(IF(BA$1:BA$166="teilsaniert",AZ$1:AZ$166)) + MAX(IF(BA$1:BA$166="teilsaniert",AZ$1:AZ$166))) / 2,
                (MIN(IF(BA$1:BA$166="saniert",AZ$1:AZ$166)) + MAX(IF(BA$1:BA$166="saniert",AZ$1:AZ$166))) / 2
            )
        )),
        0,
        AY138
    )
)</f>
        <v>0</v>
      </c>
      <c r="BC138" s="160"/>
      <c r="BD138" s="160"/>
      <c r="BE138" s="160"/>
      <c r="BF138" s="174">
        <f t="shared" si="47"/>
        <v>-1.27798035241278</v>
      </c>
      <c r="BG138" s="173">
        <f t="shared" si="37"/>
        <v>0</v>
      </c>
      <c r="BH138" s="174" t="str">
        <f t="shared" si="38"/>
        <v>saniert</v>
      </c>
      <c r="BI138" s="174" cm="1">
        <f t="array" ref="BI138">IF(
    BG138 &gt; (IF(
        BH138 = "unsaniert",
        (MIN(IF(BH$1:BH$166="unsaniert",BG$1:BG$166)) + MAX(IF(BH$1:BH$166="unsaniert",BG$1:BG$166))) / 2,
        IF(
            BH138 = "teilsaniert",
            (MIN(IF(BH$1:BH$166="teilsaniert",BG$1:BG$166)) + MAX(IF(BH$1:BH$166="teilsaniert",BG$1:BG$166))) / 2,
            (MIN(IF(BH$1:BH$166="saniert",BG$1:BG$166)) + MAX(IF(BH$1:BH$166="saniert",BG$1:BG$166))) / 2
        )
    )),
    0,
    IF(
        BG137 &lt; (IF(
            BH138 = "unsaniert",
            (MIN(IF(BH$1:BH$166="unsaniert",BG$1:BG$166)) + MAX(IF(BH$1:BH$166="unsaniert",BG$1:BG$166))) / 2,
            IF(
                BH138 = "teilsaniert",
                (MIN(IF(BH$1:BH$166="teilsaniert",BG$1:BG$166)) + MAX(IF(BH$1:BH$166="teilsaniert",BG$1:BG$166))) / 2,
                (MIN(IF(BH$1:BH$166="saniert",BG$1:BG$166)) + MAX(IF(BH$1:BH$166="saniert",BG$1:BG$166))) / 2
            )
        )),
        0,
        BF138
    )
)</f>
        <v>0</v>
      </c>
    </row>
    <row r="139" spans="2:61">
      <c r="B139" s="174">
        <f t="shared" si="39"/>
        <v>-2.4670096530532697</v>
      </c>
      <c r="C139" s="173">
        <f>_xlfn.NORM.DIST(B139, B5,C5, TRUE)</f>
        <v>0</v>
      </c>
      <c r="D139" s="174" t="str">
        <f t="shared" si="26"/>
        <v>saniert</v>
      </c>
      <c r="E139" s="174" cm="1">
        <f t="array" ref="E139">IF(
    C139 &gt; (IF(
        D139 = "unsaniert",
        (MIN(IF(D$1:D$166="unsaniert",C$1:C$166)) + MAX(IF(D$1:D$166="unsaniert",C$1:C$166))) / 2,
        IF(
            D139 = "teilsaniert",
            (MIN(IF(D$1:D$166="teilsaniert",C$1:C$166)) + MAX(IF(D$1:D$166="teilsaniert",C$1:C$166))) / 2,
            (MIN(IF(D$1:D$166="saniert",C$1:C$166)) + MAX(IF(D$1:D$166="saniert",C$1:C$166))) / 2
        )
    )),
    0,
    IF(
        C138 &lt; (IF(
            D139 = "unsaniert",
            (MIN(IF(D$1:D$166="unsaniert",C$1:C$166)) + MAX(IF(D$1:D$166="unsaniert",C$1:C$166))) / 2,
            IF(
                D139 = "teilsaniert",
                (MIN(IF(D$1:D$166="teilsaniert",C$1:C$166)) + MAX(IF(D$1:D$166="teilsaniert",C$1:C$166))) / 2,
                (MIN(IF(D$1:D$166="saniert",C$1:C$166)) + MAX(IF(D$1:D$166="saniert",C$1:C$166))) / 2
            )
        )),
        0,
        B139
    )
)</f>
        <v>0</v>
      </c>
      <c r="H139" s="160"/>
      <c r="I139" s="174">
        <f t="shared" si="40"/>
        <v>-2.7663653993629325</v>
      </c>
      <c r="J139" s="173">
        <f>_xlfn.NORM.DIST(I139, I5,J5, TRUE)</f>
        <v>0</v>
      </c>
      <c r="K139" s="174" t="str">
        <f t="shared" si="27"/>
        <v>saniert</v>
      </c>
      <c r="L139" s="174" cm="1">
        <f t="array" ref="L139">IF(
    J139 &gt; (IF(
        K139 = "unsaniert",
        (MIN(IF(K$1:K$166="unsaniert",J$1:J$166)) + MAX(IF(K$1:K$166="unsaniert",J$1:J$166))) / 2,
        IF(
            K139 = "teilsaniert",
            (MIN(IF(K$1:K$166="teilsaniert",J$1:J$166)) + MAX(IF(K$1:K$166="teilsaniert",J$1:J$166))) / 2,
            (MIN(IF(K$1:K$166="saniert",J$1:J$166)) + MAX(IF(K$1:K$166="saniert",J$1:J$166))) / 2
        )
    )),
    0,
    IF(
        J138 &lt; (IF(
            K139 = "unsaniert",
            (MIN(IF(K$1:K$166="unsaniert",J$1:J$166)) + MAX(IF(K$1:K$166="unsaniert",J$1:J$166))) / 2,
            IF(
                K139 = "teilsaniert",
                (MIN(IF(K$1:K$166="teilsaniert",J$1:J$166)) + MAX(IF(K$1:K$166="teilsaniert",J$1:J$166))) / 2,
                (MIN(IF(K$1:K$166="saniert",J$1:J$166)) + MAX(IF(K$1:K$166="saniert",J$1:J$166))) / 2
            )
        )),
        0,
        I139
    )
)</f>
        <v>0</v>
      </c>
      <c r="O139" s="160"/>
      <c r="P139" s="174">
        <f t="shared" si="41"/>
        <v>-2.850048067696604</v>
      </c>
      <c r="Q139" s="173">
        <f>_xlfn.NORM.DIST(P139, P5,Q5, TRUE)</f>
        <v>0</v>
      </c>
      <c r="R139" s="174" t="str">
        <f t="shared" si="28"/>
        <v>saniert</v>
      </c>
      <c r="S139" s="174" cm="1">
        <f t="array" ref="S139">IF(
    Q139 &gt; (IF(
        R139 = "unsaniert",
        (MIN(IF(R$1:R$166="unsaniert",Q$1:Q$166)) + MAX(IF(R$1:R$166="unsaniert",Q$1:Q$166))) / 2,
        IF(
            R139 = "teilsaniert",
            (MIN(IF(R$1:R$166="teilsaniert",Q$1:Q$166)) + MAX(IF(R$1:R$166="teilsaniert",Q$1:Q$166))) / 2,
            (MIN(IF(R$1:R$166="saniert",Q$1:Q$166)) + MAX(IF(R$1:R$166="saniert",Q$1:Q$166))) / 2
        )
    )),
    0,
    IF(
        Q138 &lt; (IF(
            R139 = "unsaniert",
            (MIN(IF(R$1:R$166="unsaniert",Q$1:Q$166)) + MAX(IF(R$1:R$166="unsaniert",Q$1:Q$166))) / 2,
            IF(
                R139 = "teilsaniert",
                (MIN(IF(R$1:R$166="teilsaniert",Q$1:Q$166)) + MAX(IF(R$1:R$166="teilsaniert",Q$1:Q$166))) / 2,
                (MIN(IF(R$1:R$166="saniert",Q$1:Q$166)) + MAX(IF(R$1:R$166="saniert",Q$1:Q$166))) / 2
            )
        )),
        0,
        P139
    )
)</f>
        <v>0</v>
      </c>
      <c r="W139" s="174">
        <f t="shared" si="42"/>
        <v>-2.5514906343426014</v>
      </c>
      <c r="X139" s="173">
        <f t="shared" si="29"/>
        <v>0</v>
      </c>
      <c r="Y139" s="174" t="str">
        <f t="shared" si="30"/>
        <v>saniert</v>
      </c>
      <c r="Z139" s="174" cm="1">
        <f t="array" ref="Z139">IF(
    X139 &gt; (IF(
        Y139 = "unsaniert",
        (MIN(IF(Y$1:Y$166="unsaniert",X$1:X$166)) + MAX(IF(Y$1:Y$166="unsaniert",X$1:X$166))) / 2,
        IF(
            Y139 = "teilsaniert",
            (MIN(IF(Y$1:Y$166="teilsaniert",X$1:X$166)) + MAX(IF(Y$1:Y$166="teilsaniert",X$1:X$166))) / 2,
            (MIN(IF(Y$1:Y$166="saniert",X$1:X$166)) + MAX(IF(Y$1:Y$166="saniert",X$1:X$166))) / 2
        )
    )),
    0,
    IF(
        X138 &lt; (IF(
            Y139 = "unsaniert",
            (MIN(IF(Y$1:Y$166="unsaniert",X$1:X$166)) + MAX(IF(Y$1:Y$166="unsaniert",X$1:X$166))) / 2,
            IF(
                Y139 = "teilsaniert",
                (MIN(IF(Y$1:Y$166="teilsaniert",X$1:X$166)) + MAX(IF(Y$1:Y$166="teilsaniert",X$1:X$166))) / 2,
                (MIN(IF(Y$1:Y$166="saniert",X$1:X$166)) + MAX(IF(Y$1:Y$166="saniert",X$1:X$166))) / 2
            )
        )),
        0,
        W139
    )
)</f>
        <v>0</v>
      </c>
      <c r="AA139" s="160"/>
      <c r="AB139" s="160"/>
      <c r="AC139" s="160"/>
      <c r="AD139" s="174">
        <f t="shared" si="43"/>
        <v>-2.7000361506202237</v>
      </c>
      <c r="AE139" s="173">
        <f t="shared" si="31"/>
        <v>0</v>
      </c>
      <c r="AF139" s="174" t="str">
        <f t="shared" si="32"/>
        <v>saniert</v>
      </c>
      <c r="AG139" s="174" cm="1">
        <f t="array" ref="AG139">IF(
    AE139 &gt; (IF(
        AF139 = "unsaniert",
        (MIN(IF(AF$1:AF$166="unsaniert",AE$1:AE$166)) + MAX(IF(AF$1:AF$166="unsaniert",AE$1:AE$166))) / 2,
        IF(
            AF139 = "teilsaniert",
            (MIN(IF(AF$1:AF$166="teilsaniert",AE$1:AE$166)) + MAX(IF(AF$1:AF$166="teilsaniert",AE$1:AE$166))) / 2,
            (MIN(IF(AF$1:AF$166="saniert",AE$1:AE$166)) + MAX(IF(AF$1:AF$166="saniert",AE$1:AE$166))) / 2
        )
    )),
    0,
    IF(
        AE138 &lt; (IF(
            AF139 = "unsaniert",
            (MIN(IF(AF$1:AF$166="unsaniert",AE$1:AE$166)) + MAX(IF(AF$1:AF$166="unsaniert",AE$1:AE$166))) / 2,
            IF(
                AF139 = "teilsaniert",
                (MIN(IF(AF$1:AF$166="teilsaniert",AE$1:AE$166)) + MAX(IF(AF$1:AF$166="teilsaniert",AE$1:AE$166))) / 2,
                (MIN(IF(AF$1:AF$166="saniert",AE$1:AE$166)) + MAX(IF(AF$1:AF$166="saniert",AE$1:AE$166))) / 2
            )
        )),
        0,
        AD139
    )
)</f>
        <v>0</v>
      </c>
      <c r="AH139" s="160"/>
      <c r="AI139" s="160"/>
      <c r="AJ139" s="160"/>
      <c r="AK139" s="174">
        <f t="shared" si="44"/>
        <v>-2.8694462713049282</v>
      </c>
      <c r="AL139" s="173">
        <f t="shared" si="33"/>
        <v>0</v>
      </c>
      <c r="AM139" s="174" t="str">
        <f t="shared" si="34"/>
        <v>saniert</v>
      </c>
      <c r="AN139" s="174" cm="1">
        <f t="array" ref="AN139">IF(
    AL139 &gt; (IF(
        AM139 = "unsaniert",
        (MIN(IF(AM$1:AM$166="unsaniert",AL$1:AL$166)) + MAX(IF(AM$1:AM$166="unsaniert",AL$1:AL$166))) / 2,
        IF(
            AM139 = "teilsaniert",
            (MIN(IF(AM$1:AM$166="teilsaniert",AL$1:AL$166)) + MAX(IF(AM$1:AM$166="teilsaniert",AL$1:AL$166))) / 2,
            (MIN(IF(AM$1:AM$166="saniert",AL$1:AL$166)) + MAX(IF(AM$1:AM$166="saniert",AL$1:AL$166))) / 2
        )
    )),
    0,
    IF(
        AL138 &lt; (IF(
            AM139 = "unsaniert",
            (MIN(IF(AM$1:AM$166="unsaniert",AL$1:AL$166)) + MAX(IF(AM$1:AM$166="unsaniert",AL$1:AL$166))) / 2,
            IF(
                AM139 = "teilsaniert",
                (MIN(IF(AM$1:AM$166="teilsaniert",AL$1:AL$166)) + MAX(IF(AM$1:AM$166="teilsaniert",AL$1:AL$166))) / 2,
                (MIN(IF(AM$1:AM$166="saniert",AL$1:AL$166)) + MAX(IF(AM$1:AM$166="saniert",AL$1:AL$166))) / 2
            )
        )),
        0,
        AK139
    )
)</f>
        <v>0</v>
      </c>
      <c r="AR139" s="174">
        <f t="shared" si="45"/>
        <v>-2.6147735317615868</v>
      </c>
      <c r="AS139" s="173">
        <f t="shared" si="35"/>
        <v>0</v>
      </c>
      <c r="AT139" s="174" t="str">
        <f t="shared" si="36"/>
        <v>saniert</v>
      </c>
      <c r="AU139" s="174" cm="1">
        <f t="array" ref="AU139">IF(
    AS139 &gt; (IF(
        AT139 = "unsaniert",
        (MIN(IF(AT$1:AT$166="unsaniert",AS$1:AS$166)) + MAX(IF(AT$1:AT$166="unsaniert",AS$1:AS$166))) / 2,
        IF(
            AT139 = "teilsaniert",
            (MIN(IF(AT$1:AT$166="teilsaniert",AS$1:AS$166)) + MAX(IF(AT$1:AT$166="teilsaniert",AS$1:AS$166))) / 2,
            (MIN(IF(AT$1:AT$166="saniert",AS$1:AS$166)) + MAX(IF(AT$1:AT$166="saniert",AS$1:AS$166))) / 2
        )
    )),
    0,
    IF(
        AS138 &lt; (IF(
            AT139 = "unsaniert",
            (MIN(IF(AT$1:AT$166="unsaniert",AS$1:AS$166)) + MAX(IF(AT$1:AT$166="unsaniert",AS$1:AS$166))) / 2,
            IF(
                AT139 = "teilsaniert",
                (MIN(IF(AT$1:AT$166="teilsaniert",AS$1:AS$166)) + MAX(IF(AT$1:AT$166="teilsaniert",AS$1:AS$166))) / 2,
                (MIN(IF(AT$1:AT$166="saniert",AS$1:AS$166)) + MAX(IF(AT$1:AT$166="saniert",AS$1:AS$166))) / 2
            )
        )),
        0,
        AR139
    )
)</f>
        <v>0</v>
      </c>
      <c r="AV139" s="160"/>
      <c r="AW139" s="160"/>
      <c r="AX139" s="160"/>
      <c r="AY139" s="174">
        <f t="shared" si="46"/>
        <v>-2.6258722285641092</v>
      </c>
      <c r="AZ139" s="173">
        <f t="shared" si="48"/>
        <v>0</v>
      </c>
      <c r="BA139" s="174" t="str">
        <f t="shared" si="49"/>
        <v>saniert</v>
      </c>
      <c r="BB139" s="174" cm="1">
        <f t="array" ref="BB139">IF(
    AZ139 &gt; (IF(
        BA139 = "unsaniert",
        (MIN(IF(BA$1:BA$166="unsaniert",AZ$1:AZ$166)) + MAX(IF(BA$1:BA$166="unsaniert",AZ$1:AZ$166))) / 2,
        IF(
            BA139 = "teilsaniert",
            (MIN(IF(BA$1:BA$166="teilsaniert",AZ$1:AZ$166)) + MAX(IF(BA$1:BA$166="teilsaniert",AZ$1:AZ$166))) / 2,
            (MIN(IF(BA$1:BA$166="saniert",AZ$1:AZ$166)) + MAX(IF(BA$1:BA$166="saniert",AZ$1:AZ$166))) / 2
        )
    )),
    0,
    IF(
        AZ138 &lt; (IF(
            BA139 = "unsaniert",
            (MIN(IF(BA$1:BA$166="unsaniert",AZ$1:AZ$166)) + MAX(IF(BA$1:BA$166="unsaniert",AZ$1:AZ$166))) / 2,
            IF(
                BA139 = "teilsaniert",
                (MIN(IF(BA$1:BA$166="teilsaniert",AZ$1:AZ$166)) + MAX(IF(BA$1:BA$166="teilsaniert",AZ$1:AZ$166))) / 2,
                (MIN(IF(BA$1:BA$166="saniert",AZ$1:AZ$166)) + MAX(IF(BA$1:BA$166="saniert",AZ$1:AZ$166))) / 2
            )
        )),
        0,
        AY139
    )
)</f>
        <v>0</v>
      </c>
      <c r="BC139" s="160"/>
      <c r="BD139" s="160"/>
      <c r="BE139" s="160"/>
      <c r="BF139" s="174">
        <f t="shared" si="47"/>
        <v>-1.2929803524127799</v>
      </c>
      <c r="BG139" s="173">
        <f t="shared" si="37"/>
        <v>0</v>
      </c>
      <c r="BH139" s="174" t="str">
        <f t="shared" si="38"/>
        <v>saniert</v>
      </c>
      <c r="BI139" s="174" cm="1">
        <f t="array" ref="BI139">IF(
    BG139 &gt; (IF(
        BH139 = "unsaniert",
        (MIN(IF(BH$1:BH$166="unsaniert",BG$1:BG$166)) + MAX(IF(BH$1:BH$166="unsaniert",BG$1:BG$166))) / 2,
        IF(
            BH139 = "teilsaniert",
            (MIN(IF(BH$1:BH$166="teilsaniert",BG$1:BG$166)) + MAX(IF(BH$1:BH$166="teilsaniert",BG$1:BG$166))) / 2,
            (MIN(IF(BH$1:BH$166="saniert",BG$1:BG$166)) + MAX(IF(BH$1:BH$166="saniert",BG$1:BG$166))) / 2
        )
    )),
    0,
    IF(
        BG138 &lt; (IF(
            BH139 = "unsaniert",
            (MIN(IF(BH$1:BH$166="unsaniert",BG$1:BG$166)) + MAX(IF(BH$1:BH$166="unsaniert",BG$1:BG$166))) / 2,
            IF(
                BH139 = "teilsaniert",
                (MIN(IF(BH$1:BH$166="teilsaniert",BG$1:BG$166)) + MAX(IF(BH$1:BH$166="teilsaniert",BG$1:BG$166))) / 2,
                (MIN(IF(BH$1:BH$166="saniert",BG$1:BG$166)) + MAX(IF(BH$1:BH$166="saniert",BG$1:BG$166))) / 2
            )
        )),
        0,
        BF139
    )
)</f>
        <v>0</v>
      </c>
    </row>
    <row r="140" spans="2:61">
      <c r="B140" s="174">
        <f t="shared" si="39"/>
        <v>-2.4970096530532695</v>
      </c>
      <c r="C140" s="173">
        <f>_xlfn.NORM.DIST(B140, B5,C5, TRUE)</f>
        <v>0</v>
      </c>
      <c r="D140" s="174" t="str">
        <f t="shared" si="26"/>
        <v>saniert</v>
      </c>
      <c r="E140" s="174" cm="1">
        <f t="array" ref="E140">IF(
    C140 &gt; (IF(
        D140 = "unsaniert",
        (MIN(IF(D$1:D$166="unsaniert",C$1:C$166)) + MAX(IF(D$1:D$166="unsaniert",C$1:C$166))) / 2,
        IF(
            D140 = "teilsaniert",
            (MIN(IF(D$1:D$166="teilsaniert",C$1:C$166)) + MAX(IF(D$1:D$166="teilsaniert",C$1:C$166))) / 2,
            (MIN(IF(D$1:D$166="saniert",C$1:C$166)) + MAX(IF(D$1:D$166="saniert",C$1:C$166))) / 2
        )
    )),
    0,
    IF(
        C139 &lt; (IF(
            D140 = "unsaniert",
            (MIN(IF(D$1:D$166="unsaniert",C$1:C$166)) + MAX(IF(D$1:D$166="unsaniert",C$1:C$166))) / 2,
            IF(
                D140 = "teilsaniert",
                (MIN(IF(D$1:D$166="teilsaniert",C$1:C$166)) + MAX(IF(D$1:D$166="teilsaniert",C$1:C$166))) / 2,
                (MIN(IF(D$1:D$166="saniert",C$1:C$166)) + MAX(IF(D$1:D$166="saniert",C$1:C$166))) / 2
            )
        )),
        0,
        B140
    )
)</f>
        <v>0</v>
      </c>
      <c r="H140" s="160"/>
      <c r="I140" s="174">
        <f t="shared" si="40"/>
        <v>-2.7963653993629323</v>
      </c>
      <c r="J140" s="173">
        <f>_xlfn.NORM.DIST(I140, I5,J5, TRUE)</f>
        <v>0</v>
      </c>
      <c r="K140" s="174" t="str">
        <f t="shared" si="27"/>
        <v>saniert</v>
      </c>
      <c r="L140" s="174" cm="1">
        <f t="array" ref="L140">IF(
    J140 &gt; (IF(
        K140 = "unsaniert",
        (MIN(IF(K$1:K$166="unsaniert",J$1:J$166)) + MAX(IF(K$1:K$166="unsaniert",J$1:J$166))) / 2,
        IF(
            K140 = "teilsaniert",
            (MIN(IF(K$1:K$166="teilsaniert",J$1:J$166)) + MAX(IF(K$1:K$166="teilsaniert",J$1:J$166))) / 2,
            (MIN(IF(K$1:K$166="saniert",J$1:J$166)) + MAX(IF(K$1:K$166="saniert",J$1:J$166))) / 2
        )
    )),
    0,
    IF(
        J139 &lt; (IF(
            K140 = "unsaniert",
            (MIN(IF(K$1:K$166="unsaniert",J$1:J$166)) + MAX(IF(K$1:K$166="unsaniert",J$1:J$166))) / 2,
            IF(
                K140 = "teilsaniert",
                (MIN(IF(K$1:K$166="teilsaniert",J$1:J$166)) + MAX(IF(K$1:K$166="teilsaniert",J$1:J$166))) / 2,
                (MIN(IF(K$1:K$166="saniert",J$1:J$166)) + MAX(IF(K$1:K$166="saniert",J$1:J$166))) / 2
            )
        )),
        0,
        I140
    )
)</f>
        <v>0</v>
      </c>
      <c r="O140" s="160"/>
      <c r="P140" s="174">
        <f t="shared" si="41"/>
        <v>-2.8800480676966038</v>
      </c>
      <c r="Q140" s="173">
        <f>_xlfn.NORM.DIST(P140, P5,Q5, TRUE)</f>
        <v>0</v>
      </c>
      <c r="R140" s="174" t="str">
        <f t="shared" si="28"/>
        <v>saniert</v>
      </c>
      <c r="S140" s="174" cm="1">
        <f t="array" ref="S140">IF(
    Q140 &gt; (IF(
        R140 = "unsaniert",
        (MIN(IF(R$1:R$166="unsaniert",Q$1:Q$166)) + MAX(IF(R$1:R$166="unsaniert",Q$1:Q$166))) / 2,
        IF(
            R140 = "teilsaniert",
            (MIN(IF(R$1:R$166="teilsaniert",Q$1:Q$166)) + MAX(IF(R$1:R$166="teilsaniert",Q$1:Q$166))) / 2,
            (MIN(IF(R$1:R$166="saniert",Q$1:Q$166)) + MAX(IF(R$1:R$166="saniert",Q$1:Q$166))) / 2
        )
    )),
    0,
    IF(
        Q139 &lt; (IF(
            R140 = "unsaniert",
            (MIN(IF(R$1:R$166="unsaniert",Q$1:Q$166)) + MAX(IF(R$1:R$166="unsaniert",Q$1:Q$166))) / 2,
            IF(
                R140 = "teilsaniert",
                (MIN(IF(R$1:R$166="teilsaniert",Q$1:Q$166)) + MAX(IF(R$1:R$166="teilsaniert",Q$1:Q$166))) / 2,
                (MIN(IF(R$1:R$166="saniert",Q$1:Q$166)) + MAX(IF(R$1:R$166="saniert",Q$1:Q$166))) / 2
            )
        )),
        0,
        P140
    )
)</f>
        <v>0</v>
      </c>
      <c r="W140" s="174">
        <f t="shared" si="42"/>
        <v>-2.5814906343426012</v>
      </c>
      <c r="X140" s="173">
        <f t="shared" si="29"/>
        <v>0</v>
      </c>
      <c r="Y140" s="174" t="str">
        <f t="shared" si="30"/>
        <v>saniert</v>
      </c>
      <c r="Z140" s="174" cm="1">
        <f t="array" ref="Z140">IF(
    X140 &gt; (IF(
        Y140 = "unsaniert",
        (MIN(IF(Y$1:Y$166="unsaniert",X$1:X$166)) + MAX(IF(Y$1:Y$166="unsaniert",X$1:X$166))) / 2,
        IF(
            Y140 = "teilsaniert",
            (MIN(IF(Y$1:Y$166="teilsaniert",X$1:X$166)) + MAX(IF(Y$1:Y$166="teilsaniert",X$1:X$166))) / 2,
            (MIN(IF(Y$1:Y$166="saniert",X$1:X$166)) + MAX(IF(Y$1:Y$166="saniert",X$1:X$166))) / 2
        )
    )),
    0,
    IF(
        X139 &lt; (IF(
            Y140 = "unsaniert",
            (MIN(IF(Y$1:Y$166="unsaniert",X$1:X$166)) + MAX(IF(Y$1:Y$166="unsaniert",X$1:X$166))) / 2,
            IF(
                Y140 = "teilsaniert",
                (MIN(IF(Y$1:Y$166="teilsaniert",X$1:X$166)) + MAX(IF(Y$1:Y$166="teilsaniert",X$1:X$166))) / 2,
                (MIN(IF(Y$1:Y$166="saniert",X$1:X$166)) + MAX(IF(Y$1:Y$166="saniert",X$1:X$166))) / 2
            )
        )),
        0,
        W140
    )
)</f>
        <v>0</v>
      </c>
      <c r="AA140" s="160"/>
      <c r="AB140" s="160"/>
      <c r="AC140" s="160"/>
      <c r="AD140" s="174">
        <f t="shared" si="43"/>
        <v>-2.7300361506202235</v>
      </c>
      <c r="AE140" s="173">
        <f t="shared" si="31"/>
        <v>0</v>
      </c>
      <c r="AF140" s="174" t="str">
        <f t="shared" si="32"/>
        <v>saniert</v>
      </c>
      <c r="AG140" s="174" cm="1">
        <f t="array" ref="AG140">IF(
    AE140 &gt; (IF(
        AF140 = "unsaniert",
        (MIN(IF(AF$1:AF$166="unsaniert",AE$1:AE$166)) + MAX(IF(AF$1:AF$166="unsaniert",AE$1:AE$166))) / 2,
        IF(
            AF140 = "teilsaniert",
            (MIN(IF(AF$1:AF$166="teilsaniert",AE$1:AE$166)) + MAX(IF(AF$1:AF$166="teilsaniert",AE$1:AE$166))) / 2,
            (MIN(IF(AF$1:AF$166="saniert",AE$1:AE$166)) + MAX(IF(AF$1:AF$166="saniert",AE$1:AE$166))) / 2
        )
    )),
    0,
    IF(
        AE139 &lt; (IF(
            AF140 = "unsaniert",
            (MIN(IF(AF$1:AF$166="unsaniert",AE$1:AE$166)) + MAX(IF(AF$1:AF$166="unsaniert",AE$1:AE$166))) / 2,
            IF(
                AF140 = "teilsaniert",
                (MIN(IF(AF$1:AF$166="teilsaniert",AE$1:AE$166)) + MAX(IF(AF$1:AF$166="teilsaniert",AE$1:AE$166))) / 2,
                (MIN(IF(AF$1:AF$166="saniert",AE$1:AE$166)) + MAX(IF(AF$1:AF$166="saniert",AE$1:AE$166))) / 2
            )
        )),
        0,
        AD140
    )
)</f>
        <v>0</v>
      </c>
      <c r="AH140" s="160"/>
      <c r="AI140" s="160"/>
      <c r="AJ140" s="160"/>
      <c r="AK140" s="174">
        <f t="shared" si="44"/>
        <v>-2.899446271304928</v>
      </c>
      <c r="AL140" s="173">
        <f t="shared" si="33"/>
        <v>0</v>
      </c>
      <c r="AM140" s="174" t="str">
        <f t="shared" si="34"/>
        <v>saniert</v>
      </c>
      <c r="AN140" s="174" cm="1">
        <f t="array" ref="AN140">IF(
    AL140 &gt; (IF(
        AM140 = "unsaniert",
        (MIN(IF(AM$1:AM$166="unsaniert",AL$1:AL$166)) + MAX(IF(AM$1:AM$166="unsaniert",AL$1:AL$166))) / 2,
        IF(
            AM140 = "teilsaniert",
            (MIN(IF(AM$1:AM$166="teilsaniert",AL$1:AL$166)) + MAX(IF(AM$1:AM$166="teilsaniert",AL$1:AL$166))) / 2,
            (MIN(IF(AM$1:AM$166="saniert",AL$1:AL$166)) + MAX(IF(AM$1:AM$166="saniert",AL$1:AL$166))) / 2
        )
    )),
    0,
    IF(
        AL139 &lt; (IF(
            AM140 = "unsaniert",
            (MIN(IF(AM$1:AM$166="unsaniert",AL$1:AL$166)) + MAX(IF(AM$1:AM$166="unsaniert",AL$1:AL$166))) / 2,
            IF(
                AM140 = "teilsaniert",
                (MIN(IF(AM$1:AM$166="teilsaniert",AL$1:AL$166)) + MAX(IF(AM$1:AM$166="teilsaniert",AL$1:AL$166))) / 2,
                (MIN(IF(AM$1:AM$166="saniert",AL$1:AL$166)) + MAX(IF(AM$1:AM$166="saniert",AL$1:AL$166))) / 2
            )
        )),
        0,
        AK140
    )
)</f>
        <v>0</v>
      </c>
      <c r="AR140" s="174">
        <f t="shared" si="45"/>
        <v>-2.6447735317615866</v>
      </c>
      <c r="AS140" s="173">
        <f t="shared" si="35"/>
        <v>0</v>
      </c>
      <c r="AT140" s="174" t="str">
        <f t="shared" si="36"/>
        <v>saniert</v>
      </c>
      <c r="AU140" s="174" cm="1">
        <f t="array" ref="AU140">IF(
    AS140 &gt; (IF(
        AT140 = "unsaniert",
        (MIN(IF(AT$1:AT$166="unsaniert",AS$1:AS$166)) + MAX(IF(AT$1:AT$166="unsaniert",AS$1:AS$166))) / 2,
        IF(
            AT140 = "teilsaniert",
            (MIN(IF(AT$1:AT$166="teilsaniert",AS$1:AS$166)) + MAX(IF(AT$1:AT$166="teilsaniert",AS$1:AS$166))) / 2,
            (MIN(IF(AT$1:AT$166="saniert",AS$1:AS$166)) + MAX(IF(AT$1:AT$166="saniert",AS$1:AS$166))) / 2
        )
    )),
    0,
    IF(
        AS139 &lt; (IF(
            AT140 = "unsaniert",
            (MIN(IF(AT$1:AT$166="unsaniert",AS$1:AS$166)) + MAX(IF(AT$1:AT$166="unsaniert",AS$1:AS$166))) / 2,
            IF(
                AT140 = "teilsaniert",
                (MIN(IF(AT$1:AT$166="teilsaniert",AS$1:AS$166)) + MAX(IF(AT$1:AT$166="teilsaniert",AS$1:AS$166))) / 2,
                (MIN(IF(AT$1:AT$166="saniert",AS$1:AS$166)) + MAX(IF(AT$1:AT$166="saniert",AS$1:AS$166))) / 2
            )
        )),
        0,
        AR140
    )
)</f>
        <v>0</v>
      </c>
      <c r="AV140" s="160"/>
      <c r="AW140" s="160"/>
      <c r="AX140" s="160"/>
      <c r="AY140" s="174">
        <f t="shared" si="46"/>
        <v>-2.655872228564109</v>
      </c>
      <c r="AZ140" s="173">
        <f t="shared" si="48"/>
        <v>0</v>
      </c>
      <c r="BA140" s="174" t="str">
        <f t="shared" si="49"/>
        <v>saniert</v>
      </c>
      <c r="BB140" s="174" cm="1">
        <f t="array" ref="BB140">IF(
    AZ140 &gt; (IF(
        BA140 = "unsaniert",
        (MIN(IF(BA$1:BA$166="unsaniert",AZ$1:AZ$166)) + MAX(IF(BA$1:BA$166="unsaniert",AZ$1:AZ$166))) / 2,
        IF(
            BA140 = "teilsaniert",
            (MIN(IF(BA$1:BA$166="teilsaniert",AZ$1:AZ$166)) + MAX(IF(BA$1:BA$166="teilsaniert",AZ$1:AZ$166))) / 2,
            (MIN(IF(BA$1:BA$166="saniert",AZ$1:AZ$166)) + MAX(IF(BA$1:BA$166="saniert",AZ$1:AZ$166))) / 2
        )
    )),
    0,
    IF(
        AZ139 &lt; (IF(
            BA140 = "unsaniert",
            (MIN(IF(BA$1:BA$166="unsaniert",AZ$1:AZ$166)) + MAX(IF(BA$1:BA$166="unsaniert",AZ$1:AZ$166))) / 2,
            IF(
                BA140 = "teilsaniert",
                (MIN(IF(BA$1:BA$166="teilsaniert",AZ$1:AZ$166)) + MAX(IF(BA$1:BA$166="teilsaniert",AZ$1:AZ$166))) / 2,
                (MIN(IF(BA$1:BA$166="saniert",AZ$1:AZ$166)) + MAX(IF(BA$1:BA$166="saniert",AZ$1:AZ$166))) / 2
            )
        )),
        0,
        AY140
    )
)</f>
        <v>0</v>
      </c>
      <c r="BC140" s="160"/>
      <c r="BD140" s="160"/>
      <c r="BE140" s="160"/>
      <c r="BF140" s="174">
        <f t="shared" si="47"/>
        <v>-1.3079803524127798</v>
      </c>
      <c r="BG140" s="173">
        <f t="shared" si="37"/>
        <v>0</v>
      </c>
      <c r="BH140" s="174" t="str">
        <f t="shared" si="38"/>
        <v>saniert</v>
      </c>
      <c r="BI140" s="174" cm="1">
        <f t="array" ref="BI140">IF(
    BG140 &gt; (IF(
        BH140 = "unsaniert",
        (MIN(IF(BH$1:BH$166="unsaniert",BG$1:BG$166)) + MAX(IF(BH$1:BH$166="unsaniert",BG$1:BG$166))) / 2,
        IF(
            BH140 = "teilsaniert",
            (MIN(IF(BH$1:BH$166="teilsaniert",BG$1:BG$166)) + MAX(IF(BH$1:BH$166="teilsaniert",BG$1:BG$166))) / 2,
            (MIN(IF(BH$1:BH$166="saniert",BG$1:BG$166)) + MAX(IF(BH$1:BH$166="saniert",BG$1:BG$166))) / 2
        )
    )),
    0,
    IF(
        BG139 &lt; (IF(
            BH140 = "unsaniert",
            (MIN(IF(BH$1:BH$166="unsaniert",BG$1:BG$166)) + MAX(IF(BH$1:BH$166="unsaniert",BG$1:BG$166))) / 2,
            IF(
                BH140 = "teilsaniert",
                (MIN(IF(BH$1:BH$166="teilsaniert",BG$1:BG$166)) + MAX(IF(BH$1:BH$166="teilsaniert",BG$1:BG$166))) / 2,
                (MIN(IF(BH$1:BH$166="saniert",BG$1:BG$166)) + MAX(IF(BH$1:BH$166="saniert",BG$1:BG$166))) / 2
            )
        )),
        0,
        BF140
    )
)</f>
        <v>0</v>
      </c>
    </row>
    <row r="141" spans="2:61">
      <c r="B141" s="174">
        <f t="shared" si="39"/>
        <v>-2.5270096530532693</v>
      </c>
      <c r="C141" s="173">
        <f>_xlfn.NORM.DIST(B141, B5,C5, TRUE)</f>
        <v>0</v>
      </c>
      <c r="D141" s="174" t="str">
        <f t="shared" si="26"/>
        <v>saniert</v>
      </c>
      <c r="E141" s="174" cm="1">
        <f t="array" ref="E141">IF(
    C141 &gt; (IF(
        D141 = "unsaniert",
        (MIN(IF(D$1:D$166="unsaniert",C$1:C$166)) + MAX(IF(D$1:D$166="unsaniert",C$1:C$166))) / 2,
        IF(
            D141 = "teilsaniert",
            (MIN(IF(D$1:D$166="teilsaniert",C$1:C$166)) + MAX(IF(D$1:D$166="teilsaniert",C$1:C$166))) / 2,
            (MIN(IF(D$1:D$166="saniert",C$1:C$166)) + MAX(IF(D$1:D$166="saniert",C$1:C$166))) / 2
        )
    )),
    0,
    IF(
        C140 &lt; (IF(
            D141 = "unsaniert",
            (MIN(IF(D$1:D$166="unsaniert",C$1:C$166)) + MAX(IF(D$1:D$166="unsaniert",C$1:C$166))) / 2,
            IF(
                D141 = "teilsaniert",
                (MIN(IF(D$1:D$166="teilsaniert",C$1:C$166)) + MAX(IF(D$1:D$166="teilsaniert",C$1:C$166))) / 2,
                (MIN(IF(D$1:D$166="saniert",C$1:C$166)) + MAX(IF(D$1:D$166="saniert",C$1:C$166))) / 2
            )
        )),
        0,
        B141
    )
)</f>
        <v>0</v>
      </c>
      <c r="H141" s="160"/>
      <c r="I141" s="174">
        <f t="shared" si="40"/>
        <v>-2.8263653993629321</v>
      </c>
      <c r="J141" s="173">
        <f>_xlfn.NORM.DIST(I141, I5,J5, TRUE)</f>
        <v>0</v>
      </c>
      <c r="K141" s="174" t="str">
        <f t="shared" si="27"/>
        <v>saniert</v>
      </c>
      <c r="L141" s="174" cm="1">
        <f t="array" ref="L141">IF(
    J141 &gt; (IF(
        K141 = "unsaniert",
        (MIN(IF(K$1:K$166="unsaniert",J$1:J$166)) + MAX(IF(K$1:K$166="unsaniert",J$1:J$166))) / 2,
        IF(
            K141 = "teilsaniert",
            (MIN(IF(K$1:K$166="teilsaniert",J$1:J$166)) + MAX(IF(K$1:K$166="teilsaniert",J$1:J$166))) / 2,
            (MIN(IF(K$1:K$166="saniert",J$1:J$166)) + MAX(IF(K$1:K$166="saniert",J$1:J$166))) / 2
        )
    )),
    0,
    IF(
        J140 &lt; (IF(
            K141 = "unsaniert",
            (MIN(IF(K$1:K$166="unsaniert",J$1:J$166)) + MAX(IF(K$1:K$166="unsaniert",J$1:J$166))) / 2,
            IF(
                K141 = "teilsaniert",
                (MIN(IF(K$1:K$166="teilsaniert",J$1:J$166)) + MAX(IF(K$1:K$166="teilsaniert",J$1:J$166))) / 2,
                (MIN(IF(K$1:K$166="saniert",J$1:J$166)) + MAX(IF(K$1:K$166="saniert",J$1:J$166))) / 2
            )
        )),
        0,
        I141
    )
)</f>
        <v>0</v>
      </c>
      <c r="O141" s="160"/>
      <c r="P141" s="174">
        <f t="shared" si="41"/>
        <v>-2.9100480676966036</v>
      </c>
      <c r="Q141" s="173">
        <f>_xlfn.NORM.DIST(P141, P5,Q5, TRUE)</f>
        <v>0</v>
      </c>
      <c r="R141" s="174" t="str">
        <f t="shared" si="28"/>
        <v>saniert</v>
      </c>
      <c r="S141" s="174" cm="1">
        <f t="array" ref="S141">IF(
    Q141 &gt; (IF(
        R141 = "unsaniert",
        (MIN(IF(R$1:R$166="unsaniert",Q$1:Q$166)) + MAX(IF(R$1:R$166="unsaniert",Q$1:Q$166))) / 2,
        IF(
            R141 = "teilsaniert",
            (MIN(IF(R$1:R$166="teilsaniert",Q$1:Q$166)) + MAX(IF(R$1:R$166="teilsaniert",Q$1:Q$166))) / 2,
            (MIN(IF(R$1:R$166="saniert",Q$1:Q$166)) + MAX(IF(R$1:R$166="saniert",Q$1:Q$166))) / 2
        )
    )),
    0,
    IF(
        Q140 &lt; (IF(
            R141 = "unsaniert",
            (MIN(IF(R$1:R$166="unsaniert",Q$1:Q$166)) + MAX(IF(R$1:R$166="unsaniert",Q$1:Q$166))) / 2,
            IF(
                R141 = "teilsaniert",
                (MIN(IF(R$1:R$166="teilsaniert",Q$1:Q$166)) + MAX(IF(R$1:R$166="teilsaniert",Q$1:Q$166))) / 2,
                (MIN(IF(R$1:R$166="saniert",Q$1:Q$166)) + MAX(IF(R$1:R$166="saniert",Q$1:Q$166))) / 2
            )
        )),
        0,
        P141
    )
)</f>
        <v>0</v>
      </c>
      <c r="W141" s="174">
        <f t="shared" si="42"/>
        <v>-2.611490634342601</v>
      </c>
      <c r="X141" s="173">
        <f t="shared" si="29"/>
        <v>0</v>
      </c>
      <c r="Y141" s="174" t="str">
        <f t="shared" si="30"/>
        <v>saniert</v>
      </c>
      <c r="Z141" s="174" cm="1">
        <f t="array" ref="Z141">IF(
    X141 &gt; (IF(
        Y141 = "unsaniert",
        (MIN(IF(Y$1:Y$166="unsaniert",X$1:X$166)) + MAX(IF(Y$1:Y$166="unsaniert",X$1:X$166))) / 2,
        IF(
            Y141 = "teilsaniert",
            (MIN(IF(Y$1:Y$166="teilsaniert",X$1:X$166)) + MAX(IF(Y$1:Y$166="teilsaniert",X$1:X$166))) / 2,
            (MIN(IF(Y$1:Y$166="saniert",X$1:X$166)) + MAX(IF(Y$1:Y$166="saniert",X$1:X$166))) / 2
        )
    )),
    0,
    IF(
        X140 &lt; (IF(
            Y141 = "unsaniert",
            (MIN(IF(Y$1:Y$166="unsaniert",X$1:X$166)) + MAX(IF(Y$1:Y$166="unsaniert",X$1:X$166))) / 2,
            IF(
                Y141 = "teilsaniert",
                (MIN(IF(Y$1:Y$166="teilsaniert",X$1:X$166)) + MAX(IF(Y$1:Y$166="teilsaniert",X$1:X$166))) / 2,
                (MIN(IF(Y$1:Y$166="saniert",X$1:X$166)) + MAX(IF(Y$1:Y$166="saniert",X$1:X$166))) / 2
            )
        )),
        0,
        W141
    )
)</f>
        <v>0</v>
      </c>
      <c r="AA141" s="160"/>
      <c r="AB141" s="160"/>
      <c r="AC141" s="160"/>
      <c r="AD141" s="174">
        <f t="shared" si="43"/>
        <v>-2.7600361506202233</v>
      </c>
      <c r="AE141" s="173">
        <f t="shared" si="31"/>
        <v>0</v>
      </c>
      <c r="AF141" s="174" t="str">
        <f t="shared" si="32"/>
        <v>saniert</v>
      </c>
      <c r="AG141" s="174" cm="1">
        <f t="array" ref="AG141">IF(
    AE141 &gt; (IF(
        AF141 = "unsaniert",
        (MIN(IF(AF$1:AF$166="unsaniert",AE$1:AE$166)) + MAX(IF(AF$1:AF$166="unsaniert",AE$1:AE$166))) / 2,
        IF(
            AF141 = "teilsaniert",
            (MIN(IF(AF$1:AF$166="teilsaniert",AE$1:AE$166)) + MAX(IF(AF$1:AF$166="teilsaniert",AE$1:AE$166))) / 2,
            (MIN(IF(AF$1:AF$166="saniert",AE$1:AE$166)) + MAX(IF(AF$1:AF$166="saniert",AE$1:AE$166))) / 2
        )
    )),
    0,
    IF(
        AE140 &lt; (IF(
            AF141 = "unsaniert",
            (MIN(IF(AF$1:AF$166="unsaniert",AE$1:AE$166)) + MAX(IF(AF$1:AF$166="unsaniert",AE$1:AE$166))) / 2,
            IF(
                AF141 = "teilsaniert",
                (MIN(IF(AF$1:AF$166="teilsaniert",AE$1:AE$166)) + MAX(IF(AF$1:AF$166="teilsaniert",AE$1:AE$166))) / 2,
                (MIN(IF(AF$1:AF$166="saniert",AE$1:AE$166)) + MAX(IF(AF$1:AF$166="saniert",AE$1:AE$166))) / 2
            )
        )),
        0,
        AD141
    )
)</f>
        <v>0</v>
      </c>
      <c r="AH141" s="160"/>
      <c r="AI141" s="160"/>
      <c r="AJ141" s="160"/>
      <c r="AK141" s="174">
        <f t="shared" si="44"/>
        <v>-2.9294462713049279</v>
      </c>
      <c r="AL141" s="173">
        <f t="shared" si="33"/>
        <v>0</v>
      </c>
      <c r="AM141" s="174" t="str">
        <f t="shared" si="34"/>
        <v>saniert</v>
      </c>
      <c r="AN141" s="174" cm="1">
        <f t="array" ref="AN141">IF(
    AL141 &gt; (IF(
        AM141 = "unsaniert",
        (MIN(IF(AM$1:AM$166="unsaniert",AL$1:AL$166)) + MAX(IF(AM$1:AM$166="unsaniert",AL$1:AL$166))) / 2,
        IF(
            AM141 = "teilsaniert",
            (MIN(IF(AM$1:AM$166="teilsaniert",AL$1:AL$166)) + MAX(IF(AM$1:AM$166="teilsaniert",AL$1:AL$166))) / 2,
            (MIN(IF(AM$1:AM$166="saniert",AL$1:AL$166)) + MAX(IF(AM$1:AM$166="saniert",AL$1:AL$166))) / 2
        )
    )),
    0,
    IF(
        AL140 &lt; (IF(
            AM141 = "unsaniert",
            (MIN(IF(AM$1:AM$166="unsaniert",AL$1:AL$166)) + MAX(IF(AM$1:AM$166="unsaniert",AL$1:AL$166))) / 2,
            IF(
                AM141 = "teilsaniert",
                (MIN(IF(AM$1:AM$166="teilsaniert",AL$1:AL$166)) + MAX(IF(AM$1:AM$166="teilsaniert",AL$1:AL$166))) / 2,
                (MIN(IF(AM$1:AM$166="saniert",AL$1:AL$166)) + MAX(IF(AM$1:AM$166="saniert",AL$1:AL$166))) / 2
            )
        )),
        0,
        AK141
    )
)</f>
        <v>0</v>
      </c>
      <c r="AR141" s="174">
        <f t="shared" si="45"/>
        <v>-2.6747735317615864</v>
      </c>
      <c r="AS141" s="173">
        <f t="shared" si="35"/>
        <v>0</v>
      </c>
      <c r="AT141" s="174" t="str">
        <f t="shared" si="36"/>
        <v>saniert</v>
      </c>
      <c r="AU141" s="174" cm="1">
        <f t="array" ref="AU141">IF(
    AS141 &gt; (IF(
        AT141 = "unsaniert",
        (MIN(IF(AT$1:AT$166="unsaniert",AS$1:AS$166)) + MAX(IF(AT$1:AT$166="unsaniert",AS$1:AS$166))) / 2,
        IF(
            AT141 = "teilsaniert",
            (MIN(IF(AT$1:AT$166="teilsaniert",AS$1:AS$166)) + MAX(IF(AT$1:AT$166="teilsaniert",AS$1:AS$166))) / 2,
            (MIN(IF(AT$1:AT$166="saniert",AS$1:AS$166)) + MAX(IF(AT$1:AT$166="saniert",AS$1:AS$166))) / 2
        )
    )),
    0,
    IF(
        AS140 &lt; (IF(
            AT141 = "unsaniert",
            (MIN(IF(AT$1:AT$166="unsaniert",AS$1:AS$166)) + MAX(IF(AT$1:AT$166="unsaniert",AS$1:AS$166))) / 2,
            IF(
                AT141 = "teilsaniert",
                (MIN(IF(AT$1:AT$166="teilsaniert",AS$1:AS$166)) + MAX(IF(AT$1:AT$166="teilsaniert",AS$1:AS$166))) / 2,
                (MIN(IF(AT$1:AT$166="saniert",AS$1:AS$166)) + MAX(IF(AT$1:AT$166="saniert",AS$1:AS$166))) / 2
            )
        )),
        0,
        AR141
    )
)</f>
        <v>0</v>
      </c>
      <c r="AV141" s="160"/>
      <c r="AW141" s="160"/>
      <c r="AX141" s="160"/>
      <c r="AY141" s="174">
        <f t="shared" si="46"/>
        <v>-2.6858722285641088</v>
      </c>
      <c r="AZ141" s="173">
        <f t="shared" si="48"/>
        <v>0</v>
      </c>
      <c r="BA141" s="174" t="str">
        <f t="shared" si="49"/>
        <v>saniert</v>
      </c>
      <c r="BB141" s="174" cm="1">
        <f t="array" ref="BB141">IF(
    AZ141 &gt; (IF(
        BA141 = "unsaniert",
        (MIN(IF(BA$1:BA$166="unsaniert",AZ$1:AZ$166)) + MAX(IF(BA$1:BA$166="unsaniert",AZ$1:AZ$166))) / 2,
        IF(
            BA141 = "teilsaniert",
            (MIN(IF(BA$1:BA$166="teilsaniert",AZ$1:AZ$166)) + MAX(IF(BA$1:BA$166="teilsaniert",AZ$1:AZ$166))) / 2,
            (MIN(IF(BA$1:BA$166="saniert",AZ$1:AZ$166)) + MAX(IF(BA$1:BA$166="saniert",AZ$1:AZ$166))) / 2
        )
    )),
    0,
    IF(
        AZ140 &lt; (IF(
            BA141 = "unsaniert",
            (MIN(IF(BA$1:BA$166="unsaniert",AZ$1:AZ$166)) + MAX(IF(BA$1:BA$166="unsaniert",AZ$1:AZ$166))) / 2,
            IF(
                BA141 = "teilsaniert",
                (MIN(IF(BA$1:BA$166="teilsaniert",AZ$1:AZ$166)) + MAX(IF(BA$1:BA$166="teilsaniert",AZ$1:AZ$166))) / 2,
                (MIN(IF(BA$1:BA$166="saniert",AZ$1:AZ$166)) + MAX(IF(BA$1:BA$166="saniert",AZ$1:AZ$166))) / 2
            )
        )),
        0,
        AY141
    )
)</f>
        <v>0</v>
      </c>
      <c r="BC141" s="160"/>
      <c r="BD141" s="160"/>
      <c r="BE141" s="160"/>
      <c r="BF141" s="174">
        <f t="shared" si="47"/>
        <v>-1.3229803524127797</v>
      </c>
      <c r="BG141" s="173">
        <f t="shared" si="37"/>
        <v>0</v>
      </c>
      <c r="BH141" s="174" t="str">
        <f t="shared" si="38"/>
        <v>saniert</v>
      </c>
      <c r="BI141" s="174" cm="1">
        <f t="array" ref="BI141">IF(
    BG141 &gt; (IF(
        BH141 = "unsaniert",
        (MIN(IF(BH$1:BH$166="unsaniert",BG$1:BG$166)) + MAX(IF(BH$1:BH$166="unsaniert",BG$1:BG$166))) / 2,
        IF(
            BH141 = "teilsaniert",
            (MIN(IF(BH$1:BH$166="teilsaniert",BG$1:BG$166)) + MAX(IF(BH$1:BH$166="teilsaniert",BG$1:BG$166))) / 2,
            (MIN(IF(BH$1:BH$166="saniert",BG$1:BG$166)) + MAX(IF(BH$1:BH$166="saniert",BG$1:BG$166))) / 2
        )
    )),
    0,
    IF(
        BG140 &lt; (IF(
            BH141 = "unsaniert",
            (MIN(IF(BH$1:BH$166="unsaniert",BG$1:BG$166)) + MAX(IF(BH$1:BH$166="unsaniert",BG$1:BG$166))) / 2,
            IF(
                BH141 = "teilsaniert",
                (MIN(IF(BH$1:BH$166="teilsaniert",BG$1:BG$166)) + MAX(IF(BH$1:BH$166="teilsaniert",BG$1:BG$166))) / 2,
                (MIN(IF(BH$1:BH$166="saniert",BG$1:BG$166)) + MAX(IF(BH$1:BH$166="saniert",BG$1:BG$166))) / 2
            )
        )),
        0,
        BF141
    )
)</f>
        <v>0</v>
      </c>
    </row>
    <row r="142" spans="2:61">
      <c r="B142" s="174">
        <f t="shared" si="39"/>
        <v>-2.5570096530532691</v>
      </c>
      <c r="C142" s="173">
        <f>_xlfn.NORM.DIST(B142, B5,C5, TRUE)</f>
        <v>0</v>
      </c>
      <c r="D142" s="174" t="str">
        <f t="shared" si="26"/>
        <v>saniert</v>
      </c>
      <c r="E142" s="174" cm="1">
        <f t="array" ref="E142">IF(
    C142 &gt; (IF(
        D142 = "unsaniert",
        (MIN(IF(D$1:D$166="unsaniert",C$1:C$166)) + MAX(IF(D$1:D$166="unsaniert",C$1:C$166))) / 2,
        IF(
            D142 = "teilsaniert",
            (MIN(IF(D$1:D$166="teilsaniert",C$1:C$166)) + MAX(IF(D$1:D$166="teilsaniert",C$1:C$166))) / 2,
            (MIN(IF(D$1:D$166="saniert",C$1:C$166)) + MAX(IF(D$1:D$166="saniert",C$1:C$166))) / 2
        )
    )),
    0,
    IF(
        C141 &lt; (IF(
            D142 = "unsaniert",
            (MIN(IF(D$1:D$166="unsaniert",C$1:C$166)) + MAX(IF(D$1:D$166="unsaniert",C$1:C$166))) / 2,
            IF(
                D142 = "teilsaniert",
                (MIN(IF(D$1:D$166="teilsaniert",C$1:C$166)) + MAX(IF(D$1:D$166="teilsaniert",C$1:C$166))) / 2,
                (MIN(IF(D$1:D$166="saniert",C$1:C$166)) + MAX(IF(D$1:D$166="saniert",C$1:C$166))) / 2
            )
        )),
        0,
        B142
    )
)</f>
        <v>0</v>
      </c>
      <c r="H142" s="160"/>
      <c r="I142" s="174">
        <f t="shared" si="40"/>
        <v>-2.8563653993629319</v>
      </c>
      <c r="J142" s="173">
        <f>_xlfn.NORM.DIST(I142, I5,J5, TRUE)</f>
        <v>0</v>
      </c>
      <c r="K142" s="174" t="str">
        <f t="shared" si="27"/>
        <v>saniert</v>
      </c>
      <c r="L142" s="174" cm="1">
        <f t="array" ref="L142">IF(
    J142 &gt; (IF(
        K142 = "unsaniert",
        (MIN(IF(K$1:K$166="unsaniert",J$1:J$166)) + MAX(IF(K$1:K$166="unsaniert",J$1:J$166))) / 2,
        IF(
            K142 = "teilsaniert",
            (MIN(IF(K$1:K$166="teilsaniert",J$1:J$166)) + MAX(IF(K$1:K$166="teilsaniert",J$1:J$166))) / 2,
            (MIN(IF(K$1:K$166="saniert",J$1:J$166)) + MAX(IF(K$1:K$166="saniert",J$1:J$166))) / 2
        )
    )),
    0,
    IF(
        J141 &lt; (IF(
            K142 = "unsaniert",
            (MIN(IF(K$1:K$166="unsaniert",J$1:J$166)) + MAX(IF(K$1:K$166="unsaniert",J$1:J$166))) / 2,
            IF(
                K142 = "teilsaniert",
                (MIN(IF(K$1:K$166="teilsaniert",J$1:J$166)) + MAX(IF(K$1:K$166="teilsaniert",J$1:J$166))) / 2,
                (MIN(IF(K$1:K$166="saniert",J$1:J$166)) + MAX(IF(K$1:K$166="saniert",J$1:J$166))) / 2
            )
        )),
        0,
        I142
    )
)</f>
        <v>0</v>
      </c>
      <c r="O142" s="160"/>
      <c r="P142" s="174">
        <f t="shared" si="41"/>
        <v>-2.9400480676966034</v>
      </c>
      <c r="Q142" s="173">
        <f>_xlfn.NORM.DIST(P142, P5,Q5, TRUE)</f>
        <v>0</v>
      </c>
      <c r="R142" s="174" t="str">
        <f t="shared" si="28"/>
        <v>saniert</v>
      </c>
      <c r="S142" s="174" cm="1">
        <f t="array" ref="S142">IF(
    Q142 &gt; (IF(
        R142 = "unsaniert",
        (MIN(IF(R$1:R$166="unsaniert",Q$1:Q$166)) + MAX(IF(R$1:R$166="unsaniert",Q$1:Q$166))) / 2,
        IF(
            R142 = "teilsaniert",
            (MIN(IF(R$1:R$166="teilsaniert",Q$1:Q$166)) + MAX(IF(R$1:R$166="teilsaniert",Q$1:Q$166))) / 2,
            (MIN(IF(R$1:R$166="saniert",Q$1:Q$166)) + MAX(IF(R$1:R$166="saniert",Q$1:Q$166))) / 2
        )
    )),
    0,
    IF(
        Q141 &lt; (IF(
            R142 = "unsaniert",
            (MIN(IF(R$1:R$166="unsaniert",Q$1:Q$166)) + MAX(IF(R$1:R$166="unsaniert",Q$1:Q$166))) / 2,
            IF(
                R142 = "teilsaniert",
                (MIN(IF(R$1:R$166="teilsaniert",Q$1:Q$166)) + MAX(IF(R$1:R$166="teilsaniert",Q$1:Q$166))) / 2,
                (MIN(IF(R$1:R$166="saniert",Q$1:Q$166)) + MAX(IF(R$1:R$166="saniert",Q$1:Q$166))) / 2
            )
        )),
        0,
        P142
    )
)</f>
        <v>0</v>
      </c>
      <c r="W142" s="174">
        <f t="shared" si="42"/>
        <v>-2.6414906343426008</v>
      </c>
      <c r="X142" s="173">
        <f t="shared" si="29"/>
        <v>0</v>
      </c>
      <c r="Y142" s="174" t="str">
        <f t="shared" si="30"/>
        <v>saniert</v>
      </c>
      <c r="Z142" s="174" cm="1">
        <f t="array" ref="Z142">IF(
    X142 &gt; (IF(
        Y142 = "unsaniert",
        (MIN(IF(Y$1:Y$166="unsaniert",X$1:X$166)) + MAX(IF(Y$1:Y$166="unsaniert",X$1:X$166))) / 2,
        IF(
            Y142 = "teilsaniert",
            (MIN(IF(Y$1:Y$166="teilsaniert",X$1:X$166)) + MAX(IF(Y$1:Y$166="teilsaniert",X$1:X$166))) / 2,
            (MIN(IF(Y$1:Y$166="saniert",X$1:X$166)) + MAX(IF(Y$1:Y$166="saniert",X$1:X$166))) / 2
        )
    )),
    0,
    IF(
        X141 &lt; (IF(
            Y142 = "unsaniert",
            (MIN(IF(Y$1:Y$166="unsaniert",X$1:X$166)) + MAX(IF(Y$1:Y$166="unsaniert",X$1:X$166))) / 2,
            IF(
                Y142 = "teilsaniert",
                (MIN(IF(Y$1:Y$166="teilsaniert",X$1:X$166)) + MAX(IF(Y$1:Y$166="teilsaniert",X$1:X$166))) / 2,
                (MIN(IF(Y$1:Y$166="saniert",X$1:X$166)) + MAX(IF(Y$1:Y$166="saniert",X$1:X$166))) / 2
            )
        )),
        0,
        W142
    )
)</f>
        <v>0</v>
      </c>
      <c r="AA142" s="160"/>
      <c r="AB142" s="160"/>
      <c r="AC142" s="160"/>
      <c r="AD142" s="174">
        <f t="shared" si="43"/>
        <v>-2.7900361506202231</v>
      </c>
      <c r="AE142" s="173">
        <f t="shared" si="31"/>
        <v>0</v>
      </c>
      <c r="AF142" s="174" t="str">
        <f t="shared" si="32"/>
        <v>saniert</v>
      </c>
      <c r="AG142" s="174" cm="1">
        <f t="array" ref="AG142">IF(
    AE142 &gt; (IF(
        AF142 = "unsaniert",
        (MIN(IF(AF$1:AF$166="unsaniert",AE$1:AE$166)) + MAX(IF(AF$1:AF$166="unsaniert",AE$1:AE$166))) / 2,
        IF(
            AF142 = "teilsaniert",
            (MIN(IF(AF$1:AF$166="teilsaniert",AE$1:AE$166)) + MAX(IF(AF$1:AF$166="teilsaniert",AE$1:AE$166))) / 2,
            (MIN(IF(AF$1:AF$166="saniert",AE$1:AE$166)) + MAX(IF(AF$1:AF$166="saniert",AE$1:AE$166))) / 2
        )
    )),
    0,
    IF(
        AE141 &lt; (IF(
            AF142 = "unsaniert",
            (MIN(IF(AF$1:AF$166="unsaniert",AE$1:AE$166)) + MAX(IF(AF$1:AF$166="unsaniert",AE$1:AE$166))) / 2,
            IF(
                AF142 = "teilsaniert",
                (MIN(IF(AF$1:AF$166="teilsaniert",AE$1:AE$166)) + MAX(IF(AF$1:AF$166="teilsaniert",AE$1:AE$166))) / 2,
                (MIN(IF(AF$1:AF$166="saniert",AE$1:AE$166)) + MAX(IF(AF$1:AF$166="saniert",AE$1:AE$166))) / 2
            )
        )),
        0,
        AD142
    )
)</f>
        <v>0</v>
      </c>
      <c r="AH142" s="160"/>
      <c r="AI142" s="160"/>
      <c r="AJ142" s="160"/>
      <c r="AK142" s="174">
        <f t="shared" si="44"/>
        <v>-2.9594462713049277</v>
      </c>
      <c r="AL142" s="173">
        <f t="shared" si="33"/>
        <v>0</v>
      </c>
      <c r="AM142" s="174" t="str">
        <f t="shared" si="34"/>
        <v>saniert</v>
      </c>
      <c r="AN142" s="174" cm="1">
        <f t="array" ref="AN142">IF(
    AL142 &gt; (IF(
        AM142 = "unsaniert",
        (MIN(IF(AM$1:AM$166="unsaniert",AL$1:AL$166)) + MAX(IF(AM$1:AM$166="unsaniert",AL$1:AL$166))) / 2,
        IF(
            AM142 = "teilsaniert",
            (MIN(IF(AM$1:AM$166="teilsaniert",AL$1:AL$166)) + MAX(IF(AM$1:AM$166="teilsaniert",AL$1:AL$166))) / 2,
            (MIN(IF(AM$1:AM$166="saniert",AL$1:AL$166)) + MAX(IF(AM$1:AM$166="saniert",AL$1:AL$166))) / 2
        )
    )),
    0,
    IF(
        AL141 &lt; (IF(
            AM142 = "unsaniert",
            (MIN(IF(AM$1:AM$166="unsaniert",AL$1:AL$166)) + MAX(IF(AM$1:AM$166="unsaniert",AL$1:AL$166))) / 2,
            IF(
                AM142 = "teilsaniert",
                (MIN(IF(AM$1:AM$166="teilsaniert",AL$1:AL$166)) + MAX(IF(AM$1:AM$166="teilsaniert",AL$1:AL$166))) / 2,
                (MIN(IF(AM$1:AM$166="saniert",AL$1:AL$166)) + MAX(IF(AM$1:AM$166="saniert",AL$1:AL$166))) / 2
            )
        )),
        0,
        AK142
    )
)</f>
        <v>0</v>
      </c>
      <c r="AR142" s="174">
        <f t="shared" si="45"/>
        <v>-2.7047735317615862</v>
      </c>
      <c r="AS142" s="173">
        <f t="shared" si="35"/>
        <v>0</v>
      </c>
      <c r="AT142" s="174" t="str">
        <f t="shared" si="36"/>
        <v>saniert</v>
      </c>
      <c r="AU142" s="174" cm="1">
        <f t="array" ref="AU142">IF(
    AS142 &gt; (IF(
        AT142 = "unsaniert",
        (MIN(IF(AT$1:AT$166="unsaniert",AS$1:AS$166)) + MAX(IF(AT$1:AT$166="unsaniert",AS$1:AS$166))) / 2,
        IF(
            AT142 = "teilsaniert",
            (MIN(IF(AT$1:AT$166="teilsaniert",AS$1:AS$166)) + MAX(IF(AT$1:AT$166="teilsaniert",AS$1:AS$166))) / 2,
            (MIN(IF(AT$1:AT$166="saniert",AS$1:AS$166)) + MAX(IF(AT$1:AT$166="saniert",AS$1:AS$166))) / 2
        )
    )),
    0,
    IF(
        AS141 &lt; (IF(
            AT142 = "unsaniert",
            (MIN(IF(AT$1:AT$166="unsaniert",AS$1:AS$166)) + MAX(IF(AT$1:AT$166="unsaniert",AS$1:AS$166))) / 2,
            IF(
                AT142 = "teilsaniert",
                (MIN(IF(AT$1:AT$166="teilsaniert",AS$1:AS$166)) + MAX(IF(AT$1:AT$166="teilsaniert",AS$1:AS$166))) / 2,
                (MIN(IF(AT$1:AT$166="saniert",AS$1:AS$166)) + MAX(IF(AT$1:AT$166="saniert",AS$1:AS$166))) / 2
            )
        )),
        0,
        AR142
    )
)</f>
        <v>0</v>
      </c>
      <c r="AV142" s="160"/>
      <c r="AW142" s="160"/>
      <c r="AX142" s="160"/>
      <c r="AY142" s="174">
        <f t="shared" si="46"/>
        <v>-2.7158722285641086</v>
      </c>
      <c r="AZ142" s="173">
        <f t="shared" si="48"/>
        <v>0</v>
      </c>
      <c r="BA142" s="174" t="str">
        <f t="shared" si="49"/>
        <v>saniert</v>
      </c>
      <c r="BB142" s="174" cm="1">
        <f t="array" ref="BB142">IF(
    AZ142 &gt; (IF(
        BA142 = "unsaniert",
        (MIN(IF(BA$1:BA$166="unsaniert",AZ$1:AZ$166)) + MAX(IF(BA$1:BA$166="unsaniert",AZ$1:AZ$166))) / 2,
        IF(
            BA142 = "teilsaniert",
            (MIN(IF(BA$1:BA$166="teilsaniert",AZ$1:AZ$166)) + MAX(IF(BA$1:BA$166="teilsaniert",AZ$1:AZ$166))) / 2,
            (MIN(IF(BA$1:BA$166="saniert",AZ$1:AZ$166)) + MAX(IF(BA$1:BA$166="saniert",AZ$1:AZ$166))) / 2
        )
    )),
    0,
    IF(
        AZ141 &lt; (IF(
            BA142 = "unsaniert",
            (MIN(IF(BA$1:BA$166="unsaniert",AZ$1:AZ$166)) + MAX(IF(BA$1:BA$166="unsaniert",AZ$1:AZ$166))) / 2,
            IF(
                BA142 = "teilsaniert",
                (MIN(IF(BA$1:BA$166="teilsaniert",AZ$1:AZ$166)) + MAX(IF(BA$1:BA$166="teilsaniert",AZ$1:AZ$166))) / 2,
                (MIN(IF(BA$1:BA$166="saniert",AZ$1:AZ$166)) + MAX(IF(BA$1:BA$166="saniert",AZ$1:AZ$166))) / 2
            )
        )),
        0,
        AY142
    )
)</f>
        <v>0</v>
      </c>
      <c r="BC142" s="160"/>
      <c r="BD142" s="160"/>
      <c r="BE142" s="160"/>
      <c r="BF142" s="174">
        <f t="shared" si="47"/>
        <v>-1.3379803524127796</v>
      </c>
      <c r="BG142" s="173">
        <f t="shared" si="37"/>
        <v>0</v>
      </c>
      <c r="BH142" s="174" t="str">
        <f t="shared" si="38"/>
        <v>saniert</v>
      </c>
      <c r="BI142" s="174" cm="1">
        <f t="array" ref="BI142">IF(
    BG142 &gt; (IF(
        BH142 = "unsaniert",
        (MIN(IF(BH$1:BH$166="unsaniert",BG$1:BG$166)) + MAX(IF(BH$1:BH$166="unsaniert",BG$1:BG$166))) / 2,
        IF(
            BH142 = "teilsaniert",
            (MIN(IF(BH$1:BH$166="teilsaniert",BG$1:BG$166)) + MAX(IF(BH$1:BH$166="teilsaniert",BG$1:BG$166))) / 2,
            (MIN(IF(BH$1:BH$166="saniert",BG$1:BG$166)) + MAX(IF(BH$1:BH$166="saniert",BG$1:BG$166))) / 2
        )
    )),
    0,
    IF(
        BG141 &lt; (IF(
            BH142 = "unsaniert",
            (MIN(IF(BH$1:BH$166="unsaniert",BG$1:BG$166)) + MAX(IF(BH$1:BH$166="unsaniert",BG$1:BG$166))) / 2,
            IF(
                BH142 = "teilsaniert",
                (MIN(IF(BH$1:BH$166="teilsaniert",BG$1:BG$166)) + MAX(IF(BH$1:BH$166="teilsaniert",BG$1:BG$166))) / 2,
                (MIN(IF(BH$1:BH$166="saniert",BG$1:BG$166)) + MAX(IF(BH$1:BH$166="saniert",BG$1:BG$166))) / 2
            )
        )),
        0,
        BF142
    )
)</f>
        <v>0</v>
      </c>
    </row>
    <row r="143" spans="2:61">
      <c r="B143" s="174">
        <f t="shared" si="39"/>
        <v>-2.5870096530532689</v>
      </c>
      <c r="C143" s="173">
        <f>_xlfn.NORM.DIST(B143, B5,C5, TRUE)</f>
        <v>0</v>
      </c>
      <c r="D143" s="174" t="str">
        <f t="shared" si="26"/>
        <v>saniert</v>
      </c>
      <c r="E143" s="174" cm="1">
        <f t="array" ref="E143">IF(
    C143 &gt; (IF(
        D143 = "unsaniert",
        (MIN(IF(D$1:D$166="unsaniert",C$1:C$166)) + MAX(IF(D$1:D$166="unsaniert",C$1:C$166))) / 2,
        IF(
            D143 = "teilsaniert",
            (MIN(IF(D$1:D$166="teilsaniert",C$1:C$166)) + MAX(IF(D$1:D$166="teilsaniert",C$1:C$166))) / 2,
            (MIN(IF(D$1:D$166="saniert",C$1:C$166)) + MAX(IF(D$1:D$166="saniert",C$1:C$166))) / 2
        )
    )),
    0,
    IF(
        C142 &lt; (IF(
            D143 = "unsaniert",
            (MIN(IF(D$1:D$166="unsaniert",C$1:C$166)) + MAX(IF(D$1:D$166="unsaniert",C$1:C$166))) / 2,
            IF(
                D143 = "teilsaniert",
                (MIN(IF(D$1:D$166="teilsaniert",C$1:C$166)) + MAX(IF(D$1:D$166="teilsaniert",C$1:C$166))) / 2,
                (MIN(IF(D$1:D$166="saniert",C$1:C$166)) + MAX(IF(D$1:D$166="saniert",C$1:C$166))) / 2
            )
        )),
        0,
        B143
    )
)</f>
        <v>0</v>
      </c>
      <c r="H143" s="160"/>
      <c r="I143" s="174">
        <f t="shared" si="40"/>
        <v>-2.8863653993629317</v>
      </c>
      <c r="J143" s="173">
        <f>_xlfn.NORM.DIST(I143, I5,J5, TRUE)</f>
        <v>0</v>
      </c>
      <c r="K143" s="174" t="str">
        <f t="shared" si="27"/>
        <v>saniert</v>
      </c>
      <c r="L143" s="174" cm="1">
        <f t="array" ref="L143">IF(
    J143 &gt; (IF(
        K143 = "unsaniert",
        (MIN(IF(K$1:K$166="unsaniert",J$1:J$166)) + MAX(IF(K$1:K$166="unsaniert",J$1:J$166))) / 2,
        IF(
            K143 = "teilsaniert",
            (MIN(IF(K$1:K$166="teilsaniert",J$1:J$166)) + MAX(IF(K$1:K$166="teilsaniert",J$1:J$166))) / 2,
            (MIN(IF(K$1:K$166="saniert",J$1:J$166)) + MAX(IF(K$1:K$166="saniert",J$1:J$166))) / 2
        )
    )),
    0,
    IF(
        J142 &lt; (IF(
            K143 = "unsaniert",
            (MIN(IF(K$1:K$166="unsaniert",J$1:J$166)) + MAX(IF(K$1:K$166="unsaniert",J$1:J$166))) / 2,
            IF(
                K143 = "teilsaniert",
                (MIN(IF(K$1:K$166="teilsaniert",J$1:J$166)) + MAX(IF(K$1:K$166="teilsaniert",J$1:J$166))) / 2,
                (MIN(IF(K$1:K$166="saniert",J$1:J$166)) + MAX(IF(K$1:K$166="saniert",J$1:J$166))) / 2
            )
        )),
        0,
        I143
    )
)</f>
        <v>0</v>
      </c>
      <c r="O143" s="160"/>
      <c r="P143" s="174">
        <f t="shared" si="41"/>
        <v>-2.9700480676966032</v>
      </c>
      <c r="Q143" s="173">
        <f>_xlfn.NORM.DIST(P143, P5,Q5, TRUE)</f>
        <v>0</v>
      </c>
      <c r="R143" s="174" t="str">
        <f t="shared" si="28"/>
        <v>saniert</v>
      </c>
      <c r="S143" s="174" cm="1">
        <f t="array" ref="S143">IF(
    Q143 &gt; (IF(
        R143 = "unsaniert",
        (MIN(IF(R$1:R$166="unsaniert",Q$1:Q$166)) + MAX(IF(R$1:R$166="unsaniert",Q$1:Q$166))) / 2,
        IF(
            R143 = "teilsaniert",
            (MIN(IF(R$1:R$166="teilsaniert",Q$1:Q$166)) + MAX(IF(R$1:R$166="teilsaniert",Q$1:Q$166))) / 2,
            (MIN(IF(R$1:R$166="saniert",Q$1:Q$166)) + MAX(IF(R$1:R$166="saniert",Q$1:Q$166))) / 2
        )
    )),
    0,
    IF(
        Q142 &lt; (IF(
            R143 = "unsaniert",
            (MIN(IF(R$1:R$166="unsaniert",Q$1:Q$166)) + MAX(IF(R$1:R$166="unsaniert",Q$1:Q$166))) / 2,
            IF(
                R143 = "teilsaniert",
                (MIN(IF(R$1:R$166="teilsaniert",Q$1:Q$166)) + MAX(IF(R$1:R$166="teilsaniert",Q$1:Q$166))) / 2,
                (MIN(IF(R$1:R$166="saniert",Q$1:Q$166)) + MAX(IF(R$1:R$166="saniert",Q$1:Q$166))) / 2
            )
        )),
        0,
        P143
    )
)</f>
        <v>0</v>
      </c>
      <c r="W143" s="174">
        <f t="shared" si="42"/>
        <v>-2.6714906343426006</v>
      </c>
      <c r="X143" s="173">
        <f t="shared" si="29"/>
        <v>0</v>
      </c>
      <c r="Y143" s="174" t="str">
        <f t="shared" si="30"/>
        <v>saniert</v>
      </c>
      <c r="Z143" s="174" cm="1">
        <f t="array" ref="Z143">IF(
    X143 &gt; (IF(
        Y143 = "unsaniert",
        (MIN(IF(Y$1:Y$166="unsaniert",X$1:X$166)) + MAX(IF(Y$1:Y$166="unsaniert",X$1:X$166))) / 2,
        IF(
            Y143 = "teilsaniert",
            (MIN(IF(Y$1:Y$166="teilsaniert",X$1:X$166)) + MAX(IF(Y$1:Y$166="teilsaniert",X$1:X$166))) / 2,
            (MIN(IF(Y$1:Y$166="saniert",X$1:X$166)) + MAX(IF(Y$1:Y$166="saniert",X$1:X$166))) / 2
        )
    )),
    0,
    IF(
        X142 &lt; (IF(
            Y143 = "unsaniert",
            (MIN(IF(Y$1:Y$166="unsaniert",X$1:X$166)) + MAX(IF(Y$1:Y$166="unsaniert",X$1:X$166))) / 2,
            IF(
                Y143 = "teilsaniert",
                (MIN(IF(Y$1:Y$166="teilsaniert",X$1:X$166)) + MAX(IF(Y$1:Y$166="teilsaniert",X$1:X$166))) / 2,
                (MIN(IF(Y$1:Y$166="saniert",X$1:X$166)) + MAX(IF(Y$1:Y$166="saniert",X$1:X$166))) / 2
            )
        )),
        0,
        W143
    )
)</f>
        <v>0</v>
      </c>
      <c r="AA143" s="160"/>
      <c r="AB143" s="160"/>
      <c r="AC143" s="160"/>
      <c r="AD143" s="174">
        <f t="shared" si="43"/>
        <v>-2.8200361506202229</v>
      </c>
      <c r="AE143" s="173">
        <f t="shared" si="31"/>
        <v>0</v>
      </c>
      <c r="AF143" s="174" t="str">
        <f t="shared" si="32"/>
        <v>saniert</v>
      </c>
      <c r="AG143" s="174" cm="1">
        <f t="array" ref="AG143">IF(
    AE143 &gt; (IF(
        AF143 = "unsaniert",
        (MIN(IF(AF$1:AF$166="unsaniert",AE$1:AE$166)) + MAX(IF(AF$1:AF$166="unsaniert",AE$1:AE$166))) / 2,
        IF(
            AF143 = "teilsaniert",
            (MIN(IF(AF$1:AF$166="teilsaniert",AE$1:AE$166)) + MAX(IF(AF$1:AF$166="teilsaniert",AE$1:AE$166))) / 2,
            (MIN(IF(AF$1:AF$166="saniert",AE$1:AE$166)) + MAX(IF(AF$1:AF$166="saniert",AE$1:AE$166))) / 2
        )
    )),
    0,
    IF(
        AE142 &lt; (IF(
            AF143 = "unsaniert",
            (MIN(IF(AF$1:AF$166="unsaniert",AE$1:AE$166)) + MAX(IF(AF$1:AF$166="unsaniert",AE$1:AE$166))) / 2,
            IF(
                AF143 = "teilsaniert",
                (MIN(IF(AF$1:AF$166="teilsaniert",AE$1:AE$166)) + MAX(IF(AF$1:AF$166="teilsaniert",AE$1:AE$166))) / 2,
                (MIN(IF(AF$1:AF$166="saniert",AE$1:AE$166)) + MAX(IF(AF$1:AF$166="saniert",AE$1:AE$166))) / 2
            )
        )),
        0,
        AD143
    )
)</f>
        <v>0</v>
      </c>
      <c r="AH143" s="160"/>
      <c r="AI143" s="160"/>
      <c r="AJ143" s="160"/>
      <c r="AK143" s="174">
        <f t="shared" si="44"/>
        <v>-2.9894462713049275</v>
      </c>
      <c r="AL143" s="173">
        <f t="shared" si="33"/>
        <v>0</v>
      </c>
      <c r="AM143" s="174" t="str">
        <f t="shared" si="34"/>
        <v>saniert</v>
      </c>
      <c r="AN143" s="174" cm="1">
        <f t="array" ref="AN143">IF(
    AL143 &gt; (IF(
        AM143 = "unsaniert",
        (MIN(IF(AM$1:AM$166="unsaniert",AL$1:AL$166)) + MAX(IF(AM$1:AM$166="unsaniert",AL$1:AL$166))) / 2,
        IF(
            AM143 = "teilsaniert",
            (MIN(IF(AM$1:AM$166="teilsaniert",AL$1:AL$166)) + MAX(IF(AM$1:AM$166="teilsaniert",AL$1:AL$166))) / 2,
            (MIN(IF(AM$1:AM$166="saniert",AL$1:AL$166)) + MAX(IF(AM$1:AM$166="saniert",AL$1:AL$166))) / 2
        )
    )),
    0,
    IF(
        AL142 &lt; (IF(
            AM143 = "unsaniert",
            (MIN(IF(AM$1:AM$166="unsaniert",AL$1:AL$166)) + MAX(IF(AM$1:AM$166="unsaniert",AL$1:AL$166))) / 2,
            IF(
                AM143 = "teilsaniert",
                (MIN(IF(AM$1:AM$166="teilsaniert",AL$1:AL$166)) + MAX(IF(AM$1:AM$166="teilsaniert",AL$1:AL$166))) / 2,
                (MIN(IF(AM$1:AM$166="saniert",AL$1:AL$166)) + MAX(IF(AM$1:AM$166="saniert",AL$1:AL$166))) / 2
            )
        )),
        0,
        AK143
    )
)</f>
        <v>0</v>
      </c>
      <c r="AR143" s="174">
        <f t="shared" si="45"/>
        <v>-2.734773531761586</v>
      </c>
      <c r="AS143" s="173">
        <f t="shared" si="35"/>
        <v>0</v>
      </c>
      <c r="AT143" s="174" t="str">
        <f t="shared" si="36"/>
        <v>saniert</v>
      </c>
      <c r="AU143" s="174" cm="1">
        <f t="array" ref="AU143">IF(
    AS143 &gt; (IF(
        AT143 = "unsaniert",
        (MIN(IF(AT$1:AT$166="unsaniert",AS$1:AS$166)) + MAX(IF(AT$1:AT$166="unsaniert",AS$1:AS$166))) / 2,
        IF(
            AT143 = "teilsaniert",
            (MIN(IF(AT$1:AT$166="teilsaniert",AS$1:AS$166)) + MAX(IF(AT$1:AT$166="teilsaniert",AS$1:AS$166))) / 2,
            (MIN(IF(AT$1:AT$166="saniert",AS$1:AS$166)) + MAX(IF(AT$1:AT$166="saniert",AS$1:AS$166))) / 2
        )
    )),
    0,
    IF(
        AS142 &lt; (IF(
            AT143 = "unsaniert",
            (MIN(IF(AT$1:AT$166="unsaniert",AS$1:AS$166)) + MAX(IF(AT$1:AT$166="unsaniert",AS$1:AS$166))) / 2,
            IF(
                AT143 = "teilsaniert",
                (MIN(IF(AT$1:AT$166="teilsaniert",AS$1:AS$166)) + MAX(IF(AT$1:AT$166="teilsaniert",AS$1:AS$166))) / 2,
                (MIN(IF(AT$1:AT$166="saniert",AS$1:AS$166)) + MAX(IF(AT$1:AT$166="saniert",AS$1:AS$166))) / 2
            )
        )),
        0,
        AR143
    )
)</f>
        <v>0</v>
      </c>
      <c r="AV143" s="160"/>
      <c r="AW143" s="160"/>
      <c r="AX143" s="160"/>
      <c r="AY143" s="174">
        <f t="shared" si="46"/>
        <v>-2.7458722285641084</v>
      </c>
      <c r="AZ143" s="173">
        <f t="shared" si="48"/>
        <v>0</v>
      </c>
      <c r="BA143" s="174" t="str">
        <f t="shared" si="49"/>
        <v>saniert</v>
      </c>
      <c r="BB143" s="174" cm="1">
        <f t="array" ref="BB143">IF(
    AZ143 &gt; (IF(
        BA143 = "unsaniert",
        (MIN(IF(BA$1:BA$166="unsaniert",AZ$1:AZ$166)) + MAX(IF(BA$1:BA$166="unsaniert",AZ$1:AZ$166))) / 2,
        IF(
            BA143 = "teilsaniert",
            (MIN(IF(BA$1:BA$166="teilsaniert",AZ$1:AZ$166)) + MAX(IF(BA$1:BA$166="teilsaniert",AZ$1:AZ$166))) / 2,
            (MIN(IF(BA$1:BA$166="saniert",AZ$1:AZ$166)) + MAX(IF(BA$1:BA$166="saniert",AZ$1:AZ$166))) / 2
        )
    )),
    0,
    IF(
        AZ142 &lt; (IF(
            BA143 = "unsaniert",
            (MIN(IF(BA$1:BA$166="unsaniert",AZ$1:AZ$166)) + MAX(IF(BA$1:BA$166="unsaniert",AZ$1:AZ$166))) / 2,
            IF(
                BA143 = "teilsaniert",
                (MIN(IF(BA$1:BA$166="teilsaniert",AZ$1:AZ$166)) + MAX(IF(BA$1:BA$166="teilsaniert",AZ$1:AZ$166))) / 2,
                (MIN(IF(BA$1:BA$166="saniert",AZ$1:AZ$166)) + MAX(IF(BA$1:BA$166="saniert",AZ$1:AZ$166))) / 2
            )
        )),
        0,
        AY143
    )
)</f>
        <v>0</v>
      </c>
      <c r="BC143" s="160"/>
      <c r="BD143" s="160"/>
      <c r="BE143" s="160"/>
      <c r="BF143" s="174">
        <f t="shared" si="47"/>
        <v>-1.3529803524127795</v>
      </c>
      <c r="BG143" s="173">
        <f t="shared" si="37"/>
        <v>0</v>
      </c>
      <c r="BH143" s="174" t="str">
        <f t="shared" si="38"/>
        <v>saniert</v>
      </c>
      <c r="BI143" s="174" cm="1">
        <f t="array" ref="BI143">IF(
    BG143 &gt; (IF(
        BH143 = "unsaniert",
        (MIN(IF(BH$1:BH$166="unsaniert",BG$1:BG$166)) + MAX(IF(BH$1:BH$166="unsaniert",BG$1:BG$166))) / 2,
        IF(
            BH143 = "teilsaniert",
            (MIN(IF(BH$1:BH$166="teilsaniert",BG$1:BG$166)) + MAX(IF(BH$1:BH$166="teilsaniert",BG$1:BG$166))) / 2,
            (MIN(IF(BH$1:BH$166="saniert",BG$1:BG$166)) + MAX(IF(BH$1:BH$166="saniert",BG$1:BG$166))) / 2
        )
    )),
    0,
    IF(
        BG142 &lt; (IF(
            BH143 = "unsaniert",
            (MIN(IF(BH$1:BH$166="unsaniert",BG$1:BG$166)) + MAX(IF(BH$1:BH$166="unsaniert",BG$1:BG$166))) / 2,
            IF(
                BH143 = "teilsaniert",
                (MIN(IF(BH$1:BH$166="teilsaniert",BG$1:BG$166)) + MAX(IF(BH$1:BH$166="teilsaniert",BG$1:BG$166))) / 2,
                (MIN(IF(BH$1:BH$166="saniert",BG$1:BG$166)) + MAX(IF(BH$1:BH$166="saniert",BG$1:BG$166))) / 2
            )
        )),
        0,
        BF143
    )
)</f>
        <v>0</v>
      </c>
    </row>
    <row r="144" spans="2:61">
      <c r="B144" s="174">
        <f t="shared" si="39"/>
        <v>-2.6170096530532687</v>
      </c>
      <c r="C144" s="173">
        <f>_xlfn.NORM.DIST(B144, B5,C5, TRUE)</f>
        <v>0</v>
      </c>
      <c r="D144" s="174" t="str">
        <f t="shared" si="26"/>
        <v>saniert</v>
      </c>
      <c r="E144" s="174" cm="1">
        <f t="array" ref="E144">IF(
    C144 &gt; (IF(
        D144 = "unsaniert",
        (MIN(IF(D$1:D$166="unsaniert",C$1:C$166)) + MAX(IF(D$1:D$166="unsaniert",C$1:C$166))) / 2,
        IF(
            D144 = "teilsaniert",
            (MIN(IF(D$1:D$166="teilsaniert",C$1:C$166)) + MAX(IF(D$1:D$166="teilsaniert",C$1:C$166))) / 2,
            (MIN(IF(D$1:D$166="saniert",C$1:C$166)) + MAX(IF(D$1:D$166="saniert",C$1:C$166))) / 2
        )
    )),
    0,
    IF(
        C143 &lt; (IF(
            D144 = "unsaniert",
            (MIN(IF(D$1:D$166="unsaniert",C$1:C$166)) + MAX(IF(D$1:D$166="unsaniert",C$1:C$166))) / 2,
            IF(
                D144 = "teilsaniert",
                (MIN(IF(D$1:D$166="teilsaniert",C$1:C$166)) + MAX(IF(D$1:D$166="teilsaniert",C$1:C$166))) / 2,
                (MIN(IF(D$1:D$166="saniert",C$1:C$166)) + MAX(IF(D$1:D$166="saniert",C$1:C$166))) / 2
            )
        )),
        0,
        B144
    )
)</f>
        <v>0</v>
      </c>
      <c r="H144" s="160"/>
      <c r="I144" s="174">
        <f t="shared" si="40"/>
        <v>-2.9163653993629315</v>
      </c>
      <c r="J144" s="173">
        <f>_xlfn.NORM.DIST(I144, I5,J5, TRUE)</f>
        <v>0</v>
      </c>
      <c r="K144" s="174" t="str">
        <f t="shared" si="27"/>
        <v>saniert</v>
      </c>
      <c r="L144" s="174" cm="1">
        <f t="array" ref="L144">IF(
    J144 &gt; (IF(
        K144 = "unsaniert",
        (MIN(IF(K$1:K$166="unsaniert",J$1:J$166)) + MAX(IF(K$1:K$166="unsaniert",J$1:J$166))) / 2,
        IF(
            K144 = "teilsaniert",
            (MIN(IF(K$1:K$166="teilsaniert",J$1:J$166)) + MAX(IF(K$1:K$166="teilsaniert",J$1:J$166))) / 2,
            (MIN(IF(K$1:K$166="saniert",J$1:J$166)) + MAX(IF(K$1:K$166="saniert",J$1:J$166))) / 2
        )
    )),
    0,
    IF(
        J143 &lt; (IF(
            K144 = "unsaniert",
            (MIN(IF(K$1:K$166="unsaniert",J$1:J$166)) + MAX(IF(K$1:K$166="unsaniert",J$1:J$166))) / 2,
            IF(
                K144 = "teilsaniert",
                (MIN(IF(K$1:K$166="teilsaniert",J$1:J$166)) + MAX(IF(K$1:K$166="teilsaniert",J$1:J$166))) / 2,
                (MIN(IF(K$1:K$166="saniert",J$1:J$166)) + MAX(IF(K$1:K$166="saniert",J$1:J$166))) / 2
            )
        )),
        0,
        I144
    )
)</f>
        <v>0</v>
      </c>
      <c r="O144" s="160"/>
      <c r="P144" s="174">
        <f t="shared" si="41"/>
        <v>-3.000048067696603</v>
      </c>
      <c r="Q144" s="173">
        <f>_xlfn.NORM.DIST(P144, P5,Q5, TRUE)</f>
        <v>0</v>
      </c>
      <c r="R144" s="174" t="str">
        <f t="shared" si="28"/>
        <v>saniert</v>
      </c>
      <c r="S144" s="174" cm="1">
        <f t="array" ref="S144">IF(
    Q144 &gt; (IF(
        R144 = "unsaniert",
        (MIN(IF(R$1:R$166="unsaniert",Q$1:Q$166)) + MAX(IF(R$1:R$166="unsaniert",Q$1:Q$166))) / 2,
        IF(
            R144 = "teilsaniert",
            (MIN(IF(R$1:R$166="teilsaniert",Q$1:Q$166)) + MAX(IF(R$1:R$166="teilsaniert",Q$1:Q$166))) / 2,
            (MIN(IF(R$1:R$166="saniert",Q$1:Q$166)) + MAX(IF(R$1:R$166="saniert",Q$1:Q$166))) / 2
        )
    )),
    0,
    IF(
        Q143 &lt; (IF(
            R144 = "unsaniert",
            (MIN(IF(R$1:R$166="unsaniert",Q$1:Q$166)) + MAX(IF(R$1:R$166="unsaniert",Q$1:Q$166))) / 2,
            IF(
                R144 = "teilsaniert",
                (MIN(IF(R$1:R$166="teilsaniert",Q$1:Q$166)) + MAX(IF(R$1:R$166="teilsaniert",Q$1:Q$166))) / 2,
                (MIN(IF(R$1:R$166="saniert",Q$1:Q$166)) + MAX(IF(R$1:R$166="saniert",Q$1:Q$166))) / 2
            )
        )),
        0,
        P144
    )
)</f>
        <v>0</v>
      </c>
      <c r="W144" s="174">
        <f t="shared" si="42"/>
        <v>-2.7014906343426004</v>
      </c>
      <c r="X144" s="173">
        <f t="shared" si="29"/>
        <v>0</v>
      </c>
      <c r="Y144" s="174" t="str">
        <f t="shared" si="30"/>
        <v>saniert</v>
      </c>
      <c r="Z144" s="174" cm="1">
        <f t="array" ref="Z144">IF(
    X144 &gt; (IF(
        Y144 = "unsaniert",
        (MIN(IF(Y$1:Y$166="unsaniert",X$1:X$166)) + MAX(IF(Y$1:Y$166="unsaniert",X$1:X$166))) / 2,
        IF(
            Y144 = "teilsaniert",
            (MIN(IF(Y$1:Y$166="teilsaniert",X$1:X$166)) + MAX(IF(Y$1:Y$166="teilsaniert",X$1:X$166))) / 2,
            (MIN(IF(Y$1:Y$166="saniert",X$1:X$166)) + MAX(IF(Y$1:Y$166="saniert",X$1:X$166))) / 2
        )
    )),
    0,
    IF(
        X143 &lt; (IF(
            Y144 = "unsaniert",
            (MIN(IF(Y$1:Y$166="unsaniert",X$1:X$166)) + MAX(IF(Y$1:Y$166="unsaniert",X$1:X$166))) / 2,
            IF(
                Y144 = "teilsaniert",
                (MIN(IF(Y$1:Y$166="teilsaniert",X$1:X$166)) + MAX(IF(Y$1:Y$166="teilsaniert",X$1:X$166))) / 2,
                (MIN(IF(Y$1:Y$166="saniert",X$1:X$166)) + MAX(IF(Y$1:Y$166="saniert",X$1:X$166))) / 2
            )
        )),
        0,
        W144
    )
)</f>
        <v>0</v>
      </c>
      <c r="AA144" s="160"/>
      <c r="AB144" s="160"/>
      <c r="AC144" s="160"/>
      <c r="AD144" s="174">
        <f t="shared" si="43"/>
        <v>-2.8500361506202228</v>
      </c>
      <c r="AE144" s="173">
        <f t="shared" si="31"/>
        <v>0</v>
      </c>
      <c r="AF144" s="174" t="str">
        <f t="shared" si="32"/>
        <v>saniert</v>
      </c>
      <c r="AG144" s="174" cm="1">
        <f t="array" ref="AG144">IF(
    AE144 &gt; (IF(
        AF144 = "unsaniert",
        (MIN(IF(AF$1:AF$166="unsaniert",AE$1:AE$166)) + MAX(IF(AF$1:AF$166="unsaniert",AE$1:AE$166))) / 2,
        IF(
            AF144 = "teilsaniert",
            (MIN(IF(AF$1:AF$166="teilsaniert",AE$1:AE$166)) + MAX(IF(AF$1:AF$166="teilsaniert",AE$1:AE$166))) / 2,
            (MIN(IF(AF$1:AF$166="saniert",AE$1:AE$166)) + MAX(IF(AF$1:AF$166="saniert",AE$1:AE$166))) / 2
        )
    )),
    0,
    IF(
        AE143 &lt; (IF(
            AF144 = "unsaniert",
            (MIN(IF(AF$1:AF$166="unsaniert",AE$1:AE$166)) + MAX(IF(AF$1:AF$166="unsaniert",AE$1:AE$166))) / 2,
            IF(
                AF144 = "teilsaniert",
                (MIN(IF(AF$1:AF$166="teilsaniert",AE$1:AE$166)) + MAX(IF(AF$1:AF$166="teilsaniert",AE$1:AE$166))) / 2,
                (MIN(IF(AF$1:AF$166="saniert",AE$1:AE$166)) + MAX(IF(AF$1:AF$166="saniert",AE$1:AE$166))) / 2
            )
        )),
        0,
        AD144
    )
)</f>
        <v>0</v>
      </c>
      <c r="AH144" s="160"/>
      <c r="AI144" s="160"/>
      <c r="AJ144" s="160"/>
      <c r="AK144" s="174">
        <f t="shared" si="44"/>
        <v>-3.0194462713049273</v>
      </c>
      <c r="AL144" s="173">
        <f t="shared" si="33"/>
        <v>0</v>
      </c>
      <c r="AM144" s="174" t="str">
        <f t="shared" si="34"/>
        <v>saniert</v>
      </c>
      <c r="AN144" s="174" cm="1">
        <f t="array" ref="AN144">IF(
    AL144 &gt; (IF(
        AM144 = "unsaniert",
        (MIN(IF(AM$1:AM$166="unsaniert",AL$1:AL$166)) + MAX(IF(AM$1:AM$166="unsaniert",AL$1:AL$166))) / 2,
        IF(
            AM144 = "teilsaniert",
            (MIN(IF(AM$1:AM$166="teilsaniert",AL$1:AL$166)) + MAX(IF(AM$1:AM$166="teilsaniert",AL$1:AL$166))) / 2,
            (MIN(IF(AM$1:AM$166="saniert",AL$1:AL$166)) + MAX(IF(AM$1:AM$166="saniert",AL$1:AL$166))) / 2
        )
    )),
    0,
    IF(
        AL143 &lt; (IF(
            AM144 = "unsaniert",
            (MIN(IF(AM$1:AM$166="unsaniert",AL$1:AL$166)) + MAX(IF(AM$1:AM$166="unsaniert",AL$1:AL$166))) / 2,
            IF(
                AM144 = "teilsaniert",
                (MIN(IF(AM$1:AM$166="teilsaniert",AL$1:AL$166)) + MAX(IF(AM$1:AM$166="teilsaniert",AL$1:AL$166))) / 2,
                (MIN(IF(AM$1:AM$166="saniert",AL$1:AL$166)) + MAX(IF(AM$1:AM$166="saniert",AL$1:AL$166))) / 2
            )
        )),
        0,
        AK144
    )
)</f>
        <v>0</v>
      </c>
      <c r="AR144" s="174">
        <f t="shared" si="45"/>
        <v>-2.7647735317615858</v>
      </c>
      <c r="AS144" s="173">
        <f t="shared" si="35"/>
        <v>0</v>
      </c>
      <c r="AT144" s="174" t="str">
        <f t="shared" si="36"/>
        <v>saniert</v>
      </c>
      <c r="AU144" s="174" cm="1">
        <f t="array" ref="AU144">IF(
    AS144 &gt; (IF(
        AT144 = "unsaniert",
        (MIN(IF(AT$1:AT$166="unsaniert",AS$1:AS$166)) + MAX(IF(AT$1:AT$166="unsaniert",AS$1:AS$166))) / 2,
        IF(
            AT144 = "teilsaniert",
            (MIN(IF(AT$1:AT$166="teilsaniert",AS$1:AS$166)) + MAX(IF(AT$1:AT$166="teilsaniert",AS$1:AS$166))) / 2,
            (MIN(IF(AT$1:AT$166="saniert",AS$1:AS$166)) + MAX(IF(AT$1:AT$166="saniert",AS$1:AS$166))) / 2
        )
    )),
    0,
    IF(
        AS143 &lt; (IF(
            AT144 = "unsaniert",
            (MIN(IF(AT$1:AT$166="unsaniert",AS$1:AS$166)) + MAX(IF(AT$1:AT$166="unsaniert",AS$1:AS$166))) / 2,
            IF(
                AT144 = "teilsaniert",
                (MIN(IF(AT$1:AT$166="teilsaniert",AS$1:AS$166)) + MAX(IF(AT$1:AT$166="teilsaniert",AS$1:AS$166))) / 2,
                (MIN(IF(AT$1:AT$166="saniert",AS$1:AS$166)) + MAX(IF(AT$1:AT$166="saniert",AS$1:AS$166))) / 2
            )
        )),
        0,
        AR144
    )
)</f>
        <v>0</v>
      </c>
      <c r="AV144" s="160"/>
      <c r="AW144" s="160"/>
      <c r="AX144" s="160"/>
      <c r="AY144" s="174">
        <f t="shared" si="46"/>
        <v>-2.7758722285641082</v>
      </c>
      <c r="AZ144" s="173">
        <f t="shared" si="48"/>
        <v>0</v>
      </c>
      <c r="BA144" s="174" t="str">
        <f t="shared" si="49"/>
        <v>saniert</v>
      </c>
      <c r="BB144" s="174" cm="1">
        <f t="array" ref="BB144">IF(
    AZ144 &gt; (IF(
        BA144 = "unsaniert",
        (MIN(IF(BA$1:BA$166="unsaniert",AZ$1:AZ$166)) + MAX(IF(BA$1:BA$166="unsaniert",AZ$1:AZ$166))) / 2,
        IF(
            BA144 = "teilsaniert",
            (MIN(IF(BA$1:BA$166="teilsaniert",AZ$1:AZ$166)) + MAX(IF(BA$1:BA$166="teilsaniert",AZ$1:AZ$166))) / 2,
            (MIN(IF(BA$1:BA$166="saniert",AZ$1:AZ$166)) + MAX(IF(BA$1:BA$166="saniert",AZ$1:AZ$166))) / 2
        )
    )),
    0,
    IF(
        AZ143 &lt; (IF(
            BA144 = "unsaniert",
            (MIN(IF(BA$1:BA$166="unsaniert",AZ$1:AZ$166)) + MAX(IF(BA$1:BA$166="unsaniert",AZ$1:AZ$166))) / 2,
            IF(
                BA144 = "teilsaniert",
                (MIN(IF(BA$1:BA$166="teilsaniert",AZ$1:AZ$166)) + MAX(IF(BA$1:BA$166="teilsaniert",AZ$1:AZ$166))) / 2,
                (MIN(IF(BA$1:BA$166="saniert",AZ$1:AZ$166)) + MAX(IF(BA$1:BA$166="saniert",AZ$1:AZ$166))) / 2
            )
        )),
        0,
        AY144
    )
)</f>
        <v>0</v>
      </c>
      <c r="BC144" s="160"/>
      <c r="BD144" s="160"/>
      <c r="BE144" s="160"/>
      <c r="BF144" s="174">
        <f t="shared" si="47"/>
        <v>-1.3679803524127794</v>
      </c>
      <c r="BG144" s="173">
        <f t="shared" si="37"/>
        <v>0</v>
      </c>
      <c r="BH144" s="174" t="str">
        <f t="shared" si="38"/>
        <v>saniert</v>
      </c>
      <c r="BI144" s="174" cm="1">
        <f t="array" ref="BI144">IF(
    BG144 &gt; (IF(
        BH144 = "unsaniert",
        (MIN(IF(BH$1:BH$166="unsaniert",BG$1:BG$166)) + MAX(IF(BH$1:BH$166="unsaniert",BG$1:BG$166))) / 2,
        IF(
            BH144 = "teilsaniert",
            (MIN(IF(BH$1:BH$166="teilsaniert",BG$1:BG$166)) + MAX(IF(BH$1:BH$166="teilsaniert",BG$1:BG$166))) / 2,
            (MIN(IF(BH$1:BH$166="saniert",BG$1:BG$166)) + MAX(IF(BH$1:BH$166="saniert",BG$1:BG$166))) / 2
        )
    )),
    0,
    IF(
        BG143 &lt; (IF(
            BH144 = "unsaniert",
            (MIN(IF(BH$1:BH$166="unsaniert",BG$1:BG$166)) + MAX(IF(BH$1:BH$166="unsaniert",BG$1:BG$166))) / 2,
            IF(
                BH144 = "teilsaniert",
                (MIN(IF(BH$1:BH$166="teilsaniert",BG$1:BG$166)) + MAX(IF(BH$1:BH$166="teilsaniert",BG$1:BG$166))) / 2,
                (MIN(IF(BH$1:BH$166="saniert",BG$1:BG$166)) + MAX(IF(BH$1:BH$166="saniert",BG$1:BG$166))) / 2
            )
        )),
        0,
        BF144
    )
)</f>
        <v>0</v>
      </c>
    </row>
    <row r="145" spans="2:61">
      <c r="B145" s="174">
        <f t="shared" si="39"/>
        <v>-2.6470096530532685</v>
      </c>
      <c r="C145" s="173">
        <f>_xlfn.NORM.DIST(B145, B5,C5, TRUE)</f>
        <v>0</v>
      </c>
      <c r="D145" s="174" t="str">
        <f t="shared" si="26"/>
        <v>saniert</v>
      </c>
      <c r="E145" s="174" cm="1">
        <f t="array" ref="E145">IF(
    C145 &gt; (IF(
        D145 = "unsaniert",
        (MIN(IF(D$1:D$166="unsaniert",C$1:C$166)) + MAX(IF(D$1:D$166="unsaniert",C$1:C$166))) / 2,
        IF(
            D145 = "teilsaniert",
            (MIN(IF(D$1:D$166="teilsaniert",C$1:C$166)) + MAX(IF(D$1:D$166="teilsaniert",C$1:C$166))) / 2,
            (MIN(IF(D$1:D$166="saniert",C$1:C$166)) + MAX(IF(D$1:D$166="saniert",C$1:C$166))) / 2
        )
    )),
    0,
    IF(
        C144 &lt; (IF(
            D145 = "unsaniert",
            (MIN(IF(D$1:D$166="unsaniert",C$1:C$166)) + MAX(IF(D$1:D$166="unsaniert",C$1:C$166))) / 2,
            IF(
                D145 = "teilsaniert",
                (MIN(IF(D$1:D$166="teilsaniert",C$1:C$166)) + MAX(IF(D$1:D$166="teilsaniert",C$1:C$166))) / 2,
                (MIN(IF(D$1:D$166="saniert",C$1:C$166)) + MAX(IF(D$1:D$166="saniert",C$1:C$166))) / 2
            )
        )),
        0,
        B145
    )
)</f>
        <v>0</v>
      </c>
      <c r="H145" s="160"/>
      <c r="I145" s="174">
        <f t="shared" si="40"/>
        <v>-2.9463653993629313</v>
      </c>
      <c r="J145" s="173">
        <f>_xlfn.NORM.DIST(I145, I5,J5, TRUE)</f>
        <v>0</v>
      </c>
      <c r="K145" s="174" t="str">
        <f t="shared" si="27"/>
        <v>saniert</v>
      </c>
      <c r="L145" s="174" cm="1">
        <f t="array" ref="L145">IF(
    J145 &gt; (IF(
        K145 = "unsaniert",
        (MIN(IF(K$1:K$166="unsaniert",J$1:J$166)) + MAX(IF(K$1:K$166="unsaniert",J$1:J$166))) / 2,
        IF(
            K145 = "teilsaniert",
            (MIN(IF(K$1:K$166="teilsaniert",J$1:J$166)) + MAX(IF(K$1:K$166="teilsaniert",J$1:J$166))) / 2,
            (MIN(IF(K$1:K$166="saniert",J$1:J$166)) + MAX(IF(K$1:K$166="saniert",J$1:J$166))) / 2
        )
    )),
    0,
    IF(
        J144 &lt; (IF(
            K145 = "unsaniert",
            (MIN(IF(K$1:K$166="unsaniert",J$1:J$166)) + MAX(IF(K$1:K$166="unsaniert",J$1:J$166))) / 2,
            IF(
                K145 = "teilsaniert",
                (MIN(IF(K$1:K$166="teilsaniert",J$1:J$166)) + MAX(IF(K$1:K$166="teilsaniert",J$1:J$166))) / 2,
                (MIN(IF(K$1:K$166="saniert",J$1:J$166)) + MAX(IF(K$1:K$166="saniert",J$1:J$166))) / 2
            )
        )),
        0,
        I145
    )
)</f>
        <v>0</v>
      </c>
      <c r="O145" s="160"/>
      <c r="P145" s="174">
        <f t="shared" si="41"/>
        <v>-3.0300480676966028</v>
      </c>
      <c r="Q145" s="173">
        <f>_xlfn.NORM.DIST(P145, P5,Q5, TRUE)</f>
        <v>0</v>
      </c>
      <c r="R145" s="174" t="str">
        <f t="shared" si="28"/>
        <v>saniert</v>
      </c>
      <c r="S145" s="174" cm="1">
        <f t="array" ref="S145">IF(
    Q145 &gt; (IF(
        R145 = "unsaniert",
        (MIN(IF(R$1:R$166="unsaniert",Q$1:Q$166)) + MAX(IF(R$1:R$166="unsaniert",Q$1:Q$166))) / 2,
        IF(
            R145 = "teilsaniert",
            (MIN(IF(R$1:R$166="teilsaniert",Q$1:Q$166)) + MAX(IF(R$1:R$166="teilsaniert",Q$1:Q$166))) / 2,
            (MIN(IF(R$1:R$166="saniert",Q$1:Q$166)) + MAX(IF(R$1:R$166="saniert",Q$1:Q$166))) / 2
        )
    )),
    0,
    IF(
        Q144 &lt; (IF(
            R145 = "unsaniert",
            (MIN(IF(R$1:R$166="unsaniert",Q$1:Q$166)) + MAX(IF(R$1:R$166="unsaniert",Q$1:Q$166))) / 2,
            IF(
                R145 = "teilsaniert",
                (MIN(IF(R$1:R$166="teilsaniert",Q$1:Q$166)) + MAX(IF(R$1:R$166="teilsaniert",Q$1:Q$166))) / 2,
                (MIN(IF(R$1:R$166="saniert",Q$1:Q$166)) + MAX(IF(R$1:R$166="saniert",Q$1:Q$166))) / 2
            )
        )),
        0,
        P145
    )
)</f>
        <v>0</v>
      </c>
      <c r="W145" s="174">
        <f t="shared" si="42"/>
        <v>-2.7314906343426002</v>
      </c>
      <c r="X145" s="173">
        <f t="shared" si="29"/>
        <v>0</v>
      </c>
      <c r="Y145" s="174" t="str">
        <f t="shared" si="30"/>
        <v>saniert</v>
      </c>
      <c r="Z145" s="174" cm="1">
        <f t="array" ref="Z145">IF(
    X145 &gt; (IF(
        Y145 = "unsaniert",
        (MIN(IF(Y$1:Y$166="unsaniert",X$1:X$166)) + MAX(IF(Y$1:Y$166="unsaniert",X$1:X$166))) / 2,
        IF(
            Y145 = "teilsaniert",
            (MIN(IF(Y$1:Y$166="teilsaniert",X$1:X$166)) + MAX(IF(Y$1:Y$166="teilsaniert",X$1:X$166))) / 2,
            (MIN(IF(Y$1:Y$166="saniert",X$1:X$166)) + MAX(IF(Y$1:Y$166="saniert",X$1:X$166))) / 2
        )
    )),
    0,
    IF(
        X144 &lt; (IF(
            Y145 = "unsaniert",
            (MIN(IF(Y$1:Y$166="unsaniert",X$1:X$166)) + MAX(IF(Y$1:Y$166="unsaniert",X$1:X$166))) / 2,
            IF(
                Y145 = "teilsaniert",
                (MIN(IF(Y$1:Y$166="teilsaniert",X$1:X$166)) + MAX(IF(Y$1:Y$166="teilsaniert",X$1:X$166))) / 2,
                (MIN(IF(Y$1:Y$166="saniert",X$1:X$166)) + MAX(IF(Y$1:Y$166="saniert",X$1:X$166))) / 2
            )
        )),
        0,
        W145
    )
)</f>
        <v>0</v>
      </c>
      <c r="AA145" s="160"/>
      <c r="AB145" s="160"/>
      <c r="AC145" s="160"/>
      <c r="AD145" s="174">
        <f t="shared" si="43"/>
        <v>-2.8800361506202226</v>
      </c>
      <c r="AE145" s="173">
        <f t="shared" si="31"/>
        <v>0</v>
      </c>
      <c r="AF145" s="174" t="str">
        <f t="shared" si="32"/>
        <v>saniert</v>
      </c>
      <c r="AG145" s="174" cm="1">
        <f t="array" ref="AG145">IF(
    AE145 &gt; (IF(
        AF145 = "unsaniert",
        (MIN(IF(AF$1:AF$166="unsaniert",AE$1:AE$166)) + MAX(IF(AF$1:AF$166="unsaniert",AE$1:AE$166))) / 2,
        IF(
            AF145 = "teilsaniert",
            (MIN(IF(AF$1:AF$166="teilsaniert",AE$1:AE$166)) + MAX(IF(AF$1:AF$166="teilsaniert",AE$1:AE$166))) / 2,
            (MIN(IF(AF$1:AF$166="saniert",AE$1:AE$166)) + MAX(IF(AF$1:AF$166="saniert",AE$1:AE$166))) / 2
        )
    )),
    0,
    IF(
        AE144 &lt; (IF(
            AF145 = "unsaniert",
            (MIN(IF(AF$1:AF$166="unsaniert",AE$1:AE$166)) + MAX(IF(AF$1:AF$166="unsaniert",AE$1:AE$166))) / 2,
            IF(
                AF145 = "teilsaniert",
                (MIN(IF(AF$1:AF$166="teilsaniert",AE$1:AE$166)) + MAX(IF(AF$1:AF$166="teilsaniert",AE$1:AE$166))) / 2,
                (MIN(IF(AF$1:AF$166="saniert",AE$1:AE$166)) + MAX(IF(AF$1:AF$166="saniert",AE$1:AE$166))) / 2
            )
        )),
        0,
        AD145
    )
)</f>
        <v>0</v>
      </c>
      <c r="AH145" s="160"/>
      <c r="AI145" s="160"/>
      <c r="AJ145" s="160"/>
      <c r="AK145" s="174">
        <f t="shared" si="44"/>
        <v>-3.0494462713049271</v>
      </c>
      <c r="AL145" s="173">
        <f t="shared" si="33"/>
        <v>0</v>
      </c>
      <c r="AM145" s="174" t="str">
        <f t="shared" si="34"/>
        <v>saniert</v>
      </c>
      <c r="AN145" s="174" cm="1">
        <f t="array" ref="AN145">IF(
    AL145 &gt; (IF(
        AM145 = "unsaniert",
        (MIN(IF(AM$1:AM$166="unsaniert",AL$1:AL$166)) + MAX(IF(AM$1:AM$166="unsaniert",AL$1:AL$166))) / 2,
        IF(
            AM145 = "teilsaniert",
            (MIN(IF(AM$1:AM$166="teilsaniert",AL$1:AL$166)) + MAX(IF(AM$1:AM$166="teilsaniert",AL$1:AL$166))) / 2,
            (MIN(IF(AM$1:AM$166="saniert",AL$1:AL$166)) + MAX(IF(AM$1:AM$166="saniert",AL$1:AL$166))) / 2
        )
    )),
    0,
    IF(
        AL144 &lt; (IF(
            AM145 = "unsaniert",
            (MIN(IF(AM$1:AM$166="unsaniert",AL$1:AL$166)) + MAX(IF(AM$1:AM$166="unsaniert",AL$1:AL$166))) / 2,
            IF(
                AM145 = "teilsaniert",
                (MIN(IF(AM$1:AM$166="teilsaniert",AL$1:AL$166)) + MAX(IF(AM$1:AM$166="teilsaniert",AL$1:AL$166))) / 2,
                (MIN(IF(AM$1:AM$166="saniert",AL$1:AL$166)) + MAX(IF(AM$1:AM$166="saniert",AL$1:AL$166))) / 2
            )
        )),
        0,
        AK145
    )
)</f>
        <v>0</v>
      </c>
      <c r="AR145" s="174">
        <f t="shared" si="45"/>
        <v>-2.7947735317615856</v>
      </c>
      <c r="AS145" s="173">
        <f t="shared" si="35"/>
        <v>0</v>
      </c>
      <c r="AT145" s="174" t="str">
        <f t="shared" si="36"/>
        <v>saniert</v>
      </c>
      <c r="AU145" s="174" cm="1">
        <f t="array" ref="AU145">IF(
    AS145 &gt; (IF(
        AT145 = "unsaniert",
        (MIN(IF(AT$1:AT$166="unsaniert",AS$1:AS$166)) + MAX(IF(AT$1:AT$166="unsaniert",AS$1:AS$166))) / 2,
        IF(
            AT145 = "teilsaniert",
            (MIN(IF(AT$1:AT$166="teilsaniert",AS$1:AS$166)) + MAX(IF(AT$1:AT$166="teilsaniert",AS$1:AS$166))) / 2,
            (MIN(IF(AT$1:AT$166="saniert",AS$1:AS$166)) + MAX(IF(AT$1:AT$166="saniert",AS$1:AS$166))) / 2
        )
    )),
    0,
    IF(
        AS144 &lt; (IF(
            AT145 = "unsaniert",
            (MIN(IF(AT$1:AT$166="unsaniert",AS$1:AS$166)) + MAX(IF(AT$1:AT$166="unsaniert",AS$1:AS$166))) / 2,
            IF(
                AT145 = "teilsaniert",
                (MIN(IF(AT$1:AT$166="teilsaniert",AS$1:AS$166)) + MAX(IF(AT$1:AT$166="teilsaniert",AS$1:AS$166))) / 2,
                (MIN(IF(AT$1:AT$166="saniert",AS$1:AS$166)) + MAX(IF(AT$1:AT$166="saniert",AS$1:AS$166))) / 2
            )
        )),
        0,
        AR145
    )
)</f>
        <v>0</v>
      </c>
      <c r="AV145" s="160"/>
      <c r="AW145" s="160"/>
      <c r="AX145" s="160"/>
      <c r="AY145" s="174">
        <f t="shared" si="46"/>
        <v>-2.805872228564108</v>
      </c>
      <c r="AZ145" s="173">
        <f t="shared" si="48"/>
        <v>0</v>
      </c>
      <c r="BA145" s="174" t="str">
        <f t="shared" si="49"/>
        <v>saniert</v>
      </c>
      <c r="BB145" s="174" cm="1">
        <f t="array" ref="BB145">IF(
    AZ145 &gt; (IF(
        BA145 = "unsaniert",
        (MIN(IF(BA$1:BA$166="unsaniert",AZ$1:AZ$166)) + MAX(IF(BA$1:BA$166="unsaniert",AZ$1:AZ$166))) / 2,
        IF(
            BA145 = "teilsaniert",
            (MIN(IF(BA$1:BA$166="teilsaniert",AZ$1:AZ$166)) + MAX(IF(BA$1:BA$166="teilsaniert",AZ$1:AZ$166))) / 2,
            (MIN(IF(BA$1:BA$166="saniert",AZ$1:AZ$166)) + MAX(IF(BA$1:BA$166="saniert",AZ$1:AZ$166))) / 2
        )
    )),
    0,
    IF(
        AZ144 &lt; (IF(
            BA145 = "unsaniert",
            (MIN(IF(BA$1:BA$166="unsaniert",AZ$1:AZ$166)) + MAX(IF(BA$1:BA$166="unsaniert",AZ$1:AZ$166))) / 2,
            IF(
                BA145 = "teilsaniert",
                (MIN(IF(BA$1:BA$166="teilsaniert",AZ$1:AZ$166)) + MAX(IF(BA$1:BA$166="teilsaniert",AZ$1:AZ$166))) / 2,
                (MIN(IF(BA$1:BA$166="saniert",AZ$1:AZ$166)) + MAX(IF(BA$1:BA$166="saniert",AZ$1:AZ$166))) / 2
            )
        )),
        0,
        AY145
    )
)</f>
        <v>0</v>
      </c>
      <c r="BC145" s="160"/>
      <c r="BD145" s="160"/>
      <c r="BE145" s="160"/>
      <c r="BF145" s="174">
        <f t="shared" si="47"/>
        <v>-1.3829803524127793</v>
      </c>
      <c r="BG145" s="173">
        <f t="shared" si="37"/>
        <v>0</v>
      </c>
      <c r="BH145" s="174" t="str">
        <f t="shared" si="38"/>
        <v>saniert</v>
      </c>
      <c r="BI145" s="174" cm="1">
        <f t="array" ref="BI145">IF(
    BG145 &gt; (IF(
        BH145 = "unsaniert",
        (MIN(IF(BH$1:BH$166="unsaniert",BG$1:BG$166)) + MAX(IF(BH$1:BH$166="unsaniert",BG$1:BG$166))) / 2,
        IF(
            BH145 = "teilsaniert",
            (MIN(IF(BH$1:BH$166="teilsaniert",BG$1:BG$166)) + MAX(IF(BH$1:BH$166="teilsaniert",BG$1:BG$166))) / 2,
            (MIN(IF(BH$1:BH$166="saniert",BG$1:BG$166)) + MAX(IF(BH$1:BH$166="saniert",BG$1:BG$166))) / 2
        )
    )),
    0,
    IF(
        BG144 &lt; (IF(
            BH145 = "unsaniert",
            (MIN(IF(BH$1:BH$166="unsaniert",BG$1:BG$166)) + MAX(IF(BH$1:BH$166="unsaniert",BG$1:BG$166))) / 2,
            IF(
                BH145 = "teilsaniert",
                (MIN(IF(BH$1:BH$166="teilsaniert",BG$1:BG$166)) + MAX(IF(BH$1:BH$166="teilsaniert",BG$1:BG$166))) / 2,
                (MIN(IF(BH$1:BH$166="saniert",BG$1:BG$166)) + MAX(IF(BH$1:BH$166="saniert",BG$1:BG$166))) / 2
            )
        )),
        0,
        BF145
    )
)</f>
        <v>0</v>
      </c>
    </row>
    <row r="146" spans="2:61">
      <c r="B146" s="174">
        <f t="shared" si="39"/>
        <v>-2.6770096530532683</v>
      </c>
      <c r="C146" s="173">
        <f>_xlfn.NORM.DIST(B146, B5,C5, TRUE)</f>
        <v>0</v>
      </c>
      <c r="D146" s="174" t="str">
        <f t="shared" si="26"/>
        <v>saniert</v>
      </c>
      <c r="E146" s="174" cm="1">
        <f t="array" ref="E146">IF(
    C146 &gt; (IF(
        D146 = "unsaniert",
        (MIN(IF(D$1:D$166="unsaniert",C$1:C$166)) + MAX(IF(D$1:D$166="unsaniert",C$1:C$166))) / 2,
        IF(
            D146 = "teilsaniert",
            (MIN(IF(D$1:D$166="teilsaniert",C$1:C$166)) + MAX(IF(D$1:D$166="teilsaniert",C$1:C$166))) / 2,
            (MIN(IF(D$1:D$166="saniert",C$1:C$166)) + MAX(IF(D$1:D$166="saniert",C$1:C$166))) / 2
        )
    )),
    0,
    IF(
        C145 &lt; (IF(
            D146 = "unsaniert",
            (MIN(IF(D$1:D$166="unsaniert",C$1:C$166)) + MAX(IF(D$1:D$166="unsaniert",C$1:C$166))) / 2,
            IF(
                D146 = "teilsaniert",
                (MIN(IF(D$1:D$166="teilsaniert",C$1:C$166)) + MAX(IF(D$1:D$166="teilsaniert",C$1:C$166))) / 2,
                (MIN(IF(D$1:D$166="saniert",C$1:C$166)) + MAX(IF(D$1:D$166="saniert",C$1:C$166))) / 2
            )
        )),
        0,
        B146
    )
)</f>
        <v>0</v>
      </c>
      <c r="H146" s="160"/>
      <c r="I146" s="174">
        <f t="shared" si="40"/>
        <v>-2.9763653993629311</v>
      </c>
      <c r="J146" s="173">
        <f>_xlfn.NORM.DIST(I146, I5,J5, TRUE)</f>
        <v>0</v>
      </c>
      <c r="K146" s="174" t="str">
        <f t="shared" si="27"/>
        <v>saniert</v>
      </c>
      <c r="L146" s="174" cm="1">
        <f t="array" ref="L146">IF(
    J146 &gt; (IF(
        K146 = "unsaniert",
        (MIN(IF(K$1:K$166="unsaniert",J$1:J$166)) + MAX(IF(K$1:K$166="unsaniert",J$1:J$166))) / 2,
        IF(
            K146 = "teilsaniert",
            (MIN(IF(K$1:K$166="teilsaniert",J$1:J$166)) + MAX(IF(K$1:K$166="teilsaniert",J$1:J$166))) / 2,
            (MIN(IF(K$1:K$166="saniert",J$1:J$166)) + MAX(IF(K$1:K$166="saniert",J$1:J$166))) / 2
        )
    )),
    0,
    IF(
        J145 &lt; (IF(
            K146 = "unsaniert",
            (MIN(IF(K$1:K$166="unsaniert",J$1:J$166)) + MAX(IF(K$1:K$166="unsaniert",J$1:J$166))) / 2,
            IF(
                K146 = "teilsaniert",
                (MIN(IF(K$1:K$166="teilsaniert",J$1:J$166)) + MAX(IF(K$1:K$166="teilsaniert",J$1:J$166))) / 2,
                (MIN(IF(K$1:K$166="saniert",J$1:J$166)) + MAX(IF(K$1:K$166="saniert",J$1:J$166))) / 2
            )
        )),
        0,
        I146
    )
)</f>
        <v>0</v>
      </c>
      <c r="O146" s="160"/>
      <c r="P146" s="174">
        <f t="shared" si="41"/>
        <v>-3.0600480676966026</v>
      </c>
      <c r="Q146" s="173">
        <f>_xlfn.NORM.DIST(P146, P5,Q5, TRUE)</f>
        <v>0</v>
      </c>
      <c r="R146" s="174" t="str">
        <f t="shared" si="28"/>
        <v>saniert</v>
      </c>
      <c r="S146" s="174" cm="1">
        <f t="array" ref="S146">IF(
    Q146 &gt; (IF(
        R146 = "unsaniert",
        (MIN(IF(R$1:R$166="unsaniert",Q$1:Q$166)) + MAX(IF(R$1:R$166="unsaniert",Q$1:Q$166))) / 2,
        IF(
            R146 = "teilsaniert",
            (MIN(IF(R$1:R$166="teilsaniert",Q$1:Q$166)) + MAX(IF(R$1:R$166="teilsaniert",Q$1:Q$166))) / 2,
            (MIN(IF(R$1:R$166="saniert",Q$1:Q$166)) + MAX(IF(R$1:R$166="saniert",Q$1:Q$166))) / 2
        )
    )),
    0,
    IF(
        Q145 &lt; (IF(
            R146 = "unsaniert",
            (MIN(IF(R$1:R$166="unsaniert",Q$1:Q$166)) + MAX(IF(R$1:R$166="unsaniert",Q$1:Q$166))) / 2,
            IF(
                R146 = "teilsaniert",
                (MIN(IF(R$1:R$166="teilsaniert",Q$1:Q$166)) + MAX(IF(R$1:R$166="teilsaniert",Q$1:Q$166))) / 2,
                (MIN(IF(R$1:R$166="saniert",Q$1:Q$166)) + MAX(IF(R$1:R$166="saniert",Q$1:Q$166))) / 2
            )
        )),
        0,
        P146
    )
)</f>
        <v>0</v>
      </c>
      <c r="W146" s="174">
        <f t="shared" si="42"/>
        <v>-2.7614906343426</v>
      </c>
      <c r="X146" s="173">
        <f t="shared" si="29"/>
        <v>0</v>
      </c>
      <c r="Y146" s="174" t="str">
        <f t="shared" si="30"/>
        <v>saniert</v>
      </c>
      <c r="Z146" s="174" cm="1">
        <f t="array" ref="Z146">IF(
    X146 &gt; (IF(
        Y146 = "unsaniert",
        (MIN(IF(Y$1:Y$166="unsaniert",X$1:X$166)) + MAX(IF(Y$1:Y$166="unsaniert",X$1:X$166))) / 2,
        IF(
            Y146 = "teilsaniert",
            (MIN(IF(Y$1:Y$166="teilsaniert",X$1:X$166)) + MAX(IF(Y$1:Y$166="teilsaniert",X$1:X$166))) / 2,
            (MIN(IF(Y$1:Y$166="saniert",X$1:X$166)) + MAX(IF(Y$1:Y$166="saniert",X$1:X$166))) / 2
        )
    )),
    0,
    IF(
        X145 &lt; (IF(
            Y146 = "unsaniert",
            (MIN(IF(Y$1:Y$166="unsaniert",X$1:X$166)) + MAX(IF(Y$1:Y$166="unsaniert",X$1:X$166))) / 2,
            IF(
                Y146 = "teilsaniert",
                (MIN(IF(Y$1:Y$166="teilsaniert",X$1:X$166)) + MAX(IF(Y$1:Y$166="teilsaniert",X$1:X$166))) / 2,
                (MIN(IF(Y$1:Y$166="saniert",X$1:X$166)) + MAX(IF(Y$1:Y$166="saniert",X$1:X$166))) / 2
            )
        )),
        0,
        W146
    )
)</f>
        <v>0</v>
      </c>
      <c r="AA146" s="160"/>
      <c r="AB146" s="160"/>
      <c r="AC146" s="160"/>
      <c r="AD146" s="174">
        <f t="shared" si="43"/>
        <v>-2.9100361506202224</v>
      </c>
      <c r="AE146" s="173">
        <f t="shared" si="31"/>
        <v>0</v>
      </c>
      <c r="AF146" s="174" t="str">
        <f t="shared" si="32"/>
        <v>saniert</v>
      </c>
      <c r="AG146" s="174" cm="1">
        <f t="array" ref="AG146">IF(
    AE146 &gt; (IF(
        AF146 = "unsaniert",
        (MIN(IF(AF$1:AF$166="unsaniert",AE$1:AE$166)) + MAX(IF(AF$1:AF$166="unsaniert",AE$1:AE$166))) / 2,
        IF(
            AF146 = "teilsaniert",
            (MIN(IF(AF$1:AF$166="teilsaniert",AE$1:AE$166)) + MAX(IF(AF$1:AF$166="teilsaniert",AE$1:AE$166))) / 2,
            (MIN(IF(AF$1:AF$166="saniert",AE$1:AE$166)) + MAX(IF(AF$1:AF$166="saniert",AE$1:AE$166))) / 2
        )
    )),
    0,
    IF(
        AE145 &lt; (IF(
            AF146 = "unsaniert",
            (MIN(IF(AF$1:AF$166="unsaniert",AE$1:AE$166)) + MAX(IF(AF$1:AF$166="unsaniert",AE$1:AE$166))) / 2,
            IF(
                AF146 = "teilsaniert",
                (MIN(IF(AF$1:AF$166="teilsaniert",AE$1:AE$166)) + MAX(IF(AF$1:AF$166="teilsaniert",AE$1:AE$166))) / 2,
                (MIN(IF(AF$1:AF$166="saniert",AE$1:AE$166)) + MAX(IF(AF$1:AF$166="saniert",AE$1:AE$166))) / 2
            )
        )),
        0,
        AD146
    )
)</f>
        <v>0</v>
      </c>
      <c r="AH146" s="160"/>
      <c r="AI146" s="160"/>
      <c r="AJ146" s="160"/>
      <c r="AK146" s="174">
        <f t="shared" si="44"/>
        <v>-3.0794462713049269</v>
      </c>
      <c r="AL146" s="173">
        <f t="shared" si="33"/>
        <v>0</v>
      </c>
      <c r="AM146" s="174" t="str">
        <f t="shared" si="34"/>
        <v>saniert</v>
      </c>
      <c r="AN146" s="174" cm="1">
        <f t="array" ref="AN146">IF(
    AL146 &gt; (IF(
        AM146 = "unsaniert",
        (MIN(IF(AM$1:AM$166="unsaniert",AL$1:AL$166)) + MAX(IF(AM$1:AM$166="unsaniert",AL$1:AL$166))) / 2,
        IF(
            AM146 = "teilsaniert",
            (MIN(IF(AM$1:AM$166="teilsaniert",AL$1:AL$166)) + MAX(IF(AM$1:AM$166="teilsaniert",AL$1:AL$166))) / 2,
            (MIN(IF(AM$1:AM$166="saniert",AL$1:AL$166)) + MAX(IF(AM$1:AM$166="saniert",AL$1:AL$166))) / 2
        )
    )),
    0,
    IF(
        AL145 &lt; (IF(
            AM146 = "unsaniert",
            (MIN(IF(AM$1:AM$166="unsaniert",AL$1:AL$166)) + MAX(IF(AM$1:AM$166="unsaniert",AL$1:AL$166))) / 2,
            IF(
                AM146 = "teilsaniert",
                (MIN(IF(AM$1:AM$166="teilsaniert",AL$1:AL$166)) + MAX(IF(AM$1:AM$166="teilsaniert",AL$1:AL$166))) / 2,
                (MIN(IF(AM$1:AM$166="saniert",AL$1:AL$166)) + MAX(IF(AM$1:AM$166="saniert",AL$1:AL$166))) / 2
            )
        )),
        0,
        AK146
    )
)</f>
        <v>0</v>
      </c>
      <c r="AR146" s="174">
        <f t="shared" si="45"/>
        <v>-2.8247735317615854</v>
      </c>
      <c r="AS146" s="173">
        <f t="shared" si="35"/>
        <v>0</v>
      </c>
      <c r="AT146" s="174" t="str">
        <f t="shared" si="36"/>
        <v>saniert</v>
      </c>
      <c r="AU146" s="174" cm="1">
        <f t="array" ref="AU146">IF(
    AS146 &gt; (IF(
        AT146 = "unsaniert",
        (MIN(IF(AT$1:AT$166="unsaniert",AS$1:AS$166)) + MAX(IF(AT$1:AT$166="unsaniert",AS$1:AS$166))) / 2,
        IF(
            AT146 = "teilsaniert",
            (MIN(IF(AT$1:AT$166="teilsaniert",AS$1:AS$166)) + MAX(IF(AT$1:AT$166="teilsaniert",AS$1:AS$166))) / 2,
            (MIN(IF(AT$1:AT$166="saniert",AS$1:AS$166)) + MAX(IF(AT$1:AT$166="saniert",AS$1:AS$166))) / 2
        )
    )),
    0,
    IF(
        AS145 &lt; (IF(
            AT146 = "unsaniert",
            (MIN(IF(AT$1:AT$166="unsaniert",AS$1:AS$166)) + MAX(IF(AT$1:AT$166="unsaniert",AS$1:AS$166))) / 2,
            IF(
                AT146 = "teilsaniert",
                (MIN(IF(AT$1:AT$166="teilsaniert",AS$1:AS$166)) + MAX(IF(AT$1:AT$166="teilsaniert",AS$1:AS$166))) / 2,
                (MIN(IF(AT$1:AT$166="saniert",AS$1:AS$166)) + MAX(IF(AT$1:AT$166="saniert",AS$1:AS$166))) / 2
            )
        )),
        0,
        AR146
    )
)</f>
        <v>0</v>
      </c>
      <c r="AV146" s="160"/>
      <c r="AW146" s="160"/>
      <c r="AX146" s="160"/>
      <c r="AY146" s="174">
        <f t="shared" si="46"/>
        <v>-2.8358722285641078</v>
      </c>
      <c r="AZ146" s="173">
        <f t="shared" si="48"/>
        <v>0</v>
      </c>
      <c r="BA146" s="174" t="str">
        <f t="shared" si="49"/>
        <v>saniert</v>
      </c>
      <c r="BB146" s="174" cm="1">
        <f t="array" ref="BB146">IF(
    AZ146 &gt; (IF(
        BA146 = "unsaniert",
        (MIN(IF(BA$1:BA$166="unsaniert",AZ$1:AZ$166)) + MAX(IF(BA$1:BA$166="unsaniert",AZ$1:AZ$166))) / 2,
        IF(
            BA146 = "teilsaniert",
            (MIN(IF(BA$1:BA$166="teilsaniert",AZ$1:AZ$166)) + MAX(IF(BA$1:BA$166="teilsaniert",AZ$1:AZ$166))) / 2,
            (MIN(IF(BA$1:BA$166="saniert",AZ$1:AZ$166)) + MAX(IF(BA$1:BA$166="saniert",AZ$1:AZ$166))) / 2
        )
    )),
    0,
    IF(
        AZ145 &lt; (IF(
            BA146 = "unsaniert",
            (MIN(IF(BA$1:BA$166="unsaniert",AZ$1:AZ$166)) + MAX(IF(BA$1:BA$166="unsaniert",AZ$1:AZ$166))) / 2,
            IF(
                BA146 = "teilsaniert",
                (MIN(IF(BA$1:BA$166="teilsaniert",AZ$1:AZ$166)) + MAX(IF(BA$1:BA$166="teilsaniert",AZ$1:AZ$166))) / 2,
                (MIN(IF(BA$1:BA$166="saniert",AZ$1:AZ$166)) + MAX(IF(BA$1:BA$166="saniert",AZ$1:AZ$166))) / 2
            )
        )),
        0,
        AY146
    )
)</f>
        <v>0</v>
      </c>
      <c r="BC146" s="160"/>
      <c r="BD146" s="160"/>
      <c r="BE146" s="160"/>
      <c r="BF146" s="174">
        <f t="shared" si="47"/>
        <v>-1.3979803524127792</v>
      </c>
      <c r="BG146" s="173">
        <f t="shared" si="37"/>
        <v>0</v>
      </c>
      <c r="BH146" s="174" t="str">
        <f t="shared" si="38"/>
        <v>saniert</v>
      </c>
      <c r="BI146" s="174" cm="1">
        <f t="array" ref="BI146">IF(
    BG146 &gt; (IF(
        BH146 = "unsaniert",
        (MIN(IF(BH$1:BH$166="unsaniert",BG$1:BG$166)) + MAX(IF(BH$1:BH$166="unsaniert",BG$1:BG$166))) / 2,
        IF(
            BH146 = "teilsaniert",
            (MIN(IF(BH$1:BH$166="teilsaniert",BG$1:BG$166)) + MAX(IF(BH$1:BH$166="teilsaniert",BG$1:BG$166))) / 2,
            (MIN(IF(BH$1:BH$166="saniert",BG$1:BG$166)) + MAX(IF(BH$1:BH$166="saniert",BG$1:BG$166))) / 2
        )
    )),
    0,
    IF(
        BG145 &lt; (IF(
            BH146 = "unsaniert",
            (MIN(IF(BH$1:BH$166="unsaniert",BG$1:BG$166)) + MAX(IF(BH$1:BH$166="unsaniert",BG$1:BG$166))) / 2,
            IF(
                BH146 = "teilsaniert",
                (MIN(IF(BH$1:BH$166="teilsaniert",BG$1:BG$166)) + MAX(IF(BH$1:BH$166="teilsaniert",BG$1:BG$166))) / 2,
                (MIN(IF(BH$1:BH$166="saniert",BG$1:BG$166)) + MAX(IF(BH$1:BH$166="saniert",BG$1:BG$166))) / 2
            )
        )),
        0,
        BF146
    )
)</f>
        <v>0</v>
      </c>
    </row>
    <row r="147" spans="2:61">
      <c r="B147" s="174">
        <f t="shared" si="39"/>
        <v>-2.7070096530532681</v>
      </c>
      <c r="C147" s="173">
        <f>_xlfn.NORM.DIST(B147, B5,C5, TRUE)</f>
        <v>0</v>
      </c>
      <c r="D147" s="174" t="str">
        <f t="shared" si="26"/>
        <v>saniert</v>
      </c>
      <c r="E147" s="174" cm="1">
        <f t="array" ref="E147">IF(
    C147 &gt; (IF(
        D147 = "unsaniert",
        (MIN(IF(D$1:D$166="unsaniert",C$1:C$166)) + MAX(IF(D$1:D$166="unsaniert",C$1:C$166))) / 2,
        IF(
            D147 = "teilsaniert",
            (MIN(IF(D$1:D$166="teilsaniert",C$1:C$166)) + MAX(IF(D$1:D$166="teilsaniert",C$1:C$166))) / 2,
            (MIN(IF(D$1:D$166="saniert",C$1:C$166)) + MAX(IF(D$1:D$166="saniert",C$1:C$166))) / 2
        )
    )),
    0,
    IF(
        C146 &lt; (IF(
            D147 = "unsaniert",
            (MIN(IF(D$1:D$166="unsaniert",C$1:C$166)) + MAX(IF(D$1:D$166="unsaniert",C$1:C$166))) / 2,
            IF(
                D147 = "teilsaniert",
                (MIN(IF(D$1:D$166="teilsaniert",C$1:C$166)) + MAX(IF(D$1:D$166="teilsaniert",C$1:C$166))) / 2,
                (MIN(IF(D$1:D$166="saniert",C$1:C$166)) + MAX(IF(D$1:D$166="saniert",C$1:C$166))) / 2
            )
        )),
        0,
        B147
    )
)</f>
        <v>0</v>
      </c>
      <c r="H147" s="160"/>
      <c r="I147" s="174">
        <f t="shared" si="40"/>
        <v>-3.0063653993629309</v>
      </c>
      <c r="J147" s="173">
        <f>_xlfn.NORM.DIST(I147, I5,J5, TRUE)</f>
        <v>0</v>
      </c>
      <c r="K147" s="174" t="str">
        <f t="shared" si="27"/>
        <v>saniert</v>
      </c>
      <c r="L147" s="174" cm="1">
        <f t="array" ref="L147">IF(
    J147 &gt; (IF(
        K147 = "unsaniert",
        (MIN(IF(K$1:K$166="unsaniert",J$1:J$166)) + MAX(IF(K$1:K$166="unsaniert",J$1:J$166))) / 2,
        IF(
            K147 = "teilsaniert",
            (MIN(IF(K$1:K$166="teilsaniert",J$1:J$166)) + MAX(IF(K$1:K$166="teilsaniert",J$1:J$166))) / 2,
            (MIN(IF(K$1:K$166="saniert",J$1:J$166)) + MAX(IF(K$1:K$166="saniert",J$1:J$166))) / 2
        )
    )),
    0,
    IF(
        J146 &lt; (IF(
            K147 = "unsaniert",
            (MIN(IF(K$1:K$166="unsaniert",J$1:J$166)) + MAX(IF(K$1:K$166="unsaniert",J$1:J$166))) / 2,
            IF(
                K147 = "teilsaniert",
                (MIN(IF(K$1:K$166="teilsaniert",J$1:J$166)) + MAX(IF(K$1:K$166="teilsaniert",J$1:J$166))) / 2,
                (MIN(IF(K$1:K$166="saniert",J$1:J$166)) + MAX(IF(K$1:K$166="saniert",J$1:J$166))) / 2
            )
        )),
        0,
        I147
    )
)</f>
        <v>0</v>
      </c>
      <c r="O147" s="160"/>
      <c r="P147" s="174">
        <f t="shared" si="41"/>
        <v>-3.0900480676966025</v>
      </c>
      <c r="Q147" s="173">
        <f>_xlfn.NORM.DIST(P147, P5,Q5, TRUE)</f>
        <v>0</v>
      </c>
      <c r="R147" s="174" t="str">
        <f t="shared" si="28"/>
        <v>saniert</v>
      </c>
      <c r="S147" s="174" cm="1">
        <f t="array" ref="S147">IF(
    Q147 &gt; (IF(
        R147 = "unsaniert",
        (MIN(IF(R$1:R$166="unsaniert",Q$1:Q$166)) + MAX(IF(R$1:R$166="unsaniert",Q$1:Q$166))) / 2,
        IF(
            R147 = "teilsaniert",
            (MIN(IF(R$1:R$166="teilsaniert",Q$1:Q$166)) + MAX(IF(R$1:R$166="teilsaniert",Q$1:Q$166))) / 2,
            (MIN(IF(R$1:R$166="saniert",Q$1:Q$166)) + MAX(IF(R$1:R$166="saniert",Q$1:Q$166))) / 2
        )
    )),
    0,
    IF(
        Q146 &lt; (IF(
            R147 = "unsaniert",
            (MIN(IF(R$1:R$166="unsaniert",Q$1:Q$166)) + MAX(IF(R$1:R$166="unsaniert",Q$1:Q$166))) / 2,
            IF(
                R147 = "teilsaniert",
                (MIN(IF(R$1:R$166="teilsaniert",Q$1:Q$166)) + MAX(IF(R$1:R$166="teilsaniert",Q$1:Q$166))) / 2,
                (MIN(IF(R$1:R$166="saniert",Q$1:Q$166)) + MAX(IF(R$1:R$166="saniert",Q$1:Q$166))) / 2
            )
        )),
        0,
        P147
    )
)</f>
        <v>0</v>
      </c>
      <c r="W147" s="174">
        <f t="shared" si="42"/>
        <v>-2.7914906343425998</v>
      </c>
      <c r="X147" s="173">
        <f t="shared" si="29"/>
        <v>0</v>
      </c>
      <c r="Y147" s="174" t="str">
        <f t="shared" si="30"/>
        <v>saniert</v>
      </c>
      <c r="Z147" s="174" cm="1">
        <f t="array" ref="Z147">IF(
    X147 &gt; (IF(
        Y147 = "unsaniert",
        (MIN(IF(Y$1:Y$166="unsaniert",X$1:X$166)) + MAX(IF(Y$1:Y$166="unsaniert",X$1:X$166))) / 2,
        IF(
            Y147 = "teilsaniert",
            (MIN(IF(Y$1:Y$166="teilsaniert",X$1:X$166)) + MAX(IF(Y$1:Y$166="teilsaniert",X$1:X$166))) / 2,
            (MIN(IF(Y$1:Y$166="saniert",X$1:X$166)) + MAX(IF(Y$1:Y$166="saniert",X$1:X$166))) / 2
        )
    )),
    0,
    IF(
        X146 &lt; (IF(
            Y147 = "unsaniert",
            (MIN(IF(Y$1:Y$166="unsaniert",X$1:X$166)) + MAX(IF(Y$1:Y$166="unsaniert",X$1:X$166))) / 2,
            IF(
                Y147 = "teilsaniert",
                (MIN(IF(Y$1:Y$166="teilsaniert",X$1:X$166)) + MAX(IF(Y$1:Y$166="teilsaniert",X$1:X$166))) / 2,
                (MIN(IF(Y$1:Y$166="saniert",X$1:X$166)) + MAX(IF(Y$1:Y$166="saniert",X$1:X$166))) / 2
            )
        )),
        0,
        W147
    )
)</f>
        <v>0</v>
      </c>
      <c r="AA147" s="160"/>
      <c r="AB147" s="160"/>
      <c r="AC147" s="160"/>
      <c r="AD147" s="174">
        <f t="shared" si="43"/>
        <v>-2.9400361506202222</v>
      </c>
      <c r="AE147" s="173">
        <f t="shared" si="31"/>
        <v>0</v>
      </c>
      <c r="AF147" s="174" t="str">
        <f t="shared" si="32"/>
        <v>saniert</v>
      </c>
      <c r="AG147" s="174" cm="1">
        <f t="array" ref="AG147">IF(
    AE147 &gt; (IF(
        AF147 = "unsaniert",
        (MIN(IF(AF$1:AF$166="unsaniert",AE$1:AE$166)) + MAX(IF(AF$1:AF$166="unsaniert",AE$1:AE$166))) / 2,
        IF(
            AF147 = "teilsaniert",
            (MIN(IF(AF$1:AF$166="teilsaniert",AE$1:AE$166)) + MAX(IF(AF$1:AF$166="teilsaniert",AE$1:AE$166))) / 2,
            (MIN(IF(AF$1:AF$166="saniert",AE$1:AE$166)) + MAX(IF(AF$1:AF$166="saniert",AE$1:AE$166))) / 2
        )
    )),
    0,
    IF(
        AE146 &lt; (IF(
            AF147 = "unsaniert",
            (MIN(IF(AF$1:AF$166="unsaniert",AE$1:AE$166)) + MAX(IF(AF$1:AF$166="unsaniert",AE$1:AE$166))) / 2,
            IF(
                AF147 = "teilsaniert",
                (MIN(IF(AF$1:AF$166="teilsaniert",AE$1:AE$166)) + MAX(IF(AF$1:AF$166="teilsaniert",AE$1:AE$166))) / 2,
                (MIN(IF(AF$1:AF$166="saniert",AE$1:AE$166)) + MAX(IF(AF$1:AF$166="saniert",AE$1:AE$166))) / 2
            )
        )),
        0,
        AD147
    )
)</f>
        <v>0</v>
      </c>
      <c r="AH147" s="160"/>
      <c r="AI147" s="160"/>
      <c r="AJ147" s="160"/>
      <c r="AK147" s="174">
        <f t="shared" si="44"/>
        <v>-3.1094462713049267</v>
      </c>
      <c r="AL147" s="173">
        <f t="shared" si="33"/>
        <v>0</v>
      </c>
      <c r="AM147" s="174" t="str">
        <f t="shared" si="34"/>
        <v>saniert</v>
      </c>
      <c r="AN147" s="174" cm="1">
        <f t="array" ref="AN147">IF(
    AL147 &gt; (IF(
        AM147 = "unsaniert",
        (MIN(IF(AM$1:AM$166="unsaniert",AL$1:AL$166)) + MAX(IF(AM$1:AM$166="unsaniert",AL$1:AL$166))) / 2,
        IF(
            AM147 = "teilsaniert",
            (MIN(IF(AM$1:AM$166="teilsaniert",AL$1:AL$166)) + MAX(IF(AM$1:AM$166="teilsaniert",AL$1:AL$166))) / 2,
            (MIN(IF(AM$1:AM$166="saniert",AL$1:AL$166)) + MAX(IF(AM$1:AM$166="saniert",AL$1:AL$166))) / 2
        )
    )),
    0,
    IF(
        AL146 &lt; (IF(
            AM147 = "unsaniert",
            (MIN(IF(AM$1:AM$166="unsaniert",AL$1:AL$166)) + MAX(IF(AM$1:AM$166="unsaniert",AL$1:AL$166))) / 2,
            IF(
                AM147 = "teilsaniert",
                (MIN(IF(AM$1:AM$166="teilsaniert",AL$1:AL$166)) + MAX(IF(AM$1:AM$166="teilsaniert",AL$1:AL$166))) / 2,
                (MIN(IF(AM$1:AM$166="saniert",AL$1:AL$166)) + MAX(IF(AM$1:AM$166="saniert",AL$1:AL$166))) / 2
            )
        )),
        0,
        AK147
    )
)</f>
        <v>0</v>
      </c>
      <c r="AR147" s="174">
        <f t="shared" si="45"/>
        <v>-2.8547735317615852</v>
      </c>
      <c r="AS147" s="173">
        <f t="shared" si="35"/>
        <v>0</v>
      </c>
      <c r="AT147" s="174" t="str">
        <f t="shared" si="36"/>
        <v>saniert</v>
      </c>
      <c r="AU147" s="174" cm="1">
        <f t="array" ref="AU147">IF(
    AS147 &gt; (IF(
        AT147 = "unsaniert",
        (MIN(IF(AT$1:AT$166="unsaniert",AS$1:AS$166)) + MAX(IF(AT$1:AT$166="unsaniert",AS$1:AS$166))) / 2,
        IF(
            AT147 = "teilsaniert",
            (MIN(IF(AT$1:AT$166="teilsaniert",AS$1:AS$166)) + MAX(IF(AT$1:AT$166="teilsaniert",AS$1:AS$166))) / 2,
            (MIN(IF(AT$1:AT$166="saniert",AS$1:AS$166)) + MAX(IF(AT$1:AT$166="saniert",AS$1:AS$166))) / 2
        )
    )),
    0,
    IF(
        AS146 &lt; (IF(
            AT147 = "unsaniert",
            (MIN(IF(AT$1:AT$166="unsaniert",AS$1:AS$166)) + MAX(IF(AT$1:AT$166="unsaniert",AS$1:AS$166))) / 2,
            IF(
                AT147 = "teilsaniert",
                (MIN(IF(AT$1:AT$166="teilsaniert",AS$1:AS$166)) + MAX(IF(AT$1:AT$166="teilsaniert",AS$1:AS$166))) / 2,
                (MIN(IF(AT$1:AT$166="saniert",AS$1:AS$166)) + MAX(IF(AT$1:AT$166="saniert",AS$1:AS$166))) / 2
            )
        )),
        0,
        AR147
    )
)</f>
        <v>0</v>
      </c>
      <c r="AV147" s="160"/>
      <c r="AW147" s="160"/>
      <c r="AX147" s="160"/>
      <c r="AY147" s="174">
        <f t="shared" si="46"/>
        <v>-2.8658722285641076</v>
      </c>
      <c r="AZ147" s="173">
        <f t="shared" si="48"/>
        <v>0</v>
      </c>
      <c r="BA147" s="174" t="str">
        <f t="shared" si="49"/>
        <v>saniert</v>
      </c>
      <c r="BB147" s="174" cm="1">
        <f t="array" ref="BB147">IF(
    AZ147 &gt; (IF(
        BA147 = "unsaniert",
        (MIN(IF(BA$1:BA$166="unsaniert",AZ$1:AZ$166)) + MAX(IF(BA$1:BA$166="unsaniert",AZ$1:AZ$166))) / 2,
        IF(
            BA147 = "teilsaniert",
            (MIN(IF(BA$1:BA$166="teilsaniert",AZ$1:AZ$166)) + MAX(IF(BA$1:BA$166="teilsaniert",AZ$1:AZ$166))) / 2,
            (MIN(IF(BA$1:BA$166="saniert",AZ$1:AZ$166)) + MAX(IF(BA$1:BA$166="saniert",AZ$1:AZ$166))) / 2
        )
    )),
    0,
    IF(
        AZ146 &lt; (IF(
            BA147 = "unsaniert",
            (MIN(IF(BA$1:BA$166="unsaniert",AZ$1:AZ$166)) + MAX(IF(BA$1:BA$166="unsaniert",AZ$1:AZ$166))) / 2,
            IF(
                BA147 = "teilsaniert",
                (MIN(IF(BA$1:BA$166="teilsaniert",AZ$1:AZ$166)) + MAX(IF(BA$1:BA$166="teilsaniert",AZ$1:AZ$166))) / 2,
                (MIN(IF(BA$1:BA$166="saniert",AZ$1:AZ$166)) + MAX(IF(BA$1:BA$166="saniert",AZ$1:AZ$166))) / 2
            )
        )),
        0,
        AY147
    )
)</f>
        <v>0</v>
      </c>
      <c r="BC147" s="160"/>
      <c r="BD147" s="160"/>
      <c r="BE147" s="160"/>
      <c r="BF147" s="174">
        <f t="shared" si="47"/>
        <v>-1.4129803524127791</v>
      </c>
      <c r="BG147" s="173">
        <f t="shared" si="37"/>
        <v>0</v>
      </c>
      <c r="BH147" s="174" t="str">
        <f t="shared" si="38"/>
        <v>saniert</v>
      </c>
      <c r="BI147" s="174" cm="1">
        <f t="array" ref="BI147">IF(
    BG147 &gt; (IF(
        BH147 = "unsaniert",
        (MIN(IF(BH$1:BH$166="unsaniert",BG$1:BG$166)) + MAX(IF(BH$1:BH$166="unsaniert",BG$1:BG$166))) / 2,
        IF(
            BH147 = "teilsaniert",
            (MIN(IF(BH$1:BH$166="teilsaniert",BG$1:BG$166)) + MAX(IF(BH$1:BH$166="teilsaniert",BG$1:BG$166))) / 2,
            (MIN(IF(BH$1:BH$166="saniert",BG$1:BG$166)) + MAX(IF(BH$1:BH$166="saniert",BG$1:BG$166))) / 2
        )
    )),
    0,
    IF(
        BG146 &lt; (IF(
            BH147 = "unsaniert",
            (MIN(IF(BH$1:BH$166="unsaniert",BG$1:BG$166)) + MAX(IF(BH$1:BH$166="unsaniert",BG$1:BG$166))) / 2,
            IF(
                BH147 = "teilsaniert",
                (MIN(IF(BH$1:BH$166="teilsaniert",BG$1:BG$166)) + MAX(IF(BH$1:BH$166="teilsaniert",BG$1:BG$166))) / 2,
                (MIN(IF(BH$1:BH$166="saniert",BG$1:BG$166)) + MAX(IF(BH$1:BH$166="saniert",BG$1:BG$166))) / 2
            )
        )),
        0,
        BF147
    )
)</f>
        <v>0</v>
      </c>
    </row>
    <row r="148" spans="2:61">
      <c r="B148" s="174">
        <f t="shared" si="39"/>
        <v>-2.7370096530532679</v>
      </c>
      <c r="C148" s="173">
        <f>_xlfn.NORM.DIST(B148, B5,C5, TRUE)</f>
        <v>0</v>
      </c>
      <c r="D148" s="174" t="str">
        <f t="shared" si="26"/>
        <v>saniert</v>
      </c>
      <c r="E148" s="174" cm="1">
        <f t="array" ref="E148">IF(
    C148 &gt; (IF(
        D148 = "unsaniert",
        (MIN(IF(D$1:D$166="unsaniert",C$1:C$166)) + MAX(IF(D$1:D$166="unsaniert",C$1:C$166))) / 2,
        IF(
            D148 = "teilsaniert",
            (MIN(IF(D$1:D$166="teilsaniert",C$1:C$166)) + MAX(IF(D$1:D$166="teilsaniert",C$1:C$166))) / 2,
            (MIN(IF(D$1:D$166="saniert",C$1:C$166)) + MAX(IF(D$1:D$166="saniert",C$1:C$166))) / 2
        )
    )),
    0,
    IF(
        C147 &lt; (IF(
            D148 = "unsaniert",
            (MIN(IF(D$1:D$166="unsaniert",C$1:C$166)) + MAX(IF(D$1:D$166="unsaniert",C$1:C$166))) / 2,
            IF(
                D148 = "teilsaniert",
                (MIN(IF(D$1:D$166="teilsaniert",C$1:C$166)) + MAX(IF(D$1:D$166="teilsaniert",C$1:C$166))) / 2,
                (MIN(IF(D$1:D$166="saniert",C$1:C$166)) + MAX(IF(D$1:D$166="saniert",C$1:C$166))) / 2
            )
        )),
        0,
        B148
    )
)</f>
        <v>0</v>
      </c>
      <c r="H148" s="160"/>
      <c r="I148" s="174">
        <f t="shared" si="40"/>
        <v>-3.0363653993629307</v>
      </c>
      <c r="J148" s="173">
        <f>_xlfn.NORM.DIST(I148, I5,J5, TRUE)</f>
        <v>0</v>
      </c>
      <c r="K148" s="174" t="str">
        <f t="shared" si="27"/>
        <v>saniert</v>
      </c>
      <c r="L148" s="174" cm="1">
        <f t="array" ref="L148">IF(
    J148 &gt; (IF(
        K148 = "unsaniert",
        (MIN(IF(K$1:K$166="unsaniert",J$1:J$166)) + MAX(IF(K$1:K$166="unsaniert",J$1:J$166))) / 2,
        IF(
            K148 = "teilsaniert",
            (MIN(IF(K$1:K$166="teilsaniert",J$1:J$166)) + MAX(IF(K$1:K$166="teilsaniert",J$1:J$166))) / 2,
            (MIN(IF(K$1:K$166="saniert",J$1:J$166)) + MAX(IF(K$1:K$166="saniert",J$1:J$166))) / 2
        )
    )),
    0,
    IF(
        J147 &lt; (IF(
            K148 = "unsaniert",
            (MIN(IF(K$1:K$166="unsaniert",J$1:J$166)) + MAX(IF(K$1:K$166="unsaniert",J$1:J$166))) / 2,
            IF(
                K148 = "teilsaniert",
                (MIN(IF(K$1:K$166="teilsaniert",J$1:J$166)) + MAX(IF(K$1:K$166="teilsaniert",J$1:J$166))) / 2,
                (MIN(IF(K$1:K$166="saniert",J$1:J$166)) + MAX(IF(K$1:K$166="saniert",J$1:J$166))) / 2
            )
        )),
        0,
        I148
    )
)</f>
        <v>0</v>
      </c>
      <c r="O148" s="160"/>
      <c r="P148" s="174">
        <f t="shared" si="41"/>
        <v>-3.1200480676966023</v>
      </c>
      <c r="Q148" s="173">
        <f>_xlfn.NORM.DIST(P148, P5,Q5, TRUE)</f>
        <v>0</v>
      </c>
      <c r="R148" s="174" t="str">
        <f t="shared" si="28"/>
        <v>saniert</v>
      </c>
      <c r="S148" s="174" cm="1">
        <f t="array" ref="S148">IF(
    Q148 &gt; (IF(
        R148 = "unsaniert",
        (MIN(IF(R$1:R$166="unsaniert",Q$1:Q$166)) + MAX(IF(R$1:R$166="unsaniert",Q$1:Q$166))) / 2,
        IF(
            R148 = "teilsaniert",
            (MIN(IF(R$1:R$166="teilsaniert",Q$1:Q$166)) + MAX(IF(R$1:R$166="teilsaniert",Q$1:Q$166))) / 2,
            (MIN(IF(R$1:R$166="saniert",Q$1:Q$166)) + MAX(IF(R$1:R$166="saniert",Q$1:Q$166))) / 2
        )
    )),
    0,
    IF(
        Q147 &lt; (IF(
            R148 = "unsaniert",
            (MIN(IF(R$1:R$166="unsaniert",Q$1:Q$166)) + MAX(IF(R$1:R$166="unsaniert",Q$1:Q$166))) / 2,
            IF(
                R148 = "teilsaniert",
                (MIN(IF(R$1:R$166="teilsaniert",Q$1:Q$166)) + MAX(IF(R$1:R$166="teilsaniert",Q$1:Q$166))) / 2,
                (MIN(IF(R$1:R$166="saniert",Q$1:Q$166)) + MAX(IF(R$1:R$166="saniert",Q$1:Q$166))) / 2
            )
        )),
        0,
        P148
    )
)</f>
        <v>0</v>
      </c>
      <c r="W148" s="174">
        <f t="shared" si="42"/>
        <v>-2.8214906343425996</v>
      </c>
      <c r="X148" s="173">
        <f t="shared" si="29"/>
        <v>0</v>
      </c>
      <c r="Y148" s="174" t="str">
        <f t="shared" si="30"/>
        <v>saniert</v>
      </c>
      <c r="Z148" s="174" cm="1">
        <f t="array" ref="Z148">IF(
    X148 &gt; (IF(
        Y148 = "unsaniert",
        (MIN(IF(Y$1:Y$166="unsaniert",X$1:X$166)) + MAX(IF(Y$1:Y$166="unsaniert",X$1:X$166))) / 2,
        IF(
            Y148 = "teilsaniert",
            (MIN(IF(Y$1:Y$166="teilsaniert",X$1:X$166)) + MAX(IF(Y$1:Y$166="teilsaniert",X$1:X$166))) / 2,
            (MIN(IF(Y$1:Y$166="saniert",X$1:X$166)) + MAX(IF(Y$1:Y$166="saniert",X$1:X$166))) / 2
        )
    )),
    0,
    IF(
        X147 &lt; (IF(
            Y148 = "unsaniert",
            (MIN(IF(Y$1:Y$166="unsaniert",X$1:X$166)) + MAX(IF(Y$1:Y$166="unsaniert",X$1:X$166))) / 2,
            IF(
                Y148 = "teilsaniert",
                (MIN(IF(Y$1:Y$166="teilsaniert",X$1:X$166)) + MAX(IF(Y$1:Y$166="teilsaniert",X$1:X$166))) / 2,
                (MIN(IF(Y$1:Y$166="saniert",X$1:X$166)) + MAX(IF(Y$1:Y$166="saniert",X$1:X$166))) / 2
            )
        )),
        0,
        W148
    )
)</f>
        <v>0</v>
      </c>
      <c r="AA148" s="160"/>
      <c r="AB148" s="160"/>
      <c r="AC148" s="160"/>
      <c r="AD148" s="174">
        <f t="shared" si="43"/>
        <v>-2.970036150620222</v>
      </c>
      <c r="AE148" s="173">
        <f t="shared" si="31"/>
        <v>0</v>
      </c>
      <c r="AF148" s="174" t="str">
        <f t="shared" si="32"/>
        <v>saniert</v>
      </c>
      <c r="AG148" s="174" cm="1">
        <f t="array" ref="AG148">IF(
    AE148 &gt; (IF(
        AF148 = "unsaniert",
        (MIN(IF(AF$1:AF$166="unsaniert",AE$1:AE$166)) + MAX(IF(AF$1:AF$166="unsaniert",AE$1:AE$166))) / 2,
        IF(
            AF148 = "teilsaniert",
            (MIN(IF(AF$1:AF$166="teilsaniert",AE$1:AE$166)) + MAX(IF(AF$1:AF$166="teilsaniert",AE$1:AE$166))) / 2,
            (MIN(IF(AF$1:AF$166="saniert",AE$1:AE$166)) + MAX(IF(AF$1:AF$166="saniert",AE$1:AE$166))) / 2
        )
    )),
    0,
    IF(
        AE147 &lt; (IF(
            AF148 = "unsaniert",
            (MIN(IF(AF$1:AF$166="unsaniert",AE$1:AE$166)) + MAX(IF(AF$1:AF$166="unsaniert",AE$1:AE$166))) / 2,
            IF(
                AF148 = "teilsaniert",
                (MIN(IF(AF$1:AF$166="teilsaniert",AE$1:AE$166)) + MAX(IF(AF$1:AF$166="teilsaniert",AE$1:AE$166))) / 2,
                (MIN(IF(AF$1:AF$166="saniert",AE$1:AE$166)) + MAX(IF(AF$1:AF$166="saniert",AE$1:AE$166))) / 2
            )
        )),
        0,
        AD148
    )
)</f>
        <v>0</v>
      </c>
      <c r="AH148" s="160"/>
      <c r="AI148" s="160"/>
      <c r="AJ148" s="160"/>
      <c r="AK148" s="174">
        <f t="shared" si="44"/>
        <v>-3.1394462713049265</v>
      </c>
      <c r="AL148" s="173">
        <f t="shared" si="33"/>
        <v>0</v>
      </c>
      <c r="AM148" s="174" t="str">
        <f t="shared" si="34"/>
        <v>saniert</v>
      </c>
      <c r="AN148" s="174" cm="1">
        <f t="array" ref="AN148">IF(
    AL148 &gt; (IF(
        AM148 = "unsaniert",
        (MIN(IF(AM$1:AM$166="unsaniert",AL$1:AL$166)) + MAX(IF(AM$1:AM$166="unsaniert",AL$1:AL$166))) / 2,
        IF(
            AM148 = "teilsaniert",
            (MIN(IF(AM$1:AM$166="teilsaniert",AL$1:AL$166)) + MAX(IF(AM$1:AM$166="teilsaniert",AL$1:AL$166))) / 2,
            (MIN(IF(AM$1:AM$166="saniert",AL$1:AL$166)) + MAX(IF(AM$1:AM$166="saniert",AL$1:AL$166))) / 2
        )
    )),
    0,
    IF(
        AL147 &lt; (IF(
            AM148 = "unsaniert",
            (MIN(IF(AM$1:AM$166="unsaniert",AL$1:AL$166)) + MAX(IF(AM$1:AM$166="unsaniert",AL$1:AL$166))) / 2,
            IF(
                AM148 = "teilsaniert",
                (MIN(IF(AM$1:AM$166="teilsaniert",AL$1:AL$166)) + MAX(IF(AM$1:AM$166="teilsaniert",AL$1:AL$166))) / 2,
                (MIN(IF(AM$1:AM$166="saniert",AL$1:AL$166)) + MAX(IF(AM$1:AM$166="saniert",AL$1:AL$166))) / 2
            )
        )),
        0,
        AK148
    )
)</f>
        <v>0</v>
      </c>
      <c r="AR148" s="174">
        <f t="shared" si="45"/>
        <v>-2.884773531761585</v>
      </c>
      <c r="AS148" s="173">
        <f t="shared" si="35"/>
        <v>0</v>
      </c>
      <c r="AT148" s="174" t="str">
        <f t="shared" si="36"/>
        <v>saniert</v>
      </c>
      <c r="AU148" s="174" cm="1">
        <f t="array" ref="AU148">IF(
    AS148 &gt; (IF(
        AT148 = "unsaniert",
        (MIN(IF(AT$1:AT$166="unsaniert",AS$1:AS$166)) + MAX(IF(AT$1:AT$166="unsaniert",AS$1:AS$166))) / 2,
        IF(
            AT148 = "teilsaniert",
            (MIN(IF(AT$1:AT$166="teilsaniert",AS$1:AS$166)) + MAX(IF(AT$1:AT$166="teilsaniert",AS$1:AS$166))) / 2,
            (MIN(IF(AT$1:AT$166="saniert",AS$1:AS$166)) + MAX(IF(AT$1:AT$166="saniert",AS$1:AS$166))) / 2
        )
    )),
    0,
    IF(
        AS147 &lt; (IF(
            AT148 = "unsaniert",
            (MIN(IF(AT$1:AT$166="unsaniert",AS$1:AS$166)) + MAX(IF(AT$1:AT$166="unsaniert",AS$1:AS$166))) / 2,
            IF(
                AT148 = "teilsaniert",
                (MIN(IF(AT$1:AT$166="teilsaniert",AS$1:AS$166)) + MAX(IF(AT$1:AT$166="teilsaniert",AS$1:AS$166))) / 2,
                (MIN(IF(AT$1:AT$166="saniert",AS$1:AS$166)) + MAX(IF(AT$1:AT$166="saniert",AS$1:AS$166))) / 2
            )
        )),
        0,
        AR148
    )
)</f>
        <v>0</v>
      </c>
      <c r="AV148" s="160"/>
      <c r="AW148" s="160"/>
      <c r="AX148" s="160"/>
      <c r="AY148" s="174">
        <f t="shared" si="46"/>
        <v>-2.8958722285641074</v>
      </c>
      <c r="AZ148" s="173">
        <f t="shared" si="48"/>
        <v>0</v>
      </c>
      <c r="BA148" s="174" t="str">
        <f t="shared" si="49"/>
        <v>saniert</v>
      </c>
      <c r="BB148" s="174" cm="1">
        <f t="array" ref="BB148">IF(
    AZ148 &gt; (IF(
        BA148 = "unsaniert",
        (MIN(IF(BA$1:BA$166="unsaniert",AZ$1:AZ$166)) + MAX(IF(BA$1:BA$166="unsaniert",AZ$1:AZ$166))) / 2,
        IF(
            BA148 = "teilsaniert",
            (MIN(IF(BA$1:BA$166="teilsaniert",AZ$1:AZ$166)) + MAX(IF(BA$1:BA$166="teilsaniert",AZ$1:AZ$166))) / 2,
            (MIN(IF(BA$1:BA$166="saniert",AZ$1:AZ$166)) + MAX(IF(BA$1:BA$166="saniert",AZ$1:AZ$166))) / 2
        )
    )),
    0,
    IF(
        AZ147 &lt; (IF(
            BA148 = "unsaniert",
            (MIN(IF(BA$1:BA$166="unsaniert",AZ$1:AZ$166)) + MAX(IF(BA$1:BA$166="unsaniert",AZ$1:AZ$166))) / 2,
            IF(
                BA148 = "teilsaniert",
                (MIN(IF(BA$1:BA$166="teilsaniert",AZ$1:AZ$166)) + MAX(IF(BA$1:BA$166="teilsaniert",AZ$1:AZ$166))) / 2,
                (MIN(IF(BA$1:BA$166="saniert",AZ$1:AZ$166)) + MAX(IF(BA$1:BA$166="saniert",AZ$1:AZ$166))) / 2
            )
        )),
        0,
        AY148
    )
)</f>
        <v>0</v>
      </c>
      <c r="BC148" s="160"/>
      <c r="BD148" s="160"/>
      <c r="BE148" s="160"/>
      <c r="BF148" s="174">
        <f t="shared" si="47"/>
        <v>-1.427980352412779</v>
      </c>
      <c r="BG148" s="173">
        <f t="shared" si="37"/>
        <v>0</v>
      </c>
      <c r="BH148" s="174" t="str">
        <f t="shared" si="38"/>
        <v>saniert</v>
      </c>
      <c r="BI148" s="174" cm="1">
        <f t="array" ref="BI148">IF(
    BG148 &gt; (IF(
        BH148 = "unsaniert",
        (MIN(IF(BH$1:BH$166="unsaniert",BG$1:BG$166)) + MAX(IF(BH$1:BH$166="unsaniert",BG$1:BG$166))) / 2,
        IF(
            BH148 = "teilsaniert",
            (MIN(IF(BH$1:BH$166="teilsaniert",BG$1:BG$166)) + MAX(IF(BH$1:BH$166="teilsaniert",BG$1:BG$166))) / 2,
            (MIN(IF(BH$1:BH$166="saniert",BG$1:BG$166)) + MAX(IF(BH$1:BH$166="saniert",BG$1:BG$166))) / 2
        )
    )),
    0,
    IF(
        BG147 &lt; (IF(
            BH148 = "unsaniert",
            (MIN(IF(BH$1:BH$166="unsaniert",BG$1:BG$166)) + MAX(IF(BH$1:BH$166="unsaniert",BG$1:BG$166))) / 2,
            IF(
                BH148 = "teilsaniert",
                (MIN(IF(BH$1:BH$166="teilsaniert",BG$1:BG$166)) + MAX(IF(BH$1:BH$166="teilsaniert",BG$1:BG$166))) / 2,
                (MIN(IF(BH$1:BH$166="saniert",BG$1:BG$166)) + MAX(IF(BH$1:BH$166="saniert",BG$1:BG$166))) / 2
            )
        )),
        0,
        BF148
    )
)</f>
        <v>0</v>
      </c>
    </row>
    <row r="149" spans="2:61">
      <c r="B149" s="174">
        <f t="shared" si="39"/>
        <v>-2.7670096530532677</v>
      </c>
      <c r="C149" s="173">
        <f>_xlfn.NORM.DIST(B149, B5,C5, TRUE)</f>
        <v>0</v>
      </c>
      <c r="D149" s="174" t="str">
        <f t="shared" si="26"/>
        <v>saniert</v>
      </c>
      <c r="E149" s="174" cm="1">
        <f t="array" ref="E149">IF(
    C149 &gt; (IF(
        D149 = "unsaniert",
        (MIN(IF(D$1:D$166="unsaniert",C$1:C$166)) + MAX(IF(D$1:D$166="unsaniert",C$1:C$166))) / 2,
        IF(
            D149 = "teilsaniert",
            (MIN(IF(D$1:D$166="teilsaniert",C$1:C$166)) + MAX(IF(D$1:D$166="teilsaniert",C$1:C$166))) / 2,
            (MIN(IF(D$1:D$166="saniert",C$1:C$166)) + MAX(IF(D$1:D$166="saniert",C$1:C$166))) / 2
        )
    )),
    0,
    IF(
        C148 &lt; (IF(
            D149 = "unsaniert",
            (MIN(IF(D$1:D$166="unsaniert",C$1:C$166)) + MAX(IF(D$1:D$166="unsaniert",C$1:C$166))) / 2,
            IF(
                D149 = "teilsaniert",
                (MIN(IF(D$1:D$166="teilsaniert",C$1:C$166)) + MAX(IF(D$1:D$166="teilsaniert",C$1:C$166))) / 2,
                (MIN(IF(D$1:D$166="saniert",C$1:C$166)) + MAX(IF(D$1:D$166="saniert",C$1:C$166))) / 2
            )
        )),
        0,
        B149
    )
)</f>
        <v>0</v>
      </c>
      <c r="H149" s="160"/>
      <c r="I149" s="174">
        <f t="shared" si="40"/>
        <v>-3.0663653993629305</v>
      </c>
      <c r="J149" s="173">
        <f>_xlfn.NORM.DIST(I149, I5,J5, TRUE)</f>
        <v>0</v>
      </c>
      <c r="K149" s="174" t="str">
        <f t="shared" si="27"/>
        <v>saniert</v>
      </c>
      <c r="L149" s="174" cm="1">
        <f t="array" ref="L149">IF(
    J149 &gt; (IF(
        K149 = "unsaniert",
        (MIN(IF(K$1:K$166="unsaniert",J$1:J$166)) + MAX(IF(K$1:K$166="unsaniert",J$1:J$166))) / 2,
        IF(
            K149 = "teilsaniert",
            (MIN(IF(K$1:K$166="teilsaniert",J$1:J$166)) + MAX(IF(K$1:K$166="teilsaniert",J$1:J$166))) / 2,
            (MIN(IF(K$1:K$166="saniert",J$1:J$166)) + MAX(IF(K$1:K$166="saniert",J$1:J$166))) / 2
        )
    )),
    0,
    IF(
        J148 &lt; (IF(
            K149 = "unsaniert",
            (MIN(IF(K$1:K$166="unsaniert",J$1:J$166)) + MAX(IF(K$1:K$166="unsaniert",J$1:J$166))) / 2,
            IF(
                K149 = "teilsaniert",
                (MIN(IF(K$1:K$166="teilsaniert",J$1:J$166)) + MAX(IF(K$1:K$166="teilsaniert",J$1:J$166))) / 2,
                (MIN(IF(K$1:K$166="saniert",J$1:J$166)) + MAX(IF(K$1:K$166="saniert",J$1:J$166))) / 2
            )
        )),
        0,
        I149
    )
)</f>
        <v>0</v>
      </c>
      <c r="O149" s="160"/>
      <c r="P149" s="174">
        <f t="shared" si="41"/>
        <v>-3.1500480676966021</v>
      </c>
      <c r="Q149" s="173">
        <f>_xlfn.NORM.DIST(P149, P5,Q5, TRUE)</f>
        <v>0</v>
      </c>
      <c r="R149" s="174" t="str">
        <f t="shared" si="28"/>
        <v>saniert</v>
      </c>
      <c r="S149" s="174" cm="1">
        <f t="array" ref="S149">IF(
    Q149 &gt; (IF(
        R149 = "unsaniert",
        (MIN(IF(R$1:R$166="unsaniert",Q$1:Q$166)) + MAX(IF(R$1:R$166="unsaniert",Q$1:Q$166))) / 2,
        IF(
            R149 = "teilsaniert",
            (MIN(IF(R$1:R$166="teilsaniert",Q$1:Q$166)) + MAX(IF(R$1:R$166="teilsaniert",Q$1:Q$166))) / 2,
            (MIN(IF(R$1:R$166="saniert",Q$1:Q$166)) + MAX(IF(R$1:R$166="saniert",Q$1:Q$166))) / 2
        )
    )),
    0,
    IF(
        Q148 &lt; (IF(
            R149 = "unsaniert",
            (MIN(IF(R$1:R$166="unsaniert",Q$1:Q$166)) + MAX(IF(R$1:R$166="unsaniert",Q$1:Q$166))) / 2,
            IF(
                R149 = "teilsaniert",
                (MIN(IF(R$1:R$166="teilsaniert",Q$1:Q$166)) + MAX(IF(R$1:R$166="teilsaniert",Q$1:Q$166))) / 2,
                (MIN(IF(R$1:R$166="saniert",Q$1:Q$166)) + MAX(IF(R$1:R$166="saniert",Q$1:Q$166))) / 2
            )
        )),
        0,
        P149
    )
)</f>
        <v>0</v>
      </c>
      <c r="W149" s="174">
        <f t="shared" si="42"/>
        <v>-2.8514906343425994</v>
      </c>
      <c r="X149" s="173">
        <f t="shared" si="29"/>
        <v>0</v>
      </c>
      <c r="Y149" s="174" t="str">
        <f t="shared" si="30"/>
        <v>saniert</v>
      </c>
      <c r="Z149" s="174" cm="1">
        <f t="array" ref="Z149">IF(
    X149 &gt; (IF(
        Y149 = "unsaniert",
        (MIN(IF(Y$1:Y$166="unsaniert",X$1:X$166)) + MAX(IF(Y$1:Y$166="unsaniert",X$1:X$166))) / 2,
        IF(
            Y149 = "teilsaniert",
            (MIN(IF(Y$1:Y$166="teilsaniert",X$1:X$166)) + MAX(IF(Y$1:Y$166="teilsaniert",X$1:X$166))) / 2,
            (MIN(IF(Y$1:Y$166="saniert",X$1:X$166)) + MAX(IF(Y$1:Y$166="saniert",X$1:X$166))) / 2
        )
    )),
    0,
    IF(
        X148 &lt; (IF(
            Y149 = "unsaniert",
            (MIN(IF(Y$1:Y$166="unsaniert",X$1:X$166)) + MAX(IF(Y$1:Y$166="unsaniert",X$1:X$166))) / 2,
            IF(
                Y149 = "teilsaniert",
                (MIN(IF(Y$1:Y$166="teilsaniert",X$1:X$166)) + MAX(IF(Y$1:Y$166="teilsaniert",X$1:X$166))) / 2,
                (MIN(IF(Y$1:Y$166="saniert",X$1:X$166)) + MAX(IF(Y$1:Y$166="saniert",X$1:X$166))) / 2
            )
        )),
        0,
        W149
    )
)</f>
        <v>0</v>
      </c>
      <c r="AA149" s="160"/>
      <c r="AB149" s="160"/>
      <c r="AC149" s="160"/>
      <c r="AD149" s="174">
        <f t="shared" si="43"/>
        <v>-3.0000361506202218</v>
      </c>
      <c r="AE149" s="173">
        <f t="shared" si="31"/>
        <v>0</v>
      </c>
      <c r="AF149" s="174" t="str">
        <f t="shared" si="32"/>
        <v>saniert</v>
      </c>
      <c r="AG149" s="174" cm="1">
        <f t="array" ref="AG149">IF(
    AE149 &gt; (IF(
        AF149 = "unsaniert",
        (MIN(IF(AF$1:AF$166="unsaniert",AE$1:AE$166)) + MAX(IF(AF$1:AF$166="unsaniert",AE$1:AE$166))) / 2,
        IF(
            AF149 = "teilsaniert",
            (MIN(IF(AF$1:AF$166="teilsaniert",AE$1:AE$166)) + MAX(IF(AF$1:AF$166="teilsaniert",AE$1:AE$166))) / 2,
            (MIN(IF(AF$1:AF$166="saniert",AE$1:AE$166)) + MAX(IF(AF$1:AF$166="saniert",AE$1:AE$166))) / 2
        )
    )),
    0,
    IF(
        AE148 &lt; (IF(
            AF149 = "unsaniert",
            (MIN(IF(AF$1:AF$166="unsaniert",AE$1:AE$166)) + MAX(IF(AF$1:AF$166="unsaniert",AE$1:AE$166))) / 2,
            IF(
                AF149 = "teilsaniert",
                (MIN(IF(AF$1:AF$166="teilsaniert",AE$1:AE$166)) + MAX(IF(AF$1:AF$166="teilsaniert",AE$1:AE$166))) / 2,
                (MIN(IF(AF$1:AF$166="saniert",AE$1:AE$166)) + MAX(IF(AF$1:AF$166="saniert",AE$1:AE$166))) / 2
            )
        )),
        0,
        AD149
    )
)</f>
        <v>0</v>
      </c>
      <c r="AH149" s="160"/>
      <c r="AI149" s="160"/>
      <c r="AJ149" s="160"/>
      <c r="AK149" s="174">
        <f t="shared" si="44"/>
        <v>-3.1694462713049263</v>
      </c>
      <c r="AL149" s="173">
        <f t="shared" si="33"/>
        <v>0</v>
      </c>
      <c r="AM149" s="174" t="str">
        <f t="shared" si="34"/>
        <v>saniert</v>
      </c>
      <c r="AN149" s="174" cm="1">
        <f t="array" ref="AN149">IF(
    AL149 &gt; (IF(
        AM149 = "unsaniert",
        (MIN(IF(AM$1:AM$166="unsaniert",AL$1:AL$166)) + MAX(IF(AM$1:AM$166="unsaniert",AL$1:AL$166))) / 2,
        IF(
            AM149 = "teilsaniert",
            (MIN(IF(AM$1:AM$166="teilsaniert",AL$1:AL$166)) + MAX(IF(AM$1:AM$166="teilsaniert",AL$1:AL$166))) / 2,
            (MIN(IF(AM$1:AM$166="saniert",AL$1:AL$166)) + MAX(IF(AM$1:AM$166="saniert",AL$1:AL$166))) / 2
        )
    )),
    0,
    IF(
        AL148 &lt; (IF(
            AM149 = "unsaniert",
            (MIN(IF(AM$1:AM$166="unsaniert",AL$1:AL$166)) + MAX(IF(AM$1:AM$166="unsaniert",AL$1:AL$166))) / 2,
            IF(
                AM149 = "teilsaniert",
                (MIN(IF(AM$1:AM$166="teilsaniert",AL$1:AL$166)) + MAX(IF(AM$1:AM$166="teilsaniert",AL$1:AL$166))) / 2,
                (MIN(IF(AM$1:AM$166="saniert",AL$1:AL$166)) + MAX(IF(AM$1:AM$166="saniert",AL$1:AL$166))) / 2
            )
        )),
        0,
        AK149
    )
)</f>
        <v>0</v>
      </c>
      <c r="AR149" s="174">
        <f t="shared" si="45"/>
        <v>-2.9147735317615848</v>
      </c>
      <c r="AS149" s="173">
        <f t="shared" si="35"/>
        <v>0</v>
      </c>
      <c r="AT149" s="174" t="str">
        <f t="shared" si="36"/>
        <v>saniert</v>
      </c>
      <c r="AU149" s="174" cm="1">
        <f t="array" ref="AU149">IF(
    AS149 &gt; (IF(
        AT149 = "unsaniert",
        (MIN(IF(AT$1:AT$166="unsaniert",AS$1:AS$166)) + MAX(IF(AT$1:AT$166="unsaniert",AS$1:AS$166))) / 2,
        IF(
            AT149 = "teilsaniert",
            (MIN(IF(AT$1:AT$166="teilsaniert",AS$1:AS$166)) + MAX(IF(AT$1:AT$166="teilsaniert",AS$1:AS$166))) / 2,
            (MIN(IF(AT$1:AT$166="saniert",AS$1:AS$166)) + MAX(IF(AT$1:AT$166="saniert",AS$1:AS$166))) / 2
        )
    )),
    0,
    IF(
        AS148 &lt; (IF(
            AT149 = "unsaniert",
            (MIN(IF(AT$1:AT$166="unsaniert",AS$1:AS$166)) + MAX(IF(AT$1:AT$166="unsaniert",AS$1:AS$166))) / 2,
            IF(
                AT149 = "teilsaniert",
                (MIN(IF(AT$1:AT$166="teilsaniert",AS$1:AS$166)) + MAX(IF(AT$1:AT$166="teilsaniert",AS$1:AS$166))) / 2,
                (MIN(IF(AT$1:AT$166="saniert",AS$1:AS$166)) + MAX(IF(AT$1:AT$166="saniert",AS$1:AS$166))) / 2
            )
        )),
        0,
        AR149
    )
)</f>
        <v>0</v>
      </c>
      <c r="AV149" s="160"/>
      <c r="AW149" s="160"/>
      <c r="AX149" s="160"/>
      <c r="AY149" s="174">
        <f t="shared" si="46"/>
        <v>-2.9258722285641072</v>
      </c>
      <c r="AZ149" s="173">
        <f t="shared" si="48"/>
        <v>0</v>
      </c>
      <c r="BA149" s="174" t="str">
        <f t="shared" si="49"/>
        <v>saniert</v>
      </c>
      <c r="BB149" s="174" cm="1">
        <f t="array" ref="BB149">IF(
    AZ149 &gt; (IF(
        BA149 = "unsaniert",
        (MIN(IF(BA$1:BA$166="unsaniert",AZ$1:AZ$166)) + MAX(IF(BA$1:BA$166="unsaniert",AZ$1:AZ$166))) / 2,
        IF(
            BA149 = "teilsaniert",
            (MIN(IF(BA$1:BA$166="teilsaniert",AZ$1:AZ$166)) + MAX(IF(BA$1:BA$166="teilsaniert",AZ$1:AZ$166))) / 2,
            (MIN(IF(BA$1:BA$166="saniert",AZ$1:AZ$166)) + MAX(IF(BA$1:BA$166="saniert",AZ$1:AZ$166))) / 2
        )
    )),
    0,
    IF(
        AZ148 &lt; (IF(
            BA149 = "unsaniert",
            (MIN(IF(BA$1:BA$166="unsaniert",AZ$1:AZ$166)) + MAX(IF(BA$1:BA$166="unsaniert",AZ$1:AZ$166))) / 2,
            IF(
                BA149 = "teilsaniert",
                (MIN(IF(BA$1:BA$166="teilsaniert",AZ$1:AZ$166)) + MAX(IF(BA$1:BA$166="teilsaniert",AZ$1:AZ$166))) / 2,
                (MIN(IF(BA$1:BA$166="saniert",AZ$1:AZ$166)) + MAX(IF(BA$1:BA$166="saniert",AZ$1:AZ$166))) / 2
            )
        )),
        0,
        AY149
    )
)</f>
        <v>0</v>
      </c>
      <c r="BC149" s="160"/>
      <c r="BD149" s="160"/>
      <c r="BE149" s="160"/>
      <c r="BF149" s="174">
        <f t="shared" si="47"/>
        <v>-1.4429803524127789</v>
      </c>
      <c r="BG149" s="173">
        <f t="shared" si="37"/>
        <v>0</v>
      </c>
      <c r="BH149" s="174" t="str">
        <f t="shared" si="38"/>
        <v>saniert</v>
      </c>
      <c r="BI149" s="174" cm="1">
        <f t="array" ref="BI149">IF(
    BG149 &gt; (IF(
        BH149 = "unsaniert",
        (MIN(IF(BH$1:BH$166="unsaniert",BG$1:BG$166)) + MAX(IF(BH$1:BH$166="unsaniert",BG$1:BG$166))) / 2,
        IF(
            BH149 = "teilsaniert",
            (MIN(IF(BH$1:BH$166="teilsaniert",BG$1:BG$166)) + MAX(IF(BH$1:BH$166="teilsaniert",BG$1:BG$166))) / 2,
            (MIN(IF(BH$1:BH$166="saniert",BG$1:BG$166)) + MAX(IF(BH$1:BH$166="saniert",BG$1:BG$166))) / 2
        )
    )),
    0,
    IF(
        BG148 &lt; (IF(
            BH149 = "unsaniert",
            (MIN(IF(BH$1:BH$166="unsaniert",BG$1:BG$166)) + MAX(IF(BH$1:BH$166="unsaniert",BG$1:BG$166))) / 2,
            IF(
                BH149 = "teilsaniert",
                (MIN(IF(BH$1:BH$166="teilsaniert",BG$1:BG$166)) + MAX(IF(BH$1:BH$166="teilsaniert",BG$1:BG$166))) / 2,
                (MIN(IF(BH$1:BH$166="saniert",BG$1:BG$166)) + MAX(IF(BH$1:BH$166="saniert",BG$1:BG$166))) / 2
            )
        )),
        0,
        BF149
    )
)</f>
        <v>0</v>
      </c>
    </row>
    <row r="150" spans="2:61">
      <c r="B150" s="174">
        <f t="shared" si="39"/>
        <v>-2.7970096530532675</v>
      </c>
      <c r="C150" s="173">
        <f>_xlfn.NORM.DIST(B150, B5,C5, TRUE)</f>
        <v>0</v>
      </c>
      <c r="D150" s="174" t="str">
        <f t="shared" si="26"/>
        <v>saniert</v>
      </c>
      <c r="E150" s="174" cm="1">
        <f t="array" ref="E150">IF(
    C150 &gt; (IF(
        D150 = "unsaniert",
        (MIN(IF(D$1:D$166="unsaniert",C$1:C$166)) + MAX(IF(D$1:D$166="unsaniert",C$1:C$166))) / 2,
        IF(
            D150 = "teilsaniert",
            (MIN(IF(D$1:D$166="teilsaniert",C$1:C$166)) + MAX(IF(D$1:D$166="teilsaniert",C$1:C$166))) / 2,
            (MIN(IF(D$1:D$166="saniert",C$1:C$166)) + MAX(IF(D$1:D$166="saniert",C$1:C$166))) / 2
        )
    )),
    0,
    IF(
        C149 &lt; (IF(
            D150 = "unsaniert",
            (MIN(IF(D$1:D$166="unsaniert",C$1:C$166)) + MAX(IF(D$1:D$166="unsaniert",C$1:C$166))) / 2,
            IF(
                D150 = "teilsaniert",
                (MIN(IF(D$1:D$166="teilsaniert",C$1:C$166)) + MAX(IF(D$1:D$166="teilsaniert",C$1:C$166))) / 2,
                (MIN(IF(D$1:D$166="saniert",C$1:C$166)) + MAX(IF(D$1:D$166="saniert",C$1:C$166))) / 2
            )
        )),
        0,
        B150
    )
)</f>
        <v>0</v>
      </c>
      <c r="H150" s="160"/>
      <c r="I150" s="174">
        <f t="shared" si="40"/>
        <v>-3.0963653993629303</v>
      </c>
      <c r="J150" s="173">
        <f>_xlfn.NORM.DIST(I150, I5,J5, TRUE)</f>
        <v>0</v>
      </c>
      <c r="K150" s="174" t="str">
        <f t="shared" si="27"/>
        <v>saniert</v>
      </c>
      <c r="L150" s="174" cm="1">
        <f t="array" ref="L150">IF(
    J150 &gt; (IF(
        K150 = "unsaniert",
        (MIN(IF(K$1:K$166="unsaniert",J$1:J$166)) + MAX(IF(K$1:K$166="unsaniert",J$1:J$166))) / 2,
        IF(
            K150 = "teilsaniert",
            (MIN(IF(K$1:K$166="teilsaniert",J$1:J$166)) + MAX(IF(K$1:K$166="teilsaniert",J$1:J$166))) / 2,
            (MIN(IF(K$1:K$166="saniert",J$1:J$166)) + MAX(IF(K$1:K$166="saniert",J$1:J$166))) / 2
        )
    )),
    0,
    IF(
        J149 &lt; (IF(
            K150 = "unsaniert",
            (MIN(IF(K$1:K$166="unsaniert",J$1:J$166)) + MAX(IF(K$1:K$166="unsaniert",J$1:J$166))) / 2,
            IF(
                K150 = "teilsaniert",
                (MIN(IF(K$1:K$166="teilsaniert",J$1:J$166)) + MAX(IF(K$1:K$166="teilsaniert",J$1:J$166))) / 2,
                (MIN(IF(K$1:K$166="saniert",J$1:J$166)) + MAX(IF(K$1:K$166="saniert",J$1:J$166))) / 2
            )
        )),
        0,
        I150
    )
)</f>
        <v>0</v>
      </c>
      <c r="O150" s="160"/>
      <c r="P150" s="174">
        <f t="shared" si="41"/>
        <v>-3.1800480676966019</v>
      </c>
      <c r="Q150" s="173">
        <f>_xlfn.NORM.DIST(P150, P5,Q5, TRUE)</f>
        <v>0</v>
      </c>
      <c r="R150" s="174" t="str">
        <f t="shared" si="28"/>
        <v>saniert</v>
      </c>
      <c r="S150" s="174" cm="1">
        <f t="array" ref="S150">IF(
    Q150 &gt; (IF(
        R150 = "unsaniert",
        (MIN(IF(R$1:R$166="unsaniert",Q$1:Q$166)) + MAX(IF(R$1:R$166="unsaniert",Q$1:Q$166))) / 2,
        IF(
            R150 = "teilsaniert",
            (MIN(IF(R$1:R$166="teilsaniert",Q$1:Q$166)) + MAX(IF(R$1:R$166="teilsaniert",Q$1:Q$166))) / 2,
            (MIN(IF(R$1:R$166="saniert",Q$1:Q$166)) + MAX(IF(R$1:R$166="saniert",Q$1:Q$166))) / 2
        )
    )),
    0,
    IF(
        Q149 &lt; (IF(
            R150 = "unsaniert",
            (MIN(IF(R$1:R$166="unsaniert",Q$1:Q$166)) + MAX(IF(R$1:R$166="unsaniert",Q$1:Q$166))) / 2,
            IF(
                R150 = "teilsaniert",
                (MIN(IF(R$1:R$166="teilsaniert",Q$1:Q$166)) + MAX(IF(R$1:R$166="teilsaniert",Q$1:Q$166))) / 2,
                (MIN(IF(R$1:R$166="saniert",Q$1:Q$166)) + MAX(IF(R$1:R$166="saniert",Q$1:Q$166))) / 2
            )
        )),
        0,
        P150
    )
)</f>
        <v>0</v>
      </c>
      <c r="W150" s="174">
        <f t="shared" si="42"/>
        <v>-2.8814906343425992</v>
      </c>
      <c r="X150" s="173">
        <f t="shared" si="29"/>
        <v>0</v>
      </c>
      <c r="Y150" s="174" t="str">
        <f t="shared" si="30"/>
        <v>saniert</v>
      </c>
      <c r="Z150" s="174" cm="1">
        <f t="array" ref="Z150">IF(
    X150 &gt; (IF(
        Y150 = "unsaniert",
        (MIN(IF(Y$1:Y$166="unsaniert",X$1:X$166)) + MAX(IF(Y$1:Y$166="unsaniert",X$1:X$166))) / 2,
        IF(
            Y150 = "teilsaniert",
            (MIN(IF(Y$1:Y$166="teilsaniert",X$1:X$166)) + MAX(IF(Y$1:Y$166="teilsaniert",X$1:X$166))) / 2,
            (MIN(IF(Y$1:Y$166="saniert",X$1:X$166)) + MAX(IF(Y$1:Y$166="saniert",X$1:X$166))) / 2
        )
    )),
    0,
    IF(
        X149 &lt; (IF(
            Y150 = "unsaniert",
            (MIN(IF(Y$1:Y$166="unsaniert",X$1:X$166)) + MAX(IF(Y$1:Y$166="unsaniert",X$1:X$166))) / 2,
            IF(
                Y150 = "teilsaniert",
                (MIN(IF(Y$1:Y$166="teilsaniert",X$1:X$166)) + MAX(IF(Y$1:Y$166="teilsaniert",X$1:X$166))) / 2,
                (MIN(IF(Y$1:Y$166="saniert",X$1:X$166)) + MAX(IF(Y$1:Y$166="saniert",X$1:X$166))) / 2
            )
        )),
        0,
        W150
    )
)</f>
        <v>0</v>
      </c>
      <c r="AA150" s="160"/>
      <c r="AB150" s="160"/>
      <c r="AC150" s="160"/>
      <c r="AD150" s="174">
        <f t="shared" si="43"/>
        <v>-3.0300361506202216</v>
      </c>
      <c r="AE150" s="173">
        <f t="shared" si="31"/>
        <v>0</v>
      </c>
      <c r="AF150" s="174" t="str">
        <f t="shared" si="32"/>
        <v>saniert</v>
      </c>
      <c r="AG150" s="174" cm="1">
        <f t="array" ref="AG150">IF(
    AE150 &gt; (IF(
        AF150 = "unsaniert",
        (MIN(IF(AF$1:AF$166="unsaniert",AE$1:AE$166)) + MAX(IF(AF$1:AF$166="unsaniert",AE$1:AE$166))) / 2,
        IF(
            AF150 = "teilsaniert",
            (MIN(IF(AF$1:AF$166="teilsaniert",AE$1:AE$166)) + MAX(IF(AF$1:AF$166="teilsaniert",AE$1:AE$166))) / 2,
            (MIN(IF(AF$1:AF$166="saniert",AE$1:AE$166)) + MAX(IF(AF$1:AF$166="saniert",AE$1:AE$166))) / 2
        )
    )),
    0,
    IF(
        AE149 &lt; (IF(
            AF150 = "unsaniert",
            (MIN(IF(AF$1:AF$166="unsaniert",AE$1:AE$166)) + MAX(IF(AF$1:AF$166="unsaniert",AE$1:AE$166))) / 2,
            IF(
                AF150 = "teilsaniert",
                (MIN(IF(AF$1:AF$166="teilsaniert",AE$1:AE$166)) + MAX(IF(AF$1:AF$166="teilsaniert",AE$1:AE$166))) / 2,
                (MIN(IF(AF$1:AF$166="saniert",AE$1:AE$166)) + MAX(IF(AF$1:AF$166="saniert",AE$1:AE$166))) / 2
            )
        )),
        0,
        AD150
    )
)</f>
        <v>0</v>
      </c>
      <c r="AH150" s="160"/>
      <c r="AI150" s="160"/>
      <c r="AJ150" s="160"/>
      <c r="AK150" s="174">
        <f t="shared" si="44"/>
        <v>-3.1994462713049261</v>
      </c>
      <c r="AL150" s="173">
        <f t="shared" si="33"/>
        <v>0</v>
      </c>
      <c r="AM150" s="174" t="str">
        <f t="shared" si="34"/>
        <v>saniert</v>
      </c>
      <c r="AN150" s="174" cm="1">
        <f t="array" ref="AN150">IF(
    AL150 &gt; (IF(
        AM150 = "unsaniert",
        (MIN(IF(AM$1:AM$166="unsaniert",AL$1:AL$166)) + MAX(IF(AM$1:AM$166="unsaniert",AL$1:AL$166))) / 2,
        IF(
            AM150 = "teilsaniert",
            (MIN(IF(AM$1:AM$166="teilsaniert",AL$1:AL$166)) + MAX(IF(AM$1:AM$166="teilsaniert",AL$1:AL$166))) / 2,
            (MIN(IF(AM$1:AM$166="saniert",AL$1:AL$166)) + MAX(IF(AM$1:AM$166="saniert",AL$1:AL$166))) / 2
        )
    )),
    0,
    IF(
        AL149 &lt; (IF(
            AM150 = "unsaniert",
            (MIN(IF(AM$1:AM$166="unsaniert",AL$1:AL$166)) + MAX(IF(AM$1:AM$166="unsaniert",AL$1:AL$166))) / 2,
            IF(
                AM150 = "teilsaniert",
                (MIN(IF(AM$1:AM$166="teilsaniert",AL$1:AL$166)) + MAX(IF(AM$1:AM$166="teilsaniert",AL$1:AL$166))) / 2,
                (MIN(IF(AM$1:AM$166="saniert",AL$1:AL$166)) + MAX(IF(AM$1:AM$166="saniert",AL$1:AL$166))) / 2
            )
        )),
        0,
        AK150
    )
)</f>
        <v>0</v>
      </c>
      <c r="AR150" s="174">
        <f t="shared" si="45"/>
        <v>-2.9447735317615846</v>
      </c>
      <c r="AS150" s="173">
        <f t="shared" si="35"/>
        <v>0</v>
      </c>
      <c r="AT150" s="174" t="str">
        <f t="shared" si="36"/>
        <v>saniert</v>
      </c>
      <c r="AU150" s="174" cm="1">
        <f t="array" ref="AU150">IF(
    AS150 &gt; (IF(
        AT150 = "unsaniert",
        (MIN(IF(AT$1:AT$166="unsaniert",AS$1:AS$166)) + MAX(IF(AT$1:AT$166="unsaniert",AS$1:AS$166))) / 2,
        IF(
            AT150 = "teilsaniert",
            (MIN(IF(AT$1:AT$166="teilsaniert",AS$1:AS$166)) + MAX(IF(AT$1:AT$166="teilsaniert",AS$1:AS$166))) / 2,
            (MIN(IF(AT$1:AT$166="saniert",AS$1:AS$166)) + MAX(IF(AT$1:AT$166="saniert",AS$1:AS$166))) / 2
        )
    )),
    0,
    IF(
        AS149 &lt; (IF(
            AT150 = "unsaniert",
            (MIN(IF(AT$1:AT$166="unsaniert",AS$1:AS$166)) + MAX(IF(AT$1:AT$166="unsaniert",AS$1:AS$166))) / 2,
            IF(
                AT150 = "teilsaniert",
                (MIN(IF(AT$1:AT$166="teilsaniert",AS$1:AS$166)) + MAX(IF(AT$1:AT$166="teilsaniert",AS$1:AS$166))) / 2,
                (MIN(IF(AT$1:AT$166="saniert",AS$1:AS$166)) + MAX(IF(AT$1:AT$166="saniert",AS$1:AS$166))) / 2
            )
        )),
        0,
        AR150
    )
)</f>
        <v>0</v>
      </c>
      <c r="AV150" s="160"/>
      <c r="AW150" s="160"/>
      <c r="AX150" s="160"/>
      <c r="AY150" s="174">
        <f t="shared" si="46"/>
        <v>-2.955872228564107</v>
      </c>
      <c r="AZ150" s="173">
        <f t="shared" si="48"/>
        <v>0</v>
      </c>
      <c r="BA150" s="174" t="str">
        <f t="shared" si="49"/>
        <v>saniert</v>
      </c>
      <c r="BB150" s="174" cm="1">
        <f t="array" ref="BB150">IF(
    AZ150 &gt; (IF(
        BA150 = "unsaniert",
        (MIN(IF(BA$1:BA$166="unsaniert",AZ$1:AZ$166)) + MAX(IF(BA$1:BA$166="unsaniert",AZ$1:AZ$166))) / 2,
        IF(
            BA150 = "teilsaniert",
            (MIN(IF(BA$1:BA$166="teilsaniert",AZ$1:AZ$166)) + MAX(IF(BA$1:BA$166="teilsaniert",AZ$1:AZ$166))) / 2,
            (MIN(IF(BA$1:BA$166="saniert",AZ$1:AZ$166)) + MAX(IF(BA$1:BA$166="saniert",AZ$1:AZ$166))) / 2
        )
    )),
    0,
    IF(
        AZ149 &lt; (IF(
            BA150 = "unsaniert",
            (MIN(IF(BA$1:BA$166="unsaniert",AZ$1:AZ$166)) + MAX(IF(BA$1:BA$166="unsaniert",AZ$1:AZ$166))) / 2,
            IF(
                BA150 = "teilsaniert",
                (MIN(IF(BA$1:BA$166="teilsaniert",AZ$1:AZ$166)) + MAX(IF(BA$1:BA$166="teilsaniert",AZ$1:AZ$166))) / 2,
                (MIN(IF(BA$1:BA$166="saniert",AZ$1:AZ$166)) + MAX(IF(BA$1:BA$166="saniert",AZ$1:AZ$166))) / 2
            )
        )),
        0,
        AY150
    )
)</f>
        <v>0</v>
      </c>
      <c r="BC150" s="160"/>
      <c r="BD150" s="160"/>
      <c r="BE150" s="160"/>
      <c r="BF150" s="174">
        <f t="shared" si="47"/>
        <v>-1.4579803524127788</v>
      </c>
      <c r="BG150" s="173">
        <f t="shared" si="37"/>
        <v>0</v>
      </c>
      <c r="BH150" s="174" t="str">
        <f t="shared" si="38"/>
        <v>saniert</v>
      </c>
      <c r="BI150" s="174" cm="1">
        <f t="array" ref="BI150">IF(
    BG150 &gt; (IF(
        BH150 = "unsaniert",
        (MIN(IF(BH$1:BH$166="unsaniert",BG$1:BG$166)) + MAX(IF(BH$1:BH$166="unsaniert",BG$1:BG$166))) / 2,
        IF(
            BH150 = "teilsaniert",
            (MIN(IF(BH$1:BH$166="teilsaniert",BG$1:BG$166)) + MAX(IF(BH$1:BH$166="teilsaniert",BG$1:BG$166))) / 2,
            (MIN(IF(BH$1:BH$166="saniert",BG$1:BG$166)) + MAX(IF(BH$1:BH$166="saniert",BG$1:BG$166))) / 2
        )
    )),
    0,
    IF(
        BG149 &lt; (IF(
            BH150 = "unsaniert",
            (MIN(IF(BH$1:BH$166="unsaniert",BG$1:BG$166)) + MAX(IF(BH$1:BH$166="unsaniert",BG$1:BG$166))) / 2,
            IF(
                BH150 = "teilsaniert",
                (MIN(IF(BH$1:BH$166="teilsaniert",BG$1:BG$166)) + MAX(IF(BH$1:BH$166="teilsaniert",BG$1:BG$166))) / 2,
                (MIN(IF(BH$1:BH$166="saniert",BG$1:BG$166)) + MAX(IF(BH$1:BH$166="saniert",BG$1:BG$166))) / 2
            )
        )),
        0,
        BF150
    )
)</f>
        <v>0</v>
      </c>
    </row>
    <row r="151" spans="2:61">
      <c r="B151" s="174">
        <f t="shared" si="39"/>
        <v>-2.8270096530532673</v>
      </c>
      <c r="C151" s="173">
        <f>_xlfn.NORM.DIST(B151, B5,C5, TRUE)</f>
        <v>0</v>
      </c>
      <c r="D151" s="174" t="str">
        <f t="shared" si="26"/>
        <v>saniert</v>
      </c>
      <c r="E151" s="174" cm="1">
        <f t="array" ref="E151">IF(
    C151 &gt; (IF(
        D151 = "unsaniert",
        (MIN(IF(D$1:D$166="unsaniert",C$1:C$166)) + MAX(IF(D$1:D$166="unsaniert",C$1:C$166))) / 2,
        IF(
            D151 = "teilsaniert",
            (MIN(IF(D$1:D$166="teilsaniert",C$1:C$166)) + MAX(IF(D$1:D$166="teilsaniert",C$1:C$166))) / 2,
            (MIN(IF(D$1:D$166="saniert",C$1:C$166)) + MAX(IF(D$1:D$166="saniert",C$1:C$166))) / 2
        )
    )),
    0,
    IF(
        C150 &lt; (IF(
            D151 = "unsaniert",
            (MIN(IF(D$1:D$166="unsaniert",C$1:C$166)) + MAX(IF(D$1:D$166="unsaniert",C$1:C$166))) / 2,
            IF(
                D151 = "teilsaniert",
                (MIN(IF(D$1:D$166="teilsaniert",C$1:C$166)) + MAX(IF(D$1:D$166="teilsaniert",C$1:C$166))) / 2,
                (MIN(IF(D$1:D$166="saniert",C$1:C$166)) + MAX(IF(D$1:D$166="saniert",C$1:C$166))) / 2
            )
        )),
        0,
        B151
    )
)</f>
        <v>0</v>
      </c>
      <c r="H151" s="160"/>
      <c r="I151" s="174">
        <f t="shared" si="40"/>
        <v>-3.1263653993629301</v>
      </c>
      <c r="J151" s="173">
        <f>_xlfn.NORM.DIST(I151, I5,J5, TRUE)</f>
        <v>0</v>
      </c>
      <c r="K151" s="174" t="str">
        <f t="shared" si="27"/>
        <v>saniert</v>
      </c>
      <c r="L151" s="174" cm="1">
        <f t="array" ref="L151">IF(
    J151 &gt; (IF(
        K151 = "unsaniert",
        (MIN(IF(K$1:K$166="unsaniert",J$1:J$166)) + MAX(IF(K$1:K$166="unsaniert",J$1:J$166))) / 2,
        IF(
            K151 = "teilsaniert",
            (MIN(IF(K$1:K$166="teilsaniert",J$1:J$166)) + MAX(IF(K$1:K$166="teilsaniert",J$1:J$166))) / 2,
            (MIN(IF(K$1:K$166="saniert",J$1:J$166)) + MAX(IF(K$1:K$166="saniert",J$1:J$166))) / 2
        )
    )),
    0,
    IF(
        J150 &lt; (IF(
            K151 = "unsaniert",
            (MIN(IF(K$1:K$166="unsaniert",J$1:J$166)) + MAX(IF(K$1:K$166="unsaniert",J$1:J$166))) / 2,
            IF(
                K151 = "teilsaniert",
                (MIN(IF(K$1:K$166="teilsaniert",J$1:J$166)) + MAX(IF(K$1:K$166="teilsaniert",J$1:J$166))) / 2,
                (MIN(IF(K$1:K$166="saniert",J$1:J$166)) + MAX(IF(K$1:K$166="saniert",J$1:J$166))) / 2
            )
        )),
        0,
        I151
    )
)</f>
        <v>0</v>
      </c>
      <c r="O151" s="160"/>
      <c r="P151" s="174">
        <f t="shared" si="41"/>
        <v>-3.2100480676966017</v>
      </c>
      <c r="Q151" s="173">
        <f>_xlfn.NORM.DIST(P151, P5,Q5, TRUE)</f>
        <v>0</v>
      </c>
      <c r="R151" s="174" t="str">
        <f t="shared" si="28"/>
        <v>saniert</v>
      </c>
      <c r="S151" s="174" cm="1">
        <f t="array" ref="S151">IF(
    Q151 &gt; (IF(
        R151 = "unsaniert",
        (MIN(IF(R$1:R$166="unsaniert",Q$1:Q$166)) + MAX(IF(R$1:R$166="unsaniert",Q$1:Q$166))) / 2,
        IF(
            R151 = "teilsaniert",
            (MIN(IF(R$1:R$166="teilsaniert",Q$1:Q$166)) + MAX(IF(R$1:R$166="teilsaniert",Q$1:Q$166))) / 2,
            (MIN(IF(R$1:R$166="saniert",Q$1:Q$166)) + MAX(IF(R$1:R$166="saniert",Q$1:Q$166))) / 2
        )
    )),
    0,
    IF(
        Q150 &lt; (IF(
            R151 = "unsaniert",
            (MIN(IF(R$1:R$166="unsaniert",Q$1:Q$166)) + MAX(IF(R$1:R$166="unsaniert",Q$1:Q$166))) / 2,
            IF(
                R151 = "teilsaniert",
                (MIN(IF(R$1:R$166="teilsaniert",Q$1:Q$166)) + MAX(IF(R$1:R$166="teilsaniert",Q$1:Q$166))) / 2,
                (MIN(IF(R$1:R$166="saniert",Q$1:Q$166)) + MAX(IF(R$1:R$166="saniert",Q$1:Q$166))) / 2
            )
        )),
        0,
        P151
    )
)</f>
        <v>0</v>
      </c>
      <c r="W151" s="174">
        <f t="shared" si="42"/>
        <v>-2.911490634342599</v>
      </c>
      <c r="X151" s="173">
        <f t="shared" si="29"/>
        <v>0</v>
      </c>
      <c r="Y151" s="174" t="str">
        <f t="shared" si="30"/>
        <v>saniert</v>
      </c>
      <c r="Z151" s="174" cm="1">
        <f t="array" ref="Z151">IF(
    X151 &gt; (IF(
        Y151 = "unsaniert",
        (MIN(IF(Y$1:Y$166="unsaniert",X$1:X$166)) + MAX(IF(Y$1:Y$166="unsaniert",X$1:X$166))) / 2,
        IF(
            Y151 = "teilsaniert",
            (MIN(IF(Y$1:Y$166="teilsaniert",X$1:X$166)) + MAX(IF(Y$1:Y$166="teilsaniert",X$1:X$166))) / 2,
            (MIN(IF(Y$1:Y$166="saniert",X$1:X$166)) + MAX(IF(Y$1:Y$166="saniert",X$1:X$166))) / 2
        )
    )),
    0,
    IF(
        X150 &lt; (IF(
            Y151 = "unsaniert",
            (MIN(IF(Y$1:Y$166="unsaniert",X$1:X$166)) + MAX(IF(Y$1:Y$166="unsaniert",X$1:X$166))) / 2,
            IF(
                Y151 = "teilsaniert",
                (MIN(IF(Y$1:Y$166="teilsaniert",X$1:X$166)) + MAX(IF(Y$1:Y$166="teilsaniert",X$1:X$166))) / 2,
                (MIN(IF(Y$1:Y$166="saniert",X$1:X$166)) + MAX(IF(Y$1:Y$166="saniert",X$1:X$166))) / 2
            )
        )),
        0,
        W151
    )
)</f>
        <v>0</v>
      </c>
      <c r="AA151" s="160"/>
      <c r="AB151" s="160"/>
      <c r="AC151" s="160"/>
      <c r="AD151" s="174">
        <f t="shared" si="43"/>
        <v>-3.0600361506202214</v>
      </c>
      <c r="AE151" s="173">
        <f t="shared" si="31"/>
        <v>0</v>
      </c>
      <c r="AF151" s="174" t="str">
        <f t="shared" si="32"/>
        <v>saniert</v>
      </c>
      <c r="AG151" s="174" cm="1">
        <f t="array" ref="AG151">IF(
    AE151 &gt; (IF(
        AF151 = "unsaniert",
        (MIN(IF(AF$1:AF$166="unsaniert",AE$1:AE$166)) + MAX(IF(AF$1:AF$166="unsaniert",AE$1:AE$166))) / 2,
        IF(
            AF151 = "teilsaniert",
            (MIN(IF(AF$1:AF$166="teilsaniert",AE$1:AE$166)) + MAX(IF(AF$1:AF$166="teilsaniert",AE$1:AE$166))) / 2,
            (MIN(IF(AF$1:AF$166="saniert",AE$1:AE$166)) + MAX(IF(AF$1:AF$166="saniert",AE$1:AE$166))) / 2
        )
    )),
    0,
    IF(
        AE150 &lt; (IF(
            AF151 = "unsaniert",
            (MIN(IF(AF$1:AF$166="unsaniert",AE$1:AE$166)) + MAX(IF(AF$1:AF$166="unsaniert",AE$1:AE$166))) / 2,
            IF(
                AF151 = "teilsaniert",
                (MIN(IF(AF$1:AF$166="teilsaniert",AE$1:AE$166)) + MAX(IF(AF$1:AF$166="teilsaniert",AE$1:AE$166))) / 2,
                (MIN(IF(AF$1:AF$166="saniert",AE$1:AE$166)) + MAX(IF(AF$1:AF$166="saniert",AE$1:AE$166))) / 2
            )
        )),
        0,
        AD151
    )
)</f>
        <v>0</v>
      </c>
      <c r="AH151" s="160"/>
      <c r="AI151" s="160"/>
      <c r="AJ151" s="160"/>
      <c r="AK151" s="174">
        <f t="shared" si="44"/>
        <v>-3.2294462713049259</v>
      </c>
      <c r="AL151" s="173">
        <f t="shared" si="33"/>
        <v>0</v>
      </c>
      <c r="AM151" s="174" t="str">
        <f t="shared" si="34"/>
        <v>saniert</v>
      </c>
      <c r="AN151" s="174" cm="1">
        <f t="array" ref="AN151">IF(
    AL151 &gt; (IF(
        AM151 = "unsaniert",
        (MIN(IF(AM$1:AM$166="unsaniert",AL$1:AL$166)) + MAX(IF(AM$1:AM$166="unsaniert",AL$1:AL$166))) / 2,
        IF(
            AM151 = "teilsaniert",
            (MIN(IF(AM$1:AM$166="teilsaniert",AL$1:AL$166)) + MAX(IF(AM$1:AM$166="teilsaniert",AL$1:AL$166))) / 2,
            (MIN(IF(AM$1:AM$166="saniert",AL$1:AL$166)) + MAX(IF(AM$1:AM$166="saniert",AL$1:AL$166))) / 2
        )
    )),
    0,
    IF(
        AL150 &lt; (IF(
            AM151 = "unsaniert",
            (MIN(IF(AM$1:AM$166="unsaniert",AL$1:AL$166)) + MAX(IF(AM$1:AM$166="unsaniert",AL$1:AL$166))) / 2,
            IF(
                AM151 = "teilsaniert",
                (MIN(IF(AM$1:AM$166="teilsaniert",AL$1:AL$166)) + MAX(IF(AM$1:AM$166="teilsaniert",AL$1:AL$166))) / 2,
                (MIN(IF(AM$1:AM$166="saniert",AL$1:AL$166)) + MAX(IF(AM$1:AM$166="saniert",AL$1:AL$166))) / 2
            )
        )),
        0,
        AK151
    )
)</f>
        <v>0</v>
      </c>
      <c r="AR151" s="174">
        <f t="shared" si="45"/>
        <v>-2.9747735317615844</v>
      </c>
      <c r="AS151" s="173">
        <f t="shared" si="35"/>
        <v>0</v>
      </c>
      <c r="AT151" s="174" t="str">
        <f t="shared" si="36"/>
        <v>saniert</v>
      </c>
      <c r="AU151" s="174" cm="1">
        <f t="array" ref="AU151">IF(
    AS151 &gt; (IF(
        AT151 = "unsaniert",
        (MIN(IF(AT$1:AT$166="unsaniert",AS$1:AS$166)) + MAX(IF(AT$1:AT$166="unsaniert",AS$1:AS$166))) / 2,
        IF(
            AT151 = "teilsaniert",
            (MIN(IF(AT$1:AT$166="teilsaniert",AS$1:AS$166)) + MAX(IF(AT$1:AT$166="teilsaniert",AS$1:AS$166))) / 2,
            (MIN(IF(AT$1:AT$166="saniert",AS$1:AS$166)) + MAX(IF(AT$1:AT$166="saniert",AS$1:AS$166))) / 2
        )
    )),
    0,
    IF(
        AS150 &lt; (IF(
            AT151 = "unsaniert",
            (MIN(IF(AT$1:AT$166="unsaniert",AS$1:AS$166)) + MAX(IF(AT$1:AT$166="unsaniert",AS$1:AS$166))) / 2,
            IF(
                AT151 = "teilsaniert",
                (MIN(IF(AT$1:AT$166="teilsaniert",AS$1:AS$166)) + MAX(IF(AT$1:AT$166="teilsaniert",AS$1:AS$166))) / 2,
                (MIN(IF(AT$1:AT$166="saniert",AS$1:AS$166)) + MAX(IF(AT$1:AT$166="saniert",AS$1:AS$166))) / 2
            )
        )),
        0,
        AR151
    )
)</f>
        <v>0</v>
      </c>
      <c r="AV151" s="160"/>
      <c r="AW151" s="160"/>
      <c r="AX151" s="160"/>
      <c r="AY151" s="174">
        <f t="shared" si="46"/>
        <v>-2.9858722285641068</v>
      </c>
      <c r="AZ151" s="173">
        <f t="shared" si="48"/>
        <v>0</v>
      </c>
      <c r="BA151" s="174" t="str">
        <f t="shared" si="49"/>
        <v>saniert</v>
      </c>
      <c r="BB151" s="174" cm="1">
        <f t="array" ref="BB151">IF(
    AZ151 &gt; (IF(
        BA151 = "unsaniert",
        (MIN(IF(BA$1:BA$166="unsaniert",AZ$1:AZ$166)) + MAX(IF(BA$1:BA$166="unsaniert",AZ$1:AZ$166))) / 2,
        IF(
            BA151 = "teilsaniert",
            (MIN(IF(BA$1:BA$166="teilsaniert",AZ$1:AZ$166)) + MAX(IF(BA$1:BA$166="teilsaniert",AZ$1:AZ$166))) / 2,
            (MIN(IF(BA$1:BA$166="saniert",AZ$1:AZ$166)) + MAX(IF(BA$1:BA$166="saniert",AZ$1:AZ$166))) / 2
        )
    )),
    0,
    IF(
        AZ150 &lt; (IF(
            BA151 = "unsaniert",
            (MIN(IF(BA$1:BA$166="unsaniert",AZ$1:AZ$166)) + MAX(IF(BA$1:BA$166="unsaniert",AZ$1:AZ$166))) / 2,
            IF(
                BA151 = "teilsaniert",
                (MIN(IF(BA$1:BA$166="teilsaniert",AZ$1:AZ$166)) + MAX(IF(BA$1:BA$166="teilsaniert",AZ$1:AZ$166))) / 2,
                (MIN(IF(BA$1:BA$166="saniert",AZ$1:AZ$166)) + MAX(IF(BA$1:BA$166="saniert",AZ$1:AZ$166))) / 2
            )
        )),
        0,
        AY151
    )
)</f>
        <v>0</v>
      </c>
      <c r="BC151" s="160"/>
      <c r="BD151" s="160"/>
      <c r="BE151" s="160"/>
      <c r="BF151" s="174">
        <f t="shared" si="47"/>
        <v>-1.4729803524127787</v>
      </c>
      <c r="BG151" s="173">
        <f t="shared" si="37"/>
        <v>0</v>
      </c>
      <c r="BH151" s="174" t="str">
        <f t="shared" si="38"/>
        <v>saniert</v>
      </c>
      <c r="BI151" s="174" cm="1">
        <f t="array" ref="BI151">IF(
    BG151 &gt; (IF(
        BH151 = "unsaniert",
        (MIN(IF(BH$1:BH$166="unsaniert",BG$1:BG$166)) + MAX(IF(BH$1:BH$166="unsaniert",BG$1:BG$166))) / 2,
        IF(
            BH151 = "teilsaniert",
            (MIN(IF(BH$1:BH$166="teilsaniert",BG$1:BG$166)) + MAX(IF(BH$1:BH$166="teilsaniert",BG$1:BG$166))) / 2,
            (MIN(IF(BH$1:BH$166="saniert",BG$1:BG$166)) + MAX(IF(BH$1:BH$166="saniert",BG$1:BG$166))) / 2
        )
    )),
    0,
    IF(
        BG150 &lt; (IF(
            BH151 = "unsaniert",
            (MIN(IF(BH$1:BH$166="unsaniert",BG$1:BG$166)) + MAX(IF(BH$1:BH$166="unsaniert",BG$1:BG$166))) / 2,
            IF(
                BH151 = "teilsaniert",
                (MIN(IF(BH$1:BH$166="teilsaniert",BG$1:BG$166)) + MAX(IF(BH$1:BH$166="teilsaniert",BG$1:BG$166))) / 2,
                (MIN(IF(BH$1:BH$166="saniert",BG$1:BG$166)) + MAX(IF(BH$1:BH$166="saniert",BG$1:BG$166))) / 2
            )
        )),
        0,
        BF151
    )
)</f>
        <v>0</v>
      </c>
    </row>
    <row r="152" spans="2:61">
      <c r="B152" s="174">
        <f t="shared" si="39"/>
        <v>-2.8570096530532672</v>
      </c>
      <c r="C152" s="173">
        <f>_xlfn.NORM.DIST(B152, B5,C5, TRUE)</f>
        <v>0</v>
      </c>
      <c r="D152" s="174" t="str">
        <f t="shared" si="26"/>
        <v>saniert</v>
      </c>
      <c r="E152" s="174" cm="1">
        <f t="array" ref="E152">IF(
    C152 &gt; (IF(
        D152 = "unsaniert",
        (MIN(IF(D$1:D$166="unsaniert",C$1:C$166)) + MAX(IF(D$1:D$166="unsaniert",C$1:C$166))) / 2,
        IF(
            D152 = "teilsaniert",
            (MIN(IF(D$1:D$166="teilsaniert",C$1:C$166)) + MAX(IF(D$1:D$166="teilsaniert",C$1:C$166))) / 2,
            (MIN(IF(D$1:D$166="saniert",C$1:C$166)) + MAX(IF(D$1:D$166="saniert",C$1:C$166))) / 2
        )
    )),
    0,
    IF(
        C151 &lt; (IF(
            D152 = "unsaniert",
            (MIN(IF(D$1:D$166="unsaniert",C$1:C$166)) + MAX(IF(D$1:D$166="unsaniert",C$1:C$166))) / 2,
            IF(
                D152 = "teilsaniert",
                (MIN(IF(D$1:D$166="teilsaniert",C$1:C$166)) + MAX(IF(D$1:D$166="teilsaniert",C$1:C$166))) / 2,
                (MIN(IF(D$1:D$166="saniert",C$1:C$166)) + MAX(IF(D$1:D$166="saniert",C$1:C$166))) / 2
            )
        )),
        0,
        B152
    )
)</f>
        <v>0</v>
      </c>
      <c r="H152" s="160"/>
      <c r="I152" s="174">
        <f t="shared" si="40"/>
        <v>-3.1563653993629299</v>
      </c>
      <c r="J152" s="173">
        <f>_xlfn.NORM.DIST(I152, I5,J5, TRUE)</f>
        <v>0</v>
      </c>
      <c r="K152" s="174" t="str">
        <f t="shared" si="27"/>
        <v>saniert</v>
      </c>
      <c r="L152" s="174" cm="1">
        <f t="array" ref="L152">IF(
    J152 &gt; (IF(
        K152 = "unsaniert",
        (MIN(IF(K$1:K$166="unsaniert",J$1:J$166)) + MAX(IF(K$1:K$166="unsaniert",J$1:J$166))) / 2,
        IF(
            K152 = "teilsaniert",
            (MIN(IF(K$1:K$166="teilsaniert",J$1:J$166)) + MAX(IF(K$1:K$166="teilsaniert",J$1:J$166))) / 2,
            (MIN(IF(K$1:K$166="saniert",J$1:J$166)) + MAX(IF(K$1:K$166="saniert",J$1:J$166))) / 2
        )
    )),
    0,
    IF(
        J151 &lt; (IF(
            K152 = "unsaniert",
            (MIN(IF(K$1:K$166="unsaniert",J$1:J$166)) + MAX(IF(K$1:K$166="unsaniert",J$1:J$166))) / 2,
            IF(
                K152 = "teilsaniert",
                (MIN(IF(K$1:K$166="teilsaniert",J$1:J$166)) + MAX(IF(K$1:K$166="teilsaniert",J$1:J$166))) / 2,
                (MIN(IF(K$1:K$166="saniert",J$1:J$166)) + MAX(IF(K$1:K$166="saniert",J$1:J$166))) / 2
            )
        )),
        0,
        I152
    )
)</f>
        <v>0</v>
      </c>
      <c r="O152" s="160"/>
      <c r="P152" s="174">
        <f t="shared" si="41"/>
        <v>-3.2400480676966015</v>
      </c>
      <c r="Q152" s="173">
        <f>_xlfn.NORM.DIST(P152, P5,Q5, TRUE)</f>
        <v>0</v>
      </c>
      <c r="R152" s="174" t="str">
        <f t="shared" si="28"/>
        <v>saniert</v>
      </c>
      <c r="S152" s="174" cm="1">
        <f t="array" ref="S152">IF(
    Q152 &gt; (IF(
        R152 = "unsaniert",
        (MIN(IF(R$1:R$166="unsaniert",Q$1:Q$166)) + MAX(IF(R$1:R$166="unsaniert",Q$1:Q$166))) / 2,
        IF(
            R152 = "teilsaniert",
            (MIN(IF(R$1:R$166="teilsaniert",Q$1:Q$166)) + MAX(IF(R$1:R$166="teilsaniert",Q$1:Q$166))) / 2,
            (MIN(IF(R$1:R$166="saniert",Q$1:Q$166)) + MAX(IF(R$1:R$166="saniert",Q$1:Q$166))) / 2
        )
    )),
    0,
    IF(
        Q151 &lt; (IF(
            R152 = "unsaniert",
            (MIN(IF(R$1:R$166="unsaniert",Q$1:Q$166)) + MAX(IF(R$1:R$166="unsaniert",Q$1:Q$166))) / 2,
            IF(
                R152 = "teilsaniert",
                (MIN(IF(R$1:R$166="teilsaniert",Q$1:Q$166)) + MAX(IF(R$1:R$166="teilsaniert",Q$1:Q$166))) / 2,
                (MIN(IF(R$1:R$166="saniert",Q$1:Q$166)) + MAX(IF(R$1:R$166="saniert",Q$1:Q$166))) / 2
            )
        )),
        0,
        P152
    )
)</f>
        <v>0</v>
      </c>
      <c r="W152" s="174">
        <f t="shared" si="42"/>
        <v>-2.9414906343425988</v>
      </c>
      <c r="X152" s="173">
        <f t="shared" si="29"/>
        <v>0</v>
      </c>
      <c r="Y152" s="174" t="str">
        <f t="shared" si="30"/>
        <v>saniert</v>
      </c>
      <c r="Z152" s="174" cm="1">
        <f t="array" ref="Z152">IF(
    X152 &gt; (IF(
        Y152 = "unsaniert",
        (MIN(IF(Y$1:Y$166="unsaniert",X$1:X$166)) + MAX(IF(Y$1:Y$166="unsaniert",X$1:X$166))) / 2,
        IF(
            Y152 = "teilsaniert",
            (MIN(IF(Y$1:Y$166="teilsaniert",X$1:X$166)) + MAX(IF(Y$1:Y$166="teilsaniert",X$1:X$166))) / 2,
            (MIN(IF(Y$1:Y$166="saniert",X$1:X$166)) + MAX(IF(Y$1:Y$166="saniert",X$1:X$166))) / 2
        )
    )),
    0,
    IF(
        X151 &lt; (IF(
            Y152 = "unsaniert",
            (MIN(IF(Y$1:Y$166="unsaniert",X$1:X$166)) + MAX(IF(Y$1:Y$166="unsaniert",X$1:X$166))) / 2,
            IF(
                Y152 = "teilsaniert",
                (MIN(IF(Y$1:Y$166="teilsaniert",X$1:X$166)) + MAX(IF(Y$1:Y$166="teilsaniert",X$1:X$166))) / 2,
                (MIN(IF(Y$1:Y$166="saniert",X$1:X$166)) + MAX(IF(Y$1:Y$166="saniert",X$1:X$166))) / 2
            )
        )),
        0,
        W152
    )
)</f>
        <v>0</v>
      </c>
      <c r="AA152" s="160"/>
      <c r="AB152" s="160"/>
      <c r="AC152" s="160"/>
      <c r="AD152" s="174">
        <f t="shared" si="43"/>
        <v>-3.0900361506202212</v>
      </c>
      <c r="AE152" s="173">
        <f t="shared" si="31"/>
        <v>0</v>
      </c>
      <c r="AF152" s="174" t="str">
        <f t="shared" si="32"/>
        <v>saniert</v>
      </c>
      <c r="AG152" s="174" cm="1">
        <f t="array" ref="AG152">IF(
    AE152 &gt; (IF(
        AF152 = "unsaniert",
        (MIN(IF(AF$1:AF$166="unsaniert",AE$1:AE$166)) + MAX(IF(AF$1:AF$166="unsaniert",AE$1:AE$166))) / 2,
        IF(
            AF152 = "teilsaniert",
            (MIN(IF(AF$1:AF$166="teilsaniert",AE$1:AE$166)) + MAX(IF(AF$1:AF$166="teilsaniert",AE$1:AE$166))) / 2,
            (MIN(IF(AF$1:AF$166="saniert",AE$1:AE$166)) + MAX(IF(AF$1:AF$166="saniert",AE$1:AE$166))) / 2
        )
    )),
    0,
    IF(
        AE151 &lt; (IF(
            AF152 = "unsaniert",
            (MIN(IF(AF$1:AF$166="unsaniert",AE$1:AE$166)) + MAX(IF(AF$1:AF$166="unsaniert",AE$1:AE$166))) / 2,
            IF(
                AF152 = "teilsaniert",
                (MIN(IF(AF$1:AF$166="teilsaniert",AE$1:AE$166)) + MAX(IF(AF$1:AF$166="teilsaniert",AE$1:AE$166))) / 2,
                (MIN(IF(AF$1:AF$166="saniert",AE$1:AE$166)) + MAX(IF(AF$1:AF$166="saniert",AE$1:AE$166))) / 2
            )
        )),
        0,
        AD152
    )
)</f>
        <v>0</v>
      </c>
      <c r="AH152" s="160"/>
      <c r="AI152" s="160"/>
      <c r="AJ152" s="160"/>
      <c r="AK152" s="174">
        <f t="shared" si="44"/>
        <v>-3.2594462713049257</v>
      </c>
      <c r="AL152" s="173">
        <f t="shared" si="33"/>
        <v>0</v>
      </c>
      <c r="AM152" s="174" t="str">
        <f t="shared" si="34"/>
        <v>saniert</v>
      </c>
      <c r="AN152" s="174" cm="1">
        <f t="array" ref="AN152">IF(
    AL152 &gt; (IF(
        AM152 = "unsaniert",
        (MIN(IF(AM$1:AM$166="unsaniert",AL$1:AL$166)) + MAX(IF(AM$1:AM$166="unsaniert",AL$1:AL$166))) / 2,
        IF(
            AM152 = "teilsaniert",
            (MIN(IF(AM$1:AM$166="teilsaniert",AL$1:AL$166)) + MAX(IF(AM$1:AM$166="teilsaniert",AL$1:AL$166))) / 2,
            (MIN(IF(AM$1:AM$166="saniert",AL$1:AL$166)) + MAX(IF(AM$1:AM$166="saniert",AL$1:AL$166))) / 2
        )
    )),
    0,
    IF(
        AL151 &lt; (IF(
            AM152 = "unsaniert",
            (MIN(IF(AM$1:AM$166="unsaniert",AL$1:AL$166)) + MAX(IF(AM$1:AM$166="unsaniert",AL$1:AL$166))) / 2,
            IF(
                AM152 = "teilsaniert",
                (MIN(IF(AM$1:AM$166="teilsaniert",AL$1:AL$166)) + MAX(IF(AM$1:AM$166="teilsaniert",AL$1:AL$166))) / 2,
                (MIN(IF(AM$1:AM$166="saniert",AL$1:AL$166)) + MAX(IF(AM$1:AM$166="saniert",AL$1:AL$166))) / 2
            )
        )),
        0,
        AK152
    )
)</f>
        <v>0</v>
      </c>
      <c r="AR152" s="174">
        <f t="shared" si="45"/>
        <v>-3.0047735317615842</v>
      </c>
      <c r="AS152" s="173">
        <f t="shared" si="35"/>
        <v>0</v>
      </c>
      <c r="AT152" s="174" t="str">
        <f t="shared" si="36"/>
        <v>saniert</v>
      </c>
      <c r="AU152" s="174" cm="1">
        <f t="array" ref="AU152">IF(
    AS152 &gt; (IF(
        AT152 = "unsaniert",
        (MIN(IF(AT$1:AT$166="unsaniert",AS$1:AS$166)) + MAX(IF(AT$1:AT$166="unsaniert",AS$1:AS$166))) / 2,
        IF(
            AT152 = "teilsaniert",
            (MIN(IF(AT$1:AT$166="teilsaniert",AS$1:AS$166)) + MAX(IF(AT$1:AT$166="teilsaniert",AS$1:AS$166))) / 2,
            (MIN(IF(AT$1:AT$166="saniert",AS$1:AS$166)) + MAX(IF(AT$1:AT$166="saniert",AS$1:AS$166))) / 2
        )
    )),
    0,
    IF(
        AS151 &lt; (IF(
            AT152 = "unsaniert",
            (MIN(IF(AT$1:AT$166="unsaniert",AS$1:AS$166)) + MAX(IF(AT$1:AT$166="unsaniert",AS$1:AS$166))) / 2,
            IF(
                AT152 = "teilsaniert",
                (MIN(IF(AT$1:AT$166="teilsaniert",AS$1:AS$166)) + MAX(IF(AT$1:AT$166="teilsaniert",AS$1:AS$166))) / 2,
                (MIN(IF(AT$1:AT$166="saniert",AS$1:AS$166)) + MAX(IF(AT$1:AT$166="saniert",AS$1:AS$166))) / 2
            )
        )),
        0,
        AR152
    )
)</f>
        <v>0</v>
      </c>
      <c r="AV152" s="160"/>
      <c r="AW152" s="160"/>
      <c r="AX152" s="160"/>
      <c r="AY152" s="174">
        <f t="shared" si="46"/>
        <v>-3.0158722285641066</v>
      </c>
      <c r="AZ152" s="173">
        <f t="shared" si="48"/>
        <v>0</v>
      </c>
      <c r="BA152" s="174" t="str">
        <f t="shared" si="49"/>
        <v>saniert</v>
      </c>
      <c r="BB152" s="174" cm="1">
        <f t="array" ref="BB152">IF(
    AZ152 &gt; (IF(
        BA152 = "unsaniert",
        (MIN(IF(BA$1:BA$166="unsaniert",AZ$1:AZ$166)) + MAX(IF(BA$1:BA$166="unsaniert",AZ$1:AZ$166))) / 2,
        IF(
            BA152 = "teilsaniert",
            (MIN(IF(BA$1:BA$166="teilsaniert",AZ$1:AZ$166)) + MAX(IF(BA$1:BA$166="teilsaniert",AZ$1:AZ$166))) / 2,
            (MIN(IF(BA$1:BA$166="saniert",AZ$1:AZ$166)) + MAX(IF(BA$1:BA$166="saniert",AZ$1:AZ$166))) / 2
        )
    )),
    0,
    IF(
        AZ151 &lt; (IF(
            BA152 = "unsaniert",
            (MIN(IF(BA$1:BA$166="unsaniert",AZ$1:AZ$166)) + MAX(IF(BA$1:BA$166="unsaniert",AZ$1:AZ$166))) / 2,
            IF(
                BA152 = "teilsaniert",
                (MIN(IF(BA$1:BA$166="teilsaniert",AZ$1:AZ$166)) + MAX(IF(BA$1:BA$166="teilsaniert",AZ$1:AZ$166))) / 2,
                (MIN(IF(BA$1:BA$166="saniert",AZ$1:AZ$166)) + MAX(IF(BA$1:BA$166="saniert",AZ$1:AZ$166))) / 2
            )
        )),
        0,
        AY152
    )
)</f>
        <v>0</v>
      </c>
      <c r="BC152" s="160"/>
      <c r="BD152" s="160"/>
      <c r="BE152" s="160"/>
      <c r="BF152" s="174">
        <f t="shared" si="47"/>
        <v>-1.4879803524127786</v>
      </c>
      <c r="BG152" s="173">
        <f t="shared" si="37"/>
        <v>0</v>
      </c>
      <c r="BH152" s="174" t="str">
        <f t="shared" si="38"/>
        <v>saniert</v>
      </c>
      <c r="BI152" s="174" cm="1">
        <f t="array" ref="BI152">IF(
    BG152 &gt; (IF(
        BH152 = "unsaniert",
        (MIN(IF(BH$1:BH$166="unsaniert",BG$1:BG$166)) + MAX(IF(BH$1:BH$166="unsaniert",BG$1:BG$166))) / 2,
        IF(
            BH152 = "teilsaniert",
            (MIN(IF(BH$1:BH$166="teilsaniert",BG$1:BG$166)) + MAX(IF(BH$1:BH$166="teilsaniert",BG$1:BG$166))) / 2,
            (MIN(IF(BH$1:BH$166="saniert",BG$1:BG$166)) + MAX(IF(BH$1:BH$166="saniert",BG$1:BG$166))) / 2
        )
    )),
    0,
    IF(
        BG151 &lt; (IF(
            BH152 = "unsaniert",
            (MIN(IF(BH$1:BH$166="unsaniert",BG$1:BG$166)) + MAX(IF(BH$1:BH$166="unsaniert",BG$1:BG$166))) / 2,
            IF(
                BH152 = "teilsaniert",
                (MIN(IF(BH$1:BH$166="teilsaniert",BG$1:BG$166)) + MAX(IF(BH$1:BH$166="teilsaniert",BG$1:BG$166))) / 2,
                (MIN(IF(BH$1:BH$166="saniert",BG$1:BG$166)) + MAX(IF(BH$1:BH$166="saniert",BG$1:BG$166))) / 2
            )
        )),
        0,
        BF152
    )
)</f>
        <v>0</v>
      </c>
    </row>
    <row r="153" spans="2:61">
      <c r="B153" s="174">
        <f t="shared" si="39"/>
        <v>-2.887009653053267</v>
      </c>
      <c r="C153" s="173">
        <f>_xlfn.NORM.DIST(B153, B5,C5, TRUE)</f>
        <v>0</v>
      </c>
      <c r="D153" s="174" t="str">
        <f t="shared" si="26"/>
        <v>saniert</v>
      </c>
      <c r="E153" s="174" cm="1">
        <f t="array" ref="E153">IF(
    C153 &gt; (IF(
        D153 = "unsaniert",
        (MIN(IF(D$1:D$166="unsaniert",C$1:C$166)) + MAX(IF(D$1:D$166="unsaniert",C$1:C$166))) / 2,
        IF(
            D153 = "teilsaniert",
            (MIN(IF(D$1:D$166="teilsaniert",C$1:C$166)) + MAX(IF(D$1:D$166="teilsaniert",C$1:C$166))) / 2,
            (MIN(IF(D$1:D$166="saniert",C$1:C$166)) + MAX(IF(D$1:D$166="saniert",C$1:C$166))) / 2
        )
    )),
    0,
    IF(
        C152 &lt; (IF(
            D153 = "unsaniert",
            (MIN(IF(D$1:D$166="unsaniert",C$1:C$166)) + MAX(IF(D$1:D$166="unsaniert",C$1:C$166))) / 2,
            IF(
                D153 = "teilsaniert",
                (MIN(IF(D$1:D$166="teilsaniert",C$1:C$166)) + MAX(IF(D$1:D$166="teilsaniert",C$1:C$166))) / 2,
                (MIN(IF(D$1:D$166="saniert",C$1:C$166)) + MAX(IF(D$1:D$166="saniert",C$1:C$166))) / 2
            )
        )),
        0,
        B153
    )
)</f>
        <v>0</v>
      </c>
      <c r="H153" s="160"/>
      <c r="I153" s="174">
        <f t="shared" si="40"/>
        <v>-3.1863653993629297</v>
      </c>
      <c r="J153" s="173">
        <f>_xlfn.NORM.DIST(I153, I5,J5, TRUE)</f>
        <v>0</v>
      </c>
      <c r="K153" s="174" t="str">
        <f t="shared" si="27"/>
        <v>saniert</v>
      </c>
      <c r="L153" s="174" cm="1">
        <f t="array" ref="L153">IF(
    J153 &gt; (IF(
        K153 = "unsaniert",
        (MIN(IF(K$1:K$166="unsaniert",J$1:J$166)) + MAX(IF(K$1:K$166="unsaniert",J$1:J$166))) / 2,
        IF(
            K153 = "teilsaniert",
            (MIN(IF(K$1:K$166="teilsaniert",J$1:J$166)) + MAX(IF(K$1:K$166="teilsaniert",J$1:J$166))) / 2,
            (MIN(IF(K$1:K$166="saniert",J$1:J$166)) + MAX(IF(K$1:K$166="saniert",J$1:J$166))) / 2
        )
    )),
    0,
    IF(
        J152 &lt; (IF(
            K153 = "unsaniert",
            (MIN(IF(K$1:K$166="unsaniert",J$1:J$166)) + MAX(IF(K$1:K$166="unsaniert",J$1:J$166))) / 2,
            IF(
                K153 = "teilsaniert",
                (MIN(IF(K$1:K$166="teilsaniert",J$1:J$166)) + MAX(IF(K$1:K$166="teilsaniert",J$1:J$166))) / 2,
                (MIN(IF(K$1:K$166="saniert",J$1:J$166)) + MAX(IF(K$1:K$166="saniert",J$1:J$166))) / 2
            )
        )),
        0,
        I153
    )
)</f>
        <v>0</v>
      </c>
      <c r="O153" s="160"/>
      <c r="P153" s="174">
        <f t="shared" si="41"/>
        <v>-3.2700480676966013</v>
      </c>
      <c r="Q153" s="173">
        <f>_xlfn.NORM.DIST(P153, P5,Q5, TRUE)</f>
        <v>0</v>
      </c>
      <c r="R153" s="174" t="str">
        <f t="shared" si="28"/>
        <v>saniert</v>
      </c>
      <c r="S153" s="174" cm="1">
        <f t="array" ref="S153">IF(
    Q153 &gt; (IF(
        R153 = "unsaniert",
        (MIN(IF(R$1:R$166="unsaniert",Q$1:Q$166)) + MAX(IF(R$1:R$166="unsaniert",Q$1:Q$166))) / 2,
        IF(
            R153 = "teilsaniert",
            (MIN(IF(R$1:R$166="teilsaniert",Q$1:Q$166)) + MAX(IF(R$1:R$166="teilsaniert",Q$1:Q$166))) / 2,
            (MIN(IF(R$1:R$166="saniert",Q$1:Q$166)) + MAX(IF(R$1:R$166="saniert",Q$1:Q$166))) / 2
        )
    )),
    0,
    IF(
        Q152 &lt; (IF(
            R153 = "unsaniert",
            (MIN(IF(R$1:R$166="unsaniert",Q$1:Q$166)) + MAX(IF(R$1:R$166="unsaniert",Q$1:Q$166))) / 2,
            IF(
                R153 = "teilsaniert",
                (MIN(IF(R$1:R$166="teilsaniert",Q$1:Q$166)) + MAX(IF(R$1:R$166="teilsaniert",Q$1:Q$166))) / 2,
                (MIN(IF(R$1:R$166="saniert",Q$1:Q$166)) + MAX(IF(R$1:R$166="saniert",Q$1:Q$166))) / 2
            )
        )),
        0,
        P153
    )
)</f>
        <v>0</v>
      </c>
      <c r="W153" s="174">
        <f t="shared" si="42"/>
        <v>-2.9714906343425986</v>
      </c>
      <c r="X153" s="173">
        <f t="shared" si="29"/>
        <v>0</v>
      </c>
      <c r="Y153" s="174" t="str">
        <f t="shared" si="30"/>
        <v>saniert</v>
      </c>
      <c r="Z153" s="174" cm="1">
        <f t="array" ref="Z153">IF(
    X153 &gt; (IF(
        Y153 = "unsaniert",
        (MIN(IF(Y$1:Y$166="unsaniert",X$1:X$166)) + MAX(IF(Y$1:Y$166="unsaniert",X$1:X$166))) / 2,
        IF(
            Y153 = "teilsaniert",
            (MIN(IF(Y$1:Y$166="teilsaniert",X$1:X$166)) + MAX(IF(Y$1:Y$166="teilsaniert",X$1:X$166))) / 2,
            (MIN(IF(Y$1:Y$166="saniert",X$1:X$166)) + MAX(IF(Y$1:Y$166="saniert",X$1:X$166))) / 2
        )
    )),
    0,
    IF(
        X152 &lt; (IF(
            Y153 = "unsaniert",
            (MIN(IF(Y$1:Y$166="unsaniert",X$1:X$166)) + MAX(IF(Y$1:Y$166="unsaniert",X$1:X$166))) / 2,
            IF(
                Y153 = "teilsaniert",
                (MIN(IF(Y$1:Y$166="teilsaniert",X$1:X$166)) + MAX(IF(Y$1:Y$166="teilsaniert",X$1:X$166))) / 2,
                (MIN(IF(Y$1:Y$166="saniert",X$1:X$166)) + MAX(IF(Y$1:Y$166="saniert",X$1:X$166))) / 2
            )
        )),
        0,
        W153
    )
)</f>
        <v>0</v>
      </c>
      <c r="AA153" s="160"/>
      <c r="AB153" s="160"/>
      <c r="AC153" s="160"/>
      <c r="AD153" s="174">
        <f t="shared" si="43"/>
        <v>-3.120036150620221</v>
      </c>
      <c r="AE153" s="173">
        <f t="shared" si="31"/>
        <v>0</v>
      </c>
      <c r="AF153" s="174" t="str">
        <f t="shared" si="32"/>
        <v>saniert</v>
      </c>
      <c r="AG153" s="174" cm="1">
        <f t="array" ref="AG153">IF(
    AE153 &gt; (IF(
        AF153 = "unsaniert",
        (MIN(IF(AF$1:AF$166="unsaniert",AE$1:AE$166)) + MAX(IF(AF$1:AF$166="unsaniert",AE$1:AE$166))) / 2,
        IF(
            AF153 = "teilsaniert",
            (MIN(IF(AF$1:AF$166="teilsaniert",AE$1:AE$166)) + MAX(IF(AF$1:AF$166="teilsaniert",AE$1:AE$166))) / 2,
            (MIN(IF(AF$1:AF$166="saniert",AE$1:AE$166)) + MAX(IF(AF$1:AF$166="saniert",AE$1:AE$166))) / 2
        )
    )),
    0,
    IF(
        AE152 &lt; (IF(
            AF153 = "unsaniert",
            (MIN(IF(AF$1:AF$166="unsaniert",AE$1:AE$166)) + MAX(IF(AF$1:AF$166="unsaniert",AE$1:AE$166))) / 2,
            IF(
                AF153 = "teilsaniert",
                (MIN(IF(AF$1:AF$166="teilsaniert",AE$1:AE$166)) + MAX(IF(AF$1:AF$166="teilsaniert",AE$1:AE$166))) / 2,
                (MIN(IF(AF$1:AF$166="saniert",AE$1:AE$166)) + MAX(IF(AF$1:AF$166="saniert",AE$1:AE$166))) / 2
            )
        )),
        0,
        AD153
    )
)</f>
        <v>0</v>
      </c>
      <c r="AH153" s="160"/>
      <c r="AI153" s="160"/>
      <c r="AJ153" s="160"/>
      <c r="AK153" s="174">
        <f t="shared" si="44"/>
        <v>-3.2894462713049255</v>
      </c>
      <c r="AL153" s="173">
        <f t="shared" si="33"/>
        <v>0</v>
      </c>
      <c r="AM153" s="174" t="str">
        <f t="shared" si="34"/>
        <v>saniert</v>
      </c>
      <c r="AN153" s="174" cm="1">
        <f t="array" ref="AN153">IF(
    AL153 &gt; (IF(
        AM153 = "unsaniert",
        (MIN(IF(AM$1:AM$166="unsaniert",AL$1:AL$166)) + MAX(IF(AM$1:AM$166="unsaniert",AL$1:AL$166))) / 2,
        IF(
            AM153 = "teilsaniert",
            (MIN(IF(AM$1:AM$166="teilsaniert",AL$1:AL$166)) + MAX(IF(AM$1:AM$166="teilsaniert",AL$1:AL$166))) / 2,
            (MIN(IF(AM$1:AM$166="saniert",AL$1:AL$166)) + MAX(IF(AM$1:AM$166="saniert",AL$1:AL$166))) / 2
        )
    )),
    0,
    IF(
        AL152 &lt; (IF(
            AM153 = "unsaniert",
            (MIN(IF(AM$1:AM$166="unsaniert",AL$1:AL$166)) + MAX(IF(AM$1:AM$166="unsaniert",AL$1:AL$166))) / 2,
            IF(
                AM153 = "teilsaniert",
                (MIN(IF(AM$1:AM$166="teilsaniert",AL$1:AL$166)) + MAX(IF(AM$1:AM$166="teilsaniert",AL$1:AL$166))) / 2,
                (MIN(IF(AM$1:AM$166="saniert",AL$1:AL$166)) + MAX(IF(AM$1:AM$166="saniert",AL$1:AL$166))) / 2
            )
        )),
        0,
        AK153
    )
)</f>
        <v>0</v>
      </c>
      <c r="AR153" s="174">
        <f t="shared" si="45"/>
        <v>-3.034773531761584</v>
      </c>
      <c r="AS153" s="173">
        <f t="shared" si="35"/>
        <v>0</v>
      </c>
      <c r="AT153" s="174" t="str">
        <f t="shared" si="36"/>
        <v>saniert</v>
      </c>
      <c r="AU153" s="174" cm="1">
        <f t="array" ref="AU153">IF(
    AS153 &gt; (IF(
        AT153 = "unsaniert",
        (MIN(IF(AT$1:AT$166="unsaniert",AS$1:AS$166)) + MAX(IF(AT$1:AT$166="unsaniert",AS$1:AS$166))) / 2,
        IF(
            AT153 = "teilsaniert",
            (MIN(IF(AT$1:AT$166="teilsaniert",AS$1:AS$166)) + MAX(IF(AT$1:AT$166="teilsaniert",AS$1:AS$166))) / 2,
            (MIN(IF(AT$1:AT$166="saniert",AS$1:AS$166)) + MAX(IF(AT$1:AT$166="saniert",AS$1:AS$166))) / 2
        )
    )),
    0,
    IF(
        AS152 &lt; (IF(
            AT153 = "unsaniert",
            (MIN(IF(AT$1:AT$166="unsaniert",AS$1:AS$166)) + MAX(IF(AT$1:AT$166="unsaniert",AS$1:AS$166))) / 2,
            IF(
                AT153 = "teilsaniert",
                (MIN(IF(AT$1:AT$166="teilsaniert",AS$1:AS$166)) + MAX(IF(AT$1:AT$166="teilsaniert",AS$1:AS$166))) / 2,
                (MIN(IF(AT$1:AT$166="saniert",AS$1:AS$166)) + MAX(IF(AT$1:AT$166="saniert",AS$1:AS$166))) / 2
            )
        )),
        0,
        AR153
    )
)</f>
        <v>0</v>
      </c>
      <c r="AV153" s="160"/>
      <c r="AW153" s="160"/>
      <c r="AX153" s="160"/>
      <c r="AY153" s="174">
        <f t="shared" si="46"/>
        <v>-3.0458722285641064</v>
      </c>
      <c r="AZ153" s="173">
        <f t="shared" si="48"/>
        <v>0</v>
      </c>
      <c r="BA153" s="174" t="str">
        <f t="shared" si="49"/>
        <v>saniert</v>
      </c>
      <c r="BB153" s="174" cm="1">
        <f t="array" ref="BB153">IF(
    AZ153 &gt; (IF(
        BA153 = "unsaniert",
        (MIN(IF(BA$1:BA$166="unsaniert",AZ$1:AZ$166)) + MAX(IF(BA$1:BA$166="unsaniert",AZ$1:AZ$166))) / 2,
        IF(
            BA153 = "teilsaniert",
            (MIN(IF(BA$1:BA$166="teilsaniert",AZ$1:AZ$166)) + MAX(IF(BA$1:BA$166="teilsaniert",AZ$1:AZ$166))) / 2,
            (MIN(IF(BA$1:BA$166="saniert",AZ$1:AZ$166)) + MAX(IF(BA$1:BA$166="saniert",AZ$1:AZ$166))) / 2
        )
    )),
    0,
    IF(
        AZ152 &lt; (IF(
            BA153 = "unsaniert",
            (MIN(IF(BA$1:BA$166="unsaniert",AZ$1:AZ$166)) + MAX(IF(BA$1:BA$166="unsaniert",AZ$1:AZ$166))) / 2,
            IF(
                BA153 = "teilsaniert",
                (MIN(IF(BA$1:BA$166="teilsaniert",AZ$1:AZ$166)) + MAX(IF(BA$1:BA$166="teilsaniert",AZ$1:AZ$166))) / 2,
                (MIN(IF(BA$1:BA$166="saniert",AZ$1:AZ$166)) + MAX(IF(BA$1:BA$166="saniert",AZ$1:AZ$166))) / 2
            )
        )),
        0,
        AY153
    )
)</f>
        <v>0</v>
      </c>
      <c r="BC153" s="160"/>
      <c r="BD153" s="160"/>
      <c r="BE153" s="160"/>
      <c r="BF153" s="174">
        <f t="shared" si="47"/>
        <v>-1.5029803524127785</v>
      </c>
      <c r="BG153" s="173">
        <f t="shared" si="37"/>
        <v>0</v>
      </c>
      <c r="BH153" s="174" t="str">
        <f t="shared" si="38"/>
        <v>saniert</v>
      </c>
      <c r="BI153" s="174" cm="1">
        <f t="array" ref="BI153">IF(
    BG153 &gt; (IF(
        BH153 = "unsaniert",
        (MIN(IF(BH$1:BH$166="unsaniert",BG$1:BG$166)) + MAX(IF(BH$1:BH$166="unsaniert",BG$1:BG$166))) / 2,
        IF(
            BH153 = "teilsaniert",
            (MIN(IF(BH$1:BH$166="teilsaniert",BG$1:BG$166)) + MAX(IF(BH$1:BH$166="teilsaniert",BG$1:BG$166))) / 2,
            (MIN(IF(BH$1:BH$166="saniert",BG$1:BG$166)) + MAX(IF(BH$1:BH$166="saniert",BG$1:BG$166))) / 2
        )
    )),
    0,
    IF(
        BG152 &lt; (IF(
            BH153 = "unsaniert",
            (MIN(IF(BH$1:BH$166="unsaniert",BG$1:BG$166)) + MAX(IF(BH$1:BH$166="unsaniert",BG$1:BG$166))) / 2,
            IF(
                BH153 = "teilsaniert",
                (MIN(IF(BH$1:BH$166="teilsaniert",BG$1:BG$166)) + MAX(IF(BH$1:BH$166="teilsaniert",BG$1:BG$166))) / 2,
                (MIN(IF(BH$1:BH$166="saniert",BG$1:BG$166)) + MAX(IF(BH$1:BH$166="saniert",BG$1:BG$166))) / 2
            )
        )),
        0,
        BF153
    )
)</f>
        <v>0</v>
      </c>
    </row>
    <row r="154" spans="2:61">
      <c r="B154" s="174">
        <f t="shared" si="39"/>
        <v>-2.9170096530532668</v>
      </c>
      <c r="C154" s="173">
        <f>_xlfn.NORM.DIST(B154, B5,C5, TRUE)</f>
        <v>0</v>
      </c>
      <c r="D154" s="174" t="str">
        <f t="shared" si="26"/>
        <v>saniert</v>
      </c>
      <c r="E154" s="174" cm="1">
        <f t="array" ref="E154">IF(
    C154 &gt; (IF(
        D154 = "unsaniert",
        (MIN(IF(D$1:D$166="unsaniert",C$1:C$166)) + MAX(IF(D$1:D$166="unsaniert",C$1:C$166))) / 2,
        IF(
            D154 = "teilsaniert",
            (MIN(IF(D$1:D$166="teilsaniert",C$1:C$166)) + MAX(IF(D$1:D$166="teilsaniert",C$1:C$166))) / 2,
            (MIN(IF(D$1:D$166="saniert",C$1:C$166)) + MAX(IF(D$1:D$166="saniert",C$1:C$166))) / 2
        )
    )),
    0,
    IF(
        C153 &lt; (IF(
            D154 = "unsaniert",
            (MIN(IF(D$1:D$166="unsaniert",C$1:C$166)) + MAX(IF(D$1:D$166="unsaniert",C$1:C$166))) / 2,
            IF(
                D154 = "teilsaniert",
                (MIN(IF(D$1:D$166="teilsaniert",C$1:C$166)) + MAX(IF(D$1:D$166="teilsaniert",C$1:C$166))) / 2,
                (MIN(IF(D$1:D$166="saniert",C$1:C$166)) + MAX(IF(D$1:D$166="saniert",C$1:C$166))) / 2
            )
        )),
        0,
        B154
    )
)</f>
        <v>0</v>
      </c>
      <c r="H154" s="160"/>
      <c r="I154" s="174">
        <f t="shared" si="40"/>
        <v>-3.2163653993629295</v>
      </c>
      <c r="J154" s="173">
        <f>_xlfn.NORM.DIST(I154, I5,J5, TRUE)</f>
        <v>0</v>
      </c>
      <c r="K154" s="174" t="str">
        <f t="shared" si="27"/>
        <v>saniert</v>
      </c>
      <c r="L154" s="174" cm="1">
        <f t="array" ref="L154">IF(
    J154 &gt; (IF(
        K154 = "unsaniert",
        (MIN(IF(K$1:K$166="unsaniert",J$1:J$166)) + MAX(IF(K$1:K$166="unsaniert",J$1:J$166))) / 2,
        IF(
            K154 = "teilsaniert",
            (MIN(IF(K$1:K$166="teilsaniert",J$1:J$166)) + MAX(IF(K$1:K$166="teilsaniert",J$1:J$166))) / 2,
            (MIN(IF(K$1:K$166="saniert",J$1:J$166)) + MAX(IF(K$1:K$166="saniert",J$1:J$166))) / 2
        )
    )),
    0,
    IF(
        J153 &lt; (IF(
            K154 = "unsaniert",
            (MIN(IF(K$1:K$166="unsaniert",J$1:J$166)) + MAX(IF(K$1:K$166="unsaniert",J$1:J$166))) / 2,
            IF(
                K154 = "teilsaniert",
                (MIN(IF(K$1:K$166="teilsaniert",J$1:J$166)) + MAX(IF(K$1:K$166="teilsaniert",J$1:J$166))) / 2,
                (MIN(IF(K$1:K$166="saniert",J$1:J$166)) + MAX(IF(K$1:K$166="saniert",J$1:J$166))) / 2
            )
        )),
        0,
        I154
    )
)</f>
        <v>0</v>
      </c>
      <c r="O154" s="160"/>
      <c r="P154" s="174">
        <f t="shared" si="41"/>
        <v>-3.3000480676966011</v>
      </c>
      <c r="Q154" s="173">
        <f>_xlfn.NORM.DIST(P154, P5,Q5, TRUE)</f>
        <v>0</v>
      </c>
      <c r="R154" s="174" t="str">
        <f t="shared" si="28"/>
        <v>saniert</v>
      </c>
      <c r="S154" s="174" cm="1">
        <f t="array" ref="S154">IF(
    Q154 &gt; (IF(
        R154 = "unsaniert",
        (MIN(IF(R$1:R$166="unsaniert",Q$1:Q$166)) + MAX(IF(R$1:R$166="unsaniert",Q$1:Q$166))) / 2,
        IF(
            R154 = "teilsaniert",
            (MIN(IF(R$1:R$166="teilsaniert",Q$1:Q$166)) + MAX(IF(R$1:R$166="teilsaniert",Q$1:Q$166))) / 2,
            (MIN(IF(R$1:R$166="saniert",Q$1:Q$166)) + MAX(IF(R$1:R$166="saniert",Q$1:Q$166))) / 2
        )
    )),
    0,
    IF(
        Q153 &lt; (IF(
            R154 = "unsaniert",
            (MIN(IF(R$1:R$166="unsaniert",Q$1:Q$166)) + MAX(IF(R$1:R$166="unsaniert",Q$1:Q$166))) / 2,
            IF(
                R154 = "teilsaniert",
                (MIN(IF(R$1:R$166="teilsaniert",Q$1:Q$166)) + MAX(IF(R$1:R$166="teilsaniert",Q$1:Q$166))) / 2,
                (MIN(IF(R$1:R$166="saniert",Q$1:Q$166)) + MAX(IF(R$1:R$166="saniert",Q$1:Q$166))) / 2
            )
        )),
        0,
        P154
    )
)</f>
        <v>0</v>
      </c>
      <c r="W154" s="174">
        <f t="shared" si="42"/>
        <v>-3.0014906343425984</v>
      </c>
      <c r="X154" s="173">
        <f t="shared" si="29"/>
        <v>0</v>
      </c>
      <c r="Y154" s="174" t="str">
        <f t="shared" si="30"/>
        <v>saniert</v>
      </c>
      <c r="Z154" s="174" cm="1">
        <f t="array" ref="Z154">IF(
    X154 &gt; (IF(
        Y154 = "unsaniert",
        (MIN(IF(Y$1:Y$166="unsaniert",X$1:X$166)) + MAX(IF(Y$1:Y$166="unsaniert",X$1:X$166))) / 2,
        IF(
            Y154 = "teilsaniert",
            (MIN(IF(Y$1:Y$166="teilsaniert",X$1:X$166)) + MAX(IF(Y$1:Y$166="teilsaniert",X$1:X$166))) / 2,
            (MIN(IF(Y$1:Y$166="saniert",X$1:X$166)) + MAX(IF(Y$1:Y$166="saniert",X$1:X$166))) / 2
        )
    )),
    0,
    IF(
        X153 &lt; (IF(
            Y154 = "unsaniert",
            (MIN(IF(Y$1:Y$166="unsaniert",X$1:X$166)) + MAX(IF(Y$1:Y$166="unsaniert",X$1:X$166))) / 2,
            IF(
                Y154 = "teilsaniert",
                (MIN(IF(Y$1:Y$166="teilsaniert",X$1:X$166)) + MAX(IF(Y$1:Y$166="teilsaniert",X$1:X$166))) / 2,
                (MIN(IF(Y$1:Y$166="saniert",X$1:X$166)) + MAX(IF(Y$1:Y$166="saniert",X$1:X$166))) / 2
            )
        )),
        0,
        W154
    )
)</f>
        <v>0</v>
      </c>
      <c r="AA154" s="160"/>
      <c r="AB154" s="160"/>
      <c r="AC154" s="160"/>
      <c r="AD154" s="174">
        <f t="shared" si="43"/>
        <v>-3.1500361506202208</v>
      </c>
      <c r="AE154" s="173">
        <f t="shared" si="31"/>
        <v>0</v>
      </c>
      <c r="AF154" s="174" t="str">
        <f t="shared" si="32"/>
        <v>saniert</v>
      </c>
      <c r="AG154" s="174" cm="1">
        <f t="array" ref="AG154">IF(
    AE154 &gt; (IF(
        AF154 = "unsaniert",
        (MIN(IF(AF$1:AF$166="unsaniert",AE$1:AE$166)) + MAX(IF(AF$1:AF$166="unsaniert",AE$1:AE$166))) / 2,
        IF(
            AF154 = "teilsaniert",
            (MIN(IF(AF$1:AF$166="teilsaniert",AE$1:AE$166)) + MAX(IF(AF$1:AF$166="teilsaniert",AE$1:AE$166))) / 2,
            (MIN(IF(AF$1:AF$166="saniert",AE$1:AE$166)) + MAX(IF(AF$1:AF$166="saniert",AE$1:AE$166))) / 2
        )
    )),
    0,
    IF(
        AE153 &lt; (IF(
            AF154 = "unsaniert",
            (MIN(IF(AF$1:AF$166="unsaniert",AE$1:AE$166)) + MAX(IF(AF$1:AF$166="unsaniert",AE$1:AE$166))) / 2,
            IF(
                AF154 = "teilsaniert",
                (MIN(IF(AF$1:AF$166="teilsaniert",AE$1:AE$166)) + MAX(IF(AF$1:AF$166="teilsaniert",AE$1:AE$166))) / 2,
                (MIN(IF(AF$1:AF$166="saniert",AE$1:AE$166)) + MAX(IF(AF$1:AF$166="saniert",AE$1:AE$166))) / 2
            )
        )),
        0,
        AD154
    )
)</f>
        <v>0</v>
      </c>
      <c r="AH154" s="160"/>
      <c r="AI154" s="160"/>
      <c r="AJ154" s="160"/>
      <c r="AK154" s="174">
        <f t="shared" si="44"/>
        <v>-3.3194462713049253</v>
      </c>
      <c r="AL154" s="173">
        <f t="shared" si="33"/>
        <v>0</v>
      </c>
      <c r="AM154" s="174" t="str">
        <f t="shared" si="34"/>
        <v>saniert</v>
      </c>
      <c r="AN154" s="174" cm="1">
        <f t="array" ref="AN154">IF(
    AL154 &gt; (IF(
        AM154 = "unsaniert",
        (MIN(IF(AM$1:AM$166="unsaniert",AL$1:AL$166)) + MAX(IF(AM$1:AM$166="unsaniert",AL$1:AL$166))) / 2,
        IF(
            AM154 = "teilsaniert",
            (MIN(IF(AM$1:AM$166="teilsaniert",AL$1:AL$166)) + MAX(IF(AM$1:AM$166="teilsaniert",AL$1:AL$166))) / 2,
            (MIN(IF(AM$1:AM$166="saniert",AL$1:AL$166)) + MAX(IF(AM$1:AM$166="saniert",AL$1:AL$166))) / 2
        )
    )),
    0,
    IF(
        AL153 &lt; (IF(
            AM154 = "unsaniert",
            (MIN(IF(AM$1:AM$166="unsaniert",AL$1:AL$166)) + MAX(IF(AM$1:AM$166="unsaniert",AL$1:AL$166))) / 2,
            IF(
                AM154 = "teilsaniert",
                (MIN(IF(AM$1:AM$166="teilsaniert",AL$1:AL$166)) + MAX(IF(AM$1:AM$166="teilsaniert",AL$1:AL$166))) / 2,
                (MIN(IF(AM$1:AM$166="saniert",AL$1:AL$166)) + MAX(IF(AM$1:AM$166="saniert",AL$1:AL$166))) / 2
            )
        )),
        0,
        AK154
    )
)</f>
        <v>0</v>
      </c>
      <c r="AR154" s="174">
        <f t="shared" si="45"/>
        <v>-3.0647735317615838</v>
      </c>
      <c r="AS154" s="173">
        <f t="shared" si="35"/>
        <v>0</v>
      </c>
      <c r="AT154" s="174" t="str">
        <f t="shared" si="36"/>
        <v>saniert</v>
      </c>
      <c r="AU154" s="174" cm="1">
        <f t="array" ref="AU154">IF(
    AS154 &gt; (IF(
        AT154 = "unsaniert",
        (MIN(IF(AT$1:AT$166="unsaniert",AS$1:AS$166)) + MAX(IF(AT$1:AT$166="unsaniert",AS$1:AS$166))) / 2,
        IF(
            AT154 = "teilsaniert",
            (MIN(IF(AT$1:AT$166="teilsaniert",AS$1:AS$166)) + MAX(IF(AT$1:AT$166="teilsaniert",AS$1:AS$166))) / 2,
            (MIN(IF(AT$1:AT$166="saniert",AS$1:AS$166)) + MAX(IF(AT$1:AT$166="saniert",AS$1:AS$166))) / 2
        )
    )),
    0,
    IF(
        AS153 &lt; (IF(
            AT154 = "unsaniert",
            (MIN(IF(AT$1:AT$166="unsaniert",AS$1:AS$166)) + MAX(IF(AT$1:AT$166="unsaniert",AS$1:AS$166))) / 2,
            IF(
                AT154 = "teilsaniert",
                (MIN(IF(AT$1:AT$166="teilsaniert",AS$1:AS$166)) + MAX(IF(AT$1:AT$166="teilsaniert",AS$1:AS$166))) / 2,
                (MIN(IF(AT$1:AT$166="saniert",AS$1:AS$166)) + MAX(IF(AT$1:AT$166="saniert",AS$1:AS$166))) / 2
            )
        )),
        0,
        AR154
    )
)</f>
        <v>0</v>
      </c>
      <c r="AV154" s="160"/>
      <c r="AW154" s="160"/>
      <c r="AX154" s="160"/>
      <c r="AY154" s="174">
        <f t="shared" si="46"/>
        <v>-3.0758722285641062</v>
      </c>
      <c r="AZ154" s="173">
        <f t="shared" si="48"/>
        <v>0</v>
      </c>
      <c r="BA154" s="174" t="str">
        <f t="shared" si="49"/>
        <v>saniert</v>
      </c>
      <c r="BB154" s="174" cm="1">
        <f t="array" ref="BB154">IF(
    AZ154 &gt; (IF(
        BA154 = "unsaniert",
        (MIN(IF(BA$1:BA$166="unsaniert",AZ$1:AZ$166)) + MAX(IF(BA$1:BA$166="unsaniert",AZ$1:AZ$166))) / 2,
        IF(
            BA154 = "teilsaniert",
            (MIN(IF(BA$1:BA$166="teilsaniert",AZ$1:AZ$166)) + MAX(IF(BA$1:BA$166="teilsaniert",AZ$1:AZ$166))) / 2,
            (MIN(IF(BA$1:BA$166="saniert",AZ$1:AZ$166)) + MAX(IF(BA$1:BA$166="saniert",AZ$1:AZ$166))) / 2
        )
    )),
    0,
    IF(
        AZ153 &lt; (IF(
            BA154 = "unsaniert",
            (MIN(IF(BA$1:BA$166="unsaniert",AZ$1:AZ$166)) + MAX(IF(BA$1:BA$166="unsaniert",AZ$1:AZ$166))) / 2,
            IF(
                BA154 = "teilsaniert",
                (MIN(IF(BA$1:BA$166="teilsaniert",AZ$1:AZ$166)) + MAX(IF(BA$1:BA$166="teilsaniert",AZ$1:AZ$166))) / 2,
                (MIN(IF(BA$1:BA$166="saniert",AZ$1:AZ$166)) + MAX(IF(BA$1:BA$166="saniert",AZ$1:AZ$166))) / 2
            )
        )),
        0,
        AY154
    )
)</f>
        <v>0</v>
      </c>
      <c r="BC154" s="160"/>
      <c r="BD154" s="160"/>
      <c r="BE154" s="160"/>
      <c r="BF154" s="174">
        <f t="shared" si="47"/>
        <v>-1.5179803524127784</v>
      </c>
      <c r="BG154" s="173">
        <f t="shared" si="37"/>
        <v>0</v>
      </c>
      <c r="BH154" s="174" t="str">
        <f t="shared" si="38"/>
        <v>saniert</v>
      </c>
      <c r="BI154" s="174" cm="1">
        <f t="array" ref="BI154">IF(
    BG154 &gt; (IF(
        BH154 = "unsaniert",
        (MIN(IF(BH$1:BH$166="unsaniert",BG$1:BG$166)) + MAX(IF(BH$1:BH$166="unsaniert",BG$1:BG$166))) / 2,
        IF(
            BH154 = "teilsaniert",
            (MIN(IF(BH$1:BH$166="teilsaniert",BG$1:BG$166)) + MAX(IF(BH$1:BH$166="teilsaniert",BG$1:BG$166))) / 2,
            (MIN(IF(BH$1:BH$166="saniert",BG$1:BG$166)) + MAX(IF(BH$1:BH$166="saniert",BG$1:BG$166))) / 2
        )
    )),
    0,
    IF(
        BG153 &lt; (IF(
            BH154 = "unsaniert",
            (MIN(IF(BH$1:BH$166="unsaniert",BG$1:BG$166)) + MAX(IF(BH$1:BH$166="unsaniert",BG$1:BG$166))) / 2,
            IF(
                BH154 = "teilsaniert",
                (MIN(IF(BH$1:BH$166="teilsaniert",BG$1:BG$166)) + MAX(IF(BH$1:BH$166="teilsaniert",BG$1:BG$166))) / 2,
                (MIN(IF(BH$1:BH$166="saniert",BG$1:BG$166)) + MAX(IF(BH$1:BH$166="saniert",BG$1:BG$166))) / 2
            )
        )),
        0,
        BF154
    )
)</f>
        <v>0</v>
      </c>
    </row>
    <row r="155" spans="2:61">
      <c r="B155" s="174">
        <f t="shared" si="39"/>
        <v>-2.9470096530532666</v>
      </c>
      <c r="C155" s="173">
        <f>_xlfn.NORM.DIST(B155, B5,C5, TRUE)</f>
        <v>0</v>
      </c>
      <c r="D155" s="174" t="str">
        <f t="shared" si="26"/>
        <v>saniert</v>
      </c>
      <c r="E155" s="174" cm="1">
        <f t="array" ref="E155">IF(
    C155 &gt; (IF(
        D155 = "unsaniert",
        (MIN(IF(D$1:D$166="unsaniert",C$1:C$166)) + MAX(IF(D$1:D$166="unsaniert",C$1:C$166))) / 2,
        IF(
            D155 = "teilsaniert",
            (MIN(IF(D$1:D$166="teilsaniert",C$1:C$166)) + MAX(IF(D$1:D$166="teilsaniert",C$1:C$166))) / 2,
            (MIN(IF(D$1:D$166="saniert",C$1:C$166)) + MAX(IF(D$1:D$166="saniert",C$1:C$166))) / 2
        )
    )),
    0,
    IF(
        C154 &lt; (IF(
            D155 = "unsaniert",
            (MIN(IF(D$1:D$166="unsaniert",C$1:C$166)) + MAX(IF(D$1:D$166="unsaniert",C$1:C$166))) / 2,
            IF(
                D155 = "teilsaniert",
                (MIN(IF(D$1:D$166="teilsaniert",C$1:C$166)) + MAX(IF(D$1:D$166="teilsaniert",C$1:C$166))) / 2,
                (MIN(IF(D$1:D$166="saniert",C$1:C$166)) + MAX(IF(D$1:D$166="saniert",C$1:C$166))) / 2
            )
        )),
        0,
        B155
    )
)</f>
        <v>0</v>
      </c>
      <c r="H155" s="160"/>
      <c r="I155" s="174">
        <f t="shared" si="40"/>
        <v>-3.2463653993629293</v>
      </c>
      <c r="J155" s="173">
        <f>_xlfn.NORM.DIST(I155, I5,J5, TRUE)</f>
        <v>0</v>
      </c>
      <c r="K155" s="174" t="str">
        <f t="shared" si="27"/>
        <v>saniert</v>
      </c>
      <c r="L155" s="174" cm="1">
        <f t="array" ref="L155">IF(
    J155 &gt; (IF(
        K155 = "unsaniert",
        (MIN(IF(K$1:K$166="unsaniert",J$1:J$166)) + MAX(IF(K$1:K$166="unsaniert",J$1:J$166))) / 2,
        IF(
            K155 = "teilsaniert",
            (MIN(IF(K$1:K$166="teilsaniert",J$1:J$166)) + MAX(IF(K$1:K$166="teilsaniert",J$1:J$166))) / 2,
            (MIN(IF(K$1:K$166="saniert",J$1:J$166)) + MAX(IF(K$1:K$166="saniert",J$1:J$166))) / 2
        )
    )),
    0,
    IF(
        J154 &lt; (IF(
            K155 = "unsaniert",
            (MIN(IF(K$1:K$166="unsaniert",J$1:J$166)) + MAX(IF(K$1:K$166="unsaniert",J$1:J$166))) / 2,
            IF(
                K155 = "teilsaniert",
                (MIN(IF(K$1:K$166="teilsaniert",J$1:J$166)) + MAX(IF(K$1:K$166="teilsaniert",J$1:J$166))) / 2,
                (MIN(IF(K$1:K$166="saniert",J$1:J$166)) + MAX(IF(K$1:K$166="saniert",J$1:J$166))) / 2
            )
        )),
        0,
        I155
    )
)</f>
        <v>0</v>
      </c>
      <c r="O155" s="160"/>
      <c r="P155" s="174">
        <f t="shared" si="41"/>
        <v>-3.3300480676966009</v>
      </c>
      <c r="Q155" s="173">
        <f>_xlfn.NORM.DIST(P155, P5,Q5, TRUE)</f>
        <v>0</v>
      </c>
      <c r="R155" s="174" t="str">
        <f t="shared" si="28"/>
        <v>saniert</v>
      </c>
      <c r="S155" s="174" cm="1">
        <f t="array" ref="S155">IF(
    Q155 &gt; (IF(
        R155 = "unsaniert",
        (MIN(IF(R$1:R$166="unsaniert",Q$1:Q$166)) + MAX(IF(R$1:R$166="unsaniert",Q$1:Q$166))) / 2,
        IF(
            R155 = "teilsaniert",
            (MIN(IF(R$1:R$166="teilsaniert",Q$1:Q$166)) + MAX(IF(R$1:R$166="teilsaniert",Q$1:Q$166))) / 2,
            (MIN(IF(R$1:R$166="saniert",Q$1:Q$166)) + MAX(IF(R$1:R$166="saniert",Q$1:Q$166))) / 2
        )
    )),
    0,
    IF(
        Q154 &lt; (IF(
            R155 = "unsaniert",
            (MIN(IF(R$1:R$166="unsaniert",Q$1:Q$166)) + MAX(IF(R$1:R$166="unsaniert",Q$1:Q$166))) / 2,
            IF(
                R155 = "teilsaniert",
                (MIN(IF(R$1:R$166="teilsaniert",Q$1:Q$166)) + MAX(IF(R$1:R$166="teilsaniert",Q$1:Q$166))) / 2,
                (MIN(IF(R$1:R$166="saniert",Q$1:Q$166)) + MAX(IF(R$1:R$166="saniert",Q$1:Q$166))) / 2
            )
        )),
        0,
        P155
    )
)</f>
        <v>0</v>
      </c>
      <c r="W155" s="174">
        <f t="shared" si="42"/>
        <v>-3.0314906343425982</v>
      </c>
      <c r="X155" s="173">
        <f t="shared" si="29"/>
        <v>0</v>
      </c>
      <c r="Y155" s="174" t="str">
        <f t="shared" si="30"/>
        <v>saniert</v>
      </c>
      <c r="Z155" s="174" cm="1">
        <f t="array" ref="Z155">IF(
    X155 &gt; (IF(
        Y155 = "unsaniert",
        (MIN(IF(Y$1:Y$166="unsaniert",X$1:X$166)) + MAX(IF(Y$1:Y$166="unsaniert",X$1:X$166))) / 2,
        IF(
            Y155 = "teilsaniert",
            (MIN(IF(Y$1:Y$166="teilsaniert",X$1:X$166)) + MAX(IF(Y$1:Y$166="teilsaniert",X$1:X$166))) / 2,
            (MIN(IF(Y$1:Y$166="saniert",X$1:X$166)) + MAX(IF(Y$1:Y$166="saniert",X$1:X$166))) / 2
        )
    )),
    0,
    IF(
        X154 &lt; (IF(
            Y155 = "unsaniert",
            (MIN(IF(Y$1:Y$166="unsaniert",X$1:X$166)) + MAX(IF(Y$1:Y$166="unsaniert",X$1:X$166))) / 2,
            IF(
                Y155 = "teilsaniert",
                (MIN(IF(Y$1:Y$166="teilsaniert",X$1:X$166)) + MAX(IF(Y$1:Y$166="teilsaniert",X$1:X$166))) / 2,
                (MIN(IF(Y$1:Y$166="saniert",X$1:X$166)) + MAX(IF(Y$1:Y$166="saniert",X$1:X$166))) / 2
            )
        )),
        0,
        W155
    )
)</f>
        <v>0</v>
      </c>
      <c r="AA155" s="160"/>
      <c r="AB155" s="160"/>
      <c r="AC155" s="160"/>
      <c r="AD155" s="174">
        <f t="shared" si="43"/>
        <v>-3.1800361506202206</v>
      </c>
      <c r="AE155" s="173">
        <f t="shared" si="31"/>
        <v>0</v>
      </c>
      <c r="AF155" s="174" t="str">
        <f t="shared" si="32"/>
        <v>saniert</v>
      </c>
      <c r="AG155" s="174" cm="1">
        <f t="array" ref="AG155">IF(
    AE155 &gt; (IF(
        AF155 = "unsaniert",
        (MIN(IF(AF$1:AF$166="unsaniert",AE$1:AE$166)) + MAX(IF(AF$1:AF$166="unsaniert",AE$1:AE$166))) / 2,
        IF(
            AF155 = "teilsaniert",
            (MIN(IF(AF$1:AF$166="teilsaniert",AE$1:AE$166)) + MAX(IF(AF$1:AF$166="teilsaniert",AE$1:AE$166))) / 2,
            (MIN(IF(AF$1:AF$166="saniert",AE$1:AE$166)) + MAX(IF(AF$1:AF$166="saniert",AE$1:AE$166))) / 2
        )
    )),
    0,
    IF(
        AE154 &lt; (IF(
            AF155 = "unsaniert",
            (MIN(IF(AF$1:AF$166="unsaniert",AE$1:AE$166)) + MAX(IF(AF$1:AF$166="unsaniert",AE$1:AE$166))) / 2,
            IF(
                AF155 = "teilsaniert",
                (MIN(IF(AF$1:AF$166="teilsaniert",AE$1:AE$166)) + MAX(IF(AF$1:AF$166="teilsaniert",AE$1:AE$166))) / 2,
                (MIN(IF(AF$1:AF$166="saniert",AE$1:AE$166)) + MAX(IF(AF$1:AF$166="saniert",AE$1:AE$166))) / 2
            )
        )),
        0,
        AD155
    )
)</f>
        <v>0</v>
      </c>
      <c r="AH155" s="160"/>
      <c r="AI155" s="160"/>
      <c r="AJ155" s="160"/>
      <c r="AK155" s="174">
        <f t="shared" si="44"/>
        <v>-3.3494462713049251</v>
      </c>
      <c r="AL155" s="173">
        <f t="shared" si="33"/>
        <v>0</v>
      </c>
      <c r="AM155" s="174" t="str">
        <f t="shared" si="34"/>
        <v>saniert</v>
      </c>
      <c r="AN155" s="174" cm="1">
        <f t="array" ref="AN155">IF(
    AL155 &gt; (IF(
        AM155 = "unsaniert",
        (MIN(IF(AM$1:AM$166="unsaniert",AL$1:AL$166)) + MAX(IF(AM$1:AM$166="unsaniert",AL$1:AL$166))) / 2,
        IF(
            AM155 = "teilsaniert",
            (MIN(IF(AM$1:AM$166="teilsaniert",AL$1:AL$166)) + MAX(IF(AM$1:AM$166="teilsaniert",AL$1:AL$166))) / 2,
            (MIN(IF(AM$1:AM$166="saniert",AL$1:AL$166)) + MAX(IF(AM$1:AM$166="saniert",AL$1:AL$166))) / 2
        )
    )),
    0,
    IF(
        AL154 &lt; (IF(
            AM155 = "unsaniert",
            (MIN(IF(AM$1:AM$166="unsaniert",AL$1:AL$166)) + MAX(IF(AM$1:AM$166="unsaniert",AL$1:AL$166))) / 2,
            IF(
                AM155 = "teilsaniert",
                (MIN(IF(AM$1:AM$166="teilsaniert",AL$1:AL$166)) + MAX(IF(AM$1:AM$166="teilsaniert",AL$1:AL$166))) / 2,
                (MIN(IF(AM$1:AM$166="saniert",AL$1:AL$166)) + MAX(IF(AM$1:AM$166="saniert",AL$1:AL$166))) / 2
            )
        )),
        0,
        AK155
    )
)</f>
        <v>0</v>
      </c>
      <c r="AR155" s="174">
        <f t="shared" si="45"/>
        <v>-3.0947735317615837</v>
      </c>
      <c r="AS155" s="173">
        <f t="shared" si="35"/>
        <v>0</v>
      </c>
      <c r="AT155" s="174" t="str">
        <f t="shared" si="36"/>
        <v>saniert</v>
      </c>
      <c r="AU155" s="174" cm="1">
        <f t="array" ref="AU155">IF(
    AS155 &gt; (IF(
        AT155 = "unsaniert",
        (MIN(IF(AT$1:AT$166="unsaniert",AS$1:AS$166)) + MAX(IF(AT$1:AT$166="unsaniert",AS$1:AS$166))) / 2,
        IF(
            AT155 = "teilsaniert",
            (MIN(IF(AT$1:AT$166="teilsaniert",AS$1:AS$166)) + MAX(IF(AT$1:AT$166="teilsaniert",AS$1:AS$166))) / 2,
            (MIN(IF(AT$1:AT$166="saniert",AS$1:AS$166)) + MAX(IF(AT$1:AT$166="saniert",AS$1:AS$166))) / 2
        )
    )),
    0,
    IF(
        AS154 &lt; (IF(
            AT155 = "unsaniert",
            (MIN(IF(AT$1:AT$166="unsaniert",AS$1:AS$166)) + MAX(IF(AT$1:AT$166="unsaniert",AS$1:AS$166))) / 2,
            IF(
                AT155 = "teilsaniert",
                (MIN(IF(AT$1:AT$166="teilsaniert",AS$1:AS$166)) + MAX(IF(AT$1:AT$166="teilsaniert",AS$1:AS$166))) / 2,
                (MIN(IF(AT$1:AT$166="saniert",AS$1:AS$166)) + MAX(IF(AT$1:AT$166="saniert",AS$1:AS$166))) / 2
            )
        )),
        0,
        AR155
    )
)</f>
        <v>0</v>
      </c>
      <c r="AV155" s="160"/>
      <c r="AW155" s="160"/>
      <c r="AX155" s="160"/>
      <c r="AY155" s="174">
        <f t="shared" si="46"/>
        <v>-3.1058722285641061</v>
      </c>
      <c r="AZ155" s="173">
        <f t="shared" si="48"/>
        <v>0</v>
      </c>
      <c r="BA155" s="174" t="str">
        <f t="shared" si="49"/>
        <v>saniert</v>
      </c>
      <c r="BB155" s="174" cm="1">
        <f t="array" ref="BB155">IF(
    AZ155 &gt; (IF(
        BA155 = "unsaniert",
        (MIN(IF(BA$1:BA$166="unsaniert",AZ$1:AZ$166)) + MAX(IF(BA$1:BA$166="unsaniert",AZ$1:AZ$166))) / 2,
        IF(
            BA155 = "teilsaniert",
            (MIN(IF(BA$1:BA$166="teilsaniert",AZ$1:AZ$166)) + MAX(IF(BA$1:BA$166="teilsaniert",AZ$1:AZ$166))) / 2,
            (MIN(IF(BA$1:BA$166="saniert",AZ$1:AZ$166)) + MAX(IF(BA$1:BA$166="saniert",AZ$1:AZ$166))) / 2
        )
    )),
    0,
    IF(
        AZ154 &lt; (IF(
            BA155 = "unsaniert",
            (MIN(IF(BA$1:BA$166="unsaniert",AZ$1:AZ$166)) + MAX(IF(BA$1:BA$166="unsaniert",AZ$1:AZ$166))) / 2,
            IF(
                BA155 = "teilsaniert",
                (MIN(IF(BA$1:BA$166="teilsaniert",AZ$1:AZ$166)) + MAX(IF(BA$1:BA$166="teilsaniert",AZ$1:AZ$166))) / 2,
                (MIN(IF(BA$1:BA$166="saniert",AZ$1:AZ$166)) + MAX(IF(BA$1:BA$166="saniert",AZ$1:AZ$166))) / 2
            )
        )),
        0,
        AY155
    )
)</f>
        <v>0</v>
      </c>
      <c r="BC155" s="160"/>
      <c r="BD155" s="160"/>
      <c r="BE155" s="160"/>
      <c r="BF155" s="174">
        <f t="shared" si="47"/>
        <v>-1.5329803524127783</v>
      </c>
      <c r="BG155" s="173">
        <f t="shared" si="37"/>
        <v>0</v>
      </c>
      <c r="BH155" s="174" t="str">
        <f t="shared" si="38"/>
        <v>saniert</v>
      </c>
      <c r="BI155" s="174" cm="1">
        <f t="array" ref="BI155">IF(
    BG155 &gt; (IF(
        BH155 = "unsaniert",
        (MIN(IF(BH$1:BH$166="unsaniert",BG$1:BG$166)) + MAX(IF(BH$1:BH$166="unsaniert",BG$1:BG$166))) / 2,
        IF(
            BH155 = "teilsaniert",
            (MIN(IF(BH$1:BH$166="teilsaniert",BG$1:BG$166)) + MAX(IF(BH$1:BH$166="teilsaniert",BG$1:BG$166))) / 2,
            (MIN(IF(BH$1:BH$166="saniert",BG$1:BG$166)) + MAX(IF(BH$1:BH$166="saniert",BG$1:BG$166))) / 2
        )
    )),
    0,
    IF(
        BG154 &lt; (IF(
            BH155 = "unsaniert",
            (MIN(IF(BH$1:BH$166="unsaniert",BG$1:BG$166)) + MAX(IF(BH$1:BH$166="unsaniert",BG$1:BG$166))) / 2,
            IF(
                BH155 = "teilsaniert",
                (MIN(IF(BH$1:BH$166="teilsaniert",BG$1:BG$166)) + MAX(IF(BH$1:BH$166="teilsaniert",BG$1:BG$166))) / 2,
                (MIN(IF(BH$1:BH$166="saniert",BG$1:BG$166)) + MAX(IF(BH$1:BH$166="saniert",BG$1:BG$166))) / 2
            )
        )),
        0,
        BF155
    )
)</f>
        <v>0</v>
      </c>
    </row>
    <row r="156" spans="2:61">
      <c r="B156" s="174">
        <f t="shared" si="39"/>
        <v>-2.9770096530532664</v>
      </c>
      <c r="C156" s="173">
        <f>_xlfn.NORM.DIST(B156, B5,C5, TRUE)</f>
        <v>0</v>
      </c>
      <c r="D156" s="174" t="str">
        <f t="shared" si="26"/>
        <v>saniert</v>
      </c>
      <c r="E156" s="174" cm="1">
        <f t="array" ref="E156">IF(
    C156 &gt; (IF(
        D156 = "unsaniert",
        (MIN(IF(D$1:D$166="unsaniert",C$1:C$166)) + MAX(IF(D$1:D$166="unsaniert",C$1:C$166))) / 2,
        IF(
            D156 = "teilsaniert",
            (MIN(IF(D$1:D$166="teilsaniert",C$1:C$166)) + MAX(IF(D$1:D$166="teilsaniert",C$1:C$166))) / 2,
            (MIN(IF(D$1:D$166="saniert",C$1:C$166)) + MAX(IF(D$1:D$166="saniert",C$1:C$166))) / 2
        )
    )),
    0,
    IF(
        C155 &lt; (IF(
            D156 = "unsaniert",
            (MIN(IF(D$1:D$166="unsaniert",C$1:C$166)) + MAX(IF(D$1:D$166="unsaniert",C$1:C$166))) / 2,
            IF(
                D156 = "teilsaniert",
                (MIN(IF(D$1:D$166="teilsaniert",C$1:C$166)) + MAX(IF(D$1:D$166="teilsaniert",C$1:C$166))) / 2,
                (MIN(IF(D$1:D$166="saniert",C$1:C$166)) + MAX(IF(D$1:D$166="saniert",C$1:C$166))) / 2
            )
        )),
        0,
        B156
    )
)</f>
        <v>0</v>
      </c>
      <c r="H156" s="160"/>
      <c r="I156" s="174">
        <f t="shared" si="40"/>
        <v>-3.2763653993629291</v>
      </c>
      <c r="J156" s="173">
        <f>_xlfn.NORM.DIST(I156, I5,J5, TRUE)</f>
        <v>0</v>
      </c>
      <c r="K156" s="174" t="str">
        <f t="shared" si="27"/>
        <v>saniert</v>
      </c>
      <c r="L156" s="174" cm="1">
        <f t="array" ref="L156">IF(
    J156 &gt; (IF(
        K156 = "unsaniert",
        (MIN(IF(K$1:K$166="unsaniert",J$1:J$166)) + MAX(IF(K$1:K$166="unsaniert",J$1:J$166))) / 2,
        IF(
            K156 = "teilsaniert",
            (MIN(IF(K$1:K$166="teilsaniert",J$1:J$166)) + MAX(IF(K$1:K$166="teilsaniert",J$1:J$166))) / 2,
            (MIN(IF(K$1:K$166="saniert",J$1:J$166)) + MAX(IF(K$1:K$166="saniert",J$1:J$166))) / 2
        )
    )),
    0,
    IF(
        J155 &lt; (IF(
            K156 = "unsaniert",
            (MIN(IF(K$1:K$166="unsaniert",J$1:J$166)) + MAX(IF(K$1:K$166="unsaniert",J$1:J$166))) / 2,
            IF(
                K156 = "teilsaniert",
                (MIN(IF(K$1:K$166="teilsaniert",J$1:J$166)) + MAX(IF(K$1:K$166="teilsaniert",J$1:J$166))) / 2,
                (MIN(IF(K$1:K$166="saniert",J$1:J$166)) + MAX(IF(K$1:K$166="saniert",J$1:J$166))) / 2
            )
        )),
        0,
        I156
    )
)</f>
        <v>0</v>
      </c>
      <c r="O156" s="160"/>
      <c r="P156" s="174">
        <f t="shared" si="41"/>
        <v>-3.3600480676966007</v>
      </c>
      <c r="Q156" s="173">
        <f>_xlfn.NORM.DIST(P156, P5,Q5, TRUE)</f>
        <v>0</v>
      </c>
      <c r="R156" s="174" t="str">
        <f t="shared" si="28"/>
        <v>saniert</v>
      </c>
      <c r="S156" s="174" cm="1">
        <f t="array" ref="S156">IF(
    Q156 &gt; (IF(
        R156 = "unsaniert",
        (MIN(IF(R$1:R$166="unsaniert",Q$1:Q$166)) + MAX(IF(R$1:R$166="unsaniert",Q$1:Q$166))) / 2,
        IF(
            R156 = "teilsaniert",
            (MIN(IF(R$1:R$166="teilsaniert",Q$1:Q$166)) + MAX(IF(R$1:R$166="teilsaniert",Q$1:Q$166))) / 2,
            (MIN(IF(R$1:R$166="saniert",Q$1:Q$166)) + MAX(IF(R$1:R$166="saniert",Q$1:Q$166))) / 2
        )
    )),
    0,
    IF(
        Q155 &lt; (IF(
            R156 = "unsaniert",
            (MIN(IF(R$1:R$166="unsaniert",Q$1:Q$166)) + MAX(IF(R$1:R$166="unsaniert",Q$1:Q$166))) / 2,
            IF(
                R156 = "teilsaniert",
                (MIN(IF(R$1:R$166="teilsaniert",Q$1:Q$166)) + MAX(IF(R$1:R$166="teilsaniert",Q$1:Q$166))) / 2,
                (MIN(IF(R$1:R$166="saniert",Q$1:Q$166)) + MAX(IF(R$1:R$166="saniert",Q$1:Q$166))) / 2
            )
        )),
        0,
        P156
    )
)</f>
        <v>0</v>
      </c>
      <c r="W156" s="174">
        <f t="shared" si="42"/>
        <v>-3.061490634342598</v>
      </c>
      <c r="X156" s="173">
        <f t="shared" si="29"/>
        <v>0</v>
      </c>
      <c r="Y156" s="174" t="str">
        <f t="shared" si="30"/>
        <v>saniert</v>
      </c>
      <c r="Z156" s="174" cm="1">
        <f t="array" ref="Z156">IF(
    X156 &gt; (IF(
        Y156 = "unsaniert",
        (MIN(IF(Y$1:Y$166="unsaniert",X$1:X$166)) + MAX(IF(Y$1:Y$166="unsaniert",X$1:X$166))) / 2,
        IF(
            Y156 = "teilsaniert",
            (MIN(IF(Y$1:Y$166="teilsaniert",X$1:X$166)) + MAX(IF(Y$1:Y$166="teilsaniert",X$1:X$166))) / 2,
            (MIN(IF(Y$1:Y$166="saniert",X$1:X$166)) + MAX(IF(Y$1:Y$166="saniert",X$1:X$166))) / 2
        )
    )),
    0,
    IF(
        X155 &lt; (IF(
            Y156 = "unsaniert",
            (MIN(IF(Y$1:Y$166="unsaniert",X$1:X$166)) + MAX(IF(Y$1:Y$166="unsaniert",X$1:X$166))) / 2,
            IF(
                Y156 = "teilsaniert",
                (MIN(IF(Y$1:Y$166="teilsaniert",X$1:X$166)) + MAX(IF(Y$1:Y$166="teilsaniert",X$1:X$166))) / 2,
                (MIN(IF(Y$1:Y$166="saniert",X$1:X$166)) + MAX(IF(Y$1:Y$166="saniert",X$1:X$166))) / 2
            )
        )),
        0,
        W156
    )
)</f>
        <v>0</v>
      </c>
      <c r="AA156" s="160"/>
      <c r="AB156" s="160"/>
      <c r="AC156" s="160"/>
      <c r="AD156" s="174">
        <f t="shared" si="43"/>
        <v>-3.2100361506202204</v>
      </c>
      <c r="AE156" s="173">
        <f t="shared" si="31"/>
        <v>0</v>
      </c>
      <c r="AF156" s="174" t="str">
        <f t="shared" si="32"/>
        <v>saniert</v>
      </c>
      <c r="AG156" s="174" cm="1">
        <f t="array" ref="AG156">IF(
    AE156 &gt; (IF(
        AF156 = "unsaniert",
        (MIN(IF(AF$1:AF$166="unsaniert",AE$1:AE$166)) + MAX(IF(AF$1:AF$166="unsaniert",AE$1:AE$166))) / 2,
        IF(
            AF156 = "teilsaniert",
            (MIN(IF(AF$1:AF$166="teilsaniert",AE$1:AE$166)) + MAX(IF(AF$1:AF$166="teilsaniert",AE$1:AE$166))) / 2,
            (MIN(IF(AF$1:AF$166="saniert",AE$1:AE$166)) + MAX(IF(AF$1:AF$166="saniert",AE$1:AE$166))) / 2
        )
    )),
    0,
    IF(
        AE155 &lt; (IF(
            AF156 = "unsaniert",
            (MIN(IF(AF$1:AF$166="unsaniert",AE$1:AE$166)) + MAX(IF(AF$1:AF$166="unsaniert",AE$1:AE$166))) / 2,
            IF(
                AF156 = "teilsaniert",
                (MIN(IF(AF$1:AF$166="teilsaniert",AE$1:AE$166)) + MAX(IF(AF$1:AF$166="teilsaniert",AE$1:AE$166))) / 2,
                (MIN(IF(AF$1:AF$166="saniert",AE$1:AE$166)) + MAX(IF(AF$1:AF$166="saniert",AE$1:AE$166))) / 2
            )
        )),
        0,
        AD156
    )
)</f>
        <v>0</v>
      </c>
      <c r="AH156" s="160"/>
      <c r="AI156" s="160"/>
      <c r="AJ156" s="160"/>
      <c r="AK156" s="174">
        <f t="shared" si="44"/>
        <v>-3.3794462713049249</v>
      </c>
      <c r="AL156" s="173">
        <f t="shared" si="33"/>
        <v>0</v>
      </c>
      <c r="AM156" s="174" t="str">
        <f t="shared" si="34"/>
        <v>saniert</v>
      </c>
      <c r="AN156" s="174" cm="1">
        <f t="array" ref="AN156">IF(
    AL156 &gt; (IF(
        AM156 = "unsaniert",
        (MIN(IF(AM$1:AM$166="unsaniert",AL$1:AL$166)) + MAX(IF(AM$1:AM$166="unsaniert",AL$1:AL$166))) / 2,
        IF(
            AM156 = "teilsaniert",
            (MIN(IF(AM$1:AM$166="teilsaniert",AL$1:AL$166)) + MAX(IF(AM$1:AM$166="teilsaniert",AL$1:AL$166))) / 2,
            (MIN(IF(AM$1:AM$166="saniert",AL$1:AL$166)) + MAX(IF(AM$1:AM$166="saniert",AL$1:AL$166))) / 2
        )
    )),
    0,
    IF(
        AL155 &lt; (IF(
            AM156 = "unsaniert",
            (MIN(IF(AM$1:AM$166="unsaniert",AL$1:AL$166)) + MAX(IF(AM$1:AM$166="unsaniert",AL$1:AL$166))) / 2,
            IF(
                AM156 = "teilsaniert",
                (MIN(IF(AM$1:AM$166="teilsaniert",AL$1:AL$166)) + MAX(IF(AM$1:AM$166="teilsaniert",AL$1:AL$166))) / 2,
                (MIN(IF(AM$1:AM$166="saniert",AL$1:AL$166)) + MAX(IF(AM$1:AM$166="saniert",AL$1:AL$166))) / 2
            )
        )),
        0,
        AK156
    )
)</f>
        <v>0</v>
      </c>
      <c r="AR156" s="174">
        <f t="shared" si="45"/>
        <v>-3.1247735317615835</v>
      </c>
      <c r="AS156" s="173">
        <f t="shared" si="35"/>
        <v>0</v>
      </c>
      <c r="AT156" s="174" t="str">
        <f t="shared" si="36"/>
        <v>saniert</v>
      </c>
      <c r="AU156" s="174" cm="1">
        <f t="array" ref="AU156">IF(
    AS156 &gt; (IF(
        AT156 = "unsaniert",
        (MIN(IF(AT$1:AT$166="unsaniert",AS$1:AS$166)) + MAX(IF(AT$1:AT$166="unsaniert",AS$1:AS$166))) / 2,
        IF(
            AT156 = "teilsaniert",
            (MIN(IF(AT$1:AT$166="teilsaniert",AS$1:AS$166)) + MAX(IF(AT$1:AT$166="teilsaniert",AS$1:AS$166))) / 2,
            (MIN(IF(AT$1:AT$166="saniert",AS$1:AS$166)) + MAX(IF(AT$1:AT$166="saniert",AS$1:AS$166))) / 2
        )
    )),
    0,
    IF(
        AS155 &lt; (IF(
            AT156 = "unsaniert",
            (MIN(IF(AT$1:AT$166="unsaniert",AS$1:AS$166)) + MAX(IF(AT$1:AT$166="unsaniert",AS$1:AS$166))) / 2,
            IF(
                AT156 = "teilsaniert",
                (MIN(IF(AT$1:AT$166="teilsaniert",AS$1:AS$166)) + MAX(IF(AT$1:AT$166="teilsaniert",AS$1:AS$166))) / 2,
                (MIN(IF(AT$1:AT$166="saniert",AS$1:AS$166)) + MAX(IF(AT$1:AT$166="saniert",AS$1:AS$166))) / 2
            )
        )),
        0,
        AR156
    )
)</f>
        <v>0</v>
      </c>
      <c r="AV156" s="160"/>
      <c r="AW156" s="160"/>
      <c r="AX156" s="160"/>
      <c r="AY156" s="174">
        <f t="shared" si="46"/>
        <v>-3.1358722285641059</v>
      </c>
      <c r="AZ156" s="173">
        <f t="shared" si="48"/>
        <v>0</v>
      </c>
      <c r="BA156" s="174" t="str">
        <f t="shared" si="49"/>
        <v>saniert</v>
      </c>
      <c r="BB156" s="174" cm="1">
        <f t="array" ref="BB156">IF(
    AZ156 &gt; (IF(
        BA156 = "unsaniert",
        (MIN(IF(BA$1:BA$166="unsaniert",AZ$1:AZ$166)) + MAX(IF(BA$1:BA$166="unsaniert",AZ$1:AZ$166))) / 2,
        IF(
            BA156 = "teilsaniert",
            (MIN(IF(BA$1:BA$166="teilsaniert",AZ$1:AZ$166)) + MAX(IF(BA$1:BA$166="teilsaniert",AZ$1:AZ$166))) / 2,
            (MIN(IF(BA$1:BA$166="saniert",AZ$1:AZ$166)) + MAX(IF(BA$1:BA$166="saniert",AZ$1:AZ$166))) / 2
        )
    )),
    0,
    IF(
        AZ155 &lt; (IF(
            BA156 = "unsaniert",
            (MIN(IF(BA$1:BA$166="unsaniert",AZ$1:AZ$166)) + MAX(IF(BA$1:BA$166="unsaniert",AZ$1:AZ$166))) / 2,
            IF(
                BA156 = "teilsaniert",
                (MIN(IF(BA$1:BA$166="teilsaniert",AZ$1:AZ$166)) + MAX(IF(BA$1:BA$166="teilsaniert",AZ$1:AZ$166))) / 2,
                (MIN(IF(BA$1:BA$166="saniert",AZ$1:AZ$166)) + MAX(IF(BA$1:BA$166="saniert",AZ$1:AZ$166))) / 2
            )
        )),
        0,
        AY156
    )
)</f>
        <v>0</v>
      </c>
      <c r="BC156" s="160"/>
      <c r="BD156" s="160"/>
      <c r="BE156" s="160"/>
      <c r="BF156" s="174">
        <f t="shared" si="47"/>
        <v>-1.5479803524127782</v>
      </c>
      <c r="BG156" s="173">
        <f t="shared" si="37"/>
        <v>0</v>
      </c>
      <c r="BH156" s="174" t="str">
        <f t="shared" si="38"/>
        <v>saniert</v>
      </c>
      <c r="BI156" s="174" cm="1">
        <f t="array" ref="BI156">IF(
    BG156 &gt; (IF(
        BH156 = "unsaniert",
        (MIN(IF(BH$1:BH$166="unsaniert",BG$1:BG$166)) + MAX(IF(BH$1:BH$166="unsaniert",BG$1:BG$166))) / 2,
        IF(
            BH156 = "teilsaniert",
            (MIN(IF(BH$1:BH$166="teilsaniert",BG$1:BG$166)) + MAX(IF(BH$1:BH$166="teilsaniert",BG$1:BG$166))) / 2,
            (MIN(IF(BH$1:BH$166="saniert",BG$1:BG$166)) + MAX(IF(BH$1:BH$166="saniert",BG$1:BG$166))) / 2
        )
    )),
    0,
    IF(
        BG155 &lt; (IF(
            BH156 = "unsaniert",
            (MIN(IF(BH$1:BH$166="unsaniert",BG$1:BG$166)) + MAX(IF(BH$1:BH$166="unsaniert",BG$1:BG$166))) / 2,
            IF(
                BH156 = "teilsaniert",
                (MIN(IF(BH$1:BH$166="teilsaniert",BG$1:BG$166)) + MAX(IF(BH$1:BH$166="teilsaniert",BG$1:BG$166))) / 2,
                (MIN(IF(BH$1:BH$166="saniert",BG$1:BG$166)) + MAX(IF(BH$1:BH$166="saniert",BG$1:BG$166))) / 2
            )
        )),
        0,
        BF156
    )
)</f>
        <v>0</v>
      </c>
    </row>
    <row r="157" spans="2:61">
      <c r="B157" s="174">
        <f t="shared" si="39"/>
        <v>-3.0070096530532662</v>
      </c>
      <c r="C157" s="173">
        <f>_xlfn.NORM.DIST(B157, B5,C5, TRUE)</f>
        <v>0</v>
      </c>
      <c r="D157" s="174" t="str">
        <f t="shared" si="26"/>
        <v>saniert</v>
      </c>
      <c r="E157" s="174" cm="1">
        <f t="array" ref="E157">IF(
    C157 &gt; (IF(
        D157 = "unsaniert",
        (MIN(IF(D$1:D$166="unsaniert",C$1:C$166)) + MAX(IF(D$1:D$166="unsaniert",C$1:C$166))) / 2,
        IF(
            D157 = "teilsaniert",
            (MIN(IF(D$1:D$166="teilsaniert",C$1:C$166)) + MAX(IF(D$1:D$166="teilsaniert",C$1:C$166))) / 2,
            (MIN(IF(D$1:D$166="saniert",C$1:C$166)) + MAX(IF(D$1:D$166="saniert",C$1:C$166))) / 2
        )
    )),
    0,
    IF(
        C156 &lt; (IF(
            D157 = "unsaniert",
            (MIN(IF(D$1:D$166="unsaniert",C$1:C$166)) + MAX(IF(D$1:D$166="unsaniert",C$1:C$166))) / 2,
            IF(
                D157 = "teilsaniert",
                (MIN(IF(D$1:D$166="teilsaniert",C$1:C$166)) + MAX(IF(D$1:D$166="teilsaniert",C$1:C$166))) / 2,
                (MIN(IF(D$1:D$166="saniert",C$1:C$166)) + MAX(IF(D$1:D$166="saniert",C$1:C$166))) / 2
            )
        )),
        0,
        B157
    )
)</f>
        <v>0</v>
      </c>
      <c r="H157" s="160"/>
      <c r="I157" s="174">
        <f t="shared" si="40"/>
        <v>-3.3063653993629289</v>
      </c>
      <c r="J157" s="173">
        <f>_xlfn.NORM.DIST(I157, I5,J5, TRUE)</f>
        <v>0</v>
      </c>
      <c r="K157" s="174" t="str">
        <f t="shared" si="27"/>
        <v>saniert</v>
      </c>
      <c r="L157" s="174" cm="1">
        <f t="array" ref="L157">IF(
    J157 &gt; (IF(
        K157 = "unsaniert",
        (MIN(IF(K$1:K$166="unsaniert",J$1:J$166)) + MAX(IF(K$1:K$166="unsaniert",J$1:J$166))) / 2,
        IF(
            K157 = "teilsaniert",
            (MIN(IF(K$1:K$166="teilsaniert",J$1:J$166)) + MAX(IF(K$1:K$166="teilsaniert",J$1:J$166))) / 2,
            (MIN(IF(K$1:K$166="saniert",J$1:J$166)) + MAX(IF(K$1:K$166="saniert",J$1:J$166))) / 2
        )
    )),
    0,
    IF(
        J156 &lt; (IF(
            K157 = "unsaniert",
            (MIN(IF(K$1:K$166="unsaniert",J$1:J$166)) + MAX(IF(K$1:K$166="unsaniert",J$1:J$166))) / 2,
            IF(
                K157 = "teilsaniert",
                (MIN(IF(K$1:K$166="teilsaniert",J$1:J$166)) + MAX(IF(K$1:K$166="teilsaniert",J$1:J$166))) / 2,
                (MIN(IF(K$1:K$166="saniert",J$1:J$166)) + MAX(IF(K$1:K$166="saniert",J$1:J$166))) / 2
            )
        )),
        0,
        I157
    )
)</f>
        <v>0</v>
      </c>
      <c r="O157" s="160"/>
      <c r="P157" s="174">
        <f t="shared" si="41"/>
        <v>-3.3900480676966005</v>
      </c>
      <c r="Q157" s="173">
        <f>_xlfn.NORM.DIST(P157, P5,Q5, TRUE)</f>
        <v>0</v>
      </c>
      <c r="R157" s="174" t="str">
        <f t="shared" si="28"/>
        <v>saniert</v>
      </c>
      <c r="S157" s="174" cm="1">
        <f t="array" ref="S157">IF(
    Q157 &gt; (IF(
        R157 = "unsaniert",
        (MIN(IF(R$1:R$166="unsaniert",Q$1:Q$166)) + MAX(IF(R$1:R$166="unsaniert",Q$1:Q$166))) / 2,
        IF(
            R157 = "teilsaniert",
            (MIN(IF(R$1:R$166="teilsaniert",Q$1:Q$166)) + MAX(IF(R$1:R$166="teilsaniert",Q$1:Q$166))) / 2,
            (MIN(IF(R$1:R$166="saniert",Q$1:Q$166)) + MAX(IF(R$1:R$166="saniert",Q$1:Q$166))) / 2
        )
    )),
    0,
    IF(
        Q156 &lt; (IF(
            R157 = "unsaniert",
            (MIN(IF(R$1:R$166="unsaniert",Q$1:Q$166)) + MAX(IF(R$1:R$166="unsaniert",Q$1:Q$166))) / 2,
            IF(
                R157 = "teilsaniert",
                (MIN(IF(R$1:R$166="teilsaniert",Q$1:Q$166)) + MAX(IF(R$1:R$166="teilsaniert",Q$1:Q$166))) / 2,
                (MIN(IF(R$1:R$166="saniert",Q$1:Q$166)) + MAX(IF(R$1:R$166="saniert",Q$1:Q$166))) / 2
            )
        )),
        0,
        P157
    )
)</f>
        <v>0</v>
      </c>
      <c r="W157" s="174">
        <f t="shared" si="42"/>
        <v>-3.0914906343425979</v>
      </c>
      <c r="X157" s="173">
        <f t="shared" si="29"/>
        <v>0</v>
      </c>
      <c r="Y157" s="174" t="str">
        <f t="shared" si="30"/>
        <v>saniert</v>
      </c>
      <c r="Z157" s="174" cm="1">
        <f t="array" ref="Z157">IF(
    X157 &gt; (IF(
        Y157 = "unsaniert",
        (MIN(IF(Y$1:Y$166="unsaniert",X$1:X$166)) + MAX(IF(Y$1:Y$166="unsaniert",X$1:X$166))) / 2,
        IF(
            Y157 = "teilsaniert",
            (MIN(IF(Y$1:Y$166="teilsaniert",X$1:X$166)) + MAX(IF(Y$1:Y$166="teilsaniert",X$1:X$166))) / 2,
            (MIN(IF(Y$1:Y$166="saniert",X$1:X$166)) + MAX(IF(Y$1:Y$166="saniert",X$1:X$166))) / 2
        )
    )),
    0,
    IF(
        X156 &lt; (IF(
            Y157 = "unsaniert",
            (MIN(IF(Y$1:Y$166="unsaniert",X$1:X$166)) + MAX(IF(Y$1:Y$166="unsaniert",X$1:X$166))) / 2,
            IF(
                Y157 = "teilsaniert",
                (MIN(IF(Y$1:Y$166="teilsaniert",X$1:X$166)) + MAX(IF(Y$1:Y$166="teilsaniert",X$1:X$166))) / 2,
                (MIN(IF(Y$1:Y$166="saniert",X$1:X$166)) + MAX(IF(Y$1:Y$166="saniert",X$1:X$166))) / 2
            )
        )),
        0,
        W157
    )
)</f>
        <v>0</v>
      </c>
      <c r="AA157" s="160"/>
      <c r="AB157" s="160"/>
      <c r="AC157" s="160"/>
      <c r="AD157" s="174">
        <f t="shared" si="43"/>
        <v>-3.2400361506202202</v>
      </c>
      <c r="AE157" s="173">
        <f t="shared" si="31"/>
        <v>0</v>
      </c>
      <c r="AF157" s="174" t="str">
        <f t="shared" si="32"/>
        <v>saniert</v>
      </c>
      <c r="AG157" s="174" cm="1">
        <f t="array" ref="AG157">IF(
    AE157 &gt; (IF(
        AF157 = "unsaniert",
        (MIN(IF(AF$1:AF$166="unsaniert",AE$1:AE$166)) + MAX(IF(AF$1:AF$166="unsaniert",AE$1:AE$166))) / 2,
        IF(
            AF157 = "teilsaniert",
            (MIN(IF(AF$1:AF$166="teilsaniert",AE$1:AE$166)) + MAX(IF(AF$1:AF$166="teilsaniert",AE$1:AE$166))) / 2,
            (MIN(IF(AF$1:AF$166="saniert",AE$1:AE$166)) + MAX(IF(AF$1:AF$166="saniert",AE$1:AE$166))) / 2
        )
    )),
    0,
    IF(
        AE156 &lt; (IF(
            AF157 = "unsaniert",
            (MIN(IF(AF$1:AF$166="unsaniert",AE$1:AE$166)) + MAX(IF(AF$1:AF$166="unsaniert",AE$1:AE$166))) / 2,
            IF(
                AF157 = "teilsaniert",
                (MIN(IF(AF$1:AF$166="teilsaniert",AE$1:AE$166)) + MAX(IF(AF$1:AF$166="teilsaniert",AE$1:AE$166))) / 2,
                (MIN(IF(AF$1:AF$166="saniert",AE$1:AE$166)) + MAX(IF(AF$1:AF$166="saniert",AE$1:AE$166))) / 2
            )
        )),
        0,
        AD157
    )
)</f>
        <v>0</v>
      </c>
      <c r="AH157" s="160"/>
      <c r="AI157" s="160"/>
      <c r="AJ157" s="160"/>
      <c r="AK157" s="174">
        <f t="shared" si="44"/>
        <v>-3.4094462713049247</v>
      </c>
      <c r="AL157" s="173">
        <f t="shared" si="33"/>
        <v>0</v>
      </c>
      <c r="AM157" s="174" t="str">
        <f t="shared" si="34"/>
        <v>saniert</v>
      </c>
      <c r="AN157" s="174" cm="1">
        <f t="array" ref="AN157">IF(
    AL157 &gt; (IF(
        AM157 = "unsaniert",
        (MIN(IF(AM$1:AM$166="unsaniert",AL$1:AL$166)) + MAX(IF(AM$1:AM$166="unsaniert",AL$1:AL$166))) / 2,
        IF(
            AM157 = "teilsaniert",
            (MIN(IF(AM$1:AM$166="teilsaniert",AL$1:AL$166)) + MAX(IF(AM$1:AM$166="teilsaniert",AL$1:AL$166))) / 2,
            (MIN(IF(AM$1:AM$166="saniert",AL$1:AL$166)) + MAX(IF(AM$1:AM$166="saniert",AL$1:AL$166))) / 2
        )
    )),
    0,
    IF(
        AL156 &lt; (IF(
            AM157 = "unsaniert",
            (MIN(IF(AM$1:AM$166="unsaniert",AL$1:AL$166)) + MAX(IF(AM$1:AM$166="unsaniert",AL$1:AL$166))) / 2,
            IF(
                AM157 = "teilsaniert",
                (MIN(IF(AM$1:AM$166="teilsaniert",AL$1:AL$166)) + MAX(IF(AM$1:AM$166="teilsaniert",AL$1:AL$166))) / 2,
                (MIN(IF(AM$1:AM$166="saniert",AL$1:AL$166)) + MAX(IF(AM$1:AM$166="saniert",AL$1:AL$166))) / 2
            )
        )),
        0,
        AK157
    )
)</f>
        <v>0</v>
      </c>
      <c r="AR157" s="174">
        <f t="shared" si="45"/>
        <v>-3.1547735317615833</v>
      </c>
      <c r="AS157" s="173">
        <f t="shared" si="35"/>
        <v>0</v>
      </c>
      <c r="AT157" s="174" t="str">
        <f t="shared" si="36"/>
        <v>saniert</v>
      </c>
      <c r="AU157" s="174" cm="1">
        <f t="array" ref="AU157">IF(
    AS157 &gt; (IF(
        AT157 = "unsaniert",
        (MIN(IF(AT$1:AT$166="unsaniert",AS$1:AS$166)) + MAX(IF(AT$1:AT$166="unsaniert",AS$1:AS$166))) / 2,
        IF(
            AT157 = "teilsaniert",
            (MIN(IF(AT$1:AT$166="teilsaniert",AS$1:AS$166)) + MAX(IF(AT$1:AT$166="teilsaniert",AS$1:AS$166))) / 2,
            (MIN(IF(AT$1:AT$166="saniert",AS$1:AS$166)) + MAX(IF(AT$1:AT$166="saniert",AS$1:AS$166))) / 2
        )
    )),
    0,
    IF(
        AS156 &lt; (IF(
            AT157 = "unsaniert",
            (MIN(IF(AT$1:AT$166="unsaniert",AS$1:AS$166)) + MAX(IF(AT$1:AT$166="unsaniert",AS$1:AS$166))) / 2,
            IF(
                AT157 = "teilsaniert",
                (MIN(IF(AT$1:AT$166="teilsaniert",AS$1:AS$166)) + MAX(IF(AT$1:AT$166="teilsaniert",AS$1:AS$166))) / 2,
                (MIN(IF(AT$1:AT$166="saniert",AS$1:AS$166)) + MAX(IF(AT$1:AT$166="saniert",AS$1:AS$166))) / 2
            )
        )),
        0,
        AR157
    )
)</f>
        <v>0</v>
      </c>
      <c r="AV157" s="160"/>
      <c r="AW157" s="160"/>
      <c r="AX157" s="160"/>
      <c r="AY157" s="174">
        <f t="shared" si="46"/>
        <v>-3.1658722285641057</v>
      </c>
      <c r="AZ157" s="173">
        <f t="shared" si="48"/>
        <v>0</v>
      </c>
      <c r="BA157" s="174" t="str">
        <f t="shared" si="49"/>
        <v>saniert</v>
      </c>
      <c r="BB157" s="174" cm="1">
        <f t="array" ref="BB157">IF(
    AZ157 &gt; (IF(
        BA157 = "unsaniert",
        (MIN(IF(BA$1:BA$166="unsaniert",AZ$1:AZ$166)) + MAX(IF(BA$1:BA$166="unsaniert",AZ$1:AZ$166))) / 2,
        IF(
            BA157 = "teilsaniert",
            (MIN(IF(BA$1:BA$166="teilsaniert",AZ$1:AZ$166)) + MAX(IF(BA$1:BA$166="teilsaniert",AZ$1:AZ$166))) / 2,
            (MIN(IF(BA$1:BA$166="saniert",AZ$1:AZ$166)) + MAX(IF(BA$1:BA$166="saniert",AZ$1:AZ$166))) / 2
        )
    )),
    0,
    IF(
        AZ156 &lt; (IF(
            BA157 = "unsaniert",
            (MIN(IF(BA$1:BA$166="unsaniert",AZ$1:AZ$166)) + MAX(IF(BA$1:BA$166="unsaniert",AZ$1:AZ$166))) / 2,
            IF(
                BA157 = "teilsaniert",
                (MIN(IF(BA$1:BA$166="teilsaniert",AZ$1:AZ$166)) + MAX(IF(BA$1:BA$166="teilsaniert",AZ$1:AZ$166))) / 2,
                (MIN(IF(BA$1:BA$166="saniert",AZ$1:AZ$166)) + MAX(IF(BA$1:BA$166="saniert",AZ$1:AZ$166))) / 2
            )
        )),
        0,
        AY157
    )
)</f>
        <v>0</v>
      </c>
      <c r="BC157" s="160"/>
      <c r="BD157" s="160"/>
      <c r="BE157" s="160"/>
      <c r="BF157" s="174">
        <f t="shared" si="47"/>
        <v>-1.5629803524127781</v>
      </c>
      <c r="BG157" s="173">
        <f t="shared" si="37"/>
        <v>0</v>
      </c>
      <c r="BH157" s="174" t="str">
        <f t="shared" si="38"/>
        <v>saniert</v>
      </c>
      <c r="BI157" s="174" cm="1">
        <f t="array" ref="BI157">IF(
    BG157 &gt; (IF(
        BH157 = "unsaniert",
        (MIN(IF(BH$1:BH$166="unsaniert",BG$1:BG$166)) + MAX(IF(BH$1:BH$166="unsaniert",BG$1:BG$166))) / 2,
        IF(
            BH157 = "teilsaniert",
            (MIN(IF(BH$1:BH$166="teilsaniert",BG$1:BG$166)) + MAX(IF(BH$1:BH$166="teilsaniert",BG$1:BG$166))) / 2,
            (MIN(IF(BH$1:BH$166="saniert",BG$1:BG$166)) + MAX(IF(BH$1:BH$166="saniert",BG$1:BG$166))) / 2
        )
    )),
    0,
    IF(
        BG156 &lt; (IF(
            BH157 = "unsaniert",
            (MIN(IF(BH$1:BH$166="unsaniert",BG$1:BG$166)) + MAX(IF(BH$1:BH$166="unsaniert",BG$1:BG$166))) / 2,
            IF(
                BH157 = "teilsaniert",
                (MIN(IF(BH$1:BH$166="teilsaniert",BG$1:BG$166)) + MAX(IF(BH$1:BH$166="teilsaniert",BG$1:BG$166))) / 2,
                (MIN(IF(BH$1:BH$166="saniert",BG$1:BG$166)) + MAX(IF(BH$1:BH$166="saniert",BG$1:BG$166))) / 2
            )
        )),
        0,
        BF157
    )
)</f>
        <v>0</v>
      </c>
    </row>
    <row r="158" spans="2:61">
      <c r="B158" s="174">
        <f t="shared" si="39"/>
        <v>-3.037009653053266</v>
      </c>
      <c r="C158" s="173">
        <f>_xlfn.NORM.DIST(B158,B5,C5, TRUE)</f>
        <v>0</v>
      </c>
      <c r="D158" s="174" t="str">
        <f t="shared" si="26"/>
        <v>saniert</v>
      </c>
      <c r="E158" s="174" cm="1">
        <f t="array" ref="E158">IF(
    C158 &gt; (IF(
        D158 = "unsaniert",
        (MIN(IF(D$1:D$166="unsaniert",C$1:C$166)) + MAX(IF(D$1:D$166="unsaniert",C$1:C$166))) / 2,
        IF(
            D158 = "teilsaniert",
            (MIN(IF(D$1:D$166="teilsaniert",C$1:C$166)) + MAX(IF(D$1:D$166="teilsaniert",C$1:C$166))) / 2,
            (MIN(IF(D$1:D$166="saniert",C$1:C$166)) + MAX(IF(D$1:D$166="saniert",C$1:C$166))) / 2
        )
    )),
    0,
    IF(
        C157 &lt; (IF(
            D158 = "unsaniert",
            (MIN(IF(D$1:D$166="unsaniert",C$1:C$166)) + MAX(IF(D$1:D$166="unsaniert",C$1:C$166))) / 2,
            IF(
                D158 = "teilsaniert",
                (MIN(IF(D$1:D$166="teilsaniert",C$1:C$166)) + MAX(IF(D$1:D$166="teilsaniert",C$1:C$166))) / 2,
                (MIN(IF(D$1:D$166="saniert",C$1:C$166)) + MAX(IF(D$1:D$166="saniert",C$1:C$166))) / 2
            )
        )),
        0,
        B158
    )
)</f>
        <v>0</v>
      </c>
      <c r="H158" s="160"/>
      <c r="I158" s="174">
        <f t="shared" si="40"/>
        <v>-3.3363653993629288</v>
      </c>
      <c r="J158" s="173">
        <f>_xlfn.NORM.DIST(I158,I5,J5, TRUE)</f>
        <v>0</v>
      </c>
      <c r="K158" s="174" t="str">
        <f t="shared" si="27"/>
        <v>saniert</v>
      </c>
      <c r="L158" s="174" cm="1">
        <f t="array" ref="L158">IF(
    J158 &gt; (IF(
        K158 = "unsaniert",
        (MIN(IF(K$1:K$166="unsaniert",J$1:J$166)) + MAX(IF(K$1:K$166="unsaniert",J$1:J$166))) / 2,
        IF(
            K158 = "teilsaniert",
            (MIN(IF(K$1:K$166="teilsaniert",J$1:J$166)) + MAX(IF(K$1:K$166="teilsaniert",J$1:J$166))) / 2,
            (MIN(IF(K$1:K$166="saniert",J$1:J$166)) + MAX(IF(K$1:K$166="saniert",J$1:J$166))) / 2
        )
    )),
    0,
    IF(
        J157 &lt; (IF(
            K158 = "unsaniert",
            (MIN(IF(K$1:K$166="unsaniert",J$1:J$166)) + MAX(IF(K$1:K$166="unsaniert",J$1:J$166))) / 2,
            IF(
                K158 = "teilsaniert",
                (MIN(IF(K$1:K$166="teilsaniert",J$1:J$166)) + MAX(IF(K$1:K$166="teilsaniert",J$1:J$166))) / 2,
                (MIN(IF(K$1:K$166="saniert",J$1:J$166)) + MAX(IF(K$1:K$166="saniert",J$1:J$166))) / 2
            )
        )),
        0,
        I158
    )
)</f>
        <v>0</v>
      </c>
      <c r="O158" s="160"/>
      <c r="P158" s="174">
        <f t="shared" si="41"/>
        <v>-3.4200480676966003</v>
      </c>
      <c r="Q158" s="173">
        <f>_xlfn.NORM.DIST(P158,P5,Q5, TRUE)</f>
        <v>0</v>
      </c>
      <c r="R158" s="174" t="str">
        <f t="shared" si="28"/>
        <v>saniert</v>
      </c>
      <c r="S158" s="174" cm="1">
        <f t="array" ref="S158">IF(
    Q158 &gt; (IF(
        R158 = "unsaniert",
        (MIN(IF(R$1:R$166="unsaniert",Q$1:Q$166)) + MAX(IF(R$1:R$166="unsaniert",Q$1:Q$166))) / 2,
        IF(
            R158 = "teilsaniert",
            (MIN(IF(R$1:R$166="teilsaniert",Q$1:Q$166)) + MAX(IF(R$1:R$166="teilsaniert",Q$1:Q$166))) / 2,
            (MIN(IF(R$1:R$166="saniert",Q$1:Q$166)) + MAX(IF(R$1:R$166="saniert",Q$1:Q$166))) / 2
        )
    )),
    0,
    IF(
        Q157 &lt; (IF(
            R158 = "unsaniert",
            (MIN(IF(R$1:R$166="unsaniert",Q$1:Q$166)) + MAX(IF(R$1:R$166="unsaniert",Q$1:Q$166))) / 2,
            IF(
                R158 = "teilsaniert",
                (MIN(IF(R$1:R$166="teilsaniert",Q$1:Q$166)) + MAX(IF(R$1:R$166="teilsaniert",Q$1:Q$166))) / 2,
                (MIN(IF(R$1:R$166="saniert",Q$1:Q$166)) + MAX(IF(R$1:R$166="saniert",Q$1:Q$166))) / 2
            )
        )),
        0,
        P158
    )
)</f>
        <v>0</v>
      </c>
      <c r="W158" s="174">
        <f t="shared" si="42"/>
        <v>-3.1214906343425977</v>
      </c>
      <c r="X158" s="173">
        <f t="shared" si="29"/>
        <v>0</v>
      </c>
      <c r="Y158" s="174" t="str">
        <f t="shared" si="30"/>
        <v>saniert</v>
      </c>
      <c r="Z158" s="174" cm="1">
        <f t="array" ref="Z158">IF(
    X158 &gt; (IF(
        Y158 = "unsaniert",
        (MIN(IF(Y$1:Y$166="unsaniert",X$1:X$166)) + MAX(IF(Y$1:Y$166="unsaniert",X$1:X$166))) / 2,
        IF(
            Y158 = "teilsaniert",
            (MIN(IF(Y$1:Y$166="teilsaniert",X$1:X$166)) + MAX(IF(Y$1:Y$166="teilsaniert",X$1:X$166))) / 2,
            (MIN(IF(Y$1:Y$166="saniert",X$1:X$166)) + MAX(IF(Y$1:Y$166="saniert",X$1:X$166))) / 2
        )
    )),
    0,
    IF(
        X157 &lt; (IF(
            Y158 = "unsaniert",
            (MIN(IF(Y$1:Y$166="unsaniert",X$1:X$166)) + MAX(IF(Y$1:Y$166="unsaniert",X$1:X$166))) / 2,
            IF(
                Y158 = "teilsaniert",
                (MIN(IF(Y$1:Y$166="teilsaniert",X$1:X$166)) + MAX(IF(Y$1:Y$166="teilsaniert",X$1:X$166))) / 2,
                (MIN(IF(Y$1:Y$166="saniert",X$1:X$166)) + MAX(IF(Y$1:Y$166="saniert",X$1:X$166))) / 2
            )
        )),
        0,
        W158
    )
)</f>
        <v>0</v>
      </c>
      <c r="AA158" s="160"/>
      <c r="AB158" s="160"/>
      <c r="AC158" s="160"/>
      <c r="AD158" s="174">
        <f t="shared" si="43"/>
        <v>-3.27003615062022</v>
      </c>
      <c r="AE158" s="173">
        <f t="shared" si="31"/>
        <v>0</v>
      </c>
      <c r="AF158" s="174" t="str">
        <f t="shared" si="32"/>
        <v>saniert</v>
      </c>
      <c r="AG158" s="174" cm="1">
        <f t="array" ref="AG158">IF(
    AE158 &gt; (IF(
        AF158 = "unsaniert",
        (MIN(IF(AF$1:AF$166="unsaniert",AE$1:AE$166)) + MAX(IF(AF$1:AF$166="unsaniert",AE$1:AE$166))) / 2,
        IF(
            AF158 = "teilsaniert",
            (MIN(IF(AF$1:AF$166="teilsaniert",AE$1:AE$166)) + MAX(IF(AF$1:AF$166="teilsaniert",AE$1:AE$166))) / 2,
            (MIN(IF(AF$1:AF$166="saniert",AE$1:AE$166)) + MAX(IF(AF$1:AF$166="saniert",AE$1:AE$166))) / 2
        )
    )),
    0,
    IF(
        AE157 &lt; (IF(
            AF158 = "unsaniert",
            (MIN(IF(AF$1:AF$166="unsaniert",AE$1:AE$166)) + MAX(IF(AF$1:AF$166="unsaniert",AE$1:AE$166))) / 2,
            IF(
                AF158 = "teilsaniert",
                (MIN(IF(AF$1:AF$166="teilsaniert",AE$1:AE$166)) + MAX(IF(AF$1:AF$166="teilsaniert",AE$1:AE$166))) / 2,
                (MIN(IF(AF$1:AF$166="saniert",AE$1:AE$166)) + MAX(IF(AF$1:AF$166="saniert",AE$1:AE$166))) / 2
            )
        )),
        0,
        AD158
    )
)</f>
        <v>0</v>
      </c>
      <c r="AH158" s="160"/>
      <c r="AI158" s="160"/>
      <c r="AJ158" s="160"/>
      <c r="AK158" s="174">
        <f t="shared" si="44"/>
        <v>-3.4394462713049245</v>
      </c>
      <c r="AL158" s="173">
        <f t="shared" si="33"/>
        <v>0</v>
      </c>
      <c r="AM158" s="174" t="str">
        <f t="shared" si="34"/>
        <v>saniert</v>
      </c>
      <c r="AN158" s="174" cm="1">
        <f t="array" ref="AN158">IF(
    AL158 &gt; (IF(
        AM158 = "unsaniert",
        (MIN(IF(AM$1:AM$166="unsaniert",AL$1:AL$166)) + MAX(IF(AM$1:AM$166="unsaniert",AL$1:AL$166))) / 2,
        IF(
            AM158 = "teilsaniert",
            (MIN(IF(AM$1:AM$166="teilsaniert",AL$1:AL$166)) + MAX(IF(AM$1:AM$166="teilsaniert",AL$1:AL$166))) / 2,
            (MIN(IF(AM$1:AM$166="saniert",AL$1:AL$166)) + MAX(IF(AM$1:AM$166="saniert",AL$1:AL$166))) / 2
        )
    )),
    0,
    IF(
        AL157 &lt; (IF(
            AM158 = "unsaniert",
            (MIN(IF(AM$1:AM$166="unsaniert",AL$1:AL$166)) + MAX(IF(AM$1:AM$166="unsaniert",AL$1:AL$166))) / 2,
            IF(
                AM158 = "teilsaniert",
                (MIN(IF(AM$1:AM$166="teilsaniert",AL$1:AL$166)) + MAX(IF(AM$1:AM$166="teilsaniert",AL$1:AL$166))) / 2,
                (MIN(IF(AM$1:AM$166="saniert",AL$1:AL$166)) + MAX(IF(AM$1:AM$166="saniert",AL$1:AL$166))) / 2
            )
        )),
        0,
        AK158
    )
)</f>
        <v>0</v>
      </c>
      <c r="AR158" s="174">
        <f t="shared" si="45"/>
        <v>-3.1847735317615831</v>
      </c>
      <c r="AS158" s="173">
        <f t="shared" si="35"/>
        <v>0</v>
      </c>
      <c r="AT158" s="174" t="str">
        <f t="shared" si="36"/>
        <v>saniert</v>
      </c>
      <c r="AU158" s="174" cm="1">
        <f t="array" ref="AU158">IF(
    AS158 &gt; (IF(
        AT158 = "unsaniert",
        (MIN(IF(AT$1:AT$166="unsaniert",AS$1:AS$166)) + MAX(IF(AT$1:AT$166="unsaniert",AS$1:AS$166))) / 2,
        IF(
            AT158 = "teilsaniert",
            (MIN(IF(AT$1:AT$166="teilsaniert",AS$1:AS$166)) + MAX(IF(AT$1:AT$166="teilsaniert",AS$1:AS$166))) / 2,
            (MIN(IF(AT$1:AT$166="saniert",AS$1:AS$166)) + MAX(IF(AT$1:AT$166="saniert",AS$1:AS$166))) / 2
        )
    )),
    0,
    IF(
        AS157 &lt; (IF(
            AT158 = "unsaniert",
            (MIN(IF(AT$1:AT$166="unsaniert",AS$1:AS$166)) + MAX(IF(AT$1:AT$166="unsaniert",AS$1:AS$166))) / 2,
            IF(
                AT158 = "teilsaniert",
                (MIN(IF(AT$1:AT$166="teilsaniert",AS$1:AS$166)) + MAX(IF(AT$1:AT$166="teilsaniert",AS$1:AS$166))) / 2,
                (MIN(IF(AT$1:AT$166="saniert",AS$1:AS$166)) + MAX(IF(AT$1:AT$166="saniert",AS$1:AS$166))) / 2
            )
        )),
        0,
        AR158
    )
)</f>
        <v>0</v>
      </c>
      <c r="AV158" s="160"/>
      <c r="AW158" s="160"/>
      <c r="AX158" s="160"/>
      <c r="AY158" s="174">
        <f t="shared" si="46"/>
        <v>-3.1958722285641055</v>
      </c>
      <c r="AZ158" s="173">
        <f t="shared" si="48"/>
        <v>0</v>
      </c>
      <c r="BA158" s="174" t="str">
        <f t="shared" si="49"/>
        <v>saniert</v>
      </c>
      <c r="BB158" s="174" cm="1">
        <f t="array" ref="BB158">IF(
    AZ158 &gt; (IF(
        BA158 = "unsaniert",
        (MIN(IF(BA$1:BA$166="unsaniert",AZ$1:AZ$166)) + MAX(IF(BA$1:BA$166="unsaniert",AZ$1:AZ$166))) / 2,
        IF(
            BA158 = "teilsaniert",
            (MIN(IF(BA$1:BA$166="teilsaniert",AZ$1:AZ$166)) + MAX(IF(BA$1:BA$166="teilsaniert",AZ$1:AZ$166))) / 2,
            (MIN(IF(BA$1:BA$166="saniert",AZ$1:AZ$166)) + MAX(IF(BA$1:BA$166="saniert",AZ$1:AZ$166))) / 2
        )
    )),
    0,
    IF(
        AZ157 &lt; (IF(
            BA158 = "unsaniert",
            (MIN(IF(BA$1:BA$166="unsaniert",AZ$1:AZ$166)) + MAX(IF(BA$1:BA$166="unsaniert",AZ$1:AZ$166))) / 2,
            IF(
                BA158 = "teilsaniert",
                (MIN(IF(BA$1:BA$166="teilsaniert",AZ$1:AZ$166)) + MAX(IF(BA$1:BA$166="teilsaniert",AZ$1:AZ$166))) / 2,
                (MIN(IF(BA$1:BA$166="saniert",AZ$1:AZ$166)) + MAX(IF(BA$1:BA$166="saniert",AZ$1:AZ$166))) / 2
            )
        )),
        0,
        AY158
    )
)</f>
        <v>0</v>
      </c>
      <c r="BC158" s="160"/>
      <c r="BD158" s="160"/>
      <c r="BE158" s="160"/>
      <c r="BF158" s="174">
        <f t="shared" si="47"/>
        <v>-1.577980352412778</v>
      </c>
      <c r="BG158" s="173">
        <f t="shared" si="37"/>
        <v>0</v>
      </c>
      <c r="BH158" s="174" t="str">
        <f t="shared" si="38"/>
        <v>saniert</v>
      </c>
      <c r="BI158" s="174" cm="1">
        <f t="array" ref="BI158">IF(
    BG158 &gt; (IF(
        BH158 = "unsaniert",
        (MIN(IF(BH$1:BH$166="unsaniert",BG$1:BG$166)) + MAX(IF(BH$1:BH$166="unsaniert",BG$1:BG$166))) / 2,
        IF(
            BH158 = "teilsaniert",
            (MIN(IF(BH$1:BH$166="teilsaniert",BG$1:BG$166)) + MAX(IF(BH$1:BH$166="teilsaniert",BG$1:BG$166))) / 2,
            (MIN(IF(BH$1:BH$166="saniert",BG$1:BG$166)) + MAX(IF(BH$1:BH$166="saniert",BG$1:BG$166))) / 2
        )
    )),
    0,
    IF(
        BG157 &lt; (IF(
            BH158 = "unsaniert",
            (MIN(IF(BH$1:BH$166="unsaniert",BG$1:BG$166)) + MAX(IF(BH$1:BH$166="unsaniert",BG$1:BG$166))) / 2,
            IF(
                BH158 = "teilsaniert",
                (MIN(IF(BH$1:BH$166="teilsaniert",BG$1:BG$166)) + MAX(IF(BH$1:BH$166="teilsaniert",BG$1:BG$166))) / 2,
                (MIN(IF(BH$1:BH$166="saniert",BG$1:BG$166)) + MAX(IF(BH$1:BH$166="saniert",BG$1:BG$166))) / 2
            )
        )),
        0,
        BF158
    )
)</f>
        <v>0</v>
      </c>
    </row>
    <row r="159" spans="2:61">
      <c r="B159" s="174">
        <f t="shared" si="39"/>
        <v>-3.0670096530532658</v>
      </c>
      <c r="C159" s="173">
        <f>_xlfn.NORM.DIST(B159, B5,C5, TRUE)</f>
        <v>0</v>
      </c>
      <c r="D159" s="174" t="str">
        <f t="shared" si="26"/>
        <v>saniert</v>
      </c>
      <c r="E159" s="174" cm="1">
        <f t="array" ref="E159">IF(
    C159 &gt; (IF(
        D159 = "unsaniert",
        (MIN(IF(D$1:D$166="unsaniert",C$1:C$166)) + MAX(IF(D$1:D$166="unsaniert",C$1:C$166))) / 2,
        IF(
            D159 = "teilsaniert",
            (MIN(IF(D$1:D$166="teilsaniert",C$1:C$166)) + MAX(IF(D$1:D$166="teilsaniert",C$1:C$166))) / 2,
            (MIN(IF(D$1:D$166="saniert",C$1:C$166)) + MAX(IF(D$1:D$166="saniert",C$1:C$166))) / 2
        )
    )),
    0,
    IF(
        C158 &lt; (IF(
            D159 = "unsaniert",
            (MIN(IF(D$1:D$166="unsaniert",C$1:C$166)) + MAX(IF(D$1:D$166="unsaniert",C$1:C$166))) / 2,
            IF(
                D159 = "teilsaniert",
                (MIN(IF(D$1:D$166="teilsaniert",C$1:C$166)) + MAX(IF(D$1:D$166="teilsaniert",C$1:C$166))) / 2,
                (MIN(IF(D$1:D$166="saniert",C$1:C$166)) + MAX(IF(D$1:D$166="saniert",C$1:C$166))) / 2
            )
        )),
        0,
        B159
    )
)</f>
        <v>0</v>
      </c>
      <c r="H159" s="160"/>
      <c r="I159" s="174">
        <f t="shared" si="40"/>
        <v>-3.3663653993629286</v>
      </c>
      <c r="J159" s="173">
        <f>_xlfn.NORM.DIST(I159, I5,J5, TRUE)</f>
        <v>0</v>
      </c>
      <c r="K159" s="174" t="str">
        <f t="shared" si="27"/>
        <v>saniert</v>
      </c>
      <c r="L159" s="174" cm="1">
        <f t="array" ref="L159">IF(
    J159 &gt; (IF(
        K159 = "unsaniert",
        (MIN(IF(K$1:K$166="unsaniert",J$1:J$166)) + MAX(IF(K$1:K$166="unsaniert",J$1:J$166))) / 2,
        IF(
            K159 = "teilsaniert",
            (MIN(IF(K$1:K$166="teilsaniert",J$1:J$166)) + MAX(IF(K$1:K$166="teilsaniert",J$1:J$166))) / 2,
            (MIN(IF(K$1:K$166="saniert",J$1:J$166)) + MAX(IF(K$1:K$166="saniert",J$1:J$166))) / 2
        )
    )),
    0,
    IF(
        J158 &lt; (IF(
            K159 = "unsaniert",
            (MIN(IF(K$1:K$166="unsaniert",J$1:J$166)) + MAX(IF(K$1:K$166="unsaniert",J$1:J$166))) / 2,
            IF(
                K159 = "teilsaniert",
                (MIN(IF(K$1:K$166="teilsaniert",J$1:J$166)) + MAX(IF(K$1:K$166="teilsaniert",J$1:J$166))) / 2,
                (MIN(IF(K$1:K$166="saniert",J$1:J$166)) + MAX(IF(K$1:K$166="saniert",J$1:J$166))) / 2
            )
        )),
        0,
        I159
    )
)</f>
        <v>0</v>
      </c>
      <c r="O159" s="160"/>
      <c r="P159" s="174">
        <f t="shared" si="41"/>
        <v>-3.4500480676966001</v>
      </c>
      <c r="Q159" s="173">
        <f>_xlfn.NORM.DIST(P159, P5,Q5, TRUE)</f>
        <v>0</v>
      </c>
      <c r="R159" s="174" t="str">
        <f t="shared" si="28"/>
        <v>saniert</v>
      </c>
      <c r="S159" s="174" cm="1">
        <f t="array" ref="S159">IF(
    Q159 &gt; (IF(
        R159 = "unsaniert",
        (MIN(IF(R$1:R$166="unsaniert",Q$1:Q$166)) + MAX(IF(R$1:R$166="unsaniert",Q$1:Q$166))) / 2,
        IF(
            R159 = "teilsaniert",
            (MIN(IF(R$1:R$166="teilsaniert",Q$1:Q$166)) + MAX(IF(R$1:R$166="teilsaniert",Q$1:Q$166))) / 2,
            (MIN(IF(R$1:R$166="saniert",Q$1:Q$166)) + MAX(IF(R$1:R$166="saniert",Q$1:Q$166))) / 2
        )
    )),
    0,
    IF(
        Q158 &lt; (IF(
            R159 = "unsaniert",
            (MIN(IF(R$1:R$166="unsaniert",Q$1:Q$166)) + MAX(IF(R$1:R$166="unsaniert",Q$1:Q$166))) / 2,
            IF(
                R159 = "teilsaniert",
                (MIN(IF(R$1:R$166="teilsaniert",Q$1:Q$166)) + MAX(IF(R$1:R$166="teilsaniert",Q$1:Q$166))) / 2,
                (MIN(IF(R$1:R$166="saniert",Q$1:Q$166)) + MAX(IF(R$1:R$166="saniert",Q$1:Q$166))) / 2
            )
        )),
        0,
        P159
    )
)</f>
        <v>0</v>
      </c>
      <c r="W159" s="174">
        <f t="shared" si="42"/>
        <v>-3.1514906343425975</v>
      </c>
      <c r="X159" s="173">
        <f t="shared" si="29"/>
        <v>0</v>
      </c>
      <c r="Y159" s="174" t="str">
        <f t="shared" si="30"/>
        <v>saniert</v>
      </c>
      <c r="Z159" s="174" cm="1">
        <f t="array" ref="Z159">IF(
    X159 &gt; (IF(
        Y159 = "unsaniert",
        (MIN(IF(Y$1:Y$166="unsaniert",X$1:X$166)) + MAX(IF(Y$1:Y$166="unsaniert",X$1:X$166))) / 2,
        IF(
            Y159 = "teilsaniert",
            (MIN(IF(Y$1:Y$166="teilsaniert",X$1:X$166)) + MAX(IF(Y$1:Y$166="teilsaniert",X$1:X$166))) / 2,
            (MIN(IF(Y$1:Y$166="saniert",X$1:X$166)) + MAX(IF(Y$1:Y$166="saniert",X$1:X$166))) / 2
        )
    )),
    0,
    IF(
        X158 &lt; (IF(
            Y159 = "unsaniert",
            (MIN(IF(Y$1:Y$166="unsaniert",X$1:X$166)) + MAX(IF(Y$1:Y$166="unsaniert",X$1:X$166))) / 2,
            IF(
                Y159 = "teilsaniert",
                (MIN(IF(Y$1:Y$166="teilsaniert",X$1:X$166)) + MAX(IF(Y$1:Y$166="teilsaniert",X$1:X$166))) / 2,
                (MIN(IF(Y$1:Y$166="saniert",X$1:X$166)) + MAX(IF(Y$1:Y$166="saniert",X$1:X$166))) / 2
            )
        )),
        0,
        W159
    )
)</f>
        <v>0</v>
      </c>
      <c r="AA159" s="160"/>
      <c r="AB159" s="160"/>
      <c r="AC159" s="160"/>
      <c r="AD159" s="174">
        <f t="shared" si="43"/>
        <v>-3.3000361506202198</v>
      </c>
      <c r="AE159" s="173">
        <f t="shared" si="31"/>
        <v>0</v>
      </c>
      <c r="AF159" s="174" t="str">
        <f t="shared" si="32"/>
        <v>saniert</v>
      </c>
      <c r="AG159" s="174" cm="1">
        <f t="array" ref="AG159">IF(
    AE159 &gt; (IF(
        AF159 = "unsaniert",
        (MIN(IF(AF$1:AF$166="unsaniert",AE$1:AE$166)) + MAX(IF(AF$1:AF$166="unsaniert",AE$1:AE$166))) / 2,
        IF(
            AF159 = "teilsaniert",
            (MIN(IF(AF$1:AF$166="teilsaniert",AE$1:AE$166)) + MAX(IF(AF$1:AF$166="teilsaniert",AE$1:AE$166))) / 2,
            (MIN(IF(AF$1:AF$166="saniert",AE$1:AE$166)) + MAX(IF(AF$1:AF$166="saniert",AE$1:AE$166))) / 2
        )
    )),
    0,
    IF(
        AE158 &lt; (IF(
            AF159 = "unsaniert",
            (MIN(IF(AF$1:AF$166="unsaniert",AE$1:AE$166)) + MAX(IF(AF$1:AF$166="unsaniert",AE$1:AE$166))) / 2,
            IF(
                AF159 = "teilsaniert",
                (MIN(IF(AF$1:AF$166="teilsaniert",AE$1:AE$166)) + MAX(IF(AF$1:AF$166="teilsaniert",AE$1:AE$166))) / 2,
                (MIN(IF(AF$1:AF$166="saniert",AE$1:AE$166)) + MAX(IF(AF$1:AF$166="saniert",AE$1:AE$166))) / 2
            )
        )),
        0,
        AD159
    )
)</f>
        <v>0</v>
      </c>
      <c r="AH159" s="160"/>
      <c r="AI159" s="160"/>
      <c r="AJ159" s="160"/>
      <c r="AK159" s="174">
        <f t="shared" si="44"/>
        <v>-3.4694462713049243</v>
      </c>
      <c r="AL159" s="173">
        <f t="shared" si="33"/>
        <v>0</v>
      </c>
      <c r="AM159" s="174" t="str">
        <f t="shared" si="34"/>
        <v>saniert</v>
      </c>
      <c r="AN159" s="174" cm="1">
        <f t="array" ref="AN159">IF(
    AL159 &gt; (IF(
        AM159 = "unsaniert",
        (MIN(IF(AM$1:AM$166="unsaniert",AL$1:AL$166)) + MAX(IF(AM$1:AM$166="unsaniert",AL$1:AL$166))) / 2,
        IF(
            AM159 = "teilsaniert",
            (MIN(IF(AM$1:AM$166="teilsaniert",AL$1:AL$166)) + MAX(IF(AM$1:AM$166="teilsaniert",AL$1:AL$166))) / 2,
            (MIN(IF(AM$1:AM$166="saniert",AL$1:AL$166)) + MAX(IF(AM$1:AM$166="saniert",AL$1:AL$166))) / 2
        )
    )),
    0,
    IF(
        AL158 &lt; (IF(
            AM159 = "unsaniert",
            (MIN(IF(AM$1:AM$166="unsaniert",AL$1:AL$166)) + MAX(IF(AM$1:AM$166="unsaniert",AL$1:AL$166))) / 2,
            IF(
                AM159 = "teilsaniert",
                (MIN(IF(AM$1:AM$166="teilsaniert",AL$1:AL$166)) + MAX(IF(AM$1:AM$166="teilsaniert",AL$1:AL$166))) / 2,
                (MIN(IF(AM$1:AM$166="saniert",AL$1:AL$166)) + MAX(IF(AM$1:AM$166="saniert",AL$1:AL$166))) / 2
            )
        )),
        0,
        AK159
    )
)</f>
        <v>0</v>
      </c>
      <c r="AR159" s="174">
        <f t="shared" si="45"/>
        <v>-3.2147735317615829</v>
      </c>
      <c r="AS159" s="173">
        <f t="shared" si="35"/>
        <v>0</v>
      </c>
      <c r="AT159" s="174" t="str">
        <f t="shared" si="36"/>
        <v>saniert</v>
      </c>
      <c r="AU159" s="174" cm="1">
        <f t="array" ref="AU159">IF(
    AS159 &gt; (IF(
        AT159 = "unsaniert",
        (MIN(IF(AT$1:AT$166="unsaniert",AS$1:AS$166)) + MAX(IF(AT$1:AT$166="unsaniert",AS$1:AS$166))) / 2,
        IF(
            AT159 = "teilsaniert",
            (MIN(IF(AT$1:AT$166="teilsaniert",AS$1:AS$166)) + MAX(IF(AT$1:AT$166="teilsaniert",AS$1:AS$166))) / 2,
            (MIN(IF(AT$1:AT$166="saniert",AS$1:AS$166)) + MAX(IF(AT$1:AT$166="saniert",AS$1:AS$166))) / 2
        )
    )),
    0,
    IF(
        AS158 &lt; (IF(
            AT159 = "unsaniert",
            (MIN(IF(AT$1:AT$166="unsaniert",AS$1:AS$166)) + MAX(IF(AT$1:AT$166="unsaniert",AS$1:AS$166))) / 2,
            IF(
                AT159 = "teilsaniert",
                (MIN(IF(AT$1:AT$166="teilsaniert",AS$1:AS$166)) + MAX(IF(AT$1:AT$166="teilsaniert",AS$1:AS$166))) / 2,
                (MIN(IF(AT$1:AT$166="saniert",AS$1:AS$166)) + MAX(IF(AT$1:AT$166="saniert",AS$1:AS$166))) / 2
            )
        )),
        0,
        AR159
    )
)</f>
        <v>0</v>
      </c>
      <c r="AV159" s="160"/>
      <c r="AW159" s="160"/>
      <c r="AX159" s="160"/>
      <c r="AY159" s="174">
        <f t="shared" si="46"/>
        <v>-3.2258722285641053</v>
      </c>
      <c r="AZ159" s="173">
        <f t="shared" si="48"/>
        <v>0</v>
      </c>
      <c r="BA159" s="174" t="str">
        <f t="shared" si="49"/>
        <v>saniert</v>
      </c>
      <c r="BB159" s="174" cm="1">
        <f t="array" ref="BB159">IF(
    AZ159 &gt; (IF(
        BA159 = "unsaniert",
        (MIN(IF(BA$1:BA$166="unsaniert",AZ$1:AZ$166)) + MAX(IF(BA$1:BA$166="unsaniert",AZ$1:AZ$166))) / 2,
        IF(
            BA159 = "teilsaniert",
            (MIN(IF(BA$1:BA$166="teilsaniert",AZ$1:AZ$166)) + MAX(IF(BA$1:BA$166="teilsaniert",AZ$1:AZ$166))) / 2,
            (MIN(IF(BA$1:BA$166="saniert",AZ$1:AZ$166)) + MAX(IF(BA$1:BA$166="saniert",AZ$1:AZ$166))) / 2
        )
    )),
    0,
    IF(
        AZ158 &lt; (IF(
            BA159 = "unsaniert",
            (MIN(IF(BA$1:BA$166="unsaniert",AZ$1:AZ$166)) + MAX(IF(BA$1:BA$166="unsaniert",AZ$1:AZ$166))) / 2,
            IF(
                BA159 = "teilsaniert",
                (MIN(IF(BA$1:BA$166="teilsaniert",AZ$1:AZ$166)) + MAX(IF(BA$1:BA$166="teilsaniert",AZ$1:AZ$166))) / 2,
                (MIN(IF(BA$1:BA$166="saniert",AZ$1:AZ$166)) + MAX(IF(BA$1:BA$166="saniert",AZ$1:AZ$166))) / 2
            )
        )),
        0,
        AY159
    )
)</f>
        <v>0</v>
      </c>
      <c r="BC159" s="160"/>
      <c r="BD159" s="160"/>
      <c r="BE159" s="160"/>
      <c r="BF159" s="174">
        <f t="shared" si="47"/>
        <v>-1.5929803524127779</v>
      </c>
      <c r="BG159" s="173">
        <f t="shared" si="37"/>
        <v>0</v>
      </c>
      <c r="BH159" s="174" t="str">
        <f t="shared" si="38"/>
        <v>saniert</v>
      </c>
      <c r="BI159" s="174" cm="1">
        <f t="array" ref="BI159">IF(
    BG159 &gt; (IF(
        BH159 = "unsaniert",
        (MIN(IF(BH$1:BH$166="unsaniert",BG$1:BG$166)) + MAX(IF(BH$1:BH$166="unsaniert",BG$1:BG$166))) / 2,
        IF(
            BH159 = "teilsaniert",
            (MIN(IF(BH$1:BH$166="teilsaniert",BG$1:BG$166)) + MAX(IF(BH$1:BH$166="teilsaniert",BG$1:BG$166))) / 2,
            (MIN(IF(BH$1:BH$166="saniert",BG$1:BG$166)) + MAX(IF(BH$1:BH$166="saniert",BG$1:BG$166))) / 2
        )
    )),
    0,
    IF(
        BG158 &lt; (IF(
            BH159 = "unsaniert",
            (MIN(IF(BH$1:BH$166="unsaniert",BG$1:BG$166)) + MAX(IF(BH$1:BH$166="unsaniert",BG$1:BG$166))) / 2,
            IF(
                BH159 = "teilsaniert",
                (MIN(IF(BH$1:BH$166="teilsaniert",BG$1:BG$166)) + MAX(IF(BH$1:BH$166="teilsaniert",BG$1:BG$166))) / 2,
                (MIN(IF(BH$1:BH$166="saniert",BG$1:BG$166)) + MAX(IF(BH$1:BH$166="saniert",BG$1:BG$166))) / 2
            )
        )),
        0,
        BF159
    )
)</f>
        <v>0</v>
      </c>
    </row>
    <row r="160" spans="2:61">
      <c r="B160" s="174">
        <f t="shared" si="39"/>
        <v>-3.0970096530532656</v>
      </c>
      <c r="C160" s="173">
        <f>_xlfn.NORM.DIST(B160, B5,C5, TRUE)</f>
        <v>0</v>
      </c>
      <c r="D160" s="174" t="str">
        <f t="shared" si="26"/>
        <v>saniert</v>
      </c>
      <c r="E160" s="174" cm="1">
        <f t="array" ref="E160">IF(
    C160 &gt; (IF(
        D160 = "unsaniert",
        (MIN(IF(D$1:D$166="unsaniert",C$1:C$166)) + MAX(IF(D$1:D$166="unsaniert",C$1:C$166))) / 2,
        IF(
            D160 = "teilsaniert",
            (MIN(IF(D$1:D$166="teilsaniert",C$1:C$166)) + MAX(IF(D$1:D$166="teilsaniert",C$1:C$166))) / 2,
            (MIN(IF(D$1:D$166="saniert",C$1:C$166)) + MAX(IF(D$1:D$166="saniert",C$1:C$166))) / 2
        )
    )),
    0,
    IF(
        C159 &lt; (IF(
            D160 = "unsaniert",
            (MIN(IF(D$1:D$166="unsaniert",C$1:C$166)) + MAX(IF(D$1:D$166="unsaniert",C$1:C$166))) / 2,
            IF(
                D160 = "teilsaniert",
                (MIN(IF(D$1:D$166="teilsaniert",C$1:C$166)) + MAX(IF(D$1:D$166="teilsaniert",C$1:C$166))) / 2,
                (MIN(IF(D$1:D$166="saniert",C$1:C$166)) + MAX(IF(D$1:D$166="saniert",C$1:C$166))) / 2
            )
        )),
        0,
        B160
    )
)</f>
        <v>0</v>
      </c>
      <c r="H160" s="160"/>
      <c r="I160" s="174">
        <f t="shared" si="40"/>
        <v>-3.3963653993629284</v>
      </c>
      <c r="J160" s="173">
        <f>_xlfn.NORM.DIST(I160, I5,J5, TRUE)</f>
        <v>0</v>
      </c>
      <c r="K160" s="174" t="str">
        <f t="shared" si="27"/>
        <v>saniert</v>
      </c>
      <c r="L160" s="174" cm="1">
        <f t="array" ref="L160">IF(
    J160 &gt; (IF(
        K160 = "unsaniert",
        (MIN(IF(K$1:K$166="unsaniert",J$1:J$166)) + MAX(IF(K$1:K$166="unsaniert",J$1:J$166))) / 2,
        IF(
            K160 = "teilsaniert",
            (MIN(IF(K$1:K$166="teilsaniert",J$1:J$166)) + MAX(IF(K$1:K$166="teilsaniert",J$1:J$166))) / 2,
            (MIN(IF(K$1:K$166="saniert",J$1:J$166)) + MAX(IF(K$1:K$166="saniert",J$1:J$166))) / 2
        )
    )),
    0,
    IF(
        J159 &lt; (IF(
            K160 = "unsaniert",
            (MIN(IF(K$1:K$166="unsaniert",J$1:J$166)) + MAX(IF(K$1:K$166="unsaniert",J$1:J$166))) / 2,
            IF(
                K160 = "teilsaniert",
                (MIN(IF(K$1:K$166="teilsaniert",J$1:J$166)) + MAX(IF(K$1:K$166="teilsaniert",J$1:J$166))) / 2,
                (MIN(IF(K$1:K$166="saniert",J$1:J$166)) + MAX(IF(K$1:K$166="saniert",J$1:J$166))) / 2
            )
        )),
        0,
        I160
    )
)</f>
        <v>0</v>
      </c>
      <c r="O160" s="160"/>
      <c r="P160" s="174">
        <f t="shared" si="41"/>
        <v>-3.4800480676965999</v>
      </c>
      <c r="Q160" s="173">
        <f>_xlfn.NORM.DIST(P160, P5,Q5, TRUE)</f>
        <v>0</v>
      </c>
      <c r="R160" s="174" t="str">
        <f t="shared" si="28"/>
        <v>saniert</v>
      </c>
      <c r="S160" s="174" cm="1">
        <f t="array" ref="S160">IF(
    Q160 &gt; (IF(
        R160 = "unsaniert",
        (MIN(IF(R$1:R$166="unsaniert",Q$1:Q$166)) + MAX(IF(R$1:R$166="unsaniert",Q$1:Q$166))) / 2,
        IF(
            R160 = "teilsaniert",
            (MIN(IF(R$1:R$166="teilsaniert",Q$1:Q$166)) + MAX(IF(R$1:R$166="teilsaniert",Q$1:Q$166))) / 2,
            (MIN(IF(R$1:R$166="saniert",Q$1:Q$166)) + MAX(IF(R$1:R$166="saniert",Q$1:Q$166))) / 2
        )
    )),
    0,
    IF(
        Q159 &lt; (IF(
            R160 = "unsaniert",
            (MIN(IF(R$1:R$166="unsaniert",Q$1:Q$166)) + MAX(IF(R$1:R$166="unsaniert",Q$1:Q$166))) / 2,
            IF(
                R160 = "teilsaniert",
                (MIN(IF(R$1:R$166="teilsaniert",Q$1:Q$166)) + MAX(IF(R$1:R$166="teilsaniert",Q$1:Q$166))) / 2,
                (MIN(IF(R$1:R$166="saniert",Q$1:Q$166)) + MAX(IF(R$1:R$166="saniert",Q$1:Q$166))) / 2
            )
        )),
        0,
        P160
    )
)</f>
        <v>0</v>
      </c>
      <c r="W160" s="174">
        <f t="shared" si="42"/>
        <v>-3.1814906343425973</v>
      </c>
      <c r="X160" s="173">
        <f t="shared" si="29"/>
        <v>0</v>
      </c>
      <c r="Y160" s="174" t="str">
        <f t="shared" si="30"/>
        <v>saniert</v>
      </c>
      <c r="Z160" s="174" cm="1">
        <f t="array" ref="Z160">IF(
    X160 &gt; (IF(
        Y160 = "unsaniert",
        (MIN(IF(Y$1:Y$166="unsaniert",X$1:X$166)) + MAX(IF(Y$1:Y$166="unsaniert",X$1:X$166))) / 2,
        IF(
            Y160 = "teilsaniert",
            (MIN(IF(Y$1:Y$166="teilsaniert",X$1:X$166)) + MAX(IF(Y$1:Y$166="teilsaniert",X$1:X$166))) / 2,
            (MIN(IF(Y$1:Y$166="saniert",X$1:X$166)) + MAX(IF(Y$1:Y$166="saniert",X$1:X$166))) / 2
        )
    )),
    0,
    IF(
        X159 &lt; (IF(
            Y160 = "unsaniert",
            (MIN(IF(Y$1:Y$166="unsaniert",X$1:X$166)) + MAX(IF(Y$1:Y$166="unsaniert",X$1:X$166))) / 2,
            IF(
                Y160 = "teilsaniert",
                (MIN(IF(Y$1:Y$166="teilsaniert",X$1:X$166)) + MAX(IF(Y$1:Y$166="teilsaniert",X$1:X$166))) / 2,
                (MIN(IF(Y$1:Y$166="saniert",X$1:X$166)) + MAX(IF(Y$1:Y$166="saniert",X$1:X$166))) / 2
            )
        )),
        0,
        W160
    )
)</f>
        <v>0</v>
      </c>
      <c r="AA160" s="160"/>
      <c r="AB160" s="160"/>
      <c r="AC160" s="160"/>
      <c r="AD160" s="174">
        <f t="shared" si="43"/>
        <v>-3.3300361506202196</v>
      </c>
      <c r="AE160" s="173">
        <f t="shared" si="31"/>
        <v>0</v>
      </c>
      <c r="AF160" s="174" t="str">
        <f t="shared" si="32"/>
        <v>saniert</v>
      </c>
      <c r="AG160" s="174" cm="1">
        <f t="array" ref="AG160">IF(
    AE160 &gt; (IF(
        AF160 = "unsaniert",
        (MIN(IF(AF$1:AF$166="unsaniert",AE$1:AE$166)) + MAX(IF(AF$1:AF$166="unsaniert",AE$1:AE$166))) / 2,
        IF(
            AF160 = "teilsaniert",
            (MIN(IF(AF$1:AF$166="teilsaniert",AE$1:AE$166)) + MAX(IF(AF$1:AF$166="teilsaniert",AE$1:AE$166))) / 2,
            (MIN(IF(AF$1:AF$166="saniert",AE$1:AE$166)) + MAX(IF(AF$1:AF$166="saniert",AE$1:AE$166))) / 2
        )
    )),
    0,
    IF(
        AE159 &lt; (IF(
            AF160 = "unsaniert",
            (MIN(IF(AF$1:AF$166="unsaniert",AE$1:AE$166)) + MAX(IF(AF$1:AF$166="unsaniert",AE$1:AE$166))) / 2,
            IF(
                AF160 = "teilsaniert",
                (MIN(IF(AF$1:AF$166="teilsaniert",AE$1:AE$166)) + MAX(IF(AF$1:AF$166="teilsaniert",AE$1:AE$166))) / 2,
                (MIN(IF(AF$1:AF$166="saniert",AE$1:AE$166)) + MAX(IF(AF$1:AF$166="saniert",AE$1:AE$166))) / 2
            )
        )),
        0,
        AD160
    )
)</f>
        <v>0</v>
      </c>
      <c r="AH160" s="160"/>
      <c r="AI160" s="160"/>
      <c r="AJ160" s="160"/>
      <c r="AK160" s="174">
        <f t="shared" si="44"/>
        <v>-3.4994462713049241</v>
      </c>
      <c r="AL160" s="173">
        <f t="shared" si="33"/>
        <v>0</v>
      </c>
      <c r="AM160" s="174" t="str">
        <f t="shared" si="34"/>
        <v>saniert</v>
      </c>
      <c r="AN160" s="174" cm="1">
        <f t="array" ref="AN160">IF(
    AL160 &gt; (IF(
        AM160 = "unsaniert",
        (MIN(IF(AM$1:AM$166="unsaniert",AL$1:AL$166)) + MAX(IF(AM$1:AM$166="unsaniert",AL$1:AL$166))) / 2,
        IF(
            AM160 = "teilsaniert",
            (MIN(IF(AM$1:AM$166="teilsaniert",AL$1:AL$166)) + MAX(IF(AM$1:AM$166="teilsaniert",AL$1:AL$166))) / 2,
            (MIN(IF(AM$1:AM$166="saniert",AL$1:AL$166)) + MAX(IF(AM$1:AM$166="saniert",AL$1:AL$166))) / 2
        )
    )),
    0,
    IF(
        AL159 &lt; (IF(
            AM160 = "unsaniert",
            (MIN(IF(AM$1:AM$166="unsaniert",AL$1:AL$166)) + MAX(IF(AM$1:AM$166="unsaniert",AL$1:AL$166))) / 2,
            IF(
                AM160 = "teilsaniert",
                (MIN(IF(AM$1:AM$166="teilsaniert",AL$1:AL$166)) + MAX(IF(AM$1:AM$166="teilsaniert",AL$1:AL$166))) / 2,
                (MIN(IF(AM$1:AM$166="saniert",AL$1:AL$166)) + MAX(IF(AM$1:AM$166="saniert",AL$1:AL$166))) / 2
            )
        )),
        0,
        AK160
    )
)</f>
        <v>0</v>
      </c>
      <c r="AR160" s="174">
        <f t="shared" si="45"/>
        <v>-3.2447735317615827</v>
      </c>
      <c r="AS160" s="173">
        <f t="shared" si="35"/>
        <v>0</v>
      </c>
      <c r="AT160" s="174" t="str">
        <f t="shared" si="36"/>
        <v>saniert</v>
      </c>
      <c r="AU160" s="174" cm="1">
        <f t="array" ref="AU160">IF(
    AS160 &gt; (IF(
        AT160 = "unsaniert",
        (MIN(IF(AT$1:AT$166="unsaniert",AS$1:AS$166)) + MAX(IF(AT$1:AT$166="unsaniert",AS$1:AS$166))) / 2,
        IF(
            AT160 = "teilsaniert",
            (MIN(IF(AT$1:AT$166="teilsaniert",AS$1:AS$166)) + MAX(IF(AT$1:AT$166="teilsaniert",AS$1:AS$166))) / 2,
            (MIN(IF(AT$1:AT$166="saniert",AS$1:AS$166)) + MAX(IF(AT$1:AT$166="saniert",AS$1:AS$166))) / 2
        )
    )),
    0,
    IF(
        AS159 &lt; (IF(
            AT160 = "unsaniert",
            (MIN(IF(AT$1:AT$166="unsaniert",AS$1:AS$166)) + MAX(IF(AT$1:AT$166="unsaniert",AS$1:AS$166))) / 2,
            IF(
                AT160 = "teilsaniert",
                (MIN(IF(AT$1:AT$166="teilsaniert",AS$1:AS$166)) + MAX(IF(AT$1:AT$166="teilsaniert",AS$1:AS$166))) / 2,
                (MIN(IF(AT$1:AT$166="saniert",AS$1:AS$166)) + MAX(IF(AT$1:AT$166="saniert",AS$1:AS$166))) / 2
            )
        )),
        0,
        AR160
    )
)</f>
        <v>0</v>
      </c>
      <c r="AV160" s="160"/>
      <c r="AW160" s="160"/>
      <c r="AX160" s="160"/>
      <c r="AY160" s="174">
        <f t="shared" si="46"/>
        <v>-3.2558722285641051</v>
      </c>
      <c r="AZ160" s="173">
        <f t="shared" si="48"/>
        <v>0</v>
      </c>
      <c r="BA160" s="174" t="str">
        <f t="shared" si="49"/>
        <v>saniert</v>
      </c>
      <c r="BB160" s="174" cm="1">
        <f t="array" ref="BB160">IF(
    AZ160 &gt; (IF(
        BA160 = "unsaniert",
        (MIN(IF(BA$1:BA$166="unsaniert",AZ$1:AZ$166)) + MAX(IF(BA$1:BA$166="unsaniert",AZ$1:AZ$166))) / 2,
        IF(
            BA160 = "teilsaniert",
            (MIN(IF(BA$1:BA$166="teilsaniert",AZ$1:AZ$166)) + MAX(IF(BA$1:BA$166="teilsaniert",AZ$1:AZ$166))) / 2,
            (MIN(IF(BA$1:BA$166="saniert",AZ$1:AZ$166)) + MAX(IF(BA$1:BA$166="saniert",AZ$1:AZ$166))) / 2
        )
    )),
    0,
    IF(
        AZ159 &lt; (IF(
            BA160 = "unsaniert",
            (MIN(IF(BA$1:BA$166="unsaniert",AZ$1:AZ$166)) + MAX(IF(BA$1:BA$166="unsaniert",AZ$1:AZ$166))) / 2,
            IF(
                BA160 = "teilsaniert",
                (MIN(IF(BA$1:BA$166="teilsaniert",AZ$1:AZ$166)) + MAX(IF(BA$1:BA$166="teilsaniert",AZ$1:AZ$166))) / 2,
                (MIN(IF(BA$1:BA$166="saniert",AZ$1:AZ$166)) + MAX(IF(BA$1:BA$166="saniert",AZ$1:AZ$166))) / 2
            )
        )),
        0,
        AY160
    )
)</f>
        <v>0</v>
      </c>
      <c r="BC160" s="160"/>
      <c r="BD160" s="160"/>
      <c r="BE160" s="160"/>
      <c r="BF160" s="174">
        <f t="shared" si="47"/>
        <v>-1.6079803524127778</v>
      </c>
      <c r="BG160" s="173">
        <f t="shared" si="37"/>
        <v>0</v>
      </c>
      <c r="BH160" s="174" t="str">
        <f t="shared" si="38"/>
        <v>saniert</v>
      </c>
      <c r="BI160" s="174" cm="1">
        <f t="array" ref="BI160">IF(
    BG160 &gt; (IF(
        BH160 = "unsaniert",
        (MIN(IF(BH$1:BH$166="unsaniert",BG$1:BG$166)) + MAX(IF(BH$1:BH$166="unsaniert",BG$1:BG$166))) / 2,
        IF(
            BH160 = "teilsaniert",
            (MIN(IF(BH$1:BH$166="teilsaniert",BG$1:BG$166)) + MAX(IF(BH$1:BH$166="teilsaniert",BG$1:BG$166))) / 2,
            (MIN(IF(BH$1:BH$166="saniert",BG$1:BG$166)) + MAX(IF(BH$1:BH$166="saniert",BG$1:BG$166))) / 2
        )
    )),
    0,
    IF(
        BG159 &lt; (IF(
            BH160 = "unsaniert",
            (MIN(IF(BH$1:BH$166="unsaniert",BG$1:BG$166)) + MAX(IF(BH$1:BH$166="unsaniert",BG$1:BG$166))) / 2,
            IF(
                BH160 = "teilsaniert",
                (MIN(IF(BH$1:BH$166="teilsaniert",BG$1:BG$166)) + MAX(IF(BH$1:BH$166="teilsaniert",BG$1:BG$166))) / 2,
                (MIN(IF(BH$1:BH$166="saniert",BG$1:BG$166)) + MAX(IF(BH$1:BH$166="saniert",BG$1:BG$166))) / 2
            )
        )),
        0,
        BF160
    )
)</f>
        <v>0</v>
      </c>
    </row>
    <row r="161" spans="2:61">
      <c r="B161" s="174">
        <f t="shared" si="39"/>
        <v>-3.1270096530532654</v>
      </c>
      <c r="C161" s="173">
        <f>_xlfn.NORM.DIST(B161, B5,C5, TRUE)</f>
        <v>0</v>
      </c>
      <c r="D161" s="174" t="str">
        <f t="shared" si="26"/>
        <v>saniert</v>
      </c>
      <c r="E161" s="174" cm="1">
        <f t="array" ref="E161">IF(
    C161 &gt; (IF(
        D161 = "unsaniert",
        (MIN(IF(D$1:D$166="unsaniert",C$1:C$166)) + MAX(IF(D$1:D$166="unsaniert",C$1:C$166))) / 2,
        IF(
            D161 = "teilsaniert",
            (MIN(IF(D$1:D$166="teilsaniert",C$1:C$166)) + MAX(IF(D$1:D$166="teilsaniert",C$1:C$166))) / 2,
            (MIN(IF(D$1:D$166="saniert",C$1:C$166)) + MAX(IF(D$1:D$166="saniert",C$1:C$166))) / 2
        )
    )),
    0,
    IF(
        C160 &lt; (IF(
            D161 = "unsaniert",
            (MIN(IF(D$1:D$166="unsaniert",C$1:C$166)) + MAX(IF(D$1:D$166="unsaniert",C$1:C$166))) / 2,
            IF(
                D161 = "teilsaniert",
                (MIN(IF(D$1:D$166="teilsaniert",C$1:C$166)) + MAX(IF(D$1:D$166="teilsaniert",C$1:C$166))) / 2,
                (MIN(IF(D$1:D$166="saniert",C$1:C$166)) + MAX(IF(D$1:D$166="saniert",C$1:C$166))) / 2
            )
        )),
        0,
        B161
    )
)</f>
        <v>0</v>
      </c>
      <c r="H161" s="160"/>
      <c r="I161" s="174">
        <f t="shared" si="40"/>
        <v>-3.4263653993629282</v>
      </c>
      <c r="J161" s="173">
        <f>_xlfn.NORM.DIST(I161, I5,J5, TRUE)</f>
        <v>0</v>
      </c>
      <c r="K161" s="174" t="str">
        <f t="shared" si="27"/>
        <v>saniert</v>
      </c>
      <c r="L161" s="174" cm="1">
        <f t="array" ref="L161">IF(
    J161 &gt; (IF(
        K161 = "unsaniert",
        (MIN(IF(K$1:K$166="unsaniert",J$1:J$166)) + MAX(IF(K$1:K$166="unsaniert",J$1:J$166))) / 2,
        IF(
            K161 = "teilsaniert",
            (MIN(IF(K$1:K$166="teilsaniert",J$1:J$166)) + MAX(IF(K$1:K$166="teilsaniert",J$1:J$166))) / 2,
            (MIN(IF(K$1:K$166="saniert",J$1:J$166)) + MAX(IF(K$1:K$166="saniert",J$1:J$166))) / 2
        )
    )),
    0,
    IF(
        J160 &lt; (IF(
            K161 = "unsaniert",
            (MIN(IF(K$1:K$166="unsaniert",J$1:J$166)) + MAX(IF(K$1:K$166="unsaniert",J$1:J$166))) / 2,
            IF(
                K161 = "teilsaniert",
                (MIN(IF(K$1:K$166="teilsaniert",J$1:J$166)) + MAX(IF(K$1:K$166="teilsaniert",J$1:J$166))) / 2,
                (MIN(IF(K$1:K$166="saniert",J$1:J$166)) + MAX(IF(K$1:K$166="saniert",J$1:J$166))) / 2
            )
        )),
        0,
        I161
    )
)</f>
        <v>0</v>
      </c>
      <c r="O161" s="160"/>
      <c r="P161" s="174">
        <f t="shared" si="41"/>
        <v>-3.5100480676965997</v>
      </c>
      <c r="Q161" s="173">
        <f>_xlfn.NORM.DIST(P161, P5,Q5, TRUE)</f>
        <v>0</v>
      </c>
      <c r="R161" s="174" t="str">
        <f t="shared" si="28"/>
        <v>saniert</v>
      </c>
      <c r="S161" s="174" cm="1">
        <f t="array" ref="S161">IF(
    Q161 &gt; (IF(
        R161 = "unsaniert",
        (MIN(IF(R$1:R$166="unsaniert",Q$1:Q$166)) + MAX(IF(R$1:R$166="unsaniert",Q$1:Q$166))) / 2,
        IF(
            R161 = "teilsaniert",
            (MIN(IF(R$1:R$166="teilsaniert",Q$1:Q$166)) + MAX(IF(R$1:R$166="teilsaniert",Q$1:Q$166))) / 2,
            (MIN(IF(R$1:R$166="saniert",Q$1:Q$166)) + MAX(IF(R$1:R$166="saniert",Q$1:Q$166))) / 2
        )
    )),
    0,
    IF(
        Q160 &lt; (IF(
            R161 = "unsaniert",
            (MIN(IF(R$1:R$166="unsaniert",Q$1:Q$166)) + MAX(IF(R$1:R$166="unsaniert",Q$1:Q$166))) / 2,
            IF(
                R161 = "teilsaniert",
                (MIN(IF(R$1:R$166="teilsaniert",Q$1:Q$166)) + MAX(IF(R$1:R$166="teilsaniert",Q$1:Q$166))) / 2,
                (MIN(IF(R$1:R$166="saniert",Q$1:Q$166)) + MAX(IF(R$1:R$166="saniert",Q$1:Q$166))) / 2
            )
        )),
        0,
        P161
    )
)</f>
        <v>0</v>
      </c>
      <c r="W161" s="174">
        <f t="shared" si="42"/>
        <v>-3.2114906343425971</v>
      </c>
      <c r="X161" s="173">
        <f t="shared" si="29"/>
        <v>0</v>
      </c>
      <c r="Y161" s="174" t="str">
        <f t="shared" si="30"/>
        <v>saniert</v>
      </c>
      <c r="Z161" s="174" cm="1">
        <f t="array" ref="Z161">IF(
    X161 &gt; (IF(
        Y161 = "unsaniert",
        (MIN(IF(Y$1:Y$166="unsaniert",X$1:X$166)) + MAX(IF(Y$1:Y$166="unsaniert",X$1:X$166))) / 2,
        IF(
            Y161 = "teilsaniert",
            (MIN(IF(Y$1:Y$166="teilsaniert",X$1:X$166)) + MAX(IF(Y$1:Y$166="teilsaniert",X$1:X$166))) / 2,
            (MIN(IF(Y$1:Y$166="saniert",X$1:X$166)) + MAX(IF(Y$1:Y$166="saniert",X$1:X$166))) / 2
        )
    )),
    0,
    IF(
        X160 &lt; (IF(
            Y161 = "unsaniert",
            (MIN(IF(Y$1:Y$166="unsaniert",X$1:X$166)) + MAX(IF(Y$1:Y$166="unsaniert",X$1:X$166))) / 2,
            IF(
                Y161 = "teilsaniert",
                (MIN(IF(Y$1:Y$166="teilsaniert",X$1:X$166)) + MAX(IF(Y$1:Y$166="teilsaniert",X$1:X$166))) / 2,
                (MIN(IF(Y$1:Y$166="saniert",X$1:X$166)) + MAX(IF(Y$1:Y$166="saniert",X$1:X$166))) / 2
            )
        )),
        0,
        W161
    )
)</f>
        <v>0</v>
      </c>
      <c r="AA161" s="160"/>
      <c r="AB161" s="160"/>
      <c r="AC161" s="160"/>
      <c r="AD161" s="174">
        <f t="shared" si="43"/>
        <v>-3.3600361506202194</v>
      </c>
      <c r="AE161" s="173">
        <f t="shared" si="31"/>
        <v>0</v>
      </c>
      <c r="AF161" s="174" t="str">
        <f t="shared" si="32"/>
        <v>saniert</v>
      </c>
      <c r="AG161" s="174" cm="1">
        <f t="array" ref="AG161">IF(
    AE161 &gt; (IF(
        AF161 = "unsaniert",
        (MIN(IF(AF$1:AF$166="unsaniert",AE$1:AE$166)) + MAX(IF(AF$1:AF$166="unsaniert",AE$1:AE$166))) / 2,
        IF(
            AF161 = "teilsaniert",
            (MIN(IF(AF$1:AF$166="teilsaniert",AE$1:AE$166)) + MAX(IF(AF$1:AF$166="teilsaniert",AE$1:AE$166))) / 2,
            (MIN(IF(AF$1:AF$166="saniert",AE$1:AE$166)) + MAX(IF(AF$1:AF$166="saniert",AE$1:AE$166))) / 2
        )
    )),
    0,
    IF(
        AE160 &lt; (IF(
            AF161 = "unsaniert",
            (MIN(IF(AF$1:AF$166="unsaniert",AE$1:AE$166)) + MAX(IF(AF$1:AF$166="unsaniert",AE$1:AE$166))) / 2,
            IF(
                AF161 = "teilsaniert",
                (MIN(IF(AF$1:AF$166="teilsaniert",AE$1:AE$166)) + MAX(IF(AF$1:AF$166="teilsaniert",AE$1:AE$166))) / 2,
                (MIN(IF(AF$1:AF$166="saniert",AE$1:AE$166)) + MAX(IF(AF$1:AF$166="saniert",AE$1:AE$166))) / 2
            )
        )),
        0,
        AD161
    )
)</f>
        <v>0</v>
      </c>
      <c r="AH161" s="160"/>
      <c r="AI161" s="160"/>
      <c r="AJ161" s="160"/>
      <c r="AK161" s="174">
        <f t="shared" si="44"/>
        <v>-3.5294462713049239</v>
      </c>
      <c r="AL161" s="173">
        <f t="shared" si="33"/>
        <v>0</v>
      </c>
      <c r="AM161" s="174" t="str">
        <f t="shared" si="34"/>
        <v>saniert</v>
      </c>
      <c r="AN161" s="174" cm="1">
        <f t="array" ref="AN161">IF(
    AL161 &gt; (IF(
        AM161 = "unsaniert",
        (MIN(IF(AM$1:AM$166="unsaniert",AL$1:AL$166)) + MAX(IF(AM$1:AM$166="unsaniert",AL$1:AL$166))) / 2,
        IF(
            AM161 = "teilsaniert",
            (MIN(IF(AM$1:AM$166="teilsaniert",AL$1:AL$166)) + MAX(IF(AM$1:AM$166="teilsaniert",AL$1:AL$166))) / 2,
            (MIN(IF(AM$1:AM$166="saniert",AL$1:AL$166)) + MAX(IF(AM$1:AM$166="saniert",AL$1:AL$166))) / 2
        )
    )),
    0,
    IF(
        AL160 &lt; (IF(
            AM161 = "unsaniert",
            (MIN(IF(AM$1:AM$166="unsaniert",AL$1:AL$166)) + MAX(IF(AM$1:AM$166="unsaniert",AL$1:AL$166))) / 2,
            IF(
                AM161 = "teilsaniert",
                (MIN(IF(AM$1:AM$166="teilsaniert",AL$1:AL$166)) + MAX(IF(AM$1:AM$166="teilsaniert",AL$1:AL$166))) / 2,
                (MIN(IF(AM$1:AM$166="saniert",AL$1:AL$166)) + MAX(IF(AM$1:AM$166="saniert",AL$1:AL$166))) / 2
            )
        )),
        0,
        AK161
    )
)</f>
        <v>0</v>
      </c>
      <c r="AR161" s="174">
        <f t="shared" si="45"/>
        <v>-3.2747735317615825</v>
      </c>
      <c r="AS161" s="173">
        <f t="shared" si="35"/>
        <v>0</v>
      </c>
      <c r="AT161" s="174" t="str">
        <f t="shared" si="36"/>
        <v>saniert</v>
      </c>
      <c r="AU161" s="174" cm="1">
        <f t="array" ref="AU161">IF(
    AS161 &gt; (IF(
        AT161 = "unsaniert",
        (MIN(IF(AT$1:AT$166="unsaniert",AS$1:AS$166)) + MAX(IF(AT$1:AT$166="unsaniert",AS$1:AS$166))) / 2,
        IF(
            AT161 = "teilsaniert",
            (MIN(IF(AT$1:AT$166="teilsaniert",AS$1:AS$166)) + MAX(IF(AT$1:AT$166="teilsaniert",AS$1:AS$166))) / 2,
            (MIN(IF(AT$1:AT$166="saniert",AS$1:AS$166)) + MAX(IF(AT$1:AT$166="saniert",AS$1:AS$166))) / 2
        )
    )),
    0,
    IF(
        AS160 &lt; (IF(
            AT161 = "unsaniert",
            (MIN(IF(AT$1:AT$166="unsaniert",AS$1:AS$166)) + MAX(IF(AT$1:AT$166="unsaniert",AS$1:AS$166))) / 2,
            IF(
                AT161 = "teilsaniert",
                (MIN(IF(AT$1:AT$166="teilsaniert",AS$1:AS$166)) + MAX(IF(AT$1:AT$166="teilsaniert",AS$1:AS$166))) / 2,
                (MIN(IF(AT$1:AT$166="saniert",AS$1:AS$166)) + MAX(IF(AT$1:AT$166="saniert",AS$1:AS$166))) / 2
            )
        )),
        0,
        AR161
    )
)</f>
        <v>0</v>
      </c>
      <c r="AV161" s="160"/>
      <c r="AW161" s="160"/>
      <c r="AX161" s="160"/>
      <c r="AY161" s="174">
        <f t="shared" si="46"/>
        <v>-3.2858722285641049</v>
      </c>
      <c r="AZ161" s="173">
        <f t="shared" si="48"/>
        <v>0</v>
      </c>
      <c r="BA161" s="174" t="str">
        <f t="shared" si="49"/>
        <v>saniert</v>
      </c>
      <c r="BB161" s="174" cm="1">
        <f t="array" ref="BB161">IF(
    AZ161 &gt; (IF(
        BA161 = "unsaniert",
        (MIN(IF(BA$1:BA$166="unsaniert",AZ$1:AZ$166)) + MAX(IF(BA$1:BA$166="unsaniert",AZ$1:AZ$166))) / 2,
        IF(
            BA161 = "teilsaniert",
            (MIN(IF(BA$1:BA$166="teilsaniert",AZ$1:AZ$166)) + MAX(IF(BA$1:BA$166="teilsaniert",AZ$1:AZ$166))) / 2,
            (MIN(IF(BA$1:BA$166="saniert",AZ$1:AZ$166)) + MAX(IF(BA$1:BA$166="saniert",AZ$1:AZ$166))) / 2
        )
    )),
    0,
    IF(
        AZ160 &lt; (IF(
            BA161 = "unsaniert",
            (MIN(IF(BA$1:BA$166="unsaniert",AZ$1:AZ$166)) + MAX(IF(BA$1:BA$166="unsaniert",AZ$1:AZ$166))) / 2,
            IF(
                BA161 = "teilsaniert",
                (MIN(IF(BA$1:BA$166="teilsaniert",AZ$1:AZ$166)) + MAX(IF(BA$1:BA$166="teilsaniert",AZ$1:AZ$166))) / 2,
                (MIN(IF(BA$1:BA$166="saniert",AZ$1:AZ$166)) + MAX(IF(BA$1:BA$166="saniert",AZ$1:AZ$166))) / 2
            )
        )),
        0,
        AY161
    )
)</f>
        <v>0</v>
      </c>
      <c r="BC161" s="160"/>
      <c r="BD161" s="160"/>
      <c r="BE161" s="160"/>
      <c r="BF161" s="174">
        <f t="shared" si="47"/>
        <v>-1.6229803524127777</v>
      </c>
      <c r="BG161" s="173">
        <f t="shared" si="37"/>
        <v>0</v>
      </c>
      <c r="BH161" s="174" t="str">
        <f t="shared" si="38"/>
        <v>saniert</v>
      </c>
      <c r="BI161" s="174" cm="1">
        <f t="array" ref="BI161">IF(
    BG161 &gt; (IF(
        BH161 = "unsaniert",
        (MIN(IF(BH$1:BH$166="unsaniert",BG$1:BG$166)) + MAX(IF(BH$1:BH$166="unsaniert",BG$1:BG$166))) / 2,
        IF(
            BH161 = "teilsaniert",
            (MIN(IF(BH$1:BH$166="teilsaniert",BG$1:BG$166)) + MAX(IF(BH$1:BH$166="teilsaniert",BG$1:BG$166))) / 2,
            (MIN(IF(BH$1:BH$166="saniert",BG$1:BG$166)) + MAX(IF(BH$1:BH$166="saniert",BG$1:BG$166))) / 2
        )
    )),
    0,
    IF(
        BG160 &lt; (IF(
            BH161 = "unsaniert",
            (MIN(IF(BH$1:BH$166="unsaniert",BG$1:BG$166)) + MAX(IF(BH$1:BH$166="unsaniert",BG$1:BG$166))) / 2,
            IF(
                BH161 = "teilsaniert",
                (MIN(IF(BH$1:BH$166="teilsaniert",BG$1:BG$166)) + MAX(IF(BH$1:BH$166="teilsaniert",BG$1:BG$166))) / 2,
                (MIN(IF(BH$1:BH$166="saniert",BG$1:BG$166)) + MAX(IF(BH$1:BH$166="saniert",BG$1:BG$166))) / 2
            )
        )),
        0,
        BF161
    )
)</f>
        <v>0</v>
      </c>
    </row>
    <row r="162" spans="2:61">
      <c r="B162" s="174">
        <f t="shared" si="39"/>
        <v>-3.1570096530532652</v>
      </c>
      <c r="C162" s="173">
        <f>_xlfn.NORM.DIST(B162, B5,C5, TRUE)</f>
        <v>0</v>
      </c>
      <c r="D162" s="174" t="str">
        <f t="shared" si="26"/>
        <v>saniert</v>
      </c>
      <c r="E162" s="174" cm="1">
        <f t="array" ref="E162">IF(
    C162 &gt; (IF(
        D162 = "unsaniert",
        (MIN(IF(D$1:D$166="unsaniert",C$1:C$166)) + MAX(IF(D$1:D$166="unsaniert",C$1:C$166))) / 2,
        IF(
            D162 = "teilsaniert",
            (MIN(IF(D$1:D$166="teilsaniert",C$1:C$166)) + MAX(IF(D$1:D$166="teilsaniert",C$1:C$166))) / 2,
            (MIN(IF(D$1:D$166="saniert",C$1:C$166)) + MAX(IF(D$1:D$166="saniert",C$1:C$166))) / 2
        )
    )),
    0,
    IF(
        C161 &lt; (IF(
            D162 = "unsaniert",
            (MIN(IF(D$1:D$166="unsaniert",C$1:C$166)) + MAX(IF(D$1:D$166="unsaniert",C$1:C$166))) / 2,
            IF(
                D162 = "teilsaniert",
                (MIN(IF(D$1:D$166="teilsaniert",C$1:C$166)) + MAX(IF(D$1:D$166="teilsaniert",C$1:C$166))) / 2,
                (MIN(IF(D$1:D$166="saniert",C$1:C$166)) + MAX(IF(D$1:D$166="saniert",C$1:C$166))) / 2
            )
        )),
        0,
        B162
    )
)</f>
        <v>0</v>
      </c>
      <c r="H162" s="160"/>
      <c r="I162" s="174">
        <f t="shared" si="40"/>
        <v>-3.456365399362928</v>
      </c>
      <c r="J162" s="173">
        <f>_xlfn.NORM.DIST(I162, I5,J5, TRUE)</f>
        <v>0</v>
      </c>
      <c r="K162" s="174" t="str">
        <f t="shared" si="27"/>
        <v>saniert</v>
      </c>
      <c r="L162" s="174" cm="1">
        <f t="array" ref="L162">IF(
    J162 &gt; (IF(
        K162 = "unsaniert",
        (MIN(IF(K$1:K$166="unsaniert",J$1:J$166)) + MAX(IF(K$1:K$166="unsaniert",J$1:J$166))) / 2,
        IF(
            K162 = "teilsaniert",
            (MIN(IF(K$1:K$166="teilsaniert",J$1:J$166)) + MAX(IF(K$1:K$166="teilsaniert",J$1:J$166))) / 2,
            (MIN(IF(K$1:K$166="saniert",J$1:J$166)) + MAX(IF(K$1:K$166="saniert",J$1:J$166))) / 2
        )
    )),
    0,
    IF(
        J161 &lt; (IF(
            K162 = "unsaniert",
            (MIN(IF(K$1:K$166="unsaniert",J$1:J$166)) + MAX(IF(K$1:K$166="unsaniert",J$1:J$166))) / 2,
            IF(
                K162 = "teilsaniert",
                (MIN(IF(K$1:K$166="teilsaniert",J$1:J$166)) + MAX(IF(K$1:K$166="teilsaniert",J$1:J$166))) / 2,
                (MIN(IF(K$1:K$166="saniert",J$1:J$166)) + MAX(IF(K$1:K$166="saniert",J$1:J$166))) / 2
            )
        )),
        0,
        I162
    )
)</f>
        <v>0</v>
      </c>
      <c r="O162" s="160"/>
      <c r="P162" s="174">
        <f t="shared" si="41"/>
        <v>-3.5400480676965995</v>
      </c>
      <c r="Q162" s="173">
        <f>_xlfn.NORM.DIST(P162, P5,Q5, TRUE)</f>
        <v>0</v>
      </c>
      <c r="R162" s="174" t="str">
        <f t="shared" si="28"/>
        <v>saniert</v>
      </c>
      <c r="S162" s="174" cm="1">
        <f t="array" ref="S162">IF(
    Q162 &gt; (IF(
        R162 = "unsaniert",
        (MIN(IF(R$1:R$166="unsaniert",Q$1:Q$166)) + MAX(IF(R$1:R$166="unsaniert",Q$1:Q$166))) / 2,
        IF(
            R162 = "teilsaniert",
            (MIN(IF(R$1:R$166="teilsaniert",Q$1:Q$166)) + MAX(IF(R$1:R$166="teilsaniert",Q$1:Q$166))) / 2,
            (MIN(IF(R$1:R$166="saniert",Q$1:Q$166)) + MAX(IF(R$1:R$166="saniert",Q$1:Q$166))) / 2
        )
    )),
    0,
    IF(
        Q161 &lt; (IF(
            R162 = "unsaniert",
            (MIN(IF(R$1:R$166="unsaniert",Q$1:Q$166)) + MAX(IF(R$1:R$166="unsaniert",Q$1:Q$166))) / 2,
            IF(
                R162 = "teilsaniert",
                (MIN(IF(R$1:R$166="teilsaniert",Q$1:Q$166)) + MAX(IF(R$1:R$166="teilsaniert",Q$1:Q$166))) / 2,
                (MIN(IF(R$1:R$166="saniert",Q$1:Q$166)) + MAX(IF(R$1:R$166="saniert",Q$1:Q$166))) / 2
            )
        )),
        0,
        P162
    )
)</f>
        <v>0</v>
      </c>
      <c r="W162" s="174">
        <f t="shared" si="42"/>
        <v>-3.2414906343425969</v>
      </c>
      <c r="X162" s="173">
        <f t="shared" si="29"/>
        <v>0</v>
      </c>
      <c r="Y162" s="174" t="str">
        <f t="shared" si="30"/>
        <v>saniert</v>
      </c>
      <c r="Z162" s="174" cm="1">
        <f t="array" ref="Z162">IF(
    X162 &gt; (IF(
        Y162 = "unsaniert",
        (MIN(IF(Y$1:Y$166="unsaniert",X$1:X$166)) + MAX(IF(Y$1:Y$166="unsaniert",X$1:X$166))) / 2,
        IF(
            Y162 = "teilsaniert",
            (MIN(IF(Y$1:Y$166="teilsaniert",X$1:X$166)) + MAX(IF(Y$1:Y$166="teilsaniert",X$1:X$166))) / 2,
            (MIN(IF(Y$1:Y$166="saniert",X$1:X$166)) + MAX(IF(Y$1:Y$166="saniert",X$1:X$166))) / 2
        )
    )),
    0,
    IF(
        X161 &lt; (IF(
            Y162 = "unsaniert",
            (MIN(IF(Y$1:Y$166="unsaniert",X$1:X$166)) + MAX(IF(Y$1:Y$166="unsaniert",X$1:X$166))) / 2,
            IF(
                Y162 = "teilsaniert",
                (MIN(IF(Y$1:Y$166="teilsaniert",X$1:X$166)) + MAX(IF(Y$1:Y$166="teilsaniert",X$1:X$166))) / 2,
                (MIN(IF(Y$1:Y$166="saniert",X$1:X$166)) + MAX(IF(Y$1:Y$166="saniert",X$1:X$166))) / 2
            )
        )),
        0,
        W162
    )
)</f>
        <v>0</v>
      </c>
      <c r="AA162" s="160"/>
      <c r="AB162" s="160"/>
      <c r="AC162" s="160"/>
      <c r="AD162" s="174">
        <f t="shared" si="43"/>
        <v>-3.3900361506202192</v>
      </c>
      <c r="AE162" s="173">
        <f t="shared" si="31"/>
        <v>0</v>
      </c>
      <c r="AF162" s="174" t="str">
        <f t="shared" si="32"/>
        <v>saniert</v>
      </c>
      <c r="AG162" s="174" cm="1">
        <f t="array" ref="AG162">IF(
    AE162 &gt; (IF(
        AF162 = "unsaniert",
        (MIN(IF(AF$1:AF$166="unsaniert",AE$1:AE$166)) + MAX(IF(AF$1:AF$166="unsaniert",AE$1:AE$166))) / 2,
        IF(
            AF162 = "teilsaniert",
            (MIN(IF(AF$1:AF$166="teilsaniert",AE$1:AE$166)) + MAX(IF(AF$1:AF$166="teilsaniert",AE$1:AE$166))) / 2,
            (MIN(IF(AF$1:AF$166="saniert",AE$1:AE$166)) + MAX(IF(AF$1:AF$166="saniert",AE$1:AE$166))) / 2
        )
    )),
    0,
    IF(
        AE161 &lt; (IF(
            AF162 = "unsaniert",
            (MIN(IF(AF$1:AF$166="unsaniert",AE$1:AE$166)) + MAX(IF(AF$1:AF$166="unsaniert",AE$1:AE$166))) / 2,
            IF(
                AF162 = "teilsaniert",
                (MIN(IF(AF$1:AF$166="teilsaniert",AE$1:AE$166)) + MAX(IF(AF$1:AF$166="teilsaniert",AE$1:AE$166))) / 2,
                (MIN(IF(AF$1:AF$166="saniert",AE$1:AE$166)) + MAX(IF(AF$1:AF$166="saniert",AE$1:AE$166))) / 2
            )
        )),
        0,
        AD162
    )
)</f>
        <v>0</v>
      </c>
      <c r="AH162" s="160"/>
      <c r="AI162" s="160"/>
      <c r="AJ162" s="160"/>
      <c r="AK162" s="174">
        <f t="shared" si="44"/>
        <v>-3.5594462713049237</v>
      </c>
      <c r="AL162" s="173">
        <f t="shared" si="33"/>
        <v>0</v>
      </c>
      <c r="AM162" s="174" t="str">
        <f t="shared" si="34"/>
        <v>saniert</v>
      </c>
      <c r="AN162" s="174" cm="1">
        <f t="array" ref="AN162">IF(
    AL162 &gt; (IF(
        AM162 = "unsaniert",
        (MIN(IF(AM$1:AM$166="unsaniert",AL$1:AL$166)) + MAX(IF(AM$1:AM$166="unsaniert",AL$1:AL$166))) / 2,
        IF(
            AM162 = "teilsaniert",
            (MIN(IF(AM$1:AM$166="teilsaniert",AL$1:AL$166)) + MAX(IF(AM$1:AM$166="teilsaniert",AL$1:AL$166))) / 2,
            (MIN(IF(AM$1:AM$166="saniert",AL$1:AL$166)) + MAX(IF(AM$1:AM$166="saniert",AL$1:AL$166))) / 2
        )
    )),
    0,
    IF(
        AL161 &lt; (IF(
            AM162 = "unsaniert",
            (MIN(IF(AM$1:AM$166="unsaniert",AL$1:AL$166)) + MAX(IF(AM$1:AM$166="unsaniert",AL$1:AL$166))) / 2,
            IF(
                AM162 = "teilsaniert",
                (MIN(IF(AM$1:AM$166="teilsaniert",AL$1:AL$166)) + MAX(IF(AM$1:AM$166="teilsaniert",AL$1:AL$166))) / 2,
                (MIN(IF(AM$1:AM$166="saniert",AL$1:AL$166)) + MAX(IF(AM$1:AM$166="saniert",AL$1:AL$166))) / 2
            )
        )),
        0,
        AK162
    )
)</f>
        <v>0</v>
      </c>
      <c r="AR162" s="174">
        <f t="shared" si="45"/>
        <v>-3.3047735317615823</v>
      </c>
      <c r="AS162" s="173">
        <f t="shared" si="35"/>
        <v>0</v>
      </c>
      <c r="AT162" s="174" t="str">
        <f t="shared" si="36"/>
        <v>saniert</v>
      </c>
      <c r="AU162" s="174" cm="1">
        <f t="array" ref="AU162">IF(
    AS162 &gt; (IF(
        AT162 = "unsaniert",
        (MIN(IF(AT$1:AT$166="unsaniert",AS$1:AS$166)) + MAX(IF(AT$1:AT$166="unsaniert",AS$1:AS$166))) / 2,
        IF(
            AT162 = "teilsaniert",
            (MIN(IF(AT$1:AT$166="teilsaniert",AS$1:AS$166)) + MAX(IF(AT$1:AT$166="teilsaniert",AS$1:AS$166))) / 2,
            (MIN(IF(AT$1:AT$166="saniert",AS$1:AS$166)) + MAX(IF(AT$1:AT$166="saniert",AS$1:AS$166))) / 2
        )
    )),
    0,
    IF(
        AS161 &lt; (IF(
            AT162 = "unsaniert",
            (MIN(IF(AT$1:AT$166="unsaniert",AS$1:AS$166)) + MAX(IF(AT$1:AT$166="unsaniert",AS$1:AS$166))) / 2,
            IF(
                AT162 = "teilsaniert",
                (MIN(IF(AT$1:AT$166="teilsaniert",AS$1:AS$166)) + MAX(IF(AT$1:AT$166="teilsaniert",AS$1:AS$166))) / 2,
                (MIN(IF(AT$1:AT$166="saniert",AS$1:AS$166)) + MAX(IF(AT$1:AT$166="saniert",AS$1:AS$166))) / 2
            )
        )),
        0,
        AR162
    )
)</f>
        <v>0</v>
      </c>
      <c r="AV162" s="160"/>
      <c r="AW162" s="160"/>
      <c r="AX162" s="160"/>
      <c r="AY162" s="174">
        <f t="shared" si="46"/>
        <v>-3.3158722285641047</v>
      </c>
      <c r="AZ162" s="173">
        <f t="shared" si="48"/>
        <v>0</v>
      </c>
      <c r="BA162" s="174" t="str">
        <f t="shared" si="49"/>
        <v>saniert</v>
      </c>
      <c r="BB162" s="174" cm="1">
        <f t="array" ref="BB162">IF(
    AZ162 &gt; (IF(
        BA162 = "unsaniert",
        (MIN(IF(BA$1:BA$166="unsaniert",AZ$1:AZ$166)) + MAX(IF(BA$1:BA$166="unsaniert",AZ$1:AZ$166))) / 2,
        IF(
            BA162 = "teilsaniert",
            (MIN(IF(BA$1:BA$166="teilsaniert",AZ$1:AZ$166)) + MAX(IF(BA$1:BA$166="teilsaniert",AZ$1:AZ$166))) / 2,
            (MIN(IF(BA$1:BA$166="saniert",AZ$1:AZ$166)) + MAX(IF(BA$1:BA$166="saniert",AZ$1:AZ$166))) / 2
        )
    )),
    0,
    IF(
        AZ161 &lt; (IF(
            BA162 = "unsaniert",
            (MIN(IF(BA$1:BA$166="unsaniert",AZ$1:AZ$166)) + MAX(IF(BA$1:BA$166="unsaniert",AZ$1:AZ$166))) / 2,
            IF(
                BA162 = "teilsaniert",
                (MIN(IF(BA$1:BA$166="teilsaniert",AZ$1:AZ$166)) + MAX(IF(BA$1:BA$166="teilsaniert",AZ$1:AZ$166))) / 2,
                (MIN(IF(BA$1:BA$166="saniert",AZ$1:AZ$166)) + MAX(IF(BA$1:BA$166="saniert",AZ$1:AZ$166))) / 2
            )
        )),
        0,
        AY162
    )
)</f>
        <v>0</v>
      </c>
      <c r="BC162" s="160"/>
      <c r="BD162" s="160"/>
      <c r="BE162" s="160"/>
      <c r="BF162" s="174">
        <f t="shared" si="47"/>
        <v>-1.6379803524127776</v>
      </c>
      <c r="BG162" s="173">
        <f t="shared" si="37"/>
        <v>0</v>
      </c>
      <c r="BH162" s="174" t="str">
        <f t="shared" si="38"/>
        <v>saniert</v>
      </c>
      <c r="BI162" s="174" cm="1">
        <f t="array" ref="BI162">IF(
    BG162 &gt; (IF(
        BH162 = "unsaniert",
        (MIN(IF(BH$1:BH$166="unsaniert",BG$1:BG$166)) + MAX(IF(BH$1:BH$166="unsaniert",BG$1:BG$166))) / 2,
        IF(
            BH162 = "teilsaniert",
            (MIN(IF(BH$1:BH$166="teilsaniert",BG$1:BG$166)) + MAX(IF(BH$1:BH$166="teilsaniert",BG$1:BG$166))) / 2,
            (MIN(IF(BH$1:BH$166="saniert",BG$1:BG$166)) + MAX(IF(BH$1:BH$166="saniert",BG$1:BG$166))) / 2
        )
    )),
    0,
    IF(
        BG161 &lt; (IF(
            BH162 = "unsaniert",
            (MIN(IF(BH$1:BH$166="unsaniert",BG$1:BG$166)) + MAX(IF(BH$1:BH$166="unsaniert",BG$1:BG$166))) / 2,
            IF(
                BH162 = "teilsaniert",
                (MIN(IF(BH$1:BH$166="teilsaniert",BG$1:BG$166)) + MAX(IF(BH$1:BH$166="teilsaniert",BG$1:BG$166))) / 2,
                (MIN(IF(BH$1:BH$166="saniert",BG$1:BG$166)) + MAX(IF(BH$1:BH$166="saniert",BG$1:BG$166))) / 2
            )
        )),
        0,
        BF162
    )
)</f>
        <v>0</v>
      </c>
    </row>
    <row r="163" spans="2:61">
      <c r="B163" s="174">
        <f t="shared" si="39"/>
        <v>-3.187009653053265</v>
      </c>
      <c r="C163" s="173">
        <f>_xlfn.NORM.DIST(B163, B5,C5, TRUE)</f>
        <v>0</v>
      </c>
      <c r="D163" s="174" t="str">
        <f t="shared" ref="D163:D166" si="50">IF(C163&gt;($C$30+$D$30)/100,"unsaniert",IF(C163&gt;($D$30)/100,"teilsaniert","saniert"))</f>
        <v>saniert</v>
      </c>
      <c r="E163" s="174" cm="1">
        <f t="array" ref="E163">IF(
    C163 &gt; (IF(
        D163 = "unsaniert",
        (MIN(IF(D$1:D$166="unsaniert",C$1:C$166)) + MAX(IF(D$1:D$166="unsaniert",C$1:C$166))) / 2,
        IF(
            D163 = "teilsaniert",
            (MIN(IF(D$1:D$166="teilsaniert",C$1:C$166)) + MAX(IF(D$1:D$166="teilsaniert",C$1:C$166))) / 2,
            (MIN(IF(D$1:D$166="saniert",C$1:C$166)) + MAX(IF(D$1:D$166="saniert",C$1:C$166))) / 2
        )
    )),
    0,
    IF(
        C162 &lt; (IF(
            D163 = "unsaniert",
            (MIN(IF(D$1:D$166="unsaniert",C$1:C$166)) + MAX(IF(D$1:D$166="unsaniert",C$1:C$166))) / 2,
            IF(
                D163 = "teilsaniert",
                (MIN(IF(D$1:D$166="teilsaniert",C$1:C$166)) + MAX(IF(D$1:D$166="teilsaniert",C$1:C$166))) / 2,
                (MIN(IF(D$1:D$166="saniert",C$1:C$166)) + MAX(IF(D$1:D$166="saniert",C$1:C$166))) / 2
            )
        )),
        0,
        B163
    )
)</f>
        <v>0</v>
      </c>
      <c r="H163" s="160"/>
      <c r="I163" s="174">
        <f t="shared" si="40"/>
        <v>-3.4863653993629278</v>
      </c>
      <c r="J163" s="173">
        <f>_xlfn.NORM.DIST(I163, I5,J5, TRUE)</f>
        <v>0</v>
      </c>
      <c r="K163" s="174" t="str">
        <f t="shared" ref="K163:K166" si="51">IF(J163&gt;($C$30+$D$30)/100,"unsaniert",IF(J163&gt;($D$30)/100,"teilsaniert","saniert"))</f>
        <v>saniert</v>
      </c>
      <c r="L163" s="174" cm="1">
        <f t="array" ref="L163">IF(
    J163 &gt; (IF(
        K163 = "unsaniert",
        (MIN(IF(K$1:K$166="unsaniert",J$1:J$166)) + MAX(IF(K$1:K$166="unsaniert",J$1:J$166))) / 2,
        IF(
            K163 = "teilsaniert",
            (MIN(IF(K$1:K$166="teilsaniert",J$1:J$166)) + MAX(IF(K$1:K$166="teilsaniert",J$1:J$166))) / 2,
            (MIN(IF(K$1:K$166="saniert",J$1:J$166)) + MAX(IF(K$1:K$166="saniert",J$1:J$166))) / 2
        )
    )),
    0,
    IF(
        J162 &lt; (IF(
            K163 = "unsaniert",
            (MIN(IF(K$1:K$166="unsaniert",J$1:J$166)) + MAX(IF(K$1:K$166="unsaniert",J$1:J$166))) / 2,
            IF(
                K163 = "teilsaniert",
                (MIN(IF(K$1:K$166="teilsaniert",J$1:J$166)) + MAX(IF(K$1:K$166="teilsaniert",J$1:J$166))) / 2,
                (MIN(IF(K$1:K$166="saniert",J$1:J$166)) + MAX(IF(K$1:K$166="saniert",J$1:J$166))) / 2
            )
        )),
        0,
        I163
    )
)</f>
        <v>0</v>
      </c>
      <c r="O163" s="160"/>
      <c r="P163" s="174">
        <f t="shared" si="41"/>
        <v>-3.5700480676965993</v>
      </c>
      <c r="Q163" s="173">
        <f>_xlfn.NORM.DIST(P163, P5,Q5, TRUE)</f>
        <v>0</v>
      </c>
      <c r="R163" s="174" t="str">
        <f t="shared" ref="R163:R166" si="52">IF(Q163&gt;($C$30+$D$30)/100,"unsaniert",IF(Q163&gt;($D$30)/100,"teilsaniert","saniert"))</f>
        <v>saniert</v>
      </c>
      <c r="S163" s="174" cm="1">
        <f t="array" ref="S163">IF(
    Q163 &gt; (IF(
        R163 = "unsaniert",
        (MIN(IF(R$1:R$166="unsaniert",Q$1:Q$166)) + MAX(IF(R$1:R$166="unsaniert",Q$1:Q$166))) / 2,
        IF(
            R163 = "teilsaniert",
            (MIN(IF(R$1:R$166="teilsaniert",Q$1:Q$166)) + MAX(IF(R$1:R$166="teilsaniert",Q$1:Q$166))) / 2,
            (MIN(IF(R$1:R$166="saniert",Q$1:Q$166)) + MAX(IF(R$1:R$166="saniert",Q$1:Q$166))) / 2
        )
    )),
    0,
    IF(
        Q162 &lt; (IF(
            R163 = "unsaniert",
            (MIN(IF(R$1:R$166="unsaniert",Q$1:Q$166)) + MAX(IF(R$1:R$166="unsaniert",Q$1:Q$166))) / 2,
            IF(
                R163 = "teilsaniert",
                (MIN(IF(R$1:R$166="teilsaniert",Q$1:Q$166)) + MAX(IF(R$1:R$166="teilsaniert",Q$1:Q$166))) / 2,
                (MIN(IF(R$1:R$166="saniert",Q$1:Q$166)) + MAX(IF(R$1:R$166="saniert",Q$1:Q$166))) / 2
            )
        )),
        0,
        P163
    )
)</f>
        <v>0</v>
      </c>
      <c r="W163" s="174">
        <f t="shared" si="42"/>
        <v>-3.2714906343425967</v>
      </c>
      <c r="X163" s="173">
        <f t="shared" si="29"/>
        <v>0</v>
      </c>
      <c r="Y163" s="174" t="str">
        <f t="shared" si="30"/>
        <v>saniert</v>
      </c>
      <c r="Z163" s="174" cm="1">
        <f t="array" ref="Z163">IF(
    X163 &gt; (IF(
        Y163 = "unsaniert",
        (MIN(IF(Y$1:Y$166="unsaniert",X$1:X$166)) + MAX(IF(Y$1:Y$166="unsaniert",X$1:X$166))) / 2,
        IF(
            Y163 = "teilsaniert",
            (MIN(IF(Y$1:Y$166="teilsaniert",X$1:X$166)) + MAX(IF(Y$1:Y$166="teilsaniert",X$1:X$166))) / 2,
            (MIN(IF(Y$1:Y$166="saniert",X$1:X$166)) + MAX(IF(Y$1:Y$166="saniert",X$1:X$166))) / 2
        )
    )),
    0,
    IF(
        X162 &lt; (IF(
            Y163 = "unsaniert",
            (MIN(IF(Y$1:Y$166="unsaniert",X$1:X$166)) + MAX(IF(Y$1:Y$166="unsaniert",X$1:X$166))) / 2,
            IF(
                Y163 = "teilsaniert",
                (MIN(IF(Y$1:Y$166="teilsaniert",X$1:X$166)) + MAX(IF(Y$1:Y$166="teilsaniert",X$1:X$166))) / 2,
                (MIN(IF(Y$1:Y$166="saniert",X$1:X$166)) + MAX(IF(Y$1:Y$166="saniert",X$1:X$166))) / 2
            )
        )),
        0,
        W163
    )
)</f>
        <v>0</v>
      </c>
      <c r="AA163" s="160"/>
      <c r="AB163" s="160"/>
      <c r="AC163" s="160"/>
      <c r="AD163" s="174">
        <f t="shared" si="43"/>
        <v>-3.420036150620219</v>
      </c>
      <c r="AE163" s="173">
        <f t="shared" si="31"/>
        <v>0</v>
      </c>
      <c r="AF163" s="174" t="str">
        <f t="shared" si="32"/>
        <v>saniert</v>
      </c>
      <c r="AG163" s="174" cm="1">
        <f t="array" ref="AG163">IF(
    AE163 &gt; (IF(
        AF163 = "unsaniert",
        (MIN(IF(AF$1:AF$166="unsaniert",AE$1:AE$166)) + MAX(IF(AF$1:AF$166="unsaniert",AE$1:AE$166))) / 2,
        IF(
            AF163 = "teilsaniert",
            (MIN(IF(AF$1:AF$166="teilsaniert",AE$1:AE$166)) + MAX(IF(AF$1:AF$166="teilsaniert",AE$1:AE$166))) / 2,
            (MIN(IF(AF$1:AF$166="saniert",AE$1:AE$166)) + MAX(IF(AF$1:AF$166="saniert",AE$1:AE$166))) / 2
        )
    )),
    0,
    IF(
        AE162 &lt; (IF(
            AF163 = "unsaniert",
            (MIN(IF(AF$1:AF$166="unsaniert",AE$1:AE$166)) + MAX(IF(AF$1:AF$166="unsaniert",AE$1:AE$166))) / 2,
            IF(
                AF163 = "teilsaniert",
                (MIN(IF(AF$1:AF$166="teilsaniert",AE$1:AE$166)) + MAX(IF(AF$1:AF$166="teilsaniert",AE$1:AE$166))) / 2,
                (MIN(IF(AF$1:AF$166="saniert",AE$1:AE$166)) + MAX(IF(AF$1:AF$166="saniert",AE$1:AE$166))) / 2
            )
        )),
        0,
        AD163
    )
)</f>
        <v>0</v>
      </c>
      <c r="AH163" s="160"/>
      <c r="AI163" s="160"/>
      <c r="AJ163" s="160"/>
      <c r="AK163" s="174">
        <f t="shared" si="44"/>
        <v>-3.5894462713049236</v>
      </c>
      <c r="AL163" s="173">
        <f t="shared" si="33"/>
        <v>0</v>
      </c>
      <c r="AM163" s="174" t="str">
        <f t="shared" si="34"/>
        <v>saniert</v>
      </c>
      <c r="AN163" s="174" cm="1">
        <f t="array" ref="AN163">IF(
    AL163 &gt; (IF(
        AM163 = "unsaniert",
        (MIN(IF(AM$1:AM$166="unsaniert",AL$1:AL$166)) + MAX(IF(AM$1:AM$166="unsaniert",AL$1:AL$166))) / 2,
        IF(
            AM163 = "teilsaniert",
            (MIN(IF(AM$1:AM$166="teilsaniert",AL$1:AL$166)) + MAX(IF(AM$1:AM$166="teilsaniert",AL$1:AL$166))) / 2,
            (MIN(IF(AM$1:AM$166="saniert",AL$1:AL$166)) + MAX(IF(AM$1:AM$166="saniert",AL$1:AL$166))) / 2
        )
    )),
    0,
    IF(
        AL162 &lt; (IF(
            AM163 = "unsaniert",
            (MIN(IF(AM$1:AM$166="unsaniert",AL$1:AL$166)) + MAX(IF(AM$1:AM$166="unsaniert",AL$1:AL$166))) / 2,
            IF(
                AM163 = "teilsaniert",
                (MIN(IF(AM$1:AM$166="teilsaniert",AL$1:AL$166)) + MAX(IF(AM$1:AM$166="teilsaniert",AL$1:AL$166))) / 2,
                (MIN(IF(AM$1:AM$166="saniert",AL$1:AL$166)) + MAX(IF(AM$1:AM$166="saniert",AL$1:AL$166))) / 2
            )
        )),
        0,
        AK163
    )
)</f>
        <v>0</v>
      </c>
      <c r="AR163" s="174">
        <f t="shared" si="45"/>
        <v>-3.3347735317615821</v>
      </c>
      <c r="AS163" s="173">
        <f t="shared" si="35"/>
        <v>0</v>
      </c>
      <c r="AT163" s="174" t="str">
        <f t="shared" si="36"/>
        <v>saniert</v>
      </c>
      <c r="AU163" s="174" cm="1">
        <f t="array" ref="AU163">IF(
    AS163 &gt; (IF(
        AT163 = "unsaniert",
        (MIN(IF(AT$1:AT$166="unsaniert",AS$1:AS$166)) + MAX(IF(AT$1:AT$166="unsaniert",AS$1:AS$166))) / 2,
        IF(
            AT163 = "teilsaniert",
            (MIN(IF(AT$1:AT$166="teilsaniert",AS$1:AS$166)) + MAX(IF(AT$1:AT$166="teilsaniert",AS$1:AS$166))) / 2,
            (MIN(IF(AT$1:AT$166="saniert",AS$1:AS$166)) + MAX(IF(AT$1:AT$166="saniert",AS$1:AS$166))) / 2
        )
    )),
    0,
    IF(
        AS162 &lt; (IF(
            AT163 = "unsaniert",
            (MIN(IF(AT$1:AT$166="unsaniert",AS$1:AS$166)) + MAX(IF(AT$1:AT$166="unsaniert",AS$1:AS$166))) / 2,
            IF(
                AT163 = "teilsaniert",
                (MIN(IF(AT$1:AT$166="teilsaniert",AS$1:AS$166)) + MAX(IF(AT$1:AT$166="teilsaniert",AS$1:AS$166))) / 2,
                (MIN(IF(AT$1:AT$166="saniert",AS$1:AS$166)) + MAX(IF(AT$1:AT$166="saniert",AS$1:AS$166))) / 2
            )
        )),
        0,
        AR163
    )
)</f>
        <v>0</v>
      </c>
      <c r="AV163" s="160"/>
      <c r="AW163" s="160"/>
      <c r="AX163" s="160"/>
      <c r="AY163" s="174">
        <f t="shared" si="46"/>
        <v>-3.3458722285641045</v>
      </c>
      <c r="AZ163" s="173">
        <f t="shared" si="48"/>
        <v>0</v>
      </c>
      <c r="BA163" s="174" t="str">
        <f t="shared" si="49"/>
        <v>saniert</v>
      </c>
      <c r="BB163" s="174" cm="1">
        <f t="array" ref="BB163">IF(
    AZ163 &gt; (IF(
        BA163 = "unsaniert",
        (MIN(IF(BA$1:BA$166="unsaniert",AZ$1:AZ$166)) + MAX(IF(BA$1:BA$166="unsaniert",AZ$1:AZ$166))) / 2,
        IF(
            BA163 = "teilsaniert",
            (MIN(IF(BA$1:BA$166="teilsaniert",AZ$1:AZ$166)) + MAX(IF(BA$1:BA$166="teilsaniert",AZ$1:AZ$166))) / 2,
            (MIN(IF(BA$1:BA$166="saniert",AZ$1:AZ$166)) + MAX(IF(BA$1:BA$166="saniert",AZ$1:AZ$166))) / 2
        )
    )),
    0,
    IF(
        AZ162 &lt; (IF(
            BA163 = "unsaniert",
            (MIN(IF(BA$1:BA$166="unsaniert",AZ$1:AZ$166)) + MAX(IF(BA$1:BA$166="unsaniert",AZ$1:AZ$166))) / 2,
            IF(
                BA163 = "teilsaniert",
                (MIN(IF(BA$1:BA$166="teilsaniert",AZ$1:AZ$166)) + MAX(IF(BA$1:BA$166="teilsaniert",AZ$1:AZ$166))) / 2,
                (MIN(IF(BA$1:BA$166="saniert",AZ$1:AZ$166)) + MAX(IF(BA$1:BA$166="saniert",AZ$1:AZ$166))) / 2
            )
        )),
        0,
        AY163
    )
)</f>
        <v>0</v>
      </c>
      <c r="BC163" s="160"/>
      <c r="BD163" s="160"/>
      <c r="BE163" s="160"/>
      <c r="BF163" s="174">
        <f t="shared" si="47"/>
        <v>-1.6529803524127775</v>
      </c>
      <c r="BG163" s="173">
        <f t="shared" si="37"/>
        <v>0</v>
      </c>
      <c r="BH163" s="174" t="str">
        <f t="shared" si="38"/>
        <v>saniert</v>
      </c>
      <c r="BI163" s="174" cm="1">
        <f t="array" ref="BI163">IF(
    BG163 &gt; (IF(
        BH163 = "unsaniert",
        (MIN(IF(BH$1:BH$166="unsaniert",BG$1:BG$166)) + MAX(IF(BH$1:BH$166="unsaniert",BG$1:BG$166))) / 2,
        IF(
            BH163 = "teilsaniert",
            (MIN(IF(BH$1:BH$166="teilsaniert",BG$1:BG$166)) + MAX(IF(BH$1:BH$166="teilsaniert",BG$1:BG$166))) / 2,
            (MIN(IF(BH$1:BH$166="saniert",BG$1:BG$166)) + MAX(IF(BH$1:BH$166="saniert",BG$1:BG$166))) / 2
        )
    )),
    0,
    IF(
        BG162 &lt; (IF(
            BH163 = "unsaniert",
            (MIN(IF(BH$1:BH$166="unsaniert",BG$1:BG$166)) + MAX(IF(BH$1:BH$166="unsaniert",BG$1:BG$166))) / 2,
            IF(
                BH163 = "teilsaniert",
                (MIN(IF(BH$1:BH$166="teilsaniert",BG$1:BG$166)) + MAX(IF(BH$1:BH$166="teilsaniert",BG$1:BG$166))) / 2,
                (MIN(IF(BH$1:BH$166="saniert",BG$1:BG$166)) + MAX(IF(BH$1:BH$166="saniert",BG$1:BG$166))) / 2
            )
        )),
        0,
        BF163
    )
)</f>
        <v>0</v>
      </c>
    </row>
    <row r="164" spans="2:61">
      <c r="B164" s="174">
        <f t="shared" si="39"/>
        <v>-3.2170096530532648</v>
      </c>
      <c r="C164" s="173">
        <f>_xlfn.NORM.DIST(B164,B5,C5, TRUE)</f>
        <v>0</v>
      </c>
      <c r="D164" s="174" t="str">
        <f t="shared" si="50"/>
        <v>saniert</v>
      </c>
      <c r="E164" s="174" cm="1">
        <f t="array" ref="E164">IF(
    C164 &gt; (IF(
        D164 = "unsaniert",
        (MIN(IF(D$1:D$166="unsaniert",C$1:C$166)) + MAX(IF(D$1:D$166="unsaniert",C$1:C$166))) / 2,
        IF(
            D164 = "teilsaniert",
            (MIN(IF(D$1:D$166="teilsaniert",C$1:C$166)) + MAX(IF(D$1:D$166="teilsaniert",C$1:C$166))) / 2,
            (MIN(IF(D$1:D$166="saniert",C$1:C$166)) + MAX(IF(D$1:D$166="saniert",C$1:C$166))) / 2
        )
    )),
    0,
    IF(
        C163 &lt; (IF(
            D164 = "unsaniert",
            (MIN(IF(D$1:D$166="unsaniert",C$1:C$166)) + MAX(IF(D$1:D$166="unsaniert",C$1:C$166))) / 2,
            IF(
                D164 = "teilsaniert",
                (MIN(IF(D$1:D$166="teilsaniert",C$1:C$166)) + MAX(IF(D$1:D$166="teilsaniert",C$1:C$166))) / 2,
                (MIN(IF(D$1:D$166="saniert",C$1:C$166)) + MAX(IF(D$1:D$166="saniert",C$1:C$166))) / 2
            )
        )),
        0,
        B164
    )
)</f>
        <v>0</v>
      </c>
      <c r="H164" s="160"/>
      <c r="I164" s="174">
        <f t="shared" si="40"/>
        <v>-3.5163653993629276</v>
      </c>
      <c r="J164" s="173">
        <f>_xlfn.NORM.DIST(I164,I5,J5, TRUE)</f>
        <v>0</v>
      </c>
      <c r="K164" s="174" t="str">
        <f t="shared" si="51"/>
        <v>saniert</v>
      </c>
      <c r="L164" s="174" cm="1">
        <f t="array" ref="L164">IF(
    J164 &gt; (IF(
        K164 = "unsaniert",
        (MIN(IF(K$1:K$166="unsaniert",J$1:J$166)) + MAX(IF(K$1:K$166="unsaniert",J$1:J$166))) / 2,
        IF(
            K164 = "teilsaniert",
            (MIN(IF(K$1:K$166="teilsaniert",J$1:J$166)) + MAX(IF(K$1:K$166="teilsaniert",J$1:J$166))) / 2,
            (MIN(IF(K$1:K$166="saniert",J$1:J$166)) + MAX(IF(K$1:K$166="saniert",J$1:J$166))) / 2
        )
    )),
    0,
    IF(
        J163 &lt; (IF(
            K164 = "unsaniert",
            (MIN(IF(K$1:K$166="unsaniert",J$1:J$166)) + MAX(IF(K$1:K$166="unsaniert",J$1:J$166))) / 2,
            IF(
                K164 = "teilsaniert",
                (MIN(IF(K$1:K$166="teilsaniert",J$1:J$166)) + MAX(IF(K$1:K$166="teilsaniert",J$1:J$166))) / 2,
                (MIN(IF(K$1:K$166="saniert",J$1:J$166)) + MAX(IF(K$1:K$166="saniert",J$1:J$166))) / 2
            )
        )),
        0,
        I164
    )
)</f>
        <v>0</v>
      </c>
      <c r="O164" s="160"/>
      <c r="P164" s="174">
        <f t="shared" si="41"/>
        <v>-3.6000480676965991</v>
      </c>
      <c r="Q164" s="173">
        <f>_xlfn.NORM.DIST(P164,P5,Q5, TRUE)</f>
        <v>0</v>
      </c>
      <c r="R164" s="174" t="str">
        <f t="shared" si="52"/>
        <v>saniert</v>
      </c>
      <c r="S164" s="174" cm="1">
        <f t="array" ref="S164">IF(
    Q164 &gt; (IF(
        R164 = "unsaniert",
        (MIN(IF(R$1:R$166="unsaniert",Q$1:Q$166)) + MAX(IF(R$1:R$166="unsaniert",Q$1:Q$166))) / 2,
        IF(
            R164 = "teilsaniert",
            (MIN(IF(R$1:R$166="teilsaniert",Q$1:Q$166)) + MAX(IF(R$1:R$166="teilsaniert",Q$1:Q$166))) / 2,
            (MIN(IF(R$1:R$166="saniert",Q$1:Q$166)) + MAX(IF(R$1:R$166="saniert",Q$1:Q$166))) / 2
        )
    )),
    0,
    IF(
        Q163 &lt; (IF(
            R164 = "unsaniert",
            (MIN(IF(R$1:R$166="unsaniert",Q$1:Q$166)) + MAX(IF(R$1:R$166="unsaniert",Q$1:Q$166))) / 2,
            IF(
                R164 = "teilsaniert",
                (MIN(IF(R$1:R$166="teilsaniert",Q$1:Q$166)) + MAX(IF(R$1:R$166="teilsaniert",Q$1:Q$166))) / 2,
                (MIN(IF(R$1:R$166="saniert",Q$1:Q$166)) + MAX(IF(R$1:R$166="saniert",Q$1:Q$166))) / 2
            )
        )),
        0,
        P164
    )
)</f>
        <v>0</v>
      </c>
      <c r="W164" s="174">
        <f t="shared" si="42"/>
        <v>-3.3014906343425965</v>
      </c>
      <c r="X164" s="173">
        <f t="shared" ref="X164:X166" si="53">_xlfn.NORM.DIST(W164, $B$8,$C$8, TRUE)</f>
        <v>0</v>
      </c>
      <c r="Y164" s="174" t="str">
        <f t="shared" ref="Y164:Y166" si="54">IF(X164&gt;($C$30+$D$30)/100,"unsaniert",IF(X164&gt;($D$30)/100,"teilsaniert","saniert"))</f>
        <v>saniert</v>
      </c>
      <c r="Z164" s="174" cm="1">
        <f t="array" ref="Z164">IF(
    X164 &gt; (IF(
        Y164 = "unsaniert",
        (MIN(IF(Y$1:Y$166="unsaniert",X$1:X$166)) + MAX(IF(Y$1:Y$166="unsaniert",X$1:X$166))) / 2,
        IF(
            Y164 = "teilsaniert",
            (MIN(IF(Y$1:Y$166="teilsaniert",X$1:X$166)) + MAX(IF(Y$1:Y$166="teilsaniert",X$1:X$166))) / 2,
            (MIN(IF(Y$1:Y$166="saniert",X$1:X$166)) + MAX(IF(Y$1:Y$166="saniert",X$1:X$166))) / 2
        )
    )),
    0,
    IF(
        X163 &lt; (IF(
            Y164 = "unsaniert",
            (MIN(IF(Y$1:Y$166="unsaniert",X$1:X$166)) + MAX(IF(Y$1:Y$166="unsaniert",X$1:X$166))) / 2,
            IF(
                Y164 = "teilsaniert",
                (MIN(IF(Y$1:Y$166="teilsaniert",X$1:X$166)) + MAX(IF(Y$1:Y$166="teilsaniert",X$1:X$166))) / 2,
                (MIN(IF(Y$1:Y$166="saniert",X$1:X$166)) + MAX(IF(Y$1:Y$166="saniert",X$1:X$166))) / 2
            )
        )),
        0,
        W164
    )
)</f>
        <v>0</v>
      </c>
      <c r="AA164" s="160"/>
      <c r="AB164" s="160"/>
      <c r="AC164" s="160"/>
      <c r="AD164" s="174">
        <f t="shared" si="43"/>
        <v>-3.4500361506202188</v>
      </c>
      <c r="AE164" s="173">
        <f t="shared" ref="AE164:AE166" si="55">_xlfn.NORM.DIST(AD164, $I$8,$J$8, TRUE)</f>
        <v>0</v>
      </c>
      <c r="AF164" s="174" t="str">
        <f t="shared" ref="AF164:AF166" si="56">IF(AE164&gt;($C$30+$D$30)/100,"unsaniert",IF(AE164&gt;($D$30)/100,"teilsaniert","saniert"))</f>
        <v>saniert</v>
      </c>
      <c r="AG164" s="174" cm="1">
        <f t="array" ref="AG164">IF(
    AE164 &gt; (IF(
        AF164 = "unsaniert",
        (MIN(IF(AF$1:AF$166="unsaniert",AE$1:AE$166)) + MAX(IF(AF$1:AF$166="unsaniert",AE$1:AE$166))) / 2,
        IF(
            AF164 = "teilsaniert",
            (MIN(IF(AF$1:AF$166="teilsaniert",AE$1:AE$166)) + MAX(IF(AF$1:AF$166="teilsaniert",AE$1:AE$166))) / 2,
            (MIN(IF(AF$1:AF$166="saniert",AE$1:AE$166)) + MAX(IF(AF$1:AF$166="saniert",AE$1:AE$166))) / 2
        )
    )),
    0,
    IF(
        AE163 &lt; (IF(
            AF164 = "unsaniert",
            (MIN(IF(AF$1:AF$166="unsaniert",AE$1:AE$166)) + MAX(IF(AF$1:AF$166="unsaniert",AE$1:AE$166))) / 2,
            IF(
                AF164 = "teilsaniert",
                (MIN(IF(AF$1:AF$166="teilsaniert",AE$1:AE$166)) + MAX(IF(AF$1:AF$166="teilsaniert",AE$1:AE$166))) / 2,
                (MIN(IF(AF$1:AF$166="saniert",AE$1:AE$166)) + MAX(IF(AF$1:AF$166="saniert",AE$1:AE$166))) / 2
            )
        )),
        0,
        AD164
    )
)</f>
        <v>0</v>
      </c>
      <c r="AH164" s="160"/>
      <c r="AI164" s="160"/>
      <c r="AJ164" s="160"/>
      <c r="AK164" s="174">
        <f t="shared" si="44"/>
        <v>-3.6194462713049234</v>
      </c>
      <c r="AL164" s="173">
        <f t="shared" ref="AL164:AL166" si="57">_xlfn.NORM.DIST(AK164, $P$8,$Q$8, TRUE)</f>
        <v>0</v>
      </c>
      <c r="AM164" s="174" t="str">
        <f t="shared" ref="AM164:AM166" si="58">IF(AL164&gt;($C$30+$D$30)/100,"unsaniert",IF(AL164&gt;($D$30)/100,"teilsaniert","saniert"))</f>
        <v>saniert</v>
      </c>
      <c r="AN164" s="174" cm="1">
        <f t="array" ref="AN164">IF(
    AL164 &gt; (IF(
        AM164 = "unsaniert",
        (MIN(IF(AM$1:AM$166="unsaniert",AL$1:AL$166)) + MAX(IF(AM$1:AM$166="unsaniert",AL$1:AL$166))) / 2,
        IF(
            AM164 = "teilsaniert",
            (MIN(IF(AM$1:AM$166="teilsaniert",AL$1:AL$166)) + MAX(IF(AM$1:AM$166="teilsaniert",AL$1:AL$166))) / 2,
            (MIN(IF(AM$1:AM$166="saniert",AL$1:AL$166)) + MAX(IF(AM$1:AM$166="saniert",AL$1:AL$166))) / 2
        )
    )),
    0,
    IF(
        AL163 &lt; (IF(
            AM164 = "unsaniert",
            (MIN(IF(AM$1:AM$166="unsaniert",AL$1:AL$166)) + MAX(IF(AM$1:AM$166="unsaniert",AL$1:AL$166))) / 2,
            IF(
                AM164 = "teilsaniert",
                (MIN(IF(AM$1:AM$166="teilsaniert",AL$1:AL$166)) + MAX(IF(AM$1:AM$166="teilsaniert",AL$1:AL$166))) / 2,
                (MIN(IF(AM$1:AM$166="saniert",AL$1:AL$166)) + MAX(IF(AM$1:AM$166="saniert",AL$1:AL$166))) / 2
            )
        )),
        0,
        AK164
    )
)</f>
        <v>0</v>
      </c>
      <c r="AR164" s="174">
        <f t="shared" si="45"/>
        <v>-3.3647735317615819</v>
      </c>
      <c r="AS164" s="173">
        <f t="shared" ref="AS164:AS166" si="59">_xlfn.NORM.DIST(AR164, $B$13,$C$13, TRUE)</f>
        <v>0</v>
      </c>
      <c r="AT164" s="174" t="str">
        <f t="shared" ref="AT164:AT166" si="60">IF(AS164&gt;($C$30+$D$30)/100,"unsaniert",IF(AS164&gt;($D$30)/100,"teilsaniert","saniert"))</f>
        <v>saniert</v>
      </c>
      <c r="AU164" s="174" cm="1">
        <f t="array" ref="AU164">IF(
    AS164 &gt; (IF(
        AT164 = "unsaniert",
        (MIN(IF(AT$1:AT$166="unsaniert",AS$1:AS$166)) + MAX(IF(AT$1:AT$166="unsaniert",AS$1:AS$166))) / 2,
        IF(
            AT164 = "teilsaniert",
            (MIN(IF(AT$1:AT$166="teilsaniert",AS$1:AS$166)) + MAX(IF(AT$1:AT$166="teilsaniert",AS$1:AS$166))) / 2,
            (MIN(IF(AT$1:AT$166="saniert",AS$1:AS$166)) + MAX(IF(AT$1:AT$166="saniert",AS$1:AS$166))) / 2
        )
    )),
    0,
    IF(
        AS163 &lt; (IF(
            AT164 = "unsaniert",
            (MIN(IF(AT$1:AT$166="unsaniert",AS$1:AS$166)) + MAX(IF(AT$1:AT$166="unsaniert",AS$1:AS$166))) / 2,
            IF(
                AT164 = "teilsaniert",
                (MIN(IF(AT$1:AT$166="teilsaniert",AS$1:AS$166)) + MAX(IF(AT$1:AT$166="teilsaniert",AS$1:AS$166))) / 2,
                (MIN(IF(AT$1:AT$166="saniert",AS$1:AS$166)) + MAX(IF(AT$1:AT$166="saniert",AS$1:AS$166))) / 2
            )
        )),
        0,
        AR164
    )
)</f>
        <v>0</v>
      </c>
      <c r="AV164" s="160"/>
      <c r="AW164" s="160"/>
      <c r="AX164" s="160"/>
      <c r="AY164" s="174">
        <f t="shared" si="46"/>
        <v>-3.3758722285641043</v>
      </c>
      <c r="AZ164" s="173">
        <f t="shared" si="48"/>
        <v>0</v>
      </c>
      <c r="BA164" s="174" t="str">
        <f t="shared" si="49"/>
        <v>saniert</v>
      </c>
      <c r="BB164" s="174" cm="1">
        <f t="array" ref="BB164">IF(
    AZ164 &gt; (IF(
        BA164 = "unsaniert",
        (MIN(IF(BA$1:BA$166="unsaniert",AZ$1:AZ$166)) + MAX(IF(BA$1:BA$166="unsaniert",AZ$1:AZ$166))) / 2,
        IF(
            BA164 = "teilsaniert",
            (MIN(IF(BA$1:BA$166="teilsaniert",AZ$1:AZ$166)) + MAX(IF(BA$1:BA$166="teilsaniert",AZ$1:AZ$166))) / 2,
            (MIN(IF(BA$1:BA$166="saniert",AZ$1:AZ$166)) + MAX(IF(BA$1:BA$166="saniert",AZ$1:AZ$166))) / 2
        )
    )),
    0,
    IF(
        AZ163 &lt; (IF(
            BA164 = "unsaniert",
            (MIN(IF(BA$1:BA$166="unsaniert",AZ$1:AZ$166)) + MAX(IF(BA$1:BA$166="unsaniert",AZ$1:AZ$166))) / 2,
            IF(
                BA164 = "teilsaniert",
                (MIN(IF(BA$1:BA$166="teilsaniert",AZ$1:AZ$166)) + MAX(IF(BA$1:BA$166="teilsaniert",AZ$1:AZ$166))) / 2,
                (MIN(IF(BA$1:BA$166="saniert",AZ$1:AZ$166)) + MAX(IF(BA$1:BA$166="saniert",AZ$1:AZ$166))) / 2
            )
        )),
        0,
        AY164
    )
)</f>
        <v>0</v>
      </c>
      <c r="BC164" s="160"/>
      <c r="BD164" s="160"/>
      <c r="BE164" s="160"/>
      <c r="BF164" s="174">
        <f t="shared" si="47"/>
        <v>-1.6679803524127774</v>
      </c>
      <c r="BG164" s="173">
        <f t="shared" ref="BG164:BG166" si="61">_xlfn.NORM.DIST(BF164, $P$13,$Q$13, TRUE)</f>
        <v>0</v>
      </c>
      <c r="BH164" s="174" t="str">
        <f t="shared" ref="BH164:BH166" si="62">IF(BG164&gt;($C$30+$D$30)/100,"unsaniert",IF(BG164&gt;($D$30)/100,"teilsaniert","saniert"))</f>
        <v>saniert</v>
      </c>
      <c r="BI164" s="174" cm="1">
        <f t="array" ref="BI164">IF(
    BG164 &gt; (IF(
        BH164 = "unsaniert",
        (MIN(IF(BH$1:BH$166="unsaniert",BG$1:BG$166)) + MAX(IF(BH$1:BH$166="unsaniert",BG$1:BG$166))) / 2,
        IF(
            BH164 = "teilsaniert",
            (MIN(IF(BH$1:BH$166="teilsaniert",BG$1:BG$166)) + MAX(IF(BH$1:BH$166="teilsaniert",BG$1:BG$166))) / 2,
            (MIN(IF(BH$1:BH$166="saniert",BG$1:BG$166)) + MAX(IF(BH$1:BH$166="saniert",BG$1:BG$166))) / 2
        )
    )),
    0,
    IF(
        BG163 &lt; (IF(
            BH164 = "unsaniert",
            (MIN(IF(BH$1:BH$166="unsaniert",BG$1:BG$166)) + MAX(IF(BH$1:BH$166="unsaniert",BG$1:BG$166))) / 2,
            IF(
                BH164 = "teilsaniert",
                (MIN(IF(BH$1:BH$166="teilsaniert",BG$1:BG$166)) + MAX(IF(BH$1:BH$166="teilsaniert",BG$1:BG$166))) / 2,
                (MIN(IF(BH$1:BH$166="saniert",BG$1:BG$166)) + MAX(IF(BH$1:BH$166="saniert",BG$1:BG$166))) / 2
            )
        )),
        0,
        BF164
    )
)</f>
        <v>0</v>
      </c>
    </row>
    <row r="165" spans="2:61">
      <c r="B165" s="174">
        <f t="shared" ref="B165:B166" si="63">B164-0.03</f>
        <v>-3.2470096530532646</v>
      </c>
      <c r="C165" s="173">
        <f>_xlfn.NORM.DIST(B165, B5,C5, TRUE)</f>
        <v>0</v>
      </c>
      <c r="D165" s="174" t="str">
        <f t="shared" si="50"/>
        <v>saniert</v>
      </c>
      <c r="E165" s="174" cm="1">
        <f t="array" ref="E165">IF(
    C165 &gt; (IF(
        D165 = "unsaniert",
        (MIN(IF(D$1:D$166="unsaniert",C$1:C$166)) + MAX(IF(D$1:D$166="unsaniert",C$1:C$166))) / 2,
        IF(
            D165 = "teilsaniert",
            (MIN(IF(D$1:D$166="teilsaniert",C$1:C$166)) + MAX(IF(D$1:D$166="teilsaniert",C$1:C$166))) / 2,
            (MIN(IF(D$1:D$166="saniert",C$1:C$166)) + MAX(IF(D$1:D$166="saniert",C$1:C$166))) / 2
        )
    )),
    0,
    IF(
        C164 &lt; (IF(
            D165 = "unsaniert",
            (MIN(IF(D$1:D$166="unsaniert",C$1:C$166)) + MAX(IF(D$1:D$166="unsaniert",C$1:C$166))) / 2,
            IF(
                D165 = "teilsaniert",
                (MIN(IF(D$1:D$166="teilsaniert",C$1:C$166)) + MAX(IF(D$1:D$166="teilsaniert",C$1:C$166))) / 2,
                (MIN(IF(D$1:D$166="saniert",C$1:C$166)) + MAX(IF(D$1:D$166="saniert",C$1:C$166))) / 2
            )
        )),
        0,
        B165
    )
)</f>
        <v>0</v>
      </c>
      <c r="H165" s="160"/>
      <c r="I165" s="174">
        <f t="shared" ref="I165:I166" si="64">I164-0.03</f>
        <v>-3.5463653993629274</v>
      </c>
      <c r="J165" s="173">
        <f>_xlfn.NORM.DIST(I165, I5,J5, TRUE)</f>
        <v>0</v>
      </c>
      <c r="K165" s="174" t="str">
        <f t="shared" si="51"/>
        <v>saniert</v>
      </c>
      <c r="L165" s="174" cm="1">
        <f t="array" ref="L165">IF(
    J165 &gt; (IF(
        K165 = "unsaniert",
        (MIN(IF(K$1:K$166="unsaniert",J$1:J$166)) + MAX(IF(K$1:K$166="unsaniert",J$1:J$166))) / 2,
        IF(
            K165 = "teilsaniert",
            (MIN(IF(K$1:K$166="teilsaniert",J$1:J$166)) + MAX(IF(K$1:K$166="teilsaniert",J$1:J$166))) / 2,
            (MIN(IF(K$1:K$166="saniert",J$1:J$166)) + MAX(IF(K$1:K$166="saniert",J$1:J$166))) / 2
        )
    )),
    0,
    IF(
        J164 &lt; (IF(
            K165 = "unsaniert",
            (MIN(IF(K$1:K$166="unsaniert",J$1:J$166)) + MAX(IF(K$1:K$166="unsaniert",J$1:J$166))) / 2,
            IF(
                K165 = "teilsaniert",
                (MIN(IF(K$1:K$166="teilsaniert",J$1:J$166)) + MAX(IF(K$1:K$166="teilsaniert",J$1:J$166))) / 2,
                (MIN(IF(K$1:K$166="saniert",J$1:J$166)) + MAX(IF(K$1:K$166="saniert",J$1:J$166))) / 2
            )
        )),
        0,
        I165
    )
)</f>
        <v>0</v>
      </c>
      <c r="O165" s="160"/>
      <c r="P165" s="174">
        <f t="shared" ref="P165:P166" si="65">P164-0.03</f>
        <v>-3.6300480676965989</v>
      </c>
      <c r="Q165" s="173">
        <f>_xlfn.NORM.DIST(P165, P5,Q5, TRUE)</f>
        <v>0</v>
      </c>
      <c r="R165" s="174" t="str">
        <f t="shared" si="52"/>
        <v>saniert</v>
      </c>
      <c r="S165" s="174" cm="1">
        <f t="array" ref="S165">IF(
    Q165 &gt; (IF(
        R165 = "unsaniert",
        (MIN(IF(R$1:R$166="unsaniert",Q$1:Q$166)) + MAX(IF(R$1:R$166="unsaniert",Q$1:Q$166))) / 2,
        IF(
            R165 = "teilsaniert",
            (MIN(IF(R$1:R$166="teilsaniert",Q$1:Q$166)) + MAX(IF(R$1:R$166="teilsaniert",Q$1:Q$166))) / 2,
            (MIN(IF(R$1:R$166="saniert",Q$1:Q$166)) + MAX(IF(R$1:R$166="saniert",Q$1:Q$166))) / 2
        )
    )),
    0,
    IF(
        Q164 &lt; (IF(
            R165 = "unsaniert",
            (MIN(IF(R$1:R$166="unsaniert",Q$1:Q$166)) + MAX(IF(R$1:R$166="unsaniert",Q$1:Q$166))) / 2,
            IF(
                R165 = "teilsaniert",
                (MIN(IF(R$1:R$166="teilsaniert",Q$1:Q$166)) + MAX(IF(R$1:R$166="teilsaniert",Q$1:Q$166))) / 2,
                (MIN(IF(R$1:R$166="saniert",Q$1:Q$166)) + MAX(IF(R$1:R$166="saniert",Q$1:Q$166))) / 2
            )
        )),
        0,
        P165
    )
)</f>
        <v>0</v>
      </c>
      <c r="W165" s="174">
        <f t="shared" ref="W165:W166" si="66">W164-0.03</f>
        <v>-3.3314906343425963</v>
      </c>
      <c r="X165" s="173">
        <f t="shared" si="53"/>
        <v>0</v>
      </c>
      <c r="Y165" s="174" t="str">
        <f t="shared" si="54"/>
        <v>saniert</v>
      </c>
      <c r="Z165" s="174" cm="1">
        <f t="array" ref="Z165">IF(
    X165 &gt; (IF(
        Y165 = "unsaniert",
        (MIN(IF(Y$1:Y$166="unsaniert",X$1:X$166)) + MAX(IF(Y$1:Y$166="unsaniert",X$1:X$166))) / 2,
        IF(
            Y165 = "teilsaniert",
            (MIN(IF(Y$1:Y$166="teilsaniert",X$1:X$166)) + MAX(IF(Y$1:Y$166="teilsaniert",X$1:X$166))) / 2,
            (MIN(IF(Y$1:Y$166="saniert",X$1:X$166)) + MAX(IF(Y$1:Y$166="saniert",X$1:X$166))) / 2
        )
    )),
    0,
    IF(
        X164 &lt; (IF(
            Y165 = "unsaniert",
            (MIN(IF(Y$1:Y$166="unsaniert",X$1:X$166)) + MAX(IF(Y$1:Y$166="unsaniert",X$1:X$166))) / 2,
            IF(
                Y165 = "teilsaniert",
                (MIN(IF(Y$1:Y$166="teilsaniert",X$1:X$166)) + MAX(IF(Y$1:Y$166="teilsaniert",X$1:X$166))) / 2,
                (MIN(IF(Y$1:Y$166="saniert",X$1:X$166)) + MAX(IF(Y$1:Y$166="saniert",X$1:X$166))) / 2
            )
        )),
        0,
        W165
    )
)</f>
        <v>0</v>
      </c>
      <c r="AA165" s="160"/>
      <c r="AB165" s="160"/>
      <c r="AC165" s="160"/>
      <c r="AD165" s="174">
        <f t="shared" ref="AD165:AD166" si="67">AD164-0.03</f>
        <v>-3.4800361506202186</v>
      </c>
      <c r="AE165" s="173">
        <f t="shared" si="55"/>
        <v>0</v>
      </c>
      <c r="AF165" s="174" t="str">
        <f t="shared" si="56"/>
        <v>saniert</v>
      </c>
      <c r="AG165" s="174" cm="1">
        <f t="array" ref="AG165">IF(
    AE165 &gt; (IF(
        AF165 = "unsaniert",
        (MIN(IF(AF$1:AF$166="unsaniert",AE$1:AE$166)) + MAX(IF(AF$1:AF$166="unsaniert",AE$1:AE$166))) / 2,
        IF(
            AF165 = "teilsaniert",
            (MIN(IF(AF$1:AF$166="teilsaniert",AE$1:AE$166)) + MAX(IF(AF$1:AF$166="teilsaniert",AE$1:AE$166))) / 2,
            (MIN(IF(AF$1:AF$166="saniert",AE$1:AE$166)) + MAX(IF(AF$1:AF$166="saniert",AE$1:AE$166))) / 2
        )
    )),
    0,
    IF(
        AE164 &lt; (IF(
            AF165 = "unsaniert",
            (MIN(IF(AF$1:AF$166="unsaniert",AE$1:AE$166)) + MAX(IF(AF$1:AF$166="unsaniert",AE$1:AE$166))) / 2,
            IF(
                AF165 = "teilsaniert",
                (MIN(IF(AF$1:AF$166="teilsaniert",AE$1:AE$166)) + MAX(IF(AF$1:AF$166="teilsaniert",AE$1:AE$166))) / 2,
                (MIN(IF(AF$1:AF$166="saniert",AE$1:AE$166)) + MAX(IF(AF$1:AF$166="saniert",AE$1:AE$166))) / 2
            )
        )),
        0,
        AD165
    )
)</f>
        <v>0</v>
      </c>
      <c r="AH165" s="160"/>
      <c r="AI165" s="160"/>
      <c r="AJ165" s="160"/>
      <c r="AK165" s="174">
        <f t="shared" ref="AK165:AK166" si="68">AK164-0.03</f>
        <v>-3.6494462713049232</v>
      </c>
      <c r="AL165" s="173">
        <f t="shared" si="57"/>
        <v>0</v>
      </c>
      <c r="AM165" s="174" t="str">
        <f t="shared" si="58"/>
        <v>saniert</v>
      </c>
      <c r="AN165" s="174" cm="1">
        <f t="array" ref="AN165">IF(
    AL165 &gt; (IF(
        AM165 = "unsaniert",
        (MIN(IF(AM$1:AM$166="unsaniert",AL$1:AL$166)) + MAX(IF(AM$1:AM$166="unsaniert",AL$1:AL$166))) / 2,
        IF(
            AM165 = "teilsaniert",
            (MIN(IF(AM$1:AM$166="teilsaniert",AL$1:AL$166)) + MAX(IF(AM$1:AM$166="teilsaniert",AL$1:AL$166))) / 2,
            (MIN(IF(AM$1:AM$166="saniert",AL$1:AL$166)) + MAX(IF(AM$1:AM$166="saniert",AL$1:AL$166))) / 2
        )
    )),
    0,
    IF(
        AL164 &lt; (IF(
            AM165 = "unsaniert",
            (MIN(IF(AM$1:AM$166="unsaniert",AL$1:AL$166)) + MAX(IF(AM$1:AM$166="unsaniert",AL$1:AL$166))) / 2,
            IF(
                AM165 = "teilsaniert",
                (MIN(IF(AM$1:AM$166="teilsaniert",AL$1:AL$166)) + MAX(IF(AM$1:AM$166="teilsaniert",AL$1:AL$166))) / 2,
                (MIN(IF(AM$1:AM$166="saniert",AL$1:AL$166)) + MAX(IF(AM$1:AM$166="saniert",AL$1:AL$166))) / 2
            )
        )),
        0,
        AK165
    )
)</f>
        <v>0</v>
      </c>
      <c r="AR165" s="174">
        <f t="shared" ref="AR165:AR166" si="69">AR164-0.03</f>
        <v>-3.3947735317615817</v>
      </c>
      <c r="AS165" s="173">
        <f t="shared" si="59"/>
        <v>0</v>
      </c>
      <c r="AT165" s="174" t="str">
        <f t="shared" si="60"/>
        <v>saniert</v>
      </c>
      <c r="AU165" s="174" cm="1">
        <f t="array" ref="AU165">IF(
    AS165 &gt; (IF(
        AT165 = "unsaniert",
        (MIN(IF(AT$1:AT$166="unsaniert",AS$1:AS$166)) + MAX(IF(AT$1:AT$166="unsaniert",AS$1:AS$166))) / 2,
        IF(
            AT165 = "teilsaniert",
            (MIN(IF(AT$1:AT$166="teilsaniert",AS$1:AS$166)) + MAX(IF(AT$1:AT$166="teilsaniert",AS$1:AS$166))) / 2,
            (MIN(IF(AT$1:AT$166="saniert",AS$1:AS$166)) + MAX(IF(AT$1:AT$166="saniert",AS$1:AS$166))) / 2
        )
    )),
    0,
    IF(
        AS164 &lt; (IF(
            AT165 = "unsaniert",
            (MIN(IF(AT$1:AT$166="unsaniert",AS$1:AS$166)) + MAX(IF(AT$1:AT$166="unsaniert",AS$1:AS$166))) / 2,
            IF(
                AT165 = "teilsaniert",
                (MIN(IF(AT$1:AT$166="teilsaniert",AS$1:AS$166)) + MAX(IF(AT$1:AT$166="teilsaniert",AS$1:AS$166))) / 2,
                (MIN(IF(AT$1:AT$166="saniert",AS$1:AS$166)) + MAX(IF(AT$1:AT$166="saniert",AS$1:AS$166))) / 2
            )
        )),
        0,
        AR165
    )
)</f>
        <v>0</v>
      </c>
      <c r="AV165" s="160"/>
      <c r="AW165" s="160"/>
      <c r="AX165" s="160"/>
      <c r="AY165" s="174">
        <f t="shared" ref="AY165:AY166" si="70">AY164-0.03</f>
        <v>-3.4058722285641041</v>
      </c>
      <c r="AZ165" s="173">
        <f t="shared" si="48"/>
        <v>0</v>
      </c>
      <c r="BA165" s="174" t="str">
        <f t="shared" si="49"/>
        <v>saniert</v>
      </c>
      <c r="BB165" s="174" cm="1">
        <f t="array" ref="BB165">IF(
    AZ165 &gt; (IF(
        BA165 = "unsaniert",
        (MIN(IF(BA$1:BA$166="unsaniert",AZ$1:AZ$166)) + MAX(IF(BA$1:BA$166="unsaniert",AZ$1:AZ$166))) / 2,
        IF(
            BA165 = "teilsaniert",
            (MIN(IF(BA$1:BA$166="teilsaniert",AZ$1:AZ$166)) + MAX(IF(BA$1:BA$166="teilsaniert",AZ$1:AZ$166))) / 2,
            (MIN(IF(BA$1:BA$166="saniert",AZ$1:AZ$166)) + MAX(IF(BA$1:BA$166="saniert",AZ$1:AZ$166))) / 2
        )
    )),
    0,
    IF(
        AZ164 &lt; (IF(
            BA165 = "unsaniert",
            (MIN(IF(BA$1:BA$166="unsaniert",AZ$1:AZ$166)) + MAX(IF(BA$1:BA$166="unsaniert",AZ$1:AZ$166))) / 2,
            IF(
                BA165 = "teilsaniert",
                (MIN(IF(BA$1:BA$166="teilsaniert",AZ$1:AZ$166)) + MAX(IF(BA$1:BA$166="teilsaniert",AZ$1:AZ$166))) / 2,
                (MIN(IF(BA$1:BA$166="saniert",AZ$1:AZ$166)) + MAX(IF(BA$1:BA$166="saniert",AZ$1:AZ$166))) / 2
            )
        )),
        0,
        AY165
    )
)</f>
        <v>0</v>
      </c>
      <c r="BC165" s="160"/>
      <c r="BD165" s="160"/>
      <c r="BE165" s="160"/>
      <c r="BF165" s="174">
        <f t="shared" ref="BF165:BF166" si="71">BF164-0.015</f>
        <v>-1.6829803524127773</v>
      </c>
      <c r="BG165" s="173">
        <f t="shared" si="61"/>
        <v>0</v>
      </c>
      <c r="BH165" s="174" t="str">
        <f t="shared" si="62"/>
        <v>saniert</v>
      </c>
      <c r="BI165" s="174" cm="1">
        <f t="array" ref="BI165">IF(
    BG165 &gt; (IF(
        BH165 = "unsaniert",
        (MIN(IF(BH$1:BH$166="unsaniert",BG$1:BG$166)) + MAX(IF(BH$1:BH$166="unsaniert",BG$1:BG$166))) / 2,
        IF(
            BH165 = "teilsaniert",
            (MIN(IF(BH$1:BH$166="teilsaniert",BG$1:BG$166)) + MAX(IF(BH$1:BH$166="teilsaniert",BG$1:BG$166))) / 2,
            (MIN(IF(BH$1:BH$166="saniert",BG$1:BG$166)) + MAX(IF(BH$1:BH$166="saniert",BG$1:BG$166))) / 2
        )
    )),
    0,
    IF(
        BG164 &lt; (IF(
            BH165 = "unsaniert",
            (MIN(IF(BH$1:BH$166="unsaniert",BG$1:BG$166)) + MAX(IF(BH$1:BH$166="unsaniert",BG$1:BG$166))) / 2,
            IF(
                BH165 = "teilsaniert",
                (MIN(IF(BH$1:BH$166="teilsaniert",BG$1:BG$166)) + MAX(IF(BH$1:BH$166="teilsaniert",BG$1:BG$166))) / 2,
                (MIN(IF(BH$1:BH$166="saniert",BG$1:BG$166)) + MAX(IF(BH$1:BH$166="saniert",BG$1:BG$166))) / 2
            )
        )),
        0,
        BF165
    )
)</f>
        <v>0</v>
      </c>
    </row>
    <row r="166" spans="2:61">
      <c r="B166" s="174">
        <f t="shared" si="63"/>
        <v>-3.2770096530532644</v>
      </c>
      <c r="C166" s="173">
        <f>_xlfn.NORM.DIST(B166, B5,C5, TRUE)</f>
        <v>0</v>
      </c>
      <c r="D166" s="174" t="str">
        <f t="shared" si="50"/>
        <v>saniert</v>
      </c>
      <c r="E166" s="174" cm="1">
        <f t="array" ref="E166">IF(
    C166 &gt; (IF(
        D166 = "unsaniert",
        (MIN(IF(D$1:D$166="unsaniert",C$1:C$166)) + MAX(IF(D$1:D$166="unsaniert",C$1:C$166))) / 2,
        IF(
            D166 = "teilsaniert",
            (MIN(IF(D$1:D$166="teilsaniert",C$1:C$166)) + MAX(IF(D$1:D$166="teilsaniert",C$1:C$166))) / 2,
            (MIN(IF(D$1:D$166="saniert",C$1:C$166)) + MAX(IF(D$1:D$166="saniert",C$1:C$166))) / 2
        )
    )),
    0,
    IF(
        C165 &lt; (IF(
            D166 = "unsaniert",
            (MIN(IF(D$1:D$166="unsaniert",C$1:C$166)) + MAX(IF(D$1:D$166="unsaniert",C$1:C$166))) / 2,
            IF(
                D166 = "teilsaniert",
                (MIN(IF(D$1:D$166="teilsaniert",C$1:C$166)) + MAX(IF(D$1:D$166="teilsaniert",C$1:C$166))) / 2,
                (MIN(IF(D$1:D$166="saniert",C$1:C$166)) + MAX(IF(D$1:D$166="saniert",C$1:C$166))) / 2
            )
        )),
        0,
        B166
    )
)</f>
        <v>0</v>
      </c>
      <c r="H166" s="160"/>
      <c r="I166" s="174">
        <f t="shared" si="64"/>
        <v>-3.5763653993629272</v>
      </c>
      <c r="J166" s="173">
        <f>_xlfn.NORM.DIST(I166, I5,J5, TRUE)</f>
        <v>0</v>
      </c>
      <c r="K166" s="174" t="str">
        <f t="shared" si="51"/>
        <v>saniert</v>
      </c>
      <c r="L166" s="174" cm="1">
        <f t="array" ref="L166">IF(
    J166 &gt; (IF(
        K166 = "unsaniert",
        (MIN(IF(K$1:K$166="unsaniert",J$1:J$166)) + MAX(IF(K$1:K$166="unsaniert",J$1:J$166))) / 2,
        IF(
            K166 = "teilsaniert",
            (MIN(IF(K$1:K$166="teilsaniert",J$1:J$166)) + MAX(IF(K$1:K$166="teilsaniert",J$1:J$166))) / 2,
            (MIN(IF(K$1:K$166="saniert",J$1:J$166)) + MAX(IF(K$1:K$166="saniert",J$1:J$166))) / 2
        )
    )),
    0,
    IF(
        J165 &lt; (IF(
            K166 = "unsaniert",
            (MIN(IF(K$1:K$166="unsaniert",J$1:J$166)) + MAX(IF(K$1:K$166="unsaniert",J$1:J$166))) / 2,
            IF(
                K166 = "teilsaniert",
                (MIN(IF(K$1:K$166="teilsaniert",J$1:J$166)) + MAX(IF(K$1:K$166="teilsaniert",J$1:J$166))) / 2,
                (MIN(IF(K$1:K$166="saniert",J$1:J$166)) + MAX(IF(K$1:K$166="saniert",J$1:J$166))) / 2
            )
        )),
        0,
        I166
    )
)</f>
        <v>0</v>
      </c>
      <c r="O166" s="160"/>
      <c r="P166" s="174">
        <f t="shared" si="65"/>
        <v>-3.6600480676965987</v>
      </c>
      <c r="Q166" s="173">
        <f>_xlfn.NORM.DIST(P166, P5,Q5, TRUE)</f>
        <v>0</v>
      </c>
      <c r="R166" s="174" t="str">
        <f t="shared" si="52"/>
        <v>saniert</v>
      </c>
      <c r="S166" s="174" cm="1">
        <f t="array" ref="S166">IF(
    Q166 &gt; (IF(
        R166 = "unsaniert",
        (MIN(IF(R$1:R$166="unsaniert",Q$1:Q$166)) + MAX(IF(R$1:R$166="unsaniert",Q$1:Q$166))) / 2,
        IF(
            R166 = "teilsaniert",
            (MIN(IF(R$1:R$166="teilsaniert",Q$1:Q$166)) + MAX(IF(R$1:R$166="teilsaniert",Q$1:Q$166))) / 2,
            (MIN(IF(R$1:R$166="saniert",Q$1:Q$166)) + MAX(IF(R$1:R$166="saniert",Q$1:Q$166))) / 2
        )
    )),
    0,
    IF(
        Q165 &lt; (IF(
            R166 = "unsaniert",
            (MIN(IF(R$1:R$166="unsaniert",Q$1:Q$166)) + MAX(IF(R$1:R$166="unsaniert",Q$1:Q$166))) / 2,
            IF(
                R166 = "teilsaniert",
                (MIN(IF(R$1:R$166="teilsaniert",Q$1:Q$166)) + MAX(IF(R$1:R$166="teilsaniert",Q$1:Q$166))) / 2,
                (MIN(IF(R$1:R$166="saniert",Q$1:Q$166)) + MAX(IF(R$1:R$166="saniert",Q$1:Q$166))) / 2
            )
        )),
        0,
        P166
    )
)</f>
        <v>0</v>
      </c>
      <c r="W166" s="174">
        <f t="shared" si="66"/>
        <v>-3.3614906343425961</v>
      </c>
      <c r="X166" s="173">
        <f t="shared" si="53"/>
        <v>0</v>
      </c>
      <c r="Y166" s="174" t="str">
        <f t="shared" si="54"/>
        <v>saniert</v>
      </c>
      <c r="Z166" s="174" cm="1">
        <f t="array" ref="Z166">IF(
    X166 &gt; (IF(
        Y166 = "unsaniert",
        (MIN(IF(Y$1:Y$166="unsaniert",X$1:X$166)) + MAX(IF(Y$1:Y$166="unsaniert",X$1:X$166))) / 2,
        IF(
            Y166 = "teilsaniert",
            (MIN(IF(Y$1:Y$166="teilsaniert",X$1:X$166)) + MAX(IF(Y$1:Y$166="teilsaniert",X$1:X$166))) / 2,
            (MIN(IF(Y$1:Y$166="saniert",X$1:X$166)) + MAX(IF(Y$1:Y$166="saniert",X$1:X$166))) / 2
        )
    )),
    0,
    IF(
        X165 &lt; (IF(
            Y166 = "unsaniert",
            (MIN(IF(Y$1:Y$166="unsaniert",X$1:X$166)) + MAX(IF(Y$1:Y$166="unsaniert",X$1:X$166))) / 2,
            IF(
                Y166 = "teilsaniert",
                (MIN(IF(Y$1:Y$166="teilsaniert",X$1:X$166)) + MAX(IF(Y$1:Y$166="teilsaniert",X$1:X$166))) / 2,
                (MIN(IF(Y$1:Y$166="saniert",X$1:X$166)) + MAX(IF(Y$1:Y$166="saniert",X$1:X$166))) / 2
            )
        )),
        0,
        W166
    )
)</f>
        <v>0</v>
      </c>
      <c r="AA166" s="160"/>
      <c r="AB166" s="160"/>
      <c r="AC166" s="160"/>
      <c r="AD166" s="174">
        <f t="shared" si="67"/>
        <v>-3.5100361506202185</v>
      </c>
      <c r="AE166" s="173">
        <f t="shared" si="55"/>
        <v>0</v>
      </c>
      <c r="AF166" s="174" t="str">
        <f t="shared" si="56"/>
        <v>saniert</v>
      </c>
      <c r="AG166" s="174" cm="1">
        <f t="array" ref="AG166">IF(
    AE166 &gt; (IF(
        AF166 = "unsaniert",
        (MIN(IF(AF$1:AF$166="unsaniert",AE$1:AE$166)) + MAX(IF(AF$1:AF$166="unsaniert",AE$1:AE$166))) / 2,
        IF(
            AF166 = "teilsaniert",
            (MIN(IF(AF$1:AF$166="teilsaniert",AE$1:AE$166)) + MAX(IF(AF$1:AF$166="teilsaniert",AE$1:AE$166))) / 2,
            (MIN(IF(AF$1:AF$166="saniert",AE$1:AE$166)) + MAX(IF(AF$1:AF$166="saniert",AE$1:AE$166))) / 2
        )
    )),
    0,
    IF(
        AE165 &lt; (IF(
            AF166 = "unsaniert",
            (MIN(IF(AF$1:AF$166="unsaniert",AE$1:AE$166)) + MAX(IF(AF$1:AF$166="unsaniert",AE$1:AE$166))) / 2,
            IF(
                AF166 = "teilsaniert",
                (MIN(IF(AF$1:AF$166="teilsaniert",AE$1:AE$166)) + MAX(IF(AF$1:AF$166="teilsaniert",AE$1:AE$166))) / 2,
                (MIN(IF(AF$1:AF$166="saniert",AE$1:AE$166)) + MAX(IF(AF$1:AF$166="saniert",AE$1:AE$166))) / 2
            )
        )),
        0,
        AD166
    )
)</f>
        <v>0</v>
      </c>
      <c r="AH166" s="160"/>
      <c r="AI166" s="160"/>
      <c r="AJ166" s="160"/>
      <c r="AK166" s="174">
        <f t="shared" si="68"/>
        <v>-3.679446271304923</v>
      </c>
      <c r="AL166" s="173">
        <f t="shared" si="57"/>
        <v>0</v>
      </c>
      <c r="AM166" s="174" t="str">
        <f t="shared" si="58"/>
        <v>saniert</v>
      </c>
      <c r="AN166" s="174" cm="1">
        <f t="array" ref="AN166">IF(
    AL166 &gt; (IF(
        AM166 = "unsaniert",
        (MIN(IF(AM$1:AM$166="unsaniert",AL$1:AL$166)) + MAX(IF(AM$1:AM$166="unsaniert",AL$1:AL$166))) / 2,
        IF(
            AM166 = "teilsaniert",
            (MIN(IF(AM$1:AM$166="teilsaniert",AL$1:AL$166)) + MAX(IF(AM$1:AM$166="teilsaniert",AL$1:AL$166))) / 2,
            (MIN(IF(AM$1:AM$166="saniert",AL$1:AL$166)) + MAX(IF(AM$1:AM$166="saniert",AL$1:AL$166))) / 2
        )
    )),
    0,
    IF(
        AL165 &lt; (IF(
            AM166 = "unsaniert",
            (MIN(IF(AM$1:AM$166="unsaniert",AL$1:AL$166)) + MAX(IF(AM$1:AM$166="unsaniert",AL$1:AL$166))) / 2,
            IF(
                AM166 = "teilsaniert",
                (MIN(IF(AM$1:AM$166="teilsaniert",AL$1:AL$166)) + MAX(IF(AM$1:AM$166="teilsaniert",AL$1:AL$166))) / 2,
                (MIN(IF(AM$1:AM$166="saniert",AL$1:AL$166)) + MAX(IF(AM$1:AM$166="saniert",AL$1:AL$166))) / 2
            )
        )),
        0,
        AK166
    )
)</f>
        <v>0</v>
      </c>
      <c r="AR166" s="174">
        <f t="shared" si="69"/>
        <v>-3.4247735317615815</v>
      </c>
      <c r="AS166" s="173">
        <f t="shared" si="59"/>
        <v>0</v>
      </c>
      <c r="AT166" s="174" t="str">
        <f t="shared" si="60"/>
        <v>saniert</v>
      </c>
      <c r="AU166" s="174" cm="1">
        <f t="array" ref="AU166">IF(
    AS166 &gt; (IF(
        AT166 = "unsaniert",
        (MIN(IF(AT$1:AT$166="unsaniert",AS$1:AS$166)) + MAX(IF(AT$1:AT$166="unsaniert",AS$1:AS$166))) / 2,
        IF(
            AT166 = "teilsaniert",
            (MIN(IF(AT$1:AT$166="teilsaniert",AS$1:AS$166)) + MAX(IF(AT$1:AT$166="teilsaniert",AS$1:AS$166))) / 2,
            (MIN(IF(AT$1:AT$166="saniert",AS$1:AS$166)) + MAX(IF(AT$1:AT$166="saniert",AS$1:AS$166))) / 2
        )
    )),
    0,
    IF(
        AS165 &lt; (IF(
            AT166 = "unsaniert",
            (MIN(IF(AT$1:AT$166="unsaniert",AS$1:AS$166)) + MAX(IF(AT$1:AT$166="unsaniert",AS$1:AS$166))) / 2,
            IF(
                AT166 = "teilsaniert",
                (MIN(IF(AT$1:AT$166="teilsaniert",AS$1:AS$166)) + MAX(IF(AT$1:AT$166="teilsaniert",AS$1:AS$166))) / 2,
                (MIN(IF(AT$1:AT$166="saniert",AS$1:AS$166)) + MAX(IF(AT$1:AT$166="saniert",AS$1:AS$166))) / 2
            )
        )),
        0,
        AR166
    )
)</f>
        <v>0</v>
      </c>
      <c r="AV166" s="160"/>
      <c r="AW166" s="160"/>
      <c r="AX166" s="160"/>
      <c r="AY166" s="174">
        <f t="shared" si="70"/>
        <v>-3.4358722285641039</v>
      </c>
      <c r="AZ166" s="173">
        <f t="shared" ref="AZ166" si="72">_xlfn.NORM.DIST(AY166, $I$13,$J$13, TRUE)</f>
        <v>0</v>
      </c>
      <c r="BA166" s="174" t="str">
        <f t="shared" ref="BA166" si="73">IF(AZ166&gt;($C$30+$D$30)/100,"unsaniert",IF(AZ166&gt;($D$30)/100,"teilsaniert","saniert"))</f>
        <v>saniert</v>
      </c>
      <c r="BB166" s="174" cm="1">
        <f t="array" ref="BB166">IF(
    AZ166 &gt; (IF(
        BA166 = "unsaniert",
        (MIN(IF(BA$1:BA$166="unsaniert",AZ$1:AZ$166)) + MAX(IF(BA$1:BA$166="unsaniert",AZ$1:AZ$166))) / 2,
        IF(
            BA166 = "teilsaniert",
            (MIN(IF(BA$1:BA$166="teilsaniert",AZ$1:AZ$166)) + MAX(IF(BA$1:BA$166="teilsaniert",AZ$1:AZ$166))) / 2,
            (MIN(IF(BA$1:BA$166="saniert",AZ$1:AZ$166)) + MAX(IF(BA$1:BA$166="saniert",AZ$1:AZ$166))) / 2
        )
    )),
    0,
    IF(
        AZ165 &lt; (IF(
            BA166 = "unsaniert",
            (MIN(IF(BA$1:BA$166="unsaniert",AZ$1:AZ$166)) + MAX(IF(BA$1:BA$166="unsaniert",AZ$1:AZ$166))) / 2,
            IF(
                BA166 = "teilsaniert",
                (MIN(IF(BA$1:BA$166="teilsaniert",AZ$1:AZ$166)) + MAX(IF(BA$1:BA$166="teilsaniert",AZ$1:AZ$166))) / 2,
                (MIN(IF(BA$1:BA$166="saniert",AZ$1:AZ$166)) + MAX(IF(BA$1:BA$166="saniert",AZ$1:AZ$166))) / 2
            )
        )),
        0,
        AY166
    )
)</f>
        <v>0</v>
      </c>
      <c r="BC166" s="160"/>
      <c r="BD166" s="160"/>
      <c r="BE166" s="160"/>
      <c r="BF166" s="174">
        <f t="shared" si="71"/>
        <v>-1.6979803524127772</v>
      </c>
      <c r="BG166" s="173">
        <f t="shared" si="61"/>
        <v>0</v>
      </c>
      <c r="BH166" s="174" t="str">
        <f t="shared" si="62"/>
        <v>saniert</v>
      </c>
      <c r="BI166" s="174" cm="1">
        <f t="array" ref="BI166">IF(
    BG166 &gt; (IF(
        BH166 = "unsaniert",
        (MIN(IF(BH$1:BH$166="unsaniert",BG$1:BG$166)) + MAX(IF(BH$1:BH$166="unsaniert",BG$1:BG$166))) / 2,
        IF(
            BH166 = "teilsaniert",
            (MIN(IF(BH$1:BH$166="teilsaniert",BG$1:BG$166)) + MAX(IF(BH$1:BH$166="teilsaniert",BG$1:BG$166))) / 2,
            (MIN(IF(BH$1:BH$166="saniert",BG$1:BG$166)) + MAX(IF(BH$1:BH$166="saniert",BG$1:BG$166))) / 2
        )
    )),
    0,
    IF(
        BG165 &lt; (IF(
            BH166 = "unsaniert",
            (MIN(IF(BH$1:BH$166="unsaniert",BG$1:BG$166)) + MAX(IF(BH$1:BH$166="unsaniert",BG$1:BG$166))) / 2,
            IF(
                BH166 = "teilsaniert",
                (MIN(IF(BH$1:BH$166="teilsaniert",BG$1:BG$166)) + MAX(IF(BH$1:BH$166="teilsaniert",BG$1:BG$166))) / 2,
                (MIN(IF(BH$1:BH$166="saniert",BG$1:BG$166)) + MAX(IF(BH$1:BH$166="saniert",BG$1:BG$166))) / 2
            )
        )),
        0,
        BF166
    )
)</f>
        <v>0</v>
      </c>
    </row>
  </sheetData>
  <mergeCells count="3">
    <mergeCell ref="W2:Z2"/>
    <mergeCell ref="W3:Z3"/>
    <mergeCell ref="B28:D28"/>
  </mergeCells>
  <conditionalFormatting sqref="V5:V15">
    <cfRule type="expression" dxfId="745" priority="104">
      <formula>V5&lt;=1</formula>
    </cfRule>
  </conditionalFormatting>
  <conditionalFormatting sqref="O5:O15">
    <cfRule type="expression" dxfId="744" priority="103">
      <formula>O5&lt;=1</formula>
    </cfRule>
  </conditionalFormatting>
  <conditionalFormatting sqref="H5:H15">
    <cfRule type="expression" dxfId="743" priority="102">
      <formula>H5&lt;=1</formula>
    </cfRule>
  </conditionalFormatting>
  <conditionalFormatting sqref="Y19:Y20">
    <cfRule type="expression" dxfId="742" priority="98">
      <formula>OR(Y19&gt;=0.5,Z19&lt;=5)</formula>
    </cfRule>
    <cfRule type="expression" dxfId="741" priority="101">
      <formula>Z19&lt;=1</formula>
    </cfRule>
  </conditionalFormatting>
  <conditionalFormatting sqref="Z5:Z15">
    <cfRule type="expression" dxfId="740" priority="95">
      <formula>Z5&lt;=1</formula>
    </cfRule>
  </conditionalFormatting>
  <conditionalFormatting sqref="W19:W21">
    <cfRule type="expression" dxfId="739" priority="96">
      <formula>OR(Y19&gt;=0.5,Z19&lt;=5)</formula>
    </cfRule>
    <cfRule type="expression" dxfId="738" priority="99">
      <formula>Z19&lt;=1</formula>
    </cfRule>
  </conditionalFormatting>
  <conditionalFormatting sqref="X19:X21">
    <cfRule type="expression" dxfId="737" priority="97">
      <formula>OR(Y19&gt;=0.5,Z19&lt;=5)</formula>
    </cfRule>
    <cfRule type="expression" dxfId="736" priority="100">
      <formula>Z19&lt;=1</formula>
    </cfRule>
  </conditionalFormatting>
  <conditionalFormatting sqref="I5:I16 I19:I21 P19:P21">
    <cfRule type="expression" dxfId="735" priority="93">
      <formula>OR(K5&gt;=0.5,O5&lt;=5)</formula>
    </cfRule>
    <cfRule type="expression" dxfId="734" priority="94">
      <formula>O5&lt;=1</formula>
    </cfRule>
  </conditionalFormatting>
  <conditionalFormatting sqref="P5:P16">
    <cfRule type="expression" dxfId="733" priority="91">
      <formula>OR(R5&gt;=0.5,V5&lt;=5)</formula>
    </cfRule>
    <cfRule type="expression" dxfId="732" priority="92">
      <formula>V5&lt;=1</formula>
    </cfRule>
  </conditionalFormatting>
  <conditionalFormatting sqref="W5:W16">
    <cfRule type="expression" dxfId="731" priority="89">
      <formula>OR(Y5&gt;=0.5,Z5&lt;=5)</formula>
    </cfRule>
    <cfRule type="expression" dxfId="730" priority="90">
      <formula>Z5&lt;=1</formula>
    </cfRule>
  </conditionalFormatting>
  <conditionalFormatting sqref="N19:N20 U19:U20">
    <cfRule type="expression" dxfId="729" priority="86">
      <formula>OR(N19&gt;=0.5,P19&lt;=5)</formula>
    </cfRule>
    <cfRule type="expression" dxfId="728" priority="88">
      <formula>P19&lt;=1</formula>
    </cfRule>
  </conditionalFormatting>
  <conditionalFormatting sqref="J5:J16 J19:J21 Q19:Q21">
    <cfRule type="expression" dxfId="727" priority="85">
      <formula>OR(K5&gt;=0.5,O5&lt;=5)</formula>
    </cfRule>
    <cfRule type="expression" dxfId="726" priority="87">
      <formula>O5&lt;=1</formula>
    </cfRule>
  </conditionalFormatting>
  <conditionalFormatting sqref="Q5:Q16">
    <cfRule type="expression" dxfId="725" priority="81">
      <formula>OR(R5&gt;=0.5,V5&lt;=5)</formula>
    </cfRule>
    <cfRule type="expression" dxfId="724" priority="83">
      <formula>V5&lt;=1</formula>
    </cfRule>
  </conditionalFormatting>
  <conditionalFormatting sqref="Y5:Y15">
    <cfRule type="expression" dxfId="723" priority="78">
      <formula>OR(Y5&gt;=0.5,Z5&lt;=5)</formula>
    </cfRule>
    <cfRule type="expression" dxfId="722" priority="80">
      <formula>Z5&lt;=1</formula>
    </cfRule>
  </conditionalFormatting>
  <conditionalFormatting sqref="X5:X16">
    <cfRule type="expression" dxfId="721" priority="77">
      <formula>OR(Y5&gt;=0.5,Z5&lt;=5)</formula>
    </cfRule>
    <cfRule type="expression" dxfId="720" priority="79">
      <formula>Z5&lt;=1</formula>
    </cfRule>
  </conditionalFormatting>
  <conditionalFormatting sqref="V19:V20">
    <cfRule type="expression" dxfId="719" priority="76">
      <formula>V19&lt;=1</formula>
    </cfRule>
  </conditionalFormatting>
  <conditionalFormatting sqref="O19:O20">
    <cfRule type="expression" dxfId="718" priority="75">
      <formula>O19&lt;=1</formula>
    </cfRule>
  </conditionalFormatting>
  <conditionalFormatting sqref="H19:H20">
    <cfRule type="expression" dxfId="717" priority="74">
      <formula>H19&lt;=1</formula>
    </cfRule>
  </conditionalFormatting>
  <conditionalFormatting sqref="Z19:Z20">
    <cfRule type="expression" dxfId="716" priority="73">
      <formula>Z19&lt;=1</formula>
    </cfRule>
  </conditionalFormatting>
  <conditionalFormatting sqref="G19:G20">
    <cfRule type="expression" dxfId="715" priority="348">
      <formula>OR(G19&gt;=0.5,I19&lt;=5)</formula>
    </cfRule>
    <cfRule type="expression" dxfId="714" priority="349">
      <formula>I19&lt;=1</formula>
    </cfRule>
  </conditionalFormatting>
  <conditionalFormatting sqref="B19:B21 B5:B16">
    <cfRule type="expression" dxfId="713" priority="352">
      <formula>OR(D5&gt;=0.5,H5&lt;=5)</formula>
    </cfRule>
    <cfRule type="expression" dxfId="712" priority="353">
      <formula>H5&lt;=1</formula>
    </cfRule>
  </conditionalFormatting>
  <conditionalFormatting sqref="C19:C21 C5:C16">
    <cfRule type="expression" dxfId="711" priority="356">
      <formula>OR(D5&gt;=0.5,H5&lt;=5)</formula>
    </cfRule>
    <cfRule type="expression" dxfId="710" priority="357">
      <formula>H5&lt;=1</formula>
    </cfRule>
  </conditionalFormatting>
  <conditionalFormatting sqref="F19:F20 M19:M20 T19:T20">
    <cfRule type="expression" dxfId="709" priority="358">
      <formula>OR(F19&gt;=0.5,I19&lt;=5)</formula>
    </cfRule>
    <cfRule type="expression" dxfId="708" priority="359">
      <formula>I19&lt;=1</formula>
    </cfRule>
  </conditionalFormatting>
  <conditionalFormatting sqref="D19:E20 D5:D15 K5:K15 K19:L20 R19:S20 R5:R15">
    <cfRule type="expression" dxfId="707" priority="364">
      <formula>OR(D5&gt;=0.5,H5&lt;=5)</formula>
    </cfRule>
    <cfRule type="expression" dxfId="706" priority="365">
      <formula>H5&lt;=1</formula>
    </cfRule>
  </conditionalFormatting>
  <conditionalFormatting sqref="G6:G7 G9:G12 G14:G15">
    <cfRule type="expression" dxfId="705" priority="71">
      <formula>OR(H6&gt;=0.5,J6&lt;=5)</formula>
    </cfRule>
    <cfRule type="expression" dxfId="704" priority="72">
      <formula>J6&lt;=1</formula>
    </cfRule>
  </conditionalFormatting>
  <conditionalFormatting sqref="E6:F7 E9:F12 E14:F15">
    <cfRule type="expression" dxfId="703" priority="69">
      <formula>OR(G6&gt;=0.5,I6&lt;=5)</formula>
    </cfRule>
    <cfRule type="expression" dxfId="702" priority="70">
      <formula>I6&lt;=1</formula>
    </cfRule>
  </conditionalFormatting>
  <conditionalFormatting sqref="N6:N7 N9:N12 N14:N15">
    <cfRule type="expression" dxfId="701" priority="67">
      <formula>OR(O6&gt;=0.5,Q6&lt;=5)</formula>
    </cfRule>
    <cfRule type="expression" dxfId="700" priority="68">
      <formula>Q6&lt;=1</formula>
    </cfRule>
  </conditionalFormatting>
  <conditionalFormatting sqref="L6:M7 L9:M12 L14:M15">
    <cfRule type="expression" dxfId="699" priority="65">
      <formula>OR(N6&gt;=0.5,P6&lt;=5)</formula>
    </cfRule>
    <cfRule type="expression" dxfId="698" priority="66">
      <formula>P6&lt;=1</formula>
    </cfRule>
  </conditionalFormatting>
  <conditionalFormatting sqref="U6:U7 U9:U12 U14:U15">
    <cfRule type="expression" dxfId="697" priority="63">
      <formula>OR(V6&gt;=0.5,X6&lt;=5)</formula>
    </cfRule>
    <cfRule type="expression" dxfId="696" priority="64">
      <formula>X6&lt;=1</formula>
    </cfRule>
  </conditionalFormatting>
  <conditionalFormatting sqref="S6:T7 S9:T12 S14:T15">
    <cfRule type="expression" dxfId="695" priority="61">
      <formula>OR(U6&gt;=0.5,W6&lt;=5)</formula>
    </cfRule>
    <cfRule type="expression" dxfId="694" priority="62">
      <formula>W6&lt;=1</formula>
    </cfRule>
  </conditionalFormatting>
  <conditionalFormatting sqref="G5">
    <cfRule type="expression" dxfId="693" priority="59">
      <formula>OR(H5&gt;=0.5,J5&lt;=5)</formula>
    </cfRule>
    <cfRule type="expression" dxfId="692" priority="60">
      <formula>J5&lt;=1</formula>
    </cfRule>
  </conditionalFormatting>
  <conditionalFormatting sqref="F5">
    <cfRule type="expression" dxfId="691" priority="57">
      <formula>OR(H5&gt;=0.5,J5&lt;=5)</formula>
    </cfRule>
    <cfRule type="expression" dxfId="690" priority="58">
      <formula>J5&lt;=1</formula>
    </cfRule>
  </conditionalFormatting>
  <conditionalFormatting sqref="E5">
    <cfRule type="expression" dxfId="689" priority="47">
      <formula>OR(G5&gt;=0.5,I5&lt;=5)</formula>
    </cfRule>
    <cfRule type="expression" dxfId="688" priority="48">
      <formula>I5&lt;=1</formula>
    </cfRule>
  </conditionalFormatting>
  <conditionalFormatting sqref="N5">
    <cfRule type="expression" dxfId="687" priority="41">
      <formula>OR(O5&gt;=0.5,Q5&lt;=5)</formula>
    </cfRule>
    <cfRule type="expression" dxfId="686" priority="42">
      <formula>Q5&lt;=1</formula>
    </cfRule>
  </conditionalFormatting>
  <conditionalFormatting sqref="M5">
    <cfRule type="expression" dxfId="685" priority="39">
      <formula>OR(O5&gt;=0.5,Q5&lt;=5)</formula>
    </cfRule>
    <cfRule type="expression" dxfId="684" priority="40">
      <formula>Q5&lt;=1</formula>
    </cfRule>
  </conditionalFormatting>
  <conditionalFormatting sqref="L5">
    <cfRule type="expression" dxfId="683" priority="37">
      <formula>OR(N5&gt;=0.5,P5&lt;=5)</formula>
    </cfRule>
    <cfRule type="expression" dxfId="682" priority="38">
      <formula>P5&lt;=1</formula>
    </cfRule>
  </conditionalFormatting>
  <conditionalFormatting sqref="U5">
    <cfRule type="expression" dxfId="681" priority="29">
      <formula>OR(V5&gt;=0.5,X5&lt;=5)</formula>
    </cfRule>
    <cfRule type="expression" dxfId="680" priority="30">
      <formula>X5&lt;=1</formula>
    </cfRule>
  </conditionalFormatting>
  <conditionalFormatting sqref="T5">
    <cfRule type="expression" dxfId="679" priority="27">
      <formula>OR(V5&gt;=0.5,X5&lt;=5)</formula>
    </cfRule>
    <cfRule type="expression" dxfId="678" priority="28">
      <formula>X5&lt;=1</formula>
    </cfRule>
  </conditionalFormatting>
  <conditionalFormatting sqref="S5">
    <cfRule type="expression" dxfId="677" priority="25">
      <formula>OR(U5&gt;=0.5,W5&lt;=5)</formula>
    </cfRule>
    <cfRule type="expression" dxfId="676" priority="26">
      <formula>W5&lt;=1</formula>
    </cfRule>
  </conditionalFormatting>
  <conditionalFormatting sqref="G8">
    <cfRule type="expression" dxfId="175" priority="23">
      <formula>OR(H8&gt;=0.5,J8&lt;=5)</formula>
    </cfRule>
    <cfRule type="expression" dxfId="174" priority="24">
      <formula>J8&lt;=1</formula>
    </cfRule>
  </conditionalFormatting>
  <conditionalFormatting sqref="E8:F8">
    <cfRule type="expression" dxfId="173" priority="21">
      <formula>OR(G8&gt;=0.5,I8&lt;=5)</formula>
    </cfRule>
    <cfRule type="expression" dxfId="172" priority="22">
      <formula>I8&lt;=1</formula>
    </cfRule>
  </conditionalFormatting>
  <conditionalFormatting sqref="N8">
    <cfRule type="expression" dxfId="171" priority="19">
      <formula>OR(O8&gt;=0.5,Q8&lt;=5)</formula>
    </cfRule>
    <cfRule type="expression" dxfId="170" priority="20">
      <formula>Q8&lt;=1</formula>
    </cfRule>
  </conditionalFormatting>
  <conditionalFormatting sqref="L8:M8">
    <cfRule type="expression" dxfId="169" priority="17">
      <formula>OR(N8&gt;=0.5,P8&lt;=5)</formula>
    </cfRule>
    <cfRule type="expression" dxfId="168" priority="18">
      <formula>P8&lt;=1</formula>
    </cfRule>
  </conditionalFormatting>
  <conditionalFormatting sqref="U8">
    <cfRule type="expression" dxfId="167" priority="15">
      <formula>OR(V8&gt;=0.5,X8&lt;=5)</formula>
    </cfRule>
    <cfRule type="expression" dxfId="166" priority="16">
      <formula>X8&lt;=1</formula>
    </cfRule>
  </conditionalFormatting>
  <conditionalFormatting sqref="S8:T8">
    <cfRule type="expression" dxfId="165" priority="13">
      <formula>OR(U8&gt;=0.5,W8&lt;=5)</formula>
    </cfRule>
    <cfRule type="expression" dxfId="164" priority="14">
      <formula>W8&lt;=1</formula>
    </cfRule>
  </conditionalFormatting>
  <conditionalFormatting sqref="G13">
    <cfRule type="expression" dxfId="83" priority="11">
      <formula>OR(H13&gt;=0.5,J13&lt;=5)</formula>
    </cfRule>
    <cfRule type="expression" dxfId="82" priority="12">
      <formula>J13&lt;=1</formula>
    </cfRule>
  </conditionalFormatting>
  <conditionalFormatting sqref="E13:F13">
    <cfRule type="expression" dxfId="81" priority="9">
      <formula>OR(G13&gt;=0.5,I13&lt;=5)</formula>
    </cfRule>
    <cfRule type="expression" dxfId="80" priority="10">
      <formula>I13&lt;=1</formula>
    </cfRule>
  </conditionalFormatting>
  <conditionalFormatting sqref="N13">
    <cfRule type="expression" dxfId="79" priority="7">
      <formula>OR(O13&gt;=0.5,Q13&lt;=5)</formula>
    </cfRule>
    <cfRule type="expression" dxfId="78" priority="8">
      <formula>Q13&lt;=1</formula>
    </cfRule>
  </conditionalFormatting>
  <conditionalFormatting sqref="L13:M13">
    <cfRule type="expression" dxfId="77" priority="5">
      <formula>OR(N13&gt;=0.5,P13&lt;=5)</formula>
    </cfRule>
    <cfRule type="expression" dxfId="76" priority="6">
      <formula>P13&lt;=1</formula>
    </cfRule>
  </conditionalFormatting>
  <conditionalFormatting sqref="U13">
    <cfRule type="expression" dxfId="75" priority="3">
      <formula>OR(V13&gt;=0.5,X13&lt;=5)</formula>
    </cfRule>
    <cfRule type="expression" dxfId="74" priority="4">
      <formula>X13&lt;=1</formula>
    </cfRule>
  </conditionalFormatting>
  <conditionalFormatting sqref="S13:T13">
    <cfRule type="expression" dxfId="73" priority="1">
      <formula>OR(U13&gt;=0.5,W13&lt;=5)</formula>
    </cfRule>
    <cfRule type="expression" dxfId="72" priority="2">
      <formula>W13&lt;=1</formula>
    </cfRule>
  </conditionalFormatting>
  <hyperlinks>
    <hyperlink ref="A25" location="Überblick!A1" display="zurück zur Übersicht" xr:uid="{C211D4AC-DB2E-4C7E-8D30-D2C614218A2B}"/>
  </hyperlinks>
  <pageMargins left="0.7" right="0.7" top="0.78740157499999996" bottom="0.78740157499999996"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43C4-8D4C-4ADC-A53E-7E2376B580D0}">
  <dimension ref="A1:BI393"/>
  <sheetViews>
    <sheetView topLeftCell="A2" zoomScale="94" zoomScaleNormal="115" workbookViewId="0">
      <selection activeCell="V13" sqref="V13"/>
    </sheetView>
  </sheetViews>
  <sheetFormatPr baseColWidth="10" defaultRowHeight="15"/>
  <cols>
    <col min="1" max="1" width="70.7109375" customWidth="1"/>
    <col min="5" max="7" width="11.42578125" style="160"/>
    <col min="12" max="14" width="11.42578125" style="160"/>
    <col min="19" max="21" width="11.42578125" style="160"/>
  </cols>
  <sheetData>
    <row r="1" spans="1:29" s="4" customFormat="1" ht="36.75" customHeight="1">
      <c r="A1" s="1" t="s">
        <v>212</v>
      </c>
      <c r="B1" s="2"/>
      <c r="C1" s="2"/>
      <c r="D1" s="2"/>
      <c r="E1" s="161"/>
      <c r="F1" s="161"/>
      <c r="G1" s="161"/>
      <c r="H1" s="2"/>
      <c r="I1" s="2"/>
      <c r="J1" s="2"/>
      <c r="K1" s="2"/>
      <c r="L1" s="161"/>
      <c r="M1" s="161"/>
      <c r="N1" s="161"/>
      <c r="O1" s="2"/>
      <c r="P1" s="2"/>
      <c r="Q1" s="2"/>
      <c r="R1" s="2"/>
      <c r="S1" s="161"/>
      <c r="T1" s="161"/>
      <c r="U1" s="161"/>
      <c r="V1" s="2"/>
      <c r="W1" s="2"/>
      <c r="X1" s="2"/>
      <c r="Y1" s="2"/>
      <c r="Z1" s="3"/>
    </row>
    <row r="2" spans="1:29" s="4" customFormat="1" ht="36.75" customHeight="1">
      <c r="A2" s="52" t="s">
        <v>119</v>
      </c>
      <c r="B2" s="6" t="s">
        <v>0</v>
      </c>
      <c r="C2" s="7"/>
      <c r="D2" s="7"/>
      <c r="E2" s="163"/>
      <c r="F2" s="163"/>
      <c r="G2" s="163"/>
      <c r="H2" s="7"/>
      <c r="I2" s="7"/>
      <c r="J2" s="7"/>
      <c r="K2" s="7"/>
      <c r="L2" s="163"/>
      <c r="M2" s="163"/>
      <c r="N2" s="163"/>
      <c r="O2" s="7"/>
      <c r="P2" s="7"/>
      <c r="Q2" s="7"/>
      <c r="R2" s="7"/>
      <c r="S2" s="163"/>
      <c r="T2" s="163"/>
      <c r="U2" s="163"/>
      <c r="V2" s="8"/>
      <c r="W2" s="186"/>
      <c r="X2" s="187"/>
      <c r="Y2" s="187"/>
      <c r="Z2" s="188"/>
    </row>
    <row r="3" spans="1:29" s="4" customFormat="1" ht="50.25" customHeight="1">
      <c r="A3" s="52" t="s">
        <v>211</v>
      </c>
      <c r="B3" s="11" t="s">
        <v>1</v>
      </c>
      <c r="C3" s="12"/>
      <c r="D3" s="12"/>
      <c r="E3" s="164"/>
      <c r="F3" s="164"/>
      <c r="G3" s="164"/>
      <c r="H3" s="13"/>
      <c r="I3" s="11" t="s">
        <v>33</v>
      </c>
      <c r="J3" s="12"/>
      <c r="K3" s="12"/>
      <c r="L3" s="164"/>
      <c r="M3" s="164"/>
      <c r="N3" s="164"/>
      <c r="O3" s="13"/>
      <c r="P3" s="11" t="s">
        <v>3</v>
      </c>
      <c r="Q3" s="12"/>
      <c r="R3" s="12"/>
      <c r="S3" s="164"/>
      <c r="T3" s="164"/>
      <c r="U3" s="164"/>
      <c r="V3" s="14"/>
      <c r="W3" s="186" t="s">
        <v>4</v>
      </c>
      <c r="X3" s="187"/>
      <c r="Y3" s="187"/>
      <c r="Z3" s="188"/>
    </row>
    <row r="4" spans="1:29" s="4" customFormat="1" ht="50.25" customHeight="1">
      <c r="A4" s="5" t="s">
        <v>5</v>
      </c>
      <c r="B4" s="17" t="s">
        <v>120</v>
      </c>
      <c r="C4" s="18" t="s">
        <v>109</v>
      </c>
      <c r="D4" s="18" t="s">
        <v>8</v>
      </c>
      <c r="E4" s="165" t="s">
        <v>286</v>
      </c>
      <c r="F4" s="165" t="s">
        <v>282</v>
      </c>
      <c r="G4" s="165" t="s">
        <v>281</v>
      </c>
      <c r="H4" s="19" t="s">
        <v>9</v>
      </c>
      <c r="I4" s="17" t="s">
        <v>120</v>
      </c>
      <c r="J4" s="18" t="s">
        <v>109</v>
      </c>
      <c r="K4" s="18" t="s">
        <v>8</v>
      </c>
      <c r="L4" s="165" t="s">
        <v>286</v>
      </c>
      <c r="M4" s="165" t="s">
        <v>282</v>
      </c>
      <c r="N4" s="165" t="s">
        <v>281</v>
      </c>
      <c r="O4" s="19" t="s">
        <v>9</v>
      </c>
      <c r="P4" s="17" t="s">
        <v>120</v>
      </c>
      <c r="Q4" s="18" t="s">
        <v>109</v>
      </c>
      <c r="R4" s="18" t="s">
        <v>8</v>
      </c>
      <c r="S4" s="165" t="s">
        <v>286</v>
      </c>
      <c r="T4" s="165" t="s">
        <v>282</v>
      </c>
      <c r="U4" s="165" t="s">
        <v>281</v>
      </c>
      <c r="V4" s="20" t="s">
        <v>9</v>
      </c>
      <c r="W4" s="17" t="s">
        <v>120</v>
      </c>
      <c r="X4" s="18" t="s">
        <v>109</v>
      </c>
      <c r="Y4" s="18" t="s">
        <v>8</v>
      </c>
      <c r="Z4" s="19" t="s">
        <v>9</v>
      </c>
    </row>
    <row r="5" spans="1:29" s="4" customFormat="1" ht="19.5" customHeight="1">
      <c r="A5" s="21" t="s">
        <v>10</v>
      </c>
      <c r="B5" s="22">
        <v>1.5305262259470003</v>
      </c>
      <c r="C5" s="23">
        <v>0.54967993633335088</v>
      </c>
      <c r="D5" s="24">
        <v>0.35914440864496849</v>
      </c>
      <c r="E5" s="166" cm="1">
        <f t="array" ref="E5">MIN(IF((E35:E166&lt;&gt;0)*(E35:E166&lt;&gt;F5)*(E35:E166&lt;&gt;G5),E35:E166))</f>
        <v>1.1095660349470595</v>
      </c>
      <c r="F5" s="166" cm="1">
        <f t="array" ref="F5">MAX(IF(E35:E166&lt;&gt;0,E35:E166))</f>
        <v>1.8595660349470602</v>
      </c>
      <c r="G5" s="166" cm="1">
        <f t="array" ref="G5">MIN(IF(E35:E166&lt;&gt;0,E35:E166))</f>
        <v>0.32956603494705883</v>
      </c>
      <c r="H5" s="25">
        <v>625</v>
      </c>
      <c r="I5" s="22">
        <v>2.137226106026354</v>
      </c>
      <c r="J5" s="23">
        <v>0.8</v>
      </c>
      <c r="K5" s="24">
        <v>0.91674362361272455</v>
      </c>
      <c r="L5" s="166" cm="1">
        <f t="array" ref="L5">MIN(IF((L35:L393&lt;&gt;0)*(L35:L393&lt;&gt;M5)*(L35:L393&lt;&gt;N5),L35:L393))</f>
        <v>1.5372261060263628</v>
      </c>
      <c r="M5" s="166" cm="1">
        <f t="array" ref="M5">MAX(IF(L35:L393&lt;&gt;0,L35:L393))</f>
        <v>2.6172261060263593</v>
      </c>
      <c r="N5" s="166" cm="1">
        <f t="array" ref="N5">MIN(IF(L35:L393&lt;&gt;0,L35:L393))</f>
        <v>0.60722610602636196</v>
      </c>
      <c r="O5" s="25">
        <v>338</v>
      </c>
      <c r="P5" s="22">
        <v>1.2999999999999976</v>
      </c>
      <c r="Q5" s="23">
        <v>0.34454470416855998</v>
      </c>
      <c r="R5" s="24">
        <v>0.88041900320658872</v>
      </c>
      <c r="S5" s="166" cm="1">
        <f t="array" ref="S5">MIN(IF((S35:S255&lt;&gt;0)*(S35:S255&lt;&gt;T5)*(S35:S255&lt;&gt;U5),S35:S255))</f>
        <v>1.0436341125056789</v>
      </c>
      <c r="T5" s="166" cm="1">
        <f t="array" ref="T5">MAX(IF(S35:S255&lt;&gt;0,S35:S255))</f>
        <v>1.4936341125056793</v>
      </c>
      <c r="U5" s="166" cm="1">
        <f t="array" ref="U5">MIN(IF(S35:S255&lt;&gt;0,S35:S255))</f>
        <v>0.53363411250567849</v>
      </c>
      <c r="V5" s="25">
        <v>29</v>
      </c>
      <c r="W5" s="22">
        <v>1.8197106622014154</v>
      </c>
      <c r="X5" s="23">
        <v>1.5320993402209351</v>
      </c>
      <c r="Y5" s="24">
        <v>0.84194667429571501</v>
      </c>
      <c r="Z5" s="25">
        <v>992</v>
      </c>
      <c r="AA5" s="26"/>
      <c r="AB5" s="26"/>
      <c r="AC5" s="26"/>
    </row>
    <row r="6" spans="1:29" s="4" customFormat="1" ht="19.5" customHeight="1">
      <c r="A6" s="27" t="s">
        <v>11</v>
      </c>
      <c r="B6" s="28">
        <v>2.1926935537614187</v>
      </c>
      <c r="C6" s="29">
        <v>0.68812303173782596</v>
      </c>
      <c r="D6" s="30">
        <v>0.31382544567497683</v>
      </c>
      <c r="E6" s="166"/>
      <c r="F6" s="166"/>
      <c r="G6" s="166"/>
      <c r="H6" s="31">
        <v>63</v>
      </c>
      <c r="I6" s="28">
        <v>0.61839659610799858</v>
      </c>
      <c r="J6" s="29">
        <v>0.4871305809489368</v>
      </c>
      <c r="K6" s="30">
        <v>0.78773166607770739</v>
      </c>
      <c r="L6" s="166"/>
      <c r="M6" s="166"/>
      <c r="N6" s="166"/>
      <c r="O6" s="31">
        <v>48</v>
      </c>
      <c r="P6" s="28" t="e">
        <v>#DIV/0!</v>
      </c>
      <c r="Q6" s="29" t="e">
        <v>#DIV/0!</v>
      </c>
      <c r="R6" s="30" t="e">
        <v>#DIV/0!</v>
      </c>
      <c r="S6" s="166"/>
      <c r="T6" s="166"/>
      <c r="U6" s="166"/>
      <c r="V6" s="31">
        <v>16</v>
      </c>
      <c r="W6" s="28">
        <v>1.2698601943963228</v>
      </c>
      <c r="X6" s="29">
        <v>0.49594980153613238</v>
      </c>
      <c r="Y6" s="30">
        <v>0.3905546482397626</v>
      </c>
      <c r="Z6" s="31">
        <v>127</v>
      </c>
      <c r="AA6" s="26"/>
      <c r="AB6" s="26"/>
      <c r="AC6" s="26"/>
    </row>
    <row r="7" spans="1:29" s="4" customFormat="1" ht="19.5" customHeight="1">
      <c r="A7" s="27" t="s">
        <v>12</v>
      </c>
      <c r="B7" s="28">
        <v>0.76279867401359547</v>
      </c>
      <c r="C7" s="29">
        <v>0.58356606132589384</v>
      </c>
      <c r="D7" s="30">
        <v>0.76503287329455016</v>
      </c>
      <c r="E7" s="166"/>
      <c r="F7" s="166"/>
      <c r="G7" s="166"/>
      <c r="H7" s="31">
        <v>108</v>
      </c>
      <c r="I7" s="28">
        <v>2.0650165990956526</v>
      </c>
      <c r="J7" s="29">
        <v>1.8844967634056851</v>
      </c>
      <c r="K7" s="30">
        <v>0.91258189606368112</v>
      </c>
      <c r="L7" s="166"/>
      <c r="M7" s="166"/>
      <c r="N7" s="166"/>
      <c r="O7" s="31">
        <v>70</v>
      </c>
      <c r="P7" s="28" t="e">
        <v>#DIV/0!</v>
      </c>
      <c r="Q7" s="29" t="e">
        <v>#DIV/0!</v>
      </c>
      <c r="R7" s="30" t="e">
        <v>#DIV/0!</v>
      </c>
      <c r="S7" s="166"/>
      <c r="T7" s="166"/>
      <c r="U7" s="166"/>
      <c r="V7" s="31">
        <v>13</v>
      </c>
      <c r="W7" s="28">
        <v>1.0268992679685471</v>
      </c>
      <c r="X7" s="29">
        <v>0.73661310823184245</v>
      </c>
      <c r="Y7" s="30">
        <v>0.71731778491676179</v>
      </c>
      <c r="Z7" s="31">
        <v>191</v>
      </c>
      <c r="AA7" s="26"/>
      <c r="AB7" s="26"/>
      <c r="AC7" s="26"/>
    </row>
    <row r="8" spans="1:29" s="4" customFormat="1" ht="19.5" customHeight="1">
      <c r="A8" s="27" t="s">
        <v>13</v>
      </c>
      <c r="B8" s="28">
        <v>3.1667581060845849</v>
      </c>
      <c r="C8" s="29">
        <v>0.70677722130524001</v>
      </c>
      <c r="D8" s="30">
        <v>0.47581064635474724</v>
      </c>
      <c r="E8" s="166" cm="1">
        <f t="array" ref="E8">MIN(IF((Z35:Z393&lt;&gt;0)*(Z35:Z393&lt;&gt;F8)*(Z35:Z393&lt;&gt;G8),Z35:Z393))</f>
        <v>2.6470897700003038</v>
      </c>
      <c r="F8" s="166" cm="1">
        <f t="array" ref="F8">MAX(IF(Z35:Z393&lt;&gt;0,Z35:Z393))</f>
        <v>3.5770897700002977</v>
      </c>
      <c r="G8" s="166" cm="1">
        <f t="array" ref="G8">MIN(IF(Z35:Z393&lt;&gt;0,Z35:Z393))</f>
        <v>1.6870897700003076</v>
      </c>
      <c r="H8" s="31">
        <v>790</v>
      </c>
      <c r="I8" s="28">
        <v>1.6381405304525662</v>
      </c>
      <c r="J8" s="29">
        <v>0.49301200595417499</v>
      </c>
      <c r="K8" s="30">
        <v>0.60618242909833708</v>
      </c>
      <c r="L8" s="166" cm="1">
        <f t="array" ref="L8">MIN(IF((AG35:AG393&lt;&gt;0)*(AG35:AG393&lt;&gt;M8)*(AG35:AG393&lt;&gt;N8),AG35:AG393))</f>
        <v>1.2571765483150978</v>
      </c>
      <c r="M8" s="166" cm="1">
        <f t="array" ref="M8">MAX(IF(AG35:AG393&lt;&gt;0,AG35:AG393))</f>
        <v>1.9171765483150984</v>
      </c>
      <c r="N8" s="166" cm="1">
        <f t="array" ref="N8">MIN(IF(AG35:AG393&lt;&gt;0,AG35:AG393))</f>
        <v>0.56717654831509723</v>
      </c>
      <c r="O8" s="31">
        <v>283</v>
      </c>
      <c r="P8" s="28">
        <v>1.2720539638010755</v>
      </c>
      <c r="Q8" s="29">
        <v>0.3</v>
      </c>
      <c r="R8" s="30">
        <v>0.83205393570718744</v>
      </c>
      <c r="S8" s="166" cm="1">
        <f t="array" ref="S8">MIN(IF((AN35:AN393&lt;&gt;0)*(AN35:AN393&lt;&gt;T8)*(AN35:AN393&lt;&gt;U8),AN35:AN393))</f>
        <v>1.0320539638010755</v>
      </c>
      <c r="T8" s="166" cm="1">
        <f t="array" ref="T8">MAX(IF(AN35:AN393&lt;&gt;0,AN35:AN393))</f>
        <v>1.4520539638010759</v>
      </c>
      <c r="U8" s="166" cm="1">
        <f t="array" ref="U8">MIN(IF(AN35:AN393&lt;&gt;0,AN35:AN393))</f>
        <v>0.61205396380107513</v>
      </c>
      <c r="V8" s="31">
        <v>32</v>
      </c>
      <c r="W8" s="28">
        <v>2.6025881435473948</v>
      </c>
      <c r="X8" s="29">
        <v>1.1017483671704227</v>
      </c>
      <c r="Y8" s="30">
        <v>0.42332797446341675</v>
      </c>
      <c r="Z8" s="31">
        <v>1105</v>
      </c>
      <c r="AA8" s="26"/>
      <c r="AB8" s="26"/>
      <c r="AC8" s="26"/>
    </row>
    <row r="9" spans="1:29" s="4" customFormat="1" ht="19.5" customHeight="1">
      <c r="A9" s="27" t="s">
        <v>14</v>
      </c>
      <c r="B9" s="28">
        <v>2.6805554645972944</v>
      </c>
      <c r="C9" s="29">
        <v>1.7040362218968745</v>
      </c>
      <c r="D9" s="30">
        <v>0.63570265357403288</v>
      </c>
      <c r="E9" s="166"/>
      <c r="F9" s="166"/>
      <c r="G9" s="166"/>
      <c r="H9" s="31">
        <v>344</v>
      </c>
      <c r="I9" s="28">
        <v>1.943702399235163</v>
      </c>
      <c r="J9" s="29">
        <v>1.6767542988900483</v>
      </c>
      <c r="K9" s="30">
        <v>0.86265999339705635</v>
      </c>
      <c r="L9" s="166"/>
      <c r="M9" s="166"/>
      <c r="N9" s="166"/>
      <c r="O9" s="31">
        <v>126</v>
      </c>
      <c r="P9" s="28">
        <v>0.9000000000000008</v>
      </c>
      <c r="Q9" s="29">
        <v>1.1379216178233162</v>
      </c>
      <c r="R9" s="30">
        <v>1.2643573531370169</v>
      </c>
      <c r="S9" s="166"/>
      <c r="T9" s="166"/>
      <c r="U9" s="166"/>
      <c r="V9" s="31">
        <v>19</v>
      </c>
      <c r="W9" s="28">
        <v>2.41271987722287</v>
      </c>
      <c r="X9" s="29">
        <v>1.2672195839068534</v>
      </c>
      <c r="Y9" s="30">
        <v>0.52522449699609142</v>
      </c>
      <c r="Z9" s="31">
        <v>489</v>
      </c>
      <c r="AA9" s="26"/>
      <c r="AB9" s="26"/>
      <c r="AC9" s="26"/>
    </row>
    <row r="10" spans="1:29" s="4" customFormat="1" ht="19.5" customHeight="1">
      <c r="A10" s="27" t="s">
        <v>15</v>
      </c>
      <c r="B10" s="28">
        <v>1.2979922786270934</v>
      </c>
      <c r="C10" s="29">
        <v>0.56915397459284733</v>
      </c>
      <c r="D10" s="30">
        <v>0.43848795094131865</v>
      </c>
      <c r="E10" s="166"/>
      <c r="F10" s="166"/>
      <c r="G10" s="166"/>
      <c r="H10" s="31">
        <v>221</v>
      </c>
      <c r="I10" s="28">
        <v>1.0470042761859624</v>
      </c>
      <c r="J10" s="29">
        <v>0.67016594927541817</v>
      </c>
      <c r="K10" s="30">
        <v>0.64007947676842869</v>
      </c>
      <c r="L10" s="166"/>
      <c r="M10" s="166"/>
      <c r="N10" s="166"/>
      <c r="O10" s="31">
        <v>126</v>
      </c>
      <c r="P10" s="28">
        <v>1.2999999999999985</v>
      </c>
      <c r="Q10" s="29">
        <v>1.6596678719054345</v>
      </c>
      <c r="R10" s="30">
        <v>1.2766675937734127</v>
      </c>
      <c r="S10" s="166"/>
      <c r="T10" s="166"/>
      <c r="U10" s="166"/>
      <c r="V10" s="31">
        <v>10</v>
      </c>
      <c r="W10" s="28">
        <v>1.1318240364188226</v>
      </c>
      <c r="X10" s="29">
        <v>0.48338238705902503</v>
      </c>
      <c r="Y10" s="30">
        <v>0.42708263078462594</v>
      </c>
      <c r="Z10" s="31">
        <v>357</v>
      </c>
      <c r="AA10" s="26"/>
      <c r="AB10" s="26"/>
      <c r="AC10" s="26"/>
    </row>
    <row r="11" spans="1:29" s="4" customFormat="1" ht="19.5" customHeight="1">
      <c r="A11" s="27" t="s">
        <v>16</v>
      </c>
      <c r="B11" s="28">
        <v>2.30275345529492</v>
      </c>
      <c r="C11" s="29">
        <v>1.4057201036500917</v>
      </c>
      <c r="D11" s="30">
        <v>0.6104518485979461</v>
      </c>
      <c r="E11" s="166"/>
      <c r="F11" s="166"/>
      <c r="G11" s="166"/>
      <c r="H11" s="31">
        <v>221</v>
      </c>
      <c r="I11" s="28">
        <v>2.775181393543352</v>
      </c>
      <c r="J11" s="29">
        <v>2.7016609623093188</v>
      </c>
      <c r="K11" s="30">
        <v>0.97350788261802146</v>
      </c>
      <c r="L11" s="166"/>
      <c r="M11" s="166"/>
      <c r="N11" s="166"/>
      <c r="O11" s="31">
        <v>114</v>
      </c>
      <c r="P11" s="28" t="e">
        <v>#DIV/0!</v>
      </c>
      <c r="Q11" s="29" t="e">
        <v>#DIV/0!</v>
      </c>
      <c r="R11" s="30" t="e">
        <v>#DIV/0!</v>
      </c>
      <c r="S11" s="166"/>
      <c r="T11" s="166"/>
      <c r="U11" s="166"/>
      <c r="V11" s="31">
        <v>11</v>
      </c>
      <c r="W11" s="28">
        <v>2.6149950659003167</v>
      </c>
      <c r="X11" s="29">
        <v>1.7091126384571003</v>
      </c>
      <c r="Y11" s="30">
        <v>0.65358159208176936</v>
      </c>
      <c r="Z11" s="31">
        <v>346</v>
      </c>
      <c r="AA11" s="26"/>
      <c r="AB11" s="26"/>
      <c r="AC11" s="26"/>
    </row>
    <row r="12" spans="1:29" s="4" customFormat="1" ht="19.5" customHeight="1">
      <c r="A12" s="27" t="s">
        <v>17</v>
      </c>
      <c r="B12" s="28">
        <v>3.8378382227447112</v>
      </c>
      <c r="C12" s="29">
        <v>1.6750605824107263</v>
      </c>
      <c r="D12" s="30">
        <v>0.43645940375589132</v>
      </c>
      <c r="E12" s="166"/>
      <c r="F12" s="166"/>
      <c r="G12" s="166"/>
      <c r="H12" s="31">
        <v>490</v>
      </c>
      <c r="I12" s="28">
        <v>2.0496140302996673</v>
      </c>
      <c r="J12" s="29">
        <v>1.2388293746989822</v>
      </c>
      <c r="K12" s="30">
        <v>0.6044208111308923</v>
      </c>
      <c r="L12" s="166"/>
      <c r="M12" s="166"/>
      <c r="N12" s="166"/>
      <c r="O12" s="31">
        <v>493</v>
      </c>
      <c r="P12" s="28">
        <v>1.0678933657436456</v>
      </c>
      <c r="Q12" s="29">
        <v>0.79398392354138436</v>
      </c>
      <c r="R12" s="30">
        <v>0.7435048751225084</v>
      </c>
      <c r="S12" s="166"/>
      <c r="T12" s="166"/>
      <c r="U12" s="166"/>
      <c r="V12" s="31">
        <v>64</v>
      </c>
      <c r="W12" s="28">
        <v>2.8298384220846464</v>
      </c>
      <c r="X12" s="29">
        <v>0.99955726916906373</v>
      </c>
      <c r="Y12" s="30">
        <v>0.3532206154840189</v>
      </c>
      <c r="Z12" s="31">
        <v>1047</v>
      </c>
      <c r="AA12" s="26"/>
      <c r="AB12" s="26"/>
      <c r="AC12" s="26"/>
    </row>
    <row r="13" spans="1:29" s="4" customFormat="1" ht="19.5" customHeight="1">
      <c r="A13" s="27" t="s">
        <v>18</v>
      </c>
      <c r="B13" s="28">
        <v>1.57014466579387</v>
      </c>
      <c r="C13" s="29">
        <v>0.17</v>
      </c>
      <c r="D13" s="30">
        <v>0.68937182615677084</v>
      </c>
      <c r="E13" s="166" cm="1">
        <f t="array" ref="E13">MIN(IF((AU35:AU166&lt;&gt;0)*(AU35:AU166&lt;&gt;F13)*(AU35:AU166&lt;&gt;G13),AU35:AU166))</f>
        <v>1.4401446657938712</v>
      </c>
      <c r="F13" s="166" cm="1">
        <f t="array" ref="F13">MAX(IF(AU35:AU166&lt;&gt;0,AU35:AU166))</f>
        <v>1.6701446657938714</v>
      </c>
      <c r="G13" s="166" cm="1">
        <f t="array" ref="G13">MIN(IF(AU35:AU166&lt;&gt;0,AU35:AU166))</f>
        <v>1.200144665793871</v>
      </c>
      <c r="H13" s="31">
        <v>100</v>
      </c>
      <c r="I13" s="28">
        <v>2.3544151131493249</v>
      </c>
      <c r="J13" s="29">
        <v>0.63708513329578997</v>
      </c>
      <c r="K13" s="30">
        <v>0.78027240100343154</v>
      </c>
      <c r="L13" s="166" cm="1">
        <f t="array" ref="L13">MIN(IF((BB35:BB166&lt;&gt;0)*(BB35:BB166&lt;&gt;M13)*(BB35:BB166&lt;&gt;N13),BB35:BB166))</f>
        <v>1.895670513036706</v>
      </c>
      <c r="M13" s="166" cm="1">
        <f t="array" ref="M13">MAX(IF(BB35:BB166&lt;&gt;0,BB35:BB166))</f>
        <v>2.7356705130367014</v>
      </c>
      <c r="N13" s="166" cm="1">
        <f t="array" ref="N13">MIN(IF(BB35:BB166&lt;&gt;0,BB35:BB166))</f>
        <v>0.96567051303670515</v>
      </c>
      <c r="O13" s="31">
        <v>117</v>
      </c>
      <c r="P13" s="28">
        <v>1.2999999999999901</v>
      </c>
      <c r="Q13" s="29">
        <v>0.39145377247104202</v>
      </c>
      <c r="R13" s="30">
        <v>0.99050419163449155</v>
      </c>
      <c r="S13" s="166">
        <v>1</v>
      </c>
      <c r="T13" s="166" cm="1">
        <f t="array" ref="T13">MAX(IF(BI35:BI166&lt;&gt;0,BI35:BI166))</f>
        <v>1.5443613174131188</v>
      </c>
      <c r="U13" s="166">
        <v>0.6</v>
      </c>
      <c r="V13" s="31">
        <v>14</v>
      </c>
      <c r="W13" s="28">
        <v>1.1354907594254517</v>
      </c>
      <c r="X13" s="29">
        <v>0.90885689657609048</v>
      </c>
      <c r="Y13" s="30">
        <v>0.80040888843160996</v>
      </c>
      <c r="Z13" s="31">
        <v>231</v>
      </c>
      <c r="AA13" s="26"/>
      <c r="AB13" s="26"/>
      <c r="AC13" s="26"/>
    </row>
    <row r="14" spans="1:29" s="4" customFormat="1" ht="19.5" customHeight="1">
      <c r="A14" s="27" t="s">
        <v>19</v>
      </c>
      <c r="B14" s="32" t="e">
        <v>#DIV/0!</v>
      </c>
      <c r="C14" s="33" t="e">
        <v>#DIV/0!</v>
      </c>
      <c r="D14" s="30" t="e">
        <v>#DIV/0!</v>
      </c>
      <c r="E14" s="166"/>
      <c r="F14" s="166"/>
      <c r="G14" s="166"/>
      <c r="H14" s="31">
        <v>26</v>
      </c>
      <c r="I14" s="32">
        <v>0</v>
      </c>
      <c r="J14" s="33" t="e">
        <v>#DIV/0!</v>
      </c>
      <c r="K14" s="30" t="e">
        <v>#DIV/0!</v>
      </c>
      <c r="L14" s="166"/>
      <c r="M14" s="166"/>
      <c r="N14" s="166"/>
      <c r="O14" s="31">
        <v>24</v>
      </c>
      <c r="P14" s="32" t="e">
        <v>#DIV/0!</v>
      </c>
      <c r="Q14" s="33" t="e">
        <v>#DIV/0!</v>
      </c>
      <c r="R14" s="30" t="e">
        <v>#DIV/0!</v>
      </c>
      <c r="S14" s="166"/>
      <c r="T14" s="166"/>
      <c r="U14" s="166"/>
      <c r="V14" s="31">
        <v>1</v>
      </c>
      <c r="W14" s="32">
        <v>0</v>
      </c>
      <c r="X14" s="33" t="e">
        <v>#DIV/0!</v>
      </c>
      <c r="Y14" s="30" t="e">
        <v>#DIV/0!</v>
      </c>
      <c r="Z14" s="31">
        <v>51</v>
      </c>
      <c r="AA14" s="26"/>
      <c r="AB14" s="26"/>
      <c r="AC14" s="26"/>
    </row>
    <row r="15" spans="1:29" s="4" customFormat="1" ht="19.5" customHeight="1" thickBot="1">
      <c r="A15" s="27" t="s">
        <v>20</v>
      </c>
      <c r="B15" s="32">
        <v>5.000000000000008</v>
      </c>
      <c r="C15" s="34">
        <v>4.7378317069824858</v>
      </c>
      <c r="D15" s="30">
        <v>0.94756634139649565</v>
      </c>
      <c r="E15" s="166"/>
      <c r="F15" s="166"/>
      <c r="G15" s="166"/>
      <c r="H15" s="31">
        <v>15</v>
      </c>
      <c r="I15" s="32">
        <v>0</v>
      </c>
      <c r="J15" s="34" t="e">
        <v>#DIV/0!</v>
      </c>
      <c r="K15" s="30" t="e">
        <v>#DIV/0!</v>
      </c>
      <c r="L15" s="166"/>
      <c r="M15" s="166"/>
      <c r="N15" s="166"/>
      <c r="O15" s="31">
        <v>8</v>
      </c>
      <c r="P15" s="32" t="e">
        <v>#DIV/0!</v>
      </c>
      <c r="Q15" s="34" t="e">
        <v>#DIV/0!</v>
      </c>
      <c r="R15" s="30" t="e">
        <v>#DIV/0!</v>
      </c>
      <c r="S15" s="166"/>
      <c r="T15" s="166"/>
      <c r="U15" s="166"/>
      <c r="V15" s="31">
        <v>1</v>
      </c>
      <c r="W15" s="32">
        <v>4.7267478797410707</v>
      </c>
      <c r="X15" s="34">
        <v>5.1168892703142586</v>
      </c>
      <c r="Y15" s="30">
        <v>1.0825390734812281</v>
      </c>
      <c r="Z15" s="31">
        <v>24</v>
      </c>
      <c r="AA15" s="26"/>
      <c r="AB15" s="26"/>
      <c r="AC15" s="26"/>
    </row>
    <row r="16" spans="1:29" s="4" customFormat="1" ht="24.75" customHeight="1" thickTop="1">
      <c r="A16" s="35" t="s">
        <v>4</v>
      </c>
      <c r="B16" s="36">
        <v>1.8073483071582161</v>
      </c>
      <c r="C16" s="37">
        <v>0.53769860037498718</v>
      </c>
      <c r="D16" s="38">
        <v>0.29750690458799139</v>
      </c>
      <c r="E16" s="169"/>
      <c r="F16" s="169"/>
      <c r="G16" s="169"/>
      <c r="H16" s="39">
        <v>3003</v>
      </c>
      <c r="I16" s="36">
        <v>2.0124079628481617</v>
      </c>
      <c r="J16" s="37">
        <v>0.88443857693105943</v>
      </c>
      <c r="K16" s="38">
        <v>0.43949268401786346</v>
      </c>
      <c r="L16" s="169"/>
      <c r="M16" s="169"/>
      <c r="N16" s="169"/>
      <c r="O16" s="39">
        <v>1747</v>
      </c>
      <c r="P16" s="36">
        <v>1.1179112327253671</v>
      </c>
      <c r="Q16" s="37">
        <v>0.5288444604021908</v>
      </c>
      <c r="R16" s="38">
        <v>0.47306480597114636</v>
      </c>
      <c r="S16" s="169"/>
      <c r="T16" s="169"/>
      <c r="U16" s="169"/>
      <c r="V16" s="39">
        <v>210</v>
      </c>
      <c r="W16" s="36">
        <v>1.9004039612037877</v>
      </c>
      <c r="X16" s="37">
        <v>0.53243555503632189</v>
      </c>
      <c r="Y16" s="38">
        <v>0.28016967229380907</v>
      </c>
      <c r="Z16" s="39">
        <v>4960</v>
      </c>
    </row>
    <row r="17" spans="1:29" s="4" customFormat="1" ht="16.5" customHeight="1">
      <c r="A17" s="40"/>
      <c r="B17" s="41"/>
      <c r="C17" s="41"/>
      <c r="D17" s="41"/>
      <c r="E17" s="170"/>
      <c r="F17" s="170"/>
      <c r="G17" s="170"/>
      <c r="H17" s="41"/>
      <c r="I17" s="41"/>
      <c r="J17" s="41"/>
      <c r="K17" s="41"/>
      <c r="L17" s="170"/>
      <c r="M17" s="170"/>
      <c r="N17" s="170"/>
      <c r="O17" s="41"/>
      <c r="P17" s="41"/>
      <c r="Q17" s="41"/>
      <c r="R17" s="41"/>
      <c r="S17" s="170"/>
      <c r="T17" s="170"/>
      <c r="U17" s="170"/>
      <c r="V17" s="41"/>
      <c r="W17" s="41"/>
      <c r="X17" s="41"/>
      <c r="Y17" s="41"/>
      <c r="Z17" s="41"/>
    </row>
    <row r="18" spans="1:29" s="4" customFormat="1" ht="50.25" customHeight="1">
      <c r="A18" s="5" t="s">
        <v>5</v>
      </c>
      <c r="B18" s="17" t="s">
        <v>120</v>
      </c>
      <c r="C18" s="18" t="s">
        <v>109</v>
      </c>
      <c r="D18" s="18" t="s">
        <v>8</v>
      </c>
      <c r="E18" s="165"/>
      <c r="F18" s="165"/>
      <c r="G18" s="165"/>
      <c r="H18" s="19" t="s">
        <v>9</v>
      </c>
      <c r="I18" s="17" t="s">
        <v>120</v>
      </c>
      <c r="J18" s="18" t="s">
        <v>109</v>
      </c>
      <c r="K18" s="18" t="s">
        <v>8</v>
      </c>
      <c r="L18" s="165"/>
      <c r="M18" s="165"/>
      <c r="N18" s="165"/>
      <c r="O18" s="19" t="s">
        <v>9</v>
      </c>
      <c r="P18" s="17" t="s">
        <v>120</v>
      </c>
      <c r="Q18" s="18" t="s">
        <v>109</v>
      </c>
      <c r="R18" s="18" t="s">
        <v>8</v>
      </c>
      <c r="S18" s="165"/>
      <c r="T18" s="165"/>
      <c r="U18" s="165"/>
      <c r="V18" s="20" t="s">
        <v>9</v>
      </c>
      <c r="W18" s="17" t="s">
        <v>120</v>
      </c>
      <c r="X18" s="18" t="s">
        <v>109</v>
      </c>
      <c r="Y18" s="18" t="s">
        <v>8</v>
      </c>
      <c r="Z18" s="19" t="s">
        <v>9</v>
      </c>
    </row>
    <row r="19" spans="1:29" s="4" customFormat="1" ht="19.5" customHeight="1">
      <c r="A19" s="50" t="s">
        <v>22</v>
      </c>
      <c r="B19" s="22">
        <v>0.66337905739995218</v>
      </c>
      <c r="C19" s="23">
        <v>0.16497209548307315</v>
      </c>
      <c r="D19" s="24">
        <v>0.24868450947134926</v>
      </c>
      <c r="E19" s="167"/>
      <c r="F19" s="167"/>
      <c r="G19" s="167"/>
      <c r="H19" s="25">
        <v>2472</v>
      </c>
      <c r="I19" s="22">
        <v>2.0322951531551201</v>
      </c>
      <c r="J19" s="23">
        <v>1.1501601383477287</v>
      </c>
      <c r="K19" s="24">
        <v>0.56594148569518321</v>
      </c>
      <c r="L19" s="167"/>
      <c r="M19" s="167"/>
      <c r="N19" s="167"/>
      <c r="O19" s="25">
        <v>1222</v>
      </c>
      <c r="P19" s="22">
        <v>1.1316890075628869</v>
      </c>
      <c r="Q19" s="23">
        <v>0.63745920604549489</v>
      </c>
      <c r="R19" s="24">
        <v>0.56328125641007598</v>
      </c>
      <c r="S19" s="167"/>
      <c r="T19" s="167"/>
      <c r="U19" s="167"/>
      <c r="V19" s="25">
        <v>144</v>
      </c>
      <c r="W19" s="22">
        <v>1.4256846632530538</v>
      </c>
      <c r="X19" s="23">
        <v>0.6522016032510729</v>
      </c>
      <c r="Y19" s="24">
        <v>0.45746553923285738</v>
      </c>
      <c r="Z19" s="25">
        <v>3838</v>
      </c>
      <c r="AA19" s="26"/>
      <c r="AB19" s="26"/>
      <c r="AC19" s="26"/>
    </row>
    <row r="20" spans="1:29" s="4" customFormat="1" ht="19.5" customHeight="1" thickBot="1">
      <c r="A20" s="51" t="s">
        <v>23</v>
      </c>
      <c r="B20" s="28">
        <v>3.998210867828905</v>
      </c>
      <c r="C20" s="29">
        <v>1.618080506625609</v>
      </c>
      <c r="D20" s="30">
        <v>0.40470114261488505</v>
      </c>
      <c r="E20" s="168"/>
      <c r="F20" s="168"/>
      <c r="G20" s="168"/>
      <c r="H20" s="31">
        <v>531</v>
      </c>
      <c r="I20" s="28">
        <v>2.0113300461786885</v>
      </c>
      <c r="J20" s="29">
        <v>1.2315830753378558</v>
      </c>
      <c r="K20" s="30">
        <v>0.61232271534834959</v>
      </c>
      <c r="L20" s="168"/>
      <c r="M20" s="168"/>
      <c r="N20" s="168"/>
      <c r="O20" s="31">
        <v>525</v>
      </c>
      <c r="P20" s="28">
        <v>1.0678933657436462</v>
      </c>
      <c r="Q20" s="29">
        <v>0.78505037244969411</v>
      </c>
      <c r="R20" s="30">
        <v>0.73513929164922809</v>
      </c>
      <c r="S20" s="168"/>
      <c r="T20" s="168"/>
      <c r="U20" s="168"/>
      <c r="V20" s="31">
        <v>66</v>
      </c>
      <c r="W20" s="28">
        <v>2.9461899361016832</v>
      </c>
      <c r="X20" s="29">
        <v>0.98819992233994902</v>
      </c>
      <c r="Y20" s="30">
        <v>0.33541623037634422</v>
      </c>
      <c r="Z20" s="31">
        <v>1122</v>
      </c>
      <c r="AA20" s="26"/>
      <c r="AB20" s="26"/>
      <c r="AC20" s="26"/>
    </row>
    <row r="21" spans="1:29" s="4" customFormat="1" ht="24.75" customHeight="1" thickTop="1">
      <c r="A21" s="35" t="s">
        <v>4</v>
      </c>
      <c r="B21" s="36">
        <v>1.8073483071582161</v>
      </c>
      <c r="C21" s="37">
        <v>0.53769860037498718</v>
      </c>
      <c r="D21" s="38">
        <v>0.29750690458799139</v>
      </c>
      <c r="E21" s="169"/>
      <c r="F21" s="169"/>
      <c r="G21" s="169"/>
      <c r="H21" s="39">
        <v>3003</v>
      </c>
      <c r="I21" s="36">
        <v>2.0124079628481617</v>
      </c>
      <c r="J21" s="37">
        <v>0.88443857693105943</v>
      </c>
      <c r="K21" s="38">
        <v>0.43949268401786346</v>
      </c>
      <c r="L21" s="169"/>
      <c r="M21" s="169"/>
      <c r="N21" s="169"/>
      <c r="O21" s="39">
        <v>1747</v>
      </c>
      <c r="P21" s="36">
        <v>1.1179112327253671</v>
      </c>
      <c r="Q21" s="37">
        <v>0.5288444604021908</v>
      </c>
      <c r="R21" s="38">
        <v>0.47306480597114636</v>
      </c>
      <c r="S21" s="169"/>
      <c r="T21" s="169"/>
      <c r="U21" s="169"/>
      <c r="V21" s="39">
        <v>210</v>
      </c>
      <c r="W21" s="36">
        <v>1.9004039612037877</v>
      </c>
      <c r="X21" s="37">
        <v>0.53243555503632189</v>
      </c>
      <c r="Y21" s="38">
        <v>0.28016967229380907</v>
      </c>
      <c r="Z21" s="39">
        <v>4960</v>
      </c>
    </row>
    <row r="22" spans="1:29" s="4" customFormat="1" ht="16.5" customHeight="1">
      <c r="A22" s="40"/>
      <c r="B22" s="41"/>
      <c r="C22" s="41"/>
      <c r="D22" s="41"/>
      <c r="E22" s="170"/>
      <c r="F22" s="170"/>
      <c r="G22" s="170"/>
      <c r="H22" s="41"/>
      <c r="I22" s="41"/>
      <c r="J22" s="41"/>
      <c r="K22" s="41"/>
      <c r="L22" s="170"/>
      <c r="M22" s="170"/>
      <c r="N22" s="170"/>
      <c r="O22" s="41"/>
      <c r="P22" s="41"/>
      <c r="Q22" s="41"/>
      <c r="R22" s="41"/>
      <c r="S22" s="170"/>
      <c r="T22" s="170"/>
      <c r="U22" s="170"/>
      <c r="V22" s="41"/>
      <c r="W22" s="41"/>
      <c r="X22" s="41"/>
      <c r="Y22" s="41"/>
      <c r="Z22" s="41"/>
    </row>
    <row r="23" spans="1:29" s="4" customFormat="1">
      <c r="A23" s="40" t="s">
        <v>115</v>
      </c>
      <c r="B23" s="44" t="s">
        <v>26</v>
      </c>
      <c r="C23" s="4" t="s">
        <v>110</v>
      </c>
      <c r="E23" s="162"/>
      <c r="F23" s="162"/>
      <c r="G23" s="162"/>
      <c r="L23" s="162"/>
      <c r="M23" s="162"/>
      <c r="N23" s="162"/>
      <c r="S23" s="162"/>
      <c r="T23" s="162"/>
      <c r="U23" s="162"/>
    </row>
    <row r="24" spans="1:29" s="4" customFormat="1">
      <c r="A24" s="40"/>
      <c r="B24" s="45" t="s">
        <v>26</v>
      </c>
      <c r="C24" s="4" t="s">
        <v>29</v>
      </c>
      <c r="E24" s="162"/>
      <c r="F24" s="162"/>
      <c r="G24" s="162"/>
      <c r="L24" s="162"/>
      <c r="M24" s="162"/>
      <c r="N24" s="162"/>
      <c r="S24" s="162"/>
      <c r="T24" s="162"/>
      <c r="U24" s="162"/>
    </row>
    <row r="25" spans="1:29">
      <c r="A25" s="154" t="s">
        <v>240</v>
      </c>
    </row>
    <row r="28" spans="1:29" ht="14.45" customHeight="1">
      <c r="B28" s="193" t="s">
        <v>287</v>
      </c>
      <c r="C28" s="194"/>
      <c r="D28" s="194"/>
      <c r="H28" s="160"/>
      <c r="I28" s="160"/>
      <c r="J28" s="160"/>
      <c r="K28" s="160"/>
      <c r="O28" s="160"/>
      <c r="P28" s="160"/>
      <c r="Q28" s="160"/>
      <c r="R28" s="160"/>
    </row>
    <row r="29" spans="1:29">
      <c r="B29" s="172" t="s">
        <v>285</v>
      </c>
      <c r="C29" s="172" t="s">
        <v>284</v>
      </c>
      <c r="D29" s="160" t="s">
        <v>283</v>
      </c>
      <c r="H29" s="160"/>
      <c r="I29" s="160"/>
      <c r="J29" s="160"/>
      <c r="K29" s="160"/>
      <c r="O29" s="160"/>
      <c r="P29" s="160"/>
      <c r="Q29" s="160"/>
      <c r="R29" s="160"/>
    </row>
    <row r="30" spans="1:29">
      <c r="B30" s="160">
        <f>100-C30-D30</f>
        <v>55</v>
      </c>
      <c r="C30" s="160">
        <v>41.7</v>
      </c>
      <c r="D30" s="172">
        <v>3.3</v>
      </c>
      <c r="E30" s="172"/>
      <c r="F30" s="172"/>
      <c r="G30" s="172"/>
      <c r="H30" s="172"/>
      <c r="I30" s="160"/>
      <c r="J30" s="160"/>
      <c r="K30" s="160"/>
      <c r="O30" s="160"/>
      <c r="P30" s="160"/>
      <c r="Q30" s="160"/>
      <c r="R30" s="160"/>
    </row>
    <row r="31" spans="1:29">
      <c r="B31" s="160"/>
      <c r="C31" s="160"/>
      <c r="D31" s="172"/>
      <c r="E31" s="172"/>
      <c r="F31" s="172"/>
      <c r="G31" s="172"/>
      <c r="H31" s="172"/>
      <c r="I31" s="160"/>
      <c r="J31" s="160"/>
      <c r="K31" s="160"/>
      <c r="O31" s="160"/>
      <c r="P31" s="160"/>
      <c r="Q31" s="160"/>
      <c r="R31" s="160"/>
    </row>
    <row r="32" spans="1:29">
      <c r="B32" s="160"/>
      <c r="C32" s="160"/>
      <c r="D32" s="172"/>
      <c r="E32" s="172"/>
      <c r="F32" s="172"/>
      <c r="G32" s="172"/>
      <c r="H32" s="172"/>
      <c r="I32" s="160"/>
      <c r="J32" s="160"/>
      <c r="K32" s="160"/>
      <c r="O32" s="160"/>
      <c r="P32" s="160"/>
      <c r="Q32" s="160"/>
      <c r="R32" s="160"/>
    </row>
    <row r="33" spans="2:61">
      <c r="B33" s="160"/>
      <c r="C33" s="160"/>
      <c r="D33" s="172"/>
      <c r="E33" s="172"/>
      <c r="F33" s="172"/>
      <c r="G33" s="172"/>
      <c r="H33" s="172"/>
      <c r="I33" s="160"/>
      <c r="J33" s="160"/>
      <c r="K33" s="160"/>
      <c r="O33" s="160"/>
      <c r="P33" s="160"/>
      <c r="Q33" s="160"/>
      <c r="R33" s="160"/>
    </row>
    <row r="34" spans="2:61">
      <c r="B34" s="160"/>
      <c r="C34" s="160"/>
      <c r="D34" s="172"/>
      <c r="E34" s="172"/>
      <c r="F34" s="172"/>
      <c r="H34" s="160"/>
      <c r="I34" s="160"/>
      <c r="J34" s="160"/>
      <c r="K34" s="160"/>
      <c r="O34" s="160"/>
      <c r="P34" s="160"/>
      <c r="Q34" s="160"/>
      <c r="R34" s="160"/>
    </row>
    <row r="35" spans="2:61">
      <c r="B35" s="173">
        <f>B5+3*C5</f>
        <v>3.1795660349470527</v>
      </c>
      <c r="C35" s="173">
        <f>_xlfn.NORM.DIST(B35, B5,C5, TRUE)</f>
        <v>0.9986501019683699</v>
      </c>
      <c r="D35" s="174" t="str">
        <f t="shared" ref="D35:D98" si="0">IF(C35&gt;($C$30+$D$30)/100,"unsaniert",IF(C35&gt;($D$30)/100,"teilsaniert","saniert"))</f>
        <v>unsaniert</v>
      </c>
      <c r="E35" s="174" cm="1">
        <f t="array" ref="E35">IF(
    C35 &gt; (IF(
        D35 = "unsaniert",
        (MIN(IF(D$32:D$166="unsaniert",C$32:C$166)) + MAX(IF(D$32:D$166="unsaniert",C$32:C$166))) / 2,
        IF(
            D35 = "teilsaniert",
            (MIN(IF(D$32:D$166="teilsaniert",C$32:C$166)) + MAX(IF(D$32:D$166="teilsaniert",C$32:C$166))) / 2,
            (MIN(IF(D$32:D$166="saniert",C$32:C$166)) + MAX(IF(D$32:D$166="saniert",C$32:C$166))) / 2
        )
    )),
    0,
    IF(
        C34 &lt; (IF(
            D35 = "unsaniert",
            (MIN(IF(D$32:D$166="unsaniert",C$32:C$166)) + MAX(IF(D$32:D$166="unsaniert",C$32:C$166))) / 2,
            IF(
                D35 = "teilsaniert",
                (MIN(IF(D$32:D$166="teilsaniert",C$32:C$166)) + MAX(IF(D$32:D$166="teilsaniert",C$32:C$166))) / 2,
                (MIN(IF(D$32:D$166="saniert",C$32:C$166)) + MAX(IF(D$32:D$166="saniert",C$32:C$166))) / 2
            )
        )),
        0,
        B35
    )
)</f>
        <v>0</v>
      </c>
      <c r="F35" s="172"/>
      <c r="H35" s="160"/>
      <c r="I35" s="173">
        <f>I5+3*J5</f>
        <v>4.5372261060263543</v>
      </c>
      <c r="J35" s="173">
        <f>_xlfn.NORM.DIST(I35, I5,J5, TRUE)</f>
        <v>0.9986501019683699</v>
      </c>
      <c r="K35" s="174" t="str">
        <f t="shared" ref="K35:K98" si="1">IF(J35&gt;($C$30+$D$30)/100,"unsaniert",IF(J35&gt;($D$30)/100,"teilsaniert","saniert"))</f>
        <v>unsaniert</v>
      </c>
      <c r="L35" s="174" cm="1">
        <f t="array" ref="L35">IF(
    J35 &gt; (IF(
        K35 = "unsaniert",
        (MIN(IF(K$32:K$166="unsaniert",J$32:J$166)) + MAX(IF(K$32:K$166="unsaniert",J$32:J$166))) / 2,
        IF(
            K35 = "teilsaniert",
            (MIN(IF(K$32:K$166="teilsaniert",J$32:J$166)) + MAX(IF(K$32:K$166="teilsaniert",J$32:J$166))) / 2,
            (MIN(IF(K$32:K$166="saniert",J$32:J$166)) + MAX(IF(K$32:K$166="saniert",J$32:J$166))) / 2
        )
    )),
    0,
    IF(
        J34 &lt; (IF(
            K35 = "unsaniert",
            (MIN(IF(K$32:K$166="unsaniert",J$32:J$166)) + MAX(IF(K$32:K$166="unsaniert",J$32:J$166))) / 2,
            IF(
                K35 = "teilsaniert",
                (MIN(IF(K$32:K$166="teilsaniert",J$32:J$166)) + MAX(IF(K$32:K$166="teilsaniert",J$32:J$166))) / 2,
                (MIN(IF(K$32:K$166="saniert",J$32:J$166)) + MAX(IF(K$32:K$166="saniert",J$32:J$166))) / 2
            )
        )),
        0,
        I35
    )
)</f>
        <v>0</v>
      </c>
      <c r="O35" s="160"/>
      <c r="P35" s="173">
        <f>P5+3*Q5</f>
        <v>2.3336341125056776</v>
      </c>
      <c r="Q35" s="173">
        <f>_xlfn.NORM.DIST(P35, P5,Q5, TRUE)</f>
        <v>0.9986501019683699</v>
      </c>
      <c r="R35" s="174" t="str">
        <f t="shared" ref="R35:R98" si="2">IF(Q35&gt;($C$30+$D$30)/100,"unsaniert",IF(Q35&gt;($D$30)/100,"teilsaniert","saniert"))</f>
        <v>unsaniert</v>
      </c>
      <c r="S35" s="174" cm="1">
        <f t="array" ref="S35">IF(
    Q35 &gt; (IF(
        R35 = "unsaniert",
        (MIN(IF(R$32:R$166="unsaniert",Q$32:Q$166)) + MAX(IF(R$32:R$166="unsaniert",Q$32:Q$166))) / 2,
        IF(
            R35 = "teilsaniert",
            (MIN(IF(R$32:R$166="teilsaniert",Q$32:Q$166)) + MAX(IF(R$32:R$166="teilsaniert",Q$32:Q$166))) / 2,
            (MIN(IF(R$32:R$166="saniert",Q$32:Q$166)) + MAX(IF(R$32:R$166="saniert",Q$32:Q$166))) / 2
        )
    )),
    0,
    IF(
        Q34 &lt; (IF(
            R35 = "unsaniert",
            (MIN(IF(R$32:R$166="unsaniert",Q$32:Q$166)) + MAX(IF(R$32:R$166="unsaniert",Q$32:Q$166))) / 2,
            IF(
                R35 = "teilsaniert",
                (MIN(IF(R$32:R$166="teilsaniert",Q$32:Q$166)) + MAX(IF(R$32:R$166="teilsaniert",Q$32:Q$166))) / 2,
                (MIN(IF(R$32:R$166="saniert",Q$32:Q$166)) + MAX(IF(R$32:R$166="saniert",Q$32:Q$166))) / 2
            )
        )),
        0,
        P35
    )
)</f>
        <v>0</v>
      </c>
      <c r="W35" s="173">
        <f>B8+3*C8</f>
        <v>5.2870897700003052</v>
      </c>
      <c r="X35" s="173">
        <f>_xlfn.NORM.DIST(W35, $B$8,$C$8, TRUE)</f>
        <v>0.9986501019683699</v>
      </c>
      <c r="Y35" s="174" t="str">
        <f>IF(X35&gt;($C$30+$D$30)/100,"unsaniert",IF(X35&gt;($D$30)/100,"teilsaniert","saniert"))</f>
        <v>unsaniert</v>
      </c>
      <c r="Z35" s="174" cm="1">
        <f t="array" ref="Z35">IF(
    X35 &gt; (IF(
        Y35 = "unsaniert",
        (MIN(IF(Y$29:Y$166="unsaniert",X$29:X$166)) + MAX(IF(Y$29:Y$166="unsaniert",X$29:X$166))) / 2,
        IF(
            Y35 = "teilsaniert",
            (MIN(IF(Y$29:Y$166="teilsaniert",X$29:X$166)) + MAX(IF(Y$29:Y$166="teilsaniert",X$29:X$166))) / 2,
            (MIN(IF(Y$29:Y$166="saniert",X$29:X$166)) + MAX(IF(Y$29:Y$166="saniert",X$29:X$166))) / 2
        )
    )),
    0,
    IF(
        X34 &lt; (IF(
            Y35 = "unsaniert",
            (MIN(IF(Y$29:Y$166="unsaniert",X$29:X$166)) + MAX(IF(Y$29:Y$166="unsaniert",X$29:X$166))) / 2,
            IF(
                Y35 = "teilsaniert",
                (MIN(IF(Y$29:Y$166="teilsaniert",X$29:X$166)) + MAX(IF(Y$29:Y$166="teilsaniert",X$29:X$166))) / 2,
                (MIN(IF(Y$29:Y$166="saniert",X$29:X$166)) + MAX(IF(Y$29:Y$166="saniert",X$29:X$166))) / 2
            )
        )),
        0,
        W35
    )
)</f>
        <v>0</v>
      </c>
      <c r="AA35" s="160"/>
      <c r="AB35" s="160"/>
      <c r="AC35" s="160"/>
      <c r="AD35" s="173">
        <f>I8+3*J8</f>
        <v>3.1171765483150913</v>
      </c>
      <c r="AE35" s="173">
        <f>_xlfn.NORM.DIST(AD35, $I$8,$J$8, TRUE)</f>
        <v>0.9986501019683699</v>
      </c>
      <c r="AF35" s="174" t="str">
        <f>IF(AE35&gt;($C$30+$D$30)/100,"unsaniert",IF(AE35&gt;($D$30)/100,"teilsaniert","saniert"))</f>
        <v>unsaniert</v>
      </c>
      <c r="AG35" s="174" cm="1">
        <f t="array" ref="AG35">IF(
    AE35 &gt; (IF(
        AF35 = "unsaniert",
        (MIN(IF(AF$1:AF$166="unsaniert",AE$1:AE$166)) + MAX(IF(AF$1:AF$166="unsaniert",AE$1:AE$166))) / 2,
        IF(
            AF35 = "teilsaniert",
            (MIN(IF(AF$1:AF$166="teilsaniert",AE$1:AE$166)) + MAX(IF(AF$1:AF$166="teilsaniert",AE$1:AE$166))) / 2,
            (MIN(IF(AF$1:AF$166="saniert",AE$1:AE$166)) + MAX(IF(AF$1:AF$166="saniert",AE$1:AE$166))) / 2
        )
    )),
    0,
    IF(
        AE34 &lt; (IF(
            AF35 = "unsaniert",
            (MIN(IF(AF$1:AF$166="unsaniert",AE$1:AE$166)) + MAX(IF(AF$1:AF$166="unsaniert",AE$1:AE$166))) / 2,
            IF(
                AF35 = "teilsaniert",
                (MIN(IF(AF$1:AF$166="teilsaniert",AE$1:AE$166)) + MAX(IF(AF$1:AF$166="teilsaniert",AE$1:AE$166))) / 2,
                (MIN(IF(AF$1:AF$166="saniert",AE$1:AE$166)) + MAX(IF(AF$1:AF$166="saniert",AE$1:AE$166))) / 2
            )
        )),
        0,
        AD35
    )
)</f>
        <v>0</v>
      </c>
      <c r="AH35" s="160"/>
      <c r="AI35" s="160"/>
      <c r="AJ35" s="160"/>
      <c r="AK35" s="173">
        <f>P8+3*Q8</f>
        <v>2.1720539638010754</v>
      </c>
      <c r="AL35" s="173">
        <f>_xlfn.NORM.DIST(AK35, $P$8,$Q$8, TRUE)</f>
        <v>0.9986501019683699</v>
      </c>
      <c r="AM35" s="174" t="str">
        <f>IF(AL35&gt;($C$30+$D$30)/100,"unsaniert",IF(AL35&gt;($D$30)/100,"teilsaniert","saniert"))</f>
        <v>unsaniert</v>
      </c>
      <c r="AN35" s="174" cm="1">
        <f t="array" ref="AN35">IF(
    AL35 &gt; (IF(
        AM35 = "unsaniert",
        (MIN(IF(AM$1:AM$166="unsaniert",AL$1:AL$166)) + MAX(IF(AM$1:AM$166="unsaniert",AL$1:AL$166))) / 2,
        IF(
            AM35 = "teilsaniert",
            (MIN(IF(AM$1:AM$166="teilsaniert",AL$1:AL$166)) + MAX(IF(AM$1:AM$166="teilsaniert",AL$1:AL$166))) / 2,
            (MIN(IF(AM$1:AM$166="saniert",AL$1:AL$166)) + MAX(IF(AM$1:AM$166="saniert",AL$1:AL$166))) / 2
        )
    )),
    0,
    IF(
        AL34 &lt; (IF(
            AM35 = "unsaniert",
            (MIN(IF(AM$1:AM$166="unsaniert",AL$1:AL$166)) + MAX(IF(AM$1:AM$166="unsaniert",AL$1:AL$166))) / 2,
            IF(
                AM35 = "teilsaniert",
                (MIN(IF(AM$1:AM$166="teilsaniert",AL$1:AL$166)) + MAX(IF(AM$1:AM$166="teilsaniert",AL$1:AL$166))) / 2,
                (MIN(IF(AM$1:AM$166="saniert",AL$1:AL$166)) + MAX(IF(AM$1:AM$166="saniert",AL$1:AL$166))) / 2
            )
        )),
        0,
        AK35
    )
)</f>
        <v>0</v>
      </c>
      <c r="AR35" s="173">
        <f>B13+3*C13</f>
        <v>2.08014466579387</v>
      </c>
      <c r="AS35" s="173">
        <f>_xlfn.NORM.DIST(AR35, $B$13,$C$13, TRUE)</f>
        <v>0.9986501019683699</v>
      </c>
      <c r="AT35" s="174" t="str">
        <f>IF(AS35&gt;($C$30+$D$30)/100,"unsaniert",IF(AS35&gt;($D$30)/100,"teilsaniert","saniert"))</f>
        <v>unsaniert</v>
      </c>
      <c r="AU35" s="174" cm="1">
        <f t="array" ref="AU35">IF(
    AS35 &gt; (IF(
        AT35 = "unsaniert",
        (MIN(IF(AT$1:AT$166="unsaniert",AS$1:AS$166)) + MAX(IF(AT$1:AT$166="unsaniert",AS$1:AS$166))) / 2,
        IF(
            AT35 = "teilsaniert",
            (MIN(IF(AT$1:AT$166="teilsaniert",AS$1:AS$166)) + MAX(IF(AT$1:AT$166="teilsaniert",AS$1:AS$166))) / 2,
            (MIN(IF(AT$1:AT$166="saniert",AS$1:AS$166)) + MAX(IF(AT$1:AT$166="saniert",AS$1:AS$166))) / 2
        )
    )),
    0,
    IF(
        AS34 &lt; (IF(
            AT35 = "unsaniert",
            (MIN(IF(AT$1:AT$166="unsaniert",AS$1:AS$166)) + MAX(IF(AT$1:AT$166="unsaniert",AS$1:AS$166))) / 2,
            IF(
                AT35 = "teilsaniert",
                (MIN(IF(AT$1:AT$166="teilsaniert",AS$1:AS$166)) + MAX(IF(AT$1:AT$166="teilsaniert",AS$1:AS$166))) / 2,
                (MIN(IF(AT$1:AT$166="saniert",AS$1:AS$166)) + MAX(IF(AT$1:AT$166="saniert",AS$1:AS$166))) / 2
            )
        )),
        0,
        AR35
    )
)</f>
        <v>0</v>
      </c>
      <c r="AV35" s="160"/>
      <c r="AW35" s="160"/>
      <c r="AX35" s="160"/>
      <c r="AY35" s="173">
        <f>I13+3*J13</f>
        <v>4.265670513036695</v>
      </c>
      <c r="AZ35" s="173">
        <f>_xlfn.NORM.DIST(AY35, $I$13,$J$13, TRUE)</f>
        <v>0.9986501019683699</v>
      </c>
      <c r="BA35" s="174" t="str">
        <f>IF(AZ35&gt;($C$30+$D$30)/100,"unsaniert",IF(AZ35&gt;($D$30)/100,"teilsaniert","saniert"))</f>
        <v>unsaniert</v>
      </c>
      <c r="BB35" s="174" cm="1">
        <f t="array" ref="BB35">IF(
    AZ35 &gt; (IF(
        BA35 = "unsaniert",
        (MIN(IF(BA$1:BA$166="unsaniert",AZ$1:AZ$166)) + MAX(IF(BA$1:BA$166="unsaniert",AZ$1:AZ$166))) / 2,
        IF(
            BA35 = "teilsaniert",
            (MIN(IF(BA$1:BA$166="teilsaniert",AZ$1:AZ$166)) + MAX(IF(BA$1:BA$166="teilsaniert",AZ$1:AZ$166))) / 2,
            (MIN(IF(BA$1:BA$166="saniert",AZ$1:AZ$166)) + MAX(IF(BA$1:BA$166="saniert",AZ$1:AZ$166))) / 2
        )
    )),
    0,
    IF(
        AZ34 &lt; (IF(
            BA35 = "unsaniert",
            (MIN(IF(BA$1:BA$166="unsaniert",AZ$1:AZ$166)) + MAX(IF(BA$1:BA$166="unsaniert",AZ$1:AZ$166))) / 2,
            IF(
                BA35 = "teilsaniert",
                (MIN(IF(BA$1:BA$166="teilsaniert",AZ$1:AZ$166)) + MAX(IF(BA$1:BA$166="teilsaniert",AZ$1:AZ$166))) / 2,
                (MIN(IF(BA$1:BA$166="saniert",AZ$1:AZ$166)) + MAX(IF(BA$1:BA$166="saniert",AZ$1:AZ$166))) / 2
            )
        )),
        0,
        AY35
    )
)</f>
        <v>0</v>
      </c>
      <c r="BC35" s="160"/>
      <c r="BD35" s="160"/>
      <c r="BE35" s="160"/>
      <c r="BF35" s="173">
        <f>P13+3*Q13</f>
        <v>2.4743613174131163</v>
      </c>
      <c r="BG35" s="173">
        <f>_xlfn.NORM.DIST(BF35, $P$13,$Q$13, TRUE)</f>
        <v>0.9986501019683699</v>
      </c>
      <c r="BH35" s="174" t="str">
        <f>IF(BG35&gt;($C$30+$D$30)/100,"unsaniert",IF(BG35&gt;($D$30)/100,"teilsaniert","saniert"))</f>
        <v>unsaniert</v>
      </c>
      <c r="BI35" s="174" cm="1">
        <f t="array" ref="BI35">IF(
    BG35 &gt; (IF(
        BH35 = "unsaniert",
        (MIN(IF(BH$1:BH$166="unsaniert",BG$1:BG$166)) + MAX(IF(BH$1:BH$166="unsaniert",BG$1:BG$166))) / 2,
        IF(
            BH35 = "teilsaniert",
            (MIN(IF(BH$1:BH$166="teilsaniert",BG$1:BG$166)) + MAX(IF(BH$1:BH$166="teilsaniert",BG$1:BG$166))) / 2,
            (MIN(IF(BH$1:BH$166="saniert",BG$1:BG$166)) + MAX(IF(BH$1:BH$166="saniert",BG$1:BG$166))) / 2
        )
    )),
    0,
    IF(
        BG34 &lt; (IF(
            BH35 = "unsaniert",
            (MIN(IF(BH$1:BH$166="unsaniert",BG$1:BG$166)) + MAX(IF(BH$1:BH$166="unsaniert",BG$1:BG$166))) / 2,
            IF(
                BH35 = "teilsaniert",
                (MIN(IF(BH$1:BH$166="teilsaniert",BG$1:BG$166)) + MAX(IF(BH$1:BH$166="teilsaniert",BG$1:BG$166))) / 2,
                (MIN(IF(BH$1:BH$166="saniert",BG$1:BG$166)) + MAX(IF(BH$1:BH$166="saniert",BG$1:BG$166))) / 2
            )
        )),
        0,
        BF35
    )
)</f>
        <v>0</v>
      </c>
    </row>
    <row r="36" spans="2:61">
      <c r="B36" s="174">
        <f>B35-0.03</f>
        <v>3.1495660349470529</v>
      </c>
      <c r="C36" s="174">
        <f>_xlfn.NORM.DIST(B36, B5,C5, TRUE)</f>
        <v>0.99838743182457257</v>
      </c>
      <c r="D36" s="174" t="str">
        <f t="shared" si="0"/>
        <v>unsaniert</v>
      </c>
      <c r="E36" s="174" cm="1">
        <f t="array" ref="E36">IF(
    C36 &gt; (IF(
        D36 = "unsaniert",
        (MIN(IF(D$32:D$166="unsaniert",C$32:C$166)) + MAX(IF(D$32:D$166="unsaniert",C$32:C$166))) / 2,
        IF(
            D36 = "teilsaniert",
            (MIN(IF(D$32:D$166="teilsaniert",C$32:C$166)) + MAX(IF(D$32:D$166="teilsaniert",C$32:C$166))) / 2,
            (MIN(IF(D$32:D$166="saniert",C$32:C$166)) + MAX(IF(D$32:D$166="saniert",C$32:C$166))) / 2
        )
    )),
    0,
    IF(
        C35 &lt; (IF(
            D36 = "unsaniert",
            (MIN(IF(D$32:D$166="unsaniert",C$32:C$166)) + MAX(IF(D$32:D$166="unsaniert",C$32:C$166))) / 2,
            IF(
                D36 = "teilsaniert",
                (MIN(IF(D$32:D$166="teilsaniert",C$32:C$166)) + MAX(IF(D$32:D$166="teilsaniert",C$32:C$166))) / 2,
                (MIN(IF(D$32:D$166="saniert",C$32:C$166)) + MAX(IF(D$32:D$166="saniert",C$32:C$166))) / 2
            )
        )),
        0,
        B36
    )
)</f>
        <v>0</v>
      </c>
      <c r="F36" s="172"/>
      <c r="H36" s="160"/>
      <c r="I36" s="174">
        <f>I35-0.03</f>
        <v>4.5072261060263541</v>
      </c>
      <c r="J36" s="174">
        <f>_xlfn.NORM.DIST(I36, I5,J5, TRUE)</f>
        <v>0.99847424095275872</v>
      </c>
      <c r="K36" s="174" t="str">
        <f t="shared" si="1"/>
        <v>unsaniert</v>
      </c>
      <c r="L36" s="174" cm="1">
        <f t="array" ref="L36">IF(
    J36 &gt; (IF(
        K36 = "unsaniert",
        (MIN(IF(K$32:K$166="unsaniert",J$32:J$166)) + MAX(IF(K$32:K$166="unsaniert",J$32:J$166))) / 2,
        IF(
            K36 = "teilsaniert",
            (MIN(IF(K$32:K$166="teilsaniert",J$32:J$166)) + MAX(IF(K$32:K$166="teilsaniert",J$32:J$166))) / 2,
            (MIN(IF(K$32:K$166="saniert",J$32:J$166)) + MAX(IF(K$32:K$166="saniert",J$32:J$166))) / 2
        )
    )),
    0,
    IF(
        J35 &lt; (IF(
            K36 = "unsaniert",
            (MIN(IF(K$32:K$166="unsaniert",J$32:J$166)) + MAX(IF(K$32:K$166="unsaniert",J$32:J$166))) / 2,
            IF(
                K36 = "teilsaniert",
                (MIN(IF(K$32:K$166="teilsaniert",J$32:J$166)) + MAX(IF(K$32:K$166="teilsaniert",J$32:J$166))) / 2,
                (MIN(IF(K$32:K$166="saniert",J$32:J$166)) + MAX(IF(K$32:K$166="saniert",J$32:J$166))) / 2
            )
        )),
        0,
        I36
    )
)</f>
        <v>0</v>
      </c>
      <c r="O36" s="160"/>
      <c r="P36" s="174">
        <f>P35-0.03</f>
        <v>2.3036341125056778</v>
      </c>
      <c r="Q36" s="174">
        <f>_xlfn.NORM.DIST(P36, P5,Q5, TRUE)</f>
        <v>0.9982097175286353</v>
      </c>
      <c r="R36" s="174" t="str">
        <f t="shared" si="2"/>
        <v>unsaniert</v>
      </c>
      <c r="S36" s="174" cm="1">
        <f t="array" ref="S36">IF(
    Q36 &gt; (IF(
        R36 = "unsaniert",
        (MIN(IF(R$32:R$166="unsaniert",Q$32:Q$166)) + MAX(IF(R$32:R$166="unsaniert",Q$32:Q$166))) / 2,
        IF(
            R36 = "teilsaniert",
            (MIN(IF(R$32:R$166="teilsaniert",Q$32:Q$166)) + MAX(IF(R$32:R$166="teilsaniert",Q$32:Q$166))) / 2,
            (MIN(IF(R$32:R$166="saniert",Q$32:Q$166)) + MAX(IF(R$32:R$166="saniert",Q$32:Q$166))) / 2
        )
    )),
    0,
    IF(
        Q35 &lt; (IF(
            R36 = "unsaniert",
            (MIN(IF(R$32:R$166="unsaniert",Q$32:Q$166)) + MAX(IF(R$32:R$166="unsaniert",Q$32:Q$166))) / 2,
            IF(
                R36 = "teilsaniert",
                (MIN(IF(R$32:R$166="teilsaniert",Q$32:Q$166)) + MAX(IF(R$32:R$166="teilsaniert",Q$32:Q$166))) / 2,
                (MIN(IF(R$32:R$166="saniert",Q$32:Q$166)) + MAX(IF(R$32:R$166="saniert",Q$32:Q$166))) / 2
            )
        )),
        0,
        P36
    )
)</f>
        <v>0</v>
      </c>
      <c r="W36" s="174">
        <f>W35-0.03</f>
        <v>5.257089770000305</v>
      </c>
      <c r="X36" s="173">
        <f t="shared" ref="X36:X99" si="3">_xlfn.NORM.DIST(W36, $B$8,$C$8, TRUE)</f>
        <v>0.99844954689748233</v>
      </c>
      <c r="Y36" s="174" t="str">
        <f t="shared" ref="Y36:Y99" si="4">IF(X36&gt;($C$30+$D$30)/100,"unsaniert",IF(X36&gt;($D$30)/100,"teilsaniert","saniert"))</f>
        <v>unsaniert</v>
      </c>
      <c r="Z36" s="174" cm="1">
        <f t="array" ref="Z36">IF(
    X36 &gt; (IF(
        Y36 = "unsaniert",
        (MIN(IF(Y$29:Y$166="unsaniert",X$29:X$166)) + MAX(IF(Y$29:Y$166="unsaniert",X$29:X$166))) / 2,
        IF(
            Y36 = "teilsaniert",
            (MIN(IF(Y$29:Y$166="teilsaniert",X$29:X$166)) + MAX(IF(Y$29:Y$166="teilsaniert",X$29:X$166))) / 2,
            (MIN(IF(Y$29:Y$166="saniert",X$29:X$166)) + MAX(IF(Y$29:Y$166="saniert",X$29:X$166))) / 2
        )
    )),
    0,
    IF(
        X35 &lt; (IF(
            Y36 = "unsaniert",
            (MIN(IF(Y$29:Y$166="unsaniert",X$29:X$166)) + MAX(IF(Y$29:Y$166="unsaniert",X$29:X$166))) / 2,
            IF(
                Y36 = "teilsaniert",
                (MIN(IF(Y$29:Y$166="teilsaniert",X$29:X$166)) + MAX(IF(Y$29:Y$166="teilsaniert",X$29:X$166))) / 2,
                (MIN(IF(Y$29:Y$166="saniert",X$29:X$166)) + MAX(IF(Y$29:Y$166="saniert",X$29:X$166))) / 2
            )
        )),
        0,
        W36
    )
)</f>
        <v>0</v>
      </c>
      <c r="AA36" s="160"/>
      <c r="AB36" s="160"/>
      <c r="AC36" s="160"/>
      <c r="AD36" s="174">
        <f>AD35-0.03</f>
        <v>3.0871765483150915</v>
      </c>
      <c r="AE36" s="173">
        <f t="shared" ref="AE36:AE99" si="5">_xlfn.NORM.DIST(AD36, $I$8,$J$8, TRUE)</f>
        <v>0.99835442888101678</v>
      </c>
      <c r="AF36" s="174" t="str">
        <f t="shared" ref="AF36:AF99" si="6">IF(AE36&gt;($C$30+$D$30)/100,"unsaniert",IF(AE36&gt;($D$30)/100,"teilsaniert","saniert"))</f>
        <v>unsaniert</v>
      </c>
      <c r="AG36" s="174" cm="1">
        <f t="array" ref="AG36">IF(
    AE36 &gt; (IF(
        AF36 = "unsaniert",
        (MIN(IF(AF$1:AF$166="unsaniert",AE$1:AE$166)) + MAX(IF(AF$1:AF$166="unsaniert",AE$1:AE$166))) / 2,
        IF(
            AF36 = "teilsaniert",
            (MIN(IF(AF$1:AF$166="teilsaniert",AE$1:AE$166)) + MAX(IF(AF$1:AF$166="teilsaniert",AE$1:AE$166))) / 2,
            (MIN(IF(AF$1:AF$166="saniert",AE$1:AE$166)) + MAX(IF(AF$1:AF$166="saniert",AE$1:AE$166))) / 2
        )
    )),
    0,
    IF(
        AE35 &lt; (IF(
            AF36 = "unsaniert",
            (MIN(IF(AF$1:AF$166="unsaniert",AE$1:AE$166)) + MAX(IF(AF$1:AF$166="unsaniert",AE$1:AE$166))) / 2,
            IF(
                AF36 = "teilsaniert",
                (MIN(IF(AF$1:AF$166="teilsaniert",AE$1:AE$166)) + MAX(IF(AF$1:AF$166="teilsaniert",AE$1:AE$166))) / 2,
                (MIN(IF(AF$1:AF$166="saniert",AE$1:AE$166)) + MAX(IF(AF$1:AF$166="saniert",AE$1:AE$166))) / 2
            )
        )),
        0,
        AD36
    )
)</f>
        <v>0</v>
      </c>
      <c r="AH36" s="160"/>
      <c r="AI36" s="160"/>
      <c r="AJ36" s="160"/>
      <c r="AK36" s="174">
        <f>AK35-0.03</f>
        <v>2.1420539638010756</v>
      </c>
      <c r="AL36" s="173">
        <f t="shared" ref="AL36:AL99" si="7">_xlfn.NORM.DIST(AK36, $P$8,$Q$8, TRUE)</f>
        <v>0.99813418669961596</v>
      </c>
      <c r="AM36" s="174" t="str">
        <f t="shared" ref="AM36:AM99" si="8">IF(AL36&gt;($C$30+$D$30)/100,"unsaniert",IF(AL36&gt;($D$30)/100,"teilsaniert","saniert"))</f>
        <v>unsaniert</v>
      </c>
      <c r="AN36" s="174" cm="1">
        <f t="array" ref="AN36">IF(
    AL36 &gt; (IF(
        AM36 = "unsaniert",
        (MIN(IF(AM$1:AM$166="unsaniert",AL$1:AL$166)) + MAX(IF(AM$1:AM$166="unsaniert",AL$1:AL$166))) / 2,
        IF(
            AM36 = "teilsaniert",
            (MIN(IF(AM$1:AM$166="teilsaniert",AL$1:AL$166)) + MAX(IF(AM$1:AM$166="teilsaniert",AL$1:AL$166))) / 2,
            (MIN(IF(AM$1:AM$166="saniert",AL$1:AL$166)) + MAX(IF(AM$1:AM$166="saniert",AL$1:AL$166))) / 2
        )
    )),
    0,
    IF(
        AL35 &lt; (IF(
            AM36 = "unsaniert",
            (MIN(IF(AM$1:AM$166="unsaniert",AL$1:AL$166)) + MAX(IF(AM$1:AM$166="unsaniert",AL$1:AL$166))) / 2,
            IF(
                AM36 = "teilsaniert",
                (MIN(IF(AM$1:AM$166="teilsaniert",AL$1:AL$166)) + MAX(IF(AM$1:AM$166="teilsaniert",AL$1:AL$166))) / 2,
                (MIN(IF(AM$1:AM$166="saniert",AL$1:AL$166)) + MAX(IF(AM$1:AM$166="saniert",AL$1:AL$166))) / 2
            )
        )),
        0,
        AK36
    )
)</f>
        <v>0</v>
      </c>
      <c r="AR36" s="174">
        <f>AR35-0.01</f>
        <v>2.0701446657938702</v>
      </c>
      <c r="AS36" s="173">
        <f t="shared" ref="AS36:AS99" si="9">_xlfn.NORM.DIST(AR36, $B$13,$C$13, TRUE)</f>
        <v>0.99836515899365319</v>
      </c>
      <c r="AT36" s="174" t="str">
        <f t="shared" ref="AT36:AT99" si="10">IF(AS36&gt;($C$30+$D$30)/100,"unsaniert",IF(AS36&gt;($D$30)/100,"teilsaniert","saniert"))</f>
        <v>unsaniert</v>
      </c>
      <c r="AU36" s="174" cm="1">
        <f t="array" ref="AU36">IF(
    AS36 &gt; (IF(
        AT36 = "unsaniert",
        (MIN(IF(AT$1:AT$166="unsaniert",AS$1:AS$166)) + MAX(IF(AT$1:AT$166="unsaniert",AS$1:AS$166))) / 2,
        IF(
            AT36 = "teilsaniert",
            (MIN(IF(AT$1:AT$166="teilsaniert",AS$1:AS$166)) + MAX(IF(AT$1:AT$166="teilsaniert",AS$1:AS$166))) / 2,
            (MIN(IF(AT$1:AT$166="saniert",AS$1:AS$166)) + MAX(IF(AT$1:AT$166="saniert",AS$1:AS$166))) / 2
        )
    )),
    0,
    IF(
        AS35 &lt; (IF(
            AT36 = "unsaniert",
            (MIN(IF(AT$1:AT$166="unsaniert",AS$1:AS$166)) + MAX(IF(AT$1:AT$166="unsaniert",AS$1:AS$166))) / 2,
            IF(
                AT36 = "teilsaniert",
                (MIN(IF(AT$1:AT$166="teilsaniert",AS$1:AS$166)) + MAX(IF(AT$1:AT$166="teilsaniert",AS$1:AS$166))) / 2,
                (MIN(IF(AT$1:AT$166="saniert",AS$1:AS$166)) + MAX(IF(AT$1:AT$166="saniert",AS$1:AS$166))) / 2
            )
        )),
        0,
        AR36
    )
)</f>
        <v>0</v>
      </c>
      <c r="AV36" s="160"/>
      <c r="AW36" s="160"/>
      <c r="AX36" s="160"/>
      <c r="AY36" s="174">
        <f>AY35-0.03</f>
        <v>4.2356705130366947</v>
      </c>
      <c r="AZ36" s="173">
        <f t="shared" ref="AZ36" si="11">_xlfn.NORM.DIST(AY36, $I$13,$J$13, TRUE)</f>
        <v>0.99842603407872732</v>
      </c>
      <c r="BA36" s="174" t="str">
        <f t="shared" ref="BA36" si="12">IF(AZ36&gt;($C$30+$D$30)/100,"unsaniert",IF(AZ36&gt;($D$30)/100,"teilsaniert","saniert"))</f>
        <v>unsaniert</v>
      </c>
      <c r="BB36" s="174" cm="1">
        <f t="array" ref="BB36">IF(
    AZ36 &gt; (IF(
        BA36 = "unsaniert",
        (MIN(IF(BA$1:BA$166="unsaniert",AZ$1:AZ$166)) + MAX(IF(BA$1:BA$166="unsaniert",AZ$1:AZ$166))) / 2,
        IF(
            BA36 = "teilsaniert",
            (MIN(IF(BA$1:BA$166="teilsaniert",AZ$1:AZ$166)) + MAX(IF(BA$1:BA$166="teilsaniert",AZ$1:AZ$166))) / 2,
            (MIN(IF(BA$1:BA$166="saniert",AZ$1:AZ$166)) + MAX(IF(BA$1:BA$166="saniert",AZ$1:AZ$166))) / 2
        )
    )),
    0,
    IF(
        AZ35 &lt; (IF(
            BA36 = "unsaniert",
            (MIN(IF(BA$1:BA$166="unsaniert",AZ$1:AZ$166)) + MAX(IF(BA$1:BA$166="unsaniert",AZ$1:AZ$166))) / 2,
            IF(
                BA36 = "teilsaniert",
                (MIN(IF(BA$1:BA$166="teilsaniert",AZ$1:AZ$166)) + MAX(IF(BA$1:BA$166="teilsaniert",AZ$1:AZ$166))) / 2,
                (MIN(IF(BA$1:BA$166="saniert",AZ$1:AZ$166)) + MAX(IF(BA$1:BA$166="saniert",AZ$1:AZ$166))) / 2
            )
        )),
        0,
        AY36
    )
)</f>
        <v>0</v>
      </c>
      <c r="BC36" s="160"/>
      <c r="BD36" s="160"/>
      <c r="BE36" s="160"/>
      <c r="BF36" s="174">
        <f>BF35-0.03</f>
        <v>2.4443613174131165</v>
      </c>
      <c r="BG36" s="173">
        <f t="shared" ref="BG36:BG99" si="13">_xlfn.NORM.DIST(BF36, $P$13,$Q$13, TRUE)</f>
        <v>0.99826863492524809</v>
      </c>
      <c r="BH36" s="174" t="str">
        <f t="shared" ref="BH36:BH99" si="14">IF(BG36&gt;($C$30+$D$30)/100,"unsaniert",IF(BG36&gt;($D$30)/100,"teilsaniert","saniert"))</f>
        <v>unsaniert</v>
      </c>
      <c r="BI36" s="174" cm="1">
        <f t="array" ref="BI36">IF(
    BG36 &gt; (IF(
        BH36 = "unsaniert",
        (MIN(IF(BH$1:BH$166="unsaniert",BG$1:BG$166)) + MAX(IF(BH$1:BH$166="unsaniert",BG$1:BG$166))) / 2,
        IF(
            BH36 = "teilsaniert",
            (MIN(IF(BH$1:BH$166="teilsaniert",BG$1:BG$166)) + MAX(IF(BH$1:BH$166="teilsaniert",BG$1:BG$166))) / 2,
            (MIN(IF(BH$1:BH$166="saniert",BG$1:BG$166)) + MAX(IF(BH$1:BH$166="saniert",BG$1:BG$166))) / 2
        )
    )),
    0,
    IF(
        BG35 &lt; (IF(
            BH36 = "unsaniert",
            (MIN(IF(BH$1:BH$166="unsaniert",BG$1:BG$166)) + MAX(IF(BH$1:BH$166="unsaniert",BG$1:BG$166))) / 2,
            IF(
                BH36 = "teilsaniert",
                (MIN(IF(BH$1:BH$166="teilsaniert",BG$1:BG$166)) + MAX(IF(BH$1:BH$166="teilsaniert",BG$1:BG$166))) / 2,
                (MIN(IF(BH$1:BH$166="saniert",BG$1:BG$166)) + MAX(IF(BH$1:BH$166="saniert",BG$1:BG$166))) / 2
            )
        )),
        0,
        BF36
    )
)</f>
        <v>0</v>
      </c>
    </row>
    <row r="37" spans="2:61">
      <c r="B37" s="174">
        <f t="shared" ref="B37:B100" si="15">B36-0.03</f>
        <v>3.1195660349470531</v>
      </c>
      <c r="C37" s="174">
        <f>_xlfn.NORM.DIST(B37, B5,C5, TRUE)</f>
        <v>0.99807896566935717</v>
      </c>
      <c r="D37" s="174" t="str">
        <f t="shared" si="0"/>
        <v>unsaniert</v>
      </c>
      <c r="E37" s="174" cm="1">
        <f t="array" ref="E37">IF(
    C37 &gt; (IF(
        D37 = "unsaniert",
        (MIN(IF(D$32:D$166="unsaniert",C$32:C$166)) + MAX(IF(D$32:D$166="unsaniert",C$32:C$166))) / 2,
        IF(
            D37 = "teilsaniert",
            (MIN(IF(D$32:D$166="teilsaniert",C$32:C$166)) + MAX(IF(D$32:D$166="teilsaniert",C$32:C$166))) / 2,
            (MIN(IF(D$32:D$166="saniert",C$32:C$166)) + MAX(IF(D$32:D$166="saniert",C$32:C$166))) / 2
        )
    )),
    0,
    IF(
        C36 &lt; (IF(
            D37 = "unsaniert",
            (MIN(IF(D$32:D$166="unsaniert",C$32:C$166)) + MAX(IF(D$32:D$166="unsaniert",C$32:C$166))) / 2,
            IF(
                D37 = "teilsaniert",
                (MIN(IF(D$32:D$166="teilsaniert",C$32:C$166)) + MAX(IF(D$32:D$166="teilsaniert",C$32:C$166))) / 2,
                (MIN(IF(D$32:D$166="saniert",C$32:C$166)) + MAX(IF(D$32:D$166="saniert",C$32:C$166))) / 2
            )
        )),
        0,
        B37
    )
)</f>
        <v>0</v>
      </c>
      <c r="F37" s="172"/>
      <c r="H37" s="160"/>
      <c r="I37" s="174">
        <f t="shared" ref="I37:I100" si="16">I36-0.03</f>
        <v>4.4772261060263538</v>
      </c>
      <c r="J37" s="174">
        <f>_xlfn.NORM.DIST(I37, I5,J5, TRUE)</f>
        <v>0.99827771888413241</v>
      </c>
      <c r="K37" s="174" t="str">
        <f t="shared" si="1"/>
        <v>unsaniert</v>
      </c>
      <c r="L37" s="174" cm="1">
        <f t="array" ref="L37">IF(
    J37 &gt; (IF(
        K37 = "unsaniert",
        (MIN(IF(K$32:K$166="unsaniert",J$32:J$166)) + MAX(IF(K$32:K$166="unsaniert",J$32:J$166))) / 2,
        IF(
            K37 = "teilsaniert",
            (MIN(IF(K$32:K$166="teilsaniert",J$32:J$166)) + MAX(IF(K$32:K$166="teilsaniert",J$32:J$166))) / 2,
            (MIN(IF(K$32:K$166="saniert",J$32:J$166)) + MAX(IF(K$32:K$166="saniert",J$32:J$166))) / 2
        )
    )),
    0,
    IF(
        J36 &lt; (IF(
            K37 = "unsaniert",
            (MIN(IF(K$32:K$166="unsaniert",J$32:J$166)) + MAX(IF(K$32:K$166="unsaniert",J$32:J$166))) / 2,
            IF(
                K37 = "teilsaniert",
                (MIN(IF(K$32:K$166="teilsaniert",J$32:J$166)) + MAX(IF(K$32:K$166="teilsaniert",J$32:J$166))) / 2,
                (MIN(IF(K$32:K$166="saniert",J$32:J$166)) + MAX(IF(K$32:K$166="saniert",J$32:J$166))) / 2
            )
        )),
        0,
        I37
    )
)</f>
        <v>0</v>
      </c>
      <c r="O37" s="160"/>
      <c r="P37" s="174">
        <f t="shared" ref="P37:P100" si="17">P36-0.03</f>
        <v>2.273634112505678</v>
      </c>
      <c r="Q37" s="174">
        <f>_xlfn.NORM.DIST(P37, P5,Q5, TRUE)</f>
        <v>0.99764228554039747</v>
      </c>
      <c r="R37" s="174" t="str">
        <f t="shared" si="2"/>
        <v>unsaniert</v>
      </c>
      <c r="S37" s="174" cm="1">
        <f t="array" ref="S37">IF(
    Q37 &gt; (IF(
        R37 = "unsaniert",
        (MIN(IF(R$32:R$166="unsaniert",Q$32:Q$166)) + MAX(IF(R$32:R$166="unsaniert",Q$32:Q$166))) / 2,
        IF(
            R37 = "teilsaniert",
            (MIN(IF(R$32:R$166="teilsaniert",Q$32:Q$166)) + MAX(IF(R$32:R$166="teilsaniert",Q$32:Q$166))) / 2,
            (MIN(IF(R$32:R$166="saniert",Q$32:Q$166)) + MAX(IF(R$32:R$166="saniert",Q$32:Q$166))) / 2
        )
    )),
    0,
    IF(
        Q36 &lt; (IF(
            R37 = "unsaniert",
            (MIN(IF(R$32:R$166="unsaniert",Q$32:Q$166)) + MAX(IF(R$32:R$166="unsaniert",Q$32:Q$166))) / 2,
            IF(
                R37 = "teilsaniert",
                (MIN(IF(R$32:R$166="teilsaniert",Q$32:Q$166)) + MAX(IF(R$32:R$166="teilsaniert",Q$32:Q$166))) / 2,
                (MIN(IF(R$32:R$166="saniert",Q$32:Q$166)) + MAX(IF(R$32:R$166="saniert",Q$32:Q$166))) / 2
            )
        )),
        0,
        P37
    )
)</f>
        <v>0</v>
      </c>
      <c r="W37" s="174">
        <f t="shared" ref="W37:W100" si="18">W36-0.03</f>
        <v>5.2270897700003047</v>
      </c>
      <c r="X37" s="173">
        <f t="shared" si="3"/>
        <v>0.99822217046774886</v>
      </c>
      <c r="Y37" s="174" t="str">
        <f t="shared" si="4"/>
        <v>unsaniert</v>
      </c>
      <c r="Z37" s="174" cm="1">
        <f t="array" ref="Z37">IF(
    X37 &gt; (IF(
        Y37 = "unsaniert",
        (MIN(IF(Y$29:Y$166="unsaniert",X$29:X$166)) + MAX(IF(Y$29:Y$166="unsaniert",X$29:X$166))) / 2,
        IF(
            Y37 = "teilsaniert",
            (MIN(IF(Y$29:Y$166="teilsaniert",X$29:X$166)) + MAX(IF(Y$29:Y$166="teilsaniert",X$29:X$166))) / 2,
            (MIN(IF(Y$29:Y$166="saniert",X$29:X$166)) + MAX(IF(Y$29:Y$166="saniert",X$29:X$166))) / 2
        )
    )),
    0,
    IF(
        X36 &lt; (IF(
            Y37 = "unsaniert",
            (MIN(IF(Y$29:Y$166="unsaniert",X$29:X$166)) + MAX(IF(Y$29:Y$166="unsaniert",X$29:X$166))) / 2,
            IF(
                Y37 = "teilsaniert",
                (MIN(IF(Y$29:Y$166="teilsaniert",X$29:X$166)) + MAX(IF(Y$29:Y$166="teilsaniert",X$29:X$166))) / 2,
                (MIN(IF(Y$29:Y$166="saniert",X$29:X$166)) + MAX(IF(Y$29:Y$166="saniert",X$29:X$166))) / 2
            )
        )),
        0,
        W37
    )
)</f>
        <v>0</v>
      </c>
      <c r="AA37" s="160"/>
      <c r="AB37" s="160"/>
      <c r="AC37" s="160"/>
      <c r="AD37" s="174">
        <f t="shared" ref="AD37:AD100" si="19">AD36-0.03</f>
        <v>3.0571765483150917</v>
      </c>
      <c r="AE37" s="173">
        <f t="shared" si="5"/>
        <v>0.99800087078470512</v>
      </c>
      <c r="AF37" s="174" t="str">
        <f t="shared" si="6"/>
        <v>unsaniert</v>
      </c>
      <c r="AG37" s="174" cm="1">
        <f t="array" ref="AG37">IF(
    AE37 &gt; (IF(
        AF37 = "unsaniert",
        (MIN(IF(AF$1:AF$166="unsaniert",AE$1:AE$166)) + MAX(IF(AF$1:AF$166="unsaniert",AE$1:AE$166))) / 2,
        IF(
            AF37 = "teilsaniert",
            (MIN(IF(AF$1:AF$166="teilsaniert",AE$1:AE$166)) + MAX(IF(AF$1:AF$166="teilsaniert",AE$1:AE$166))) / 2,
            (MIN(IF(AF$1:AF$166="saniert",AE$1:AE$166)) + MAX(IF(AF$1:AF$166="saniert",AE$1:AE$166))) / 2
        )
    )),
    0,
    IF(
        AE36 &lt; (IF(
            AF37 = "unsaniert",
            (MIN(IF(AF$1:AF$166="unsaniert",AE$1:AE$166)) + MAX(IF(AF$1:AF$166="unsaniert",AE$1:AE$166))) / 2,
            IF(
                AF37 = "teilsaniert",
                (MIN(IF(AF$1:AF$166="teilsaniert",AE$1:AE$166)) + MAX(IF(AF$1:AF$166="teilsaniert",AE$1:AE$166))) / 2,
                (MIN(IF(AF$1:AF$166="saniert",AE$1:AE$166)) + MAX(IF(AF$1:AF$166="saniert",AE$1:AE$166))) / 2
            )
        )),
        0,
        AD37
    )
)</f>
        <v>0</v>
      </c>
      <c r="AH37" s="160"/>
      <c r="AI37" s="160"/>
      <c r="AJ37" s="160"/>
      <c r="AK37" s="174">
        <f t="shared" ref="AK37:AK100" si="20">AK36-0.03</f>
        <v>2.1120539638010758</v>
      </c>
      <c r="AL37" s="173">
        <f t="shared" si="7"/>
        <v>0.99744486966957213</v>
      </c>
      <c r="AM37" s="174" t="str">
        <f t="shared" si="8"/>
        <v>unsaniert</v>
      </c>
      <c r="AN37" s="174" cm="1">
        <f t="array" ref="AN37">IF(
    AL37 &gt; (IF(
        AM37 = "unsaniert",
        (MIN(IF(AM$1:AM$166="unsaniert",AL$1:AL$166)) + MAX(IF(AM$1:AM$166="unsaniert",AL$1:AL$166))) / 2,
        IF(
            AM37 = "teilsaniert",
            (MIN(IF(AM$1:AM$166="teilsaniert",AL$1:AL$166)) + MAX(IF(AM$1:AM$166="teilsaniert",AL$1:AL$166))) / 2,
            (MIN(IF(AM$1:AM$166="saniert",AL$1:AL$166)) + MAX(IF(AM$1:AM$166="saniert",AL$1:AL$166))) / 2
        )
    )),
    0,
    IF(
        AL36 &lt; (IF(
            AM37 = "unsaniert",
            (MIN(IF(AM$1:AM$166="unsaniert",AL$1:AL$166)) + MAX(IF(AM$1:AM$166="unsaniert",AL$1:AL$166))) / 2,
            IF(
                AM37 = "teilsaniert",
                (MIN(IF(AM$1:AM$166="teilsaniert",AL$1:AL$166)) + MAX(IF(AM$1:AM$166="teilsaniert",AL$1:AL$166))) / 2,
                (MIN(IF(AM$1:AM$166="saniert",AL$1:AL$166)) + MAX(IF(AM$1:AM$166="saniert",AL$1:AL$166))) / 2
            )
        )),
        0,
        AK37
    )
)</f>
        <v>0</v>
      </c>
      <c r="AR37" s="174">
        <f t="shared" ref="AR37:AR100" si="21">AR36-0.01</f>
        <v>2.0601446657938705</v>
      </c>
      <c r="AS37" s="173">
        <f t="shared" si="9"/>
        <v>0.99802641332185826</v>
      </c>
      <c r="AT37" s="174" t="str">
        <f t="shared" si="10"/>
        <v>unsaniert</v>
      </c>
      <c r="AU37" s="174" cm="1">
        <f t="array" ref="AU37">IF(
    AS37 &gt; (IF(
        AT37 = "unsaniert",
        (MIN(IF(AT$1:AT$166="unsaniert",AS$1:AS$166)) + MAX(IF(AT$1:AT$166="unsaniert",AS$1:AS$166))) / 2,
        IF(
            AT37 = "teilsaniert",
            (MIN(IF(AT$1:AT$166="teilsaniert",AS$1:AS$166)) + MAX(IF(AT$1:AT$166="teilsaniert",AS$1:AS$166))) / 2,
            (MIN(IF(AT$1:AT$166="saniert",AS$1:AS$166)) + MAX(IF(AT$1:AT$166="saniert",AS$1:AS$166))) / 2
        )
    )),
    0,
    IF(
        AS36 &lt; (IF(
            AT37 = "unsaniert",
            (MIN(IF(AT$1:AT$166="unsaniert",AS$1:AS$166)) + MAX(IF(AT$1:AT$166="unsaniert",AS$1:AS$166))) / 2,
            IF(
                AT37 = "teilsaniert",
                (MIN(IF(AT$1:AT$166="teilsaniert",AS$1:AS$166)) + MAX(IF(AT$1:AT$166="teilsaniert",AS$1:AS$166))) / 2,
                (MIN(IF(AT$1:AT$166="saniert",AS$1:AS$166)) + MAX(IF(AT$1:AT$166="saniert",AS$1:AS$166))) / 2
            )
        )),
        0,
        AR37
    )
)</f>
        <v>0</v>
      </c>
      <c r="AV37" s="160"/>
      <c r="AW37" s="160"/>
      <c r="AX37" s="160"/>
      <c r="AY37" s="174">
        <f t="shared" ref="AY37:AY100" si="22">AY36-0.03</f>
        <v>4.2056705130366945</v>
      </c>
      <c r="AZ37" s="173">
        <f>_xlfn.NORM.DIST(AY37, $I$13,$J$13, TRUE)</f>
        <v>0.99816854575189851</v>
      </c>
      <c r="BA37" s="174" t="str">
        <f>IF(AZ37&gt;($C$30+$D$30)/100,"unsaniert",IF(AZ37&gt;($D$30)/100,"teilsaniert","saniert"))</f>
        <v>unsaniert</v>
      </c>
      <c r="BB37" s="174" cm="1">
        <f t="array" ref="BB37">IF(
    AZ37 &gt; (IF(
        BA37 = "unsaniert",
        (MIN(IF(BA$1:BA$166="unsaniert",AZ$1:AZ$166)) + MAX(IF(BA$1:BA$166="unsaniert",AZ$1:AZ$166))) / 2,
        IF(
            BA37 = "teilsaniert",
            (MIN(IF(BA$1:BA$166="teilsaniert",AZ$1:AZ$166)) + MAX(IF(BA$1:BA$166="teilsaniert",AZ$1:AZ$166))) / 2,
            (MIN(IF(BA$1:BA$166="saniert",AZ$1:AZ$166)) + MAX(IF(BA$1:BA$166="saniert",AZ$1:AZ$166))) / 2
        )
    )),
    0,
    IF(
        AZ36 &lt; (IF(
            BA37 = "unsaniert",
            (MIN(IF(BA$1:BA$166="unsaniert",AZ$1:AZ$166)) + MAX(IF(BA$1:BA$166="unsaniert",AZ$1:AZ$166))) / 2,
            IF(
                BA37 = "teilsaniert",
                (MIN(IF(BA$1:BA$166="teilsaniert",AZ$1:AZ$166)) + MAX(IF(BA$1:BA$166="teilsaniert",AZ$1:AZ$166))) / 2,
                (MIN(IF(BA$1:BA$166="saniert",AZ$1:AZ$166)) + MAX(IF(BA$1:BA$166="saniert",AZ$1:AZ$166))) / 2
            )
        )),
        0,
        AY37
    )
)</f>
        <v>0</v>
      </c>
      <c r="BC37" s="160"/>
      <c r="BD37" s="160"/>
      <c r="BE37" s="160"/>
      <c r="BF37" s="174">
        <f t="shared" ref="BF37:BF100" si="23">BF36-0.03</f>
        <v>2.4143613174131167</v>
      </c>
      <c r="BG37" s="173">
        <f t="shared" si="13"/>
        <v>0.99779142626776651</v>
      </c>
      <c r="BH37" s="174" t="str">
        <f t="shared" si="14"/>
        <v>unsaniert</v>
      </c>
      <c r="BI37" s="174" cm="1">
        <f t="array" ref="BI37">IF(
    BG37 &gt; (IF(
        BH37 = "unsaniert",
        (MIN(IF(BH$1:BH$166="unsaniert",BG$1:BG$166)) + MAX(IF(BH$1:BH$166="unsaniert",BG$1:BG$166))) / 2,
        IF(
            BH37 = "teilsaniert",
            (MIN(IF(BH$1:BH$166="teilsaniert",BG$1:BG$166)) + MAX(IF(BH$1:BH$166="teilsaniert",BG$1:BG$166))) / 2,
            (MIN(IF(BH$1:BH$166="saniert",BG$1:BG$166)) + MAX(IF(BH$1:BH$166="saniert",BG$1:BG$166))) / 2
        )
    )),
    0,
    IF(
        BG36 &lt; (IF(
            BH37 = "unsaniert",
            (MIN(IF(BH$1:BH$166="unsaniert",BG$1:BG$166)) + MAX(IF(BH$1:BH$166="unsaniert",BG$1:BG$166))) / 2,
            IF(
                BH37 = "teilsaniert",
                (MIN(IF(BH$1:BH$166="teilsaniert",BG$1:BG$166)) + MAX(IF(BH$1:BH$166="teilsaniert",BG$1:BG$166))) / 2,
                (MIN(IF(BH$1:BH$166="saniert",BG$1:BG$166)) + MAX(IF(BH$1:BH$166="saniert",BG$1:BG$166))) / 2
            )
        )),
        0,
        BF37
    )
)</f>
        <v>0</v>
      </c>
    </row>
    <row r="38" spans="2:61">
      <c r="B38" s="174">
        <f t="shared" si="15"/>
        <v>3.0895660349470533</v>
      </c>
      <c r="C38" s="174">
        <f>_xlfn.NORM.DIST(B38, B5,C5, TRUE)</f>
        <v>0.99771779620209156</v>
      </c>
      <c r="D38" s="174" t="str">
        <f t="shared" si="0"/>
        <v>unsaniert</v>
      </c>
      <c r="E38" s="174" cm="1">
        <f t="array" ref="E38">IF(
    C38 &gt; (IF(
        D38 = "unsaniert",
        (MIN(IF(D$32:D$166="unsaniert",C$32:C$166)) + MAX(IF(D$32:D$166="unsaniert",C$32:C$166))) / 2,
        IF(
            D38 = "teilsaniert",
            (MIN(IF(D$32:D$166="teilsaniert",C$32:C$166)) + MAX(IF(D$32:D$166="teilsaniert",C$32:C$166))) / 2,
            (MIN(IF(D$32:D$166="saniert",C$32:C$166)) + MAX(IF(D$32:D$166="saniert",C$32:C$166))) / 2
        )
    )),
    0,
    IF(
        C37 &lt; (IF(
            D38 = "unsaniert",
            (MIN(IF(D$32:D$166="unsaniert",C$32:C$166)) + MAX(IF(D$32:D$166="unsaniert",C$32:C$166))) / 2,
            IF(
                D38 = "teilsaniert",
                (MIN(IF(D$32:D$166="teilsaniert",C$32:C$166)) + MAX(IF(D$32:D$166="teilsaniert",C$32:C$166))) / 2,
                (MIN(IF(D$32:D$166="saniert",C$32:C$166)) + MAX(IF(D$32:D$166="saniert",C$32:C$166))) / 2
            )
        )),
        0,
        B38
    )
)</f>
        <v>0</v>
      </c>
      <c r="F38" s="172"/>
      <c r="G38" s="172"/>
      <c r="H38" s="160"/>
      <c r="I38" s="174">
        <f t="shared" si="16"/>
        <v>4.4472261060263536</v>
      </c>
      <c r="J38" s="174">
        <f>_xlfn.NORM.DIST(I38, I5,J5, TRUE)</f>
        <v>0.99805841697023023</v>
      </c>
      <c r="K38" s="174" t="str">
        <f t="shared" si="1"/>
        <v>unsaniert</v>
      </c>
      <c r="L38" s="174" cm="1">
        <f t="array" ref="L38">IF(
    J38 &gt; (IF(
        K38 = "unsaniert",
        (MIN(IF(K$32:K$166="unsaniert",J$32:J$166)) + MAX(IF(K$32:K$166="unsaniert",J$32:J$166))) / 2,
        IF(
            K38 = "teilsaniert",
            (MIN(IF(K$32:K$166="teilsaniert",J$32:J$166)) + MAX(IF(K$32:K$166="teilsaniert",J$32:J$166))) / 2,
            (MIN(IF(K$32:K$166="saniert",J$32:J$166)) + MAX(IF(K$32:K$166="saniert",J$32:J$166))) / 2
        )
    )),
    0,
    IF(
        J37 &lt; (IF(
            K38 = "unsaniert",
            (MIN(IF(K$32:K$166="unsaniert",J$32:J$166)) + MAX(IF(K$32:K$166="unsaniert",J$32:J$166))) / 2,
            IF(
                K38 = "teilsaniert",
                (MIN(IF(K$32:K$166="teilsaniert",J$32:J$166)) + MAX(IF(K$32:K$166="teilsaniert",J$32:J$166))) / 2,
                (MIN(IF(K$32:K$166="saniert",J$32:J$166)) + MAX(IF(K$32:K$166="saniert",J$32:J$166))) / 2
            )
        )),
        0,
        I38
    )
)</f>
        <v>0</v>
      </c>
      <c r="O38" s="160"/>
      <c r="P38" s="174">
        <f t="shared" si="17"/>
        <v>2.2436341125056782</v>
      </c>
      <c r="Q38" s="174">
        <f>_xlfn.NORM.DIST(P38, P5,Q5, TRUE)</f>
        <v>0.99691667236028636</v>
      </c>
      <c r="R38" s="174" t="str">
        <f t="shared" si="2"/>
        <v>unsaniert</v>
      </c>
      <c r="S38" s="174" cm="1">
        <f t="array" ref="S38">IF(
    Q38 &gt; (IF(
        R38 = "unsaniert",
        (MIN(IF(R$32:R$166="unsaniert",Q$32:Q$166)) + MAX(IF(R$32:R$166="unsaniert",Q$32:Q$166))) / 2,
        IF(
            R38 = "teilsaniert",
            (MIN(IF(R$32:R$166="teilsaniert",Q$32:Q$166)) + MAX(IF(R$32:R$166="teilsaniert",Q$32:Q$166))) / 2,
            (MIN(IF(R$32:R$166="saniert",Q$32:Q$166)) + MAX(IF(R$32:R$166="saniert",Q$32:Q$166))) / 2
        )
    )),
    0,
    IF(
        Q37 &lt; (IF(
            R38 = "unsaniert",
            (MIN(IF(R$32:R$166="unsaniert",Q$32:Q$166)) + MAX(IF(R$32:R$166="unsaniert",Q$32:Q$166))) / 2,
            IF(
                R38 = "teilsaniert",
                (MIN(IF(R$32:R$166="teilsaniert",Q$32:Q$166)) + MAX(IF(R$32:R$166="teilsaniert",Q$32:Q$166))) / 2,
                (MIN(IF(R$32:R$166="saniert",Q$32:Q$166)) + MAX(IF(R$32:R$166="saniert",Q$32:Q$166))) / 2
            )
        )),
        0,
        P38
    )
)</f>
        <v>0</v>
      </c>
      <c r="W38" s="174">
        <f t="shared" si="18"/>
        <v>5.1970897700003045</v>
      </c>
      <c r="X38" s="173">
        <f t="shared" si="3"/>
        <v>0.99796484966554</v>
      </c>
      <c r="Y38" s="174" t="str">
        <f t="shared" si="4"/>
        <v>unsaniert</v>
      </c>
      <c r="Z38" s="174" cm="1">
        <f t="array" ref="Z38">IF(
    X38 &gt; (IF(
        Y38 = "unsaniert",
        (MIN(IF(Y$29:Y$166="unsaniert",X$29:X$166)) + MAX(IF(Y$29:Y$166="unsaniert",X$29:X$166))) / 2,
        IF(
            Y38 = "teilsaniert",
            (MIN(IF(Y$29:Y$166="teilsaniert",X$29:X$166)) + MAX(IF(Y$29:Y$166="teilsaniert",X$29:X$166))) / 2,
            (MIN(IF(Y$29:Y$166="saniert",X$29:X$166)) + MAX(IF(Y$29:Y$166="saniert",X$29:X$166))) / 2
        )
    )),
    0,
    IF(
        X37 &lt; (IF(
            Y38 = "unsaniert",
            (MIN(IF(Y$29:Y$166="unsaniert",X$29:X$166)) + MAX(IF(Y$29:Y$166="unsaniert",X$29:X$166))) / 2,
            IF(
                Y38 = "teilsaniert",
                (MIN(IF(Y$29:Y$166="teilsaniert",X$29:X$166)) + MAX(IF(Y$29:Y$166="teilsaniert",X$29:X$166))) / 2,
                (MIN(IF(Y$29:Y$166="saniert",X$29:X$166)) + MAX(IF(Y$29:Y$166="saniert",X$29:X$166))) / 2
            )
        )),
        0,
        W38
    )
)</f>
        <v>0</v>
      </c>
      <c r="AA38" s="160"/>
      <c r="AB38" s="160"/>
      <c r="AC38" s="160"/>
      <c r="AD38" s="174">
        <f t="shared" si="19"/>
        <v>3.0271765483150919</v>
      </c>
      <c r="AE38" s="173">
        <f t="shared" si="5"/>
        <v>0.99757965738612386</v>
      </c>
      <c r="AF38" s="174" t="str">
        <f t="shared" si="6"/>
        <v>unsaniert</v>
      </c>
      <c r="AG38" s="174" cm="1">
        <f t="array" ref="AG38">IF(
    AE38 &gt; (IF(
        AF38 = "unsaniert",
        (MIN(IF(AF$1:AF$166="unsaniert",AE$1:AE$166)) + MAX(IF(AF$1:AF$166="unsaniert",AE$1:AE$166))) / 2,
        IF(
            AF38 = "teilsaniert",
            (MIN(IF(AF$1:AF$166="teilsaniert",AE$1:AE$166)) + MAX(IF(AF$1:AF$166="teilsaniert",AE$1:AE$166))) / 2,
            (MIN(IF(AF$1:AF$166="saniert",AE$1:AE$166)) + MAX(IF(AF$1:AF$166="saniert",AE$1:AE$166))) / 2
        )
    )),
    0,
    IF(
        AE37 &lt; (IF(
            AF38 = "unsaniert",
            (MIN(IF(AF$1:AF$166="unsaniert",AE$1:AE$166)) + MAX(IF(AF$1:AF$166="unsaniert",AE$1:AE$166))) / 2,
            IF(
                AF38 = "teilsaniert",
                (MIN(IF(AF$1:AF$166="teilsaniert",AE$1:AE$166)) + MAX(IF(AF$1:AF$166="teilsaniert",AE$1:AE$166))) / 2,
                (MIN(IF(AF$1:AF$166="saniert",AE$1:AE$166)) + MAX(IF(AF$1:AF$166="saniert",AE$1:AE$166))) / 2
            )
        )),
        0,
        AD38
    )
)</f>
        <v>0</v>
      </c>
      <c r="AH38" s="160"/>
      <c r="AI38" s="160"/>
      <c r="AJ38" s="160"/>
      <c r="AK38" s="174">
        <f t="shared" si="20"/>
        <v>2.082053963801076</v>
      </c>
      <c r="AL38" s="173">
        <f t="shared" si="7"/>
        <v>0.99653302619695938</v>
      </c>
      <c r="AM38" s="174" t="str">
        <f t="shared" si="8"/>
        <v>unsaniert</v>
      </c>
      <c r="AN38" s="174" cm="1">
        <f t="array" ref="AN38">IF(
    AL38 &gt; (IF(
        AM38 = "unsaniert",
        (MIN(IF(AM$1:AM$166="unsaniert",AL$1:AL$166)) + MAX(IF(AM$1:AM$166="unsaniert",AL$1:AL$166))) / 2,
        IF(
            AM38 = "teilsaniert",
            (MIN(IF(AM$1:AM$166="teilsaniert",AL$1:AL$166)) + MAX(IF(AM$1:AM$166="teilsaniert",AL$1:AL$166))) / 2,
            (MIN(IF(AM$1:AM$166="saniert",AL$1:AL$166)) + MAX(IF(AM$1:AM$166="saniert",AL$1:AL$166))) / 2
        )
    )),
    0,
    IF(
        AL37 &lt; (IF(
            AM38 = "unsaniert",
            (MIN(IF(AM$1:AM$166="unsaniert",AL$1:AL$166)) + MAX(IF(AM$1:AM$166="unsaniert",AL$1:AL$166))) / 2,
            IF(
                AM38 = "teilsaniert",
                (MIN(IF(AM$1:AM$166="teilsaniert",AL$1:AL$166)) + MAX(IF(AM$1:AM$166="teilsaniert",AL$1:AL$166))) / 2,
                (MIN(IF(AM$1:AM$166="saniert",AL$1:AL$166)) + MAX(IF(AM$1:AM$166="saniert",AL$1:AL$166))) / 2
            )
        )),
        0,
        AK38
    )
)</f>
        <v>0</v>
      </c>
      <c r="AR38" s="174">
        <f t="shared" si="21"/>
        <v>2.0501446657938707</v>
      </c>
      <c r="AS38" s="173">
        <f t="shared" si="9"/>
        <v>0.99762509661539067</v>
      </c>
      <c r="AT38" s="174" t="str">
        <f t="shared" si="10"/>
        <v>unsaniert</v>
      </c>
      <c r="AU38" s="174" cm="1">
        <f t="array" ref="AU38">IF(
    AS38 &gt; (IF(
        AT38 = "unsaniert",
        (MIN(IF(AT$1:AT$166="unsaniert",AS$1:AS$166)) + MAX(IF(AT$1:AT$166="unsaniert",AS$1:AS$166))) / 2,
        IF(
            AT38 = "teilsaniert",
            (MIN(IF(AT$1:AT$166="teilsaniert",AS$1:AS$166)) + MAX(IF(AT$1:AT$166="teilsaniert",AS$1:AS$166))) / 2,
            (MIN(IF(AT$1:AT$166="saniert",AS$1:AS$166)) + MAX(IF(AT$1:AT$166="saniert",AS$1:AS$166))) / 2
        )
    )),
    0,
    IF(
        AS37 &lt; (IF(
            AT38 = "unsaniert",
            (MIN(IF(AT$1:AT$166="unsaniert",AS$1:AS$166)) + MAX(IF(AT$1:AT$166="unsaniert",AS$1:AS$166))) / 2,
            IF(
                AT38 = "teilsaniert",
                (MIN(IF(AT$1:AT$166="teilsaniert",AS$1:AS$166)) + MAX(IF(AT$1:AT$166="teilsaniert",AS$1:AS$166))) / 2,
                (MIN(IF(AT$1:AT$166="saniert",AS$1:AS$166)) + MAX(IF(AT$1:AT$166="saniert",AS$1:AS$166))) / 2
            )
        )),
        0,
        AR38
    )
)</f>
        <v>0</v>
      </c>
      <c r="AV38" s="160"/>
      <c r="AW38" s="160"/>
      <c r="AX38" s="160"/>
      <c r="AY38" s="174">
        <f t="shared" si="22"/>
        <v>4.1756705130366942</v>
      </c>
      <c r="AZ38" s="173">
        <f t="shared" ref="AZ38:AZ101" si="24">_xlfn.NORM.DIST(AY38, $I$13,$J$13, TRUE)</f>
        <v>0.99787330749544056</v>
      </c>
      <c r="BA38" s="174" t="str">
        <f t="shared" ref="BA38:BA101" si="25">IF(AZ38&gt;($C$30+$D$30)/100,"unsaniert",IF(AZ38&gt;($D$30)/100,"teilsaniert","saniert"))</f>
        <v>unsaniert</v>
      </c>
      <c r="BB38" s="174" cm="1">
        <f t="array" ref="BB38">IF(
    AZ38 &gt; (IF(
        BA38 = "unsaniert",
        (MIN(IF(BA$1:BA$166="unsaniert",AZ$1:AZ$166)) + MAX(IF(BA$1:BA$166="unsaniert",AZ$1:AZ$166))) / 2,
        IF(
            BA38 = "teilsaniert",
            (MIN(IF(BA$1:BA$166="teilsaniert",AZ$1:AZ$166)) + MAX(IF(BA$1:BA$166="teilsaniert",AZ$1:AZ$166))) / 2,
            (MIN(IF(BA$1:BA$166="saniert",AZ$1:AZ$166)) + MAX(IF(BA$1:BA$166="saniert",AZ$1:AZ$166))) / 2
        )
    )),
    0,
    IF(
        AZ37 &lt; (IF(
            BA38 = "unsaniert",
            (MIN(IF(BA$1:BA$166="unsaniert",AZ$1:AZ$166)) + MAX(IF(BA$1:BA$166="unsaniert",AZ$1:AZ$166))) / 2,
            IF(
                BA38 = "teilsaniert",
                (MIN(IF(BA$1:BA$166="teilsaniert",AZ$1:AZ$166)) + MAX(IF(BA$1:BA$166="teilsaniert",AZ$1:AZ$166))) / 2,
                (MIN(IF(BA$1:BA$166="saniert",AZ$1:AZ$166)) + MAX(IF(BA$1:BA$166="saniert",AZ$1:AZ$166))) / 2
            )
        )),
        0,
        AY38
    )
)</f>
        <v>0</v>
      </c>
      <c r="BC38" s="160"/>
      <c r="BD38" s="160"/>
      <c r="BE38" s="160"/>
      <c r="BF38" s="174">
        <f t="shared" si="23"/>
        <v>2.3843613174131169</v>
      </c>
      <c r="BG38" s="173">
        <f t="shared" si="13"/>
        <v>0.99719794076862323</v>
      </c>
      <c r="BH38" s="174" t="str">
        <f t="shared" si="14"/>
        <v>unsaniert</v>
      </c>
      <c r="BI38" s="174" cm="1">
        <f t="array" ref="BI38">IF(
    BG38 &gt; (IF(
        BH38 = "unsaniert",
        (MIN(IF(BH$1:BH$166="unsaniert",BG$1:BG$166)) + MAX(IF(BH$1:BH$166="unsaniert",BG$1:BG$166))) / 2,
        IF(
            BH38 = "teilsaniert",
            (MIN(IF(BH$1:BH$166="teilsaniert",BG$1:BG$166)) + MAX(IF(BH$1:BH$166="teilsaniert",BG$1:BG$166))) / 2,
            (MIN(IF(BH$1:BH$166="saniert",BG$1:BG$166)) + MAX(IF(BH$1:BH$166="saniert",BG$1:BG$166))) / 2
        )
    )),
    0,
    IF(
        BG37 &lt; (IF(
            BH38 = "unsaniert",
            (MIN(IF(BH$1:BH$166="unsaniert",BG$1:BG$166)) + MAX(IF(BH$1:BH$166="unsaniert",BG$1:BG$166))) / 2,
            IF(
                BH38 = "teilsaniert",
                (MIN(IF(BH$1:BH$166="teilsaniert",BG$1:BG$166)) + MAX(IF(BH$1:BH$166="teilsaniert",BG$1:BG$166))) / 2,
                (MIN(IF(BH$1:BH$166="saniert",BG$1:BG$166)) + MAX(IF(BH$1:BH$166="saniert",BG$1:BG$166))) / 2
            )
        )),
        0,
        BF38
    )
)</f>
        <v>0</v>
      </c>
    </row>
    <row r="39" spans="2:61">
      <c r="B39" s="174">
        <f t="shared" si="15"/>
        <v>3.0595660349470535</v>
      </c>
      <c r="C39" s="174">
        <f>_xlfn.NORM.DIST(B39, B5,C5, TRUE)</f>
        <v>0.99729617617046873</v>
      </c>
      <c r="D39" s="174" t="str">
        <f t="shared" si="0"/>
        <v>unsaniert</v>
      </c>
      <c r="E39" s="174" cm="1">
        <f t="array" ref="E39">IF(
    C39 &gt; (IF(
        D39 = "unsaniert",
        (MIN(IF(D$32:D$166="unsaniert",C$32:C$166)) + MAX(IF(D$32:D$166="unsaniert",C$32:C$166))) / 2,
        IF(
            D39 = "teilsaniert",
            (MIN(IF(D$32:D$166="teilsaniert",C$32:C$166)) + MAX(IF(D$32:D$166="teilsaniert",C$32:C$166))) / 2,
            (MIN(IF(D$32:D$166="saniert",C$32:C$166)) + MAX(IF(D$32:D$166="saniert",C$32:C$166))) / 2
        )
    )),
    0,
    IF(
        C38 &lt; (IF(
            D39 = "unsaniert",
            (MIN(IF(D$32:D$166="unsaniert",C$32:C$166)) + MAX(IF(D$32:D$166="unsaniert",C$32:C$166))) / 2,
            IF(
                D39 = "teilsaniert",
                (MIN(IF(D$32:D$166="teilsaniert",C$32:C$166)) + MAX(IF(D$32:D$166="teilsaniert",C$32:C$166))) / 2,
                (MIN(IF(D$32:D$166="saniert",C$32:C$166)) + MAX(IF(D$32:D$166="saniert",C$32:C$166))) / 2
            )
        )),
        0,
        B39
    )
)</f>
        <v>0</v>
      </c>
      <c r="F39" s="172"/>
      <c r="G39" s="172"/>
      <c r="H39" s="160"/>
      <c r="I39" s="174">
        <f t="shared" si="16"/>
        <v>4.4172261060263533</v>
      </c>
      <c r="J39" s="174">
        <f>_xlfn.NORM.DIST(I39, I5,J5, TRUE)</f>
        <v>0.99781403854508677</v>
      </c>
      <c r="K39" s="174" t="str">
        <f t="shared" si="1"/>
        <v>unsaniert</v>
      </c>
      <c r="L39" s="174" cm="1">
        <f t="array" ref="L39">IF(
    J39 &gt; (IF(
        K39 = "unsaniert",
        (MIN(IF(K$32:K$166="unsaniert",J$32:J$166)) + MAX(IF(K$32:K$166="unsaniert",J$32:J$166))) / 2,
        IF(
            K39 = "teilsaniert",
            (MIN(IF(K$32:K$166="teilsaniert",J$32:J$166)) + MAX(IF(K$32:K$166="teilsaniert",J$32:J$166))) / 2,
            (MIN(IF(K$32:K$166="saniert",J$32:J$166)) + MAX(IF(K$32:K$166="saniert",J$32:J$166))) / 2
        )
    )),
    0,
    IF(
        J38 &lt; (IF(
            K39 = "unsaniert",
            (MIN(IF(K$32:K$166="unsaniert",J$32:J$166)) + MAX(IF(K$32:K$166="unsaniert",J$32:J$166))) / 2,
            IF(
                K39 = "teilsaniert",
                (MIN(IF(K$32:K$166="teilsaniert",J$32:J$166)) + MAX(IF(K$32:K$166="teilsaniert",J$32:J$166))) / 2,
                (MIN(IF(K$32:K$166="saniert",J$32:J$166)) + MAX(IF(K$32:K$166="saniert",J$32:J$166))) / 2
            )
        )),
        0,
        I39
    )
)</f>
        <v>0</v>
      </c>
      <c r="O39" s="160"/>
      <c r="P39" s="174">
        <f t="shared" si="17"/>
        <v>2.2136341125056784</v>
      </c>
      <c r="Q39" s="174">
        <f>_xlfn.NORM.DIST(P39, P5,Q5, TRUE)</f>
        <v>0.99599578606640793</v>
      </c>
      <c r="R39" s="174" t="str">
        <f t="shared" si="2"/>
        <v>unsaniert</v>
      </c>
      <c r="S39" s="174" cm="1">
        <f t="array" ref="S39">IF(
    Q39 &gt; (IF(
        R39 = "unsaniert",
        (MIN(IF(R$32:R$166="unsaniert",Q$32:Q$166)) + MAX(IF(R$32:R$166="unsaniert",Q$32:Q$166))) / 2,
        IF(
            R39 = "teilsaniert",
            (MIN(IF(R$32:R$166="teilsaniert",Q$32:Q$166)) + MAX(IF(R$32:R$166="teilsaniert",Q$32:Q$166))) / 2,
            (MIN(IF(R$32:R$166="saniert",Q$32:Q$166)) + MAX(IF(R$32:R$166="saniert",Q$32:Q$166))) / 2
        )
    )),
    0,
    IF(
        Q38 &lt; (IF(
            R39 = "unsaniert",
            (MIN(IF(R$32:R$166="unsaniert",Q$32:Q$166)) + MAX(IF(R$32:R$166="unsaniert",Q$32:Q$166))) / 2,
            IF(
                R39 = "teilsaniert",
                (MIN(IF(R$32:R$166="teilsaniert",Q$32:Q$166)) + MAX(IF(R$32:R$166="teilsaniert",Q$32:Q$166))) / 2,
                (MIN(IF(R$32:R$166="saniert",Q$32:Q$166)) + MAX(IF(R$32:R$166="saniert",Q$32:Q$166))) / 2
            )
        )),
        0,
        P39
    )
)</f>
        <v>0</v>
      </c>
      <c r="W39" s="174">
        <f t="shared" si="18"/>
        <v>5.1670897700003042</v>
      </c>
      <c r="X39" s="173">
        <f t="shared" si="3"/>
        <v>0.99767416507599149</v>
      </c>
      <c r="Y39" s="174" t="str">
        <f t="shared" si="4"/>
        <v>unsaniert</v>
      </c>
      <c r="Z39" s="174" cm="1">
        <f t="array" ref="Z39">IF(
    X39 &gt; (IF(
        Y39 = "unsaniert",
        (MIN(IF(Y$29:Y$166="unsaniert",X$29:X$166)) + MAX(IF(Y$29:Y$166="unsaniert",X$29:X$166))) / 2,
        IF(
            Y39 = "teilsaniert",
            (MIN(IF(Y$29:Y$166="teilsaniert",X$29:X$166)) + MAX(IF(Y$29:Y$166="teilsaniert",X$29:X$166))) / 2,
            (MIN(IF(Y$29:Y$166="saniert",X$29:X$166)) + MAX(IF(Y$29:Y$166="saniert",X$29:X$166))) / 2
        )
    )),
    0,
    IF(
        X38 &lt; (IF(
            Y39 = "unsaniert",
            (MIN(IF(Y$29:Y$166="unsaniert",X$29:X$166)) + MAX(IF(Y$29:Y$166="unsaniert",X$29:X$166))) / 2,
            IF(
                Y39 = "teilsaniert",
                (MIN(IF(Y$29:Y$166="teilsaniert",X$29:X$166)) + MAX(IF(Y$29:Y$166="teilsaniert",X$29:X$166))) / 2,
                (MIN(IF(Y$29:Y$166="saniert",X$29:X$166)) + MAX(IF(Y$29:Y$166="saniert",X$29:X$166))) / 2
            )
        )),
        0,
        W39
    )
)</f>
        <v>0</v>
      </c>
      <c r="AA39" s="160"/>
      <c r="AB39" s="160"/>
      <c r="AC39" s="160"/>
      <c r="AD39" s="174">
        <f t="shared" si="19"/>
        <v>2.9971765483150921</v>
      </c>
      <c r="AE39" s="173">
        <f t="shared" si="5"/>
        <v>0.99707969657045414</v>
      </c>
      <c r="AF39" s="174" t="str">
        <f t="shared" si="6"/>
        <v>unsaniert</v>
      </c>
      <c r="AG39" s="174" cm="1">
        <f t="array" ref="AG39">IF(
    AE39 &gt; (IF(
        AF39 = "unsaniert",
        (MIN(IF(AF$1:AF$166="unsaniert",AE$1:AE$166)) + MAX(IF(AF$1:AF$166="unsaniert",AE$1:AE$166))) / 2,
        IF(
            AF39 = "teilsaniert",
            (MIN(IF(AF$1:AF$166="teilsaniert",AE$1:AE$166)) + MAX(IF(AF$1:AF$166="teilsaniert",AE$1:AE$166))) / 2,
            (MIN(IF(AF$1:AF$166="saniert",AE$1:AE$166)) + MAX(IF(AF$1:AF$166="saniert",AE$1:AE$166))) / 2
        )
    )),
    0,
    IF(
        AE38 &lt; (IF(
            AF39 = "unsaniert",
            (MIN(IF(AF$1:AF$166="unsaniert",AE$1:AE$166)) + MAX(IF(AF$1:AF$166="unsaniert",AE$1:AE$166))) / 2,
            IF(
                AF39 = "teilsaniert",
                (MIN(IF(AF$1:AF$166="teilsaniert",AE$1:AE$166)) + MAX(IF(AF$1:AF$166="teilsaniert",AE$1:AE$166))) / 2,
                (MIN(IF(AF$1:AF$166="saniert",AE$1:AE$166)) + MAX(IF(AF$1:AF$166="saniert",AE$1:AE$166))) / 2
            )
        )),
        0,
        AD39
    )
)</f>
        <v>0</v>
      </c>
      <c r="AH39" s="160"/>
      <c r="AI39" s="160"/>
      <c r="AJ39" s="160"/>
      <c r="AK39" s="174">
        <f t="shared" si="20"/>
        <v>2.0520539638010762</v>
      </c>
      <c r="AL39" s="173">
        <f t="shared" si="7"/>
        <v>0.99533881197628127</v>
      </c>
      <c r="AM39" s="174" t="str">
        <f t="shared" si="8"/>
        <v>unsaniert</v>
      </c>
      <c r="AN39" s="174" cm="1">
        <f t="array" ref="AN39">IF(
    AL39 &gt; (IF(
        AM39 = "unsaniert",
        (MIN(IF(AM$1:AM$166="unsaniert",AL$1:AL$166)) + MAX(IF(AM$1:AM$166="unsaniert",AL$1:AL$166))) / 2,
        IF(
            AM39 = "teilsaniert",
            (MIN(IF(AM$1:AM$166="teilsaniert",AL$1:AL$166)) + MAX(IF(AM$1:AM$166="teilsaniert",AL$1:AL$166))) / 2,
            (MIN(IF(AM$1:AM$166="saniert",AL$1:AL$166)) + MAX(IF(AM$1:AM$166="saniert",AL$1:AL$166))) / 2
        )
    )),
    0,
    IF(
        AL38 &lt; (IF(
            AM39 = "unsaniert",
            (MIN(IF(AM$1:AM$166="unsaniert",AL$1:AL$166)) + MAX(IF(AM$1:AM$166="unsaniert",AL$1:AL$166))) / 2,
            IF(
                AM39 = "teilsaniert",
                (MIN(IF(AM$1:AM$166="teilsaniert",AL$1:AL$166)) + MAX(IF(AM$1:AM$166="teilsaniert",AL$1:AL$166))) / 2,
                (MIN(IF(AM$1:AM$166="saniert",AL$1:AL$166)) + MAX(IF(AM$1:AM$166="saniert",AL$1:AL$166))) / 2
            )
        )),
        0,
        AK39
    )
)</f>
        <v>0</v>
      </c>
      <c r="AR39" s="174">
        <f t="shared" si="21"/>
        <v>2.0401446657938709</v>
      </c>
      <c r="AS39" s="173">
        <f t="shared" si="9"/>
        <v>0.99715129295938176</v>
      </c>
      <c r="AT39" s="174" t="str">
        <f t="shared" si="10"/>
        <v>unsaniert</v>
      </c>
      <c r="AU39" s="174" cm="1">
        <f t="array" ref="AU39">IF(
    AS39 &gt; (IF(
        AT39 = "unsaniert",
        (MIN(IF(AT$1:AT$166="unsaniert",AS$1:AS$166)) + MAX(IF(AT$1:AT$166="unsaniert",AS$1:AS$166))) / 2,
        IF(
            AT39 = "teilsaniert",
            (MIN(IF(AT$1:AT$166="teilsaniert",AS$1:AS$166)) + MAX(IF(AT$1:AT$166="teilsaniert",AS$1:AS$166))) / 2,
            (MIN(IF(AT$1:AT$166="saniert",AS$1:AS$166)) + MAX(IF(AT$1:AT$166="saniert",AS$1:AS$166))) / 2
        )
    )),
    0,
    IF(
        AS38 &lt; (IF(
            AT39 = "unsaniert",
            (MIN(IF(AT$1:AT$166="unsaniert",AS$1:AS$166)) + MAX(IF(AT$1:AT$166="unsaniert",AS$1:AS$166))) / 2,
            IF(
                AT39 = "teilsaniert",
                (MIN(IF(AT$1:AT$166="teilsaniert",AS$1:AS$166)) + MAX(IF(AT$1:AT$166="teilsaniert",AS$1:AS$166))) / 2,
                (MIN(IF(AT$1:AT$166="saniert",AS$1:AS$166)) + MAX(IF(AT$1:AT$166="saniert",AS$1:AS$166))) / 2
            )
        )),
        0,
        AR39
    )
)</f>
        <v>0</v>
      </c>
      <c r="AV39" s="160"/>
      <c r="AW39" s="160"/>
      <c r="AX39" s="160"/>
      <c r="AY39" s="174">
        <f t="shared" si="22"/>
        <v>4.145670513036694</v>
      </c>
      <c r="AZ39" s="173">
        <f t="shared" si="24"/>
        <v>0.99753553453209076</v>
      </c>
      <c r="BA39" s="174" t="str">
        <f t="shared" si="25"/>
        <v>unsaniert</v>
      </c>
      <c r="BB39" s="174" cm="1">
        <f t="array" ref="BB39">IF(
    AZ39 &gt; (IF(
        BA39 = "unsaniert",
        (MIN(IF(BA$1:BA$166="unsaniert",AZ$1:AZ$166)) + MAX(IF(BA$1:BA$166="unsaniert",AZ$1:AZ$166))) / 2,
        IF(
            BA39 = "teilsaniert",
            (MIN(IF(BA$1:BA$166="teilsaniert",AZ$1:AZ$166)) + MAX(IF(BA$1:BA$166="teilsaniert",AZ$1:AZ$166))) / 2,
            (MIN(IF(BA$1:BA$166="saniert",AZ$1:AZ$166)) + MAX(IF(BA$1:BA$166="saniert",AZ$1:AZ$166))) / 2
        )
    )),
    0,
    IF(
        AZ38 &lt; (IF(
            BA39 = "unsaniert",
            (MIN(IF(BA$1:BA$166="unsaniert",AZ$1:AZ$166)) + MAX(IF(BA$1:BA$166="unsaniert",AZ$1:AZ$166))) / 2,
            IF(
                BA39 = "teilsaniert",
                (MIN(IF(BA$1:BA$166="teilsaniert",AZ$1:AZ$166)) + MAX(IF(BA$1:BA$166="teilsaniert",AZ$1:AZ$166))) / 2,
                (MIN(IF(BA$1:BA$166="saniert",AZ$1:AZ$166)) + MAX(IF(BA$1:BA$166="saniert",AZ$1:AZ$166))) / 2
            )
        )),
        0,
        AY39
    )
)</f>
        <v>0</v>
      </c>
      <c r="BC39" s="160"/>
      <c r="BD39" s="160"/>
      <c r="BE39" s="160"/>
      <c r="BF39" s="174">
        <f t="shared" si="23"/>
        <v>2.354361317413117</v>
      </c>
      <c r="BG39" s="173">
        <f t="shared" si="13"/>
        <v>0.99646416660248271</v>
      </c>
      <c r="BH39" s="174" t="str">
        <f t="shared" si="14"/>
        <v>unsaniert</v>
      </c>
      <c r="BI39" s="174" cm="1">
        <f t="array" ref="BI39">IF(
    BG39 &gt; (IF(
        BH39 = "unsaniert",
        (MIN(IF(BH$1:BH$166="unsaniert",BG$1:BG$166)) + MAX(IF(BH$1:BH$166="unsaniert",BG$1:BG$166))) / 2,
        IF(
            BH39 = "teilsaniert",
            (MIN(IF(BH$1:BH$166="teilsaniert",BG$1:BG$166)) + MAX(IF(BH$1:BH$166="teilsaniert",BG$1:BG$166))) / 2,
            (MIN(IF(BH$1:BH$166="saniert",BG$1:BG$166)) + MAX(IF(BH$1:BH$166="saniert",BG$1:BG$166))) / 2
        )
    )),
    0,
    IF(
        BG38 &lt; (IF(
            BH39 = "unsaniert",
            (MIN(IF(BH$1:BH$166="unsaniert",BG$1:BG$166)) + MAX(IF(BH$1:BH$166="unsaniert",BG$1:BG$166))) / 2,
            IF(
                BH39 = "teilsaniert",
                (MIN(IF(BH$1:BH$166="teilsaniert",BG$1:BG$166)) + MAX(IF(BH$1:BH$166="teilsaniert",BG$1:BG$166))) / 2,
                (MIN(IF(BH$1:BH$166="saniert",BG$1:BG$166)) + MAX(IF(BH$1:BH$166="saniert",BG$1:BG$166))) / 2
            )
        )),
        0,
        BF39
    )
)</f>
        <v>0</v>
      </c>
    </row>
    <row r="40" spans="2:61">
      <c r="B40" s="174">
        <f t="shared" si="15"/>
        <v>3.0295660349470537</v>
      </c>
      <c r="C40" s="173">
        <f>_xlfn.NORM.DIST(B40, B5,C5, TRUE)</f>
        <v>0.99680545121517106</v>
      </c>
      <c r="D40" s="174" t="str">
        <f t="shared" si="0"/>
        <v>unsaniert</v>
      </c>
      <c r="E40" s="174" cm="1">
        <f t="array" ref="E40">IF(
    C40 &gt; (IF(
        D40 = "unsaniert",
        (MIN(IF(D$32:D$166="unsaniert",C$32:C$166)) + MAX(IF(D$32:D$166="unsaniert",C$32:C$166))) / 2,
        IF(
            D40 = "teilsaniert",
            (MIN(IF(D$32:D$166="teilsaniert",C$32:C$166)) + MAX(IF(D$32:D$166="teilsaniert",C$32:C$166))) / 2,
            (MIN(IF(D$32:D$166="saniert",C$32:C$166)) + MAX(IF(D$32:D$166="saniert",C$32:C$166))) / 2
        )
    )),
    0,
    IF(
        C39 &lt; (IF(
            D40 = "unsaniert",
            (MIN(IF(D$32:D$166="unsaniert",C$32:C$166)) + MAX(IF(D$32:D$166="unsaniert",C$32:C$166))) / 2,
            IF(
                D40 = "teilsaniert",
                (MIN(IF(D$32:D$166="teilsaniert",C$32:C$166)) + MAX(IF(D$32:D$166="teilsaniert",C$32:C$166))) / 2,
                (MIN(IF(D$32:D$166="saniert",C$32:C$166)) + MAX(IF(D$32:D$166="saniert",C$32:C$166))) / 2
            )
        )),
        0,
        B40
    )
)</f>
        <v>0</v>
      </c>
      <c r="H40" s="160"/>
      <c r="I40" s="174">
        <f t="shared" si="16"/>
        <v>4.3872261060263531</v>
      </c>
      <c r="J40" s="173">
        <f>_xlfn.NORM.DIST(I40, I5,J5, TRUE)</f>
        <v>0.99754209882480327</v>
      </c>
      <c r="K40" s="174" t="str">
        <f t="shared" si="1"/>
        <v>unsaniert</v>
      </c>
      <c r="L40" s="174" cm="1">
        <f t="array" ref="L40">IF(
    J40 &gt; (IF(
        K40 = "unsaniert",
        (MIN(IF(K$32:K$166="unsaniert",J$32:J$166)) + MAX(IF(K$32:K$166="unsaniert",J$32:J$166))) / 2,
        IF(
            K40 = "teilsaniert",
            (MIN(IF(K$32:K$166="teilsaniert",J$32:J$166)) + MAX(IF(K$32:K$166="teilsaniert",J$32:J$166))) / 2,
            (MIN(IF(K$32:K$166="saniert",J$32:J$166)) + MAX(IF(K$32:K$166="saniert",J$32:J$166))) / 2
        )
    )),
    0,
    IF(
        J39 &lt; (IF(
            K40 = "unsaniert",
            (MIN(IF(K$32:K$166="unsaniert",J$32:J$166)) + MAX(IF(K$32:K$166="unsaniert",J$32:J$166))) / 2,
            IF(
                K40 = "teilsaniert",
                (MIN(IF(K$32:K$166="teilsaniert",J$32:J$166)) + MAX(IF(K$32:K$166="teilsaniert",J$32:J$166))) / 2,
                (MIN(IF(K$32:K$166="saniert",J$32:J$166)) + MAX(IF(K$32:K$166="saniert",J$32:J$166))) / 2
            )
        )),
        0,
        I40
    )
)</f>
        <v>0</v>
      </c>
      <c r="O40" s="160"/>
      <c r="P40" s="174">
        <f t="shared" si="17"/>
        <v>2.1836341125056786</v>
      </c>
      <c r="Q40" s="173">
        <f>_xlfn.NORM.DIST(P40, P5,Q5, TRUE)</f>
        <v>0.99483589726694444</v>
      </c>
      <c r="R40" s="174" t="str">
        <f t="shared" si="2"/>
        <v>unsaniert</v>
      </c>
      <c r="S40" s="174" cm="1">
        <f t="array" ref="S40">IF(
    Q40 &gt; (IF(
        R40 = "unsaniert",
        (MIN(IF(R$32:R$166="unsaniert",Q$32:Q$166)) + MAX(IF(R$32:R$166="unsaniert",Q$32:Q$166))) / 2,
        IF(
            R40 = "teilsaniert",
            (MIN(IF(R$32:R$166="teilsaniert",Q$32:Q$166)) + MAX(IF(R$32:R$166="teilsaniert",Q$32:Q$166))) / 2,
            (MIN(IF(R$32:R$166="saniert",Q$32:Q$166)) + MAX(IF(R$32:R$166="saniert",Q$32:Q$166))) / 2
        )
    )),
    0,
    IF(
        Q39 &lt; (IF(
            R40 = "unsaniert",
            (MIN(IF(R$32:R$166="unsaniert",Q$32:Q$166)) + MAX(IF(R$32:R$166="unsaniert",Q$32:Q$166))) / 2,
            IF(
                R40 = "teilsaniert",
                (MIN(IF(R$32:R$166="teilsaniert",Q$32:Q$166)) + MAX(IF(R$32:R$166="teilsaniert",Q$32:Q$166))) / 2,
                (MIN(IF(R$32:R$166="saniert",Q$32:Q$166)) + MAX(IF(R$32:R$166="saniert",Q$32:Q$166))) / 2
            )
        )),
        0,
        P40
    )
)</f>
        <v>0</v>
      </c>
      <c r="W40" s="174">
        <f t="shared" si="18"/>
        <v>5.137089770000304</v>
      </c>
      <c r="X40" s="173">
        <f t="shared" si="3"/>
        <v>0.99734638180971125</v>
      </c>
      <c r="Y40" s="174" t="str">
        <f t="shared" si="4"/>
        <v>unsaniert</v>
      </c>
      <c r="Z40" s="174" cm="1">
        <f t="array" ref="Z40">IF(
    X40 &gt; (IF(
        Y40 = "unsaniert",
        (MIN(IF(Y$29:Y$166="unsaniert",X$29:X$166)) + MAX(IF(Y$29:Y$166="unsaniert",X$29:X$166))) / 2,
        IF(
            Y40 = "teilsaniert",
            (MIN(IF(Y$29:Y$166="teilsaniert",X$29:X$166)) + MAX(IF(Y$29:Y$166="teilsaniert",X$29:X$166))) / 2,
            (MIN(IF(Y$29:Y$166="saniert",X$29:X$166)) + MAX(IF(Y$29:Y$166="saniert",X$29:X$166))) / 2
        )
    )),
    0,
    IF(
        X39 &lt; (IF(
            Y40 = "unsaniert",
            (MIN(IF(Y$29:Y$166="unsaniert",X$29:X$166)) + MAX(IF(Y$29:Y$166="unsaniert",X$29:X$166))) / 2,
            IF(
                Y40 = "teilsaniert",
                (MIN(IF(Y$29:Y$166="teilsaniert",X$29:X$166)) + MAX(IF(Y$29:Y$166="teilsaniert",X$29:X$166))) / 2,
                (MIN(IF(Y$29:Y$166="saniert",X$29:X$166)) + MAX(IF(Y$29:Y$166="saniert",X$29:X$166))) / 2
            )
        )),
        0,
        W40
    )
)</f>
        <v>0</v>
      </c>
      <c r="AA40" s="160"/>
      <c r="AB40" s="160"/>
      <c r="AC40" s="160"/>
      <c r="AD40" s="174">
        <f t="shared" si="19"/>
        <v>2.9671765483150923</v>
      </c>
      <c r="AE40" s="173">
        <f t="shared" si="5"/>
        <v>0.99648845881664017</v>
      </c>
      <c r="AF40" s="174" t="str">
        <f t="shared" si="6"/>
        <v>unsaniert</v>
      </c>
      <c r="AG40" s="174" cm="1">
        <f t="array" ref="AG40">IF(
    AE40 &gt; (IF(
        AF40 = "unsaniert",
        (MIN(IF(AF$1:AF$166="unsaniert",AE$1:AE$166)) + MAX(IF(AF$1:AF$166="unsaniert",AE$1:AE$166))) / 2,
        IF(
            AF40 = "teilsaniert",
            (MIN(IF(AF$1:AF$166="teilsaniert",AE$1:AE$166)) + MAX(IF(AF$1:AF$166="teilsaniert",AE$1:AE$166))) / 2,
            (MIN(IF(AF$1:AF$166="saniert",AE$1:AE$166)) + MAX(IF(AF$1:AF$166="saniert",AE$1:AE$166))) / 2
        )
    )),
    0,
    IF(
        AE39 &lt; (IF(
            AF40 = "unsaniert",
            (MIN(IF(AF$1:AF$166="unsaniert",AE$1:AE$166)) + MAX(IF(AF$1:AF$166="unsaniert",AE$1:AE$166))) / 2,
            IF(
                AF40 = "teilsaniert",
                (MIN(IF(AF$1:AF$166="teilsaniert",AE$1:AE$166)) + MAX(IF(AF$1:AF$166="teilsaniert",AE$1:AE$166))) / 2,
                (MIN(IF(AF$1:AF$166="saniert",AE$1:AE$166)) + MAX(IF(AF$1:AF$166="saniert",AE$1:AE$166))) / 2
            )
        )),
        0,
        AD40
    )
)</f>
        <v>0</v>
      </c>
      <c r="AH40" s="160"/>
      <c r="AI40" s="160"/>
      <c r="AJ40" s="160"/>
      <c r="AK40" s="174">
        <f t="shared" si="20"/>
        <v>2.0220539638010764</v>
      </c>
      <c r="AL40" s="173">
        <f t="shared" si="7"/>
        <v>0.99379033467422395</v>
      </c>
      <c r="AM40" s="174" t="str">
        <f t="shared" si="8"/>
        <v>unsaniert</v>
      </c>
      <c r="AN40" s="174" cm="1">
        <f t="array" ref="AN40">IF(
    AL40 &gt; (IF(
        AM40 = "unsaniert",
        (MIN(IF(AM$1:AM$166="unsaniert",AL$1:AL$166)) + MAX(IF(AM$1:AM$166="unsaniert",AL$1:AL$166))) / 2,
        IF(
            AM40 = "teilsaniert",
            (MIN(IF(AM$1:AM$166="teilsaniert",AL$1:AL$166)) + MAX(IF(AM$1:AM$166="teilsaniert",AL$1:AL$166))) / 2,
            (MIN(IF(AM$1:AM$166="saniert",AL$1:AL$166)) + MAX(IF(AM$1:AM$166="saniert",AL$1:AL$166))) / 2
        )
    )),
    0,
    IF(
        AL39 &lt; (IF(
            AM40 = "unsaniert",
            (MIN(IF(AM$1:AM$166="unsaniert",AL$1:AL$166)) + MAX(IF(AM$1:AM$166="unsaniert",AL$1:AL$166))) / 2,
            IF(
                AM40 = "teilsaniert",
                (MIN(IF(AM$1:AM$166="teilsaniert",AL$1:AL$166)) + MAX(IF(AM$1:AM$166="teilsaniert",AL$1:AL$166))) / 2,
                (MIN(IF(AM$1:AM$166="saniert",AL$1:AL$166)) + MAX(IF(AM$1:AM$166="saniert",AL$1:AL$166))) / 2
            )
        )),
        0,
        AK40
    )
)</f>
        <v>0</v>
      </c>
      <c r="AR40" s="174">
        <f t="shared" si="21"/>
        <v>2.0301446657938711</v>
      </c>
      <c r="AS40" s="173">
        <f t="shared" si="9"/>
        <v>0.99659384124004158</v>
      </c>
      <c r="AT40" s="174" t="str">
        <f t="shared" si="10"/>
        <v>unsaniert</v>
      </c>
      <c r="AU40" s="174" cm="1">
        <f t="array" ref="AU40">IF(
    AS40 &gt; (IF(
        AT40 = "unsaniert",
        (MIN(IF(AT$1:AT$166="unsaniert",AS$1:AS$166)) + MAX(IF(AT$1:AT$166="unsaniert",AS$1:AS$166))) / 2,
        IF(
            AT40 = "teilsaniert",
            (MIN(IF(AT$1:AT$166="teilsaniert",AS$1:AS$166)) + MAX(IF(AT$1:AT$166="teilsaniert",AS$1:AS$166))) / 2,
            (MIN(IF(AT$1:AT$166="saniert",AS$1:AS$166)) + MAX(IF(AT$1:AT$166="saniert",AS$1:AS$166))) / 2
        )
    )),
    0,
    IF(
        AS39 &lt; (IF(
            AT40 = "unsaniert",
            (MIN(IF(AT$1:AT$166="unsaniert",AS$1:AS$166)) + MAX(IF(AT$1:AT$166="unsaniert",AS$1:AS$166))) / 2,
            IF(
                AT40 = "teilsaniert",
                (MIN(IF(AT$1:AT$166="teilsaniert",AS$1:AS$166)) + MAX(IF(AT$1:AT$166="teilsaniert",AS$1:AS$166))) / 2,
                (MIN(IF(AT$1:AT$166="saniert",AS$1:AS$166)) + MAX(IF(AT$1:AT$166="saniert",AS$1:AS$166))) / 2
            )
        )),
        0,
        AR40
    )
)</f>
        <v>0</v>
      </c>
      <c r="AV40" s="160"/>
      <c r="AW40" s="160"/>
      <c r="AX40" s="160"/>
      <c r="AY40" s="174">
        <f t="shared" si="22"/>
        <v>4.1156705130366937</v>
      </c>
      <c r="AZ40" s="173">
        <f t="shared" si="24"/>
        <v>0.99714995470743373</v>
      </c>
      <c r="BA40" s="174" t="str">
        <f t="shared" si="25"/>
        <v>unsaniert</v>
      </c>
      <c r="BB40" s="174" cm="1">
        <f t="array" ref="BB40">IF(
    AZ40 &gt; (IF(
        BA40 = "unsaniert",
        (MIN(IF(BA$1:BA$166="unsaniert",AZ$1:AZ$166)) + MAX(IF(BA$1:BA$166="unsaniert",AZ$1:AZ$166))) / 2,
        IF(
            BA40 = "teilsaniert",
            (MIN(IF(BA$1:BA$166="teilsaniert",AZ$1:AZ$166)) + MAX(IF(BA$1:BA$166="teilsaniert",AZ$1:AZ$166))) / 2,
            (MIN(IF(BA$1:BA$166="saniert",AZ$1:AZ$166)) + MAX(IF(BA$1:BA$166="saniert",AZ$1:AZ$166))) / 2
        )
    )),
    0,
    IF(
        AZ39 &lt; (IF(
            BA40 = "unsaniert",
            (MIN(IF(BA$1:BA$166="unsaniert",AZ$1:AZ$166)) + MAX(IF(BA$1:BA$166="unsaniert",AZ$1:AZ$166))) / 2,
            IF(
                BA40 = "teilsaniert",
                (MIN(IF(BA$1:BA$166="teilsaniert",AZ$1:AZ$166)) + MAX(IF(BA$1:BA$166="teilsaniert",AZ$1:AZ$166))) / 2,
                (MIN(IF(BA$1:BA$166="saniert",AZ$1:AZ$166)) + MAX(IF(BA$1:BA$166="saniert",AZ$1:AZ$166))) / 2
            )
        )),
        0,
        AY40
    )
)</f>
        <v>0</v>
      </c>
      <c r="BC40" s="160"/>
      <c r="BD40" s="160"/>
      <c r="BE40" s="160"/>
      <c r="BF40" s="174">
        <f t="shared" si="23"/>
        <v>2.3243613174131172</v>
      </c>
      <c r="BG40" s="173">
        <f t="shared" si="13"/>
        <v>0.99556225239047047</v>
      </c>
      <c r="BH40" s="174" t="str">
        <f t="shared" si="14"/>
        <v>unsaniert</v>
      </c>
      <c r="BI40" s="174" cm="1">
        <f t="array" ref="BI40">IF(
    BG40 &gt; (IF(
        BH40 = "unsaniert",
        (MIN(IF(BH$1:BH$166="unsaniert",BG$1:BG$166)) + MAX(IF(BH$1:BH$166="unsaniert",BG$1:BG$166))) / 2,
        IF(
            BH40 = "teilsaniert",
            (MIN(IF(BH$1:BH$166="teilsaniert",BG$1:BG$166)) + MAX(IF(BH$1:BH$166="teilsaniert",BG$1:BG$166))) / 2,
            (MIN(IF(BH$1:BH$166="saniert",BG$1:BG$166)) + MAX(IF(BH$1:BH$166="saniert",BG$1:BG$166))) / 2
        )
    )),
    0,
    IF(
        BG39 &lt; (IF(
            BH40 = "unsaniert",
            (MIN(IF(BH$1:BH$166="unsaniert",BG$1:BG$166)) + MAX(IF(BH$1:BH$166="unsaniert",BG$1:BG$166))) / 2,
            IF(
                BH40 = "teilsaniert",
                (MIN(IF(BH$1:BH$166="teilsaniert",BG$1:BG$166)) + MAX(IF(BH$1:BH$166="teilsaniert",BG$1:BG$166))) / 2,
                (MIN(IF(BH$1:BH$166="saniert",BG$1:BG$166)) + MAX(IF(BH$1:BH$166="saniert",BG$1:BG$166))) / 2
            )
        )),
        0,
        BF40
    )
)</f>
        <v>0</v>
      </c>
    </row>
    <row r="41" spans="2:61">
      <c r="B41" s="174">
        <f t="shared" si="15"/>
        <v>2.9995660349470539</v>
      </c>
      <c r="C41" s="173">
        <f>_xlfn.NORM.DIST(B41, B5,C5, TRUE)</f>
        <v>0.99623599314567401</v>
      </c>
      <c r="D41" s="174" t="str">
        <f t="shared" si="0"/>
        <v>unsaniert</v>
      </c>
      <c r="E41" s="174" cm="1">
        <f t="array" ref="E41">IF(
    C41 &gt; (IF(
        D41 = "unsaniert",
        (MIN(IF(D$32:D$166="unsaniert",C$32:C$166)) + MAX(IF(D$32:D$166="unsaniert",C$32:C$166))) / 2,
        IF(
            D41 = "teilsaniert",
            (MIN(IF(D$32:D$166="teilsaniert",C$32:C$166)) + MAX(IF(D$32:D$166="teilsaniert",C$32:C$166))) / 2,
            (MIN(IF(D$32:D$166="saniert",C$32:C$166)) + MAX(IF(D$32:D$166="saniert",C$32:C$166))) / 2
        )
    )),
    0,
    IF(
        C40 &lt; (IF(
            D41 = "unsaniert",
            (MIN(IF(D$32:D$166="unsaniert",C$32:C$166)) + MAX(IF(D$32:D$166="unsaniert",C$32:C$166))) / 2,
            IF(
                D41 = "teilsaniert",
                (MIN(IF(D$32:D$166="teilsaniert",C$32:C$166)) + MAX(IF(D$32:D$166="teilsaniert",C$32:C$166))) / 2,
                (MIN(IF(D$32:D$166="saniert",C$32:C$166)) + MAX(IF(D$32:D$166="saniert",C$32:C$166))) / 2
            )
        )),
        0,
        B41
    )
)</f>
        <v>0</v>
      </c>
      <c r="F41" s="172"/>
      <c r="H41" s="160"/>
      <c r="I41" s="174">
        <f t="shared" si="16"/>
        <v>4.3572261060263529</v>
      </c>
      <c r="J41" s="173">
        <f>_xlfn.NORM.DIST(I41, I5,J5, TRUE)</f>
        <v>0.99723991460873751</v>
      </c>
      <c r="K41" s="174" t="str">
        <f t="shared" si="1"/>
        <v>unsaniert</v>
      </c>
      <c r="L41" s="174" cm="1">
        <f t="array" ref="L41">IF(
    J41 &gt; (IF(
        K41 = "unsaniert",
        (MIN(IF(K$32:K$166="unsaniert",J$32:J$166)) + MAX(IF(K$32:K$166="unsaniert",J$32:J$166))) / 2,
        IF(
            K41 = "teilsaniert",
            (MIN(IF(K$32:K$166="teilsaniert",J$32:J$166)) + MAX(IF(K$32:K$166="teilsaniert",J$32:J$166))) / 2,
            (MIN(IF(K$32:K$166="saniert",J$32:J$166)) + MAX(IF(K$32:K$166="saniert",J$32:J$166))) / 2
        )
    )),
    0,
    IF(
        J40 &lt; (IF(
            K41 = "unsaniert",
            (MIN(IF(K$32:K$166="unsaniert",J$32:J$166)) + MAX(IF(K$32:K$166="unsaniert",J$32:J$166))) / 2,
            IF(
                K41 = "teilsaniert",
                (MIN(IF(K$32:K$166="teilsaniert",J$32:J$166)) + MAX(IF(K$32:K$166="teilsaniert",J$32:J$166))) / 2,
                (MIN(IF(K$32:K$166="saniert",J$32:J$166)) + MAX(IF(K$32:K$166="saniert",J$32:J$166))) / 2
            )
        )),
        0,
        I41
    )
)</f>
        <v>0</v>
      </c>
      <c r="O41" s="160"/>
      <c r="P41" s="174">
        <f t="shared" si="17"/>
        <v>2.1536341125056788</v>
      </c>
      <c r="Q41" s="173">
        <f>_xlfn.NORM.DIST(P41, P5,Q5, TRUE)</f>
        <v>0.99338600344401418</v>
      </c>
      <c r="R41" s="174" t="str">
        <f t="shared" si="2"/>
        <v>unsaniert</v>
      </c>
      <c r="S41" s="174" cm="1">
        <f t="array" ref="S41">IF(
    Q41 &gt; (IF(
        R41 = "unsaniert",
        (MIN(IF(R$32:R$166="unsaniert",Q$32:Q$166)) + MAX(IF(R$32:R$166="unsaniert",Q$32:Q$166))) / 2,
        IF(
            R41 = "teilsaniert",
            (MIN(IF(R$32:R$166="teilsaniert",Q$32:Q$166)) + MAX(IF(R$32:R$166="teilsaniert",Q$32:Q$166))) / 2,
            (MIN(IF(R$32:R$166="saniert",Q$32:Q$166)) + MAX(IF(R$32:R$166="saniert",Q$32:Q$166))) / 2
        )
    )),
    0,
    IF(
        Q40 &lt; (IF(
            R41 = "unsaniert",
            (MIN(IF(R$32:R$166="unsaniert",Q$32:Q$166)) + MAX(IF(R$32:R$166="unsaniert",Q$32:Q$166))) / 2,
            IF(
                R41 = "teilsaniert",
                (MIN(IF(R$32:R$166="teilsaniert",Q$32:Q$166)) + MAX(IF(R$32:R$166="teilsaniert",Q$32:Q$166))) / 2,
                (MIN(IF(R$32:R$166="saniert",Q$32:Q$166)) + MAX(IF(R$32:R$166="saniert",Q$32:Q$166))) / 2
            )
        )),
        0,
        P41
    )
)</f>
        <v>0</v>
      </c>
      <c r="W41" s="174">
        <f t="shared" si="18"/>
        <v>5.1070897700003037</v>
      </c>
      <c r="X41" s="173">
        <f t="shared" si="3"/>
        <v>0.99697743037227016</v>
      </c>
      <c r="Y41" s="174" t="str">
        <f t="shared" si="4"/>
        <v>unsaniert</v>
      </c>
      <c r="Z41" s="174" cm="1">
        <f t="array" ref="Z41">IF(
    X41 &gt; (IF(
        Y41 = "unsaniert",
        (MIN(IF(Y$29:Y$166="unsaniert",X$29:X$166)) + MAX(IF(Y$29:Y$166="unsaniert",X$29:X$166))) / 2,
        IF(
            Y41 = "teilsaniert",
            (MIN(IF(Y$29:Y$166="teilsaniert",X$29:X$166)) + MAX(IF(Y$29:Y$166="teilsaniert",X$29:X$166))) / 2,
            (MIN(IF(Y$29:Y$166="saniert",X$29:X$166)) + MAX(IF(Y$29:Y$166="saniert",X$29:X$166))) / 2
        )
    )),
    0,
    IF(
        X40 &lt; (IF(
            Y41 = "unsaniert",
            (MIN(IF(Y$29:Y$166="unsaniert",X$29:X$166)) + MAX(IF(Y$29:Y$166="unsaniert",X$29:X$166))) / 2,
            IF(
                Y41 = "teilsaniert",
                (MIN(IF(Y$29:Y$166="teilsaniert",X$29:X$166)) + MAX(IF(Y$29:Y$166="teilsaniert",X$29:X$166))) / 2,
                (MIN(IF(Y$29:Y$166="saniert",X$29:X$166)) + MAX(IF(Y$29:Y$166="saniert",X$29:X$166))) / 2
            )
        )),
        0,
        W41
    )
)</f>
        <v>0</v>
      </c>
      <c r="AA41" s="160"/>
      <c r="AB41" s="160"/>
      <c r="AC41" s="160"/>
      <c r="AD41" s="174">
        <f t="shared" si="19"/>
        <v>2.9371765483150925</v>
      </c>
      <c r="AE41" s="173">
        <f t="shared" si="5"/>
        <v>0.99579186318152402</v>
      </c>
      <c r="AF41" s="174" t="str">
        <f t="shared" si="6"/>
        <v>unsaniert</v>
      </c>
      <c r="AG41" s="174" cm="1">
        <f t="array" ref="AG41">IF(
    AE41 &gt; (IF(
        AF41 = "unsaniert",
        (MIN(IF(AF$1:AF$166="unsaniert",AE$1:AE$166)) + MAX(IF(AF$1:AF$166="unsaniert",AE$1:AE$166))) / 2,
        IF(
            AF41 = "teilsaniert",
            (MIN(IF(AF$1:AF$166="teilsaniert",AE$1:AE$166)) + MAX(IF(AF$1:AF$166="teilsaniert",AE$1:AE$166))) / 2,
            (MIN(IF(AF$1:AF$166="saniert",AE$1:AE$166)) + MAX(IF(AF$1:AF$166="saniert",AE$1:AE$166))) / 2
        )
    )),
    0,
    IF(
        AE40 &lt; (IF(
            AF41 = "unsaniert",
            (MIN(IF(AF$1:AF$166="unsaniert",AE$1:AE$166)) + MAX(IF(AF$1:AF$166="unsaniert",AE$1:AE$166))) / 2,
            IF(
                AF41 = "teilsaniert",
                (MIN(IF(AF$1:AF$166="teilsaniert",AE$1:AE$166)) + MAX(IF(AF$1:AF$166="teilsaniert",AE$1:AE$166))) / 2,
                (MIN(IF(AF$1:AF$166="saniert",AE$1:AE$166)) + MAX(IF(AF$1:AF$166="saniert",AE$1:AE$166))) / 2
            )
        )),
        0,
        AD41
    )
)</f>
        <v>0</v>
      </c>
      <c r="AH41" s="160"/>
      <c r="AI41" s="160"/>
      <c r="AJ41" s="160"/>
      <c r="AK41" s="174">
        <f t="shared" si="20"/>
        <v>1.9920539638010764</v>
      </c>
      <c r="AL41" s="173">
        <f t="shared" si="7"/>
        <v>0.99180246407540396</v>
      </c>
      <c r="AM41" s="174" t="str">
        <f t="shared" si="8"/>
        <v>unsaniert</v>
      </c>
      <c r="AN41" s="174" cm="1">
        <f t="array" ref="AN41">IF(
    AL41 &gt; (IF(
        AM41 = "unsaniert",
        (MIN(IF(AM$1:AM$166="unsaniert",AL$1:AL$166)) + MAX(IF(AM$1:AM$166="unsaniert",AL$1:AL$166))) / 2,
        IF(
            AM41 = "teilsaniert",
            (MIN(IF(AM$1:AM$166="teilsaniert",AL$1:AL$166)) + MAX(IF(AM$1:AM$166="teilsaniert",AL$1:AL$166))) / 2,
            (MIN(IF(AM$1:AM$166="saniert",AL$1:AL$166)) + MAX(IF(AM$1:AM$166="saniert",AL$1:AL$166))) / 2
        )
    )),
    0,
    IF(
        AL40 &lt; (IF(
            AM41 = "unsaniert",
            (MIN(IF(AM$1:AM$166="unsaniert",AL$1:AL$166)) + MAX(IF(AM$1:AM$166="unsaniert",AL$1:AL$166))) / 2,
            IF(
                AM41 = "teilsaniert",
                (MIN(IF(AM$1:AM$166="teilsaniert",AL$1:AL$166)) + MAX(IF(AM$1:AM$166="teilsaniert",AL$1:AL$166))) / 2,
                (MIN(IF(AM$1:AM$166="saniert",AL$1:AL$166)) + MAX(IF(AM$1:AM$166="saniert",AL$1:AL$166))) / 2
            )
        )),
        0,
        AK41
    )
)</f>
        <v>0</v>
      </c>
      <c r="AR41" s="174">
        <f t="shared" si="21"/>
        <v>2.0201446657938713</v>
      </c>
      <c r="AS41" s="173">
        <f t="shared" si="9"/>
        <v>0.99594023860462455</v>
      </c>
      <c r="AT41" s="174" t="str">
        <f t="shared" si="10"/>
        <v>unsaniert</v>
      </c>
      <c r="AU41" s="174" cm="1">
        <f t="array" ref="AU41">IF(
    AS41 &gt; (IF(
        AT41 = "unsaniert",
        (MIN(IF(AT$1:AT$166="unsaniert",AS$1:AS$166)) + MAX(IF(AT$1:AT$166="unsaniert",AS$1:AS$166))) / 2,
        IF(
            AT41 = "teilsaniert",
            (MIN(IF(AT$1:AT$166="teilsaniert",AS$1:AS$166)) + MAX(IF(AT$1:AT$166="teilsaniert",AS$1:AS$166))) / 2,
            (MIN(IF(AT$1:AT$166="saniert",AS$1:AS$166)) + MAX(IF(AT$1:AT$166="saniert",AS$1:AS$166))) / 2
        )
    )),
    0,
    IF(
        AS40 &lt; (IF(
            AT41 = "unsaniert",
            (MIN(IF(AT$1:AT$166="unsaniert",AS$1:AS$166)) + MAX(IF(AT$1:AT$166="unsaniert",AS$1:AS$166))) / 2,
            IF(
                AT41 = "teilsaniert",
                (MIN(IF(AT$1:AT$166="teilsaniert",AS$1:AS$166)) + MAX(IF(AT$1:AT$166="teilsaniert",AS$1:AS$166))) / 2,
                (MIN(IF(AT$1:AT$166="saniert",AS$1:AS$166)) + MAX(IF(AT$1:AT$166="saniert",AS$1:AS$166))) / 2
            )
        )),
        0,
        AR41
    )
)</f>
        <v>0</v>
      </c>
      <c r="AV41" s="160"/>
      <c r="AW41" s="160"/>
      <c r="AX41" s="160"/>
      <c r="AY41" s="174">
        <f t="shared" si="22"/>
        <v>4.0856705130366935</v>
      </c>
      <c r="AZ41" s="173">
        <f t="shared" si="24"/>
        <v>0.99671077639622452</v>
      </c>
      <c r="BA41" s="174" t="str">
        <f t="shared" si="25"/>
        <v>unsaniert</v>
      </c>
      <c r="BB41" s="174" cm="1">
        <f t="array" ref="BB41">IF(
    AZ41 &gt; (IF(
        BA41 = "unsaniert",
        (MIN(IF(BA$1:BA$166="unsaniert",AZ$1:AZ$166)) + MAX(IF(BA$1:BA$166="unsaniert",AZ$1:AZ$166))) / 2,
        IF(
            BA41 = "teilsaniert",
            (MIN(IF(BA$1:BA$166="teilsaniert",AZ$1:AZ$166)) + MAX(IF(BA$1:BA$166="teilsaniert",AZ$1:AZ$166))) / 2,
            (MIN(IF(BA$1:BA$166="saniert",AZ$1:AZ$166)) + MAX(IF(BA$1:BA$166="saniert",AZ$1:AZ$166))) / 2
        )
    )),
    0,
    IF(
        AZ40 &lt; (IF(
            BA41 = "unsaniert",
            (MIN(IF(BA$1:BA$166="unsaniert",AZ$1:AZ$166)) + MAX(IF(BA$1:BA$166="unsaniert",AZ$1:AZ$166))) / 2,
            IF(
                BA41 = "teilsaniert",
                (MIN(IF(BA$1:BA$166="teilsaniert",AZ$1:AZ$166)) + MAX(IF(BA$1:BA$166="teilsaniert",AZ$1:AZ$166))) / 2,
                (MIN(IF(BA$1:BA$166="saniert",AZ$1:AZ$166)) + MAX(IF(BA$1:BA$166="saniert",AZ$1:AZ$166))) / 2
            )
        )),
        0,
        AY41
    )
)</f>
        <v>0</v>
      </c>
      <c r="BC41" s="160"/>
      <c r="BD41" s="160"/>
      <c r="BE41" s="160"/>
      <c r="BF41" s="174">
        <f t="shared" si="23"/>
        <v>2.2943613174131174</v>
      </c>
      <c r="BG41" s="173">
        <f t="shared" si="13"/>
        <v>0.99446015861159787</v>
      </c>
      <c r="BH41" s="174" t="str">
        <f t="shared" si="14"/>
        <v>unsaniert</v>
      </c>
      <c r="BI41" s="174" cm="1">
        <f t="array" ref="BI41">IF(
    BG41 &gt; (IF(
        BH41 = "unsaniert",
        (MIN(IF(BH$1:BH$166="unsaniert",BG$1:BG$166)) + MAX(IF(BH$1:BH$166="unsaniert",BG$1:BG$166))) / 2,
        IF(
            BH41 = "teilsaniert",
            (MIN(IF(BH$1:BH$166="teilsaniert",BG$1:BG$166)) + MAX(IF(BH$1:BH$166="teilsaniert",BG$1:BG$166))) / 2,
            (MIN(IF(BH$1:BH$166="saniert",BG$1:BG$166)) + MAX(IF(BH$1:BH$166="saniert",BG$1:BG$166))) / 2
        )
    )),
    0,
    IF(
        BG40 &lt; (IF(
            BH41 = "unsaniert",
            (MIN(IF(BH$1:BH$166="unsaniert",BG$1:BG$166)) + MAX(IF(BH$1:BH$166="unsaniert",BG$1:BG$166))) / 2,
            IF(
                BH41 = "teilsaniert",
                (MIN(IF(BH$1:BH$166="teilsaniert",BG$1:BG$166)) + MAX(IF(BH$1:BH$166="teilsaniert",BG$1:BG$166))) / 2,
                (MIN(IF(BH$1:BH$166="saniert",BG$1:BG$166)) + MAX(IF(BH$1:BH$166="saniert",BG$1:BG$166))) / 2
            )
        )),
        0,
        BF41
    )
)</f>
        <v>0</v>
      </c>
    </row>
    <row r="42" spans="2:61">
      <c r="B42" s="174">
        <f t="shared" si="15"/>
        <v>2.9695660349470541</v>
      </c>
      <c r="C42" s="173">
        <f>_xlfn.NORM.DIST(B42, B5,C5, TRUE)</f>
        <v>0.9955771347891591</v>
      </c>
      <c r="D42" s="174" t="str">
        <f t="shared" si="0"/>
        <v>unsaniert</v>
      </c>
      <c r="E42" s="174" cm="1">
        <f t="array" ref="E42">IF(
    C42 &gt; (IF(
        D42 = "unsaniert",
        (MIN(IF(D$32:D$166="unsaniert",C$32:C$166)) + MAX(IF(D$32:D$166="unsaniert",C$32:C$166))) / 2,
        IF(
            D42 = "teilsaniert",
            (MIN(IF(D$32:D$166="teilsaniert",C$32:C$166)) + MAX(IF(D$32:D$166="teilsaniert",C$32:C$166))) / 2,
            (MIN(IF(D$32:D$166="saniert",C$32:C$166)) + MAX(IF(D$32:D$166="saniert",C$32:C$166))) / 2
        )
    )),
    0,
    IF(
        C41 &lt; (IF(
            D42 = "unsaniert",
            (MIN(IF(D$32:D$166="unsaniert",C$32:C$166)) + MAX(IF(D$32:D$166="unsaniert",C$32:C$166))) / 2,
            IF(
                D42 = "teilsaniert",
                (MIN(IF(D$32:D$166="teilsaniert",C$32:C$166)) + MAX(IF(D$32:D$166="teilsaniert",C$32:C$166))) / 2,
                (MIN(IF(D$32:D$166="saniert",C$32:C$166)) + MAX(IF(D$32:D$166="saniert",C$32:C$166))) / 2
            )
        )),
        0,
        B42
    )
)</f>
        <v>0</v>
      </c>
      <c r="F42" s="172"/>
      <c r="H42" s="160"/>
      <c r="I42" s="174">
        <f t="shared" si="16"/>
        <v>4.3272261060263526</v>
      </c>
      <c r="J42" s="173">
        <f>_xlfn.NORM.DIST(I42, I5,J5, TRUE)</f>
        <v>0.99690459399625508</v>
      </c>
      <c r="K42" s="174" t="str">
        <f t="shared" si="1"/>
        <v>unsaniert</v>
      </c>
      <c r="L42" s="174" cm="1">
        <f t="array" ref="L42">IF(
    J42 &gt; (IF(
        K42 = "unsaniert",
        (MIN(IF(K$32:K$166="unsaniert",J$32:J$166)) + MAX(IF(K$32:K$166="unsaniert",J$32:J$166))) / 2,
        IF(
            K42 = "teilsaniert",
            (MIN(IF(K$32:K$166="teilsaniert",J$32:J$166)) + MAX(IF(K$32:K$166="teilsaniert",J$32:J$166))) / 2,
            (MIN(IF(K$32:K$166="saniert",J$32:J$166)) + MAX(IF(K$32:K$166="saniert",J$32:J$166))) / 2
        )
    )),
    0,
    IF(
        J41 &lt; (IF(
            K42 = "unsaniert",
            (MIN(IF(K$32:K$166="unsaniert",J$32:J$166)) + MAX(IF(K$32:K$166="unsaniert",J$32:J$166))) / 2,
            IF(
                K42 = "teilsaniert",
                (MIN(IF(K$32:K$166="teilsaniert",J$32:J$166)) + MAX(IF(K$32:K$166="teilsaniert",J$32:J$166))) / 2,
                (MIN(IF(K$32:K$166="saniert",J$32:J$166)) + MAX(IF(K$32:K$166="saniert",J$32:J$166))) / 2
            )
        )),
        0,
        I42
    )
)</f>
        <v>0</v>
      </c>
      <c r="O42" s="160"/>
      <c r="P42" s="174">
        <f t="shared" si="17"/>
        <v>2.123634112505679</v>
      </c>
      <c r="Q42" s="173">
        <f>_xlfn.NORM.DIST(P42, P5,Q5, TRUE)</f>
        <v>0.99158727524040302</v>
      </c>
      <c r="R42" s="174" t="str">
        <f t="shared" si="2"/>
        <v>unsaniert</v>
      </c>
      <c r="S42" s="174" cm="1">
        <f t="array" ref="S42">IF(
    Q42 &gt; (IF(
        R42 = "unsaniert",
        (MIN(IF(R$32:R$166="unsaniert",Q$32:Q$166)) + MAX(IF(R$32:R$166="unsaniert",Q$32:Q$166))) / 2,
        IF(
            R42 = "teilsaniert",
            (MIN(IF(R$32:R$166="teilsaniert",Q$32:Q$166)) + MAX(IF(R$32:R$166="teilsaniert",Q$32:Q$166))) / 2,
            (MIN(IF(R$32:R$166="saniert",Q$32:Q$166)) + MAX(IF(R$32:R$166="saniert",Q$32:Q$166))) / 2
        )
    )),
    0,
    IF(
        Q41 &lt; (IF(
            R42 = "unsaniert",
            (MIN(IF(R$32:R$166="unsaniert",Q$32:Q$166)) + MAX(IF(R$32:R$166="unsaniert",Q$32:Q$166))) / 2,
            IF(
                R42 = "teilsaniert",
                (MIN(IF(R$32:R$166="teilsaniert",Q$32:Q$166)) + MAX(IF(R$32:R$166="teilsaniert",Q$32:Q$166))) / 2,
                (MIN(IF(R$32:R$166="saniert",Q$32:Q$166)) + MAX(IF(R$32:R$166="saniert",Q$32:Q$166))) / 2
            )
        )),
        0,
        P42
    )
)</f>
        <v>0</v>
      </c>
      <c r="W42" s="174">
        <f t="shared" si="18"/>
        <v>5.0770897700003035</v>
      </c>
      <c r="X42" s="173">
        <f t="shared" si="3"/>
        <v>0.99656288765197909</v>
      </c>
      <c r="Y42" s="174" t="str">
        <f t="shared" si="4"/>
        <v>unsaniert</v>
      </c>
      <c r="Z42" s="174" cm="1">
        <f t="array" ref="Z42">IF(
    X42 &gt; (IF(
        Y42 = "unsaniert",
        (MIN(IF(Y$29:Y$166="unsaniert",X$29:X$166)) + MAX(IF(Y$29:Y$166="unsaniert",X$29:X$166))) / 2,
        IF(
            Y42 = "teilsaniert",
            (MIN(IF(Y$29:Y$166="teilsaniert",X$29:X$166)) + MAX(IF(Y$29:Y$166="teilsaniert",X$29:X$166))) / 2,
            (MIN(IF(Y$29:Y$166="saniert",X$29:X$166)) + MAX(IF(Y$29:Y$166="saniert",X$29:X$166))) / 2
        )
    )),
    0,
    IF(
        X41 &lt; (IF(
            Y42 = "unsaniert",
            (MIN(IF(Y$29:Y$166="unsaniert",X$29:X$166)) + MAX(IF(Y$29:Y$166="unsaniert",X$29:X$166))) / 2,
            IF(
                Y42 = "teilsaniert",
                (MIN(IF(Y$29:Y$166="teilsaniert",X$29:X$166)) + MAX(IF(Y$29:Y$166="teilsaniert",X$29:X$166))) / 2,
                (MIN(IF(Y$29:Y$166="saniert",X$29:X$166)) + MAX(IF(Y$29:Y$166="saniert",X$29:X$166))) / 2
            )
        )),
        0,
        W42
    )
)</f>
        <v>0</v>
      </c>
      <c r="AA42" s="160"/>
      <c r="AB42" s="160"/>
      <c r="AC42" s="160"/>
      <c r="AD42" s="174">
        <f t="shared" si="19"/>
        <v>2.9071765483150926</v>
      </c>
      <c r="AE42" s="173">
        <f t="shared" si="5"/>
        <v>0.99497416743379841</v>
      </c>
      <c r="AF42" s="174" t="str">
        <f t="shared" si="6"/>
        <v>unsaniert</v>
      </c>
      <c r="AG42" s="174" cm="1">
        <f t="array" ref="AG42">IF(
    AE42 &gt; (IF(
        AF42 = "unsaniert",
        (MIN(IF(AF$1:AF$166="unsaniert",AE$1:AE$166)) + MAX(IF(AF$1:AF$166="unsaniert",AE$1:AE$166))) / 2,
        IF(
            AF42 = "teilsaniert",
            (MIN(IF(AF$1:AF$166="teilsaniert",AE$1:AE$166)) + MAX(IF(AF$1:AF$166="teilsaniert",AE$1:AE$166))) / 2,
            (MIN(IF(AF$1:AF$166="saniert",AE$1:AE$166)) + MAX(IF(AF$1:AF$166="saniert",AE$1:AE$166))) / 2
        )
    )),
    0,
    IF(
        AE41 &lt; (IF(
            AF42 = "unsaniert",
            (MIN(IF(AF$1:AF$166="unsaniert",AE$1:AE$166)) + MAX(IF(AF$1:AF$166="unsaniert",AE$1:AE$166))) / 2,
            IF(
                AF42 = "teilsaniert",
                (MIN(IF(AF$1:AF$166="teilsaniert",AE$1:AE$166)) + MAX(IF(AF$1:AF$166="teilsaniert",AE$1:AE$166))) / 2,
                (MIN(IF(AF$1:AF$166="saniert",AE$1:AE$166)) + MAX(IF(AF$1:AF$166="saniert",AE$1:AE$166))) / 2
            )
        )),
        0,
        AD42
    )
)</f>
        <v>0</v>
      </c>
      <c r="AH42" s="160"/>
      <c r="AI42" s="160"/>
      <c r="AJ42" s="160"/>
      <c r="AK42" s="174">
        <f t="shared" si="20"/>
        <v>1.9620539638010763</v>
      </c>
      <c r="AL42" s="173">
        <f t="shared" si="7"/>
        <v>0.98927588997832427</v>
      </c>
      <c r="AM42" s="174" t="str">
        <f t="shared" si="8"/>
        <v>unsaniert</v>
      </c>
      <c r="AN42" s="174" cm="1">
        <f t="array" ref="AN42">IF(
    AL42 &gt; (IF(
        AM42 = "unsaniert",
        (MIN(IF(AM$1:AM$166="unsaniert",AL$1:AL$166)) + MAX(IF(AM$1:AM$166="unsaniert",AL$1:AL$166))) / 2,
        IF(
            AM42 = "teilsaniert",
            (MIN(IF(AM$1:AM$166="teilsaniert",AL$1:AL$166)) + MAX(IF(AM$1:AM$166="teilsaniert",AL$1:AL$166))) / 2,
            (MIN(IF(AM$1:AM$166="saniert",AL$1:AL$166)) + MAX(IF(AM$1:AM$166="saniert",AL$1:AL$166))) / 2
        )
    )),
    0,
    IF(
        AL41 &lt; (IF(
            AM42 = "unsaniert",
            (MIN(IF(AM$1:AM$166="unsaniert",AL$1:AL$166)) + MAX(IF(AM$1:AM$166="unsaniert",AL$1:AL$166))) / 2,
            IF(
                AM42 = "teilsaniert",
                (MIN(IF(AM$1:AM$166="teilsaniert",AL$1:AL$166)) + MAX(IF(AM$1:AM$166="teilsaniert",AL$1:AL$166))) / 2,
                (MIN(IF(AM$1:AM$166="saniert",AL$1:AL$166)) + MAX(IF(AM$1:AM$166="saniert",AL$1:AL$166))) / 2
            )
        )),
        0,
        AK42
    )
)</f>
        <v>0</v>
      </c>
      <c r="AR42" s="174">
        <f t="shared" si="21"/>
        <v>2.0101446657938715</v>
      </c>
      <c r="AS42" s="173">
        <f t="shared" si="9"/>
        <v>0.99517654700468305</v>
      </c>
      <c r="AT42" s="174" t="str">
        <f t="shared" si="10"/>
        <v>unsaniert</v>
      </c>
      <c r="AU42" s="174" cm="1">
        <f t="array" ref="AU42">IF(
    AS42 &gt; (IF(
        AT42 = "unsaniert",
        (MIN(IF(AT$1:AT$166="unsaniert",AS$1:AS$166)) + MAX(IF(AT$1:AT$166="unsaniert",AS$1:AS$166))) / 2,
        IF(
            AT42 = "teilsaniert",
            (MIN(IF(AT$1:AT$166="teilsaniert",AS$1:AS$166)) + MAX(IF(AT$1:AT$166="teilsaniert",AS$1:AS$166))) / 2,
            (MIN(IF(AT$1:AT$166="saniert",AS$1:AS$166)) + MAX(IF(AT$1:AT$166="saniert",AS$1:AS$166))) / 2
        )
    )),
    0,
    IF(
        AS41 &lt; (IF(
            AT42 = "unsaniert",
            (MIN(IF(AT$1:AT$166="unsaniert",AS$1:AS$166)) + MAX(IF(AT$1:AT$166="unsaniert",AS$1:AS$166))) / 2,
            IF(
                AT42 = "teilsaniert",
                (MIN(IF(AT$1:AT$166="teilsaniert",AS$1:AS$166)) + MAX(IF(AT$1:AT$166="teilsaniert",AS$1:AS$166))) / 2,
                (MIN(IF(AT$1:AT$166="saniert",AS$1:AS$166)) + MAX(IF(AT$1:AT$166="saniert",AS$1:AS$166))) / 2
            )
        )),
        0,
        AR42
    )
)</f>
        <v>0</v>
      </c>
      <c r="AV42" s="160"/>
      <c r="AW42" s="160"/>
      <c r="AX42" s="160"/>
      <c r="AY42" s="174">
        <f t="shared" si="22"/>
        <v>4.0556705130366932</v>
      </c>
      <c r="AZ42" s="173">
        <f t="shared" si="24"/>
        <v>0.99621165678697488</v>
      </c>
      <c r="BA42" s="174" t="str">
        <f t="shared" si="25"/>
        <v>unsaniert</v>
      </c>
      <c r="BB42" s="174" cm="1">
        <f t="array" ref="BB42">IF(
    AZ42 &gt; (IF(
        BA42 = "unsaniert",
        (MIN(IF(BA$1:BA$166="unsaniert",AZ$1:AZ$166)) + MAX(IF(BA$1:BA$166="unsaniert",AZ$1:AZ$166))) / 2,
        IF(
            BA42 = "teilsaniert",
            (MIN(IF(BA$1:BA$166="teilsaniert",AZ$1:AZ$166)) + MAX(IF(BA$1:BA$166="teilsaniert",AZ$1:AZ$166))) / 2,
            (MIN(IF(BA$1:BA$166="saniert",AZ$1:AZ$166)) + MAX(IF(BA$1:BA$166="saniert",AZ$1:AZ$166))) / 2
        )
    )),
    0,
    IF(
        AZ41 &lt; (IF(
            BA42 = "unsaniert",
            (MIN(IF(BA$1:BA$166="unsaniert",AZ$1:AZ$166)) + MAX(IF(BA$1:BA$166="unsaniert",AZ$1:AZ$166))) / 2,
            IF(
                BA42 = "teilsaniert",
                (MIN(IF(BA$1:BA$166="teilsaniert",AZ$1:AZ$166)) + MAX(IF(BA$1:BA$166="teilsaniert",AZ$1:AZ$166))) / 2,
                (MIN(IF(BA$1:BA$166="saniert",AZ$1:AZ$166)) + MAX(IF(BA$1:BA$166="saniert",AZ$1:AZ$166))) / 2
            )
        )),
        0,
        AY42
    )
)</f>
        <v>0</v>
      </c>
      <c r="BC42" s="160"/>
      <c r="BD42" s="160"/>
      <c r="BE42" s="160"/>
      <c r="BF42" s="174">
        <f t="shared" si="23"/>
        <v>2.2643613174131176</v>
      </c>
      <c r="BG42" s="173">
        <f t="shared" si="13"/>
        <v>0.99312133803319858</v>
      </c>
      <c r="BH42" s="174" t="str">
        <f t="shared" si="14"/>
        <v>unsaniert</v>
      </c>
      <c r="BI42" s="174" cm="1">
        <f t="array" ref="BI42">IF(
    BG42 &gt; (IF(
        BH42 = "unsaniert",
        (MIN(IF(BH$1:BH$166="unsaniert",BG$1:BG$166)) + MAX(IF(BH$1:BH$166="unsaniert",BG$1:BG$166))) / 2,
        IF(
            BH42 = "teilsaniert",
            (MIN(IF(BH$1:BH$166="teilsaniert",BG$1:BG$166)) + MAX(IF(BH$1:BH$166="teilsaniert",BG$1:BG$166))) / 2,
            (MIN(IF(BH$1:BH$166="saniert",BG$1:BG$166)) + MAX(IF(BH$1:BH$166="saniert",BG$1:BG$166))) / 2
        )
    )),
    0,
    IF(
        BG41 &lt; (IF(
            BH42 = "unsaniert",
            (MIN(IF(BH$1:BH$166="unsaniert",BG$1:BG$166)) + MAX(IF(BH$1:BH$166="unsaniert",BG$1:BG$166))) / 2,
            IF(
                BH42 = "teilsaniert",
                (MIN(IF(BH$1:BH$166="teilsaniert",BG$1:BG$166)) + MAX(IF(BH$1:BH$166="teilsaniert",BG$1:BG$166))) / 2,
                (MIN(IF(BH$1:BH$166="saniert",BG$1:BG$166)) + MAX(IF(BH$1:BH$166="saniert",BG$1:BG$166))) / 2
            )
        )),
        0,
        BF42
    )
)</f>
        <v>0</v>
      </c>
    </row>
    <row r="43" spans="2:61">
      <c r="B43" s="174">
        <f t="shared" si="15"/>
        <v>2.9395660349470543</v>
      </c>
      <c r="C43" s="173">
        <f>_xlfn.NORM.DIST(B43, B5,C5, TRUE)</f>
        <v>0.99481710771112697</v>
      </c>
      <c r="D43" s="174" t="str">
        <f t="shared" si="0"/>
        <v>unsaniert</v>
      </c>
      <c r="E43" s="174" cm="1">
        <f t="array" ref="E43">IF(
    C43 &gt; (IF(
        D43 = "unsaniert",
        (MIN(IF(D$32:D$166="unsaniert",C$32:C$166)) + MAX(IF(D$32:D$166="unsaniert",C$32:C$166))) / 2,
        IF(
            D43 = "teilsaniert",
            (MIN(IF(D$32:D$166="teilsaniert",C$32:C$166)) + MAX(IF(D$32:D$166="teilsaniert",C$32:C$166))) / 2,
            (MIN(IF(D$32:D$166="saniert",C$32:C$166)) + MAX(IF(D$32:D$166="saniert",C$32:C$166))) / 2
        )
    )),
    0,
    IF(
        C42 &lt; (IF(
            D43 = "unsaniert",
            (MIN(IF(D$32:D$166="unsaniert",C$32:C$166)) + MAX(IF(D$32:D$166="unsaniert",C$32:C$166))) / 2,
            IF(
                D43 = "teilsaniert",
                (MIN(IF(D$32:D$166="teilsaniert",C$32:C$166)) + MAX(IF(D$32:D$166="teilsaniert",C$32:C$166))) / 2,
                (MIN(IF(D$32:D$166="saniert",C$32:C$166)) + MAX(IF(D$32:D$166="saniert",C$32:C$166))) / 2
            )
        )),
        0,
        B43
    )
)</f>
        <v>0</v>
      </c>
      <c r="F43" s="172"/>
      <c r="H43" s="160"/>
      <c r="I43" s="174">
        <f t="shared" si="16"/>
        <v>4.2972261060263524</v>
      </c>
      <c r="J43" s="173">
        <f>_xlfn.NORM.DIST(I43, I5,J5, TRUE)</f>
        <v>0.99653302619695927</v>
      </c>
      <c r="K43" s="174" t="str">
        <f t="shared" si="1"/>
        <v>unsaniert</v>
      </c>
      <c r="L43" s="174" cm="1">
        <f t="array" ref="L43">IF(
    J43 &gt; (IF(
        K43 = "unsaniert",
        (MIN(IF(K$32:K$166="unsaniert",J$32:J$166)) + MAX(IF(K$32:K$166="unsaniert",J$32:J$166))) / 2,
        IF(
            K43 = "teilsaniert",
            (MIN(IF(K$32:K$166="teilsaniert",J$32:J$166)) + MAX(IF(K$32:K$166="teilsaniert",J$32:J$166))) / 2,
            (MIN(IF(K$32:K$166="saniert",J$32:J$166)) + MAX(IF(K$32:K$166="saniert",J$32:J$166))) / 2
        )
    )),
    0,
    IF(
        J42 &lt; (IF(
            K43 = "unsaniert",
            (MIN(IF(K$32:K$166="unsaniert",J$32:J$166)) + MAX(IF(K$32:K$166="unsaniert",J$32:J$166))) / 2,
            IF(
                K43 = "teilsaniert",
                (MIN(IF(K$32:K$166="teilsaniert",J$32:J$166)) + MAX(IF(K$32:K$166="teilsaniert",J$32:J$166))) / 2,
                (MIN(IF(K$32:K$166="saniert",J$32:J$166)) + MAX(IF(K$32:K$166="saniert",J$32:J$166))) / 2
            )
        )),
        0,
        I43
    )
)</f>
        <v>0</v>
      </c>
      <c r="O43" s="160"/>
      <c r="P43" s="174">
        <f t="shared" si="17"/>
        <v>2.0936341125056792</v>
      </c>
      <c r="Q43" s="173">
        <f>_xlfn.NORM.DIST(P43, P5,Q5, TRUE)</f>
        <v>0.98937262886882826</v>
      </c>
      <c r="R43" s="174" t="str">
        <f t="shared" si="2"/>
        <v>unsaniert</v>
      </c>
      <c r="S43" s="174" cm="1">
        <f t="array" ref="S43">IF(
    Q43 &gt; (IF(
        R43 = "unsaniert",
        (MIN(IF(R$32:R$166="unsaniert",Q$32:Q$166)) + MAX(IF(R$32:R$166="unsaniert",Q$32:Q$166))) / 2,
        IF(
            R43 = "teilsaniert",
            (MIN(IF(R$32:R$166="teilsaniert",Q$32:Q$166)) + MAX(IF(R$32:R$166="teilsaniert",Q$32:Q$166))) / 2,
            (MIN(IF(R$32:R$166="saniert",Q$32:Q$166)) + MAX(IF(R$32:R$166="saniert",Q$32:Q$166))) / 2
        )
    )),
    0,
    IF(
        Q42 &lt; (IF(
            R43 = "unsaniert",
            (MIN(IF(R$32:R$166="unsaniert",Q$32:Q$166)) + MAX(IF(R$32:R$166="unsaniert",Q$32:Q$166))) / 2,
            IF(
                R43 = "teilsaniert",
                (MIN(IF(R$32:R$166="teilsaniert",Q$32:Q$166)) + MAX(IF(R$32:R$166="teilsaniert",Q$32:Q$166))) / 2,
                (MIN(IF(R$32:R$166="saniert",Q$32:Q$166)) + MAX(IF(R$32:R$166="saniert",Q$32:Q$166))) / 2
            )
        )),
        0,
        P43
    )
)</f>
        <v>0</v>
      </c>
      <c r="W43" s="174">
        <f t="shared" si="18"/>
        <v>5.0470897700003032</v>
      </c>
      <c r="X43" s="173">
        <f t="shared" si="3"/>
        <v>0.99609795822247738</v>
      </c>
      <c r="Y43" s="174" t="str">
        <f t="shared" si="4"/>
        <v>unsaniert</v>
      </c>
      <c r="Z43" s="174" cm="1">
        <f t="array" ref="Z43">IF(
    X43 &gt; (IF(
        Y43 = "unsaniert",
        (MIN(IF(Y$29:Y$166="unsaniert",X$29:X$166)) + MAX(IF(Y$29:Y$166="unsaniert",X$29:X$166))) / 2,
        IF(
            Y43 = "teilsaniert",
            (MIN(IF(Y$29:Y$166="teilsaniert",X$29:X$166)) + MAX(IF(Y$29:Y$166="teilsaniert",X$29:X$166))) / 2,
            (MIN(IF(Y$29:Y$166="saniert",X$29:X$166)) + MAX(IF(Y$29:Y$166="saniert",X$29:X$166))) / 2
        )
    )),
    0,
    IF(
        X42 &lt; (IF(
            Y43 = "unsaniert",
            (MIN(IF(Y$29:Y$166="unsaniert",X$29:X$166)) + MAX(IF(Y$29:Y$166="unsaniert",X$29:X$166))) / 2,
            IF(
                Y43 = "teilsaniert",
                (MIN(IF(Y$29:Y$166="teilsaniert",X$29:X$166)) + MAX(IF(Y$29:Y$166="teilsaniert",X$29:X$166))) / 2,
                (MIN(IF(Y$29:Y$166="saniert",X$29:X$166)) + MAX(IF(Y$29:Y$166="saniert",X$29:X$166))) / 2
            )
        )),
        0,
        W43
    )
)</f>
        <v>0</v>
      </c>
      <c r="AA43" s="160"/>
      <c r="AB43" s="160"/>
      <c r="AC43" s="160"/>
      <c r="AD43" s="174">
        <f t="shared" si="19"/>
        <v>2.8771765483150928</v>
      </c>
      <c r="AE43" s="173">
        <f t="shared" si="5"/>
        <v>0.99401786528904945</v>
      </c>
      <c r="AF43" s="174" t="str">
        <f t="shared" si="6"/>
        <v>unsaniert</v>
      </c>
      <c r="AG43" s="174" cm="1">
        <f t="array" ref="AG43">IF(
    AE43 &gt; (IF(
        AF43 = "unsaniert",
        (MIN(IF(AF$1:AF$166="unsaniert",AE$1:AE$166)) + MAX(IF(AF$1:AF$166="unsaniert",AE$1:AE$166))) / 2,
        IF(
            AF43 = "teilsaniert",
            (MIN(IF(AF$1:AF$166="teilsaniert",AE$1:AE$166)) + MAX(IF(AF$1:AF$166="teilsaniert",AE$1:AE$166))) / 2,
            (MIN(IF(AF$1:AF$166="saniert",AE$1:AE$166)) + MAX(IF(AF$1:AF$166="saniert",AE$1:AE$166))) / 2
        )
    )),
    0,
    IF(
        AE42 &lt; (IF(
            AF43 = "unsaniert",
            (MIN(IF(AF$1:AF$166="unsaniert",AE$1:AE$166)) + MAX(IF(AF$1:AF$166="unsaniert",AE$1:AE$166))) / 2,
            IF(
                AF43 = "teilsaniert",
                (MIN(IF(AF$1:AF$166="teilsaniert",AE$1:AE$166)) + MAX(IF(AF$1:AF$166="teilsaniert",AE$1:AE$166))) / 2,
                (MIN(IF(AF$1:AF$166="saniert",AE$1:AE$166)) + MAX(IF(AF$1:AF$166="saniert",AE$1:AE$166))) / 2
            )
        )),
        0,
        AD43
    )
)</f>
        <v>0</v>
      </c>
      <c r="AH43" s="160"/>
      <c r="AI43" s="160"/>
      <c r="AJ43" s="160"/>
      <c r="AK43" s="174">
        <f t="shared" si="20"/>
        <v>1.9320539638010763</v>
      </c>
      <c r="AL43" s="173">
        <f t="shared" si="7"/>
        <v>0.98609655248650152</v>
      </c>
      <c r="AM43" s="174" t="str">
        <f t="shared" si="8"/>
        <v>unsaniert</v>
      </c>
      <c r="AN43" s="174" cm="1">
        <f t="array" ref="AN43">IF(
    AL43 &gt; (IF(
        AM43 = "unsaniert",
        (MIN(IF(AM$1:AM$166="unsaniert",AL$1:AL$166)) + MAX(IF(AM$1:AM$166="unsaniert",AL$1:AL$166))) / 2,
        IF(
            AM43 = "teilsaniert",
            (MIN(IF(AM$1:AM$166="teilsaniert",AL$1:AL$166)) + MAX(IF(AM$1:AM$166="teilsaniert",AL$1:AL$166))) / 2,
            (MIN(IF(AM$1:AM$166="saniert",AL$1:AL$166)) + MAX(IF(AM$1:AM$166="saniert",AL$1:AL$166))) / 2
        )
    )),
    0,
    IF(
        AL42 &lt; (IF(
            AM43 = "unsaniert",
            (MIN(IF(AM$1:AM$166="unsaniert",AL$1:AL$166)) + MAX(IF(AM$1:AM$166="unsaniert",AL$1:AL$166))) / 2,
            IF(
                AM43 = "teilsaniert",
                (MIN(IF(AM$1:AM$166="teilsaniert",AL$1:AL$166)) + MAX(IF(AM$1:AM$166="teilsaniert",AL$1:AL$166))) / 2,
                (MIN(IF(AM$1:AM$166="saniert",AL$1:AL$166)) + MAX(IF(AM$1:AM$166="saniert",AL$1:AL$166))) / 2
            )
        )),
        0,
        AK43
    )
)</f>
        <v>0</v>
      </c>
      <c r="AR43" s="174">
        <f t="shared" si="21"/>
        <v>2.0001446657938717</v>
      </c>
      <c r="AS43" s="173">
        <f t="shared" si="9"/>
        <v>0.99428730510778596</v>
      </c>
      <c r="AT43" s="174" t="str">
        <f t="shared" si="10"/>
        <v>unsaniert</v>
      </c>
      <c r="AU43" s="174" cm="1">
        <f t="array" ref="AU43">IF(
    AS43 &gt; (IF(
        AT43 = "unsaniert",
        (MIN(IF(AT$1:AT$166="unsaniert",AS$1:AS$166)) + MAX(IF(AT$1:AT$166="unsaniert",AS$1:AS$166))) / 2,
        IF(
            AT43 = "teilsaniert",
            (MIN(IF(AT$1:AT$166="teilsaniert",AS$1:AS$166)) + MAX(IF(AT$1:AT$166="teilsaniert",AS$1:AS$166))) / 2,
            (MIN(IF(AT$1:AT$166="saniert",AS$1:AS$166)) + MAX(IF(AT$1:AT$166="saniert",AS$1:AS$166))) / 2
        )
    )),
    0,
    IF(
        AS42 &lt; (IF(
            AT43 = "unsaniert",
            (MIN(IF(AT$1:AT$166="unsaniert",AS$1:AS$166)) + MAX(IF(AT$1:AT$166="unsaniert",AS$1:AS$166))) / 2,
            IF(
                AT43 = "teilsaniert",
                (MIN(IF(AT$1:AT$166="teilsaniert",AS$1:AS$166)) + MAX(IF(AT$1:AT$166="teilsaniert",AS$1:AS$166))) / 2,
                (MIN(IF(AT$1:AT$166="saniert",AS$1:AS$166)) + MAX(IF(AT$1:AT$166="saniert",AS$1:AS$166))) / 2
            )
        )),
        0,
        AR43
    )
)</f>
        <v>0</v>
      </c>
      <c r="AV43" s="160"/>
      <c r="AW43" s="160"/>
      <c r="AX43" s="160"/>
      <c r="AY43" s="174">
        <f t="shared" si="22"/>
        <v>4.025670513036693</v>
      </c>
      <c r="AZ43" s="173">
        <f t="shared" si="24"/>
        <v>0.99564567097271006</v>
      </c>
      <c r="BA43" s="174" t="str">
        <f t="shared" si="25"/>
        <v>unsaniert</v>
      </c>
      <c r="BB43" s="174" cm="1">
        <f t="array" ref="BB43">IF(
    AZ43 &gt; (IF(
        BA43 = "unsaniert",
        (MIN(IF(BA$1:BA$166="unsaniert",AZ$1:AZ$166)) + MAX(IF(BA$1:BA$166="unsaniert",AZ$1:AZ$166))) / 2,
        IF(
            BA43 = "teilsaniert",
            (MIN(IF(BA$1:BA$166="teilsaniert",AZ$1:AZ$166)) + MAX(IF(BA$1:BA$166="teilsaniert",AZ$1:AZ$166))) / 2,
            (MIN(IF(BA$1:BA$166="saniert",AZ$1:AZ$166)) + MAX(IF(BA$1:BA$166="saniert",AZ$1:AZ$166))) / 2
        )
    )),
    0,
    IF(
        AZ42 &lt; (IF(
            BA43 = "unsaniert",
            (MIN(IF(BA$1:BA$166="unsaniert",AZ$1:AZ$166)) + MAX(IF(BA$1:BA$166="unsaniert",AZ$1:AZ$166))) / 2,
            IF(
                BA43 = "teilsaniert",
                (MIN(IF(BA$1:BA$166="teilsaniert",AZ$1:AZ$166)) + MAX(IF(BA$1:BA$166="teilsaniert",AZ$1:AZ$166))) / 2,
                (MIN(IF(BA$1:BA$166="saniert",AZ$1:AZ$166)) + MAX(IF(BA$1:BA$166="saniert",AZ$1:AZ$166))) / 2
            )
        )),
        0,
        AY43
    )
)</f>
        <v>0</v>
      </c>
      <c r="BC43" s="160"/>
      <c r="BD43" s="160"/>
      <c r="BE43" s="160"/>
      <c r="BF43" s="174">
        <f t="shared" si="23"/>
        <v>2.2343613174131178</v>
      </c>
      <c r="BG43" s="173">
        <f t="shared" si="13"/>
        <v>0.99150446203134213</v>
      </c>
      <c r="BH43" s="174" t="str">
        <f t="shared" si="14"/>
        <v>unsaniert</v>
      </c>
      <c r="BI43" s="174" cm="1">
        <f t="array" ref="BI43">IF(
    BG43 &gt; (IF(
        BH43 = "unsaniert",
        (MIN(IF(BH$1:BH$166="unsaniert",BG$1:BG$166)) + MAX(IF(BH$1:BH$166="unsaniert",BG$1:BG$166))) / 2,
        IF(
            BH43 = "teilsaniert",
            (MIN(IF(BH$1:BH$166="teilsaniert",BG$1:BG$166)) + MAX(IF(BH$1:BH$166="teilsaniert",BG$1:BG$166))) / 2,
            (MIN(IF(BH$1:BH$166="saniert",BG$1:BG$166)) + MAX(IF(BH$1:BH$166="saniert",BG$1:BG$166))) / 2
        )
    )),
    0,
    IF(
        BG42 &lt; (IF(
            BH43 = "unsaniert",
            (MIN(IF(BH$1:BH$166="unsaniert",BG$1:BG$166)) + MAX(IF(BH$1:BH$166="unsaniert",BG$1:BG$166))) / 2,
            IF(
                BH43 = "teilsaniert",
                (MIN(IF(BH$1:BH$166="teilsaniert",BG$1:BG$166)) + MAX(IF(BH$1:BH$166="teilsaniert",BG$1:BG$166))) / 2,
                (MIN(IF(BH$1:BH$166="saniert",BG$1:BG$166)) + MAX(IF(BH$1:BH$166="saniert",BG$1:BG$166))) / 2
            )
        )),
        0,
        BF43
    )
)</f>
        <v>0</v>
      </c>
    </row>
    <row r="44" spans="2:61">
      <c r="B44" s="174">
        <f t="shared" si="15"/>
        <v>2.9095660349470545</v>
      </c>
      <c r="C44" s="173">
        <f>_xlfn.NORM.DIST(B44, B5,C5, TRUE)</f>
        <v>0.99394298425917638</v>
      </c>
      <c r="D44" s="174" t="str">
        <f t="shared" si="0"/>
        <v>unsaniert</v>
      </c>
      <c r="E44" s="174" cm="1">
        <f t="array" ref="E44">IF(
    C44 &gt; (IF(
        D44 = "unsaniert",
        (MIN(IF(D$32:D$166="unsaniert",C$32:C$166)) + MAX(IF(D$32:D$166="unsaniert",C$32:C$166))) / 2,
        IF(
            D44 = "teilsaniert",
            (MIN(IF(D$32:D$166="teilsaniert",C$32:C$166)) + MAX(IF(D$32:D$166="teilsaniert",C$32:C$166))) / 2,
            (MIN(IF(D$32:D$166="saniert",C$32:C$166)) + MAX(IF(D$32:D$166="saniert",C$32:C$166))) / 2
        )
    )),
    0,
    IF(
        C43 &lt; (IF(
            D44 = "unsaniert",
            (MIN(IF(D$32:D$166="unsaniert",C$32:C$166)) + MAX(IF(D$32:D$166="unsaniert",C$32:C$166))) / 2,
            IF(
                D44 = "teilsaniert",
                (MIN(IF(D$32:D$166="teilsaniert",C$32:C$166)) + MAX(IF(D$32:D$166="teilsaniert",C$32:C$166))) / 2,
                (MIN(IF(D$32:D$166="saniert",C$32:C$166)) + MAX(IF(D$32:D$166="saniert",C$32:C$166))) / 2
            )
        )),
        0,
        B44
    )
)</f>
        <v>0</v>
      </c>
      <c r="F44" s="172"/>
      <c r="H44" s="160"/>
      <c r="I44" s="174">
        <f t="shared" si="16"/>
        <v>4.2672261060263521</v>
      </c>
      <c r="J44" s="173">
        <f>_xlfn.NORM.DIST(I44, I5,J5, TRUE)</f>
        <v>0.99612187152013965</v>
      </c>
      <c r="K44" s="174" t="str">
        <f t="shared" si="1"/>
        <v>unsaniert</v>
      </c>
      <c r="L44" s="174" cm="1">
        <f t="array" ref="L44">IF(
    J44 &gt; (IF(
        K44 = "unsaniert",
        (MIN(IF(K$32:K$166="unsaniert",J$32:J$166)) + MAX(IF(K$32:K$166="unsaniert",J$32:J$166))) / 2,
        IF(
            K44 = "teilsaniert",
            (MIN(IF(K$32:K$166="teilsaniert",J$32:J$166)) + MAX(IF(K$32:K$166="teilsaniert",J$32:J$166))) / 2,
            (MIN(IF(K$32:K$166="saniert",J$32:J$166)) + MAX(IF(K$32:K$166="saniert",J$32:J$166))) / 2
        )
    )),
    0,
    IF(
        J43 &lt; (IF(
            K44 = "unsaniert",
            (MIN(IF(K$32:K$166="unsaniert",J$32:J$166)) + MAX(IF(K$32:K$166="unsaniert",J$32:J$166))) / 2,
            IF(
                K44 = "teilsaniert",
                (MIN(IF(K$32:K$166="teilsaniert",J$32:J$166)) + MAX(IF(K$32:K$166="teilsaniert",J$32:J$166))) / 2,
                (MIN(IF(K$32:K$166="saniert",J$32:J$166)) + MAX(IF(K$32:K$166="saniert",J$32:J$166))) / 2
            )
        )),
        0,
        I44
    )
)</f>
        <v>0</v>
      </c>
      <c r="O44" s="160"/>
      <c r="P44" s="174">
        <f t="shared" si="17"/>
        <v>2.0636341125056794</v>
      </c>
      <c r="Q44" s="173">
        <f>_xlfn.NORM.DIST(P44, P5,Q5, TRUE)</f>
        <v>0.98666647345448821</v>
      </c>
      <c r="R44" s="174" t="str">
        <f t="shared" si="2"/>
        <v>unsaniert</v>
      </c>
      <c r="S44" s="174" cm="1">
        <f t="array" ref="S44">IF(
    Q44 &gt; (IF(
        R44 = "unsaniert",
        (MIN(IF(R$32:R$166="unsaniert",Q$32:Q$166)) + MAX(IF(R$32:R$166="unsaniert",Q$32:Q$166))) / 2,
        IF(
            R44 = "teilsaniert",
            (MIN(IF(R$32:R$166="teilsaniert",Q$32:Q$166)) + MAX(IF(R$32:R$166="teilsaniert",Q$32:Q$166))) / 2,
            (MIN(IF(R$32:R$166="saniert",Q$32:Q$166)) + MAX(IF(R$32:R$166="saniert",Q$32:Q$166))) / 2
        )
    )),
    0,
    IF(
        Q43 &lt; (IF(
            R44 = "unsaniert",
            (MIN(IF(R$32:R$166="unsaniert",Q$32:Q$166)) + MAX(IF(R$32:R$166="unsaniert",Q$32:Q$166))) / 2,
            IF(
                R44 = "teilsaniert",
                (MIN(IF(R$32:R$166="teilsaniert",Q$32:Q$166)) + MAX(IF(R$32:R$166="teilsaniert",Q$32:Q$166))) / 2,
                (MIN(IF(R$32:R$166="saniert",Q$32:Q$166)) + MAX(IF(R$32:R$166="saniert",Q$32:Q$166))) / 2
            )
        )),
        0,
        P44
    )
)</f>
        <v>0</v>
      </c>
      <c r="W44" s="174">
        <f t="shared" si="18"/>
        <v>5.017089770000303</v>
      </c>
      <c r="X44" s="173">
        <f t="shared" si="3"/>
        <v>0.99557745617771254</v>
      </c>
      <c r="Y44" s="174" t="str">
        <f t="shared" si="4"/>
        <v>unsaniert</v>
      </c>
      <c r="Z44" s="174" cm="1">
        <f t="array" ref="Z44">IF(
    X44 &gt; (IF(
        Y44 = "unsaniert",
        (MIN(IF(Y$29:Y$166="unsaniert",X$29:X$166)) + MAX(IF(Y$29:Y$166="unsaniert",X$29:X$166))) / 2,
        IF(
            Y44 = "teilsaniert",
            (MIN(IF(Y$29:Y$166="teilsaniert",X$29:X$166)) + MAX(IF(Y$29:Y$166="teilsaniert",X$29:X$166))) / 2,
            (MIN(IF(Y$29:Y$166="saniert",X$29:X$166)) + MAX(IF(Y$29:Y$166="saniert",X$29:X$166))) / 2
        )
    )),
    0,
    IF(
        X43 &lt; (IF(
            Y44 = "unsaniert",
            (MIN(IF(Y$29:Y$166="unsaniert",X$29:X$166)) + MAX(IF(Y$29:Y$166="unsaniert",X$29:X$166))) / 2,
            IF(
                Y44 = "teilsaniert",
                (MIN(IF(Y$29:Y$166="teilsaniert",X$29:X$166)) + MAX(IF(Y$29:Y$166="teilsaniert",X$29:X$166))) / 2,
                (MIN(IF(Y$29:Y$166="saniert",X$29:X$166)) + MAX(IF(Y$29:Y$166="saniert",X$29:X$166))) / 2
            )
        )),
        0,
        W44
    )
)</f>
        <v>0</v>
      </c>
      <c r="AA44" s="160"/>
      <c r="AB44" s="160"/>
      <c r="AC44" s="160"/>
      <c r="AD44" s="174">
        <f t="shared" si="19"/>
        <v>2.847176548315093</v>
      </c>
      <c r="AE44" s="173">
        <f t="shared" si="5"/>
        <v>0.99290359405135764</v>
      </c>
      <c r="AF44" s="174" t="str">
        <f t="shared" si="6"/>
        <v>unsaniert</v>
      </c>
      <c r="AG44" s="174" cm="1">
        <f t="array" ref="AG44">IF(
    AE44 &gt; (IF(
        AF44 = "unsaniert",
        (MIN(IF(AF$1:AF$166="unsaniert",AE$1:AE$166)) + MAX(IF(AF$1:AF$166="unsaniert",AE$1:AE$166))) / 2,
        IF(
            AF44 = "teilsaniert",
            (MIN(IF(AF$1:AF$166="teilsaniert",AE$1:AE$166)) + MAX(IF(AF$1:AF$166="teilsaniert",AE$1:AE$166))) / 2,
            (MIN(IF(AF$1:AF$166="saniert",AE$1:AE$166)) + MAX(IF(AF$1:AF$166="saniert",AE$1:AE$166))) / 2
        )
    )),
    0,
    IF(
        AE43 &lt; (IF(
            AF44 = "unsaniert",
            (MIN(IF(AF$1:AF$166="unsaniert",AE$1:AE$166)) + MAX(IF(AF$1:AF$166="unsaniert",AE$1:AE$166))) / 2,
            IF(
                AF44 = "teilsaniert",
                (MIN(IF(AF$1:AF$166="teilsaniert",AE$1:AE$166)) + MAX(IF(AF$1:AF$166="teilsaniert",AE$1:AE$166))) / 2,
                (MIN(IF(AF$1:AF$166="saniert",AE$1:AE$166)) + MAX(IF(AF$1:AF$166="saniert",AE$1:AE$166))) / 2
            )
        )),
        0,
        AD44
    )
)</f>
        <v>0</v>
      </c>
      <c r="AH44" s="160"/>
      <c r="AI44" s="160"/>
      <c r="AJ44" s="160"/>
      <c r="AK44" s="174">
        <f t="shared" si="20"/>
        <v>1.9020539638010763</v>
      </c>
      <c r="AL44" s="173">
        <f t="shared" si="7"/>
        <v>0.98213557943718355</v>
      </c>
      <c r="AM44" s="174" t="str">
        <f t="shared" si="8"/>
        <v>unsaniert</v>
      </c>
      <c r="AN44" s="174" cm="1">
        <f t="array" ref="AN44">IF(
    AL44 &gt; (IF(
        AM44 = "unsaniert",
        (MIN(IF(AM$1:AM$166="unsaniert",AL$1:AL$166)) + MAX(IF(AM$1:AM$166="unsaniert",AL$1:AL$166))) / 2,
        IF(
            AM44 = "teilsaniert",
            (MIN(IF(AM$1:AM$166="teilsaniert",AL$1:AL$166)) + MAX(IF(AM$1:AM$166="teilsaniert",AL$1:AL$166))) / 2,
            (MIN(IF(AM$1:AM$166="saniert",AL$1:AL$166)) + MAX(IF(AM$1:AM$166="saniert",AL$1:AL$166))) / 2
        )
    )),
    0,
    IF(
        AL43 &lt; (IF(
            AM44 = "unsaniert",
            (MIN(IF(AM$1:AM$166="unsaniert",AL$1:AL$166)) + MAX(IF(AM$1:AM$166="unsaniert",AL$1:AL$166))) / 2,
            IF(
                AM44 = "teilsaniert",
                (MIN(IF(AM$1:AM$166="teilsaniert",AL$1:AL$166)) + MAX(IF(AM$1:AM$166="teilsaniert",AL$1:AL$166))) / 2,
                (MIN(IF(AM$1:AM$166="saniert",AL$1:AL$166)) + MAX(IF(AM$1:AM$166="saniert",AL$1:AL$166))) / 2
            )
        )),
        0,
        AK44
    )
)</f>
        <v>0</v>
      </c>
      <c r="AR44" s="174">
        <f t="shared" si="21"/>
        <v>1.9901446657938717</v>
      </c>
      <c r="AS44" s="173">
        <f t="shared" si="9"/>
        <v>0.99325544813598632</v>
      </c>
      <c r="AT44" s="174" t="str">
        <f t="shared" si="10"/>
        <v>unsaniert</v>
      </c>
      <c r="AU44" s="174" cm="1">
        <f t="array" ref="AU44">IF(
    AS44 &gt; (IF(
        AT44 = "unsaniert",
        (MIN(IF(AT$1:AT$166="unsaniert",AS$1:AS$166)) + MAX(IF(AT$1:AT$166="unsaniert",AS$1:AS$166))) / 2,
        IF(
            AT44 = "teilsaniert",
            (MIN(IF(AT$1:AT$166="teilsaniert",AS$1:AS$166)) + MAX(IF(AT$1:AT$166="teilsaniert",AS$1:AS$166))) / 2,
            (MIN(IF(AT$1:AT$166="saniert",AS$1:AS$166)) + MAX(IF(AT$1:AT$166="saniert",AS$1:AS$166))) / 2
        )
    )),
    0,
    IF(
        AS43 &lt; (IF(
            AT44 = "unsaniert",
            (MIN(IF(AT$1:AT$166="unsaniert",AS$1:AS$166)) + MAX(IF(AT$1:AT$166="unsaniert",AS$1:AS$166))) / 2,
            IF(
                AT44 = "teilsaniert",
                (MIN(IF(AT$1:AT$166="teilsaniert",AS$1:AS$166)) + MAX(IF(AT$1:AT$166="teilsaniert",AS$1:AS$166))) / 2,
                (MIN(IF(AT$1:AT$166="saniert",AS$1:AS$166)) + MAX(IF(AT$1:AT$166="saniert",AS$1:AS$166))) / 2
            )
        )),
        0,
        AR44
    )
)</f>
        <v>0</v>
      </c>
      <c r="AV44" s="160"/>
      <c r="AW44" s="160"/>
      <c r="AX44" s="160"/>
      <c r="AY44" s="174">
        <f t="shared" si="22"/>
        <v>3.9956705130366932</v>
      </c>
      <c r="AZ44" s="173">
        <f t="shared" si="24"/>
        <v>0.99500528232378971</v>
      </c>
      <c r="BA44" s="174" t="str">
        <f t="shared" si="25"/>
        <v>unsaniert</v>
      </c>
      <c r="BB44" s="174" cm="1">
        <f t="array" ref="BB44">IF(
    AZ44 &gt; (IF(
        BA44 = "unsaniert",
        (MIN(IF(BA$1:BA$166="unsaniert",AZ$1:AZ$166)) + MAX(IF(BA$1:BA$166="unsaniert",AZ$1:AZ$166))) / 2,
        IF(
            BA44 = "teilsaniert",
            (MIN(IF(BA$1:BA$166="teilsaniert",AZ$1:AZ$166)) + MAX(IF(BA$1:BA$166="teilsaniert",AZ$1:AZ$166))) / 2,
            (MIN(IF(BA$1:BA$166="saniert",AZ$1:AZ$166)) + MAX(IF(BA$1:BA$166="saniert",AZ$1:AZ$166))) / 2
        )
    )),
    0,
    IF(
        AZ43 &lt; (IF(
            BA44 = "unsaniert",
            (MIN(IF(BA$1:BA$166="unsaniert",AZ$1:AZ$166)) + MAX(IF(BA$1:BA$166="unsaniert",AZ$1:AZ$166))) / 2,
            IF(
                BA44 = "teilsaniert",
                (MIN(IF(BA$1:BA$166="teilsaniert",AZ$1:AZ$166)) + MAX(IF(BA$1:BA$166="teilsaniert",AZ$1:AZ$166))) / 2,
                (MIN(IF(BA$1:BA$166="saniert",AZ$1:AZ$166)) + MAX(IF(BA$1:BA$166="saniert",AZ$1:AZ$166))) / 2
            )
        )),
        0,
        AY44
    )
)</f>
        <v>0</v>
      </c>
      <c r="BC44" s="160"/>
      <c r="BD44" s="160"/>
      <c r="BE44" s="160"/>
      <c r="BF44" s="174">
        <f t="shared" si="23"/>
        <v>2.204361317413118</v>
      </c>
      <c r="BG44" s="173">
        <f t="shared" si="13"/>
        <v>0.98956321162670213</v>
      </c>
      <c r="BH44" s="174" t="str">
        <f t="shared" si="14"/>
        <v>unsaniert</v>
      </c>
      <c r="BI44" s="174" cm="1">
        <f t="array" ref="BI44">IF(
    BG44 &gt; (IF(
        BH44 = "unsaniert",
        (MIN(IF(BH$1:BH$166="unsaniert",BG$1:BG$166)) + MAX(IF(BH$1:BH$166="unsaniert",BG$1:BG$166))) / 2,
        IF(
            BH44 = "teilsaniert",
            (MIN(IF(BH$1:BH$166="teilsaniert",BG$1:BG$166)) + MAX(IF(BH$1:BH$166="teilsaniert",BG$1:BG$166))) / 2,
            (MIN(IF(BH$1:BH$166="saniert",BG$1:BG$166)) + MAX(IF(BH$1:BH$166="saniert",BG$1:BG$166))) / 2
        )
    )),
    0,
    IF(
        BG43 &lt; (IF(
            BH44 = "unsaniert",
            (MIN(IF(BH$1:BH$166="unsaniert",BG$1:BG$166)) + MAX(IF(BH$1:BH$166="unsaniert",BG$1:BG$166))) / 2,
            IF(
                BH44 = "teilsaniert",
                (MIN(IF(BH$1:BH$166="teilsaniert",BG$1:BG$166)) + MAX(IF(BH$1:BH$166="teilsaniert",BG$1:BG$166))) / 2,
                (MIN(IF(BH$1:BH$166="saniert",BG$1:BG$166)) + MAX(IF(BH$1:BH$166="saniert",BG$1:BG$166))) / 2
            )
        )),
        0,
        BF44
    )
)</f>
        <v>0</v>
      </c>
    </row>
    <row r="45" spans="2:61">
      <c r="B45" s="174">
        <f t="shared" si="15"/>
        <v>2.8795660349470547</v>
      </c>
      <c r="C45" s="173">
        <f>_xlfn.NORM.DIST(B45, B5,C5, TRUE)</f>
        <v>0.99294062552603624</v>
      </c>
      <c r="D45" s="174" t="str">
        <f t="shared" si="0"/>
        <v>unsaniert</v>
      </c>
      <c r="E45" s="174" cm="1">
        <f t="array" ref="E45">IF(
    C45 &gt; (IF(
        D45 = "unsaniert",
        (MIN(IF(D$32:D$166="unsaniert",C$32:C$166)) + MAX(IF(D$32:D$166="unsaniert",C$32:C$166))) / 2,
        IF(
            D45 = "teilsaniert",
            (MIN(IF(D$32:D$166="teilsaniert",C$32:C$166)) + MAX(IF(D$32:D$166="teilsaniert",C$32:C$166))) / 2,
            (MIN(IF(D$32:D$166="saniert",C$32:C$166)) + MAX(IF(D$32:D$166="saniert",C$32:C$166))) / 2
        )
    )),
    0,
    IF(
        C44 &lt; (IF(
            D45 = "unsaniert",
            (MIN(IF(D$32:D$166="unsaniert",C$32:C$166)) + MAX(IF(D$32:D$166="unsaniert",C$32:C$166))) / 2,
            IF(
                D45 = "teilsaniert",
                (MIN(IF(D$32:D$166="teilsaniert",C$32:C$166)) + MAX(IF(D$32:D$166="teilsaniert",C$32:C$166))) / 2,
                (MIN(IF(D$32:D$166="saniert",C$32:C$166)) + MAX(IF(D$32:D$166="saniert",C$32:C$166))) / 2
            )
        )),
        0,
        B45
    )
)</f>
        <v>0</v>
      </c>
      <c r="F45" s="172"/>
      <c r="H45" s="160"/>
      <c r="I45" s="174">
        <f t="shared" si="16"/>
        <v>4.2372261060263519</v>
      </c>
      <c r="J45" s="173">
        <f>_xlfn.NORM.DIST(I45, I5,J5, TRUE)</f>
        <v>0.99566755163698739</v>
      </c>
      <c r="K45" s="174" t="str">
        <f t="shared" si="1"/>
        <v>unsaniert</v>
      </c>
      <c r="L45" s="174" cm="1">
        <f t="array" ref="L45">IF(
    J45 &gt; (IF(
        K45 = "unsaniert",
        (MIN(IF(K$32:K$166="unsaniert",J$32:J$166)) + MAX(IF(K$32:K$166="unsaniert",J$32:J$166))) / 2,
        IF(
            K45 = "teilsaniert",
            (MIN(IF(K$32:K$166="teilsaniert",J$32:J$166)) + MAX(IF(K$32:K$166="teilsaniert",J$32:J$166))) / 2,
            (MIN(IF(K$32:K$166="saniert",J$32:J$166)) + MAX(IF(K$32:K$166="saniert",J$32:J$166))) / 2
        )
    )),
    0,
    IF(
        J44 &lt; (IF(
            K45 = "unsaniert",
            (MIN(IF(K$32:K$166="unsaniert",J$32:J$166)) + MAX(IF(K$32:K$166="unsaniert",J$32:J$166))) / 2,
            IF(
                K45 = "teilsaniert",
                (MIN(IF(K$32:K$166="teilsaniert",J$32:J$166)) + MAX(IF(K$32:K$166="teilsaniert",J$32:J$166))) / 2,
                (MIN(IF(K$32:K$166="saniert",J$32:J$166)) + MAX(IF(K$32:K$166="saniert",J$32:J$166))) / 2
            )
        )),
        0,
        I45
    )
)</f>
        <v>0</v>
      </c>
      <c r="O45" s="160"/>
      <c r="P45" s="174">
        <f t="shared" si="17"/>
        <v>2.0336341125056796</v>
      </c>
      <c r="Q45" s="173">
        <f>_xlfn.NORM.DIST(P45, P5,Q5, TRUE)</f>
        <v>0.98338468501714793</v>
      </c>
      <c r="R45" s="174" t="str">
        <f t="shared" si="2"/>
        <v>unsaniert</v>
      </c>
      <c r="S45" s="174" cm="1">
        <f t="array" ref="S45">IF(
    Q45 &gt; (IF(
        R45 = "unsaniert",
        (MIN(IF(R$32:R$166="unsaniert",Q$32:Q$166)) + MAX(IF(R$32:R$166="unsaniert",Q$32:Q$166))) / 2,
        IF(
            R45 = "teilsaniert",
            (MIN(IF(R$32:R$166="teilsaniert",Q$32:Q$166)) + MAX(IF(R$32:R$166="teilsaniert",Q$32:Q$166))) / 2,
            (MIN(IF(R$32:R$166="saniert",Q$32:Q$166)) + MAX(IF(R$32:R$166="saniert",Q$32:Q$166))) / 2
        )
    )),
    0,
    IF(
        Q44 &lt; (IF(
            R45 = "unsaniert",
            (MIN(IF(R$32:R$166="unsaniert",Q$32:Q$166)) + MAX(IF(R$32:R$166="unsaniert",Q$32:Q$166))) / 2,
            IF(
                R45 = "teilsaniert",
                (MIN(IF(R$32:R$166="teilsaniert",Q$32:Q$166)) + MAX(IF(R$32:R$166="teilsaniert",Q$32:Q$166))) / 2,
                (MIN(IF(R$32:R$166="saniert",Q$32:Q$166)) + MAX(IF(R$32:R$166="saniert",Q$32:Q$166))) / 2
            )
        )),
        0,
        P45
    )
)</f>
        <v>0</v>
      </c>
      <c r="W45" s="174">
        <f t="shared" si="18"/>
        <v>4.9870897700003027</v>
      </c>
      <c r="X45" s="173">
        <f t="shared" si="3"/>
        <v>0.99499578773766184</v>
      </c>
      <c r="Y45" s="174" t="str">
        <f t="shared" si="4"/>
        <v>unsaniert</v>
      </c>
      <c r="Z45" s="174" cm="1">
        <f t="array" ref="Z45">IF(
    X45 &gt; (IF(
        Y45 = "unsaniert",
        (MIN(IF(Y$29:Y$166="unsaniert",X$29:X$166)) + MAX(IF(Y$29:Y$166="unsaniert",X$29:X$166))) / 2,
        IF(
            Y45 = "teilsaniert",
            (MIN(IF(Y$29:Y$166="teilsaniert",X$29:X$166)) + MAX(IF(Y$29:Y$166="teilsaniert",X$29:X$166))) / 2,
            (MIN(IF(Y$29:Y$166="saniert",X$29:X$166)) + MAX(IF(Y$29:Y$166="saniert",X$29:X$166))) / 2
        )
    )),
    0,
    IF(
        X44 &lt; (IF(
            Y45 = "unsaniert",
            (MIN(IF(Y$29:Y$166="unsaniert",X$29:X$166)) + MAX(IF(Y$29:Y$166="unsaniert",X$29:X$166))) / 2,
            IF(
                Y45 = "teilsaniert",
                (MIN(IF(Y$29:Y$166="teilsaniert",X$29:X$166)) + MAX(IF(Y$29:Y$166="teilsaniert",X$29:X$166))) / 2,
                (MIN(IF(Y$29:Y$166="saniert",X$29:X$166)) + MAX(IF(Y$29:Y$166="saniert",X$29:X$166))) / 2
            )
        )),
        0,
        W45
    )
)</f>
        <v>0</v>
      </c>
      <c r="AA45" s="160"/>
      <c r="AB45" s="160"/>
      <c r="AC45" s="160"/>
      <c r="AD45" s="174">
        <f t="shared" si="19"/>
        <v>2.8171765483150932</v>
      </c>
      <c r="AE45" s="173">
        <f t="shared" si="5"/>
        <v>0.99161005629076837</v>
      </c>
      <c r="AF45" s="174" t="str">
        <f t="shared" si="6"/>
        <v>unsaniert</v>
      </c>
      <c r="AG45" s="174" cm="1">
        <f t="array" ref="AG45">IF(
    AE45 &gt; (IF(
        AF45 = "unsaniert",
        (MIN(IF(AF$1:AF$166="unsaniert",AE$1:AE$166)) + MAX(IF(AF$1:AF$166="unsaniert",AE$1:AE$166))) / 2,
        IF(
            AF45 = "teilsaniert",
            (MIN(IF(AF$1:AF$166="teilsaniert",AE$1:AE$166)) + MAX(IF(AF$1:AF$166="teilsaniert",AE$1:AE$166))) / 2,
            (MIN(IF(AF$1:AF$166="saniert",AE$1:AE$166)) + MAX(IF(AF$1:AF$166="saniert",AE$1:AE$166))) / 2
        )
    )),
    0,
    IF(
        AE44 &lt; (IF(
            AF45 = "unsaniert",
            (MIN(IF(AF$1:AF$166="unsaniert",AE$1:AE$166)) + MAX(IF(AF$1:AF$166="unsaniert",AE$1:AE$166))) / 2,
            IF(
                AF45 = "teilsaniert",
                (MIN(IF(AF$1:AF$166="teilsaniert",AE$1:AE$166)) + MAX(IF(AF$1:AF$166="teilsaniert",AE$1:AE$166))) / 2,
                (MIN(IF(AF$1:AF$166="saniert",AE$1:AE$166)) + MAX(IF(AF$1:AF$166="saniert",AE$1:AE$166))) / 2
            )
        )),
        0,
        AD45
    )
)</f>
        <v>0</v>
      </c>
      <c r="AH45" s="160"/>
      <c r="AI45" s="160"/>
      <c r="AJ45" s="160"/>
      <c r="AK45" s="174">
        <f t="shared" si="20"/>
        <v>1.8720539638010762</v>
      </c>
      <c r="AL45" s="173">
        <f t="shared" si="7"/>
        <v>0.9772498680518209</v>
      </c>
      <c r="AM45" s="174" t="str">
        <f t="shared" si="8"/>
        <v>unsaniert</v>
      </c>
      <c r="AN45" s="174" cm="1">
        <f t="array" ref="AN45">IF(
    AL45 &gt; (IF(
        AM45 = "unsaniert",
        (MIN(IF(AM$1:AM$166="unsaniert",AL$1:AL$166)) + MAX(IF(AM$1:AM$166="unsaniert",AL$1:AL$166))) / 2,
        IF(
            AM45 = "teilsaniert",
            (MIN(IF(AM$1:AM$166="teilsaniert",AL$1:AL$166)) + MAX(IF(AM$1:AM$166="teilsaniert",AL$1:AL$166))) / 2,
            (MIN(IF(AM$1:AM$166="saniert",AL$1:AL$166)) + MAX(IF(AM$1:AM$166="saniert",AL$1:AL$166))) / 2
        )
    )),
    0,
    IF(
        AL44 &lt; (IF(
            AM45 = "unsaniert",
            (MIN(IF(AM$1:AM$166="unsaniert",AL$1:AL$166)) + MAX(IF(AM$1:AM$166="unsaniert",AL$1:AL$166))) / 2,
            IF(
                AM45 = "teilsaniert",
                (MIN(IF(AM$1:AM$166="teilsaniert",AL$1:AL$166)) + MAX(IF(AM$1:AM$166="teilsaniert",AL$1:AL$166))) / 2,
                (MIN(IF(AM$1:AM$166="saniert",AL$1:AL$166)) + MAX(IF(AM$1:AM$166="saniert",AL$1:AL$166))) / 2
            )
        )),
        0,
        AK45
    )
)</f>
        <v>0</v>
      </c>
      <c r="AR45" s="174">
        <f t="shared" si="21"/>
        <v>1.9801446657938717</v>
      </c>
      <c r="AS45" s="173">
        <f t="shared" si="9"/>
        <v>0.99206223844209507</v>
      </c>
      <c r="AT45" s="174" t="str">
        <f t="shared" si="10"/>
        <v>unsaniert</v>
      </c>
      <c r="AU45" s="174" cm="1">
        <f t="array" ref="AU45">IF(
    AS45 &gt; (IF(
        AT45 = "unsaniert",
        (MIN(IF(AT$1:AT$166="unsaniert",AS$1:AS$166)) + MAX(IF(AT$1:AT$166="unsaniert",AS$1:AS$166))) / 2,
        IF(
            AT45 = "teilsaniert",
            (MIN(IF(AT$1:AT$166="teilsaniert",AS$1:AS$166)) + MAX(IF(AT$1:AT$166="teilsaniert",AS$1:AS$166))) / 2,
            (MIN(IF(AT$1:AT$166="saniert",AS$1:AS$166)) + MAX(IF(AT$1:AT$166="saniert",AS$1:AS$166))) / 2
        )
    )),
    0,
    IF(
        AS44 &lt; (IF(
            AT45 = "unsaniert",
            (MIN(IF(AT$1:AT$166="unsaniert",AS$1:AS$166)) + MAX(IF(AT$1:AT$166="unsaniert",AS$1:AS$166))) / 2,
            IF(
                AT45 = "teilsaniert",
                (MIN(IF(AT$1:AT$166="teilsaniert",AS$1:AS$166)) + MAX(IF(AT$1:AT$166="teilsaniert",AS$1:AS$166))) / 2,
                (MIN(IF(AT$1:AT$166="saniert",AS$1:AS$166)) + MAX(IF(AT$1:AT$166="saniert",AS$1:AS$166))) / 2
            )
        )),
        0,
        AR45
    )
)</f>
        <v>0</v>
      </c>
      <c r="AV45" s="160"/>
      <c r="AW45" s="160"/>
      <c r="AX45" s="160"/>
      <c r="AY45" s="174">
        <f t="shared" si="22"/>
        <v>3.9656705130366934</v>
      </c>
      <c r="AZ45" s="173">
        <f t="shared" si="24"/>
        <v>0.99428231466541339</v>
      </c>
      <c r="BA45" s="174" t="str">
        <f t="shared" si="25"/>
        <v>unsaniert</v>
      </c>
      <c r="BB45" s="174" cm="1">
        <f t="array" ref="BB45">IF(
    AZ45 &gt; (IF(
        BA45 = "unsaniert",
        (MIN(IF(BA$1:BA$166="unsaniert",AZ$1:AZ$166)) + MAX(IF(BA$1:BA$166="unsaniert",AZ$1:AZ$166))) / 2,
        IF(
            BA45 = "teilsaniert",
            (MIN(IF(BA$1:BA$166="teilsaniert",AZ$1:AZ$166)) + MAX(IF(BA$1:BA$166="teilsaniert",AZ$1:AZ$166))) / 2,
            (MIN(IF(BA$1:BA$166="saniert",AZ$1:AZ$166)) + MAX(IF(BA$1:BA$166="saniert",AZ$1:AZ$166))) / 2
        )
    )),
    0,
    IF(
        AZ44 &lt; (IF(
            BA45 = "unsaniert",
            (MIN(IF(BA$1:BA$166="unsaniert",AZ$1:AZ$166)) + MAX(IF(BA$1:BA$166="unsaniert",AZ$1:AZ$166))) / 2,
            IF(
                BA45 = "teilsaniert",
                (MIN(IF(BA$1:BA$166="teilsaniert",AZ$1:AZ$166)) + MAX(IF(BA$1:BA$166="teilsaniert",AZ$1:AZ$166))) / 2,
                (MIN(IF(BA$1:BA$166="saniert",AZ$1:AZ$166)) + MAX(IF(BA$1:BA$166="saniert",AZ$1:AZ$166))) / 2
            )
        )),
        0,
        AY45
    )
)</f>
        <v>0</v>
      </c>
      <c r="BC45" s="160"/>
      <c r="BD45" s="160"/>
      <c r="BE45" s="160"/>
      <c r="BF45" s="174">
        <f t="shared" si="23"/>
        <v>2.1743613174131182</v>
      </c>
      <c r="BG45" s="173">
        <f t="shared" si="13"/>
        <v>0.98724615359231771</v>
      </c>
      <c r="BH45" s="174" t="str">
        <f t="shared" si="14"/>
        <v>unsaniert</v>
      </c>
      <c r="BI45" s="174" cm="1">
        <f t="array" ref="BI45">IF(
    BG45 &gt; (IF(
        BH45 = "unsaniert",
        (MIN(IF(BH$1:BH$166="unsaniert",BG$1:BG$166)) + MAX(IF(BH$1:BH$166="unsaniert",BG$1:BG$166))) / 2,
        IF(
            BH45 = "teilsaniert",
            (MIN(IF(BH$1:BH$166="teilsaniert",BG$1:BG$166)) + MAX(IF(BH$1:BH$166="teilsaniert",BG$1:BG$166))) / 2,
            (MIN(IF(BH$1:BH$166="saniert",BG$1:BG$166)) + MAX(IF(BH$1:BH$166="saniert",BG$1:BG$166))) / 2
        )
    )),
    0,
    IF(
        BG44 &lt; (IF(
            BH45 = "unsaniert",
            (MIN(IF(BH$1:BH$166="unsaniert",BG$1:BG$166)) + MAX(IF(BH$1:BH$166="unsaniert",BG$1:BG$166))) / 2,
            IF(
                BH45 = "teilsaniert",
                (MIN(IF(BH$1:BH$166="teilsaniert",BG$1:BG$166)) + MAX(IF(BH$1:BH$166="teilsaniert",BG$1:BG$166))) / 2,
                (MIN(IF(BH$1:BH$166="saniert",BG$1:BG$166)) + MAX(IF(BH$1:BH$166="saniert",BG$1:BG$166))) / 2
            )
        )),
        0,
        BF45
    )
)</f>
        <v>0</v>
      </c>
    </row>
    <row r="46" spans="2:61">
      <c r="B46" s="174">
        <f t="shared" si="15"/>
        <v>2.8495660349470548</v>
      </c>
      <c r="C46" s="173">
        <f>_xlfn.NORM.DIST(B46, B5,C5, TRUE)</f>
        <v>0.99179463695931358</v>
      </c>
      <c r="D46" s="174" t="str">
        <f t="shared" si="0"/>
        <v>unsaniert</v>
      </c>
      <c r="E46" s="174" cm="1">
        <f t="array" ref="E46">IF(
    C46 &gt; (IF(
        D46 = "unsaniert",
        (MIN(IF(D$32:D$166="unsaniert",C$32:C$166)) + MAX(IF(D$32:D$166="unsaniert",C$32:C$166))) / 2,
        IF(
            D46 = "teilsaniert",
            (MIN(IF(D$32:D$166="teilsaniert",C$32:C$166)) + MAX(IF(D$32:D$166="teilsaniert",C$32:C$166))) / 2,
            (MIN(IF(D$32:D$166="saniert",C$32:C$166)) + MAX(IF(D$32:D$166="saniert",C$32:C$166))) / 2
        )
    )),
    0,
    IF(
        C45 &lt; (IF(
            D46 = "unsaniert",
            (MIN(IF(D$32:D$166="unsaniert",C$32:C$166)) + MAX(IF(D$32:D$166="unsaniert",C$32:C$166))) / 2,
            IF(
                D46 = "teilsaniert",
                (MIN(IF(D$32:D$166="teilsaniert",C$32:C$166)) + MAX(IF(D$32:D$166="teilsaniert",C$32:C$166))) / 2,
                (MIN(IF(D$32:D$166="saniert",C$32:C$166)) + MAX(IF(D$32:D$166="saniert",C$32:C$166))) / 2
            )
        )),
        0,
        B46
    )
)</f>
        <v>0</v>
      </c>
      <c r="F46" s="172"/>
      <c r="H46" s="160"/>
      <c r="I46" s="174">
        <f t="shared" si="16"/>
        <v>4.2072261060263516</v>
      </c>
      <c r="J46" s="173">
        <f>_xlfn.NORM.DIST(I46, I5,J5, TRUE)</f>
        <v>0.99516624021680944</v>
      </c>
      <c r="K46" s="174" t="str">
        <f t="shared" si="1"/>
        <v>unsaniert</v>
      </c>
      <c r="L46" s="174" cm="1">
        <f t="array" ref="L46">IF(
    J46 &gt; (IF(
        K46 = "unsaniert",
        (MIN(IF(K$32:K$166="unsaniert",J$32:J$166)) + MAX(IF(K$32:K$166="unsaniert",J$32:J$166))) / 2,
        IF(
            K46 = "teilsaniert",
            (MIN(IF(K$32:K$166="teilsaniert",J$32:J$166)) + MAX(IF(K$32:K$166="teilsaniert",J$32:J$166))) / 2,
            (MIN(IF(K$32:K$166="saniert",J$32:J$166)) + MAX(IF(K$32:K$166="saniert",J$32:J$166))) / 2
        )
    )),
    0,
    IF(
        J45 &lt; (IF(
            K46 = "unsaniert",
            (MIN(IF(K$32:K$166="unsaniert",J$32:J$166)) + MAX(IF(K$32:K$166="unsaniert",J$32:J$166))) / 2,
            IF(
                K46 = "teilsaniert",
                (MIN(IF(K$32:K$166="teilsaniert",J$32:J$166)) + MAX(IF(K$32:K$166="teilsaniert",J$32:J$166))) / 2,
                (MIN(IF(K$32:K$166="saniert",J$32:J$166)) + MAX(IF(K$32:K$166="saniert",J$32:J$166))) / 2
            )
        )),
        0,
        I46
    )
)</f>
        <v>0</v>
      </c>
      <c r="O46" s="160"/>
      <c r="P46" s="174">
        <f t="shared" si="17"/>
        <v>2.0036341125056798</v>
      </c>
      <c r="Q46" s="173">
        <f>_xlfn.NORM.DIST(P46, P5,Q5, TRUE)</f>
        <v>0.97943485935001606</v>
      </c>
      <c r="R46" s="174" t="str">
        <f t="shared" si="2"/>
        <v>unsaniert</v>
      </c>
      <c r="S46" s="174" cm="1">
        <f t="array" ref="S46">IF(
    Q46 &gt; (IF(
        R46 = "unsaniert",
        (MIN(IF(R$32:R$166="unsaniert",Q$32:Q$166)) + MAX(IF(R$32:R$166="unsaniert",Q$32:Q$166))) / 2,
        IF(
            R46 = "teilsaniert",
            (MIN(IF(R$32:R$166="teilsaniert",Q$32:Q$166)) + MAX(IF(R$32:R$166="teilsaniert",Q$32:Q$166))) / 2,
            (MIN(IF(R$32:R$166="saniert",Q$32:Q$166)) + MAX(IF(R$32:R$166="saniert",Q$32:Q$166))) / 2
        )
    )),
    0,
    IF(
        Q45 &lt; (IF(
            R46 = "unsaniert",
            (MIN(IF(R$32:R$166="unsaniert",Q$32:Q$166)) + MAX(IF(R$32:R$166="unsaniert",Q$32:Q$166))) / 2,
            IF(
                R46 = "teilsaniert",
                (MIN(IF(R$32:R$166="teilsaniert",Q$32:Q$166)) + MAX(IF(R$32:R$166="teilsaniert",Q$32:Q$166))) / 2,
                (MIN(IF(R$32:R$166="saniert",Q$32:Q$166)) + MAX(IF(R$32:R$166="saniert",Q$32:Q$166))) / 2
            )
        )),
        0,
        P46
    )
)</f>
        <v>0</v>
      </c>
      <c r="W46" s="174">
        <f t="shared" si="18"/>
        <v>4.9570897700003025</v>
      </c>
      <c r="X46" s="173">
        <f t="shared" si="3"/>
        <v>0.99434693488327697</v>
      </c>
      <c r="Y46" s="174" t="str">
        <f t="shared" si="4"/>
        <v>unsaniert</v>
      </c>
      <c r="Z46" s="174" cm="1">
        <f t="array" ref="Z46">IF(
    X46 &gt; (IF(
        Y46 = "unsaniert",
        (MIN(IF(Y$29:Y$166="unsaniert",X$29:X$166)) + MAX(IF(Y$29:Y$166="unsaniert",X$29:X$166))) / 2,
        IF(
            Y46 = "teilsaniert",
            (MIN(IF(Y$29:Y$166="teilsaniert",X$29:X$166)) + MAX(IF(Y$29:Y$166="teilsaniert",X$29:X$166))) / 2,
            (MIN(IF(Y$29:Y$166="saniert",X$29:X$166)) + MAX(IF(Y$29:Y$166="saniert",X$29:X$166))) / 2
        )
    )),
    0,
    IF(
        X45 &lt; (IF(
            Y46 = "unsaniert",
            (MIN(IF(Y$29:Y$166="unsaniert",X$29:X$166)) + MAX(IF(Y$29:Y$166="unsaniert",X$29:X$166))) / 2,
            IF(
                Y46 = "teilsaniert",
                (MIN(IF(Y$29:Y$166="teilsaniert",X$29:X$166)) + MAX(IF(Y$29:Y$166="teilsaniert",X$29:X$166))) / 2,
                (MIN(IF(Y$29:Y$166="saniert",X$29:X$166)) + MAX(IF(Y$29:Y$166="saniert",X$29:X$166))) / 2
            )
        )),
        0,
        W46
    )
)</f>
        <v>0</v>
      </c>
      <c r="AA46" s="160"/>
      <c r="AB46" s="160"/>
      <c r="AC46" s="160"/>
      <c r="AD46" s="174">
        <f t="shared" si="19"/>
        <v>2.7871765483150934</v>
      </c>
      <c r="AE46" s="173">
        <f t="shared" si="5"/>
        <v>0.99011395946385217</v>
      </c>
      <c r="AF46" s="174" t="str">
        <f t="shared" si="6"/>
        <v>unsaniert</v>
      </c>
      <c r="AG46" s="174" cm="1">
        <f t="array" ref="AG46">IF(
    AE46 &gt; (IF(
        AF46 = "unsaniert",
        (MIN(IF(AF$1:AF$166="unsaniert",AE$1:AE$166)) + MAX(IF(AF$1:AF$166="unsaniert",AE$1:AE$166))) / 2,
        IF(
            AF46 = "teilsaniert",
            (MIN(IF(AF$1:AF$166="teilsaniert",AE$1:AE$166)) + MAX(IF(AF$1:AF$166="teilsaniert",AE$1:AE$166))) / 2,
            (MIN(IF(AF$1:AF$166="saniert",AE$1:AE$166)) + MAX(IF(AF$1:AF$166="saniert",AE$1:AE$166))) / 2
        )
    )),
    0,
    IF(
        AE45 &lt; (IF(
            AF46 = "unsaniert",
            (MIN(IF(AF$1:AF$166="unsaniert",AE$1:AE$166)) + MAX(IF(AF$1:AF$166="unsaniert",AE$1:AE$166))) / 2,
            IF(
                AF46 = "teilsaniert",
                (MIN(IF(AF$1:AF$166="teilsaniert",AE$1:AE$166)) + MAX(IF(AF$1:AF$166="teilsaniert",AE$1:AE$166))) / 2,
                (MIN(IF(AF$1:AF$166="saniert",AE$1:AE$166)) + MAX(IF(AF$1:AF$166="saniert",AE$1:AE$166))) / 2
            )
        )),
        0,
        AD46
    )
)</f>
        <v>0</v>
      </c>
      <c r="AH46" s="160"/>
      <c r="AI46" s="160"/>
      <c r="AJ46" s="160"/>
      <c r="AK46" s="174">
        <f t="shared" si="20"/>
        <v>1.8420539638010762</v>
      </c>
      <c r="AL46" s="173">
        <f t="shared" si="7"/>
        <v>0.97128344018399837</v>
      </c>
      <c r="AM46" s="174" t="str">
        <f t="shared" si="8"/>
        <v>unsaniert</v>
      </c>
      <c r="AN46" s="174" cm="1">
        <f t="array" ref="AN46">IF(
    AL46 &gt; (IF(
        AM46 = "unsaniert",
        (MIN(IF(AM$1:AM$166="unsaniert",AL$1:AL$166)) + MAX(IF(AM$1:AM$166="unsaniert",AL$1:AL$166))) / 2,
        IF(
            AM46 = "teilsaniert",
            (MIN(IF(AM$1:AM$166="teilsaniert",AL$1:AL$166)) + MAX(IF(AM$1:AM$166="teilsaniert",AL$1:AL$166))) / 2,
            (MIN(IF(AM$1:AM$166="saniert",AL$1:AL$166)) + MAX(IF(AM$1:AM$166="saniert",AL$1:AL$166))) / 2
        )
    )),
    0,
    IF(
        AL45 &lt; (IF(
            AM46 = "unsaniert",
            (MIN(IF(AM$1:AM$166="unsaniert",AL$1:AL$166)) + MAX(IF(AM$1:AM$166="unsaniert",AL$1:AL$166))) / 2,
            IF(
                AM46 = "teilsaniert",
                (MIN(IF(AM$1:AM$166="teilsaniert",AL$1:AL$166)) + MAX(IF(AM$1:AM$166="teilsaniert",AL$1:AL$166))) / 2,
                (MIN(IF(AM$1:AM$166="saniert",AL$1:AL$166)) + MAX(IF(AM$1:AM$166="saniert",AL$1:AL$166))) / 2
            )
        )),
        0,
        AK46
    )
)</f>
        <v>0</v>
      </c>
      <c r="AR46" s="174">
        <f t="shared" si="21"/>
        <v>1.9701446657938717</v>
      </c>
      <c r="AS46" s="173">
        <f t="shared" si="9"/>
        <v>0.99068720985629877</v>
      </c>
      <c r="AT46" s="174" t="str">
        <f t="shared" si="10"/>
        <v>unsaniert</v>
      </c>
      <c r="AU46" s="174" cm="1">
        <f t="array" ref="AU46">IF(
    AS46 &gt; (IF(
        AT46 = "unsaniert",
        (MIN(IF(AT$1:AT$166="unsaniert",AS$1:AS$166)) + MAX(IF(AT$1:AT$166="unsaniert",AS$1:AS$166))) / 2,
        IF(
            AT46 = "teilsaniert",
            (MIN(IF(AT$1:AT$166="teilsaniert",AS$1:AS$166)) + MAX(IF(AT$1:AT$166="teilsaniert",AS$1:AS$166))) / 2,
            (MIN(IF(AT$1:AT$166="saniert",AS$1:AS$166)) + MAX(IF(AT$1:AT$166="saniert",AS$1:AS$166))) / 2
        )
    )),
    0,
    IF(
        AS45 &lt; (IF(
            AT46 = "unsaniert",
            (MIN(IF(AT$1:AT$166="unsaniert",AS$1:AS$166)) + MAX(IF(AT$1:AT$166="unsaniert",AS$1:AS$166))) / 2,
            IF(
                AT46 = "teilsaniert",
                (MIN(IF(AT$1:AT$166="teilsaniert",AS$1:AS$166)) + MAX(IF(AT$1:AT$166="teilsaniert",AS$1:AS$166))) / 2,
                (MIN(IF(AT$1:AT$166="saniert",AS$1:AS$166)) + MAX(IF(AT$1:AT$166="saniert",AS$1:AS$166))) / 2
            )
        )),
        0,
        AR46
    )
)</f>
        <v>0</v>
      </c>
      <c r="AV46" s="160"/>
      <c r="AW46" s="160"/>
      <c r="AX46" s="160"/>
      <c r="AY46" s="174">
        <f t="shared" si="22"/>
        <v>3.9356705130366936</v>
      </c>
      <c r="AZ46" s="173">
        <f t="shared" si="24"/>
        <v>0.9934679268268487</v>
      </c>
      <c r="BA46" s="174" t="str">
        <f t="shared" si="25"/>
        <v>unsaniert</v>
      </c>
      <c r="BB46" s="174" cm="1">
        <f t="array" ref="BB46">IF(
    AZ46 &gt; (IF(
        BA46 = "unsaniert",
        (MIN(IF(BA$1:BA$166="unsaniert",AZ$1:AZ$166)) + MAX(IF(BA$1:BA$166="unsaniert",AZ$1:AZ$166))) / 2,
        IF(
            BA46 = "teilsaniert",
            (MIN(IF(BA$1:BA$166="teilsaniert",AZ$1:AZ$166)) + MAX(IF(BA$1:BA$166="teilsaniert",AZ$1:AZ$166))) / 2,
            (MIN(IF(BA$1:BA$166="saniert",AZ$1:AZ$166)) + MAX(IF(BA$1:BA$166="saniert",AZ$1:AZ$166))) / 2
        )
    )),
    0,
    IF(
        AZ45 &lt; (IF(
            BA46 = "unsaniert",
            (MIN(IF(BA$1:BA$166="unsaniert",AZ$1:AZ$166)) + MAX(IF(BA$1:BA$166="unsaniert",AZ$1:AZ$166))) / 2,
            IF(
                BA46 = "teilsaniert",
                (MIN(IF(BA$1:BA$166="teilsaniert",AZ$1:AZ$166)) + MAX(IF(BA$1:BA$166="teilsaniert",AZ$1:AZ$166))) / 2,
                (MIN(IF(BA$1:BA$166="saniert",AZ$1:AZ$166)) + MAX(IF(BA$1:BA$166="saniert",AZ$1:AZ$166))) / 2
            )
        )),
        0,
        AY46
    )
)</f>
        <v>0</v>
      </c>
      <c r="BC46" s="160"/>
      <c r="BD46" s="160"/>
      <c r="BE46" s="160"/>
      <c r="BF46" s="174">
        <f t="shared" si="23"/>
        <v>2.1443613174131184</v>
      </c>
      <c r="BG46" s="173">
        <f t="shared" si="13"/>
        <v>0.98449672292783297</v>
      </c>
      <c r="BH46" s="174" t="str">
        <f t="shared" si="14"/>
        <v>unsaniert</v>
      </c>
      <c r="BI46" s="174" cm="1">
        <f t="array" ref="BI46">IF(
    BG46 &gt; (IF(
        BH46 = "unsaniert",
        (MIN(IF(BH$1:BH$166="unsaniert",BG$1:BG$166)) + MAX(IF(BH$1:BH$166="unsaniert",BG$1:BG$166))) / 2,
        IF(
            BH46 = "teilsaniert",
            (MIN(IF(BH$1:BH$166="teilsaniert",BG$1:BG$166)) + MAX(IF(BH$1:BH$166="teilsaniert",BG$1:BG$166))) / 2,
            (MIN(IF(BH$1:BH$166="saniert",BG$1:BG$166)) + MAX(IF(BH$1:BH$166="saniert",BG$1:BG$166))) / 2
        )
    )),
    0,
    IF(
        BG45 &lt; (IF(
            BH46 = "unsaniert",
            (MIN(IF(BH$1:BH$166="unsaniert",BG$1:BG$166)) + MAX(IF(BH$1:BH$166="unsaniert",BG$1:BG$166))) / 2,
            IF(
                BH46 = "teilsaniert",
                (MIN(IF(BH$1:BH$166="teilsaniert",BG$1:BG$166)) + MAX(IF(BH$1:BH$166="teilsaniert",BG$1:BG$166))) / 2,
                (MIN(IF(BH$1:BH$166="saniert",BG$1:BG$166)) + MAX(IF(BH$1:BH$166="saniert",BG$1:BG$166))) / 2
            )
        )),
        0,
        BF46
    )
)</f>
        <v>0</v>
      </c>
    </row>
    <row r="47" spans="2:61">
      <c r="B47" s="174">
        <f t="shared" si="15"/>
        <v>2.819566034947055</v>
      </c>
      <c r="C47" s="173">
        <f>_xlfn.NORM.DIST(B47, B5,C5, TRUE)</f>
        <v>0.9904883334581841</v>
      </c>
      <c r="D47" s="174" t="str">
        <f t="shared" si="0"/>
        <v>unsaniert</v>
      </c>
      <c r="E47" s="174" cm="1">
        <f t="array" ref="E47">IF(
    C47 &gt; (IF(
        D47 = "unsaniert",
        (MIN(IF(D$32:D$166="unsaniert",C$32:C$166)) + MAX(IF(D$32:D$166="unsaniert",C$32:C$166))) / 2,
        IF(
            D47 = "teilsaniert",
            (MIN(IF(D$32:D$166="teilsaniert",C$32:C$166)) + MAX(IF(D$32:D$166="teilsaniert",C$32:C$166))) / 2,
            (MIN(IF(D$32:D$166="saniert",C$32:C$166)) + MAX(IF(D$32:D$166="saniert",C$32:C$166))) / 2
        )
    )),
    0,
    IF(
        C46 &lt; (IF(
            D47 = "unsaniert",
            (MIN(IF(D$32:D$166="unsaniert",C$32:C$166)) + MAX(IF(D$32:D$166="unsaniert",C$32:C$166))) / 2,
            IF(
                D47 = "teilsaniert",
                (MIN(IF(D$32:D$166="teilsaniert",C$32:C$166)) + MAX(IF(D$32:D$166="teilsaniert",C$32:C$166))) / 2,
                (MIN(IF(D$32:D$166="saniert",C$32:C$166)) + MAX(IF(D$32:D$166="saniert",C$32:C$166))) / 2
            )
        )),
        0,
        B47
    )
)</f>
        <v>0</v>
      </c>
      <c r="F47" s="172"/>
      <c r="H47" s="160"/>
      <c r="I47" s="174">
        <f t="shared" si="16"/>
        <v>4.1772261060263514</v>
      </c>
      <c r="J47" s="173">
        <f>_xlfn.NORM.DIST(I47, I5,J5, TRUE)</f>
        <v>0.99461385404593328</v>
      </c>
      <c r="K47" s="174" t="str">
        <f t="shared" si="1"/>
        <v>unsaniert</v>
      </c>
      <c r="L47" s="174" cm="1">
        <f t="array" ref="L47">IF(
    J47 &gt; (IF(
        K47 = "unsaniert",
        (MIN(IF(K$32:K$166="unsaniert",J$32:J$166)) + MAX(IF(K$32:K$166="unsaniert",J$32:J$166))) / 2,
        IF(
            K47 = "teilsaniert",
            (MIN(IF(K$32:K$166="teilsaniert",J$32:J$166)) + MAX(IF(K$32:K$166="teilsaniert",J$32:J$166))) / 2,
            (MIN(IF(K$32:K$166="saniert",J$32:J$166)) + MAX(IF(K$32:K$166="saniert",J$32:J$166))) / 2
        )
    )),
    0,
    IF(
        J46 &lt; (IF(
            K47 = "unsaniert",
            (MIN(IF(K$32:K$166="unsaniert",J$32:J$166)) + MAX(IF(K$32:K$166="unsaniert",J$32:J$166))) / 2,
            IF(
                K47 = "teilsaniert",
                (MIN(IF(K$32:K$166="teilsaniert",J$32:J$166)) + MAX(IF(K$32:K$166="teilsaniert",J$32:J$166))) / 2,
                (MIN(IF(K$32:K$166="saniert",J$32:J$166)) + MAX(IF(K$32:K$166="saniert",J$32:J$166))) / 2
            )
        )),
        0,
        I47
    )
)</f>
        <v>0</v>
      </c>
      <c r="O47" s="160"/>
      <c r="P47" s="174">
        <f t="shared" si="17"/>
        <v>1.9736341125056798</v>
      </c>
      <c r="Q47" s="173">
        <f>_xlfn.NORM.DIST(P47, P5,Q5, TRUE)</f>
        <v>0.97471689368337144</v>
      </c>
      <c r="R47" s="174" t="str">
        <f t="shared" si="2"/>
        <v>unsaniert</v>
      </c>
      <c r="S47" s="174" cm="1">
        <f t="array" ref="S47">IF(
    Q47 &gt; (IF(
        R47 = "unsaniert",
        (MIN(IF(R$32:R$166="unsaniert",Q$32:Q$166)) + MAX(IF(R$32:R$166="unsaniert",Q$32:Q$166))) / 2,
        IF(
            R47 = "teilsaniert",
            (MIN(IF(R$32:R$166="teilsaniert",Q$32:Q$166)) + MAX(IF(R$32:R$166="teilsaniert",Q$32:Q$166))) / 2,
            (MIN(IF(R$32:R$166="saniert",Q$32:Q$166)) + MAX(IF(R$32:R$166="saniert",Q$32:Q$166))) / 2
        )
    )),
    0,
    IF(
        Q46 &lt; (IF(
            R47 = "unsaniert",
            (MIN(IF(R$32:R$166="unsaniert",Q$32:Q$166)) + MAX(IF(R$32:R$166="unsaniert",Q$32:Q$166))) / 2,
            IF(
                R47 = "teilsaniert",
                (MIN(IF(R$32:R$166="teilsaniert",Q$32:Q$166)) + MAX(IF(R$32:R$166="teilsaniert",Q$32:Q$166))) / 2,
                (MIN(IF(R$32:R$166="saniert",Q$32:Q$166)) + MAX(IF(R$32:R$166="saniert",Q$32:Q$166))) / 2
            )
        )),
        0,
        P47
    )
)</f>
        <v>0</v>
      </c>
      <c r="W47" s="174">
        <f t="shared" si="18"/>
        <v>4.9270897700003022</v>
      </c>
      <c r="X47" s="173">
        <f t="shared" si="3"/>
        <v>0.99362444029825125</v>
      </c>
      <c r="Y47" s="174" t="str">
        <f t="shared" si="4"/>
        <v>unsaniert</v>
      </c>
      <c r="Z47" s="174" cm="1">
        <f t="array" ref="Z47">IF(
    X47 &gt; (IF(
        Y47 = "unsaniert",
        (MIN(IF(Y$29:Y$166="unsaniert",X$29:X$166)) + MAX(IF(Y$29:Y$166="unsaniert",X$29:X$166))) / 2,
        IF(
            Y47 = "teilsaniert",
            (MIN(IF(Y$29:Y$166="teilsaniert",X$29:X$166)) + MAX(IF(Y$29:Y$166="teilsaniert",X$29:X$166))) / 2,
            (MIN(IF(Y$29:Y$166="saniert",X$29:X$166)) + MAX(IF(Y$29:Y$166="saniert",X$29:X$166))) / 2
        )
    )),
    0,
    IF(
        X46 &lt; (IF(
            Y47 = "unsaniert",
            (MIN(IF(Y$29:Y$166="unsaniert",X$29:X$166)) + MAX(IF(Y$29:Y$166="unsaniert",X$29:X$166))) / 2,
            IF(
                Y47 = "teilsaniert",
                (MIN(IF(Y$29:Y$166="teilsaniert",X$29:X$166)) + MAX(IF(Y$29:Y$166="teilsaniert",X$29:X$166))) / 2,
                (MIN(IF(Y$29:Y$166="saniert",X$29:X$166)) + MAX(IF(Y$29:Y$166="saniert",X$29:X$166))) / 2
            )
        )),
        0,
        W47
    )
)</f>
        <v>0</v>
      </c>
      <c r="AA47" s="160"/>
      <c r="AB47" s="160"/>
      <c r="AC47" s="160"/>
      <c r="AD47" s="174">
        <f t="shared" si="19"/>
        <v>2.7571765483150936</v>
      </c>
      <c r="AE47" s="173">
        <f t="shared" si="5"/>
        <v>0.9883899775999021</v>
      </c>
      <c r="AF47" s="174" t="str">
        <f t="shared" si="6"/>
        <v>unsaniert</v>
      </c>
      <c r="AG47" s="174" cm="1">
        <f t="array" ref="AG47">IF(
    AE47 &gt; (IF(
        AF47 = "unsaniert",
        (MIN(IF(AF$1:AF$166="unsaniert",AE$1:AE$166)) + MAX(IF(AF$1:AF$166="unsaniert",AE$1:AE$166))) / 2,
        IF(
            AF47 = "teilsaniert",
            (MIN(IF(AF$1:AF$166="teilsaniert",AE$1:AE$166)) + MAX(IF(AF$1:AF$166="teilsaniert",AE$1:AE$166))) / 2,
            (MIN(IF(AF$1:AF$166="saniert",AE$1:AE$166)) + MAX(IF(AF$1:AF$166="saniert",AE$1:AE$166))) / 2
        )
    )),
    0,
    IF(
        AE46 &lt; (IF(
            AF47 = "unsaniert",
            (MIN(IF(AF$1:AF$166="unsaniert",AE$1:AE$166)) + MAX(IF(AF$1:AF$166="unsaniert",AE$1:AE$166))) / 2,
            IF(
                AF47 = "teilsaniert",
                (MIN(IF(AF$1:AF$166="teilsaniert",AE$1:AE$166)) + MAX(IF(AF$1:AF$166="teilsaniert",AE$1:AE$166))) / 2,
                (MIN(IF(AF$1:AF$166="saniert",AE$1:AE$166)) + MAX(IF(AF$1:AF$166="saniert",AE$1:AE$166))) / 2
            )
        )),
        0,
        AD47
    )
)</f>
        <v>0</v>
      </c>
      <c r="AH47" s="160"/>
      <c r="AI47" s="160"/>
      <c r="AJ47" s="160"/>
      <c r="AK47" s="174">
        <f t="shared" si="20"/>
        <v>1.8120539638010762</v>
      </c>
      <c r="AL47" s="173">
        <f t="shared" si="7"/>
        <v>0.96406968088707445</v>
      </c>
      <c r="AM47" s="174" t="str">
        <f t="shared" si="8"/>
        <v>unsaniert</v>
      </c>
      <c r="AN47" s="174" cm="1">
        <f t="array" ref="AN47">IF(
    AL47 &gt; (IF(
        AM47 = "unsaniert",
        (MIN(IF(AM$1:AM$166="unsaniert",AL$1:AL$166)) + MAX(IF(AM$1:AM$166="unsaniert",AL$1:AL$166))) / 2,
        IF(
            AM47 = "teilsaniert",
            (MIN(IF(AM$1:AM$166="teilsaniert",AL$1:AL$166)) + MAX(IF(AM$1:AM$166="teilsaniert",AL$1:AL$166))) / 2,
            (MIN(IF(AM$1:AM$166="saniert",AL$1:AL$166)) + MAX(IF(AM$1:AM$166="saniert",AL$1:AL$166))) / 2
        )
    )),
    0,
    IF(
        AL46 &lt; (IF(
            AM47 = "unsaniert",
            (MIN(IF(AM$1:AM$166="unsaniert",AL$1:AL$166)) + MAX(IF(AM$1:AM$166="unsaniert",AL$1:AL$166))) / 2,
            IF(
                AM47 = "teilsaniert",
                (MIN(IF(AM$1:AM$166="teilsaniert",AL$1:AL$166)) + MAX(IF(AM$1:AM$166="teilsaniert",AL$1:AL$166))) / 2,
                (MIN(IF(AM$1:AM$166="saniert",AL$1:AL$166)) + MAX(IF(AM$1:AM$166="saniert",AL$1:AL$166))) / 2
            )
        )),
        0,
        AK47
    )
)</f>
        <v>0</v>
      </c>
      <c r="AR47" s="174">
        <f t="shared" si="21"/>
        <v>1.9601446657938717</v>
      </c>
      <c r="AS47" s="173">
        <f t="shared" si="9"/>
        <v>0.98910812901414691</v>
      </c>
      <c r="AT47" s="174" t="str">
        <f t="shared" si="10"/>
        <v>unsaniert</v>
      </c>
      <c r="AU47" s="174" cm="1">
        <f t="array" ref="AU47">IF(
    AS47 &gt; (IF(
        AT47 = "unsaniert",
        (MIN(IF(AT$1:AT$166="unsaniert",AS$1:AS$166)) + MAX(IF(AT$1:AT$166="unsaniert",AS$1:AS$166))) / 2,
        IF(
            AT47 = "teilsaniert",
            (MIN(IF(AT$1:AT$166="teilsaniert",AS$1:AS$166)) + MAX(IF(AT$1:AT$166="teilsaniert",AS$1:AS$166))) / 2,
            (MIN(IF(AT$1:AT$166="saniert",AS$1:AS$166)) + MAX(IF(AT$1:AT$166="saniert",AS$1:AS$166))) / 2
        )
    )),
    0,
    IF(
        AS46 &lt; (IF(
            AT47 = "unsaniert",
            (MIN(IF(AT$1:AT$166="unsaniert",AS$1:AS$166)) + MAX(IF(AT$1:AT$166="unsaniert",AS$1:AS$166))) / 2,
            IF(
                AT47 = "teilsaniert",
                (MIN(IF(AT$1:AT$166="teilsaniert",AS$1:AS$166)) + MAX(IF(AT$1:AT$166="teilsaniert",AS$1:AS$166))) / 2,
                (MIN(IF(AT$1:AT$166="saniert",AS$1:AS$166)) + MAX(IF(AT$1:AT$166="saniert",AS$1:AS$166))) / 2
            )
        )),
        0,
        AR47
    )
)</f>
        <v>0</v>
      </c>
      <c r="AV47" s="160"/>
      <c r="AW47" s="160"/>
      <c r="AX47" s="160"/>
      <c r="AY47" s="174">
        <f t="shared" si="22"/>
        <v>3.9056705130366938</v>
      </c>
      <c r="AZ47" s="173">
        <f t="shared" si="24"/>
        <v>0.99255259017037312</v>
      </c>
      <c r="BA47" s="174" t="str">
        <f t="shared" si="25"/>
        <v>unsaniert</v>
      </c>
      <c r="BB47" s="174" cm="1">
        <f t="array" ref="BB47">IF(
    AZ47 &gt; (IF(
        BA47 = "unsaniert",
        (MIN(IF(BA$1:BA$166="unsaniert",AZ$1:AZ$166)) + MAX(IF(BA$1:BA$166="unsaniert",AZ$1:AZ$166))) / 2,
        IF(
            BA47 = "teilsaniert",
            (MIN(IF(BA$1:BA$166="teilsaniert",AZ$1:AZ$166)) + MAX(IF(BA$1:BA$166="teilsaniert",AZ$1:AZ$166))) / 2,
            (MIN(IF(BA$1:BA$166="saniert",AZ$1:AZ$166)) + MAX(IF(BA$1:BA$166="saniert",AZ$1:AZ$166))) / 2
        )
    )),
    0,
    IF(
        AZ46 &lt; (IF(
            BA47 = "unsaniert",
            (MIN(IF(BA$1:BA$166="unsaniert",AZ$1:AZ$166)) + MAX(IF(BA$1:BA$166="unsaniert",AZ$1:AZ$166))) / 2,
            IF(
                BA47 = "teilsaniert",
                (MIN(IF(BA$1:BA$166="teilsaniert",AZ$1:AZ$166)) + MAX(IF(BA$1:BA$166="teilsaniert",AZ$1:AZ$166))) / 2,
                (MIN(IF(BA$1:BA$166="saniert",AZ$1:AZ$166)) + MAX(IF(BA$1:BA$166="saniert",AZ$1:AZ$166))) / 2
            )
        )),
        0,
        AY47
    )
)</f>
        <v>0</v>
      </c>
      <c r="BC47" s="160"/>
      <c r="BD47" s="160"/>
      <c r="BE47" s="160"/>
      <c r="BF47" s="174">
        <f t="shared" si="23"/>
        <v>2.1143613174131186</v>
      </c>
      <c r="BG47" s="173">
        <f t="shared" si="13"/>
        <v>0.98125333316945251</v>
      </c>
      <c r="BH47" s="174" t="str">
        <f t="shared" si="14"/>
        <v>unsaniert</v>
      </c>
      <c r="BI47" s="174" cm="1">
        <f t="array" ref="BI47">IF(
    BG47 &gt; (IF(
        BH47 = "unsaniert",
        (MIN(IF(BH$1:BH$166="unsaniert",BG$1:BG$166)) + MAX(IF(BH$1:BH$166="unsaniert",BG$1:BG$166))) / 2,
        IF(
            BH47 = "teilsaniert",
            (MIN(IF(BH$1:BH$166="teilsaniert",BG$1:BG$166)) + MAX(IF(BH$1:BH$166="teilsaniert",BG$1:BG$166))) / 2,
            (MIN(IF(BH$1:BH$166="saniert",BG$1:BG$166)) + MAX(IF(BH$1:BH$166="saniert",BG$1:BG$166))) / 2
        )
    )),
    0,
    IF(
        BG46 &lt; (IF(
            BH47 = "unsaniert",
            (MIN(IF(BH$1:BH$166="unsaniert",BG$1:BG$166)) + MAX(IF(BH$1:BH$166="unsaniert",BG$1:BG$166))) / 2,
            IF(
                BH47 = "teilsaniert",
                (MIN(IF(BH$1:BH$166="teilsaniert",BG$1:BG$166)) + MAX(IF(BH$1:BH$166="teilsaniert",BG$1:BG$166))) / 2,
                (MIN(IF(BH$1:BH$166="saniert",BG$1:BG$166)) + MAX(IF(BH$1:BH$166="saniert",BG$1:BG$166))) / 2
            )
        )),
        0,
        BF47
    )
)</f>
        <v>0</v>
      </c>
    </row>
    <row r="48" spans="2:61">
      <c r="B48" s="174">
        <f t="shared" si="15"/>
        <v>2.7895660349470552</v>
      </c>
      <c r="C48" s="173">
        <f>_xlfn.NORM.DIST(B48, B5,C5, TRUE)</f>
        <v>0.98900371588572378</v>
      </c>
      <c r="D48" s="174" t="str">
        <f t="shared" si="0"/>
        <v>unsaniert</v>
      </c>
      <c r="E48" s="174" cm="1">
        <f t="array" ref="E48">IF(
    C48 &gt; (IF(
        D48 = "unsaniert",
        (MIN(IF(D$32:D$166="unsaniert",C$32:C$166)) + MAX(IF(D$32:D$166="unsaniert",C$32:C$166))) / 2,
        IF(
            D48 = "teilsaniert",
            (MIN(IF(D$32:D$166="teilsaniert",C$32:C$166)) + MAX(IF(D$32:D$166="teilsaniert",C$32:C$166))) / 2,
            (MIN(IF(D$32:D$166="saniert",C$32:C$166)) + MAX(IF(D$32:D$166="saniert",C$32:C$166))) / 2
        )
    )),
    0,
    IF(
        C47 &lt; (IF(
            D48 = "unsaniert",
            (MIN(IF(D$32:D$166="unsaniert",C$32:C$166)) + MAX(IF(D$32:D$166="unsaniert",C$32:C$166))) / 2,
            IF(
                D48 = "teilsaniert",
                (MIN(IF(D$32:D$166="teilsaniert",C$32:C$166)) + MAX(IF(D$32:D$166="teilsaniert",C$32:C$166))) / 2,
                (MIN(IF(D$32:D$166="saniert",C$32:C$166)) + MAX(IF(D$32:D$166="saniert",C$32:C$166))) / 2
            )
        )),
        0,
        B48
    )
)</f>
        <v>0</v>
      </c>
      <c r="F48" s="172"/>
      <c r="H48" s="160"/>
      <c r="I48" s="174">
        <f t="shared" si="16"/>
        <v>4.1472261060263511</v>
      </c>
      <c r="J48" s="173">
        <f>_xlfn.NORM.DIST(I48, I5,J5, TRUE)</f>
        <v>0.99400604474512577</v>
      </c>
      <c r="K48" s="174" t="str">
        <f t="shared" si="1"/>
        <v>unsaniert</v>
      </c>
      <c r="L48" s="174" cm="1">
        <f t="array" ref="L48">IF(
    J48 &gt; (IF(
        K48 = "unsaniert",
        (MIN(IF(K$32:K$166="unsaniert",J$32:J$166)) + MAX(IF(K$32:K$166="unsaniert",J$32:J$166))) / 2,
        IF(
            K48 = "teilsaniert",
            (MIN(IF(K$32:K$166="teilsaniert",J$32:J$166)) + MAX(IF(K$32:K$166="teilsaniert",J$32:J$166))) / 2,
            (MIN(IF(K$32:K$166="saniert",J$32:J$166)) + MAX(IF(K$32:K$166="saniert",J$32:J$166))) / 2
        )
    )),
    0,
    IF(
        J47 &lt; (IF(
            K48 = "unsaniert",
            (MIN(IF(K$32:K$166="unsaniert",J$32:J$166)) + MAX(IF(K$32:K$166="unsaniert",J$32:J$166))) / 2,
            IF(
                K48 = "teilsaniert",
                (MIN(IF(K$32:K$166="teilsaniert",J$32:J$166)) + MAX(IF(K$32:K$166="teilsaniert",J$32:J$166))) / 2,
                (MIN(IF(K$32:K$166="saniert",J$32:J$166)) + MAX(IF(K$32:K$166="saniert",J$32:J$166))) / 2
            )
        )),
        0,
        I48
    )
)</f>
        <v>0</v>
      </c>
      <c r="O48" s="160"/>
      <c r="P48" s="174">
        <f t="shared" si="17"/>
        <v>1.9436341125056797</v>
      </c>
      <c r="Q48" s="173">
        <f>_xlfn.NORM.DIST(P48, P5,Q5, TRUE)</f>
        <v>0.96912394124402423</v>
      </c>
      <c r="R48" s="174" t="str">
        <f t="shared" si="2"/>
        <v>unsaniert</v>
      </c>
      <c r="S48" s="174" cm="1">
        <f t="array" ref="S48">IF(
    Q48 &gt; (IF(
        R48 = "unsaniert",
        (MIN(IF(R$32:R$166="unsaniert",Q$32:Q$166)) + MAX(IF(R$32:R$166="unsaniert",Q$32:Q$166))) / 2,
        IF(
            R48 = "teilsaniert",
            (MIN(IF(R$32:R$166="teilsaniert",Q$32:Q$166)) + MAX(IF(R$32:R$166="teilsaniert",Q$32:Q$166))) / 2,
            (MIN(IF(R$32:R$166="saniert",Q$32:Q$166)) + MAX(IF(R$32:R$166="saniert",Q$32:Q$166))) / 2
        )
    )),
    0,
    IF(
        Q47 &lt; (IF(
            R48 = "unsaniert",
            (MIN(IF(R$32:R$166="unsaniert",Q$32:Q$166)) + MAX(IF(R$32:R$166="unsaniert",Q$32:Q$166))) / 2,
            IF(
                R48 = "teilsaniert",
                (MIN(IF(R$32:R$166="teilsaniert",Q$32:Q$166)) + MAX(IF(R$32:R$166="teilsaniert",Q$32:Q$166))) / 2,
                (MIN(IF(R$32:R$166="saniert",Q$32:Q$166)) + MAX(IF(R$32:R$166="saniert",Q$32:Q$166))) / 2
            )
        )),
        0,
        P48
    )
)</f>
        <v>0</v>
      </c>
      <c r="W48" s="174">
        <f t="shared" si="18"/>
        <v>4.897089770000302</v>
      </c>
      <c r="X48" s="173">
        <f t="shared" si="3"/>
        <v>0.9928213939128856</v>
      </c>
      <c r="Y48" s="174" t="str">
        <f t="shared" si="4"/>
        <v>unsaniert</v>
      </c>
      <c r="Z48" s="174" cm="1">
        <f t="array" ref="Z48">IF(
    X48 &gt; (IF(
        Y48 = "unsaniert",
        (MIN(IF(Y$29:Y$166="unsaniert",X$29:X$166)) + MAX(IF(Y$29:Y$166="unsaniert",X$29:X$166))) / 2,
        IF(
            Y48 = "teilsaniert",
            (MIN(IF(Y$29:Y$166="teilsaniert",X$29:X$166)) + MAX(IF(Y$29:Y$166="teilsaniert",X$29:X$166))) / 2,
            (MIN(IF(Y$29:Y$166="saniert",X$29:X$166)) + MAX(IF(Y$29:Y$166="saniert",X$29:X$166))) / 2
        )
    )),
    0,
    IF(
        X47 &lt; (IF(
            Y48 = "unsaniert",
            (MIN(IF(Y$29:Y$166="unsaniert",X$29:X$166)) + MAX(IF(Y$29:Y$166="unsaniert",X$29:X$166))) / 2,
            IF(
                Y48 = "teilsaniert",
                (MIN(IF(Y$29:Y$166="teilsaniert",X$29:X$166)) + MAX(IF(Y$29:Y$166="teilsaniert",X$29:X$166))) / 2,
                (MIN(IF(Y$29:Y$166="saniert",X$29:X$166)) + MAX(IF(Y$29:Y$166="saniert",X$29:X$166))) / 2
            )
        )),
        0,
        W48
    )
)</f>
        <v>0</v>
      </c>
      <c r="AA48" s="160"/>
      <c r="AB48" s="160"/>
      <c r="AC48" s="160"/>
      <c r="AD48" s="174">
        <f t="shared" si="19"/>
        <v>2.7271765483150938</v>
      </c>
      <c r="AE48" s="173">
        <f t="shared" si="5"/>
        <v>0.98641073931091494</v>
      </c>
      <c r="AF48" s="174" t="str">
        <f t="shared" si="6"/>
        <v>unsaniert</v>
      </c>
      <c r="AG48" s="174" cm="1">
        <f t="array" ref="AG48">IF(
    AE48 &gt; (IF(
        AF48 = "unsaniert",
        (MIN(IF(AF$1:AF$166="unsaniert",AE$1:AE$166)) + MAX(IF(AF$1:AF$166="unsaniert",AE$1:AE$166))) / 2,
        IF(
            AF48 = "teilsaniert",
            (MIN(IF(AF$1:AF$166="teilsaniert",AE$1:AE$166)) + MAX(IF(AF$1:AF$166="teilsaniert",AE$1:AE$166))) / 2,
            (MIN(IF(AF$1:AF$166="saniert",AE$1:AE$166)) + MAX(IF(AF$1:AF$166="saniert",AE$1:AE$166))) / 2
        )
    )),
    0,
    IF(
        AE47 &lt; (IF(
            AF48 = "unsaniert",
            (MIN(IF(AF$1:AF$166="unsaniert",AE$1:AE$166)) + MAX(IF(AF$1:AF$166="unsaniert",AE$1:AE$166))) / 2,
            IF(
                AF48 = "teilsaniert",
                (MIN(IF(AF$1:AF$166="teilsaniert",AE$1:AE$166)) + MAX(IF(AF$1:AF$166="teilsaniert",AE$1:AE$166))) / 2,
                (MIN(IF(AF$1:AF$166="saniert",AE$1:AE$166)) + MAX(IF(AF$1:AF$166="saniert",AE$1:AE$166))) / 2
            )
        )),
        0,
        AD48
    )
)</f>
        <v>0</v>
      </c>
      <c r="AH48" s="160"/>
      <c r="AI48" s="160"/>
      <c r="AJ48" s="160"/>
      <c r="AK48" s="174">
        <f t="shared" si="20"/>
        <v>1.7820539638010762</v>
      </c>
      <c r="AL48" s="173">
        <f t="shared" si="7"/>
        <v>0.95543453724145722</v>
      </c>
      <c r="AM48" s="174" t="str">
        <f t="shared" si="8"/>
        <v>unsaniert</v>
      </c>
      <c r="AN48" s="174" cm="1">
        <f t="array" ref="AN48">IF(
    AL48 &gt; (IF(
        AM48 = "unsaniert",
        (MIN(IF(AM$1:AM$166="unsaniert",AL$1:AL$166)) + MAX(IF(AM$1:AM$166="unsaniert",AL$1:AL$166))) / 2,
        IF(
            AM48 = "teilsaniert",
            (MIN(IF(AM$1:AM$166="teilsaniert",AL$1:AL$166)) + MAX(IF(AM$1:AM$166="teilsaniert",AL$1:AL$166))) / 2,
            (MIN(IF(AM$1:AM$166="saniert",AL$1:AL$166)) + MAX(IF(AM$1:AM$166="saniert",AL$1:AL$166))) / 2
        )
    )),
    0,
    IF(
        AL47 &lt; (IF(
            AM48 = "unsaniert",
            (MIN(IF(AM$1:AM$166="unsaniert",AL$1:AL$166)) + MAX(IF(AM$1:AM$166="unsaniert",AL$1:AL$166))) / 2,
            IF(
                AM48 = "teilsaniert",
                (MIN(IF(AM$1:AM$166="teilsaniert",AL$1:AL$166)) + MAX(IF(AM$1:AM$166="teilsaniert",AL$1:AL$166))) / 2,
                (MIN(IF(AM$1:AM$166="saniert",AL$1:AL$166)) + MAX(IF(AM$1:AM$166="saniert",AL$1:AL$166))) / 2
            )
        )),
        0,
        AK48
    )
)</f>
        <v>0</v>
      </c>
      <c r="AR48" s="174">
        <f t="shared" si="21"/>
        <v>1.9501446657938717</v>
      </c>
      <c r="AS48" s="173">
        <f t="shared" si="9"/>
        <v>0.98730097700023212</v>
      </c>
      <c r="AT48" s="174" t="str">
        <f t="shared" si="10"/>
        <v>unsaniert</v>
      </c>
      <c r="AU48" s="174" cm="1">
        <f t="array" ref="AU48">IF(
    AS48 &gt; (IF(
        AT48 = "unsaniert",
        (MIN(IF(AT$1:AT$166="unsaniert",AS$1:AS$166)) + MAX(IF(AT$1:AT$166="unsaniert",AS$1:AS$166))) / 2,
        IF(
            AT48 = "teilsaniert",
            (MIN(IF(AT$1:AT$166="teilsaniert",AS$1:AS$166)) + MAX(IF(AT$1:AT$166="teilsaniert",AS$1:AS$166))) / 2,
            (MIN(IF(AT$1:AT$166="saniert",AS$1:AS$166)) + MAX(IF(AT$1:AT$166="saniert",AS$1:AS$166))) / 2
        )
    )),
    0,
    IF(
        AS47 &lt; (IF(
            AT48 = "unsaniert",
            (MIN(IF(AT$1:AT$166="unsaniert",AS$1:AS$166)) + MAX(IF(AT$1:AT$166="unsaniert",AS$1:AS$166))) / 2,
            IF(
                AT48 = "teilsaniert",
                (MIN(IF(AT$1:AT$166="teilsaniert",AS$1:AS$166)) + MAX(IF(AT$1:AT$166="teilsaniert",AS$1:AS$166))) / 2,
                (MIN(IF(AT$1:AT$166="saniert",AS$1:AS$166)) + MAX(IF(AT$1:AT$166="saniert",AS$1:AS$166))) / 2
            )
        )),
        0,
        AR48
    )
)</f>
        <v>0</v>
      </c>
      <c r="AV48" s="160"/>
      <c r="AW48" s="160"/>
      <c r="AX48" s="160"/>
      <c r="AY48" s="174">
        <f t="shared" si="22"/>
        <v>3.875670513036694</v>
      </c>
      <c r="AZ48" s="173">
        <f t="shared" si="24"/>
        <v>0.99152606974419488</v>
      </c>
      <c r="BA48" s="174" t="str">
        <f t="shared" si="25"/>
        <v>unsaniert</v>
      </c>
      <c r="BB48" s="174" cm="1">
        <f t="array" ref="BB48">IF(
    AZ48 &gt; (IF(
        BA48 = "unsaniert",
        (MIN(IF(BA$1:BA$166="unsaniert",AZ$1:AZ$166)) + MAX(IF(BA$1:BA$166="unsaniert",AZ$1:AZ$166))) / 2,
        IF(
            BA48 = "teilsaniert",
            (MIN(IF(BA$1:BA$166="teilsaniert",AZ$1:AZ$166)) + MAX(IF(BA$1:BA$166="teilsaniert",AZ$1:AZ$166))) / 2,
            (MIN(IF(BA$1:BA$166="saniert",AZ$1:AZ$166)) + MAX(IF(BA$1:BA$166="saniert",AZ$1:AZ$166))) / 2
        )
    )),
    0,
    IF(
        AZ47 &lt; (IF(
            BA48 = "unsaniert",
            (MIN(IF(BA$1:BA$166="unsaniert",AZ$1:AZ$166)) + MAX(IF(BA$1:BA$166="unsaniert",AZ$1:AZ$166))) / 2,
            IF(
                BA48 = "teilsaniert",
                (MIN(IF(BA$1:BA$166="teilsaniert",AZ$1:AZ$166)) + MAX(IF(BA$1:BA$166="teilsaniert",AZ$1:AZ$166))) / 2,
                (MIN(IF(BA$1:BA$166="saniert",AZ$1:AZ$166)) + MAX(IF(BA$1:BA$166="saniert",AZ$1:AZ$166))) / 2
            )
        )),
        0,
        AY48
    )
)</f>
        <v>0</v>
      </c>
      <c r="BC48" s="160"/>
      <c r="BD48" s="160"/>
      <c r="BE48" s="160"/>
      <c r="BF48" s="174">
        <f t="shared" si="23"/>
        <v>2.0843613174131188</v>
      </c>
      <c r="BG48" s="173">
        <f t="shared" si="13"/>
        <v>0.97744963525458595</v>
      </c>
      <c r="BH48" s="174" t="str">
        <f t="shared" si="14"/>
        <v>unsaniert</v>
      </c>
      <c r="BI48" s="174" cm="1">
        <f t="array" ref="BI48">IF(
    BG48 &gt; (IF(
        BH48 = "unsaniert",
        (MIN(IF(BH$1:BH$166="unsaniert",BG$1:BG$166)) + MAX(IF(BH$1:BH$166="unsaniert",BG$1:BG$166))) / 2,
        IF(
            BH48 = "teilsaniert",
            (MIN(IF(BH$1:BH$166="teilsaniert",BG$1:BG$166)) + MAX(IF(BH$1:BH$166="teilsaniert",BG$1:BG$166))) / 2,
            (MIN(IF(BH$1:BH$166="saniert",BG$1:BG$166)) + MAX(IF(BH$1:BH$166="saniert",BG$1:BG$166))) / 2
        )
    )),
    0,
    IF(
        BG47 &lt; (IF(
            BH48 = "unsaniert",
            (MIN(IF(BH$1:BH$166="unsaniert",BG$1:BG$166)) + MAX(IF(BH$1:BH$166="unsaniert",BG$1:BG$166))) / 2,
            IF(
                BH48 = "teilsaniert",
                (MIN(IF(BH$1:BH$166="teilsaniert",BG$1:BG$166)) + MAX(IF(BH$1:BH$166="teilsaniert",BG$1:BG$166))) / 2,
                (MIN(IF(BH$1:BH$166="saniert",BG$1:BG$166)) + MAX(IF(BH$1:BH$166="saniert",BG$1:BG$166))) / 2
            )
        )),
        0,
        BF48
    )
)</f>
        <v>0</v>
      </c>
    </row>
    <row r="49" spans="2:61">
      <c r="B49" s="174">
        <f t="shared" si="15"/>
        <v>2.7595660349470554</v>
      </c>
      <c r="C49" s="173">
        <f>_xlfn.NORM.DIST(B49, B5,C5, TRUE)</f>
        <v>0.98732146098398188</v>
      </c>
      <c r="D49" s="174" t="str">
        <f t="shared" si="0"/>
        <v>unsaniert</v>
      </c>
      <c r="E49" s="174" cm="1">
        <f t="array" ref="E49">IF(
    C49 &gt; (IF(
        D49 = "unsaniert",
        (MIN(IF(D$32:D$166="unsaniert",C$32:C$166)) + MAX(IF(D$32:D$166="unsaniert",C$32:C$166))) / 2,
        IF(
            D49 = "teilsaniert",
            (MIN(IF(D$32:D$166="teilsaniert",C$32:C$166)) + MAX(IF(D$32:D$166="teilsaniert",C$32:C$166))) / 2,
            (MIN(IF(D$32:D$166="saniert",C$32:C$166)) + MAX(IF(D$32:D$166="saniert",C$32:C$166))) / 2
        )
    )),
    0,
    IF(
        C48 &lt; (IF(
            D49 = "unsaniert",
            (MIN(IF(D$32:D$166="unsaniert",C$32:C$166)) + MAX(IF(D$32:D$166="unsaniert",C$32:C$166))) / 2,
            IF(
                D49 = "teilsaniert",
                (MIN(IF(D$32:D$166="teilsaniert",C$32:C$166)) + MAX(IF(D$32:D$166="teilsaniert",C$32:C$166))) / 2,
                (MIN(IF(D$32:D$166="saniert",C$32:C$166)) + MAX(IF(D$32:D$166="saniert",C$32:C$166))) / 2
            )
        )),
        0,
        B49
    )
)</f>
        <v>0</v>
      </c>
      <c r="F49" s="172"/>
      <c r="H49" s="160"/>
      <c r="I49" s="174">
        <f t="shared" si="16"/>
        <v>4.1172261060263509</v>
      </c>
      <c r="J49" s="173">
        <f>_xlfn.NORM.DIST(I49, I5,J5, TRUE)</f>
        <v>0.99333819120801725</v>
      </c>
      <c r="K49" s="174" t="str">
        <f t="shared" si="1"/>
        <v>unsaniert</v>
      </c>
      <c r="L49" s="174" cm="1">
        <f t="array" ref="L49">IF(
    J49 &gt; (IF(
        K49 = "unsaniert",
        (MIN(IF(K$32:K$166="unsaniert",J$32:J$166)) + MAX(IF(K$32:K$166="unsaniert",J$32:J$166))) / 2,
        IF(
            K49 = "teilsaniert",
            (MIN(IF(K$32:K$166="teilsaniert",J$32:J$166)) + MAX(IF(K$32:K$166="teilsaniert",J$32:J$166))) / 2,
            (MIN(IF(K$32:K$166="saniert",J$32:J$166)) + MAX(IF(K$32:K$166="saniert",J$32:J$166))) / 2
        )
    )),
    0,
    IF(
        J48 &lt; (IF(
            K49 = "unsaniert",
            (MIN(IF(K$32:K$166="unsaniert",J$32:J$166)) + MAX(IF(K$32:K$166="unsaniert",J$32:J$166))) / 2,
            IF(
                K49 = "teilsaniert",
                (MIN(IF(K$32:K$166="teilsaniert",J$32:J$166)) + MAX(IF(K$32:K$166="teilsaniert",J$32:J$166))) / 2,
                (MIN(IF(K$32:K$166="saniert",J$32:J$166)) + MAX(IF(K$32:K$166="saniert",J$32:J$166))) / 2
            )
        )),
        0,
        I49
    )
)</f>
        <v>0</v>
      </c>
      <c r="O49" s="160"/>
      <c r="P49" s="174">
        <f t="shared" si="17"/>
        <v>1.9136341125056797</v>
      </c>
      <c r="Q49" s="173">
        <f>_xlfn.NORM.DIST(P49, P5,Q5, TRUE)</f>
        <v>0.96254377329832663</v>
      </c>
      <c r="R49" s="174" t="str">
        <f t="shared" si="2"/>
        <v>unsaniert</v>
      </c>
      <c r="S49" s="174" cm="1">
        <f t="array" ref="S49">IF(
    Q49 &gt; (IF(
        R49 = "unsaniert",
        (MIN(IF(R$32:R$166="unsaniert",Q$32:Q$166)) + MAX(IF(R$32:R$166="unsaniert",Q$32:Q$166))) / 2,
        IF(
            R49 = "teilsaniert",
            (MIN(IF(R$32:R$166="teilsaniert",Q$32:Q$166)) + MAX(IF(R$32:R$166="teilsaniert",Q$32:Q$166))) / 2,
            (MIN(IF(R$32:R$166="saniert",Q$32:Q$166)) + MAX(IF(R$32:R$166="saniert",Q$32:Q$166))) / 2
        )
    )),
    0,
    IF(
        Q48 &lt; (IF(
            R49 = "unsaniert",
            (MIN(IF(R$32:R$166="unsaniert",Q$32:Q$166)) + MAX(IF(R$32:R$166="unsaniert",Q$32:Q$166))) / 2,
            IF(
                R49 = "teilsaniert",
                (MIN(IF(R$32:R$166="teilsaniert",Q$32:Q$166)) + MAX(IF(R$32:R$166="teilsaniert",Q$32:Q$166))) / 2,
                (MIN(IF(R$32:R$166="saniert",Q$32:Q$166)) + MAX(IF(R$32:R$166="saniert",Q$32:Q$166))) / 2
            )
        )),
        0,
        P49
    )
)</f>
        <v>0</v>
      </c>
      <c r="W49" s="174">
        <f t="shared" si="18"/>
        <v>4.8670897700003017</v>
      </c>
      <c r="X49" s="173">
        <f t="shared" si="3"/>
        <v>0.9919304213611454</v>
      </c>
      <c r="Y49" s="174" t="str">
        <f t="shared" si="4"/>
        <v>unsaniert</v>
      </c>
      <c r="Z49" s="174" cm="1">
        <f t="array" ref="Z49">IF(
    X49 &gt; (IF(
        Y49 = "unsaniert",
        (MIN(IF(Y$29:Y$166="unsaniert",X$29:X$166)) + MAX(IF(Y$29:Y$166="unsaniert",X$29:X$166))) / 2,
        IF(
            Y49 = "teilsaniert",
            (MIN(IF(Y$29:Y$166="teilsaniert",X$29:X$166)) + MAX(IF(Y$29:Y$166="teilsaniert",X$29:X$166))) / 2,
            (MIN(IF(Y$29:Y$166="saniert",X$29:X$166)) + MAX(IF(Y$29:Y$166="saniert",X$29:X$166))) / 2
        )
    )),
    0,
    IF(
        X48 &lt; (IF(
            Y49 = "unsaniert",
            (MIN(IF(Y$29:Y$166="unsaniert",X$29:X$166)) + MAX(IF(Y$29:Y$166="unsaniert",X$29:X$166))) / 2,
            IF(
                Y49 = "teilsaniert",
                (MIN(IF(Y$29:Y$166="teilsaniert",X$29:X$166)) + MAX(IF(Y$29:Y$166="teilsaniert",X$29:X$166))) / 2,
                (MIN(IF(Y$29:Y$166="saniert",X$29:X$166)) + MAX(IF(Y$29:Y$166="saniert",X$29:X$166))) / 2
            )
        )),
        0,
        W49
    )
)</f>
        <v>0</v>
      </c>
      <c r="AA49" s="160"/>
      <c r="AB49" s="160"/>
      <c r="AC49" s="160"/>
      <c r="AD49" s="174">
        <f t="shared" si="19"/>
        <v>2.697176548315094</v>
      </c>
      <c r="AE49" s="173">
        <f t="shared" si="5"/>
        <v>0.98414684642225991</v>
      </c>
      <c r="AF49" s="174" t="str">
        <f t="shared" si="6"/>
        <v>unsaniert</v>
      </c>
      <c r="AG49" s="174" cm="1">
        <f t="array" ref="AG49">IF(
    AE49 &gt; (IF(
        AF49 = "unsaniert",
        (MIN(IF(AF$1:AF$166="unsaniert",AE$1:AE$166)) + MAX(IF(AF$1:AF$166="unsaniert",AE$1:AE$166))) / 2,
        IF(
            AF49 = "teilsaniert",
            (MIN(IF(AF$1:AF$166="teilsaniert",AE$1:AE$166)) + MAX(IF(AF$1:AF$166="teilsaniert",AE$1:AE$166))) / 2,
            (MIN(IF(AF$1:AF$166="saniert",AE$1:AE$166)) + MAX(IF(AF$1:AF$166="saniert",AE$1:AE$166))) / 2
        )
    )),
    0,
    IF(
        AE48 &lt; (IF(
            AF49 = "unsaniert",
            (MIN(IF(AF$1:AF$166="unsaniert",AE$1:AE$166)) + MAX(IF(AF$1:AF$166="unsaniert",AE$1:AE$166))) / 2,
            IF(
                AF49 = "teilsaniert",
                (MIN(IF(AF$1:AF$166="teilsaniert",AE$1:AE$166)) + MAX(IF(AF$1:AF$166="teilsaniert",AE$1:AE$166))) / 2,
                (MIN(IF(AF$1:AF$166="saniert",AE$1:AE$166)) + MAX(IF(AF$1:AF$166="saniert",AE$1:AE$166))) / 2
            )
        )),
        0,
        AD49
    )
)</f>
        <v>0</v>
      </c>
      <c r="AH49" s="160"/>
      <c r="AI49" s="160"/>
      <c r="AJ49" s="160"/>
      <c r="AK49" s="174">
        <f t="shared" si="20"/>
        <v>1.7520539638010761</v>
      </c>
      <c r="AL49" s="173">
        <f t="shared" si="7"/>
        <v>0.94520070830044234</v>
      </c>
      <c r="AM49" s="174" t="str">
        <f t="shared" si="8"/>
        <v>unsaniert</v>
      </c>
      <c r="AN49" s="174" cm="1">
        <f t="array" ref="AN49">IF(
    AL49 &gt; (IF(
        AM49 = "unsaniert",
        (MIN(IF(AM$1:AM$166="unsaniert",AL$1:AL$166)) + MAX(IF(AM$1:AM$166="unsaniert",AL$1:AL$166))) / 2,
        IF(
            AM49 = "teilsaniert",
            (MIN(IF(AM$1:AM$166="teilsaniert",AL$1:AL$166)) + MAX(IF(AM$1:AM$166="teilsaniert",AL$1:AL$166))) / 2,
            (MIN(IF(AM$1:AM$166="saniert",AL$1:AL$166)) + MAX(IF(AM$1:AM$166="saniert",AL$1:AL$166))) / 2
        )
    )),
    0,
    IF(
        AL48 &lt; (IF(
            AM49 = "unsaniert",
            (MIN(IF(AM$1:AM$166="unsaniert",AL$1:AL$166)) + MAX(IF(AM$1:AM$166="unsaniert",AL$1:AL$166))) / 2,
            IF(
                AM49 = "teilsaniert",
                (MIN(IF(AM$1:AM$166="teilsaniert",AL$1:AL$166)) + MAX(IF(AM$1:AM$166="teilsaniert",AL$1:AL$166))) / 2,
                (MIN(IF(AM$1:AM$166="saniert",AL$1:AL$166)) + MAX(IF(AM$1:AM$166="saniert",AL$1:AL$166))) / 2
            )
        )),
        0,
        AK49
    )
)</f>
        <v>0</v>
      </c>
      <c r="AR49" s="174">
        <f t="shared" si="21"/>
        <v>1.9401446657938717</v>
      </c>
      <c r="AS49" s="173">
        <f t="shared" si="9"/>
        <v>0.98523995469775338</v>
      </c>
      <c r="AT49" s="174" t="str">
        <f t="shared" si="10"/>
        <v>unsaniert</v>
      </c>
      <c r="AU49" s="174" cm="1">
        <f t="array" ref="AU49">IF(
    AS49 &gt; (IF(
        AT49 = "unsaniert",
        (MIN(IF(AT$1:AT$166="unsaniert",AS$1:AS$166)) + MAX(IF(AT$1:AT$166="unsaniert",AS$1:AS$166))) / 2,
        IF(
            AT49 = "teilsaniert",
            (MIN(IF(AT$1:AT$166="teilsaniert",AS$1:AS$166)) + MAX(IF(AT$1:AT$166="teilsaniert",AS$1:AS$166))) / 2,
            (MIN(IF(AT$1:AT$166="saniert",AS$1:AS$166)) + MAX(IF(AT$1:AT$166="saniert",AS$1:AS$166))) / 2
        )
    )),
    0,
    IF(
        AS48 &lt; (IF(
            AT49 = "unsaniert",
            (MIN(IF(AT$1:AT$166="unsaniert",AS$1:AS$166)) + MAX(IF(AT$1:AT$166="unsaniert",AS$1:AS$166))) / 2,
            IF(
                AT49 = "teilsaniert",
                (MIN(IF(AT$1:AT$166="teilsaniert",AS$1:AS$166)) + MAX(IF(AT$1:AT$166="teilsaniert",AS$1:AS$166))) / 2,
                (MIN(IF(AT$1:AT$166="saniert",AS$1:AS$166)) + MAX(IF(AT$1:AT$166="saniert",AS$1:AS$166))) / 2
            )
        )),
        0,
        AR49
    )
)</f>
        <v>0</v>
      </c>
      <c r="AV49" s="160"/>
      <c r="AW49" s="160"/>
      <c r="AX49" s="160"/>
      <c r="AY49" s="174">
        <f t="shared" si="22"/>
        <v>3.8456705130366942</v>
      </c>
      <c r="AZ49" s="173">
        <f t="shared" si="24"/>
        <v>0.99037740973392541</v>
      </c>
      <c r="BA49" s="174" t="str">
        <f t="shared" si="25"/>
        <v>unsaniert</v>
      </c>
      <c r="BB49" s="174" cm="1">
        <f t="array" ref="BB49">IF(
    AZ49 &gt; (IF(
        BA49 = "unsaniert",
        (MIN(IF(BA$1:BA$166="unsaniert",AZ$1:AZ$166)) + MAX(IF(BA$1:BA$166="unsaniert",AZ$1:AZ$166))) / 2,
        IF(
            BA49 = "teilsaniert",
            (MIN(IF(BA$1:BA$166="teilsaniert",AZ$1:AZ$166)) + MAX(IF(BA$1:BA$166="teilsaniert",AZ$1:AZ$166))) / 2,
            (MIN(IF(BA$1:BA$166="saniert",AZ$1:AZ$166)) + MAX(IF(BA$1:BA$166="saniert",AZ$1:AZ$166))) / 2
        )
    )),
    0,
    IF(
        AZ48 &lt; (IF(
            BA49 = "unsaniert",
            (MIN(IF(BA$1:BA$166="unsaniert",AZ$1:AZ$166)) + MAX(IF(BA$1:BA$166="unsaniert",AZ$1:AZ$166))) / 2,
            IF(
                BA49 = "teilsaniert",
                (MIN(IF(BA$1:BA$166="teilsaniert",AZ$1:AZ$166)) + MAX(IF(BA$1:BA$166="teilsaniert",AZ$1:AZ$166))) / 2,
                (MIN(IF(BA$1:BA$166="saniert",AZ$1:AZ$166)) + MAX(IF(BA$1:BA$166="saniert",AZ$1:AZ$166))) / 2
            )
        )),
        0,
        AY49
    )
)</f>
        <v>0</v>
      </c>
      <c r="BC49" s="160"/>
      <c r="BD49" s="160"/>
      <c r="BE49" s="160"/>
      <c r="BF49" s="174">
        <f t="shared" si="23"/>
        <v>2.054361317413119</v>
      </c>
      <c r="BG49" s="173">
        <f t="shared" si="13"/>
        <v>0.97301494384488274</v>
      </c>
      <c r="BH49" s="174" t="str">
        <f t="shared" si="14"/>
        <v>unsaniert</v>
      </c>
      <c r="BI49" s="174" cm="1">
        <f t="array" ref="BI49">IF(
    BG49 &gt; (IF(
        BH49 = "unsaniert",
        (MIN(IF(BH$1:BH$166="unsaniert",BG$1:BG$166)) + MAX(IF(BH$1:BH$166="unsaniert",BG$1:BG$166))) / 2,
        IF(
            BH49 = "teilsaniert",
            (MIN(IF(BH$1:BH$166="teilsaniert",BG$1:BG$166)) + MAX(IF(BH$1:BH$166="teilsaniert",BG$1:BG$166))) / 2,
            (MIN(IF(BH$1:BH$166="saniert",BG$1:BG$166)) + MAX(IF(BH$1:BH$166="saniert",BG$1:BG$166))) / 2
        )
    )),
    0,
    IF(
        BG48 &lt; (IF(
            BH49 = "unsaniert",
            (MIN(IF(BH$1:BH$166="unsaniert",BG$1:BG$166)) + MAX(IF(BH$1:BH$166="unsaniert",BG$1:BG$166))) / 2,
            IF(
                BH49 = "teilsaniert",
                (MIN(IF(BH$1:BH$166="teilsaniert",BG$1:BG$166)) + MAX(IF(BH$1:BH$166="teilsaniert",BG$1:BG$166))) / 2,
                (MIN(IF(BH$1:BH$166="saniert",BG$1:BG$166)) + MAX(IF(BH$1:BH$166="saniert",BG$1:BG$166))) / 2
            )
        )),
        0,
        BF49
    )
)</f>
        <v>0</v>
      </c>
    </row>
    <row r="50" spans="2:61">
      <c r="B50" s="174">
        <f t="shared" si="15"/>
        <v>2.7295660349470556</v>
      </c>
      <c r="C50" s="173">
        <f>_xlfn.NORM.DIST(B50, B5,C5, TRUE)</f>
        <v>0.9854209267014159</v>
      </c>
      <c r="D50" s="174" t="str">
        <f t="shared" si="0"/>
        <v>unsaniert</v>
      </c>
      <c r="E50" s="174" cm="1">
        <f t="array" ref="E50">IF(
    C50 &gt; (IF(
        D50 = "unsaniert",
        (MIN(IF(D$32:D$166="unsaniert",C$32:C$166)) + MAX(IF(D$32:D$166="unsaniert",C$32:C$166))) / 2,
        IF(
            D50 = "teilsaniert",
            (MIN(IF(D$32:D$166="teilsaniert",C$32:C$166)) + MAX(IF(D$32:D$166="teilsaniert",C$32:C$166))) / 2,
            (MIN(IF(D$32:D$166="saniert",C$32:C$166)) + MAX(IF(D$32:D$166="saniert",C$32:C$166))) / 2
        )
    )),
    0,
    IF(
        C49 &lt; (IF(
            D50 = "unsaniert",
            (MIN(IF(D$32:D$166="unsaniert",C$32:C$166)) + MAX(IF(D$32:D$166="unsaniert",C$32:C$166))) / 2,
            IF(
                D50 = "teilsaniert",
                (MIN(IF(D$32:D$166="teilsaniert",C$32:C$166)) + MAX(IF(D$32:D$166="teilsaniert",C$32:C$166))) / 2,
                (MIN(IF(D$32:D$166="saniert",C$32:C$166)) + MAX(IF(D$32:D$166="saniert",C$32:C$166))) / 2
            )
        )),
        0,
        B50
    )
)</f>
        <v>0</v>
      </c>
      <c r="F50" s="172"/>
      <c r="H50" s="160"/>
      <c r="I50" s="174">
        <f t="shared" si="16"/>
        <v>4.0872261060263506</v>
      </c>
      <c r="J50" s="173">
        <f>_xlfn.NORM.DIST(I50, I5,J5, TRUE)</f>
        <v>0.9926053928891192</v>
      </c>
      <c r="K50" s="174" t="str">
        <f t="shared" si="1"/>
        <v>unsaniert</v>
      </c>
      <c r="L50" s="174" cm="1">
        <f t="array" ref="L50">IF(
    J50 &gt; (IF(
        K50 = "unsaniert",
        (MIN(IF(K$32:K$166="unsaniert",J$32:J$166)) + MAX(IF(K$32:K$166="unsaniert",J$32:J$166))) / 2,
        IF(
            K50 = "teilsaniert",
            (MIN(IF(K$32:K$166="teilsaniert",J$32:J$166)) + MAX(IF(K$32:K$166="teilsaniert",J$32:J$166))) / 2,
            (MIN(IF(K$32:K$166="saniert",J$32:J$166)) + MAX(IF(K$32:K$166="saniert",J$32:J$166))) / 2
        )
    )),
    0,
    IF(
        J49 &lt; (IF(
            K50 = "unsaniert",
            (MIN(IF(K$32:K$166="unsaniert",J$32:J$166)) + MAX(IF(K$32:K$166="unsaniert",J$32:J$166))) / 2,
            IF(
                K50 = "teilsaniert",
                (MIN(IF(K$32:K$166="teilsaniert",J$32:J$166)) + MAX(IF(K$32:K$166="teilsaniert",J$32:J$166))) / 2,
                (MIN(IF(K$32:K$166="saniert",J$32:J$166)) + MAX(IF(K$32:K$166="saniert",J$32:J$166))) / 2
            )
        )),
        0,
        I50
    )
)</f>
        <v>0</v>
      </c>
      <c r="O50" s="160"/>
      <c r="P50" s="174">
        <f t="shared" si="17"/>
        <v>1.8836341125056797</v>
      </c>
      <c r="Q50" s="173">
        <f>_xlfn.NORM.DIST(P50, P5,Q5, TRUE)</f>
        <v>0.95486056986528223</v>
      </c>
      <c r="R50" s="174" t="str">
        <f t="shared" si="2"/>
        <v>unsaniert</v>
      </c>
      <c r="S50" s="174" cm="1">
        <f t="array" ref="S50">IF(
    Q50 &gt; (IF(
        R50 = "unsaniert",
        (MIN(IF(R$32:R$166="unsaniert",Q$32:Q$166)) + MAX(IF(R$32:R$166="unsaniert",Q$32:Q$166))) / 2,
        IF(
            R50 = "teilsaniert",
            (MIN(IF(R$32:R$166="teilsaniert",Q$32:Q$166)) + MAX(IF(R$32:R$166="teilsaniert",Q$32:Q$166))) / 2,
            (MIN(IF(R$32:R$166="saniert",Q$32:Q$166)) + MAX(IF(R$32:R$166="saniert",Q$32:Q$166))) / 2
        )
    )),
    0,
    IF(
        Q49 &lt; (IF(
            R50 = "unsaniert",
            (MIN(IF(R$32:R$166="unsaniert",Q$32:Q$166)) + MAX(IF(R$32:R$166="unsaniert",Q$32:Q$166))) / 2,
            IF(
                R50 = "teilsaniert",
                (MIN(IF(R$32:R$166="teilsaniert",Q$32:Q$166)) + MAX(IF(R$32:R$166="teilsaniert",Q$32:Q$166))) / 2,
                (MIN(IF(R$32:R$166="saniert",Q$32:Q$166)) + MAX(IF(R$32:R$166="saniert",Q$32:Q$166))) / 2
            )
        )),
        0,
        P50
    )
)</f>
        <v>0</v>
      </c>
      <c r="W50" s="174">
        <f t="shared" si="18"/>
        <v>4.8370897700003015</v>
      </c>
      <c r="X50" s="173">
        <f t="shared" si="3"/>
        <v>0.9909436746754815</v>
      </c>
      <c r="Y50" s="174" t="str">
        <f t="shared" si="4"/>
        <v>unsaniert</v>
      </c>
      <c r="Z50" s="174" cm="1">
        <f t="array" ref="Z50">IF(
    X50 &gt; (IF(
        Y50 = "unsaniert",
        (MIN(IF(Y$29:Y$166="unsaniert",X$29:X$166)) + MAX(IF(Y$29:Y$166="unsaniert",X$29:X$166))) / 2,
        IF(
            Y50 = "teilsaniert",
            (MIN(IF(Y$29:Y$166="teilsaniert",X$29:X$166)) + MAX(IF(Y$29:Y$166="teilsaniert",X$29:X$166))) / 2,
            (MIN(IF(Y$29:Y$166="saniert",X$29:X$166)) + MAX(IF(Y$29:Y$166="saniert",X$29:X$166))) / 2
        )
    )),
    0,
    IF(
        X49 &lt; (IF(
            Y50 = "unsaniert",
            (MIN(IF(Y$29:Y$166="unsaniert",X$29:X$166)) + MAX(IF(Y$29:Y$166="unsaniert",X$29:X$166))) / 2,
            IF(
                Y50 = "teilsaniert",
                (MIN(IF(Y$29:Y$166="teilsaniert",X$29:X$166)) + MAX(IF(Y$29:Y$166="teilsaniert",X$29:X$166))) / 2,
                (MIN(IF(Y$29:Y$166="saniert",X$29:X$166)) + MAX(IF(Y$29:Y$166="saniert",X$29:X$166))) / 2
            )
        )),
        0,
        W50
    )
)</f>
        <v>0</v>
      </c>
      <c r="AA50" s="160"/>
      <c r="AB50" s="160"/>
      <c r="AC50" s="160"/>
      <c r="AD50" s="174">
        <f t="shared" si="19"/>
        <v>2.6671765483150942</v>
      </c>
      <c r="AE50" s="173">
        <f t="shared" si="5"/>
        <v>0.98156692744651575</v>
      </c>
      <c r="AF50" s="174" t="str">
        <f t="shared" si="6"/>
        <v>unsaniert</v>
      </c>
      <c r="AG50" s="174" cm="1">
        <f t="array" ref="AG50">IF(
    AE50 &gt; (IF(
        AF50 = "unsaniert",
        (MIN(IF(AF$1:AF$166="unsaniert",AE$1:AE$166)) + MAX(IF(AF$1:AF$166="unsaniert",AE$1:AE$166))) / 2,
        IF(
            AF50 = "teilsaniert",
            (MIN(IF(AF$1:AF$166="teilsaniert",AE$1:AE$166)) + MAX(IF(AF$1:AF$166="teilsaniert",AE$1:AE$166))) / 2,
            (MIN(IF(AF$1:AF$166="saniert",AE$1:AE$166)) + MAX(IF(AF$1:AF$166="saniert",AE$1:AE$166))) / 2
        )
    )),
    0,
    IF(
        AE49 &lt; (IF(
            AF50 = "unsaniert",
            (MIN(IF(AF$1:AF$166="unsaniert",AE$1:AE$166)) + MAX(IF(AF$1:AF$166="unsaniert",AE$1:AE$166))) / 2,
            IF(
                AF50 = "teilsaniert",
                (MIN(IF(AF$1:AF$166="teilsaniert",AE$1:AE$166)) + MAX(IF(AF$1:AF$166="teilsaniert",AE$1:AE$166))) / 2,
                (MIN(IF(AF$1:AF$166="saniert",AE$1:AE$166)) + MAX(IF(AF$1:AF$166="saniert",AE$1:AE$166))) / 2
            )
        )),
        0,
        AD50
    )
)</f>
        <v>0</v>
      </c>
      <c r="AH50" s="160"/>
      <c r="AI50" s="160"/>
      <c r="AJ50" s="160"/>
      <c r="AK50" s="174">
        <f t="shared" si="20"/>
        <v>1.7220539638010761</v>
      </c>
      <c r="AL50" s="173">
        <f t="shared" si="7"/>
        <v>0.93319279873114225</v>
      </c>
      <c r="AM50" s="174" t="str">
        <f t="shared" si="8"/>
        <v>unsaniert</v>
      </c>
      <c r="AN50" s="174" cm="1">
        <f t="array" ref="AN50">IF(
    AL50 &gt; (IF(
        AM50 = "unsaniert",
        (MIN(IF(AM$1:AM$166="unsaniert",AL$1:AL$166)) + MAX(IF(AM$1:AM$166="unsaniert",AL$1:AL$166))) / 2,
        IF(
            AM50 = "teilsaniert",
            (MIN(IF(AM$1:AM$166="teilsaniert",AL$1:AL$166)) + MAX(IF(AM$1:AM$166="teilsaniert",AL$1:AL$166))) / 2,
            (MIN(IF(AM$1:AM$166="saniert",AL$1:AL$166)) + MAX(IF(AM$1:AM$166="saniert",AL$1:AL$166))) / 2
        )
    )),
    0,
    IF(
        AL49 &lt; (IF(
            AM50 = "unsaniert",
            (MIN(IF(AM$1:AM$166="unsaniert",AL$1:AL$166)) + MAX(IF(AM$1:AM$166="unsaniert",AL$1:AL$166))) / 2,
            IF(
                AM50 = "teilsaniert",
                (MIN(IF(AM$1:AM$166="teilsaniert",AL$1:AL$166)) + MAX(IF(AM$1:AM$166="teilsaniert",AL$1:AL$166))) / 2,
                (MIN(IF(AM$1:AM$166="saniert",AL$1:AL$166)) + MAX(IF(AM$1:AM$166="saniert",AL$1:AL$166))) / 2
            )
        )),
        0,
        AK50
    )
)</f>
        <v>0</v>
      </c>
      <c r="AR50" s="174">
        <f t="shared" si="21"/>
        <v>1.9301446657938717</v>
      </c>
      <c r="AS50" s="173">
        <f t="shared" si="9"/>
        <v>0.98289751521066304</v>
      </c>
      <c r="AT50" s="174" t="str">
        <f t="shared" si="10"/>
        <v>unsaniert</v>
      </c>
      <c r="AU50" s="174" cm="1">
        <f t="array" ref="AU50">IF(
    AS50 &gt; (IF(
        AT50 = "unsaniert",
        (MIN(IF(AT$1:AT$166="unsaniert",AS$1:AS$166)) + MAX(IF(AT$1:AT$166="unsaniert",AS$1:AS$166))) / 2,
        IF(
            AT50 = "teilsaniert",
            (MIN(IF(AT$1:AT$166="teilsaniert",AS$1:AS$166)) + MAX(IF(AT$1:AT$166="teilsaniert",AS$1:AS$166))) / 2,
            (MIN(IF(AT$1:AT$166="saniert",AS$1:AS$166)) + MAX(IF(AT$1:AT$166="saniert",AS$1:AS$166))) / 2
        )
    )),
    0,
    IF(
        AS49 &lt; (IF(
            AT50 = "unsaniert",
            (MIN(IF(AT$1:AT$166="unsaniert",AS$1:AS$166)) + MAX(IF(AT$1:AT$166="unsaniert",AS$1:AS$166))) / 2,
            IF(
                AT50 = "teilsaniert",
                (MIN(IF(AT$1:AT$166="teilsaniert",AS$1:AS$166)) + MAX(IF(AT$1:AT$166="teilsaniert",AS$1:AS$166))) / 2,
                (MIN(IF(AT$1:AT$166="saniert",AS$1:AS$166)) + MAX(IF(AT$1:AT$166="saniert",AS$1:AS$166))) / 2
            )
        )),
        0,
        AR50
    )
)</f>
        <v>0</v>
      </c>
      <c r="AV50" s="160"/>
      <c r="AW50" s="160"/>
      <c r="AX50" s="160"/>
      <c r="AY50" s="174">
        <f t="shared" si="22"/>
        <v>3.8156705130366944</v>
      </c>
      <c r="AZ50" s="173">
        <f t="shared" si="24"/>
        <v>0.98909492391018461</v>
      </c>
      <c r="BA50" s="174" t="str">
        <f t="shared" si="25"/>
        <v>unsaniert</v>
      </c>
      <c r="BB50" s="174" cm="1">
        <f t="array" ref="BB50">IF(
    AZ50 &gt; (IF(
        BA50 = "unsaniert",
        (MIN(IF(BA$1:BA$166="unsaniert",AZ$1:AZ$166)) + MAX(IF(BA$1:BA$166="unsaniert",AZ$1:AZ$166))) / 2,
        IF(
            BA50 = "teilsaniert",
            (MIN(IF(BA$1:BA$166="teilsaniert",AZ$1:AZ$166)) + MAX(IF(BA$1:BA$166="teilsaniert",AZ$1:AZ$166))) / 2,
            (MIN(IF(BA$1:BA$166="saniert",AZ$1:AZ$166)) + MAX(IF(BA$1:BA$166="saniert",AZ$1:AZ$166))) / 2
        )
    )),
    0,
    IF(
        AZ49 &lt; (IF(
            BA50 = "unsaniert",
            (MIN(IF(BA$1:BA$166="unsaniert",AZ$1:AZ$166)) + MAX(IF(BA$1:BA$166="unsaniert",AZ$1:AZ$166))) / 2,
            IF(
                BA50 = "teilsaniert",
                (MIN(IF(BA$1:BA$166="teilsaniert",AZ$1:AZ$166)) + MAX(IF(BA$1:BA$166="teilsaniert",AZ$1:AZ$166))) / 2,
                (MIN(IF(BA$1:BA$166="saniert",AZ$1:AZ$166)) + MAX(IF(BA$1:BA$166="saniert",AZ$1:AZ$166))) / 2
            )
        )),
        0,
        AY50
    )
)</f>
        <v>0</v>
      </c>
      <c r="BC50" s="160"/>
      <c r="BD50" s="160"/>
      <c r="BE50" s="160"/>
      <c r="BF50" s="174">
        <f t="shared" si="23"/>
        <v>2.0243613174131192</v>
      </c>
      <c r="BG50" s="173">
        <f t="shared" si="13"/>
        <v>0.96787484702537829</v>
      </c>
      <c r="BH50" s="174" t="str">
        <f t="shared" si="14"/>
        <v>unsaniert</v>
      </c>
      <c r="BI50" s="174" cm="1">
        <f t="array" ref="BI50">IF(
    BG50 &gt; (IF(
        BH50 = "unsaniert",
        (MIN(IF(BH$1:BH$166="unsaniert",BG$1:BG$166)) + MAX(IF(BH$1:BH$166="unsaniert",BG$1:BG$166))) / 2,
        IF(
            BH50 = "teilsaniert",
            (MIN(IF(BH$1:BH$166="teilsaniert",BG$1:BG$166)) + MAX(IF(BH$1:BH$166="teilsaniert",BG$1:BG$166))) / 2,
            (MIN(IF(BH$1:BH$166="saniert",BG$1:BG$166)) + MAX(IF(BH$1:BH$166="saniert",BG$1:BG$166))) / 2
        )
    )),
    0,
    IF(
        BG49 &lt; (IF(
            BH50 = "unsaniert",
            (MIN(IF(BH$1:BH$166="unsaniert",BG$1:BG$166)) + MAX(IF(BH$1:BH$166="unsaniert",BG$1:BG$166))) / 2,
            IF(
                BH50 = "teilsaniert",
                (MIN(IF(BH$1:BH$166="teilsaniert",BG$1:BG$166)) + MAX(IF(BH$1:BH$166="teilsaniert",BG$1:BG$166))) / 2,
                (MIN(IF(BH$1:BH$166="saniert",BG$1:BG$166)) + MAX(IF(BH$1:BH$166="saniert",BG$1:BG$166))) / 2
            )
        )),
        0,
        BF50
    )
)</f>
        <v>0</v>
      </c>
    </row>
    <row r="51" spans="2:61">
      <c r="B51" s="174">
        <f t="shared" si="15"/>
        <v>2.6995660349470558</v>
      </c>
      <c r="C51" s="173">
        <f>_xlfn.NORM.DIST(B51, B5,C5, TRUE)</f>
        <v>0.98328017492339559</v>
      </c>
      <c r="D51" s="174" t="str">
        <f t="shared" si="0"/>
        <v>unsaniert</v>
      </c>
      <c r="E51" s="174" cm="1">
        <f t="array" ref="E51">IF(
    C51 &gt; (IF(
        D51 = "unsaniert",
        (MIN(IF(D$32:D$166="unsaniert",C$32:C$166)) + MAX(IF(D$32:D$166="unsaniert",C$32:C$166))) / 2,
        IF(
            D51 = "teilsaniert",
            (MIN(IF(D$32:D$166="teilsaniert",C$32:C$166)) + MAX(IF(D$32:D$166="teilsaniert",C$32:C$166))) / 2,
            (MIN(IF(D$32:D$166="saniert",C$32:C$166)) + MAX(IF(D$32:D$166="saniert",C$32:C$166))) / 2
        )
    )),
    0,
    IF(
        C50 &lt; (IF(
            D51 = "unsaniert",
            (MIN(IF(D$32:D$166="unsaniert",C$32:C$166)) + MAX(IF(D$32:D$166="unsaniert",C$32:C$166))) / 2,
            IF(
                D51 = "teilsaniert",
                (MIN(IF(D$32:D$166="teilsaniert",C$32:C$166)) + MAX(IF(D$32:D$166="teilsaniert",C$32:C$166))) / 2,
                (MIN(IF(D$32:D$166="saniert",C$32:C$166)) + MAX(IF(D$32:D$166="saniert",C$32:C$166))) / 2
            )
        )),
        0,
        B51
    )
)</f>
        <v>0</v>
      </c>
      <c r="F51" s="172"/>
      <c r="H51" s="160"/>
      <c r="I51" s="174">
        <f t="shared" si="16"/>
        <v>4.0572261060263504</v>
      </c>
      <c r="J51" s="173">
        <f>_xlfn.NORM.DIST(I51, I5,J5, TRUE)</f>
        <v>0.99180246407540373</v>
      </c>
      <c r="K51" s="174" t="str">
        <f t="shared" si="1"/>
        <v>unsaniert</v>
      </c>
      <c r="L51" s="174" cm="1">
        <f t="array" ref="L51">IF(
    J51 &gt; (IF(
        K51 = "unsaniert",
        (MIN(IF(K$32:K$166="unsaniert",J$32:J$166)) + MAX(IF(K$32:K$166="unsaniert",J$32:J$166))) / 2,
        IF(
            K51 = "teilsaniert",
            (MIN(IF(K$32:K$166="teilsaniert",J$32:J$166)) + MAX(IF(K$32:K$166="teilsaniert",J$32:J$166))) / 2,
            (MIN(IF(K$32:K$166="saniert",J$32:J$166)) + MAX(IF(K$32:K$166="saniert",J$32:J$166))) / 2
        )
    )),
    0,
    IF(
        J50 &lt; (IF(
            K51 = "unsaniert",
            (MIN(IF(K$32:K$166="unsaniert",J$32:J$166)) + MAX(IF(K$32:K$166="unsaniert",J$32:J$166))) / 2,
            IF(
                K51 = "teilsaniert",
                (MIN(IF(K$32:K$166="teilsaniert",J$32:J$166)) + MAX(IF(K$32:K$166="teilsaniert",J$32:J$166))) / 2,
                (MIN(IF(K$32:K$166="saniert",J$32:J$166)) + MAX(IF(K$32:K$166="saniert",J$32:J$166))) / 2
            )
        )),
        0,
        I51
    )
)</f>
        <v>0</v>
      </c>
      <c r="O51" s="160"/>
      <c r="P51" s="174">
        <f t="shared" si="17"/>
        <v>1.8536341125056797</v>
      </c>
      <c r="Q51" s="173">
        <f>_xlfn.NORM.DIST(P51, P5,Q5, TRUE)</f>
        <v>0.94595714313642443</v>
      </c>
      <c r="R51" s="174" t="str">
        <f t="shared" si="2"/>
        <v>unsaniert</v>
      </c>
      <c r="S51" s="174" cm="1">
        <f t="array" ref="S51">IF(
    Q51 &gt; (IF(
        R51 = "unsaniert",
        (MIN(IF(R$32:R$166="unsaniert",Q$32:Q$166)) + MAX(IF(R$32:R$166="unsaniert",Q$32:Q$166))) / 2,
        IF(
            R51 = "teilsaniert",
            (MIN(IF(R$32:R$166="teilsaniert",Q$32:Q$166)) + MAX(IF(R$32:R$166="teilsaniert",Q$32:Q$166))) / 2,
            (MIN(IF(R$32:R$166="saniert",Q$32:Q$166)) + MAX(IF(R$32:R$166="saniert",Q$32:Q$166))) / 2
        )
    )),
    0,
    IF(
        Q50 &lt; (IF(
            R51 = "unsaniert",
            (MIN(IF(R$32:R$166="unsaniert",Q$32:Q$166)) + MAX(IF(R$32:R$166="unsaniert",Q$32:Q$166))) / 2,
            IF(
                R51 = "teilsaniert",
                (MIN(IF(R$32:R$166="teilsaniert",Q$32:Q$166)) + MAX(IF(R$32:R$166="teilsaniert",Q$32:Q$166))) / 2,
                (MIN(IF(R$32:R$166="saniert",Q$32:Q$166)) + MAX(IF(R$32:R$166="saniert",Q$32:Q$166))) / 2
            )
        )),
        0,
        P51
    )
)</f>
        <v>0</v>
      </c>
      <c r="W51" s="174">
        <f t="shared" si="18"/>
        <v>4.8070897700003012</v>
      </c>
      <c r="X51" s="173">
        <f t="shared" si="3"/>
        <v>0.9898528255546879</v>
      </c>
      <c r="Y51" s="174" t="str">
        <f t="shared" si="4"/>
        <v>unsaniert</v>
      </c>
      <c r="Z51" s="174" cm="1">
        <f t="array" ref="Z51">IF(
    X51 &gt; (IF(
        Y51 = "unsaniert",
        (MIN(IF(Y$29:Y$166="unsaniert",X$29:X$166)) + MAX(IF(Y$29:Y$166="unsaniert",X$29:X$166))) / 2,
        IF(
            Y51 = "teilsaniert",
            (MIN(IF(Y$29:Y$166="teilsaniert",X$29:X$166)) + MAX(IF(Y$29:Y$166="teilsaniert",X$29:X$166))) / 2,
            (MIN(IF(Y$29:Y$166="saniert",X$29:X$166)) + MAX(IF(Y$29:Y$166="saniert",X$29:X$166))) / 2
        )
    )),
    0,
    IF(
        X50 &lt; (IF(
            Y51 = "unsaniert",
            (MIN(IF(Y$29:Y$166="unsaniert",X$29:X$166)) + MAX(IF(Y$29:Y$166="unsaniert",X$29:X$166))) / 2,
            IF(
                Y51 = "teilsaniert",
                (MIN(IF(Y$29:Y$166="teilsaniert",X$29:X$166)) + MAX(IF(Y$29:Y$166="teilsaniert",X$29:X$166))) / 2,
                (MIN(IF(Y$29:Y$166="saniert",X$29:X$166)) + MAX(IF(Y$29:Y$166="saniert",X$29:X$166))) / 2
            )
        )),
        0,
        W51
    )
)</f>
        <v>0</v>
      </c>
      <c r="AA51" s="160"/>
      <c r="AB51" s="160"/>
      <c r="AC51" s="160"/>
      <c r="AD51" s="174">
        <f t="shared" si="19"/>
        <v>2.6371765483150944</v>
      </c>
      <c r="AE51" s="173">
        <f t="shared" si="5"/>
        <v>0.97863772992049514</v>
      </c>
      <c r="AF51" s="174" t="str">
        <f t="shared" si="6"/>
        <v>unsaniert</v>
      </c>
      <c r="AG51" s="174" cm="1">
        <f t="array" ref="AG51">IF(
    AE51 &gt; (IF(
        AF51 = "unsaniert",
        (MIN(IF(AF$1:AF$166="unsaniert",AE$1:AE$166)) + MAX(IF(AF$1:AF$166="unsaniert",AE$1:AE$166))) / 2,
        IF(
            AF51 = "teilsaniert",
            (MIN(IF(AF$1:AF$166="teilsaniert",AE$1:AE$166)) + MAX(IF(AF$1:AF$166="teilsaniert",AE$1:AE$166))) / 2,
            (MIN(IF(AF$1:AF$166="saniert",AE$1:AE$166)) + MAX(IF(AF$1:AF$166="saniert",AE$1:AE$166))) / 2
        )
    )),
    0,
    IF(
        AE50 &lt; (IF(
            AF51 = "unsaniert",
            (MIN(IF(AF$1:AF$166="unsaniert",AE$1:AE$166)) + MAX(IF(AF$1:AF$166="unsaniert",AE$1:AE$166))) / 2,
            IF(
                AF51 = "teilsaniert",
                (MIN(IF(AF$1:AF$166="teilsaniert",AE$1:AE$166)) + MAX(IF(AF$1:AF$166="teilsaniert",AE$1:AE$166))) / 2,
                (MIN(IF(AF$1:AF$166="saniert",AE$1:AE$166)) + MAX(IF(AF$1:AF$166="saniert",AE$1:AE$166))) / 2
            )
        )),
        0,
        AD51
    )
)</f>
        <v>0</v>
      </c>
      <c r="AH51" s="160"/>
      <c r="AI51" s="160"/>
      <c r="AJ51" s="160"/>
      <c r="AK51" s="174">
        <f t="shared" si="20"/>
        <v>1.6920539638010761</v>
      </c>
      <c r="AL51" s="173">
        <f t="shared" si="7"/>
        <v>0.91924334076622927</v>
      </c>
      <c r="AM51" s="174" t="str">
        <f t="shared" si="8"/>
        <v>unsaniert</v>
      </c>
      <c r="AN51" s="174" cm="1">
        <f t="array" ref="AN51">IF(
    AL51 &gt; (IF(
        AM51 = "unsaniert",
        (MIN(IF(AM$1:AM$166="unsaniert",AL$1:AL$166)) + MAX(IF(AM$1:AM$166="unsaniert",AL$1:AL$166))) / 2,
        IF(
            AM51 = "teilsaniert",
            (MIN(IF(AM$1:AM$166="teilsaniert",AL$1:AL$166)) + MAX(IF(AM$1:AM$166="teilsaniert",AL$1:AL$166))) / 2,
            (MIN(IF(AM$1:AM$166="saniert",AL$1:AL$166)) + MAX(IF(AM$1:AM$166="saniert",AL$1:AL$166))) / 2
        )
    )),
    0,
    IF(
        AL50 &lt; (IF(
            AM51 = "unsaniert",
            (MIN(IF(AM$1:AM$166="unsaniert",AL$1:AL$166)) + MAX(IF(AM$1:AM$166="unsaniert",AL$1:AL$166))) / 2,
            IF(
                AM51 = "teilsaniert",
                (MIN(IF(AM$1:AM$166="teilsaniert",AL$1:AL$166)) + MAX(IF(AM$1:AM$166="teilsaniert",AL$1:AL$166))) / 2,
                (MIN(IF(AM$1:AM$166="saniert",AL$1:AL$166)) + MAX(IF(AM$1:AM$166="saniert",AL$1:AL$166))) / 2
            )
        )),
        0,
        AK51
    )
)</f>
        <v>0</v>
      </c>
      <c r="AR51" s="174">
        <f t="shared" si="21"/>
        <v>1.9201446657938717</v>
      </c>
      <c r="AS51" s="173">
        <f t="shared" si="9"/>
        <v>0.98024442661121947</v>
      </c>
      <c r="AT51" s="174" t="str">
        <f t="shared" si="10"/>
        <v>unsaniert</v>
      </c>
      <c r="AU51" s="174" cm="1">
        <f t="array" ref="AU51">IF(
    AS51 &gt; (IF(
        AT51 = "unsaniert",
        (MIN(IF(AT$1:AT$166="unsaniert",AS$1:AS$166)) + MAX(IF(AT$1:AT$166="unsaniert",AS$1:AS$166))) / 2,
        IF(
            AT51 = "teilsaniert",
            (MIN(IF(AT$1:AT$166="teilsaniert",AS$1:AS$166)) + MAX(IF(AT$1:AT$166="teilsaniert",AS$1:AS$166))) / 2,
            (MIN(IF(AT$1:AT$166="saniert",AS$1:AS$166)) + MAX(IF(AT$1:AT$166="saniert",AS$1:AS$166))) / 2
        )
    )),
    0,
    IF(
        AS50 &lt; (IF(
            AT51 = "unsaniert",
            (MIN(IF(AT$1:AT$166="unsaniert",AS$1:AS$166)) + MAX(IF(AT$1:AT$166="unsaniert",AS$1:AS$166))) / 2,
            IF(
                AT51 = "teilsaniert",
                (MIN(IF(AT$1:AT$166="teilsaniert",AS$1:AS$166)) + MAX(IF(AT$1:AT$166="teilsaniert",AS$1:AS$166))) / 2,
                (MIN(IF(AT$1:AT$166="saniert",AS$1:AS$166)) + MAX(IF(AT$1:AT$166="saniert",AS$1:AS$166))) / 2
            )
        )),
        0,
        AR51
    )
)</f>
        <v>0</v>
      </c>
      <c r="AV51" s="160"/>
      <c r="AW51" s="160"/>
      <c r="AX51" s="160"/>
      <c r="AY51" s="174">
        <f t="shared" si="22"/>
        <v>3.7856705130366946</v>
      </c>
      <c r="AZ51" s="173">
        <f t="shared" si="24"/>
        <v>0.98766619178431647</v>
      </c>
      <c r="BA51" s="174" t="str">
        <f t="shared" si="25"/>
        <v>unsaniert</v>
      </c>
      <c r="BB51" s="174" cm="1">
        <f t="array" ref="BB51">IF(
    AZ51 &gt; (IF(
        BA51 = "unsaniert",
        (MIN(IF(BA$1:BA$166="unsaniert",AZ$1:AZ$166)) + MAX(IF(BA$1:BA$166="unsaniert",AZ$1:AZ$166))) / 2,
        IF(
            BA51 = "teilsaniert",
            (MIN(IF(BA$1:BA$166="teilsaniert",AZ$1:AZ$166)) + MAX(IF(BA$1:BA$166="teilsaniert",AZ$1:AZ$166))) / 2,
            (MIN(IF(BA$1:BA$166="saniert",AZ$1:AZ$166)) + MAX(IF(BA$1:BA$166="saniert",AZ$1:AZ$166))) / 2
        )
    )),
    0,
    IF(
        AZ50 &lt; (IF(
            BA51 = "unsaniert",
            (MIN(IF(BA$1:BA$166="unsaniert",AZ$1:AZ$166)) + MAX(IF(BA$1:BA$166="unsaniert",AZ$1:AZ$166))) / 2,
            IF(
                BA51 = "teilsaniert",
                (MIN(IF(BA$1:BA$166="teilsaniert",AZ$1:AZ$166)) + MAX(IF(BA$1:BA$166="teilsaniert",AZ$1:AZ$166))) / 2,
                (MIN(IF(BA$1:BA$166="saniert",AZ$1:AZ$166)) + MAX(IF(BA$1:BA$166="saniert",AZ$1:AZ$166))) / 2
            )
        )),
        0,
        AY51
    )
)</f>
        <v>0</v>
      </c>
      <c r="BC51" s="160"/>
      <c r="BD51" s="160"/>
      <c r="BE51" s="160"/>
      <c r="BF51" s="174">
        <f t="shared" si="23"/>
        <v>1.9943613174131192</v>
      </c>
      <c r="BG51" s="173">
        <f t="shared" si="13"/>
        <v>0.96195201108250317</v>
      </c>
      <c r="BH51" s="174" t="str">
        <f t="shared" si="14"/>
        <v>unsaniert</v>
      </c>
      <c r="BI51" s="174" cm="1">
        <f t="array" ref="BI51">IF(
    BG51 &gt; (IF(
        BH51 = "unsaniert",
        (MIN(IF(BH$1:BH$166="unsaniert",BG$1:BG$166)) + MAX(IF(BH$1:BH$166="unsaniert",BG$1:BG$166))) / 2,
        IF(
            BH51 = "teilsaniert",
            (MIN(IF(BH$1:BH$166="teilsaniert",BG$1:BG$166)) + MAX(IF(BH$1:BH$166="teilsaniert",BG$1:BG$166))) / 2,
            (MIN(IF(BH$1:BH$166="saniert",BG$1:BG$166)) + MAX(IF(BH$1:BH$166="saniert",BG$1:BG$166))) / 2
        )
    )),
    0,
    IF(
        BG50 &lt; (IF(
            BH51 = "unsaniert",
            (MIN(IF(BH$1:BH$166="unsaniert",BG$1:BG$166)) + MAX(IF(BH$1:BH$166="unsaniert",BG$1:BG$166))) / 2,
            IF(
                BH51 = "teilsaniert",
                (MIN(IF(BH$1:BH$166="teilsaniert",BG$1:BG$166)) + MAX(IF(BH$1:BH$166="teilsaniert",BG$1:BG$166))) / 2,
                (MIN(IF(BH$1:BH$166="saniert",BG$1:BG$166)) + MAX(IF(BH$1:BH$166="saniert",BG$1:BG$166))) / 2
            )
        )),
        0,
        BF51
    )
)</f>
        <v>0</v>
      </c>
    </row>
    <row r="52" spans="2:61">
      <c r="B52" s="174">
        <f t="shared" si="15"/>
        <v>2.669566034947056</v>
      </c>
      <c r="C52" s="173">
        <f>_xlfn.NORM.DIST(B52, B5,C5, TRUE)</f>
        <v>0.98087601353095144</v>
      </c>
      <c r="D52" s="174" t="str">
        <f t="shared" si="0"/>
        <v>unsaniert</v>
      </c>
      <c r="E52" s="174" cm="1">
        <f t="array" ref="E52">IF(
    C52 &gt; (IF(
        D52 = "unsaniert",
        (MIN(IF(D$32:D$166="unsaniert",C$32:C$166)) + MAX(IF(D$32:D$166="unsaniert",C$32:C$166))) / 2,
        IF(
            D52 = "teilsaniert",
            (MIN(IF(D$32:D$166="teilsaniert",C$32:C$166)) + MAX(IF(D$32:D$166="teilsaniert",C$32:C$166))) / 2,
            (MIN(IF(D$32:D$166="saniert",C$32:C$166)) + MAX(IF(D$32:D$166="saniert",C$32:C$166))) / 2
        )
    )),
    0,
    IF(
        C51 &lt; (IF(
            D52 = "unsaniert",
            (MIN(IF(D$32:D$166="unsaniert",C$32:C$166)) + MAX(IF(D$32:D$166="unsaniert",C$32:C$166))) / 2,
            IF(
                D52 = "teilsaniert",
                (MIN(IF(D$32:D$166="teilsaniert",C$32:C$166)) + MAX(IF(D$32:D$166="teilsaniert",C$32:C$166))) / 2,
                (MIN(IF(D$32:D$166="saniert",C$32:C$166)) + MAX(IF(D$32:D$166="saniert",C$32:C$166))) / 2
            )
        )),
        0,
        B52
    )
)</f>
        <v>0</v>
      </c>
      <c r="F52" s="172"/>
      <c r="H52" s="160"/>
      <c r="I52" s="174">
        <f t="shared" si="16"/>
        <v>4.0272261060263501</v>
      </c>
      <c r="J52" s="173">
        <f>_xlfn.NORM.DIST(I52, I5,J5, TRUE)</f>
        <v>0.99092392927995099</v>
      </c>
      <c r="K52" s="174" t="str">
        <f t="shared" si="1"/>
        <v>unsaniert</v>
      </c>
      <c r="L52" s="174" cm="1">
        <f t="array" ref="L52">IF(
    J52 &gt; (IF(
        K52 = "unsaniert",
        (MIN(IF(K$32:K$166="unsaniert",J$32:J$166)) + MAX(IF(K$32:K$166="unsaniert",J$32:J$166))) / 2,
        IF(
            K52 = "teilsaniert",
            (MIN(IF(K$32:K$166="teilsaniert",J$32:J$166)) + MAX(IF(K$32:K$166="teilsaniert",J$32:J$166))) / 2,
            (MIN(IF(K$32:K$166="saniert",J$32:J$166)) + MAX(IF(K$32:K$166="saniert",J$32:J$166))) / 2
        )
    )),
    0,
    IF(
        J51 &lt; (IF(
            K52 = "unsaniert",
            (MIN(IF(K$32:K$166="unsaniert",J$32:J$166)) + MAX(IF(K$32:K$166="unsaniert",J$32:J$166))) / 2,
            IF(
                K52 = "teilsaniert",
                (MIN(IF(K$32:K$166="teilsaniert",J$32:J$166)) + MAX(IF(K$32:K$166="teilsaniert",J$32:J$166))) / 2,
                (MIN(IF(K$32:K$166="saniert",J$32:J$166)) + MAX(IF(K$32:K$166="saniert",J$32:J$166))) / 2
            )
        )),
        0,
        I52
    )
)</f>
        <v>0</v>
      </c>
      <c r="O52" s="160"/>
      <c r="P52" s="174">
        <f t="shared" si="17"/>
        <v>1.8236341125056796</v>
      </c>
      <c r="Q52" s="173">
        <f>_xlfn.NORM.DIST(P52, P5,Q5, TRUE)</f>
        <v>0.93571757716974435</v>
      </c>
      <c r="R52" s="174" t="str">
        <f t="shared" si="2"/>
        <v>unsaniert</v>
      </c>
      <c r="S52" s="174" cm="1">
        <f t="array" ref="S52">IF(
    Q52 &gt; (IF(
        R52 = "unsaniert",
        (MIN(IF(R$32:R$166="unsaniert",Q$32:Q$166)) + MAX(IF(R$32:R$166="unsaniert",Q$32:Q$166))) / 2,
        IF(
            R52 = "teilsaniert",
            (MIN(IF(R$32:R$166="teilsaniert",Q$32:Q$166)) + MAX(IF(R$32:R$166="teilsaniert",Q$32:Q$166))) / 2,
            (MIN(IF(R$32:R$166="saniert",Q$32:Q$166)) + MAX(IF(R$32:R$166="saniert",Q$32:Q$166))) / 2
        )
    )),
    0,
    IF(
        Q51 &lt; (IF(
            R52 = "unsaniert",
            (MIN(IF(R$32:R$166="unsaniert",Q$32:Q$166)) + MAX(IF(R$32:R$166="unsaniert",Q$32:Q$166))) / 2,
            IF(
                R52 = "teilsaniert",
                (MIN(IF(R$32:R$166="teilsaniert",Q$32:Q$166)) + MAX(IF(R$32:R$166="teilsaniert",Q$32:Q$166))) / 2,
                (MIN(IF(R$32:R$166="saniert",Q$32:Q$166)) + MAX(IF(R$32:R$166="saniert",Q$32:Q$166))) / 2
            )
        )),
        0,
        P52
    )
)</f>
        <v>0</v>
      </c>
      <c r="W52" s="174">
        <f t="shared" si="18"/>
        <v>4.777089770000301</v>
      </c>
      <c r="X52" s="173">
        <f t="shared" si="3"/>
        <v>0.988649061547487</v>
      </c>
      <c r="Y52" s="174" t="str">
        <f t="shared" si="4"/>
        <v>unsaniert</v>
      </c>
      <c r="Z52" s="174" cm="1">
        <f t="array" ref="Z52">IF(
    X52 &gt; (IF(
        Y52 = "unsaniert",
        (MIN(IF(Y$29:Y$166="unsaniert",X$29:X$166)) + MAX(IF(Y$29:Y$166="unsaniert",X$29:X$166))) / 2,
        IF(
            Y52 = "teilsaniert",
            (MIN(IF(Y$29:Y$166="teilsaniert",X$29:X$166)) + MAX(IF(Y$29:Y$166="teilsaniert",X$29:X$166))) / 2,
            (MIN(IF(Y$29:Y$166="saniert",X$29:X$166)) + MAX(IF(Y$29:Y$166="saniert",X$29:X$166))) / 2
        )
    )),
    0,
    IF(
        X51 &lt; (IF(
            Y52 = "unsaniert",
            (MIN(IF(Y$29:Y$166="unsaniert",X$29:X$166)) + MAX(IF(Y$29:Y$166="unsaniert",X$29:X$166))) / 2,
            IF(
                Y52 = "teilsaniert",
                (MIN(IF(Y$29:Y$166="teilsaniert",X$29:X$166)) + MAX(IF(Y$29:Y$166="teilsaniert",X$29:X$166))) / 2,
                (MIN(IF(Y$29:Y$166="saniert",X$29:X$166)) + MAX(IF(Y$29:Y$166="saniert",X$29:X$166))) / 2
            )
        )),
        0,
        W52
    )
)</f>
        <v>0</v>
      </c>
      <c r="AA52" s="160"/>
      <c r="AB52" s="160"/>
      <c r="AC52" s="160"/>
      <c r="AD52" s="174">
        <f t="shared" si="19"/>
        <v>2.6071765483150946</v>
      </c>
      <c r="AE52" s="173">
        <f t="shared" si="5"/>
        <v>0.97532425528248701</v>
      </c>
      <c r="AF52" s="174" t="str">
        <f t="shared" si="6"/>
        <v>unsaniert</v>
      </c>
      <c r="AG52" s="174" cm="1">
        <f t="array" ref="AG52">IF(
    AE52 &gt; (IF(
        AF52 = "unsaniert",
        (MIN(IF(AF$1:AF$166="unsaniert",AE$1:AE$166)) + MAX(IF(AF$1:AF$166="unsaniert",AE$1:AE$166))) / 2,
        IF(
            AF52 = "teilsaniert",
            (MIN(IF(AF$1:AF$166="teilsaniert",AE$1:AE$166)) + MAX(IF(AF$1:AF$166="teilsaniert",AE$1:AE$166))) / 2,
            (MIN(IF(AF$1:AF$166="saniert",AE$1:AE$166)) + MAX(IF(AF$1:AF$166="saniert",AE$1:AE$166))) / 2
        )
    )),
    0,
    IF(
        AE51 &lt; (IF(
            AF52 = "unsaniert",
            (MIN(IF(AF$1:AF$166="unsaniert",AE$1:AE$166)) + MAX(IF(AF$1:AF$166="unsaniert",AE$1:AE$166))) / 2,
            IF(
                AF52 = "teilsaniert",
                (MIN(IF(AF$1:AF$166="teilsaniert",AE$1:AE$166)) + MAX(IF(AF$1:AF$166="teilsaniert",AE$1:AE$166))) / 2,
                (MIN(IF(AF$1:AF$166="saniert",AE$1:AE$166)) + MAX(IF(AF$1:AF$166="saniert",AE$1:AE$166))) / 2
            )
        )),
        0,
        AD52
    )
)</f>
        <v>0</v>
      </c>
      <c r="AH52" s="160"/>
      <c r="AI52" s="160"/>
      <c r="AJ52" s="160"/>
      <c r="AK52" s="174">
        <f t="shared" si="20"/>
        <v>1.6620539638010761</v>
      </c>
      <c r="AL52" s="173">
        <f t="shared" si="7"/>
        <v>0.90319951541439003</v>
      </c>
      <c r="AM52" s="174" t="str">
        <f t="shared" si="8"/>
        <v>unsaniert</v>
      </c>
      <c r="AN52" s="174" cm="1">
        <f t="array" ref="AN52">IF(
    AL52 &gt; (IF(
        AM52 = "unsaniert",
        (MIN(IF(AM$1:AM$166="unsaniert",AL$1:AL$166)) + MAX(IF(AM$1:AM$166="unsaniert",AL$1:AL$166))) / 2,
        IF(
            AM52 = "teilsaniert",
            (MIN(IF(AM$1:AM$166="teilsaniert",AL$1:AL$166)) + MAX(IF(AM$1:AM$166="teilsaniert",AL$1:AL$166))) / 2,
            (MIN(IF(AM$1:AM$166="saniert",AL$1:AL$166)) + MAX(IF(AM$1:AM$166="saniert",AL$1:AL$166))) / 2
        )
    )),
    0,
    IF(
        AL51 &lt; (IF(
            AM52 = "unsaniert",
            (MIN(IF(AM$1:AM$166="unsaniert",AL$1:AL$166)) + MAX(IF(AM$1:AM$166="unsaniert",AL$1:AL$166))) / 2,
            IF(
                AM52 = "teilsaniert",
                (MIN(IF(AM$1:AM$166="teilsaniert",AL$1:AL$166)) + MAX(IF(AM$1:AM$166="teilsaniert",AL$1:AL$166))) / 2,
                (MIN(IF(AM$1:AM$166="saniert",AL$1:AL$166)) + MAX(IF(AM$1:AM$166="saniert",AL$1:AL$166))) / 2
            )
        )),
        0,
        AK52
    )
)</f>
        <v>0</v>
      </c>
      <c r="AR52" s="174">
        <f t="shared" si="21"/>
        <v>1.9101446657938717</v>
      </c>
      <c r="AS52" s="173">
        <f t="shared" si="9"/>
        <v>0.97724986805182135</v>
      </c>
      <c r="AT52" s="174" t="str">
        <f t="shared" si="10"/>
        <v>unsaniert</v>
      </c>
      <c r="AU52" s="174" cm="1">
        <f t="array" ref="AU52">IF(
    AS52 &gt; (IF(
        AT52 = "unsaniert",
        (MIN(IF(AT$1:AT$166="unsaniert",AS$1:AS$166)) + MAX(IF(AT$1:AT$166="unsaniert",AS$1:AS$166))) / 2,
        IF(
            AT52 = "teilsaniert",
            (MIN(IF(AT$1:AT$166="teilsaniert",AS$1:AS$166)) + MAX(IF(AT$1:AT$166="teilsaniert",AS$1:AS$166))) / 2,
            (MIN(IF(AT$1:AT$166="saniert",AS$1:AS$166)) + MAX(IF(AT$1:AT$166="saniert",AS$1:AS$166))) / 2
        )
    )),
    0,
    IF(
        AS51 &lt; (IF(
            AT52 = "unsaniert",
            (MIN(IF(AT$1:AT$166="unsaniert",AS$1:AS$166)) + MAX(IF(AT$1:AT$166="unsaniert",AS$1:AS$166))) / 2,
            IF(
                AT52 = "teilsaniert",
                (MIN(IF(AT$1:AT$166="teilsaniert",AS$1:AS$166)) + MAX(IF(AT$1:AT$166="teilsaniert",AS$1:AS$166))) / 2,
                (MIN(IF(AT$1:AT$166="saniert",AS$1:AS$166)) + MAX(IF(AT$1:AT$166="saniert",AS$1:AS$166))) / 2
            )
        )),
        0,
        AR52
    )
)</f>
        <v>0</v>
      </c>
      <c r="AV52" s="160"/>
      <c r="AW52" s="160"/>
      <c r="AX52" s="160"/>
      <c r="AY52" s="174">
        <f t="shared" si="22"/>
        <v>3.7556705130366947</v>
      </c>
      <c r="AZ52" s="173">
        <f t="shared" si="24"/>
        <v>0.98607806118863728</v>
      </c>
      <c r="BA52" s="174" t="str">
        <f t="shared" si="25"/>
        <v>unsaniert</v>
      </c>
      <c r="BB52" s="174" cm="1">
        <f t="array" ref="BB52">IF(
    AZ52 &gt; (IF(
        BA52 = "unsaniert",
        (MIN(IF(BA$1:BA$166="unsaniert",AZ$1:AZ$166)) + MAX(IF(BA$1:BA$166="unsaniert",AZ$1:AZ$166))) / 2,
        IF(
            BA52 = "teilsaniert",
            (MIN(IF(BA$1:BA$166="teilsaniert",AZ$1:AZ$166)) + MAX(IF(BA$1:BA$166="teilsaniert",AZ$1:AZ$166))) / 2,
            (MIN(IF(BA$1:BA$166="saniert",AZ$1:AZ$166)) + MAX(IF(BA$1:BA$166="saniert",AZ$1:AZ$166))) / 2
        )
    )),
    0,
    IF(
        AZ51 &lt; (IF(
            BA52 = "unsaniert",
            (MIN(IF(BA$1:BA$166="unsaniert",AZ$1:AZ$166)) + MAX(IF(BA$1:BA$166="unsaniert",AZ$1:AZ$166))) / 2,
            IF(
                BA52 = "teilsaniert",
                (MIN(IF(BA$1:BA$166="teilsaniert",AZ$1:AZ$166)) + MAX(IF(BA$1:BA$166="teilsaniert",AZ$1:AZ$166))) / 2,
                (MIN(IF(BA$1:BA$166="saniert",AZ$1:AZ$166)) + MAX(IF(BA$1:BA$166="saniert",AZ$1:AZ$166))) / 2
            )
        )),
        0,
        AY52
    )
)</f>
        <v>0</v>
      </c>
      <c r="BC52" s="160"/>
      <c r="BD52" s="160"/>
      <c r="BE52" s="160"/>
      <c r="BF52" s="174">
        <f t="shared" si="23"/>
        <v>1.9643613174131191</v>
      </c>
      <c r="BG52" s="173">
        <f t="shared" si="13"/>
        <v>0.95516718662110245</v>
      </c>
      <c r="BH52" s="174" t="str">
        <f t="shared" si="14"/>
        <v>unsaniert</v>
      </c>
      <c r="BI52" s="174" cm="1">
        <f t="array" ref="BI52">IF(
    BG52 &gt; (IF(
        BH52 = "unsaniert",
        (MIN(IF(BH$1:BH$166="unsaniert",BG$1:BG$166)) + MAX(IF(BH$1:BH$166="unsaniert",BG$1:BG$166))) / 2,
        IF(
            BH52 = "teilsaniert",
            (MIN(IF(BH$1:BH$166="teilsaniert",BG$1:BG$166)) + MAX(IF(BH$1:BH$166="teilsaniert",BG$1:BG$166))) / 2,
            (MIN(IF(BH$1:BH$166="saniert",BG$1:BG$166)) + MAX(IF(BH$1:BH$166="saniert",BG$1:BG$166))) / 2
        )
    )),
    0,
    IF(
        BG51 &lt; (IF(
            BH52 = "unsaniert",
            (MIN(IF(BH$1:BH$166="unsaniert",BG$1:BG$166)) + MAX(IF(BH$1:BH$166="unsaniert",BG$1:BG$166))) / 2,
            IF(
                BH52 = "teilsaniert",
                (MIN(IF(BH$1:BH$166="teilsaniert",BG$1:BG$166)) + MAX(IF(BH$1:BH$166="teilsaniert",BG$1:BG$166))) / 2,
                (MIN(IF(BH$1:BH$166="saniert",BG$1:BG$166)) + MAX(IF(BH$1:BH$166="saniert",BG$1:BG$166))) / 2
            )
        )),
        0,
        BF52
    )
)</f>
        <v>0</v>
      </c>
    </row>
    <row r="53" spans="2:61">
      <c r="B53" s="174">
        <f t="shared" si="15"/>
        <v>2.6395660349470562</v>
      </c>
      <c r="C53" s="173">
        <f>_xlfn.NORM.DIST(B53, B5,C5, TRUE)</f>
        <v>0.97818405959626287</v>
      </c>
      <c r="D53" s="174" t="str">
        <f t="shared" si="0"/>
        <v>unsaniert</v>
      </c>
      <c r="E53" s="174" cm="1">
        <f t="array" ref="E53">IF(
    C53 &gt; (IF(
        D53 = "unsaniert",
        (MIN(IF(D$32:D$166="unsaniert",C$32:C$166)) + MAX(IF(D$32:D$166="unsaniert",C$32:C$166))) / 2,
        IF(
            D53 = "teilsaniert",
            (MIN(IF(D$32:D$166="teilsaniert",C$32:C$166)) + MAX(IF(D$32:D$166="teilsaniert",C$32:C$166))) / 2,
            (MIN(IF(D$32:D$166="saniert",C$32:C$166)) + MAX(IF(D$32:D$166="saniert",C$32:C$166))) / 2
        )
    )),
    0,
    IF(
        C52 &lt; (IF(
            D53 = "unsaniert",
            (MIN(IF(D$32:D$166="unsaniert",C$32:C$166)) + MAX(IF(D$32:D$166="unsaniert",C$32:C$166))) / 2,
            IF(
                D53 = "teilsaniert",
                (MIN(IF(D$32:D$166="teilsaniert",C$32:C$166)) + MAX(IF(D$32:D$166="teilsaniert",C$32:C$166))) / 2,
                (MIN(IF(D$32:D$166="saniert",C$32:C$166)) + MAX(IF(D$32:D$166="saniert",C$32:C$166))) / 2
            )
        )),
        0,
        B53
    )
)</f>
        <v>0</v>
      </c>
      <c r="F53" s="172"/>
      <c r="H53" s="160"/>
      <c r="I53" s="174">
        <f t="shared" si="16"/>
        <v>3.9972261060263503</v>
      </c>
      <c r="J53" s="173">
        <f>_xlfn.NORM.DIST(I53, I5,J5, TRUE)</f>
        <v>0.98996401989972582</v>
      </c>
      <c r="K53" s="174" t="str">
        <f t="shared" si="1"/>
        <v>unsaniert</v>
      </c>
      <c r="L53" s="174" cm="1">
        <f t="array" ref="L53">IF(
    J53 &gt; (IF(
        K53 = "unsaniert",
        (MIN(IF(K$32:K$166="unsaniert",J$32:J$166)) + MAX(IF(K$32:K$166="unsaniert",J$32:J$166))) / 2,
        IF(
            K53 = "teilsaniert",
            (MIN(IF(K$32:K$166="teilsaniert",J$32:J$166)) + MAX(IF(K$32:K$166="teilsaniert",J$32:J$166))) / 2,
            (MIN(IF(K$32:K$166="saniert",J$32:J$166)) + MAX(IF(K$32:K$166="saniert",J$32:J$166))) / 2
        )
    )),
    0,
    IF(
        J52 &lt; (IF(
            K53 = "unsaniert",
            (MIN(IF(K$32:K$166="unsaniert",J$32:J$166)) + MAX(IF(K$32:K$166="unsaniert",J$32:J$166))) / 2,
            IF(
                K53 = "teilsaniert",
                (MIN(IF(K$32:K$166="teilsaniert",J$32:J$166)) + MAX(IF(K$32:K$166="teilsaniert",J$32:J$166))) / 2,
                (MIN(IF(K$32:K$166="saniert",J$32:J$166)) + MAX(IF(K$32:K$166="saniert",J$32:J$166))) / 2
            )
        )),
        0,
        I53
    )
)</f>
        <v>0</v>
      </c>
      <c r="O53" s="160"/>
      <c r="P53" s="174">
        <f t="shared" si="17"/>
        <v>1.7936341125056796</v>
      </c>
      <c r="Q53" s="173">
        <f>_xlfn.NORM.DIST(P53, P5,Q5, TRUE)</f>
        <v>0.92403024438564962</v>
      </c>
      <c r="R53" s="174" t="str">
        <f t="shared" si="2"/>
        <v>unsaniert</v>
      </c>
      <c r="S53" s="174" cm="1">
        <f t="array" ref="S53">IF(
    Q53 &gt; (IF(
        R53 = "unsaniert",
        (MIN(IF(R$32:R$166="unsaniert",Q$32:Q$166)) + MAX(IF(R$32:R$166="unsaniert",Q$32:Q$166))) / 2,
        IF(
            R53 = "teilsaniert",
            (MIN(IF(R$32:R$166="teilsaniert",Q$32:Q$166)) + MAX(IF(R$32:R$166="teilsaniert",Q$32:Q$166))) / 2,
            (MIN(IF(R$32:R$166="saniert",Q$32:Q$166)) + MAX(IF(R$32:R$166="saniert",Q$32:Q$166))) / 2
        )
    )),
    0,
    IF(
        Q52 &lt; (IF(
            R53 = "unsaniert",
            (MIN(IF(R$32:R$166="unsaniert",Q$32:Q$166)) + MAX(IF(R$32:R$166="unsaniert",Q$32:Q$166))) / 2,
            IF(
                R53 = "teilsaniert",
                (MIN(IF(R$32:R$166="teilsaniert",Q$32:Q$166)) + MAX(IF(R$32:R$166="teilsaniert",Q$32:Q$166))) / 2,
                (MIN(IF(R$32:R$166="saniert",Q$32:Q$166)) + MAX(IF(R$32:R$166="saniert",Q$32:Q$166))) / 2
            )
        )),
        0,
        P53
    )
)</f>
        <v>0</v>
      </c>
      <c r="W53" s="174">
        <f t="shared" si="18"/>
        <v>4.7470897700003007</v>
      </c>
      <c r="X53" s="173">
        <f t="shared" si="3"/>
        <v>0.98732308549822956</v>
      </c>
      <c r="Y53" s="174" t="str">
        <f t="shared" si="4"/>
        <v>unsaniert</v>
      </c>
      <c r="Z53" s="174" cm="1">
        <f t="array" ref="Z53">IF(
    X53 &gt; (IF(
        Y53 = "unsaniert",
        (MIN(IF(Y$29:Y$166="unsaniert",X$29:X$166)) + MAX(IF(Y$29:Y$166="unsaniert",X$29:X$166))) / 2,
        IF(
            Y53 = "teilsaniert",
            (MIN(IF(Y$29:Y$166="teilsaniert",X$29:X$166)) + MAX(IF(Y$29:Y$166="teilsaniert",X$29:X$166))) / 2,
            (MIN(IF(Y$29:Y$166="saniert",X$29:X$166)) + MAX(IF(Y$29:Y$166="saniert",X$29:X$166))) / 2
        )
    )),
    0,
    IF(
        X52 &lt; (IF(
            Y53 = "unsaniert",
            (MIN(IF(Y$29:Y$166="unsaniert",X$29:X$166)) + MAX(IF(Y$29:Y$166="unsaniert",X$29:X$166))) / 2,
            IF(
                Y53 = "teilsaniert",
                (MIN(IF(Y$29:Y$166="teilsaniert",X$29:X$166)) + MAX(IF(Y$29:Y$166="teilsaniert",X$29:X$166))) / 2,
                (MIN(IF(Y$29:Y$166="saniert",X$29:X$166)) + MAX(IF(Y$29:Y$166="saniert",X$29:X$166))) / 2
            )
        )),
        0,
        W53
    )
)</f>
        <v>0</v>
      </c>
      <c r="AA53" s="160"/>
      <c r="AB53" s="160"/>
      <c r="AC53" s="160"/>
      <c r="AD53" s="174">
        <f t="shared" si="19"/>
        <v>2.5771765483150948</v>
      </c>
      <c r="AE53" s="173">
        <f t="shared" si="5"/>
        <v>0.97158993947385941</v>
      </c>
      <c r="AF53" s="174" t="str">
        <f t="shared" si="6"/>
        <v>unsaniert</v>
      </c>
      <c r="AG53" s="174" cm="1">
        <f t="array" ref="AG53">IF(
    AE53 &gt; (IF(
        AF53 = "unsaniert",
        (MIN(IF(AF$1:AF$166="unsaniert",AE$1:AE$166)) + MAX(IF(AF$1:AF$166="unsaniert",AE$1:AE$166))) / 2,
        IF(
            AF53 = "teilsaniert",
            (MIN(IF(AF$1:AF$166="teilsaniert",AE$1:AE$166)) + MAX(IF(AF$1:AF$166="teilsaniert",AE$1:AE$166))) / 2,
            (MIN(IF(AF$1:AF$166="saniert",AE$1:AE$166)) + MAX(IF(AF$1:AF$166="saniert",AE$1:AE$166))) / 2
        )
    )),
    0,
    IF(
        AE52 &lt; (IF(
            AF53 = "unsaniert",
            (MIN(IF(AF$1:AF$166="unsaniert",AE$1:AE$166)) + MAX(IF(AF$1:AF$166="unsaniert",AE$1:AE$166))) / 2,
            IF(
                AF53 = "teilsaniert",
                (MIN(IF(AF$1:AF$166="teilsaniert",AE$1:AE$166)) + MAX(IF(AF$1:AF$166="teilsaniert",AE$1:AE$166))) / 2,
                (MIN(IF(AF$1:AF$166="saniert",AE$1:AE$166)) + MAX(IF(AF$1:AF$166="saniert",AE$1:AE$166))) / 2
            )
        )),
        0,
        AD53
    )
)</f>
        <v>0</v>
      </c>
      <c r="AH53" s="160"/>
      <c r="AI53" s="160"/>
      <c r="AJ53" s="160"/>
      <c r="AK53" s="174">
        <f t="shared" si="20"/>
        <v>1.632053963801076</v>
      </c>
      <c r="AL53" s="173">
        <f t="shared" si="7"/>
        <v>0.88493032977829211</v>
      </c>
      <c r="AM53" s="174" t="str">
        <f t="shared" si="8"/>
        <v>unsaniert</v>
      </c>
      <c r="AN53" s="174" cm="1">
        <f t="array" ref="AN53">IF(
    AL53 &gt; (IF(
        AM53 = "unsaniert",
        (MIN(IF(AM$1:AM$166="unsaniert",AL$1:AL$166)) + MAX(IF(AM$1:AM$166="unsaniert",AL$1:AL$166))) / 2,
        IF(
            AM53 = "teilsaniert",
            (MIN(IF(AM$1:AM$166="teilsaniert",AL$1:AL$166)) + MAX(IF(AM$1:AM$166="teilsaniert",AL$1:AL$166))) / 2,
            (MIN(IF(AM$1:AM$166="saniert",AL$1:AL$166)) + MAX(IF(AM$1:AM$166="saniert",AL$1:AL$166))) / 2
        )
    )),
    0,
    IF(
        AL52 &lt; (IF(
            AM53 = "unsaniert",
            (MIN(IF(AM$1:AM$166="unsaniert",AL$1:AL$166)) + MAX(IF(AM$1:AM$166="unsaniert",AL$1:AL$166))) / 2,
            IF(
                AM53 = "teilsaniert",
                (MIN(IF(AM$1:AM$166="teilsaniert",AL$1:AL$166)) + MAX(IF(AM$1:AM$166="teilsaniert",AL$1:AL$166))) / 2,
                (MIN(IF(AM$1:AM$166="saniert",AL$1:AL$166)) + MAX(IF(AM$1:AM$166="saniert",AL$1:AL$166))) / 2
            )
        )),
        0,
        AK53
    )
)</f>
        <v>0</v>
      </c>
      <c r="AR53" s="174">
        <f t="shared" si="21"/>
        <v>1.9001446657938716</v>
      </c>
      <c r="AS53" s="173">
        <f t="shared" si="9"/>
        <v>0.97388156195826048</v>
      </c>
      <c r="AT53" s="174" t="str">
        <f t="shared" si="10"/>
        <v>unsaniert</v>
      </c>
      <c r="AU53" s="174" cm="1">
        <f t="array" ref="AU53">IF(
    AS53 &gt; (IF(
        AT53 = "unsaniert",
        (MIN(IF(AT$1:AT$166="unsaniert",AS$1:AS$166)) + MAX(IF(AT$1:AT$166="unsaniert",AS$1:AS$166))) / 2,
        IF(
            AT53 = "teilsaniert",
            (MIN(IF(AT$1:AT$166="teilsaniert",AS$1:AS$166)) + MAX(IF(AT$1:AT$166="teilsaniert",AS$1:AS$166))) / 2,
            (MIN(IF(AT$1:AT$166="saniert",AS$1:AS$166)) + MAX(IF(AT$1:AT$166="saniert",AS$1:AS$166))) / 2
        )
    )),
    0,
    IF(
        AS52 &lt; (IF(
            AT53 = "unsaniert",
            (MIN(IF(AT$1:AT$166="unsaniert",AS$1:AS$166)) + MAX(IF(AT$1:AT$166="unsaniert",AS$1:AS$166))) / 2,
            IF(
                AT53 = "teilsaniert",
                (MIN(IF(AT$1:AT$166="teilsaniert",AS$1:AS$166)) + MAX(IF(AT$1:AT$166="teilsaniert",AS$1:AS$166))) / 2,
                (MIN(IF(AT$1:AT$166="saniert",AS$1:AS$166)) + MAX(IF(AT$1:AT$166="saniert",AS$1:AS$166))) / 2
            )
        )),
        0,
        AR53
    )
)</f>
        <v>0</v>
      </c>
      <c r="AV53" s="160"/>
      <c r="AW53" s="160"/>
      <c r="AX53" s="160"/>
      <c r="AY53" s="174">
        <f t="shared" si="22"/>
        <v>3.7256705130366949</v>
      </c>
      <c r="AZ53" s="173">
        <f t="shared" si="24"/>
        <v>0.98431665799088919</v>
      </c>
      <c r="BA53" s="174" t="str">
        <f t="shared" si="25"/>
        <v>unsaniert</v>
      </c>
      <c r="BB53" s="174" cm="1">
        <f t="array" ref="BB53">IF(
    AZ53 &gt; (IF(
        BA53 = "unsaniert",
        (MIN(IF(BA$1:BA$166="unsaniert",AZ$1:AZ$166)) + MAX(IF(BA$1:BA$166="unsaniert",AZ$1:AZ$166))) / 2,
        IF(
            BA53 = "teilsaniert",
            (MIN(IF(BA$1:BA$166="teilsaniert",AZ$1:AZ$166)) + MAX(IF(BA$1:BA$166="teilsaniert",AZ$1:AZ$166))) / 2,
            (MIN(IF(BA$1:BA$166="saniert",AZ$1:AZ$166)) + MAX(IF(BA$1:BA$166="saniert",AZ$1:AZ$166))) / 2
        )
    )),
    0,
    IF(
        AZ52 &lt; (IF(
            BA53 = "unsaniert",
            (MIN(IF(BA$1:BA$166="unsaniert",AZ$1:AZ$166)) + MAX(IF(BA$1:BA$166="unsaniert",AZ$1:AZ$166))) / 2,
            IF(
                BA53 = "teilsaniert",
                (MIN(IF(BA$1:BA$166="teilsaniert",AZ$1:AZ$166)) + MAX(IF(BA$1:BA$166="teilsaniert",AZ$1:AZ$166))) / 2,
                (MIN(IF(BA$1:BA$166="saniert",AZ$1:AZ$166)) + MAX(IF(BA$1:BA$166="saniert",AZ$1:AZ$166))) / 2
            )
        )),
        0,
        AY53
    )
)</f>
        <v>0</v>
      </c>
      <c r="BC53" s="160"/>
      <c r="BD53" s="160"/>
      <c r="BE53" s="160"/>
      <c r="BF53" s="174">
        <f t="shared" si="23"/>
        <v>1.9343613174131191</v>
      </c>
      <c r="BG53" s="173">
        <f t="shared" si="13"/>
        <v>0.94744041568146575</v>
      </c>
      <c r="BH53" s="174" t="str">
        <f t="shared" si="14"/>
        <v>unsaniert</v>
      </c>
      <c r="BI53" s="174" cm="1">
        <f t="array" ref="BI53">IF(
    BG53 &gt; (IF(
        BH53 = "unsaniert",
        (MIN(IF(BH$1:BH$166="unsaniert",BG$1:BG$166)) + MAX(IF(BH$1:BH$166="unsaniert",BG$1:BG$166))) / 2,
        IF(
            BH53 = "teilsaniert",
            (MIN(IF(BH$1:BH$166="teilsaniert",BG$1:BG$166)) + MAX(IF(BH$1:BH$166="teilsaniert",BG$1:BG$166))) / 2,
            (MIN(IF(BH$1:BH$166="saniert",BG$1:BG$166)) + MAX(IF(BH$1:BH$166="saniert",BG$1:BG$166))) / 2
        )
    )),
    0,
    IF(
        BG52 &lt; (IF(
            BH53 = "unsaniert",
            (MIN(IF(BH$1:BH$166="unsaniert",BG$1:BG$166)) + MAX(IF(BH$1:BH$166="unsaniert",BG$1:BG$166))) / 2,
            IF(
                BH53 = "teilsaniert",
                (MIN(IF(BH$1:BH$166="teilsaniert",BG$1:BG$166)) + MAX(IF(BH$1:BH$166="teilsaniert",BG$1:BG$166))) / 2,
                (MIN(IF(BH$1:BH$166="saniert",BG$1:BG$166)) + MAX(IF(BH$1:BH$166="saniert",BG$1:BG$166))) / 2
            )
        )),
        0,
        BF53
    )
)</f>
        <v>0</v>
      </c>
    </row>
    <row r="54" spans="2:61">
      <c r="B54" s="174">
        <f t="shared" si="15"/>
        <v>2.6095660349470564</v>
      </c>
      <c r="C54" s="173">
        <f>_xlfn.NORM.DIST(B54, B5,C5, TRUE)</f>
        <v>0.97517882535187617</v>
      </c>
      <c r="D54" s="174" t="str">
        <f t="shared" si="0"/>
        <v>unsaniert</v>
      </c>
      <c r="E54" s="174" cm="1">
        <f t="array" ref="E54">IF(
    C54 &gt; (IF(
        D54 = "unsaniert",
        (MIN(IF(D$32:D$166="unsaniert",C$32:C$166)) + MAX(IF(D$32:D$166="unsaniert",C$32:C$166))) / 2,
        IF(
            D54 = "teilsaniert",
            (MIN(IF(D$32:D$166="teilsaniert",C$32:C$166)) + MAX(IF(D$32:D$166="teilsaniert",C$32:C$166))) / 2,
            (MIN(IF(D$32:D$166="saniert",C$32:C$166)) + MAX(IF(D$32:D$166="saniert",C$32:C$166))) / 2
        )
    )),
    0,
    IF(
        C53 &lt; (IF(
            D54 = "unsaniert",
            (MIN(IF(D$32:D$166="unsaniert",C$32:C$166)) + MAX(IF(D$32:D$166="unsaniert",C$32:C$166))) / 2,
            IF(
                D54 = "teilsaniert",
                (MIN(IF(D$32:D$166="teilsaniert",C$32:C$166)) + MAX(IF(D$32:D$166="teilsaniert",C$32:C$166))) / 2,
                (MIN(IF(D$32:D$166="saniert",C$32:C$166)) + MAX(IF(D$32:D$166="saniert",C$32:C$166))) / 2
            )
        )),
        0,
        B54
    )
)</f>
        <v>0</v>
      </c>
      <c r="F54" s="172"/>
      <c r="H54" s="160"/>
      <c r="I54" s="174">
        <f t="shared" si="16"/>
        <v>3.9672261060263505</v>
      </c>
      <c r="J54" s="173">
        <f>_xlfn.NORM.DIST(I54, I5,J5, TRUE)</f>
        <v>0.98891667228197955</v>
      </c>
      <c r="K54" s="174" t="str">
        <f t="shared" si="1"/>
        <v>unsaniert</v>
      </c>
      <c r="L54" s="174" cm="1">
        <f t="array" ref="L54">IF(
    J54 &gt; (IF(
        K54 = "unsaniert",
        (MIN(IF(K$32:K$166="unsaniert",J$32:J$166)) + MAX(IF(K$32:K$166="unsaniert",J$32:J$166))) / 2,
        IF(
            K54 = "teilsaniert",
            (MIN(IF(K$32:K$166="teilsaniert",J$32:J$166)) + MAX(IF(K$32:K$166="teilsaniert",J$32:J$166))) / 2,
            (MIN(IF(K$32:K$166="saniert",J$32:J$166)) + MAX(IF(K$32:K$166="saniert",J$32:J$166))) / 2
        )
    )),
    0,
    IF(
        J53 &lt; (IF(
            K54 = "unsaniert",
            (MIN(IF(K$32:K$166="unsaniert",J$32:J$166)) + MAX(IF(K$32:K$166="unsaniert",J$32:J$166))) / 2,
            IF(
                K54 = "teilsaniert",
                (MIN(IF(K$32:K$166="teilsaniert",J$32:J$166)) + MAX(IF(K$32:K$166="teilsaniert",J$32:J$166))) / 2,
                (MIN(IF(K$32:K$166="saniert",J$32:J$166)) + MAX(IF(K$32:K$166="saniert",J$32:J$166))) / 2
            )
        )),
        0,
        I54
    )
)</f>
        <v>0</v>
      </c>
      <c r="O54" s="160"/>
      <c r="P54" s="174">
        <f t="shared" si="17"/>
        <v>1.7636341125056796</v>
      </c>
      <c r="Q54" s="173">
        <f>_xlfn.NORM.DIST(P54, P5,Q5, TRUE)</f>
        <v>0.91079113484914243</v>
      </c>
      <c r="R54" s="174" t="str">
        <f t="shared" si="2"/>
        <v>unsaniert</v>
      </c>
      <c r="S54" s="174" cm="1">
        <f t="array" ref="S54">IF(
    Q54 &gt; (IF(
        R54 = "unsaniert",
        (MIN(IF(R$32:R$166="unsaniert",Q$32:Q$166)) + MAX(IF(R$32:R$166="unsaniert",Q$32:Q$166))) / 2,
        IF(
            R54 = "teilsaniert",
            (MIN(IF(R$32:R$166="teilsaniert",Q$32:Q$166)) + MAX(IF(R$32:R$166="teilsaniert",Q$32:Q$166))) / 2,
            (MIN(IF(R$32:R$166="saniert",Q$32:Q$166)) + MAX(IF(R$32:R$166="saniert",Q$32:Q$166))) / 2
        )
    )),
    0,
    IF(
        Q53 &lt; (IF(
            R54 = "unsaniert",
            (MIN(IF(R$32:R$166="unsaniert",Q$32:Q$166)) + MAX(IF(R$32:R$166="unsaniert",Q$32:Q$166))) / 2,
            IF(
                R54 = "teilsaniert",
                (MIN(IF(R$32:R$166="teilsaniert",Q$32:Q$166)) + MAX(IF(R$32:R$166="teilsaniert",Q$32:Q$166))) / 2,
                (MIN(IF(R$32:R$166="saniert",Q$32:Q$166)) + MAX(IF(R$32:R$166="saniert",Q$32:Q$166))) / 2
            )
        )),
        0,
        P54
    )
)</f>
        <v>0</v>
      </c>
      <c r="W54" s="174">
        <f t="shared" si="18"/>
        <v>4.7170897700003005</v>
      </c>
      <c r="X54" s="173">
        <f t="shared" si="3"/>
        <v>0.98586511860058801</v>
      </c>
      <c r="Y54" s="174" t="str">
        <f t="shared" si="4"/>
        <v>unsaniert</v>
      </c>
      <c r="Z54" s="174" cm="1">
        <f t="array" ref="Z54">IF(
    X54 &gt; (IF(
        Y54 = "unsaniert",
        (MIN(IF(Y$29:Y$166="unsaniert",X$29:X$166)) + MAX(IF(Y$29:Y$166="unsaniert",X$29:X$166))) / 2,
        IF(
            Y54 = "teilsaniert",
            (MIN(IF(Y$29:Y$166="teilsaniert",X$29:X$166)) + MAX(IF(Y$29:Y$166="teilsaniert",X$29:X$166))) / 2,
            (MIN(IF(Y$29:Y$166="saniert",X$29:X$166)) + MAX(IF(Y$29:Y$166="saniert",X$29:X$166))) / 2
        )
    )),
    0,
    IF(
        X53 &lt; (IF(
            Y54 = "unsaniert",
            (MIN(IF(Y$29:Y$166="unsaniert",X$29:X$166)) + MAX(IF(Y$29:Y$166="unsaniert",X$29:X$166))) / 2,
            IF(
                Y54 = "teilsaniert",
                (MIN(IF(Y$29:Y$166="teilsaniert",X$29:X$166)) + MAX(IF(Y$29:Y$166="teilsaniert",X$29:X$166))) / 2,
                (MIN(IF(Y$29:Y$166="saniert",X$29:X$166)) + MAX(IF(Y$29:Y$166="saniert",X$29:X$166))) / 2
            )
        )),
        0,
        W54
    )
)</f>
        <v>0</v>
      </c>
      <c r="AA54" s="160"/>
      <c r="AB54" s="160"/>
      <c r="AC54" s="160"/>
      <c r="AD54" s="174">
        <f t="shared" si="19"/>
        <v>2.547176548315095</v>
      </c>
      <c r="AE54" s="173">
        <f t="shared" si="5"/>
        <v>0.96739688180104011</v>
      </c>
      <c r="AF54" s="174" t="str">
        <f t="shared" si="6"/>
        <v>unsaniert</v>
      </c>
      <c r="AG54" s="174" cm="1">
        <f t="array" ref="AG54">IF(
    AE54 &gt; (IF(
        AF54 = "unsaniert",
        (MIN(IF(AF$1:AF$166="unsaniert",AE$1:AE$166)) + MAX(IF(AF$1:AF$166="unsaniert",AE$1:AE$166))) / 2,
        IF(
            AF54 = "teilsaniert",
            (MIN(IF(AF$1:AF$166="teilsaniert",AE$1:AE$166)) + MAX(IF(AF$1:AF$166="teilsaniert",AE$1:AE$166))) / 2,
            (MIN(IF(AF$1:AF$166="saniert",AE$1:AE$166)) + MAX(IF(AF$1:AF$166="saniert",AE$1:AE$166))) / 2
        )
    )),
    0,
    IF(
        AE53 &lt; (IF(
            AF54 = "unsaniert",
            (MIN(IF(AF$1:AF$166="unsaniert",AE$1:AE$166)) + MAX(IF(AF$1:AF$166="unsaniert",AE$1:AE$166))) / 2,
            IF(
                AF54 = "teilsaniert",
                (MIN(IF(AF$1:AF$166="teilsaniert",AE$1:AE$166)) + MAX(IF(AF$1:AF$166="teilsaniert",AE$1:AE$166))) / 2,
                (MIN(IF(AF$1:AF$166="saniert",AE$1:AE$166)) + MAX(IF(AF$1:AF$166="saniert",AE$1:AE$166))) / 2
            )
        )),
        0,
        AD54
    )
)</f>
        <v>0</v>
      </c>
      <c r="AH54" s="160"/>
      <c r="AI54" s="160"/>
      <c r="AJ54" s="160"/>
      <c r="AK54" s="174">
        <f t="shared" si="20"/>
        <v>1.602053963801076</v>
      </c>
      <c r="AL54" s="173">
        <f t="shared" si="7"/>
        <v>0.86433393905361777</v>
      </c>
      <c r="AM54" s="174" t="str">
        <f t="shared" si="8"/>
        <v>unsaniert</v>
      </c>
      <c r="AN54" s="174" cm="1">
        <f t="array" ref="AN54">IF(
    AL54 &gt; (IF(
        AM54 = "unsaniert",
        (MIN(IF(AM$1:AM$166="unsaniert",AL$1:AL$166)) + MAX(IF(AM$1:AM$166="unsaniert",AL$1:AL$166))) / 2,
        IF(
            AM54 = "teilsaniert",
            (MIN(IF(AM$1:AM$166="teilsaniert",AL$1:AL$166)) + MAX(IF(AM$1:AM$166="teilsaniert",AL$1:AL$166))) / 2,
            (MIN(IF(AM$1:AM$166="saniert",AL$1:AL$166)) + MAX(IF(AM$1:AM$166="saniert",AL$1:AL$166))) / 2
        )
    )),
    0,
    IF(
        AL53 &lt; (IF(
            AM54 = "unsaniert",
            (MIN(IF(AM$1:AM$166="unsaniert",AL$1:AL$166)) + MAX(IF(AM$1:AM$166="unsaniert",AL$1:AL$166))) / 2,
            IF(
                AM54 = "teilsaniert",
                (MIN(IF(AM$1:AM$166="teilsaniert",AL$1:AL$166)) + MAX(IF(AM$1:AM$166="teilsaniert",AL$1:AL$166))) / 2,
                (MIN(IF(AM$1:AM$166="saniert",AL$1:AL$166)) + MAX(IF(AM$1:AM$166="saniert",AL$1:AL$166))) / 2
            )
        )),
        0,
        AK54
    )
)</f>
        <v>0</v>
      </c>
      <c r="AR54" s="174">
        <f t="shared" si="21"/>
        <v>1.8901446657938716</v>
      </c>
      <c r="AS54" s="173">
        <f t="shared" si="9"/>
        <v>0.97010594458676858</v>
      </c>
      <c r="AT54" s="174" t="str">
        <f t="shared" si="10"/>
        <v>unsaniert</v>
      </c>
      <c r="AU54" s="174" cm="1">
        <f t="array" ref="AU54">IF(
    AS54 &gt; (IF(
        AT54 = "unsaniert",
        (MIN(IF(AT$1:AT$166="unsaniert",AS$1:AS$166)) + MAX(IF(AT$1:AT$166="unsaniert",AS$1:AS$166))) / 2,
        IF(
            AT54 = "teilsaniert",
            (MIN(IF(AT$1:AT$166="teilsaniert",AS$1:AS$166)) + MAX(IF(AT$1:AT$166="teilsaniert",AS$1:AS$166))) / 2,
            (MIN(IF(AT$1:AT$166="saniert",AS$1:AS$166)) + MAX(IF(AT$1:AT$166="saniert",AS$1:AS$166))) / 2
        )
    )),
    0,
    IF(
        AS53 &lt; (IF(
            AT54 = "unsaniert",
            (MIN(IF(AT$1:AT$166="unsaniert",AS$1:AS$166)) + MAX(IF(AT$1:AT$166="unsaniert",AS$1:AS$166))) / 2,
            IF(
                AT54 = "teilsaniert",
                (MIN(IF(AT$1:AT$166="teilsaniert",AS$1:AS$166)) + MAX(IF(AT$1:AT$166="teilsaniert",AS$1:AS$166))) / 2,
                (MIN(IF(AT$1:AT$166="saniert",AS$1:AS$166)) + MAX(IF(AT$1:AT$166="saniert",AS$1:AS$166))) / 2
            )
        )),
        0,
        AR54
    )
)</f>
        <v>0</v>
      </c>
      <c r="AV54" s="160"/>
      <c r="AW54" s="160"/>
      <c r="AX54" s="160"/>
      <c r="AY54" s="174">
        <f t="shared" si="22"/>
        <v>3.6956705130366951</v>
      </c>
      <c r="AZ54" s="173">
        <f t="shared" si="24"/>
        <v>0.98236740363343156</v>
      </c>
      <c r="BA54" s="174" t="str">
        <f t="shared" si="25"/>
        <v>unsaniert</v>
      </c>
      <c r="BB54" s="174" cm="1">
        <f t="array" ref="BB54">IF(
    AZ54 &gt; (IF(
        BA54 = "unsaniert",
        (MIN(IF(BA$1:BA$166="unsaniert",AZ$1:AZ$166)) + MAX(IF(BA$1:BA$166="unsaniert",AZ$1:AZ$166))) / 2,
        IF(
            BA54 = "teilsaniert",
            (MIN(IF(BA$1:BA$166="teilsaniert",AZ$1:AZ$166)) + MAX(IF(BA$1:BA$166="teilsaniert",AZ$1:AZ$166))) / 2,
            (MIN(IF(BA$1:BA$166="saniert",AZ$1:AZ$166)) + MAX(IF(BA$1:BA$166="saniert",AZ$1:AZ$166))) / 2
        )
    )),
    0,
    IF(
        AZ53 &lt; (IF(
            BA54 = "unsaniert",
            (MIN(IF(BA$1:BA$166="unsaniert",AZ$1:AZ$166)) + MAX(IF(BA$1:BA$166="unsaniert",AZ$1:AZ$166))) / 2,
            IF(
                BA54 = "teilsaniert",
                (MIN(IF(BA$1:BA$166="teilsaniert",AZ$1:AZ$166)) + MAX(IF(BA$1:BA$166="teilsaniert",AZ$1:AZ$166))) / 2,
                (MIN(IF(BA$1:BA$166="saniert",AZ$1:AZ$166)) + MAX(IF(BA$1:BA$166="saniert",AZ$1:AZ$166))) / 2
            )
        )),
        0,
        AY54
    )
)</f>
        <v>0</v>
      </c>
      <c r="BC54" s="160"/>
      <c r="BD54" s="160"/>
      <c r="BE54" s="160"/>
      <c r="BF54" s="174">
        <f t="shared" si="23"/>
        <v>1.9043613174131191</v>
      </c>
      <c r="BG54" s="173">
        <f t="shared" si="13"/>
        <v>0.93869243190958584</v>
      </c>
      <c r="BH54" s="174" t="str">
        <f t="shared" si="14"/>
        <v>unsaniert</v>
      </c>
      <c r="BI54" s="174" cm="1">
        <f t="array" ref="BI54">IF(
    BG54 &gt; (IF(
        BH54 = "unsaniert",
        (MIN(IF(BH$1:BH$166="unsaniert",BG$1:BG$166)) + MAX(IF(BH$1:BH$166="unsaniert",BG$1:BG$166))) / 2,
        IF(
            BH54 = "teilsaniert",
            (MIN(IF(BH$1:BH$166="teilsaniert",BG$1:BG$166)) + MAX(IF(BH$1:BH$166="teilsaniert",BG$1:BG$166))) / 2,
            (MIN(IF(BH$1:BH$166="saniert",BG$1:BG$166)) + MAX(IF(BH$1:BH$166="saniert",BG$1:BG$166))) / 2
        )
    )),
    0,
    IF(
        BG53 &lt; (IF(
            BH54 = "unsaniert",
            (MIN(IF(BH$1:BH$166="unsaniert",BG$1:BG$166)) + MAX(IF(BH$1:BH$166="unsaniert",BG$1:BG$166))) / 2,
            IF(
                BH54 = "teilsaniert",
                (MIN(IF(BH$1:BH$166="teilsaniert",BG$1:BG$166)) + MAX(IF(BH$1:BH$166="teilsaniert",BG$1:BG$166))) / 2,
                (MIN(IF(BH$1:BH$166="saniert",BG$1:BG$166)) + MAX(IF(BH$1:BH$166="saniert",BG$1:BG$166))) / 2
            )
        )),
        0,
        BF54
    )
)</f>
        <v>0</v>
      </c>
    </row>
    <row r="55" spans="2:61">
      <c r="B55" s="174">
        <f t="shared" si="15"/>
        <v>2.5795660349470566</v>
      </c>
      <c r="C55" s="173">
        <f>_xlfn.NORM.DIST(B55, B5,C5, TRUE)</f>
        <v>0.97183382834171195</v>
      </c>
      <c r="D55" s="174" t="str">
        <f t="shared" si="0"/>
        <v>unsaniert</v>
      </c>
      <c r="E55" s="174" cm="1">
        <f t="array" ref="E55">IF(
    C55 &gt; (IF(
        D55 = "unsaniert",
        (MIN(IF(D$32:D$166="unsaniert",C$32:C$166)) + MAX(IF(D$32:D$166="unsaniert",C$32:C$166))) / 2,
        IF(
            D55 = "teilsaniert",
            (MIN(IF(D$32:D$166="teilsaniert",C$32:C$166)) + MAX(IF(D$32:D$166="teilsaniert",C$32:C$166))) / 2,
            (MIN(IF(D$32:D$166="saniert",C$32:C$166)) + MAX(IF(D$32:D$166="saniert",C$32:C$166))) / 2
        )
    )),
    0,
    IF(
        C54 &lt; (IF(
            D55 = "unsaniert",
            (MIN(IF(D$32:D$166="unsaniert",C$32:C$166)) + MAX(IF(D$32:D$166="unsaniert",C$32:C$166))) / 2,
            IF(
                D55 = "teilsaniert",
                (MIN(IF(D$32:D$166="teilsaniert",C$32:C$166)) + MAX(IF(D$32:D$166="teilsaniert",C$32:C$166))) / 2,
                (MIN(IF(D$32:D$166="saniert",C$32:C$166)) + MAX(IF(D$32:D$166="saniert",C$32:C$166))) / 2
            )
        )),
        0,
        B55
    )
)</f>
        <v>0</v>
      </c>
      <c r="F55" s="172"/>
      <c r="H55" s="160"/>
      <c r="I55" s="174">
        <f t="shared" si="16"/>
        <v>3.9372261060263507</v>
      </c>
      <c r="J55" s="173">
        <f>_xlfn.NORM.DIST(I55, I5,J5, TRUE)</f>
        <v>0.98777552734495511</v>
      </c>
      <c r="K55" s="174" t="str">
        <f t="shared" si="1"/>
        <v>unsaniert</v>
      </c>
      <c r="L55" s="174" cm="1">
        <f t="array" ref="L55">IF(
    J55 &gt; (IF(
        K55 = "unsaniert",
        (MIN(IF(K$32:K$166="unsaniert",J$32:J$166)) + MAX(IF(K$32:K$166="unsaniert",J$32:J$166))) / 2,
        IF(
            K55 = "teilsaniert",
            (MIN(IF(K$32:K$166="teilsaniert",J$32:J$166)) + MAX(IF(K$32:K$166="teilsaniert",J$32:J$166))) / 2,
            (MIN(IF(K$32:K$166="saniert",J$32:J$166)) + MAX(IF(K$32:K$166="saniert",J$32:J$166))) / 2
        )
    )),
    0,
    IF(
        J54 &lt; (IF(
            K55 = "unsaniert",
            (MIN(IF(K$32:K$166="unsaniert",J$32:J$166)) + MAX(IF(K$32:K$166="unsaniert",J$32:J$166))) / 2,
            IF(
                K55 = "teilsaniert",
                (MIN(IF(K$32:K$166="teilsaniert",J$32:J$166)) + MAX(IF(K$32:K$166="teilsaniert",J$32:J$166))) / 2,
                (MIN(IF(K$32:K$166="saniert",J$32:J$166)) + MAX(IF(K$32:K$166="saniert",J$32:J$166))) / 2
            )
        )),
        0,
        I55
    )
)</f>
        <v>0</v>
      </c>
      <c r="O55" s="160"/>
      <c r="P55" s="174">
        <f t="shared" si="17"/>
        <v>1.7336341125056796</v>
      </c>
      <c r="Q55" s="173">
        <f>_xlfn.NORM.DIST(P55, P5,Q5, TRUE)</f>
        <v>0.89590740962168391</v>
      </c>
      <c r="R55" s="174" t="str">
        <f t="shared" si="2"/>
        <v>unsaniert</v>
      </c>
      <c r="S55" s="174" cm="1">
        <f t="array" ref="S55">IF(
    Q55 &gt; (IF(
        R55 = "unsaniert",
        (MIN(IF(R$32:R$166="unsaniert",Q$32:Q$166)) + MAX(IF(R$32:R$166="unsaniert",Q$32:Q$166))) / 2,
        IF(
            R55 = "teilsaniert",
            (MIN(IF(R$32:R$166="teilsaniert",Q$32:Q$166)) + MAX(IF(R$32:R$166="teilsaniert",Q$32:Q$166))) / 2,
            (MIN(IF(R$32:R$166="saniert",Q$32:Q$166)) + MAX(IF(R$32:R$166="saniert",Q$32:Q$166))) / 2
        )
    )),
    0,
    IF(
        Q54 &lt; (IF(
            R55 = "unsaniert",
            (MIN(IF(R$32:R$166="unsaniert",Q$32:Q$166)) + MAX(IF(R$32:R$166="unsaniert",Q$32:Q$166))) / 2,
            IF(
                R55 = "teilsaniert",
                (MIN(IF(R$32:R$166="teilsaniert",Q$32:Q$166)) + MAX(IF(R$32:R$166="teilsaniert",Q$32:Q$166))) / 2,
                (MIN(IF(R$32:R$166="saniert",Q$32:Q$166)) + MAX(IF(R$32:R$166="saniert",Q$32:Q$166))) / 2
            )
        )),
        0,
        P55
    )
)</f>
        <v>0</v>
      </c>
      <c r="W55" s="174">
        <f t="shared" si="18"/>
        <v>4.6870897700003002</v>
      </c>
      <c r="X55" s="173">
        <f t="shared" si="3"/>
        <v>0.98426490739999106</v>
      </c>
      <c r="Y55" s="174" t="str">
        <f t="shared" si="4"/>
        <v>unsaniert</v>
      </c>
      <c r="Z55" s="174" cm="1">
        <f t="array" ref="Z55">IF(
    X55 &gt; (IF(
        Y55 = "unsaniert",
        (MIN(IF(Y$29:Y$166="unsaniert",X$29:X$166)) + MAX(IF(Y$29:Y$166="unsaniert",X$29:X$166))) / 2,
        IF(
            Y55 = "teilsaniert",
            (MIN(IF(Y$29:Y$166="teilsaniert",X$29:X$166)) + MAX(IF(Y$29:Y$166="teilsaniert",X$29:X$166))) / 2,
            (MIN(IF(Y$29:Y$166="saniert",X$29:X$166)) + MAX(IF(Y$29:Y$166="saniert",X$29:X$166))) / 2
        )
    )),
    0,
    IF(
        X54 &lt; (IF(
            Y55 = "unsaniert",
            (MIN(IF(Y$29:Y$166="unsaniert",X$29:X$166)) + MAX(IF(Y$29:Y$166="unsaniert",X$29:X$166))) / 2,
            IF(
                Y55 = "teilsaniert",
                (MIN(IF(Y$29:Y$166="teilsaniert",X$29:X$166)) + MAX(IF(Y$29:Y$166="teilsaniert",X$29:X$166))) / 2,
                (MIN(IF(Y$29:Y$166="saniert",X$29:X$166)) + MAX(IF(Y$29:Y$166="saniert",X$29:X$166))) / 2
            )
        )),
        0,
        W55
    )
)</f>
        <v>0</v>
      </c>
      <c r="AA55" s="160"/>
      <c r="AB55" s="160"/>
      <c r="AC55" s="160"/>
      <c r="AD55" s="174">
        <f t="shared" si="19"/>
        <v>2.5171765483150952</v>
      </c>
      <c r="AE55" s="173">
        <f t="shared" si="5"/>
        <v>0.96270612378990827</v>
      </c>
      <c r="AF55" s="174" t="str">
        <f t="shared" si="6"/>
        <v>unsaniert</v>
      </c>
      <c r="AG55" s="174" cm="1">
        <f t="array" ref="AG55">IF(
    AE55 &gt; (IF(
        AF55 = "unsaniert",
        (MIN(IF(AF$1:AF$166="unsaniert",AE$1:AE$166)) + MAX(IF(AF$1:AF$166="unsaniert",AE$1:AE$166))) / 2,
        IF(
            AF55 = "teilsaniert",
            (MIN(IF(AF$1:AF$166="teilsaniert",AE$1:AE$166)) + MAX(IF(AF$1:AF$166="teilsaniert",AE$1:AE$166))) / 2,
            (MIN(IF(AF$1:AF$166="saniert",AE$1:AE$166)) + MAX(IF(AF$1:AF$166="saniert",AE$1:AE$166))) / 2
        )
    )),
    0,
    IF(
        AE54 &lt; (IF(
            AF55 = "unsaniert",
            (MIN(IF(AF$1:AF$166="unsaniert",AE$1:AE$166)) + MAX(IF(AF$1:AF$166="unsaniert",AE$1:AE$166))) / 2,
            IF(
                AF55 = "teilsaniert",
                (MIN(IF(AF$1:AF$166="teilsaniert",AE$1:AE$166)) + MAX(IF(AF$1:AF$166="teilsaniert",AE$1:AE$166))) / 2,
                (MIN(IF(AF$1:AF$166="saniert",AE$1:AE$166)) + MAX(IF(AF$1:AF$166="saniert",AE$1:AE$166))) / 2
            )
        )),
        0,
        AD55
    )
)</f>
        <v>0</v>
      </c>
      <c r="AH55" s="160"/>
      <c r="AI55" s="160"/>
      <c r="AJ55" s="160"/>
      <c r="AK55" s="174">
        <f t="shared" si="20"/>
        <v>1.572053963801076</v>
      </c>
      <c r="AL55" s="173">
        <f t="shared" si="7"/>
        <v>0.84134474606854337</v>
      </c>
      <c r="AM55" s="174" t="str">
        <f t="shared" si="8"/>
        <v>unsaniert</v>
      </c>
      <c r="AN55" s="174" cm="1">
        <f t="array" ref="AN55">IF(
    AL55 &gt; (IF(
        AM55 = "unsaniert",
        (MIN(IF(AM$1:AM$166="unsaniert",AL$1:AL$166)) + MAX(IF(AM$1:AM$166="unsaniert",AL$1:AL$166))) / 2,
        IF(
            AM55 = "teilsaniert",
            (MIN(IF(AM$1:AM$166="teilsaniert",AL$1:AL$166)) + MAX(IF(AM$1:AM$166="teilsaniert",AL$1:AL$166))) / 2,
            (MIN(IF(AM$1:AM$166="saniert",AL$1:AL$166)) + MAX(IF(AM$1:AM$166="saniert",AL$1:AL$166))) / 2
        )
    )),
    0,
    IF(
        AL54 &lt; (IF(
            AM55 = "unsaniert",
            (MIN(IF(AM$1:AM$166="unsaniert",AL$1:AL$166)) + MAX(IF(AM$1:AM$166="unsaniert",AL$1:AL$166))) / 2,
            IF(
                AM55 = "teilsaniert",
                (MIN(IF(AM$1:AM$166="teilsaniert",AL$1:AL$166)) + MAX(IF(AM$1:AM$166="teilsaniert",AL$1:AL$166))) / 2,
                (MIN(IF(AM$1:AM$166="saniert",AL$1:AL$166)) + MAX(IF(AM$1:AM$166="saniert",AL$1:AL$166))) / 2
            )
        )),
        0,
        AK55
    )
)</f>
        <v>0</v>
      </c>
      <c r="AR55" s="174">
        <f t="shared" si="21"/>
        <v>1.8801446657938716</v>
      </c>
      <c r="AS55" s="173">
        <f t="shared" si="9"/>
        <v>0.96588837667724559</v>
      </c>
      <c r="AT55" s="174" t="str">
        <f t="shared" si="10"/>
        <v>unsaniert</v>
      </c>
      <c r="AU55" s="174" cm="1">
        <f t="array" ref="AU55">IF(
    AS55 &gt; (IF(
        AT55 = "unsaniert",
        (MIN(IF(AT$1:AT$166="unsaniert",AS$1:AS$166)) + MAX(IF(AT$1:AT$166="unsaniert",AS$1:AS$166))) / 2,
        IF(
            AT55 = "teilsaniert",
            (MIN(IF(AT$1:AT$166="teilsaniert",AS$1:AS$166)) + MAX(IF(AT$1:AT$166="teilsaniert",AS$1:AS$166))) / 2,
            (MIN(IF(AT$1:AT$166="saniert",AS$1:AS$166)) + MAX(IF(AT$1:AT$166="saniert",AS$1:AS$166))) / 2
        )
    )),
    0,
    IF(
        AS54 &lt; (IF(
            AT55 = "unsaniert",
            (MIN(IF(AT$1:AT$166="unsaniert",AS$1:AS$166)) + MAX(IF(AT$1:AT$166="unsaniert",AS$1:AS$166))) / 2,
            IF(
                AT55 = "teilsaniert",
                (MIN(IF(AT$1:AT$166="teilsaniert",AS$1:AS$166)) + MAX(IF(AT$1:AT$166="teilsaniert",AS$1:AS$166))) / 2,
                (MIN(IF(AT$1:AT$166="saniert",AS$1:AS$166)) + MAX(IF(AT$1:AT$166="saniert",AS$1:AS$166))) / 2
            )
        )),
        0,
        AR55
    )
)</f>
        <v>0</v>
      </c>
      <c r="AV55" s="160"/>
      <c r="AW55" s="160"/>
      <c r="AX55" s="160"/>
      <c r="AY55" s="174">
        <f t="shared" si="22"/>
        <v>3.6656705130366953</v>
      </c>
      <c r="AZ55" s="173">
        <f t="shared" si="24"/>
        <v>0.98021504115513958</v>
      </c>
      <c r="BA55" s="174" t="str">
        <f t="shared" si="25"/>
        <v>unsaniert</v>
      </c>
      <c r="BB55" s="174" cm="1">
        <f t="array" ref="BB55">IF(
    AZ55 &gt; (IF(
        BA55 = "unsaniert",
        (MIN(IF(BA$1:BA$166="unsaniert",AZ$1:AZ$166)) + MAX(IF(BA$1:BA$166="unsaniert",AZ$1:AZ$166))) / 2,
        IF(
            BA55 = "teilsaniert",
            (MIN(IF(BA$1:BA$166="teilsaniert",AZ$1:AZ$166)) + MAX(IF(BA$1:BA$166="teilsaniert",AZ$1:AZ$166))) / 2,
            (MIN(IF(BA$1:BA$166="saniert",AZ$1:AZ$166)) + MAX(IF(BA$1:BA$166="saniert",AZ$1:AZ$166))) / 2
        )
    )),
    0,
    IF(
        AZ54 &lt; (IF(
            BA55 = "unsaniert",
            (MIN(IF(BA$1:BA$166="unsaniert",AZ$1:AZ$166)) + MAX(IF(BA$1:BA$166="unsaniert",AZ$1:AZ$166))) / 2,
            IF(
                BA55 = "teilsaniert",
                (MIN(IF(BA$1:BA$166="teilsaniert",AZ$1:AZ$166)) + MAX(IF(BA$1:BA$166="teilsaniert",AZ$1:AZ$166))) / 2,
                (MIN(IF(BA$1:BA$166="saniert",AZ$1:AZ$166)) + MAX(IF(BA$1:BA$166="saniert",AZ$1:AZ$166))) / 2
            )
        )),
        0,
        AY55
    )
)</f>
        <v>0</v>
      </c>
      <c r="BC55" s="160"/>
      <c r="BD55" s="160"/>
      <c r="BE55" s="160"/>
      <c r="BF55" s="174">
        <f t="shared" si="23"/>
        <v>1.8743613174131191</v>
      </c>
      <c r="BG55" s="173">
        <f t="shared" si="13"/>
        <v>0.92884623744507344</v>
      </c>
      <c r="BH55" s="174" t="str">
        <f t="shared" si="14"/>
        <v>unsaniert</v>
      </c>
      <c r="BI55" s="174" cm="1">
        <f t="array" ref="BI55">IF(
    BG55 &gt; (IF(
        BH55 = "unsaniert",
        (MIN(IF(BH$1:BH$166="unsaniert",BG$1:BG$166)) + MAX(IF(BH$1:BH$166="unsaniert",BG$1:BG$166))) / 2,
        IF(
            BH55 = "teilsaniert",
            (MIN(IF(BH$1:BH$166="teilsaniert",BG$1:BG$166)) + MAX(IF(BH$1:BH$166="teilsaniert",BG$1:BG$166))) / 2,
            (MIN(IF(BH$1:BH$166="saniert",BG$1:BG$166)) + MAX(IF(BH$1:BH$166="saniert",BG$1:BG$166))) / 2
        )
    )),
    0,
    IF(
        BG54 &lt; (IF(
            BH55 = "unsaniert",
            (MIN(IF(BH$1:BH$166="unsaniert",BG$1:BG$166)) + MAX(IF(BH$1:BH$166="unsaniert",BG$1:BG$166))) / 2,
            IF(
                BH55 = "teilsaniert",
                (MIN(IF(BH$1:BH$166="teilsaniert",BG$1:BG$166)) + MAX(IF(BH$1:BH$166="teilsaniert",BG$1:BG$166))) / 2,
                (MIN(IF(BH$1:BH$166="saniert",BG$1:BG$166)) + MAX(IF(BH$1:BH$166="saniert",BG$1:BG$166))) / 2
            )
        )),
        0,
        BF55
    )
)</f>
        <v>0</v>
      </c>
    </row>
    <row r="56" spans="2:61">
      <c r="B56" s="174">
        <f t="shared" si="15"/>
        <v>2.5495660349470568</v>
      </c>
      <c r="C56" s="173">
        <f>_xlfn.NORM.DIST(B56, B5,C5, TRUE)</f>
        <v>0.96812172687427833</v>
      </c>
      <c r="D56" s="174" t="str">
        <f t="shared" si="0"/>
        <v>unsaniert</v>
      </c>
      <c r="E56" s="174" cm="1">
        <f t="array" ref="E56">IF(
    C56 &gt; (IF(
        D56 = "unsaniert",
        (MIN(IF(D$32:D$166="unsaniert",C$32:C$166)) + MAX(IF(D$32:D$166="unsaniert",C$32:C$166))) / 2,
        IF(
            D56 = "teilsaniert",
            (MIN(IF(D$32:D$166="teilsaniert",C$32:C$166)) + MAX(IF(D$32:D$166="teilsaniert",C$32:C$166))) / 2,
            (MIN(IF(D$32:D$166="saniert",C$32:C$166)) + MAX(IF(D$32:D$166="saniert",C$32:C$166))) / 2
        )
    )),
    0,
    IF(
        C55 &lt; (IF(
            D56 = "unsaniert",
            (MIN(IF(D$32:D$166="unsaniert",C$32:C$166)) + MAX(IF(D$32:D$166="unsaniert",C$32:C$166))) / 2,
            IF(
                D56 = "teilsaniert",
                (MIN(IF(D$32:D$166="teilsaniert",C$32:C$166)) + MAX(IF(D$32:D$166="teilsaniert",C$32:C$166))) / 2,
                (MIN(IF(D$32:D$166="saniert",C$32:C$166)) + MAX(IF(D$32:D$166="saniert",C$32:C$166))) / 2
            )
        )),
        0,
        B56
    )
)</f>
        <v>0</v>
      </c>
      <c r="F56" s="172"/>
      <c r="H56" s="160"/>
      <c r="I56" s="174">
        <f t="shared" si="16"/>
        <v>3.9072261060263509</v>
      </c>
      <c r="J56" s="173">
        <f>_xlfn.NORM.DIST(I56, I5,J5, TRUE)</f>
        <v>0.98653393189836436</v>
      </c>
      <c r="K56" s="174" t="str">
        <f t="shared" si="1"/>
        <v>unsaniert</v>
      </c>
      <c r="L56" s="174" cm="1">
        <f t="array" ref="L56">IF(
    J56 &gt; (IF(
        K56 = "unsaniert",
        (MIN(IF(K$32:K$166="unsaniert",J$32:J$166)) + MAX(IF(K$32:K$166="unsaniert",J$32:J$166))) / 2,
        IF(
            K56 = "teilsaniert",
            (MIN(IF(K$32:K$166="teilsaniert",J$32:J$166)) + MAX(IF(K$32:K$166="teilsaniert",J$32:J$166))) / 2,
            (MIN(IF(K$32:K$166="saniert",J$32:J$166)) + MAX(IF(K$32:K$166="saniert",J$32:J$166))) / 2
        )
    )),
    0,
    IF(
        J55 &lt; (IF(
            K56 = "unsaniert",
            (MIN(IF(K$32:K$166="unsaniert",J$32:J$166)) + MAX(IF(K$32:K$166="unsaniert",J$32:J$166))) / 2,
            IF(
                K56 = "teilsaniert",
                (MIN(IF(K$32:K$166="teilsaniert",J$32:J$166)) + MAX(IF(K$32:K$166="teilsaniert",J$32:J$166))) / 2,
                (MIN(IF(K$32:K$166="saniert",J$32:J$166)) + MAX(IF(K$32:K$166="saniert",J$32:J$166))) / 2
            )
        )),
        0,
        I56
    )
)</f>
        <v>0</v>
      </c>
      <c r="O56" s="160"/>
      <c r="P56" s="174">
        <f t="shared" si="17"/>
        <v>1.7036341125056795</v>
      </c>
      <c r="Q56" s="173">
        <f>_xlfn.NORM.DIST(P56, P5,Q5, TRUE)</f>
        <v>0.87930106617441539</v>
      </c>
      <c r="R56" s="174" t="str">
        <f t="shared" si="2"/>
        <v>unsaniert</v>
      </c>
      <c r="S56" s="174" cm="1">
        <f t="array" ref="S56">IF(
    Q56 &gt; (IF(
        R56 = "unsaniert",
        (MIN(IF(R$32:R$166="unsaniert",Q$32:Q$166)) + MAX(IF(R$32:R$166="unsaniert",Q$32:Q$166))) / 2,
        IF(
            R56 = "teilsaniert",
            (MIN(IF(R$32:R$166="teilsaniert",Q$32:Q$166)) + MAX(IF(R$32:R$166="teilsaniert",Q$32:Q$166))) / 2,
            (MIN(IF(R$32:R$166="saniert",Q$32:Q$166)) + MAX(IF(R$32:R$166="saniert",Q$32:Q$166))) / 2
        )
    )),
    0,
    IF(
        Q55 &lt; (IF(
            R56 = "unsaniert",
            (MIN(IF(R$32:R$166="unsaniert",Q$32:Q$166)) + MAX(IF(R$32:R$166="unsaniert",Q$32:Q$166))) / 2,
            IF(
                R56 = "teilsaniert",
                (MIN(IF(R$32:R$166="teilsaniert",Q$32:Q$166)) + MAX(IF(R$32:R$166="teilsaniert",Q$32:Q$166))) / 2,
                (MIN(IF(R$32:R$166="saniert",Q$32:Q$166)) + MAX(IF(R$32:R$166="saniert",Q$32:Q$166))) / 2
            )
        )),
        0,
        P56
    )
)</f>
        <v>0</v>
      </c>
      <c r="W56" s="174">
        <f t="shared" si="18"/>
        <v>4.6570897700003</v>
      </c>
      <c r="X56" s="173">
        <f t="shared" si="3"/>
        <v>0.98251173507538903</v>
      </c>
      <c r="Y56" s="174" t="str">
        <f t="shared" si="4"/>
        <v>unsaniert</v>
      </c>
      <c r="Z56" s="174" cm="1">
        <f t="array" ref="Z56">IF(
    X56 &gt; (IF(
        Y56 = "unsaniert",
        (MIN(IF(Y$29:Y$166="unsaniert",X$29:X$166)) + MAX(IF(Y$29:Y$166="unsaniert",X$29:X$166))) / 2,
        IF(
            Y56 = "teilsaniert",
            (MIN(IF(Y$29:Y$166="teilsaniert",X$29:X$166)) + MAX(IF(Y$29:Y$166="teilsaniert",X$29:X$166))) / 2,
            (MIN(IF(Y$29:Y$166="saniert",X$29:X$166)) + MAX(IF(Y$29:Y$166="saniert",X$29:X$166))) / 2
        )
    )),
    0,
    IF(
        X55 &lt; (IF(
            Y56 = "unsaniert",
            (MIN(IF(Y$29:Y$166="unsaniert",X$29:X$166)) + MAX(IF(Y$29:Y$166="unsaniert",X$29:X$166))) / 2,
            IF(
                Y56 = "teilsaniert",
                (MIN(IF(Y$29:Y$166="teilsaniert",X$29:X$166)) + MAX(IF(Y$29:Y$166="teilsaniert",X$29:X$166))) / 2,
                (MIN(IF(Y$29:Y$166="saniert",X$29:X$166)) + MAX(IF(Y$29:Y$166="saniert",X$29:X$166))) / 2
            )
        )),
        0,
        W56
    )
)</f>
        <v>0</v>
      </c>
      <c r="AA56" s="160"/>
      <c r="AB56" s="160"/>
      <c r="AC56" s="160"/>
      <c r="AD56" s="174">
        <f t="shared" si="19"/>
        <v>2.4871765483150954</v>
      </c>
      <c r="AE56" s="173">
        <f t="shared" si="5"/>
        <v>0.95747797880960117</v>
      </c>
      <c r="AF56" s="174" t="str">
        <f t="shared" si="6"/>
        <v>unsaniert</v>
      </c>
      <c r="AG56" s="174" cm="1">
        <f t="array" ref="AG56">IF(
    AE56 &gt; (IF(
        AF56 = "unsaniert",
        (MIN(IF(AF$1:AF$166="unsaniert",AE$1:AE$166)) + MAX(IF(AF$1:AF$166="unsaniert",AE$1:AE$166))) / 2,
        IF(
            AF56 = "teilsaniert",
            (MIN(IF(AF$1:AF$166="teilsaniert",AE$1:AE$166)) + MAX(IF(AF$1:AF$166="teilsaniert",AE$1:AE$166))) / 2,
            (MIN(IF(AF$1:AF$166="saniert",AE$1:AE$166)) + MAX(IF(AF$1:AF$166="saniert",AE$1:AE$166))) / 2
        )
    )),
    0,
    IF(
        AE55 &lt; (IF(
            AF56 = "unsaniert",
            (MIN(IF(AF$1:AF$166="unsaniert",AE$1:AE$166)) + MAX(IF(AF$1:AF$166="unsaniert",AE$1:AE$166))) / 2,
            IF(
                AF56 = "teilsaniert",
                (MIN(IF(AF$1:AF$166="teilsaniert",AE$1:AE$166)) + MAX(IF(AF$1:AF$166="teilsaniert",AE$1:AE$166))) / 2,
                (MIN(IF(AF$1:AF$166="saniert",AE$1:AE$166)) + MAX(IF(AF$1:AF$166="saniert",AE$1:AE$166))) / 2
            )
        )),
        0,
        AD56
    )
)</f>
        <v>0</v>
      </c>
      <c r="AH56" s="160"/>
      <c r="AI56" s="160"/>
      <c r="AJ56" s="160"/>
      <c r="AK56" s="174">
        <f t="shared" si="20"/>
        <v>1.542053963801076</v>
      </c>
      <c r="AL56" s="173">
        <f t="shared" si="7"/>
        <v>0.81593987465324092</v>
      </c>
      <c r="AM56" s="174" t="str">
        <f t="shared" si="8"/>
        <v>unsaniert</v>
      </c>
      <c r="AN56" s="174" cm="1">
        <f t="array" ref="AN56">IF(
    AL56 &gt; (IF(
        AM56 = "unsaniert",
        (MIN(IF(AM$1:AM$166="unsaniert",AL$1:AL$166)) + MAX(IF(AM$1:AM$166="unsaniert",AL$1:AL$166))) / 2,
        IF(
            AM56 = "teilsaniert",
            (MIN(IF(AM$1:AM$166="teilsaniert",AL$1:AL$166)) + MAX(IF(AM$1:AM$166="teilsaniert",AL$1:AL$166))) / 2,
            (MIN(IF(AM$1:AM$166="saniert",AL$1:AL$166)) + MAX(IF(AM$1:AM$166="saniert",AL$1:AL$166))) / 2
        )
    )),
    0,
    IF(
        AL55 &lt; (IF(
            AM56 = "unsaniert",
            (MIN(IF(AM$1:AM$166="unsaniert",AL$1:AL$166)) + MAX(IF(AM$1:AM$166="unsaniert",AL$1:AL$166))) / 2,
            IF(
                AM56 = "teilsaniert",
                (MIN(IF(AM$1:AM$166="teilsaniert",AL$1:AL$166)) + MAX(IF(AM$1:AM$166="teilsaniert",AL$1:AL$166))) / 2,
                (MIN(IF(AM$1:AM$166="saniert",AL$1:AL$166)) + MAX(IF(AM$1:AM$166="saniert",AL$1:AL$166))) / 2
            )
        )),
        0,
        AK56
    )
)</f>
        <v>0</v>
      </c>
      <c r="AR56" s="174">
        <f t="shared" si="21"/>
        <v>1.8701446657938716</v>
      </c>
      <c r="AS56" s="173">
        <f t="shared" si="9"/>
        <v>0.96119339527114955</v>
      </c>
      <c r="AT56" s="174" t="str">
        <f t="shared" si="10"/>
        <v>unsaniert</v>
      </c>
      <c r="AU56" s="174" cm="1">
        <f t="array" ref="AU56">IF(
    AS56 &gt; (IF(
        AT56 = "unsaniert",
        (MIN(IF(AT$1:AT$166="unsaniert",AS$1:AS$166)) + MAX(IF(AT$1:AT$166="unsaniert",AS$1:AS$166))) / 2,
        IF(
            AT56 = "teilsaniert",
            (MIN(IF(AT$1:AT$166="teilsaniert",AS$1:AS$166)) + MAX(IF(AT$1:AT$166="teilsaniert",AS$1:AS$166))) / 2,
            (MIN(IF(AT$1:AT$166="saniert",AS$1:AS$166)) + MAX(IF(AT$1:AT$166="saniert",AS$1:AS$166))) / 2
        )
    )),
    0,
    IF(
        AS55 &lt; (IF(
            AT56 = "unsaniert",
            (MIN(IF(AT$1:AT$166="unsaniert",AS$1:AS$166)) + MAX(IF(AT$1:AT$166="unsaniert",AS$1:AS$166))) / 2,
            IF(
                AT56 = "teilsaniert",
                (MIN(IF(AT$1:AT$166="teilsaniert",AS$1:AS$166)) + MAX(IF(AT$1:AT$166="teilsaniert",AS$1:AS$166))) / 2,
                (MIN(IF(AT$1:AT$166="saniert",AS$1:AS$166)) + MAX(IF(AT$1:AT$166="saniert",AS$1:AS$166))) / 2
            )
        )),
        0,
        AR56
    )
)</f>
        <v>0</v>
      </c>
      <c r="AV56" s="160"/>
      <c r="AW56" s="160"/>
      <c r="AX56" s="160"/>
      <c r="AY56" s="174">
        <f t="shared" si="22"/>
        <v>3.6356705130366955</v>
      </c>
      <c r="AZ56" s="173">
        <f t="shared" si="24"/>
        <v>0.9778436703070833</v>
      </c>
      <c r="BA56" s="174" t="str">
        <f t="shared" si="25"/>
        <v>unsaniert</v>
      </c>
      <c r="BB56" s="174" cm="1">
        <f t="array" ref="BB56">IF(
    AZ56 &gt; (IF(
        BA56 = "unsaniert",
        (MIN(IF(BA$1:BA$166="unsaniert",AZ$1:AZ$166)) + MAX(IF(BA$1:BA$166="unsaniert",AZ$1:AZ$166))) / 2,
        IF(
            BA56 = "teilsaniert",
            (MIN(IF(BA$1:BA$166="teilsaniert",AZ$1:AZ$166)) + MAX(IF(BA$1:BA$166="teilsaniert",AZ$1:AZ$166))) / 2,
            (MIN(IF(BA$1:BA$166="saniert",AZ$1:AZ$166)) + MAX(IF(BA$1:BA$166="saniert",AZ$1:AZ$166))) / 2
        )
    )),
    0,
    IF(
        AZ55 &lt; (IF(
            BA56 = "unsaniert",
            (MIN(IF(BA$1:BA$166="unsaniert",AZ$1:AZ$166)) + MAX(IF(BA$1:BA$166="unsaniert",AZ$1:AZ$166))) / 2,
            IF(
                BA56 = "teilsaniert",
                (MIN(IF(BA$1:BA$166="teilsaniert",AZ$1:AZ$166)) + MAX(IF(BA$1:BA$166="teilsaniert",AZ$1:AZ$166))) / 2,
                (MIN(IF(BA$1:BA$166="saniert",AZ$1:AZ$166)) + MAX(IF(BA$1:BA$166="saniert",AZ$1:AZ$166))) / 2
            )
        )),
        0,
        AY56
    )
)</f>
        <v>0</v>
      </c>
      <c r="BC56" s="160"/>
      <c r="BD56" s="160"/>
      <c r="BE56" s="160"/>
      <c r="BF56" s="174">
        <f t="shared" si="23"/>
        <v>1.844361317413119</v>
      </c>
      <c r="BG56" s="173">
        <f t="shared" si="13"/>
        <v>0.91782883132654602</v>
      </c>
      <c r="BH56" s="174" t="str">
        <f t="shared" si="14"/>
        <v>unsaniert</v>
      </c>
      <c r="BI56" s="174" cm="1">
        <f t="array" ref="BI56">IF(
    BG56 &gt; (IF(
        BH56 = "unsaniert",
        (MIN(IF(BH$1:BH$166="unsaniert",BG$1:BG$166)) + MAX(IF(BH$1:BH$166="unsaniert",BG$1:BG$166))) / 2,
        IF(
            BH56 = "teilsaniert",
            (MIN(IF(BH$1:BH$166="teilsaniert",BG$1:BG$166)) + MAX(IF(BH$1:BH$166="teilsaniert",BG$1:BG$166))) / 2,
            (MIN(IF(BH$1:BH$166="saniert",BG$1:BG$166)) + MAX(IF(BH$1:BH$166="saniert",BG$1:BG$166))) / 2
        )
    )),
    0,
    IF(
        BG55 &lt; (IF(
            BH56 = "unsaniert",
            (MIN(IF(BH$1:BH$166="unsaniert",BG$1:BG$166)) + MAX(IF(BH$1:BH$166="unsaniert",BG$1:BG$166))) / 2,
            IF(
                BH56 = "teilsaniert",
                (MIN(IF(BH$1:BH$166="teilsaniert",BG$1:BG$166)) + MAX(IF(BH$1:BH$166="teilsaniert",BG$1:BG$166))) / 2,
                (MIN(IF(BH$1:BH$166="saniert",BG$1:BG$166)) + MAX(IF(BH$1:BH$166="saniert",BG$1:BG$166))) / 2
            )
        )),
        0,
        BF56
    )
)</f>
        <v>0</v>
      </c>
    </row>
    <row r="57" spans="2:61">
      <c r="B57" s="174">
        <f t="shared" si="15"/>
        <v>2.519566034947057</v>
      </c>
      <c r="C57" s="173">
        <f>_xlfn.NORM.DIST(B57, B5,C5, TRUE)</f>
        <v>0.96401448155235259</v>
      </c>
      <c r="D57" s="174" t="str">
        <f t="shared" si="0"/>
        <v>unsaniert</v>
      </c>
      <c r="E57" s="174" cm="1">
        <f t="array" ref="E57">IF(
    C57 &gt; (IF(
        D57 = "unsaniert",
        (MIN(IF(D$32:D$166="unsaniert",C$32:C$166)) + MAX(IF(D$32:D$166="unsaniert",C$32:C$166))) / 2,
        IF(
            D57 = "teilsaniert",
            (MIN(IF(D$32:D$166="teilsaniert",C$32:C$166)) + MAX(IF(D$32:D$166="teilsaniert",C$32:C$166))) / 2,
            (MIN(IF(D$32:D$166="saniert",C$32:C$166)) + MAX(IF(D$32:D$166="saniert",C$32:C$166))) / 2
        )
    )),
    0,
    IF(
        C56 &lt; (IF(
            D57 = "unsaniert",
            (MIN(IF(D$32:D$166="unsaniert",C$32:C$166)) + MAX(IF(D$32:D$166="unsaniert",C$32:C$166))) / 2,
            IF(
                D57 = "teilsaniert",
                (MIN(IF(D$32:D$166="teilsaniert",C$32:C$166)) + MAX(IF(D$32:D$166="teilsaniert",C$32:C$166))) / 2,
                (MIN(IF(D$32:D$166="saniert",C$32:C$166)) + MAX(IF(D$32:D$166="saniert",C$32:C$166))) / 2
            )
        )),
        0,
        B57
    )
)</f>
        <v>0</v>
      </c>
      <c r="F57" s="172"/>
      <c r="H57" s="160"/>
      <c r="I57" s="174">
        <f t="shared" si="16"/>
        <v>3.8772261060263511</v>
      </c>
      <c r="J57" s="173">
        <f>_xlfn.NORM.DIST(I57, I5,J5, TRUE)</f>
        <v>0.98518494180738991</v>
      </c>
      <c r="K57" s="174" t="str">
        <f t="shared" si="1"/>
        <v>unsaniert</v>
      </c>
      <c r="L57" s="174" cm="1">
        <f t="array" ref="L57">IF(
    J57 &gt; (IF(
        K57 = "unsaniert",
        (MIN(IF(K$32:K$166="unsaniert",J$32:J$166)) + MAX(IF(K$32:K$166="unsaniert",J$32:J$166))) / 2,
        IF(
            K57 = "teilsaniert",
            (MIN(IF(K$32:K$166="teilsaniert",J$32:J$166)) + MAX(IF(K$32:K$166="teilsaniert",J$32:J$166))) / 2,
            (MIN(IF(K$32:K$166="saniert",J$32:J$166)) + MAX(IF(K$32:K$166="saniert",J$32:J$166))) / 2
        )
    )),
    0,
    IF(
        J56 &lt; (IF(
            K57 = "unsaniert",
            (MIN(IF(K$32:K$166="unsaniert",J$32:J$166)) + MAX(IF(K$32:K$166="unsaniert",J$32:J$166))) / 2,
            IF(
                K57 = "teilsaniert",
                (MIN(IF(K$32:K$166="teilsaniert",J$32:J$166)) + MAX(IF(K$32:K$166="teilsaniert",J$32:J$166))) / 2,
                (MIN(IF(K$32:K$166="saniert",J$32:J$166)) + MAX(IF(K$32:K$166="saniert",J$32:J$166))) / 2
            )
        )),
        0,
        I57
    )
)</f>
        <v>0</v>
      </c>
      <c r="O57" s="160"/>
      <c r="P57" s="174">
        <f t="shared" si="17"/>
        <v>1.6736341125056795</v>
      </c>
      <c r="Q57" s="173">
        <f>_xlfn.NORM.DIST(P57, P5,Q5, TRUE)</f>
        <v>0.86091258366246637</v>
      </c>
      <c r="R57" s="174" t="str">
        <f t="shared" si="2"/>
        <v>unsaniert</v>
      </c>
      <c r="S57" s="174" cm="1">
        <f t="array" ref="S57">IF(
    Q57 &gt; (IF(
        R57 = "unsaniert",
        (MIN(IF(R$32:R$166="unsaniert",Q$32:Q$166)) + MAX(IF(R$32:R$166="unsaniert",Q$32:Q$166))) / 2,
        IF(
            R57 = "teilsaniert",
            (MIN(IF(R$32:R$166="teilsaniert",Q$32:Q$166)) + MAX(IF(R$32:R$166="teilsaniert",Q$32:Q$166))) / 2,
            (MIN(IF(R$32:R$166="saniert",Q$32:Q$166)) + MAX(IF(R$32:R$166="saniert",Q$32:Q$166))) / 2
        )
    )),
    0,
    IF(
        Q56 &lt; (IF(
            R57 = "unsaniert",
            (MIN(IF(R$32:R$166="unsaniert",Q$32:Q$166)) + MAX(IF(R$32:R$166="unsaniert",Q$32:Q$166))) / 2,
            IF(
                R57 = "teilsaniert",
                (MIN(IF(R$32:R$166="teilsaniert",Q$32:Q$166)) + MAX(IF(R$32:R$166="teilsaniert",Q$32:Q$166))) / 2,
                (MIN(IF(R$32:R$166="saniert",Q$32:Q$166)) + MAX(IF(R$32:R$166="saniert",Q$32:Q$166))) / 2
            )
        )),
        0,
        P57
    )
)</f>
        <v>0</v>
      </c>
      <c r="W57" s="174">
        <f t="shared" si="18"/>
        <v>4.6270897700002998</v>
      </c>
      <c r="X57" s="173">
        <f t="shared" si="3"/>
        <v>0.9805944373153912</v>
      </c>
      <c r="Y57" s="174" t="str">
        <f t="shared" si="4"/>
        <v>unsaniert</v>
      </c>
      <c r="Z57" s="174" cm="1">
        <f t="array" ref="Z57">IF(
    X57 &gt; (IF(
        Y57 = "unsaniert",
        (MIN(IF(Y$29:Y$166="unsaniert",X$29:X$166)) + MAX(IF(Y$29:Y$166="unsaniert",X$29:X$166))) / 2,
        IF(
            Y57 = "teilsaniert",
            (MIN(IF(Y$29:Y$166="teilsaniert",X$29:X$166)) + MAX(IF(Y$29:Y$166="teilsaniert",X$29:X$166))) / 2,
            (MIN(IF(Y$29:Y$166="saniert",X$29:X$166)) + MAX(IF(Y$29:Y$166="saniert",X$29:X$166))) / 2
        )
    )),
    0,
    IF(
        X56 &lt; (IF(
            Y57 = "unsaniert",
            (MIN(IF(Y$29:Y$166="unsaniert",X$29:X$166)) + MAX(IF(Y$29:Y$166="unsaniert",X$29:X$166))) / 2,
            IF(
                Y57 = "teilsaniert",
                (MIN(IF(Y$29:Y$166="teilsaniert",X$29:X$166)) + MAX(IF(Y$29:Y$166="teilsaniert",X$29:X$166))) / 2,
                (MIN(IF(Y$29:Y$166="saniert",X$29:X$166)) + MAX(IF(Y$29:Y$166="saniert",X$29:X$166))) / 2
            )
        )),
        0,
        W57
    )
)</f>
        <v>0</v>
      </c>
      <c r="AA57" s="160"/>
      <c r="AB57" s="160"/>
      <c r="AC57" s="160"/>
      <c r="AD57" s="174">
        <f t="shared" si="19"/>
        <v>2.4571765483150956</v>
      </c>
      <c r="AE57" s="173">
        <f t="shared" si="5"/>
        <v>0.95167241214741427</v>
      </c>
      <c r="AF57" s="174" t="str">
        <f t="shared" si="6"/>
        <v>unsaniert</v>
      </c>
      <c r="AG57" s="174" cm="1">
        <f t="array" ref="AG57">IF(
    AE57 &gt; (IF(
        AF57 = "unsaniert",
        (MIN(IF(AF$1:AF$166="unsaniert",AE$1:AE$166)) + MAX(IF(AF$1:AF$166="unsaniert",AE$1:AE$166))) / 2,
        IF(
            AF57 = "teilsaniert",
            (MIN(IF(AF$1:AF$166="teilsaniert",AE$1:AE$166)) + MAX(IF(AF$1:AF$166="teilsaniert",AE$1:AE$166))) / 2,
            (MIN(IF(AF$1:AF$166="saniert",AE$1:AE$166)) + MAX(IF(AF$1:AF$166="saniert",AE$1:AE$166))) / 2
        )
    )),
    0,
    IF(
        AE56 &lt; (IF(
            AF57 = "unsaniert",
            (MIN(IF(AF$1:AF$166="unsaniert",AE$1:AE$166)) + MAX(IF(AF$1:AF$166="unsaniert",AE$1:AE$166))) / 2,
            IF(
                AF57 = "teilsaniert",
                (MIN(IF(AF$1:AF$166="teilsaniert",AE$1:AE$166)) + MAX(IF(AF$1:AF$166="teilsaniert",AE$1:AE$166))) / 2,
                (MIN(IF(AF$1:AF$166="saniert",AE$1:AE$166)) + MAX(IF(AF$1:AF$166="saniert",AE$1:AE$166))) / 2
            )
        )),
        0,
        AD57
    )
)</f>
        <v>0</v>
      </c>
      <c r="AH57" s="160"/>
      <c r="AI57" s="160"/>
      <c r="AJ57" s="160"/>
      <c r="AK57" s="174">
        <f t="shared" si="20"/>
        <v>1.5120539638010759</v>
      </c>
      <c r="AL57" s="173">
        <f t="shared" si="7"/>
        <v>0.78814460141660381</v>
      </c>
      <c r="AM57" s="174" t="str">
        <f t="shared" si="8"/>
        <v>unsaniert</v>
      </c>
      <c r="AN57" s="174" cm="1">
        <f t="array" ref="AN57">IF(
    AL57 &gt; (IF(
        AM57 = "unsaniert",
        (MIN(IF(AM$1:AM$166="unsaniert",AL$1:AL$166)) + MAX(IF(AM$1:AM$166="unsaniert",AL$1:AL$166))) / 2,
        IF(
            AM57 = "teilsaniert",
            (MIN(IF(AM$1:AM$166="teilsaniert",AL$1:AL$166)) + MAX(IF(AM$1:AM$166="teilsaniert",AL$1:AL$166))) / 2,
            (MIN(IF(AM$1:AM$166="saniert",AL$1:AL$166)) + MAX(IF(AM$1:AM$166="saniert",AL$1:AL$166))) / 2
        )
    )),
    0,
    IF(
        AL56 &lt; (IF(
            AM57 = "unsaniert",
            (MIN(IF(AM$1:AM$166="unsaniert",AL$1:AL$166)) + MAX(IF(AM$1:AM$166="unsaniert",AL$1:AL$166))) / 2,
            IF(
                AM57 = "teilsaniert",
                (MIN(IF(AM$1:AM$166="teilsaniert",AL$1:AL$166)) + MAX(IF(AM$1:AM$166="teilsaniert",AL$1:AL$166))) / 2,
                (MIN(IF(AM$1:AM$166="saniert",AL$1:AL$166)) + MAX(IF(AM$1:AM$166="saniert",AL$1:AL$166))) / 2
            )
        )),
        0,
        AK57
    )
)</f>
        <v>0</v>
      </c>
      <c r="AR57" s="174">
        <f t="shared" si="21"/>
        <v>1.8601446657938716</v>
      </c>
      <c r="AS57" s="173">
        <f t="shared" si="9"/>
        <v>0.95598500698990463</v>
      </c>
      <c r="AT57" s="174" t="str">
        <f t="shared" si="10"/>
        <v>unsaniert</v>
      </c>
      <c r="AU57" s="174" cm="1">
        <f t="array" ref="AU57">IF(
    AS57 &gt; (IF(
        AT57 = "unsaniert",
        (MIN(IF(AT$1:AT$166="unsaniert",AS$1:AS$166)) + MAX(IF(AT$1:AT$166="unsaniert",AS$1:AS$166))) / 2,
        IF(
            AT57 = "teilsaniert",
            (MIN(IF(AT$1:AT$166="teilsaniert",AS$1:AS$166)) + MAX(IF(AT$1:AT$166="teilsaniert",AS$1:AS$166))) / 2,
            (MIN(IF(AT$1:AT$166="saniert",AS$1:AS$166)) + MAX(IF(AT$1:AT$166="saniert",AS$1:AS$166))) / 2
        )
    )),
    0,
    IF(
        AS56 &lt; (IF(
            AT57 = "unsaniert",
            (MIN(IF(AT$1:AT$166="unsaniert",AS$1:AS$166)) + MAX(IF(AT$1:AT$166="unsaniert",AS$1:AS$166))) / 2,
            IF(
                AT57 = "teilsaniert",
                (MIN(IF(AT$1:AT$166="teilsaniert",AS$1:AS$166)) + MAX(IF(AT$1:AT$166="teilsaniert",AS$1:AS$166))) / 2,
                (MIN(IF(AT$1:AT$166="saniert",AS$1:AS$166)) + MAX(IF(AT$1:AT$166="saniert",AS$1:AS$166))) / 2
            )
        )),
        0,
        AR57
    )
)</f>
        <v>0</v>
      </c>
      <c r="AV57" s="160"/>
      <c r="AW57" s="160"/>
      <c r="AX57" s="160"/>
      <c r="AY57" s="174">
        <f t="shared" si="22"/>
        <v>3.6056705130366957</v>
      </c>
      <c r="AZ57" s="173">
        <f t="shared" si="24"/>
        <v>0.97523679231116411</v>
      </c>
      <c r="BA57" s="174" t="str">
        <f t="shared" si="25"/>
        <v>unsaniert</v>
      </c>
      <c r="BB57" s="174" cm="1">
        <f t="array" ref="BB57">IF(
    AZ57 &gt; (IF(
        BA57 = "unsaniert",
        (MIN(IF(BA$1:BA$166="unsaniert",AZ$1:AZ$166)) + MAX(IF(BA$1:BA$166="unsaniert",AZ$1:AZ$166))) / 2,
        IF(
            BA57 = "teilsaniert",
            (MIN(IF(BA$1:BA$166="teilsaniert",AZ$1:AZ$166)) + MAX(IF(BA$1:BA$166="teilsaniert",AZ$1:AZ$166))) / 2,
            (MIN(IF(BA$1:BA$166="saniert",AZ$1:AZ$166)) + MAX(IF(BA$1:BA$166="saniert",AZ$1:AZ$166))) / 2
        )
    )),
    0,
    IF(
        AZ56 &lt; (IF(
            BA57 = "unsaniert",
            (MIN(IF(BA$1:BA$166="unsaniert",AZ$1:AZ$166)) + MAX(IF(BA$1:BA$166="unsaniert",AZ$1:AZ$166))) / 2,
            IF(
                BA57 = "teilsaniert",
                (MIN(IF(BA$1:BA$166="teilsaniert",AZ$1:AZ$166)) + MAX(IF(BA$1:BA$166="teilsaniert",AZ$1:AZ$166))) / 2,
                (MIN(IF(BA$1:BA$166="saniert",AZ$1:AZ$166)) + MAX(IF(BA$1:BA$166="saniert",AZ$1:AZ$166))) / 2
            )
        )),
        0,
        AY57
    )
)</f>
        <v>0</v>
      </c>
      <c r="BC57" s="160"/>
      <c r="BD57" s="160"/>
      <c r="BE57" s="160"/>
      <c r="BF57" s="174">
        <f t="shared" si="23"/>
        <v>1.814361317413119</v>
      </c>
      <c r="BG57" s="173">
        <f t="shared" si="13"/>
        <v>0.90557305524888698</v>
      </c>
      <c r="BH57" s="174" t="str">
        <f t="shared" si="14"/>
        <v>unsaniert</v>
      </c>
      <c r="BI57" s="174" cm="1">
        <f t="array" ref="BI57">IF(
    BG57 &gt; (IF(
        BH57 = "unsaniert",
        (MIN(IF(BH$1:BH$166="unsaniert",BG$1:BG$166)) + MAX(IF(BH$1:BH$166="unsaniert",BG$1:BG$166))) / 2,
        IF(
            BH57 = "teilsaniert",
            (MIN(IF(BH$1:BH$166="teilsaniert",BG$1:BG$166)) + MAX(IF(BH$1:BH$166="teilsaniert",BG$1:BG$166))) / 2,
            (MIN(IF(BH$1:BH$166="saniert",BG$1:BG$166)) + MAX(IF(BH$1:BH$166="saniert",BG$1:BG$166))) / 2
        )
    )),
    0,
    IF(
        BG56 &lt; (IF(
            BH57 = "unsaniert",
            (MIN(IF(BH$1:BH$166="unsaniert",BG$1:BG$166)) + MAX(IF(BH$1:BH$166="unsaniert",BG$1:BG$166))) / 2,
            IF(
                BH57 = "teilsaniert",
                (MIN(IF(BH$1:BH$166="teilsaniert",BG$1:BG$166)) + MAX(IF(BH$1:BH$166="teilsaniert",BG$1:BG$166))) / 2,
                (MIN(IF(BH$1:BH$166="saniert",BG$1:BG$166)) + MAX(IF(BH$1:BH$166="saniert",BG$1:BG$166))) / 2
            )
        )),
        0,
        BF57
    )
)</f>
        <v>0</v>
      </c>
    </row>
    <row r="58" spans="2:61">
      <c r="B58" s="174">
        <f t="shared" si="15"/>
        <v>2.4895660349470572</v>
      </c>
      <c r="C58" s="173">
        <f>_xlfn.NORM.DIST(B58, B5,C5, TRUE)</f>
        <v>0.95948354325062546</v>
      </c>
      <c r="D58" s="174" t="str">
        <f t="shared" si="0"/>
        <v>unsaniert</v>
      </c>
      <c r="E58" s="174" cm="1">
        <f t="array" ref="E58">IF(
    C58 &gt; (IF(
        D58 = "unsaniert",
        (MIN(IF(D$32:D$166="unsaniert",C$32:C$166)) + MAX(IF(D$32:D$166="unsaniert",C$32:C$166))) / 2,
        IF(
            D58 = "teilsaniert",
            (MIN(IF(D$32:D$166="teilsaniert",C$32:C$166)) + MAX(IF(D$32:D$166="teilsaniert",C$32:C$166))) / 2,
            (MIN(IF(D$32:D$166="saniert",C$32:C$166)) + MAX(IF(D$32:D$166="saniert",C$32:C$166))) / 2
        )
    )),
    0,
    IF(
        C57 &lt; (IF(
            D58 = "unsaniert",
            (MIN(IF(D$32:D$166="unsaniert",C$32:C$166)) + MAX(IF(D$32:D$166="unsaniert",C$32:C$166))) / 2,
            IF(
                D58 = "teilsaniert",
                (MIN(IF(D$32:D$166="teilsaniert",C$32:C$166)) + MAX(IF(D$32:D$166="teilsaniert",C$32:C$166))) / 2,
                (MIN(IF(D$32:D$166="saniert",C$32:C$166)) + MAX(IF(D$32:D$166="saniert",C$32:C$166))) / 2
            )
        )),
        0,
        B58
    )
)</f>
        <v>0</v>
      </c>
      <c r="F58" s="172"/>
      <c r="H58" s="160"/>
      <c r="I58" s="174">
        <f t="shared" si="16"/>
        <v>3.8472261060263513</v>
      </c>
      <c r="J58" s="173">
        <f>_xlfn.NORM.DIST(I58, I5,J5, TRUE)</f>
        <v>0.98372132714061333</v>
      </c>
      <c r="K58" s="174" t="str">
        <f t="shared" si="1"/>
        <v>unsaniert</v>
      </c>
      <c r="L58" s="174" cm="1">
        <f t="array" ref="L58">IF(
    J58 &gt; (IF(
        K58 = "unsaniert",
        (MIN(IF(K$32:K$166="unsaniert",J$32:J$166)) + MAX(IF(K$32:K$166="unsaniert",J$32:J$166))) / 2,
        IF(
            K58 = "teilsaniert",
            (MIN(IF(K$32:K$166="teilsaniert",J$32:J$166)) + MAX(IF(K$32:K$166="teilsaniert",J$32:J$166))) / 2,
            (MIN(IF(K$32:K$166="saniert",J$32:J$166)) + MAX(IF(K$32:K$166="saniert",J$32:J$166))) / 2
        )
    )),
    0,
    IF(
        J57 &lt; (IF(
            K58 = "unsaniert",
            (MIN(IF(K$32:K$166="unsaniert",J$32:J$166)) + MAX(IF(K$32:K$166="unsaniert",J$32:J$166))) / 2,
            IF(
                K58 = "teilsaniert",
                (MIN(IF(K$32:K$166="teilsaniert",J$32:J$166)) + MAX(IF(K$32:K$166="teilsaniert",J$32:J$166))) / 2,
                (MIN(IF(K$32:K$166="saniert",J$32:J$166)) + MAX(IF(K$32:K$166="saniert",J$32:J$166))) / 2
            )
        )),
        0,
        I58
    )
)</f>
        <v>0</v>
      </c>
      <c r="O58" s="160"/>
      <c r="P58" s="174">
        <f t="shared" si="17"/>
        <v>1.6436341125056795</v>
      </c>
      <c r="Q58" s="173">
        <f>_xlfn.NORM.DIST(P58, P5,Q5, TRUE)</f>
        <v>0.84070440046656636</v>
      </c>
      <c r="R58" s="174" t="str">
        <f t="shared" si="2"/>
        <v>unsaniert</v>
      </c>
      <c r="S58" s="174" cm="1">
        <f t="array" ref="S58">IF(
    Q58 &gt; (IF(
        R58 = "unsaniert",
        (MIN(IF(R$32:R$166="unsaniert",Q$32:Q$166)) + MAX(IF(R$32:R$166="unsaniert",Q$32:Q$166))) / 2,
        IF(
            R58 = "teilsaniert",
            (MIN(IF(R$32:R$166="teilsaniert",Q$32:Q$166)) + MAX(IF(R$32:R$166="teilsaniert",Q$32:Q$166))) / 2,
            (MIN(IF(R$32:R$166="saniert",Q$32:Q$166)) + MAX(IF(R$32:R$166="saniert",Q$32:Q$166))) / 2
        )
    )),
    0,
    IF(
        Q57 &lt; (IF(
            R58 = "unsaniert",
            (MIN(IF(R$32:R$166="unsaniert",Q$32:Q$166)) + MAX(IF(R$32:R$166="unsaniert",Q$32:Q$166))) / 2,
            IF(
                R58 = "teilsaniert",
                (MIN(IF(R$32:R$166="teilsaniert",Q$32:Q$166)) + MAX(IF(R$32:R$166="teilsaniert",Q$32:Q$166))) / 2,
                (MIN(IF(R$32:R$166="saniert",Q$32:Q$166)) + MAX(IF(R$32:R$166="saniert",Q$32:Q$166))) / 2
            )
        )),
        0,
        P58
    )
)</f>
        <v>0</v>
      </c>
      <c r="W58" s="174">
        <f t="shared" si="18"/>
        <v>4.5970897700002995</v>
      </c>
      <c r="X58" s="173">
        <f t="shared" si="3"/>
        <v>0.97850142308258548</v>
      </c>
      <c r="Y58" s="174" t="str">
        <f t="shared" si="4"/>
        <v>unsaniert</v>
      </c>
      <c r="Z58" s="174" cm="1">
        <f t="array" ref="Z58">IF(
    X58 &gt; (IF(
        Y58 = "unsaniert",
        (MIN(IF(Y$29:Y$166="unsaniert",X$29:X$166)) + MAX(IF(Y$29:Y$166="unsaniert",X$29:X$166))) / 2,
        IF(
            Y58 = "teilsaniert",
            (MIN(IF(Y$29:Y$166="teilsaniert",X$29:X$166)) + MAX(IF(Y$29:Y$166="teilsaniert",X$29:X$166))) / 2,
            (MIN(IF(Y$29:Y$166="saniert",X$29:X$166)) + MAX(IF(Y$29:Y$166="saniert",X$29:X$166))) / 2
        )
    )),
    0,
    IF(
        X57 &lt; (IF(
            Y58 = "unsaniert",
            (MIN(IF(Y$29:Y$166="unsaniert",X$29:X$166)) + MAX(IF(Y$29:Y$166="unsaniert",X$29:X$166))) / 2,
            IF(
                Y58 = "teilsaniert",
                (MIN(IF(Y$29:Y$166="teilsaniert",X$29:X$166)) + MAX(IF(Y$29:Y$166="teilsaniert",X$29:X$166))) / 2,
                (MIN(IF(Y$29:Y$166="saniert",X$29:X$166)) + MAX(IF(Y$29:Y$166="saniert",X$29:X$166))) / 2
            )
        )),
        0,
        W58
    )
)</f>
        <v>0</v>
      </c>
      <c r="AA58" s="160"/>
      <c r="AB58" s="160"/>
      <c r="AC58" s="160"/>
      <c r="AD58" s="174">
        <f t="shared" si="19"/>
        <v>2.4271765483150958</v>
      </c>
      <c r="AE58" s="173">
        <f t="shared" si="5"/>
        <v>0.94524946999785864</v>
      </c>
      <c r="AF58" s="174" t="str">
        <f t="shared" si="6"/>
        <v>unsaniert</v>
      </c>
      <c r="AG58" s="174" cm="1">
        <f t="array" ref="AG58">IF(
    AE58 &gt; (IF(
        AF58 = "unsaniert",
        (MIN(IF(AF$1:AF$166="unsaniert",AE$1:AE$166)) + MAX(IF(AF$1:AF$166="unsaniert",AE$1:AE$166))) / 2,
        IF(
            AF58 = "teilsaniert",
            (MIN(IF(AF$1:AF$166="teilsaniert",AE$1:AE$166)) + MAX(IF(AF$1:AF$166="teilsaniert",AE$1:AE$166))) / 2,
            (MIN(IF(AF$1:AF$166="saniert",AE$1:AE$166)) + MAX(IF(AF$1:AF$166="saniert",AE$1:AE$166))) / 2
        )
    )),
    0,
    IF(
        AE57 &lt; (IF(
            AF58 = "unsaniert",
            (MIN(IF(AF$1:AF$166="unsaniert",AE$1:AE$166)) + MAX(IF(AF$1:AF$166="unsaniert",AE$1:AE$166))) / 2,
            IF(
                AF58 = "teilsaniert",
                (MIN(IF(AF$1:AF$166="teilsaniert",AE$1:AE$166)) + MAX(IF(AF$1:AF$166="teilsaniert",AE$1:AE$166))) / 2,
                (MIN(IF(AF$1:AF$166="saniert",AE$1:AE$166)) + MAX(IF(AF$1:AF$166="saniert",AE$1:AE$166))) / 2
            )
        )),
        0,
        AD58
    )
)</f>
        <v>0</v>
      </c>
      <c r="AH58" s="160"/>
      <c r="AI58" s="160"/>
      <c r="AJ58" s="160"/>
      <c r="AK58" s="174">
        <f t="shared" si="20"/>
        <v>1.4820539638010759</v>
      </c>
      <c r="AL58" s="173">
        <f t="shared" si="7"/>
        <v>0.75803634777692741</v>
      </c>
      <c r="AM58" s="174" t="str">
        <f t="shared" si="8"/>
        <v>unsaniert</v>
      </c>
      <c r="AN58" s="174" cm="1">
        <f t="array" ref="AN58">IF(
    AL58 &gt; (IF(
        AM58 = "unsaniert",
        (MIN(IF(AM$1:AM$166="unsaniert",AL$1:AL$166)) + MAX(IF(AM$1:AM$166="unsaniert",AL$1:AL$166))) / 2,
        IF(
            AM58 = "teilsaniert",
            (MIN(IF(AM$1:AM$166="teilsaniert",AL$1:AL$166)) + MAX(IF(AM$1:AM$166="teilsaniert",AL$1:AL$166))) / 2,
            (MIN(IF(AM$1:AM$166="saniert",AL$1:AL$166)) + MAX(IF(AM$1:AM$166="saniert",AL$1:AL$166))) / 2
        )
    )),
    0,
    IF(
        AL57 &lt; (IF(
            AM58 = "unsaniert",
            (MIN(IF(AM$1:AM$166="unsaniert",AL$1:AL$166)) + MAX(IF(AM$1:AM$166="unsaniert",AL$1:AL$166))) / 2,
            IF(
                AM58 = "teilsaniert",
                (MIN(IF(AM$1:AM$166="teilsaniert",AL$1:AL$166)) + MAX(IF(AM$1:AM$166="teilsaniert",AL$1:AL$166))) / 2,
                (MIN(IF(AM$1:AM$166="saniert",AL$1:AL$166)) + MAX(IF(AM$1:AM$166="saniert",AL$1:AL$166))) / 2
            )
        )),
        0,
        AK58
    )
)</f>
        <v>0</v>
      </c>
      <c r="AR58" s="174">
        <f t="shared" si="21"/>
        <v>1.8501446657938716</v>
      </c>
      <c r="AS58" s="173">
        <f t="shared" si="9"/>
        <v>0.9502270221977871</v>
      </c>
      <c r="AT58" s="174" t="str">
        <f t="shared" si="10"/>
        <v>unsaniert</v>
      </c>
      <c r="AU58" s="174" cm="1">
        <f t="array" ref="AU58">IF(
    AS58 &gt; (IF(
        AT58 = "unsaniert",
        (MIN(IF(AT$1:AT$166="unsaniert",AS$1:AS$166)) + MAX(IF(AT$1:AT$166="unsaniert",AS$1:AS$166))) / 2,
        IF(
            AT58 = "teilsaniert",
            (MIN(IF(AT$1:AT$166="teilsaniert",AS$1:AS$166)) + MAX(IF(AT$1:AT$166="teilsaniert",AS$1:AS$166))) / 2,
            (MIN(IF(AT$1:AT$166="saniert",AS$1:AS$166)) + MAX(IF(AT$1:AT$166="saniert",AS$1:AS$166))) / 2
        )
    )),
    0,
    IF(
        AS57 &lt; (IF(
            AT58 = "unsaniert",
            (MIN(IF(AT$1:AT$166="unsaniert",AS$1:AS$166)) + MAX(IF(AT$1:AT$166="unsaniert",AS$1:AS$166))) / 2,
            IF(
                AT58 = "teilsaniert",
                (MIN(IF(AT$1:AT$166="teilsaniert",AS$1:AS$166)) + MAX(IF(AT$1:AT$166="teilsaniert",AS$1:AS$166))) / 2,
                (MIN(IF(AT$1:AT$166="saniert",AS$1:AS$166)) + MAX(IF(AT$1:AT$166="saniert",AS$1:AS$166))) / 2
            )
        )),
        0,
        AR58
    )
)</f>
        <v>0</v>
      </c>
      <c r="AV58" s="160"/>
      <c r="AW58" s="160"/>
      <c r="AX58" s="160"/>
      <c r="AY58" s="174">
        <f t="shared" si="22"/>
        <v>3.5756705130366959</v>
      </c>
      <c r="AZ58" s="173">
        <f t="shared" si="24"/>
        <v>0.97237736473352421</v>
      </c>
      <c r="BA58" s="174" t="str">
        <f t="shared" si="25"/>
        <v>unsaniert</v>
      </c>
      <c r="BB58" s="174" cm="1">
        <f t="array" ref="BB58">IF(
    AZ58 &gt; (IF(
        BA58 = "unsaniert",
        (MIN(IF(BA$1:BA$166="unsaniert",AZ$1:AZ$166)) + MAX(IF(BA$1:BA$166="unsaniert",AZ$1:AZ$166))) / 2,
        IF(
            BA58 = "teilsaniert",
            (MIN(IF(BA$1:BA$166="teilsaniert",AZ$1:AZ$166)) + MAX(IF(BA$1:BA$166="teilsaniert",AZ$1:AZ$166))) / 2,
            (MIN(IF(BA$1:BA$166="saniert",AZ$1:AZ$166)) + MAX(IF(BA$1:BA$166="saniert",AZ$1:AZ$166))) / 2
        )
    )),
    0,
    IF(
        AZ57 &lt; (IF(
            BA58 = "unsaniert",
            (MIN(IF(BA$1:BA$166="unsaniert",AZ$1:AZ$166)) + MAX(IF(BA$1:BA$166="unsaniert",AZ$1:AZ$166))) / 2,
            IF(
                BA58 = "teilsaniert",
                (MIN(IF(BA$1:BA$166="teilsaniert",AZ$1:AZ$166)) + MAX(IF(BA$1:BA$166="teilsaniert",AZ$1:AZ$166))) / 2,
                (MIN(IF(BA$1:BA$166="saniert",AZ$1:AZ$166)) + MAX(IF(BA$1:BA$166="saniert",AZ$1:AZ$166))) / 2
            )
        )),
        0,
        AY58
    )
)</f>
        <v>0</v>
      </c>
      <c r="BC58" s="160"/>
      <c r="BD58" s="160"/>
      <c r="BE58" s="160"/>
      <c r="BF58" s="174">
        <f t="shared" si="23"/>
        <v>1.784361317413119</v>
      </c>
      <c r="BG58" s="173">
        <f t="shared" si="13"/>
        <v>0.89201951387176637</v>
      </c>
      <c r="BH58" s="174" t="str">
        <f t="shared" si="14"/>
        <v>unsaniert</v>
      </c>
      <c r="BI58" s="174" cm="1">
        <f t="array" ref="BI58">IF(
    BG58 &gt; (IF(
        BH58 = "unsaniert",
        (MIN(IF(BH$1:BH$166="unsaniert",BG$1:BG$166)) + MAX(IF(BH$1:BH$166="unsaniert",BG$1:BG$166))) / 2,
        IF(
            BH58 = "teilsaniert",
            (MIN(IF(BH$1:BH$166="teilsaniert",BG$1:BG$166)) + MAX(IF(BH$1:BH$166="teilsaniert",BG$1:BG$166))) / 2,
            (MIN(IF(BH$1:BH$166="saniert",BG$1:BG$166)) + MAX(IF(BH$1:BH$166="saniert",BG$1:BG$166))) / 2
        )
    )),
    0,
    IF(
        BG57 &lt; (IF(
            BH58 = "unsaniert",
            (MIN(IF(BH$1:BH$166="unsaniert",BG$1:BG$166)) + MAX(IF(BH$1:BH$166="unsaniert",BG$1:BG$166))) / 2,
            IF(
                BH58 = "teilsaniert",
                (MIN(IF(BH$1:BH$166="teilsaniert",BG$1:BG$166)) + MAX(IF(BH$1:BH$166="teilsaniert",BG$1:BG$166))) / 2,
                (MIN(IF(BH$1:BH$166="saniert",BG$1:BG$166)) + MAX(IF(BH$1:BH$166="saniert",BG$1:BG$166))) / 2
            )
        )),
        0,
        BF58
    )
)</f>
        <v>0</v>
      </c>
    </row>
    <row r="59" spans="2:61">
      <c r="B59" s="174">
        <f t="shared" si="15"/>
        <v>2.4595660349470574</v>
      </c>
      <c r="C59" s="173">
        <f>_xlfn.NORM.DIST(B59, B5,C5, TRUE)</f>
        <v>0.95450006745710747</v>
      </c>
      <c r="D59" s="174" t="str">
        <f t="shared" si="0"/>
        <v>unsaniert</v>
      </c>
      <c r="E59" s="174" cm="1">
        <f t="array" ref="E59">IF(
    C59 &gt; (IF(
        D59 = "unsaniert",
        (MIN(IF(D$32:D$166="unsaniert",C$32:C$166)) + MAX(IF(D$32:D$166="unsaniert",C$32:C$166))) / 2,
        IF(
            D59 = "teilsaniert",
            (MIN(IF(D$32:D$166="teilsaniert",C$32:C$166)) + MAX(IF(D$32:D$166="teilsaniert",C$32:C$166))) / 2,
            (MIN(IF(D$32:D$166="saniert",C$32:C$166)) + MAX(IF(D$32:D$166="saniert",C$32:C$166))) / 2
        )
    )),
    0,
    IF(
        C58 &lt; (IF(
            D59 = "unsaniert",
            (MIN(IF(D$32:D$166="unsaniert",C$32:C$166)) + MAX(IF(D$32:D$166="unsaniert",C$32:C$166))) / 2,
            IF(
                D59 = "teilsaniert",
                (MIN(IF(D$32:D$166="teilsaniert",C$32:C$166)) + MAX(IF(D$32:D$166="teilsaniert",C$32:C$166))) / 2,
                (MIN(IF(D$32:D$166="saniert",C$32:C$166)) + MAX(IF(D$32:D$166="saniert",C$32:C$166))) / 2
            )
        )),
        0,
        B59
    )
)</f>
        <v>0</v>
      </c>
      <c r="F59" s="172"/>
      <c r="H59" s="160"/>
      <c r="I59" s="174">
        <f t="shared" si="16"/>
        <v>3.8172261060263515</v>
      </c>
      <c r="J59" s="173">
        <f>_xlfn.NORM.DIST(I59, I5,J5, TRUE)</f>
        <v>0.98213557943718333</v>
      </c>
      <c r="K59" s="174" t="str">
        <f t="shared" si="1"/>
        <v>unsaniert</v>
      </c>
      <c r="L59" s="174" cm="1">
        <f t="array" ref="L59">IF(
    J59 &gt; (IF(
        K59 = "unsaniert",
        (MIN(IF(K$32:K$166="unsaniert",J$32:J$166)) + MAX(IF(K$32:K$166="unsaniert",J$32:J$166))) / 2,
        IF(
            K59 = "teilsaniert",
            (MIN(IF(K$32:K$166="teilsaniert",J$32:J$166)) + MAX(IF(K$32:K$166="teilsaniert",J$32:J$166))) / 2,
            (MIN(IF(K$32:K$166="saniert",J$32:J$166)) + MAX(IF(K$32:K$166="saniert",J$32:J$166))) / 2
        )
    )),
    0,
    IF(
        J58 &lt; (IF(
            K59 = "unsaniert",
            (MIN(IF(K$32:K$166="unsaniert",J$32:J$166)) + MAX(IF(K$32:K$166="unsaniert",J$32:J$166))) / 2,
            IF(
                K59 = "teilsaniert",
                (MIN(IF(K$32:K$166="teilsaniert",J$32:J$166)) + MAX(IF(K$32:K$166="teilsaniert",J$32:J$166))) / 2,
                (MIN(IF(K$32:K$166="saniert",J$32:J$166)) + MAX(IF(K$32:K$166="saniert",J$32:J$166))) / 2
            )
        )),
        0,
        I59
    )
)</f>
        <v>0</v>
      </c>
      <c r="O59" s="160"/>
      <c r="P59" s="174">
        <f t="shared" si="17"/>
        <v>1.6136341125056795</v>
      </c>
      <c r="Q59" s="173">
        <f>_xlfn.NORM.DIST(P59, P5,Q5, TRUE)</f>
        <v>0.81866406738501407</v>
      </c>
      <c r="R59" s="174" t="str">
        <f t="shared" si="2"/>
        <v>unsaniert</v>
      </c>
      <c r="S59" s="174" cm="1">
        <f t="array" ref="S59">IF(
    Q59 &gt; (IF(
        R59 = "unsaniert",
        (MIN(IF(R$32:R$166="unsaniert",Q$32:Q$166)) + MAX(IF(R$32:R$166="unsaniert",Q$32:Q$166))) / 2,
        IF(
            R59 = "teilsaniert",
            (MIN(IF(R$32:R$166="teilsaniert",Q$32:Q$166)) + MAX(IF(R$32:R$166="teilsaniert",Q$32:Q$166))) / 2,
            (MIN(IF(R$32:R$166="saniert",Q$32:Q$166)) + MAX(IF(R$32:R$166="saniert",Q$32:Q$166))) / 2
        )
    )),
    0,
    IF(
        Q58 &lt; (IF(
            R59 = "unsaniert",
            (MIN(IF(R$32:R$166="unsaniert",Q$32:Q$166)) + MAX(IF(R$32:R$166="unsaniert",Q$32:Q$166))) / 2,
            IF(
                R59 = "teilsaniert",
                (MIN(IF(R$32:R$166="teilsaniert",Q$32:Q$166)) + MAX(IF(R$32:R$166="teilsaniert",Q$32:Q$166))) / 2,
                (MIN(IF(R$32:R$166="saniert",Q$32:Q$166)) + MAX(IF(R$32:R$166="saniert",Q$32:Q$166))) / 2
            )
        )),
        0,
        P59
    )
)</f>
        <v>0</v>
      </c>
      <c r="W59" s="174">
        <f t="shared" si="18"/>
        <v>4.5670897700002993</v>
      </c>
      <c r="X59" s="173">
        <f t="shared" si="3"/>
        <v>0.97622070053270182</v>
      </c>
      <c r="Y59" s="174" t="str">
        <f t="shared" si="4"/>
        <v>unsaniert</v>
      </c>
      <c r="Z59" s="174" cm="1">
        <f t="array" ref="Z59">IF(
    X59 &gt; (IF(
        Y59 = "unsaniert",
        (MIN(IF(Y$29:Y$166="unsaniert",X$29:X$166)) + MAX(IF(Y$29:Y$166="unsaniert",X$29:X$166))) / 2,
        IF(
            Y59 = "teilsaniert",
            (MIN(IF(Y$29:Y$166="teilsaniert",X$29:X$166)) + MAX(IF(Y$29:Y$166="teilsaniert",X$29:X$166))) / 2,
            (MIN(IF(Y$29:Y$166="saniert",X$29:X$166)) + MAX(IF(Y$29:Y$166="saniert",X$29:X$166))) / 2
        )
    )),
    0,
    IF(
        X58 &lt; (IF(
            Y59 = "unsaniert",
            (MIN(IF(Y$29:Y$166="unsaniert",X$29:X$166)) + MAX(IF(Y$29:Y$166="unsaniert",X$29:X$166))) / 2,
            IF(
                Y59 = "teilsaniert",
                (MIN(IF(Y$29:Y$166="teilsaniert",X$29:X$166)) + MAX(IF(Y$29:Y$166="teilsaniert",X$29:X$166))) / 2,
                (MIN(IF(Y$29:Y$166="saniert",X$29:X$166)) + MAX(IF(Y$29:Y$166="saniert",X$29:X$166))) / 2
            )
        )),
        0,
        W59
    )
)</f>
        <v>0</v>
      </c>
      <c r="AA59" s="160"/>
      <c r="AB59" s="160"/>
      <c r="AC59" s="160"/>
      <c r="AD59" s="174">
        <f t="shared" si="19"/>
        <v>2.397176548315096</v>
      </c>
      <c r="AE59" s="173">
        <f t="shared" si="5"/>
        <v>0.93816975451043427</v>
      </c>
      <c r="AF59" s="174" t="str">
        <f t="shared" si="6"/>
        <v>unsaniert</v>
      </c>
      <c r="AG59" s="174" cm="1">
        <f t="array" ref="AG59">IF(
    AE59 &gt; (IF(
        AF59 = "unsaniert",
        (MIN(IF(AF$1:AF$166="unsaniert",AE$1:AE$166)) + MAX(IF(AF$1:AF$166="unsaniert",AE$1:AE$166))) / 2,
        IF(
            AF59 = "teilsaniert",
            (MIN(IF(AF$1:AF$166="teilsaniert",AE$1:AE$166)) + MAX(IF(AF$1:AF$166="teilsaniert",AE$1:AE$166))) / 2,
            (MIN(IF(AF$1:AF$166="saniert",AE$1:AE$166)) + MAX(IF(AF$1:AF$166="saniert",AE$1:AE$166))) / 2
        )
    )),
    0,
    IF(
        AE58 &lt; (IF(
            AF59 = "unsaniert",
            (MIN(IF(AF$1:AF$166="unsaniert",AE$1:AE$166)) + MAX(IF(AF$1:AF$166="unsaniert",AE$1:AE$166))) / 2,
            IF(
                AF59 = "teilsaniert",
                (MIN(IF(AF$1:AF$166="teilsaniert",AE$1:AE$166)) + MAX(IF(AF$1:AF$166="teilsaniert",AE$1:AE$166))) / 2,
                (MIN(IF(AF$1:AF$166="saniert",AE$1:AE$166)) + MAX(IF(AF$1:AF$166="saniert",AE$1:AE$166))) / 2
            )
        )),
        0,
        AD59
    )
)</f>
        <v>0</v>
      </c>
      <c r="AH59" s="160"/>
      <c r="AI59" s="160"/>
      <c r="AJ59" s="160"/>
      <c r="AK59" s="174">
        <f t="shared" si="20"/>
        <v>1.4520539638010759</v>
      </c>
      <c r="AL59" s="173">
        <f t="shared" si="7"/>
        <v>0.72574688224992689</v>
      </c>
      <c r="AM59" s="174" t="str">
        <f t="shared" si="8"/>
        <v>unsaniert</v>
      </c>
      <c r="AN59" s="174" cm="1">
        <f t="array" ref="AN59">IF(
    AL59 &gt; (IF(
        AM59 = "unsaniert",
        (MIN(IF(AM$1:AM$166="unsaniert",AL$1:AL$166)) + MAX(IF(AM$1:AM$166="unsaniert",AL$1:AL$166))) / 2,
        IF(
            AM59 = "teilsaniert",
            (MIN(IF(AM$1:AM$166="teilsaniert",AL$1:AL$166)) + MAX(IF(AM$1:AM$166="teilsaniert",AL$1:AL$166))) / 2,
            (MIN(IF(AM$1:AM$166="saniert",AL$1:AL$166)) + MAX(IF(AM$1:AM$166="saniert",AL$1:AL$166))) / 2
        )
    )),
    0,
    IF(
        AL58 &lt; (IF(
            AM59 = "unsaniert",
            (MIN(IF(AM$1:AM$166="unsaniert",AL$1:AL$166)) + MAX(IF(AM$1:AM$166="unsaniert",AL$1:AL$166))) / 2,
            IF(
                AM59 = "teilsaniert",
                (MIN(IF(AM$1:AM$166="teilsaniert",AL$1:AL$166)) + MAX(IF(AM$1:AM$166="teilsaniert",AL$1:AL$166))) / 2,
                (MIN(IF(AM$1:AM$166="saniert",AL$1:AL$166)) + MAX(IF(AM$1:AM$166="saniert",AL$1:AL$166))) / 2
            )
        )),
        0,
        AK59
    )
)</f>
        <v>1.4520539638010759</v>
      </c>
      <c r="AR59" s="174">
        <f t="shared" si="21"/>
        <v>1.8401446657938716</v>
      </c>
      <c r="AS59" s="173">
        <f t="shared" si="9"/>
        <v>0.94388342851585316</v>
      </c>
      <c r="AT59" s="174" t="str">
        <f t="shared" si="10"/>
        <v>unsaniert</v>
      </c>
      <c r="AU59" s="174" cm="1">
        <f t="array" ref="AU59">IF(
    AS59 &gt; (IF(
        AT59 = "unsaniert",
        (MIN(IF(AT$1:AT$166="unsaniert",AS$1:AS$166)) + MAX(IF(AT$1:AT$166="unsaniert",AS$1:AS$166))) / 2,
        IF(
            AT59 = "teilsaniert",
            (MIN(IF(AT$1:AT$166="teilsaniert",AS$1:AS$166)) + MAX(IF(AT$1:AT$166="teilsaniert",AS$1:AS$166))) / 2,
            (MIN(IF(AT$1:AT$166="saniert",AS$1:AS$166)) + MAX(IF(AT$1:AT$166="saniert",AS$1:AS$166))) / 2
        )
    )),
    0,
    IF(
        AS58 &lt; (IF(
            AT59 = "unsaniert",
            (MIN(IF(AT$1:AT$166="unsaniert",AS$1:AS$166)) + MAX(IF(AT$1:AT$166="unsaniert",AS$1:AS$166))) / 2,
            IF(
                AT59 = "teilsaniert",
                (MIN(IF(AT$1:AT$166="teilsaniert",AS$1:AS$166)) + MAX(IF(AT$1:AT$166="teilsaniert",AS$1:AS$166))) / 2,
                (MIN(IF(AT$1:AT$166="saniert",AS$1:AS$166)) + MAX(IF(AT$1:AT$166="saniert",AS$1:AS$166))) / 2
            )
        )),
        0,
        AR59
    )
)</f>
        <v>0</v>
      </c>
      <c r="AV59" s="160"/>
      <c r="AW59" s="160"/>
      <c r="AX59" s="160"/>
      <c r="AY59" s="174">
        <f t="shared" si="22"/>
        <v>3.5456705130366961</v>
      </c>
      <c r="AZ59" s="173">
        <f t="shared" si="24"/>
        <v>0.96924786685156694</v>
      </c>
      <c r="BA59" s="174" t="str">
        <f t="shared" si="25"/>
        <v>unsaniert</v>
      </c>
      <c r="BB59" s="174" cm="1">
        <f t="array" ref="BB59">IF(
    AZ59 &gt; (IF(
        BA59 = "unsaniert",
        (MIN(IF(BA$1:BA$166="unsaniert",AZ$1:AZ$166)) + MAX(IF(BA$1:BA$166="unsaniert",AZ$1:AZ$166))) / 2,
        IF(
            BA59 = "teilsaniert",
            (MIN(IF(BA$1:BA$166="teilsaniert",AZ$1:AZ$166)) + MAX(IF(BA$1:BA$166="teilsaniert",AZ$1:AZ$166))) / 2,
            (MIN(IF(BA$1:BA$166="saniert",AZ$1:AZ$166)) + MAX(IF(BA$1:BA$166="saniert",AZ$1:AZ$166))) / 2
        )
    )),
    0,
    IF(
        AZ58 &lt; (IF(
            BA59 = "unsaniert",
            (MIN(IF(BA$1:BA$166="unsaniert",AZ$1:AZ$166)) + MAX(IF(BA$1:BA$166="unsaniert",AZ$1:AZ$166))) / 2,
            IF(
                BA59 = "teilsaniert",
                (MIN(IF(BA$1:BA$166="teilsaniert",AZ$1:AZ$166)) + MAX(IF(BA$1:BA$166="teilsaniert",AZ$1:AZ$166))) / 2,
                (MIN(IF(BA$1:BA$166="saniert",AZ$1:AZ$166)) + MAX(IF(BA$1:BA$166="saniert",AZ$1:AZ$166))) / 2
            )
        )),
        0,
        AY59
    )
)</f>
        <v>0</v>
      </c>
      <c r="BC59" s="160"/>
      <c r="BD59" s="160"/>
      <c r="BE59" s="160"/>
      <c r="BF59" s="174">
        <f t="shared" si="23"/>
        <v>1.754361317413119</v>
      </c>
      <c r="BG59" s="173">
        <f t="shared" si="13"/>
        <v>0.87711851904234261</v>
      </c>
      <c r="BH59" s="174" t="str">
        <f t="shared" si="14"/>
        <v>unsaniert</v>
      </c>
      <c r="BI59" s="174" cm="1">
        <f t="array" ref="BI59">IF(
    BG59 &gt; (IF(
        BH59 = "unsaniert",
        (MIN(IF(BH$1:BH$166="unsaniert",BG$1:BG$166)) + MAX(IF(BH$1:BH$166="unsaniert",BG$1:BG$166))) / 2,
        IF(
            BH59 = "teilsaniert",
            (MIN(IF(BH$1:BH$166="teilsaniert",BG$1:BG$166)) + MAX(IF(BH$1:BH$166="teilsaniert",BG$1:BG$166))) / 2,
            (MIN(IF(BH$1:BH$166="saniert",BG$1:BG$166)) + MAX(IF(BH$1:BH$166="saniert",BG$1:BG$166))) / 2
        )
    )),
    0,
    IF(
        BG58 &lt; (IF(
            BH59 = "unsaniert",
            (MIN(IF(BH$1:BH$166="unsaniert",BG$1:BG$166)) + MAX(IF(BH$1:BH$166="unsaniert",BG$1:BG$166))) / 2,
            IF(
                BH59 = "teilsaniert",
                (MIN(IF(BH$1:BH$166="teilsaniert",BG$1:BG$166)) + MAX(IF(BH$1:BH$166="teilsaniert",BG$1:BG$166))) / 2,
                (MIN(IF(BH$1:BH$166="saniert",BG$1:BG$166)) + MAX(IF(BH$1:BH$166="saniert",BG$1:BG$166))) / 2
            )
        )),
        0,
        BF59
    )
)</f>
        <v>0</v>
      </c>
    </row>
    <row r="60" spans="2:61">
      <c r="B60" s="174">
        <f t="shared" si="15"/>
        <v>2.4295660349470576</v>
      </c>
      <c r="C60" s="173">
        <f>_xlfn.NORM.DIST(B60, B5,C5, TRUE)</f>
        <v>0.949035154391072</v>
      </c>
      <c r="D60" s="174" t="str">
        <f t="shared" si="0"/>
        <v>unsaniert</v>
      </c>
      <c r="E60" s="174" cm="1">
        <f t="array" ref="E60">IF(
    C60 &gt; (IF(
        D60 = "unsaniert",
        (MIN(IF(D$32:D$166="unsaniert",C$32:C$166)) + MAX(IF(D$32:D$166="unsaniert",C$32:C$166))) / 2,
        IF(
            D60 = "teilsaniert",
            (MIN(IF(D$32:D$166="teilsaniert",C$32:C$166)) + MAX(IF(D$32:D$166="teilsaniert",C$32:C$166))) / 2,
            (MIN(IF(D$32:D$166="saniert",C$32:C$166)) + MAX(IF(D$32:D$166="saniert",C$32:C$166))) / 2
        )
    )),
    0,
    IF(
        C59 &lt; (IF(
            D60 = "unsaniert",
            (MIN(IF(D$32:D$166="unsaniert",C$32:C$166)) + MAX(IF(D$32:D$166="unsaniert",C$32:C$166))) / 2,
            IF(
                D60 = "teilsaniert",
                (MIN(IF(D$32:D$166="teilsaniert",C$32:C$166)) + MAX(IF(D$32:D$166="teilsaniert",C$32:C$166))) / 2,
                (MIN(IF(D$32:D$166="saniert",C$32:C$166)) + MAX(IF(D$32:D$166="saniert",C$32:C$166))) / 2
            )
        )),
        0,
        B60
    )
)</f>
        <v>0</v>
      </c>
      <c r="F60" s="172"/>
      <c r="H60" s="160"/>
      <c r="I60" s="174">
        <f t="shared" si="16"/>
        <v>3.7872261060263517</v>
      </c>
      <c r="J60" s="173">
        <f>_xlfn.NORM.DIST(I60, I5,J5, TRUE)</f>
        <v>0.98041992122162236</v>
      </c>
      <c r="K60" s="174" t="str">
        <f t="shared" si="1"/>
        <v>unsaniert</v>
      </c>
      <c r="L60" s="174" cm="1">
        <f t="array" ref="L60">IF(
    J60 &gt; (IF(
        K60 = "unsaniert",
        (MIN(IF(K$32:K$166="unsaniert",J$32:J$166)) + MAX(IF(K$32:K$166="unsaniert",J$32:J$166))) / 2,
        IF(
            K60 = "teilsaniert",
            (MIN(IF(K$32:K$166="teilsaniert",J$32:J$166)) + MAX(IF(K$32:K$166="teilsaniert",J$32:J$166))) / 2,
            (MIN(IF(K$32:K$166="saniert",J$32:J$166)) + MAX(IF(K$32:K$166="saniert",J$32:J$166))) / 2
        )
    )),
    0,
    IF(
        J59 &lt; (IF(
            K60 = "unsaniert",
            (MIN(IF(K$32:K$166="unsaniert",J$32:J$166)) + MAX(IF(K$32:K$166="unsaniert",J$32:J$166))) / 2,
            IF(
                K60 = "teilsaniert",
                (MIN(IF(K$32:K$166="teilsaniert",J$32:J$166)) + MAX(IF(K$32:K$166="teilsaniert",J$32:J$166))) / 2,
                (MIN(IF(K$32:K$166="saniert",J$32:J$166)) + MAX(IF(K$32:K$166="saniert",J$32:J$166))) / 2
            )
        )),
        0,
        I60
    )
)</f>
        <v>0</v>
      </c>
      <c r="O60" s="160"/>
      <c r="P60" s="174">
        <f t="shared" si="17"/>
        <v>1.5836341125056794</v>
      </c>
      <c r="Q60" s="173">
        <f>_xlfn.NORM.DIST(P60, P5,Q5, TRUE)</f>
        <v>0.79480691851131591</v>
      </c>
      <c r="R60" s="174" t="str">
        <f t="shared" si="2"/>
        <v>unsaniert</v>
      </c>
      <c r="S60" s="174" cm="1">
        <f t="array" ref="S60">IF(
    Q60 &gt; (IF(
        R60 = "unsaniert",
        (MIN(IF(R$32:R$166="unsaniert",Q$32:Q$166)) + MAX(IF(R$32:R$166="unsaniert",Q$32:Q$166))) / 2,
        IF(
            R60 = "teilsaniert",
            (MIN(IF(R$32:R$166="teilsaniert",Q$32:Q$166)) + MAX(IF(R$32:R$166="teilsaniert",Q$32:Q$166))) / 2,
            (MIN(IF(R$32:R$166="saniert",Q$32:Q$166)) + MAX(IF(R$32:R$166="saniert",Q$32:Q$166))) / 2
        )
    )),
    0,
    IF(
        Q59 &lt; (IF(
            R60 = "unsaniert",
            (MIN(IF(R$32:R$166="unsaniert",Q$32:Q$166)) + MAX(IF(R$32:R$166="unsaniert",Q$32:Q$166))) / 2,
            IF(
                R60 = "teilsaniert",
                (MIN(IF(R$32:R$166="teilsaniert",Q$32:Q$166)) + MAX(IF(R$32:R$166="teilsaniert",Q$32:Q$166))) / 2,
                (MIN(IF(R$32:R$166="saniert",Q$32:Q$166)) + MAX(IF(R$32:R$166="saniert",Q$32:Q$166))) / 2
            )
        )),
        0,
        P60
    )
)</f>
        <v>0</v>
      </c>
      <c r="W60" s="174">
        <f t="shared" si="18"/>
        <v>4.537089770000299</v>
      </c>
      <c r="X60" s="173">
        <f t="shared" si="3"/>
        <v>0.9737399083220456</v>
      </c>
      <c r="Y60" s="174" t="str">
        <f t="shared" si="4"/>
        <v>unsaniert</v>
      </c>
      <c r="Z60" s="174" cm="1">
        <f t="array" ref="Z60">IF(
    X60 &gt; (IF(
        Y60 = "unsaniert",
        (MIN(IF(Y$29:Y$166="unsaniert",X$29:X$166)) + MAX(IF(Y$29:Y$166="unsaniert",X$29:X$166))) / 2,
        IF(
            Y60 = "teilsaniert",
            (MIN(IF(Y$29:Y$166="teilsaniert",X$29:X$166)) + MAX(IF(Y$29:Y$166="teilsaniert",X$29:X$166))) / 2,
            (MIN(IF(Y$29:Y$166="saniert",X$29:X$166)) + MAX(IF(Y$29:Y$166="saniert",X$29:X$166))) / 2
        )
    )),
    0,
    IF(
        X59 &lt; (IF(
            Y60 = "unsaniert",
            (MIN(IF(Y$29:Y$166="unsaniert",X$29:X$166)) + MAX(IF(Y$29:Y$166="unsaniert",X$29:X$166))) / 2,
            IF(
                Y60 = "teilsaniert",
                (MIN(IF(Y$29:Y$166="teilsaniert",X$29:X$166)) + MAX(IF(Y$29:Y$166="teilsaniert",X$29:X$166))) / 2,
                (MIN(IF(Y$29:Y$166="saniert",X$29:X$166)) + MAX(IF(Y$29:Y$166="saniert",X$29:X$166))) / 2
            )
        )),
        0,
        W60
    )
)</f>
        <v>0</v>
      </c>
      <c r="AA60" s="160"/>
      <c r="AB60" s="160"/>
      <c r="AC60" s="160"/>
      <c r="AD60" s="174">
        <f t="shared" si="19"/>
        <v>2.3671765483150962</v>
      </c>
      <c r="AE60" s="173">
        <f t="shared" si="5"/>
        <v>0.93039494065188011</v>
      </c>
      <c r="AF60" s="174" t="str">
        <f t="shared" si="6"/>
        <v>unsaniert</v>
      </c>
      <c r="AG60" s="174" cm="1">
        <f t="array" ref="AG60">IF(
    AE60 &gt; (IF(
        AF60 = "unsaniert",
        (MIN(IF(AF$1:AF$166="unsaniert",AE$1:AE$166)) + MAX(IF(AF$1:AF$166="unsaniert",AE$1:AE$166))) / 2,
        IF(
            AF60 = "teilsaniert",
            (MIN(IF(AF$1:AF$166="teilsaniert",AE$1:AE$166)) + MAX(IF(AF$1:AF$166="teilsaniert",AE$1:AE$166))) / 2,
            (MIN(IF(AF$1:AF$166="saniert",AE$1:AE$166)) + MAX(IF(AF$1:AF$166="saniert",AE$1:AE$166))) / 2
        )
    )),
    0,
    IF(
        AE59 &lt; (IF(
            AF60 = "unsaniert",
            (MIN(IF(AF$1:AF$166="unsaniert",AE$1:AE$166)) + MAX(IF(AF$1:AF$166="unsaniert",AE$1:AE$166))) / 2,
            IF(
                AF60 = "teilsaniert",
                (MIN(IF(AF$1:AF$166="teilsaniert",AE$1:AE$166)) + MAX(IF(AF$1:AF$166="teilsaniert",AE$1:AE$166))) / 2,
                (MIN(IF(AF$1:AF$166="saniert",AE$1:AE$166)) + MAX(IF(AF$1:AF$166="saniert",AE$1:AE$166))) / 2
            )
        )),
        0,
        AD60
    )
)</f>
        <v>0</v>
      </c>
      <c r="AH60" s="160"/>
      <c r="AI60" s="160"/>
      <c r="AJ60" s="160"/>
      <c r="AK60" s="174">
        <f t="shared" si="20"/>
        <v>1.4220539638010758</v>
      </c>
      <c r="AL60" s="173">
        <f t="shared" si="7"/>
        <v>0.69146246127401356</v>
      </c>
      <c r="AM60" s="174" t="str">
        <f t="shared" si="8"/>
        <v>unsaniert</v>
      </c>
      <c r="AN60" s="174" cm="1">
        <f t="array" ref="AN60">IF(
    AL60 &gt; (IF(
        AM60 = "unsaniert",
        (MIN(IF(AM$1:AM$166="unsaniert",AL$1:AL$166)) + MAX(IF(AM$1:AM$166="unsaniert",AL$1:AL$166))) / 2,
        IF(
            AM60 = "teilsaniert",
            (MIN(IF(AM$1:AM$166="teilsaniert",AL$1:AL$166)) + MAX(IF(AM$1:AM$166="teilsaniert",AL$1:AL$166))) / 2,
            (MIN(IF(AM$1:AM$166="saniert",AL$1:AL$166)) + MAX(IF(AM$1:AM$166="saniert",AL$1:AL$166))) / 2
        )
    )),
    0,
    IF(
        AL59 &lt; (IF(
            AM60 = "unsaniert",
            (MIN(IF(AM$1:AM$166="unsaniert",AL$1:AL$166)) + MAX(IF(AM$1:AM$166="unsaniert",AL$1:AL$166))) / 2,
            IF(
                AM60 = "teilsaniert",
                (MIN(IF(AM$1:AM$166="teilsaniert",AL$1:AL$166)) + MAX(IF(AM$1:AM$166="teilsaniert",AL$1:AL$166))) / 2,
                (MIN(IF(AM$1:AM$166="saniert",AL$1:AL$166)) + MAX(IF(AM$1:AM$166="saniert",AL$1:AL$166))) / 2
            )
        )),
        0,
        AK60
    )
)</f>
        <v>0</v>
      </c>
      <c r="AR60" s="174">
        <f t="shared" si="21"/>
        <v>1.8301446657938716</v>
      </c>
      <c r="AS60" s="173">
        <f t="shared" si="9"/>
        <v>0.93691880112876014</v>
      </c>
      <c r="AT60" s="174" t="str">
        <f t="shared" si="10"/>
        <v>unsaniert</v>
      </c>
      <c r="AU60" s="174" cm="1">
        <f t="array" ref="AU60">IF(
    AS60 &gt; (IF(
        AT60 = "unsaniert",
        (MIN(IF(AT$1:AT$166="unsaniert",AS$1:AS$166)) + MAX(IF(AT$1:AT$166="unsaniert",AS$1:AS$166))) / 2,
        IF(
            AT60 = "teilsaniert",
            (MIN(IF(AT$1:AT$166="teilsaniert",AS$1:AS$166)) + MAX(IF(AT$1:AT$166="teilsaniert",AS$1:AS$166))) / 2,
            (MIN(IF(AT$1:AT$166="saniert",AS$1:AS$166)) + MAX(IF(AT$1:AT$166="saniert",AS$1:AS$166))) / 2
        )
    )),
    0,
    IF(
        AS59 &lt; (IF(
            AT60 = "unsaniert",
            (MIN(IF(AT$1:AT$166="unsaniert",AS$1:AS$166)) + MAX(IF(AT$1:AT$166="unsaniert",AS$1:AS$166))) / 2,
            IF(
                AT60 = "teilsaniert",
                (MIN(IF(AT$1:AT$166="teilsaniert",AS$1:AS$166)) + MAX(IF(AT$1:AT$166="teilsaniert",AS$1:AS$166))) / 2,
                (MIN(IF(AT$1:AT$166="saniert",AS$1:AS$166)) + MAX(IF(AT$1:AT$166="saniert",AS$1:AS$166))) / 2
            )
        )),
        0,
        AR60
    )
)</f>
        <v>0</v>
      </c>
      <c r="AV60" s="160"/>
      <c r="AW60" s="160"/>
      <c r="AX60" s="160"/>
      <c r="AY60" s="174">
        <f t="shared" si="22"/>
        <v>3.5156705130366963</v>
      </c>
      <c r="AZ60" s="173">
        <f t="shared" si="24"/>
        <v>0.96583037578495257</v>
      </c>
      <c r="BA60" s="174" t="str">
        <f t="shared" si="25"/>
        <v>unsaniert</v>
      </c>
      <c r="BB60" s="174" cm="1">
        <f t="array" ref="BB60">IF(
    AZ60 &gt; (IF(
        BA60 = "unsaniert",
        (MIN(IF(BA$1:BA$166="unsaniert",AZ$1:AZ$166)) + MAX(IF(BA$1:BA$166="unsaniert",AZ$1:AZ$166))) / 2,
        IF(
            BA60 = "teilsaniert",
            (MIN(IF(BA$1:BA$166="teilsaniert",AZ$1:AZ$166)) + MAX(IF(BA$1:BA$166="teilsaniert",AZ$1:AZ$166))) / 2,
            (MIN(IF(BA$1:BA$166="saniert",AZ$1:AZ$166)) + MAX(IF(BA$1:BA$166="saniert",AZ$1:AZ$166))) / 2
        )
    )),
    0,
    IF(
        AZ59 &lt; (IF(
            BA60 = "unsaniert",
            (MIN(IF(BA$1:BA$166="unsaniert",AZ$1:AZ$166)) + MAX(IF(BA$1:BA$166="unsaniert",AZ$1:AZ$166))) / 2,
            IF(
                BA60 = "teilsaniert",
                (MIN(IF(BA$1:BA$166="teilsaniert",AZ$1:AZ$166)) + MAX(IF(BA$1:BA$166="teilsaniert",AZ$1:AZ$166))) / 2,
                (MIN(IF(BA$1:BA$166="saniert",AZ$1:AZ$166)) + MAX(IF(BA$1:BA$166="saniert",AZ$1:AZ$166))) / 2
            )
        )),
        0,
        AY60
    )
)</f>
        <v>0</v>
      </c>
      <c r="BC60" s="160"/>
      <c r="BD60" s="160"/>
      <c r="BE60" s="160"/>
      <c r="BF60" s="174">
        <f t="shared" si="23"/>
        <v>1.7243613174131189</v>
      </c>
      <c r="BG60" s="173">
        <f t="shared" si="13"/>
        <v>0.8608320007379302</v>
      </c>
      <c r="BH60" s="174" t="str">
        <f t="shared" si="14"/>
        <v>unsaniert</v>
      </c>
      <c r="BI60" s="174" cm="1">
        <f t="array" ref="BI60">IF(
    BG60 &gt; (IF(
        BH60 = "unsaniert",
        (MIN(IF(BH$1:BH$166="unsaniert",BG$1:BG$166)) + MAX(IF(BH$1:BH$166="unsaniert",BG$1:BG$166))) / 2,
        IF(
            BH60 = "teilsaniert",
            (MIN(IF(BH$1:BH$166="teilsaniert",BG$1:BG$166)) + MAX(IF(BH$1:BH$166="teilsaniert",BG$1:BG$166))) / 2,
            (MIN(IF(BH$1:BH$166="saniert",BG$1:BG$166)) + MAX(IF(BH$1:BH$166="saniert",BG$1:BG$166))) / 2
        )
    )),
    0,
    IF(
        BG59 &lt; (IF(
            BH60 = "unsaniert",
            (MIN(IF(BH$1:BH$166="unsaniert",BG$1:BG$166)) + MAX(IF(BH$1:BH$166="unsaniert",BG$1:BG$166))) / 2,
            IF(
                BH60 = "teilsaniert",
                (MIN(IF(BH$1:BH$166="teilsaniert",BG$1:BG$166)) + MAX(IF(BH$1:BH$166="teilsaniert",BG$1:BG$166))) / 2,
                (MIN(IF(BH$1:BH$166="saniert",BG$1:BG$166)) + MAX(IF(BH$1:BH$166="saniert",BG$1:BG$166))) / 2
            )
        )),
        0,
        BF60
    )
)</f>
        <v>0</v>
      </c>
    </row>
    <row r="61" spans="2:61">
      <c r="B61" s="174">
        <f t="shared" si="15"/>
        <v>2.3995660349470578</v>
      </c>
      <c r="C61" s="173">
        <f>_xlfn.NORM.DIST(B61, B5,C5, TRUE)</f>
        <v>0.94306011376749388</v>
      </c>
      <c r="D61" s="174" t="str">
        <f t="shared" si="0"/>
        <v>unsaniert</v>
      </c>
      <c r="E61" s="174" cm="1">
        <f t="array" ref="E61">IF(
    C61 &gt; (IF(
        D61 = "unsaniert",
        (MIN(IF(D$32:D$166="unsaniert",C$32:C$166)) + MAX(IF(D$32:D$166="unsaniert",C$32:C$166))) / 2,
        IF(
            D61 = "teilsaniert",
            (MIN(IF(D$32:D$166="teilsaniert",C$32:C$166)) + MAX(IF(D$32:D$166="teilsaniert",C$32:C$166))) / 2,
            (MIN(IF(D$32:D$166="saniert",C$32:C$166)) + MAX(IF(D$32:D$166="saniert",C$32:C$166))) / 2
        )
    )),
    0,
    IF(
        C60 &lt; (IF(
            D61 = "unsaniert",
            (MIN(IF(D$32:D$166="unsaniert",C$32:C$166)) + MAX(IF(D$32:D$166="unsaniert",C$32:C$166))) / 2,
            IF(
                D61 = "teilsaniert",
                (MIN(IF(D$32:D$166="teilsaniert",C$32:C$166)) + MAX(IF(D$32:D$166="teilsaniert",C$32:C$166))) / 2,
                (MIN(IF(D$32:D$166="saniert",C$32:C$166)) + MAX(IF(D$32:D$166="saniert",C$32:C$166))) / 2
            )
        )),
        0,
        B61
    )
)</f>
        <v>0</v>
      </c>
      <c r="F61" s="172"/>
      <c r="H61" s="160"/>
      <c r="I61" s="174">
        <f t="shared" si="16"/>
        <v>3.7572261060263519</v>
      </c>
      <c r="J61" s="173">
        <f>_xlfn.NORM.DIST(I61, I5,J5, TRUE)</f>
        <v>0.97856631788584691</v>
      </c>
      <c r="K61" s="174" t="str">
        <f t="shared" si="1"/>
        <v>unsaniert</v>
      </c>
      <c r="L61" s="174" cm="1">
        <f t="array" ref="L61">IF(
    J61 &gt; (IF(
        K61 = "unsaniert",
        (MIN(IF(K$32:K$166="unsaniert",J$32:J$166)) + MAX(IF(K$32:K$166="unsaniert",J$32:J$166))) / 2,
        IF(
            K61 = "teilsaniert",
            (MIN(IF(K$32:K$166="teilsaniert",J$32:J$166)) + MAX(IF(K$32:K$166="teilsaniert",J$32:J$166))) / 2,
            (MIN(IF(K$32:K$166="saniert",J$32:J$166)) + MAX(IF(K$32:K$166="saniert",J$32:J$166))) / 2
        )
    )),
    0,
    IF(
        J60 &lt; (IF(
            K61 = "unsaniert",
            (MIN(IF(K$32:K$166="unsaniert",J$32:J$166)) + MAX(IF(K$32:K$166="unsaniert",J$32:J$166))) / 2,
            IF(
                K61 = "teilsaniert",
                (MIN(IF(K$32:K$166="teilsaniert",J$32:J$166)) + MAX(IF(K$32:K$166="teilsaniert",J$32:J$166))) / 2,
                (MIN(IF(K$32:K$166="saniert",J$32:J$166)) + MAX(IF(K$32:K$166="saniert",J$32:J$166))) / 2
            )
        )),
        0,
        I61
    )
)</f>
        <v>0</v>
      </c>
      <c r="O61" s="160"/>
      <c r="P61" s="174">
        <f t="shared" si="17"/>
        <v>1.5536341125056794</v>
      </c>
      <c r="Q61" s="173">
        <f>_xlfn.NORM.DIST(P61, P5,Q5, TRUE)</f>
        <v>0.76917810906486916</v>
      </c>
      <c r="R61" s="174" t="str">
        <f t="shared" si="2"/>
        <v>unsaniert</v>
      </c>
      <c r="S61" s="174" cm="1">
        <f t="array" ref="S61">IF(
    Q61 &gt; (IF(
        R61 = "unsaniert",
        (MIN(IF(R$32:R$166="unsaniert",Q$32:Q$166)) + MAX(IF(R$32:R$166="unsaniert",Q$32:Q$166))) / 2,
        IF(
            R61 = "teilsaniert",
            (MIN(IF(R$32:R$166="teilsaniert",Q$32:Q$166)) + MAX(IF(R$32:R$166="teilsaniert",Q$32:Q$166))) / 2,
            (MIN(IF(R$32:R$166="saniert",Q$32:Q$166)) + MAX(IF(R$32:R$166="saniert",Q$32:Q$166))) / 2
        )
    )),
    0,
    IF(
        Q60 &lt; (IF(
            R61 = "unsaniert",
            (MIN(IF(R$32:R$166="unsaniert",Q$32:Q$166)) + MAX(IF(R$32:R$166="unsaniert",Q$32:Q$166))) / 2,
            IF(
                R61 = "teilsaniert",
                (MIN(IF(R$32:R$166="teilsaniert",Q$32:Q$166)) + MAX(IF(R$32:R$166="teilsaniert",Q$32:Q$166))) / 2,
                (MIN(IF(R$32:R$166="saniert",Q$32:Q$166)) + MAX(IF(R$32:R$166="saniert",Q$32:Q$166))) / 2
            )
        )),
        0,
        P61
    )
)</f>
        <v>0</v>
      </c>
      <c r="W61" s="174">
        <f t="shared" si="18"/>
        <v>4.5070897700002988</v>
      </c>
      <c r="X61" s="173">
        <f t="shared" si="3"/>
        <v>0.9710463524972609</v>
      </c>
      <c r="Y61" s="174" t="str">
        <f t="shared" si="4"/>
        <v>unsaniert</v>
      </c>
      <c r="Z61" s="174" cm="1">
        <f t="array" ref="Z61">IF(
    X61 &gt; (IF(
        Y61 = "unsaniert",
        (MIN(IF(Y$29:Y$166="unsaniert",X$29:X$166)) + MAX(IF(Y$29:Y$166="unsaniert",X$29:X$166))) / 2,
        IF(
            Y61 = "teilsaniert",
            (MIN(IF(Y$29:Y$166="teilsaniert",X$29:X$166)) + MAX(IF(Y$29:Y$166="teilsaniert",X$29:X$166))) / 2,
            (MIN(IF(Y$29:Y$166="saniert",X$29:X$166)) + MAX(IF(Y$29:Y$166="saniert",X$29:X$166))) / 2
        )
    )),
    0,
    IF(
        X60 &lt; (IF(
            Y61 = "unsaniert",
            (MIN(IF(Y$29:Y$166="unsaniert",X$29:X$166)) + MAX(IF(Y$29:Y$166="unsaniert",X$29:X$166))) / 2,
            IF(
                Y61 = "teilsaniert",
                (MIN(IF(Y$29:Y$166="teilsaniert",X$29:X$166)) + MAX(IF(Y$29:Y$166="teilsaniert",X$29:X$166))) / 2,
                (MIN(IF(Y$29:Y$166="saniert",X$29:X$166)) + MAX(IF(Y$29:Y$166="saniert",X$29:X$166))) / 2
            )
        )),
        0,
        W61
    )
)</f>
        <v>0</v>
      </c>
      <c r="AA61" s="160"/>
      <c r="AB61" s="160"/>
      <c r="AC61" s="160"/>
      <c r="AD61" s="174">
        <f t="shared" si="19"/>
        <v>2.3371765483150964</v>
      </c>
      <c r="AE61" s="173">
        <f t="shared" si="5"/>
        <v>0.92188832921495767</v>
      </c>
      <c r="AF61" s="174" t="str">
        <f t="shared" si="6"/>
        <v>unsaniert</v>
      </c>
      <c r="AG61" s="174" cm="1">
        <f t="array" ref="AG61">IF(
    AE61 &gt; (IF(
        AF61 = "unsaniert",
        (MIN(IF(AF$1:AF$166="unsaniert",AE$1:AE$166)) + MAX(IF(AF$1:AF$166="unsaniert",AE$1:AE$166))) / 2,
        IF(
            AF61 = "teilsaniert",
            (MIN(IF(AF$1:AF$166="teilsaniert",AE$1:AE$166)) + MAX(IF(AF$1:AF$166="teilsaniert",AE$1:AE$166))) / 2,
            (MIN(IF(AF$1:AF$166="saniert",AE$1:AE$166)) + MAX(IF(AF$1:AF$166="saniert",AE$1:AE$166))) / 2
        )
    )),
    0,
    IF(
        AE60 &lt; (IF(
            AF61 = "unsaniert",
            (MIN(IF(AF$1:AF$166="unsaniert",AE$1:AE$166)) + MAX(IF(AF$1:AF$166="unsaniert",AE$1:AE$166))) / 2,
            IF(
                AF61 = "teilsaniert",
                (MIN(IF(AF$1:AF$166="teilsaniert",AE$1:AE$166)) + MAX(IF(AF$1:AF$166="teilsaniert",AE$1:AE$166))) / 2,
                (MIN(IF(AF$1:AF$166="saniert",AE$1:AE$166)) + MAX(IF(AF$1:AF$166="saniert",AE$1:AE$166))) / 2
            )
        )),
        0,
        AD61
    )
)</f>
        <v>0</v>
      </c>
      <c r="AH61" s="160"/>
      <c r="AI61" s="160"/>
      <c r="AJ61" s="160"/>
      <c r="AK61" s="174">
        <f t="shared" si="20"/>
        <v>1.3920539638010758</v>
      </c>
      <c r="AL61" s="173">
        <f t="shared" si="7"/>
        <v>0.65542174161032463</v>
      </c>
      <c r="AM61" s="174" t="str">
        <f t="shared" si="8"/>
        <v>unsaniert</v>
      </c>
      <c r="AN61" s="174" cm="1">
        <f t="array" ref="AN61">IF(
    AL61 &gt; (IF(
        AM61 = "unsaniert",
        (MIN(IF(AM$1:AM$166="unsaniert",AL$1:AL$166)) + MAX(IF(AM$1:AM$166="unsaniert",AL$1:AL$166))) / 2,
        IF(
            AM61 = "teilsaniert",
            (MIN(IF(AM$1:AM$166="teilsaniert",AL$1:AL$166)) + MAX(IF(AM$1:AM$166="teilsaniert",AL$1:AL$166))) / 2,
            (MIN(IF(AM$1:AM$166="saniert",AL$1:AL$166)) + MAX(IF(AM$1:AM$166="saniert",AL$1:AL$166))) / 2
        )
    )),
    0,
    IF(
        AL60 &lt; (IF(
            AM61 = "unsaniert",
            (MIN(IF(AM$1:AM$166="unsaniert",AL$1:AL$166)) + MAX(IF(AM$1:AM$166="unsaniert",AL$1:AL$166))) / 2,
            IF(
                AM61 = "teilsaniert",
                (MIN(IF(AM$1:AM$166="teilsaniert",AL$1:AL$166)) + MAX(IF(AM$1:AM$166="teilsaniert",AL$1:AL$166))) / 2,
                (MIN(IF(AM$1:AM$166="saniert",AL$1:AL$166)) + MAX(IF(AM$1:AM$166="saniert",AL$1:AL$166))) / 2
            )
        )),
        0,
        AK61
    )
)</f>
        <v>0</v>
      </c>
      <c r="AR61" s="174">
        <f t="shared" si="21"/>
        <v>1.8201446657938716</v>
      </c>
      <c r="AS61" s="173">
        <f t="shared" si="9"/>
        <v>0.92929874625669473</v>
      </c>
      <c r="AT61" s="174" t="str">
        <f t="shared" si="10"/>
        <v>unsaniert</v>
      </c>
      <c r="AU61" s="174" cm="1">
        <f t="array" ref="AU61">IF(
    AS61 &gt; (IF(
        AT61 = "unsaniert",
        (MIN(IF(AT$1:AT$166="unsaniert",AS$1:AS$166)) + MAX(IF(AT$1:AT$166="unsaniert",AS$1:AS$166))) / 2,
        IF(
            AT61 = "teilsaniert",
            (MIN(IF(AT$1:AT$166="teilsaniert",AS$1:AS$166)) + MAX(IF(AT$1:AT$166="teilsaniert",AS$1:AS$166))) / 2,
            (MIN(IF(AT$1:AT$166="saniert",AS$1:AS$166)) + MAX(IF(AT$1:AT$166="saniert",AS$1:AS$166))) / 2
        )
    )),
    0,
    IF(
        AS60 &lt; (IF(
            AT61 = "unsaniert",
            (MIN(IF(AT$1:AT$166="unsaniert",AS$1:AS$166)) + MAX(IF(AT$1:AT$166="unsaniert",AS$1:AS$166))) / 2,
            IF(
                AT61 = "teilsaniert",
                (MIN(IF(AT$1:AT$166="teilsaniert",AS$1:AS$166)) + MAX(IF(AT$1:AT$166="teilsaniert",AS$1:AS$166))) / 2,
                (MIN(IF(AT$1:AT$166="saniert",AS$1:AS$166)) + MAX(IF(AT$1:AT$166="saniert",AS$1:AS$166))) / 2
            )
        )),
        0,
        AR61
    )
)</f>
        <v>0</v>
      </c>
      <c r="AV61" s="160"/>
      <c r="AW61" s="160"/>
      <c r="AX61" s="160"/>
      <c r="AY61" s="174">
        <f t="shared" si="22"/>
        <v>3.4856705130366965</v>
      </c>
      <c r="AZ61" s="173">
        <f t="shared" si="24"/>
        <v>0.96210665353745173</v>
      </c>
      <c r="BA61" s="174" t="str">
        <f t="shared" si="25"/>
        <v>unsaniert</v>
      </c>
      <c r="BB61" s="174" cm="1">
        <f t="array" ref="BB61">IF(
    AZ61 &gt; (IF(
        BA61 = "unsaniert",
        (MIN(IF(BA$1:BA$166="unsaniert",AZ$1:AZ$166)) + MAX(IF(BA$1:BA$166="unsaniert",AZ$1:AZ$166))) / 2,
        IF(
            BA61 = "teilsaniert",
            (MIN(IF(BA$1:BA$166="teilsaniert",AZ$1:AZ$166)) + MAX(IF(BA$1:BA$166="teilsaniert",AZ$1:AZ$166))) / 2,
            (MIN(IF(BA$1:BA$166="saniert",AZ$1:AZ$166)) + MAX(IF(BA$1:BA$166="saniert",AZ$1:AZ$166))) / 2
        )
    )),
    0,
    IF(
        AZ60 &lt; (IF(
            BA61 = "unsaniert",
            (MIN(IF(BA$1:BA$166="unsaniert",AZ$1:AZ$166)) + MAX(IF(BA$1:BA$166="unsaniert",AZ$1:AZ$166))) / 2,
            IF(
                BA61 = "teilsaniert",
                (MIN(IF(BA$1:BA$166="teilsaniert",AZ$1:AZ$166)) + MAX(IF(BA$1:BA$166="teilsaniert",AZ$1:AZ$166))) / 2,
                (MIN(IF(BA$1:BA$166="saniert",AZ$1:AZ$166)) + MAX(IF(BA$1:BA$166="saniert",AZ$1:AZ$166))) / 2
            )
        )),
        0,
        AY61
    )
)</f>
        <v>0</v>
      </c>
      <c r="BC61" s="160"/>
      <c r="BD61" s="160"/>
      <c r="BE61" s="160"/>
      <c r="BF61" s="174">
        <f t="shared" si="23"/>
        <v>1.6943613174131189</v>
      </c>
      <c r="BG61" s="173">
        <f t="shared" si="13"/>
        <v>0.84313532272201841</v>
      </c>
      <c r="BH61" s="174" t="str">
        <f t="shared" si="14"/>
        <v>unsaniert</v>
      </c>
      <c r="BI61" s="174" cm="1">
        <f t="array" ref="BI61">IF(
    BG61 &gt; (IF(
        BH61 = "unsaniert",
        (MIN(IF(BH$1:BH$166="unsaniert",BG$1:BG$166)) + MAX(IF(BH$1:BH$166="unsaniert",BG$1:BG$166))) / 2,
        IF(
            BH61 = "teilsaniert",
            (MIN(IF(BH$1:BH$166="teilsaniert",BG$1:BG$166)) + MAX(IF(BH$1:BH$166="teilsaniert",BG$1:BG$166))) / 2,
            (MIN(IF(BH$1:BH$166="saniert",BG$1:BG$166)) + MAX(IF(BH$1:BH$166="saniert",BG$1:BG$166))) / 2
        )
    )),
    0,
    IF(
        BG60 &lt; (IF(
            BH61 = "unsaniert",
            (MIN(IF(BH$1:BH$166="unsaniert",BG$1:BG$166)) + MAX(IF(BH$1:BH$166="unsaniert",BG$1:BG$166))) / 2,
            IF(
                BH61 = "teilsaniert",
                (MIN(IF(BH$1:BH$166="teilsaniert",BG$1:BG$166)) + MAX(IF(BH$1:BH$166="teilsaniert",BG$1:BG$166))) / 2,
                (MIN(IF(BH$1:BH$166="saniert",BG$1:BG$166)) + MAX(IF(BH$1:BH$166="saniert",BG$1:BG$166))) / 2
            )
        )),
        0,
        BF61
    )
)</f>
        <v>0</v>
      </c>
    </row>
    <row r="62" spans="2:61">
      <c r="B62" s="174">
        <f t="shared" si="15"/>
        <v>2.369566034947058</v>
      </c>
      <c r="C62" s="173">
        <f>_xlfn.NORM.DIST(B62, B5,C5, TRUE)</f>
        <v>0.93654675250475039</v>
      </c>
      <c r="D62" s="174" t="str">
        <f t="shared" si="0"/>
        <v>unsaniert</v>
      </c>
      <c r="E62" s="174" cm="1">
        <f t="array" ref="E62">IF(
    C62 &gt; (IF(
        D62 = "unsaniert",
        (MIN(IF(D$32:D$166="unsaniert",C$32:C$166)) + MAX(IF(D$32:D$166="unsaniert",C$32:C$166))) / 2,
        IF(
            D62 = "teilsaniert",
            (MIN(IF(D$32:D$166="teilsaniert",C$32:C$166)) + MAX(IF(D$32:D$166="teilsaniert",C$32:C$166))) / 2,
            (MIN(IF(D$32:D$166="saniert",C$32:C$166)) + MAX(IF(D$32:D$166="saniert",C$32:C$166))) / 2
        )
    )),
    0,
    IF(
        C61 &lt; (IF(
            D62 = "unsaniert",
            (MIN(IF(D$32:D$166="unsaniert",C$32:C$166)) + MAX(IF(D$32:D$166="unsaniert",C$32:C$166))) / 2,
            IF(
                D62 = "teilsaniert",
                (MIN(IF(D$32:D$166="teilsaniert",C$32:C$166)) + MAX(IF(D$32:D$166="teilsaniert",C$32:C$166))) / 2,
                (MIN(IF(D$32:D$166="saniert",C$32:C$166)) + MAX(IF(D$32:D$166="saniert",C$32:C$166))) / 2
            )
        )),
        0,
        B62
    )
)</f>
        <v>0</v>
      </c>
      <c r="F62" s="172"/>
      <c r="H62" s="160"/>
      <c r="I62" s="174">
        <f t="shared" si="16"/>
        <v>3.7272261060263521</v>
      </c>
      <c r="J62" s="173">
        <f>_xlfn.NORM.DIST(I62, I5,J5, TRUE)</f>
        <v>0.97656649204718171</v>
      </c>
      <c r="K62" s="174" t="str">
        <f t="shared" si="1"/>
        <v>unsaniert</v>
      </c>
      <c r="L62" s="174" cm="1">
        <f t="array" ref="L62">IF(
    J62 &gt; (IF(
        K62 = "unsaniert",
        (MIN(IF(K$32:K$166="unsaniert",J$32:J$166)) + MAX(IF(K$32:K$166="unsaniert",J$32:J$166))) / 2,
        IF(
            K62 = "teilsaniert",
            (MIN(IF(K$32:K$166="teilsaniert",J$32:J$166)) + MAX(IF(K$32:K$166="teilsaniert",J$32:J$166))) / 2,
            (MIN(IF(K$32:K$166="saniert",J$32:J$166)) + MAX(IF(K$32:K$166="saniert",J$32:J$166))) / 2
        )
    )),
    0,
    IF(
        J61 &lt; (IF(
            K62 = "unsaniert",
            (MIN(IF(K$32:K$166="unsaniert",J$32:J$166)) + MAX(IF(K$32:K$166="unsaniert",J$32:J$166))) / 2,
            IF(
                K62 = "teilsaniert",
                (MIN(IF(K$32:K$166="teilsaniert",J$32:J$166)) + MAX(IF(K$32:K$166="teilsaniert",J$32:J$166))) / 2,
                (MIN(IF(K$32:K$166="saniert",J$32:J$166)) + MAX(IF(K$32:K$166="saniert",J$32:J$166))) / 2
            )
        )),
        0,
        I62
    )
)</f>
        <v>0</v>
      </c>
      <c r="O62" s="160"/>
      <c r="P62" s="174">
        <f t="shared" si="17"/>
        <v>1.5236341125056794</v>
      </c>
      <c r="Q62" s="173">
        <f>_xlfn.NORM.DIST(P62, P5,Q5, TRUE)</f>
        <v>0.74185388564380639</v>
      </c>
      <c r="R62" s="174" t="str">
        <f t="shared" si="2"/>
        <v>unsaniert</v>
      </c>
      <c r="S62" s="174" cm="1">
        <f t="array" ref="S62">IF(
    Q62 &gt; (IF(
        R62 = "unsaniert",
        (MIN(IF(R$32:R$166="unsaniert",Q$32:Q$166)) + MAX(IF(R$32:R$166="unsaniert",Q$32:Q$166))) / 2,
        IF(
            R62 = "teilsaniert",
            (MIN(IF(R$32:R$166="teilsaniert",Q$32:Q$166)) + MAX(IF(R$32:R$166="teilsaniert",Q$32:Q$166))) / 2,
            (MIN(IF(R$32:R$166="saniert",Q$32:Q$166)) + MAX(IF(R$32:R$166="saniert",Q$32:Q$166))) / 2
        )
    )),
    0,
    IF(
        Q61 &lt; (IF(
            R62 = "unsaniert",
            (MIN(IF(R$32:R$166="unsaniert",Q$32:Q$166)) + MAX(IF(R$32:R$166="unsaniert",Q$32:Q$166))) / 2,
            IF(
                R62 = "teilsaniert",
                (MIN(IF(R$32:R$166="teilsaniert",Q$32:Q$166)) + MAX(IF(R$32:R$166="teilsaniert",Q$32:Q$166))) / 2,
                (MIN(IF(R$32:R$166="saniert",Q$32:Q$166)) + MAX(IF(R$32:R$166="saniert",Q$32:Q$166))) / 2
            )
        )),
        0,
        P62
    )
)</f>
        <v>0</v>
      </c>
      <c r="W62" s="174">
        <f t="shared" si="18"/>
        <v>4.4770897700002985</v>
      </c>
      <c r="X62" s="173">
        <f t="shared" si="3"/>
        <v>0.96812704911598502</v>
      </c>
      <c r="Y62" s="174" t="str">
        <f t="shared" si="4"/>
        <v>unsaniert</v>
      </c>
      <c r="Z62" s="174" cm="1">
        <f t="array" ref="Z62">IF(
    X62 &gt; (IF(
        Y62 = "unsaniert",
        (MIN(IF(Y$29:Y$166="unsaniert",X$29:X$166)) + MAX(IF(Y$29:Y$166="unsaniert",X$29:X$166))) / 2,
        IF(
            Y62 = "teilsaniert",
            (MIN(IF(Y$29:Y$166="teilsaniert",X$29:X$166)) + MAX(IF(Y$29:Y$166="teilsaniert",X$29:X$166))) / 2,
            (MIN(IF(Y$29:Y$166="saniert",X$29:X$166)) + MAX(IF(Y$29:Y$166="saniert",X$29:X$166))) / 2
        )
    )),
    0,
    IF(
        X61 &lt; (IF(
            Y62 = "unsaniert",
            (MIN(IF(Y$29:Y$166="unsaniert",X$29:X$166)) + MAX(IF(Y$29:Y$166="unsaniert",X$29:X$166))) / 2,
            IF(
                Y62 = "teilsaniert",
                (MIN(IF(Y$29:Y$166="teilsaniert",X$29:X$166)) + MAX(IF(Y$29:Y$166="teilsaniert",X$29:X$166))) / 2,
                (MIN(IF(Y$29:Y$166="saniert",X$29:X$166)) + MAX(IF(Y$29:Y$166="saniert",X$29:X$166))) / 2
            )
        )),
        0,
        W62
    )
)</f>
        <v>0</v>
      </c>
      <c r="AA62" s="160"/>
      <c r="AB62" s="160"/>
      <c r="AC62" s="160"/>
      <c r="AD62" s="174">
        <f t="shared" si="19"/>
        <v>2.3071765483150966</v>
      </c>
      <c r="AE62" s="173">
        <f t="shared" si="5"/>
        <v>0.91261542888763902</v>
      </c>
      <c r="AF62" s="174" t="str">
        <f t="shared" si="6"/>
        <v>unsaniert</v>
      </c>
      <c r="AG62" s="174" cm="1">
        <f t="array" ref="AG62">IF(
    AE62 &gt; (IF(
        AF62 = "unsaniert",
        (MIN(IF(AF$1:AF$166="unsaniert",AE$1:AE$166)) + MAX(IF(AF$1:AF$166="unsaniert",AE$1:AE$166))) / 2,
        IF(
            AF62 = "teilsaniert",
            (MIN(IF(AF$1:AF$166="teilsaniert",AE$1:AE$166)) + MAX(IF(AF$1:AF$166="teilsaniert",AE$1:AE$166))) / 2,
            (MIN(IF(AF$1:AF$166="saniert",AE$1:AE$166)) + MAX(IF(AF$1:AF$166="saniert",AE$1:AE$166))) / 2
        )
    )),
    0,
    IF(
        AE61 &lt; (IF(
            AF62 = "unsaniert",
            (MIN(IF(AF$1:AF$166="unsaniert",AE$1:AE$166)) + MAX(IF(AF$1:AF$166="unsaniert",AE$1:AE$166))) / 2,
            IF(
                AF62 = "teilsaniert",
                (MIN(IF(AF$1:AF$166="teilsaniert",AE$1:AE$166)) + MAX(IF(AF$1:AF$166="teilsaniert",AE$1:AE$166))) / 2,
                (MIN(IF(AF$1:AF$166="saniert",AE$1:AE$166)) + MAX(IF(AF$1:AF$166="saniert",AE$1:AE$166))) / 2
            )
        )),
        0,
        AD62
    )
)</f>
        <v>0</v>
      </c>
      <c r="AH62" s="160"/>
      <c r="AI62" s="160"/>
      <c r="AJ62" s="160"/>
      <c r="AK62" s="174">
        <f t="shared" si="20"/>
        <v>1.3620539638010758</v>
      </c>
      <c r="AL62" s="173">
        <f t="shared" si="7"/>
        <v>0.61791142218895301</v>
      </c>
      <c r="AM62" s="174" t="str">
        <f t="shared" si="8"/>
        <v>unsaniert</v>
      </c>
      <c r="AN62" s="174" cm="1">
        <f t="array" ref="AN62">IF(
    AL62 &gt; (IF(
        AM62 = "unsaniert",
        (MIN(IF(AM$1:AM$166="unsaniert",AL$1:AL$166)) + MAX(IF(AM$1:AM$166="unsaniert",AL$1:AL$166))) / 2,
        IF(
            AM62 = "teilsaniert",
            (MIN(IF(AM$1:AM$166="teilsaniert",AL$1:AL$166)) + MAX(IF(AM$1:AM$166="teilsaniert",AL$1:AL$166))) / 2,
            (MIN(IF(AM$1:AM$166="saniert",AL$1:AL$166)) + MAX(IF(AM$1:AM$166="saniert",AL$1:AL$166))) / 2
        )
    )),
    0,
    IF(
        AL61 &lt; (IF(
            AM62 = "unsaniert",
            (MIN(IF(AM$1:AM$166="unsaniert",AL$1:AL$166)) + MAX(IF(AM$1:AM$166="unsaniert",AL$1:AL$166))) / 2,
            IF(
                AM62 = "teilsaniert",
                (MIN(IF(AM$1:AM$166="teilsaniert",AL$1:AL$166)) + MAX(IF(AM$1:AM$166="teilsaniert",AL$1:AL$166))) / 2,
                (MIN(IF(AM$1:AM$166="saniert",AL$1:AL$166)) + MAX(IF(AM$1:AM$166="saniert",AL$1:AL$166))) / 2
            )
        )),
        0,
        AK62
    )
)</f>
        <v>0</v>
      </c>
      <c r="AR62" s="174">
        <f t="shared" si="21"/>
        <v>1.8101446657938716</v>
      </c>
      <c r="AS62" s="173">
        <f t="shared" si="9"/>
        <v>0.92099037307630183</v>
      </c>
      <c r="AT62" s="174" t="str">
        <f t="shared" si="10"/>
        <v>unsaniert</v>
      </c>
      <c r="AU62" s="174" cm="1">
        <f t="array" ref="AU62">IF(
    AS62 &gt; (IF(
        AT62 = "unsaniert",
        (MIN(IF(AT$1:AT$166="unsaniert",AS$1:AS$166)) + MAX(IF(AT$1:AT$166="unsaniert",AS$1:AS$166))) / 2,
        IF(
            AT62 = "teilsaniert",
            (MIN(IF(AT$1:AT$166="teilsaniert",AS$1:AS$166)) + MAX(IF(AT$1:AT$166="teilsaniert",AS$1:AS$166))) / 2,
            (MIN(IF(AT$1:AT$166="saniert",AS$1:AS$166)) + MAX(IF(AT$1:AT$166="saniert",AS$1:AS$166))) / 2
        )
    )),
    0,
    IF(
        AS61 &lt; (IF(
            AT62 = "unsaniert",
            (MIN(IF(AT$1:AT$166="unsaniert",AS$1:AS$166)) + MAX(IF(AT$1:AT$166="unsaniert",AS$1:AS$166))) / 2,
            IF(
                AT62 = "teilsaniert",
                (MIN(IF(AT$1:AT$166="teilsaniert",AS$1:AS$166)) + MAX(IF(AT$1:AT$166="teilsaniert",AS$1:AS$166))) / 2,
                (MIN(IF(AT$1:AT$166="saniert",AS$1:AS$166)) + MAX(IF(AT$1:AT$166="saniert",AS$1:AS$166))) / 2
            )
        )),
        0,
        AR62
    )
)</f>
        <v>0</v>
      </c>
      <c r="AV62" s="160"/>
      <c r="AW62" s="160"/>
      <c r="AX62" s="160"/>
      <c r="AY62" s="174">
        <f t="shared" si="22"/>
        <v>3.4556705130366967</v>
      </c>
      <c r="AZ62" s="173">
        <f t="shared" si="24"/>
        <v>0.9580582449588817</v>
      </c>
      <c r="BA62" s="174" t="str">
        <f t="shared" si="25"/>
        <v>unsaniert</v>
      </c>
      <c r="BB62" s="174" cm="1">
        <f t="array" ref="BB62">IF(
    AZ62 &gt; (IF(
        BA62 = "unsaniert",
        (MIN(IF(BA$1:BA$166="unsaniert",AZ$1:AZ$166)) + MAX(IF(BA$1:BA$166="unsaniert",AZ$1:AZ$166))) / 2,
        IF(
            BA62 = "teilsaniert",
            (MIN(IF(BA$1:BA$166="teilsaniert",AZ$1:AZ$166)) + MAX(IF(BA$1:BA$166="teilsaniert",AZ$1:AZ$166))) / 2,
            (MIN(IF(BA$1:BA$166="saniert",AZ$1:AZ$166)) + MAX(IF(BA$1:BA$166="saniert",AZ$1:AZ$166))) / 2
        )
    )),
    0,
    IF(
        AZ61 &lt; (IF(
            BA62 = "unsaniert",
            (MIN(IF(BA$1:BA$166="unsaniert",AZ$1:AZ$166)) + MAX(IF(BA$1:BA$166="unsaniert",AZ$1:AZ$166))) / 2,
            IF(
                BA62 = "teilsaniert",
                (MIN(IF(BA$1:BA$166="teilsaniert",AZ$1:AZ$166)) + MAX(IF(BA$1:BA$166="teilsaniert",AZ$1:AZ$166))) / 2,
                (MIN(IF(BA$1:BA$166="saniert",AZ$1:AZ$166)) + MAX(IF(BA$1:BA$166="saniert",AZ$1:AZ$166))) / 2
            )
        )),
        0,
        AY62
    )
)</f>
        <v>0</v>
      </c>
      <c r="BC62" s="160"/>
      <c r="BD62" s="160"/>
      <c r="BE62" s="160"/>
      <c r="BF62" s="174">
        <f t="shared" si="23"/>
        <v>1.6643613174131189</v>
      </c>
      <c r="BG62" s="173">
        <f t="shared" si="13"/>
        <v>0.82401893825910932</v>
      </c>
      <c r="BH62" s="174" t="str">
        <f t="shared" si="14"/>
        <v>unsaniert</v>
      </c>
      <c r="BI62" s="174" cm="1">
        <f t="array" ref="BI62">IF(
    BG62 &gt; (IF(
        BH62 = "unsaniert",
        (MIN(IF(BH$1:BH$166="unsaniert",BG$1:BG$166)) + MAX(IF(BH$1:BH$166="unsaniert",BG$1:BG$166))) / 2,
        IF(
            BH62 = "teilsaniert",
            (MIN(IF(BH$1:BH$166="teilsaniert",BG$1:BG$166)) + MAX(IF(BH$1:BH$166="teilsaniert",BG$1:BG$166))) / 2,
            (MIN(IF(BH$1:BH$166="saniert",BG$1:BG$166)) + MAX(IF(BH$1:BH$166="saniert",BG$1:BG$166))) / 2
        )
    )),
    0,
    IF(
        BG61 &lt; (IF(
            BH62 = "unsaniert",
            (MIN(IF(BH$1:BH$166="unsaniert",BG$1:BG$166)) + MAX(IF(BH$1:BH$166="unsaniert",BG$1:BG$166))) / 2,
            IF(
                BH62 = "teilsaniert",
                (MIN(IF(BH$1:BH$166="teilsaniert",BG$1:BG$166)) + MAX(IF(BH$1:BH$166="teilsaniert",BG$1:BG$166))) / 2,
                (MIN(IF(BH$1:BH$166="saniert",BG$1:BG$166)) + MAX(IF(BH$1:BH$166="saniert",BG$1:BG$166))) / 2
            )
        )),
        0,
        BF62
    )
)</f>
        <v>0</v>
      </c>
    </row>
    <row r="63" spans="2:61">
      <c r="B63" s="174">
        <f t="shared" si="15"/>
        <v>2.3395660349470582</v>
      </c>
      <c r="C63" s="173">
        <f>_xlfn.NORM.DIST(B63, B5,C5, TRUE)</f>
        <v>0.92946768308004313</v>
      </c>
      <c r="D63" s="174" t="str">
        <f t="shared" si="0"/>
        <v>unsaniert</v>
      </c>
      <c r="E63" s="174" cm="1">
        <f t="array" ref="E63">IF(
    C63 &gt; (IF(
        D63 = "unsaniert",
        (MIN(IF(D$32:D$166="unsaniert",C$32:C$166)) + MAX(IF(D$32:D$166="unsaniert",C$32:C$166))) / 2,
        IF(
            D63 = "teilsaniert",
            (MIN(IF(D$32:D$166="teilsaniert",C$32:C$166)) + MAX(IF(D$32:D$166="teilsaniert",C$32:C$166))) / 2,
            (MIN(IF(D$32:D$166="saniert",C$32:C$166)) + MAX(IF(D$32:D$166="saniert",C$32:C$166))) / 2
        )
    )),
    0,
    IF(
        C62 &lt; (IF(
            D63 = "unsaniert",
            (MIN(IF(D$32:D$166="unsaniert",C$32:C$166)) + MAX(IF(D$32:D$166="unsaniert",C$32:C$166))) / 2,
            IF(
                D63 = "teilsaniert",
                (MIN(IF(D$32:D$166="teilsaniert",C$32:C$166)) + MAX(IF(D$32:D$166="teilsaniert",C$32:C$166))) / 2,
                (MIN(IF(D$32:D$166="saniert",C$32:C$166)) + MAX(IF(D$32:D$166="saniert",C$32:C$166))) / 2
            )
        )),
        0,
        B63
    )
)</f>
        <v>0</v>
      </c>
      <c r="F63" s="172"/>
      <c r="H63" s="160"/>
      <c r="I63" s="174">
        <f t="shared" si="16"/>
        <v>3.6972261060263523</v>
      </c>
      <c r="J63" s="173">
        <f>_xlfn.NORM.DIST(I63, I5,J5, TRUE)</f>
        <v>0.97441194047836122</v>
      </c>
      <c r="K63" s="174" t="str">
        <f t="shared" si="1"/>
        <v>unsaniert</v>
      </c>
      <c r="L63" s="174" cm="1">
        <f t="array" ref="L63">IF(
    J63 &gt; (IF(
        K63 = "unsaniert",
        (MIN(IF(K$32:K$166="unsaniert",J$32:J$166)) + MAX(IF(K$32:K$166="unsaniert",J$32:J$166))) / 2,
        IF(
            K63 = "teilsaniert",
            (MIN(IF(K$32:K$166="teilsaniert",J$32:J$166)) + MAX(IF(K$32:K$166="teilsaniert",J$32:J$166))) / 2,
            (MIN(IF(K$32:K$166="saniert",J$32:J$166)) + MAX(IF(K$32:K$166="saniert",J$32:J$166))) / 2
        )
    )),
    0,
    IF(
        J62 &lt; (IF(
            K63 = "unsaniert",
            (MIN(IF(K$32:K$166="unsaniert",J$32:J$166)) + MAX(IF(K$32:K$166="unsaniert",J$32:J$166))) / 2,
            IF(
                K63 = "teilsaniert",
                (MIN(IF(K$32:K$166="teilsaniert",J$32:J$166)) + MAX(IF(K$32:K$166="teilsaniert",J$32:J$166))) / 2,
                (MIN(IF(K$32:K$166="saniert",J$32:J$166)) + MAX(IF(K$32:K$166="saniert",J$32:J$166))) / 2
            )
        )),
        0,
        I63
    )
)</f>
        <v>0</v>
      </c>
      <c r="O63" s="160"/>
      <c r="P63" s="174">
        <f t="shared" si="17"/>
        <v>1.4936341125056793</v>
      </c>
      <c r="Q63" s="173">
        <f>_xlfn.NORM.DIST(P63, P5,Q5, TRUE)</f>
        <v>0.71294197933470571</v>
      </c>
      <c r="R63" s="174" t="str">
        <f t="shared" si="2"/>
        <v>unsaniert</v>
      </c>
      <c r="S63" s="174" cm="1">
        <f t="array" ref="S63">IF(
    Q63 &gt; (IF(
        R63 = "unsaniert",
        (MIN(IF(R$32:R$166="unsaniert",Q$32:Q$166)) + MAX(IF(R$32:R$166="unsaniert",Q$32:Q$166))) / 2,
        IF(
            R63 = "teilsaniert",
            (MIN(IF(R$32:R$166="teilsaniert",Q$32:Q$166)) + MAX(IF(R$32:R$166="teilsaniert",Q$32:Q$166))) / 2,
            (MIN(IF(R$32:R$166="saniert",Q$32:Q$166)) + MAX(IF(R$32:R$166="saniert",Q$32:Q$166))) / 2
        )
    )),
    0,
    IF(
        Q62 &lt; (IF(
            R63 = "unsaniert",
            (MIN(IF(R$32:R$166="unsaniert",Q$32:Q$166)) + MAX(IF(R$32:R$166="unsaniert",Q$32:Q$166))) / 2,
            IF(
                R63 = "teilsaniert",
                (MIN(IF(R$32:R$166="teilsaniert",Q$32:Q$166)) + MAX(IF(R$32:R$166="teilsaniert",Q$32:Q$166))) / 2,
                (MIN(IF(R$32:R$166="saniert",Q$32:Q$166)) + MAX(IF(R$32:R$166="saniert",Q$32:Q$166))) / 2
            )
        )),
        0,
        P63
    )
)</f>
        <v>1.4936341125056793</v>
      </c>
      <c r="W63" s="174">
        <f t="shared" si="18"/>
        <v>4.4470897700002983</v>
      </c>
      <c r="X63" s="173">
        <f t="shared" si="3"/>
        <v>0.96496877269548853</v>
      </c>
      <c r="Y63" s="174" t="str">
        <f t="shared" si="4"/>
        <v>unsaniert</v>
      </c>
      <c r="Z63" s="174" cm="1">
        <f t="array" ref="Z63">IF(
    X63 &gt; (IF(
        Y63 = "unsaniert",
        (MIN(IF(Y$29:Y$166="unsaniert",X$29:X$166)) + MAX(IF(Y$29:Y$166="unsaniert",X$29:X$166))) / 2,
        IF(
            Y63 = "teilsaniert",
            (MIN(IF(Y$29:Y$166="teilsaniert",X$29:X$166)) + MAX(IF(Y$29:Y$166="teilsaniert",X$29:X$166))) / 2,
            (MIN(IF(Y$29:Y$166="saniert",X$29:X$166)) + MAX(IF(Y$29:Y$166="saniert",X$29:X$166))) / 2
        )
    )),
    0,
    IF(
        X62 &lt; (IF(
            Y63 = "unsaniert",
            (MIN(IF(Y$29:Y$166="unsaniert",X$29:X$166)) + MAX(IF(Y$29:Y$166="unsaniert",X$29:X$166))) / 2,
            IF(
                Y63 = "teilsaniert",
                (MIN(IF(Y$29:Y$166="teilsaniert",X$29:X$166)) + MAX(IF(Y$29:Y$166="teilsaniert",X$29:X$166))) / 2,
                (MIN(IF(Y$29:Y$166="saniert",X$29:X$166)) + MAX(IF(Y$29:Y$166="saniert",X$29:X$166))) / 2
            )
        )),
        0,
        W63
    )
)</f>
        <v>0</v>
      </c>
      <c r="AA63" s="160"/>
      <c r="AB63" s="160"/>
      <c r="AC63" s="160"/>
      <c r="AD63" s="174">
        <f t="shared" si="19"/>
        <v>2.2771765483150967</v>
      </c>
      <c r="AE63" s="173">
        <f t="shared" si="5"/>
        <v>0.9025445589283374</v>
      </c>
      <c r="AF63" s="174" t="str">
        <f t="shared" si="6"/>
        <v>unsaniert</v>
      </c>
      <c r="AG63" s="174" cm="1">
        <f t="array" ref="AG63">IF(
    AE63 &gt; (IF(
        AF63 = "unsaniert",
        (MIN(IF(AF$1:AF$166="unsaniert",AE$1:AE$166)) + MAX(IF(AF$1:AF$166="unsaniert",AE$1:AE$166))) / 2,
        IF(
            AF63 = "teilsaniert",
            (MIN(IF(AF$1:AF$166="teilsaniert",AE$1:AE$166)) + MAX(IF(AF$1:AF$166="teilsaniert",AE$1:AE$166))) / 2,
            (MIN(IF(AF$1:AF$166="saniert",AE$1:AE$166)) + MAX(IF(AF$1:AF$166="saniert",AE$1:AE$166))) / 2
        )
    )),
    0,
    IF(
        AE62 &lt; (IF(
            AF63 = "unsaniert",
            (MIN(IF(AF$1:AF$166="unsaniert",AE$1:AE$166)) + MAX(IF(AF$1:AF$166="unsaniert",AE$1:AE$166))) / 2,
            IF(
                AF63 = "teilsaniert",
                (MIN(IF(AF$1:AF$166="teilsaniert",AE$1:AE$166)) + MAX(IF(AF$1:AF$166="teilsaniert",AE$1:AE$166))) / 2,
                (MIN(IF(AF$1:AF$166="saniert",AE$1:AE$166)) + MAX(IF(AF$1:AF$166="saniert",AE$1:AE$166))) / 2
            )
        )),
        0,
        AD63
    )
)</f>
        <v>0</v>
      </c>
      <c r="AH63" s="160"/>
      <c r="AI63" s="160"/>
      <c r="AJ63" s="160"/>
      <c r="AK63" s="174">
        <f t="shared" si="20"/>
        <v>1.3320539638010758</v>
      </c>
      <c r="AL63" s="173">
        <f t="shared" si="7"/>
        <v>0.57925970943910343</v>
      </c>
      <c r="AM63" s="174" t="str">
        <f t="shared" si="8"/>
        <v>unsaniert</v>
      </c>
      <c r="AN63" s="174" cm="1">
        <f t="array" ref="AN63">IF(
    AL63 &gt; (IF(
        AM63 = "unsaniert",
        (MIN(IF(AM$1:AM$166="unsaniert",AL$1:AL$166)) + MAX(IF(AM$1:AM$166="unsaniert",AL$1:AL$166))) / 2,
        IF(
            AM63 = "teilsaniert",
            (MIN(IF(AM$1:AM$166="teilsaniert",AL$1:AL$166)) + MAX(IF(AM$1:AM$166="teilsaniert",AL$1:AL$166))) / 2,
            (MIN(IF(AM$1:AM$166="saniert",AL$1:AL$166)) + MAX(IF(AM$1:AM$166="saniert",AL$1:AL$166))) / 2
        )
    )),
    0,
    IF(
        AL62 &lt; (IF(
            AM63 = "unsaniert",
            (MIN(IF(AM$1:AM$166="unsaniert",AL$1:AL$166)) + MAX(IF(AM$1:AM$166="unsaniert",AL$1:AL$166))) / 2,
            IF(
                AM63 = "teilsaniert",
                (MIN(IF(AM$1:AM$166="teilsaniert",AL$1:AL$166)) + MAX(IF(AM$1:AM$166="teilsaniert",AL$1:AL$166))) / 2,
                (MIN(IF(AM$1:AM$166="saniert",AL$1:AL$166)) + MAX(IF(AM$1:AM$166="saniert",AL$1:AL$166))) / 2
            )
        )),
        0,
        AK63
    )
)</f>
        <v>0</v>
      </c>
      <c r="AR63" s="174">
        <f t="shared" si="21"/>
        <v>1.8001446657938716</v>
      </c>
      <c r="AS63" s="173">
        <f t="shared" si="9"/>
        <v>0.91196278829708377</v>
      </c>
      <c r="AT63" s="174" t="str">
        <f t="shared" si="10"/>
        <v>unsaniert</v>
      </c>
      <c r="AU63" s="174" cm="1">
        <f t="array" ref="AU63">IF(
    AS63 &gt; (IF(
        AT63 = "unsaniert",
        (MIN(IF(AT$1:AT$166="unsaniert",AS$1:AS$166)) + MAX(IF(AT$1:AT$166="unsaniert",AS$1:AS$166))) / 2,
        IF(
            AT63 = "teilsaniert",
            (MIN(IF(AT$1:AT$166="teilsaniert",AS$1:AS$166)) + MAX(IF(AT$1:AT$166="teilsaniert",AS$1:AS$166))) / 2,
            (MIN(IF(AT$1:AT$166="saniert",AS$1:AS$166)) + MAX(IF(AT$1:AT$166="saniert",AS$1:AS$166))) / 2
        )
    )),
    0,
    IF(
        AS62 &lt; (IF(
            AT63 = "unsaniert",
            (MIN(IF(AT$1:AT$166="unsaniert",AS$1:AS$166)) + MAX(IF(AT$1:AT$166="unsaniert",AS$1:AS$166))) / 2,
            IF(
                AT63 = "teilsaniert",
                (MIN(IF(AT$1:AT$166="teilsaniert",AS$1:AS$166)) + MAX(IF(AT$1:AT$166="teilsaniert",AS$1:AS$166))) / 2,
                (MIN(IF(AT$1:AT$166="saniert",AS$1:AS$166)) + MAX(IF(AT$1:AT$166="saniert",AS$1:AS$166))) / 2
            )
        )),
        0,
        AR63
    )
)</f>
        <v>0</v>
      </c>
      <c r="AV63" s="160"/>
      <c r="AW63" s="160"/>
      <c r="AX63" s="160"/>
      <c r="AY63" s="174">
        <f t="shared" si="22"/>
        <v>3.4256705130366969</v>
      </c>
      <c r="AZ63" s="173">
        <f t="shared" si="24"/>
        <v>0.95366658648572267</v>
      </c>
      <c r="BA63" s="174" t="str">
        <f t="shared" si="25"/>
        <v>unsaniert</v>
      </c>
      <c r="BB63" s="174" cm="1">
        <f t="array" ref="BB63">IF(
    AZ63 &gt; (IF(
        BA63 = "unsaniert",
        (MIN(IF(BA$1:BA$166="unsaniert",AZ$1:AZ$166)) + MAX(IF(BA$1:BA$166="unsaniert",AZ$1:AZ$166))) / 2,
        IF(
            BA63 = "teilsaniert",
            (MIN(IF(BA$1:BA$166="teilsaniert",AZ$1:AZ$166)) + MAX(IF(BA$1:BA$166="teilsaniert",AZ$1:AZ$166))) / 2,
            (MIN(IF(BA$1:BA$166="saniert",AZ$1:AZ$166)) + MAX(IF(BA$1:BA$166="saniert",AZ$1:AZ$166))) / 2
        )
    )),
    0,
    IF(
        AZ62 &lt; (IF(
            BA63 = "unsaniert",
            (MIN(IF(BA$1:BA$166="unsaniert",AZ$1:AZ$166)) + MAX(IF(BA$1:BA$166="unsaniert",AZ$1:AZ$166))) / 2,
            IF(
                BA63 = "teilsaniert",
                (MIN(IF(BA$1:BA$166="teilsaniert",AZ$1:AZ$166)) + MAX(IF(BA$1:BA$166="teilsaniert",AZ$1:AZ$166))) / 2,
                (MIN(IF(BA$1:BA$166="saniert",AZ$1:AZ$166)) + MAX(IF(BA$1:BA$166="saniert",AZ$1:AZ$166))) / 2
            )
        )),
        0,
        AY63
    )
)</f>
        <v>0</v>
      </c>
      <c r="BC63" s="160"/>
      <c r="BD63" s="160"/>
      <c r="BE63" s="160"/>
      <c r="BF63" s="174">
        <f t="shared" si="23"/>
        <v>1.6343613174131189</v>
      </c>
      <c r="BG63" s="173">
        <f t="shared" si="13"/>
        <v>0.8034898210940582</v>
      </c>
      <c r="BH63" s="174" t="str">
        <f t="shared" si="14"/>
        <v>unsaniert</v>
      </c>
      <c r="BI63" s="174" cm="1">
        <f t="array" ref="BI63">IF(
    BG63 &gt; (IF(
        BH63 = "unsaniert",
        (MIN(IF(BH$1:BH$166="unsaniert",BG$1:BG$166)) + MAX(IF(BH$1:BH$166="unsaniert",BG$1:BG$166))) / 2,
        IF(
            BH63 = "teilsaniert",
            (MIN(IF(BH$1:BH$166="teilsaniert",BG$1:BG$166)) + MAX(IF(BH$1:BH$166="teilsaniert",BG$1:BG$166))) / 2,
            (MIN(IF(BH$1:BH$166="saniert",BG$1:BG$166)) + MAX(IF(BH$1:BH$166="saniert",BG$1:BG$166))) / 2
        )
    )),
    0,
    IF(
        BG62 &lt; (IF(
            BH63 = "unsaniert",
            (MIN(IF(BH$1:BH$166="unsaniert",BG$1:BG$166)) + MAX(IF(BH$1:BH$166="unsaniert",BG$1:BG$166))) / 2,
            IF(
                BH63 = "teilsaniert",
                (MIN(IF(BH$1:BH$166="teilsaniert",BG$1:BG$166)) + MAX(IF(BH$1:BH$166="teilsaniert",BG$1:BG$166))) / 2,
                (MIN(IF(BH$1:BH$166="saniert",BG$1:BG$166)) + MAX(IF(BH$1:BH$166="saniert",BG$1:BG$166))) / 2
            )
        )),
        0,
        BF63
    )
)</f>
        <v>0</v>
      </c>
    </row>
    <row r="64" spans="2:61">
      <c r="B64" s="174">
        <f t="shared" si="15"/>
        <v>2.3095660349470584</v>
      </c>
      <c r="C64" s="173">
        <f>_xlfn.NORM.DIST(B64, B5,C5, TRUE)</f>
        <v>0.92179664963843022</v>
      </c>
      <c r="D64" s="174" t="str">
        <f t="shared" si="0"/>
        <v>unsaniert</v>
      </c>
      <c r="E64" s="174" cm="1">
        <f t="array" ref="E64">IF(
    C64 &gt; (IF(
        D64 = "unsaniert",
        (MIN(IF(D$32:D$166="unsaniert",C$32:C$166)) + MAX(IF(D$32:D$166="unsaniert",C$32:C$166))) / 2,
        IF(
            D64 = "teilsaniert",
            (MIN(IF(D$32:D$166="teilsaniert",C$32:C$166)) + MAX(IF(D$32:D$166="teilsaniert",C$32:C$166))) / 2,
            (MIN(IF(D$32:D$166="saniert",C$32:C$166)) + MAX(IF(D$32:D$166="saniert",C$32:C$166))) / 2
        )
    )),
    0,
    IF(
        C63 &lt; (IF(
            D64 = "unsaniert",
            (MIN(IF(D$32:D$166="unsaniert",C$32:C$166)) + MAX(IF(D$32:D$166="unsaniert",C$32:C$166))) / 2,
            IF(
                D64 = "teilsaniert",
                (MIN(IF(D$32:D$166="teilsaniert",C$32:C$166)) + MAX(IF(D$32:D$166="teilsaniert",C$32:C$166))) / 2,
                (MIN(IF(D$32:D$166="saniert",C$32:C$166)) + MAX(IF(D$32:D$166="saniert",C$32:C$166))) / 2
            )
        )),
        0,
        B64
    )
)</f>
        <v>0</v>
      </c>
      <c r="F64" s="172"/>
      <c r="H64" s="160"/>
      <c r="I64" s="174">
        <f t="shared" si="16"/>
        <v>3.6672261060263525</v>
      </c>
      <c r="J64" s="173">
        <f>_xlfn.NORM.DIST(I64, I5,J5, TRUE)</f>
        <v>0.97209395369069274</v>
      </c>
      <c r="K64" s="174" t="str">
        <f t="shared" si="1"/>
        <v>unsaniert</v>
      </c>
      <c r="L64" s="174" cm="1">
        <f t="array" ref="L64">IF(
    J64 &gt; (IF(
        K64 = "unsaniert",
        (MIN(IF(K$32:K$166="unsaniert",J$32:J$166)) + MAX(IF(K$32:K$166="unsaniert",J$32:J$166))) / 2,
        IF(
            K64 = "teilsaniert",
            (MIN(IF(K$32:K$166="teilsaniert",J$32:J$166)) + MAX(IF(K$32:K$166="teilsaniert",J$32:J$166))) / 2,
            (MIN(IF(K$32:K$166="saniert",J$32:J$166)) + MAX(IF(K$32:K$166="saniert",J$32:J$166))) / 2
        )
    )),
    0,
    IF(
        J63 &lt; (IF(
            K64 = "unsaniert",
            (MIN(IF(K$32:K$166="unsaniert",J$32:J$166)) + MAX(IF(K$32:K$166="unsaniert",J$32:J$166))) / 2,
            IF(
                K64 = "teilsaniert",
                (MIN(IF(K$32:K$166="teilsaniert",J$32:J$166)) + MAX(IF(K$32:K$166="teilsaniert",J$32:J$166))) / 2,
                (MIN(IF(K$32:K$166="saniert",J$32:J$166)) + MAX(IF(K$32:K$166="saniert",J$32:J$166))) / 2
            )
        )),
        0,
        I64
    )
)</f>
        <v>0</v>
      </c>
      <c r="O64" s="160"/>
      <c r="P64" s="174">
        <f t="shared" si="17"/>
        <v>1.4636341125056793</v>
      </c>
      <c r="Q64" s="173">
        <f>_xlfn.NORM.DIST(P64, P5,Q5, TRUE)</f>
        <v>0.68258104500423433</v>
      </c>
      <c r="R64" s="174" t="str">
        <f t="shared" si="2"/>
        <v>unsaniert</v>
      </c>
      <c r="S64" s="174" cm="1">
        <f t="array" ref="S64">IF(
    Q64 &gt; (IF(
        R64 = "unsaniert",
        (MIN(IF(R$32:R$166="unsaniert",Q$32:Q$166)) + MAX(IF(R$32:R$166="unsaniert",Q$32:Q$166))) / 2,
        IF(
            R64 = "teilsaniert",
            (MIN(IF(R$32:R$166="teilsaniert",Q$32:Q$166)) + MAX(IF(R$32:R$166="teilsaniert",Q$32:Q$166))) / 2,
            (MIN(IF(R$32:R$166="saniert",Q$32:Q$166)) + MAX(IF(R$32:R$166="saniert",Q$32:Q$166))) / 2
        )
    )),
    0,
    IF(
        Q63 &lt; (IF(
            R64 = "unsaniert",
            (MIN(IF(R$32:R$166="unsaniert",Q$32:Q$166)) + MAX(IF(R$32:R$166="unsaniert",Q$32:Q$166))) / 2,
            IF(
                R64 = "teilsaniert",
                (MIN(IF(R$32:R$166="teilsaniert",Q$32:Q$166)) + MAX(IF(R$32:R$166="teilsaniert",Q$32:Q$166))) / 2,
                (MIN(IF(R$32:R$166="saniert",Q$32:Q$166)) + MAX(IF(R$32:R$166="saniert",Q$32:Q$166))) / 2
            )
        )),
        0,
        P64
    )
)</f>
        <v>0</v>
      </c>
      <c r="W64" s="174">
        <f t="shared" si="18"/>
        <v>4.417089770000298</v>
      </c>
      <c r="X64" s="173">
        <f t="shared" si="3"/>
        <v>0.96155811052918849</v>
      </c>
      <c r="Y64" s="174" t="str">
        <f t="shared" si="4"/>
        <v>unsaniert</v>
      </c>
      <c r="Z64" s="174" cm="1">
        <f t="array" ref="Z64">IF(
    X64 &gt; (IF(
        Y64 = "unsaniert",
        (MIN(IF(Y$29:Y$166="unsaniert",X$29:X$166)) + MAX(IF(Y$29:Y$166="unsaniert",X$29:X$166))) / 2,
        IF(
            Y64 = "teilsaniert",
            (MIN(IF(Y$29:Y$166="teilsaniert",X$29:X$166)) + MAX(IF(Y$29:Y$166="teilsaniert",X$29:X$166))) / 2,
            (MIN(IF(Y$29:Y$166="saniert",X$29:X$166)) + MAX(IF(Y$29:Y$166="saniert",X$29:X$166))) / 2
        )
    )),
    0,
    IF(
        X63 &lt; (IF(
            Y64 = "unsaniert",
            (MIN(IF(Y$29:Y$166="unsaniert",X$29:X$166)) + MAX(IF(Y$29:Y$166="unsaniert",X$29:X$166))) / 2,
            IF(
                Y64 = "teilsaniert",
                (MIN(IF(Y$29:Y$166="teilsaniert",X$29:X$166)) + MAX(IF(Y$29:Y$166="teilsaniert",X$29:X$166))) / 2,
                (MIN(IF(Y$29:Y$166="saniert",X$29:X$166)) + MAX(IF(Y$29:Y$166="saniert",X$29:X$166))) / 2
            )
        )),
        0,
        W64
    )
)</f>
        <v>0</v>
      </c>
      <c r="AA64" s="160"/>
      <c r="AB64" s="160"/>
      <c r="AC64" s="160"/>
      <c r="AD64" s="174">
        <f t="shared" si="19"/>
        <v>2.2471765483150969</v>
      </c>
      <c r="AE64" s="173">
        <f t="shared" si="5"/>
        <v>0.89164746272168105</v>
      </c>
      <c r="AF64" s="174" t="str">
        <f t="shared" si="6"/>
        <v>unsaniert</v>
      </c>
      <c r="AG64" s="174" cm="1">
        <f t="array" ref="AG64">IF(
    AE64 &gt; (IF(
        AF64 = "unsaniert",
        (MIN(IF(AF$1:AF$166="unsaniert",AE$1:AE$166)) + MAX(IF(AF$1:AF$166="unsaniert",AE$1:AE$166))) / 2,
        IF(
            AF64 = "teilsaniert",
            (MIN(IF(AF$1:AF$166="teilsaniert",AE$1:AE$166)) + MAX(IF(AF$1:AF$166="teilsaniert",AE$1:AE$166))) / 2,
            (MIN(IF(AF$1:AF$166="saniert",AE$1:AE$166)) + MAX(IF(AF$1:AF$166="saniert",AE$1:AE$166))) / 2
        )
    )),
    0,
    IF(
        AE63 &lt; (IF(
            AF64 = "unsaniert",
            (MIN(IF(AF$1:AF$166="unsaniert",AE$1:AE$166)) + MAX(IF(AF$1:AF$166="unsaniert",AE$1:AE$166))) / 2,
            IF(
                AF64 = "teilsaniert",
                (MIN(IF(AF$1:AF$166="teilsaniert",AE$1:AE$166)) + MAX(IF(AF$1:AF$166="teilsaniert",AE$1:AE$166))) / 2,
                (MIN(IF(AF$1:AF$166="saniert",AE$1:AE$166)) + MAX(IF(AF$1:AF$166="saniert",AE$1:AE$166))) / 2
            )
        )),
        0,
        AD64
    )
)</f>
        <v>0</v>
      </c>
      <c r="AH64" s="160"/>
      <c r="AI64" s="160"/>
      <c r="AJ64" s="160"/>
      <c r="AK64" s="174">
        <f t="shared" si="20"/>
        <v>1.3020539638010757</v>
      </c>
      <c r="AL64" s="173">
        <f t="shared" si="7"/>
        <v>0.53982783727702932</v>
      </c>
      <c r="AM64" s="174" t="str">
        <f t="shared" si="8"/>
        <v>unsaniert</v>
      </c>
      <c r="AN64" s="174" cm="1">
        <f t="array" ref="AN64">IF(
    AL64 &gt; (IF(
        AM64 = "unsaniert",
        (MIN(IF(AM$1:AM$166="unsaniert",AL$1:AL$166)) + MAX(IF(AM$1:AM$166="unsaniert",AL$1:AL$166))) / 2,
        IF(
            AM64 = "teilsaniert",
            (MIN(IF(AM$1:AM$166="teilsaniert",AL$1:AL$166)) + MAX(IF(AM$1:AM$166="teilsaniert",AL$1:AL$166))) / 2,
            (MIN(IF(AM$1:AM$166="saniert",AL$1:AL$166)) + MAX(IF(AM$1:AM$166="saniert",AL$1:AL$166))) / 2
        )
    )),
    0,
    IF(
        AL63 &lt; (IF(
            AM64 = "unsaniert",
            (MIN(IF(AM$1:AM$166="unsaniert",AL$1:AL$166)) + MAX(IF(AM$1:AM$166="unsaniert",AL$1:AL$166))) / 2,
            IF(
                AM64 = "teilsaniert",
                (MIN(IF(AM$1:AM$166="teilsaniert",AL$1:AL$166)) + MAX(IF(AM$1:AM$166="teilsaniert",AL$1:AL$166))) / 2,
                (MIN(IF(AM$1:AM$166="saniert",AL$1:AL$166)) + MAX(IF(AM$1:AM$166="saniert",AL$1:AL$166))) / 2
            )
        )),
        0,
        AK64
    )
)</f>
        <v>0</v>
      </c>
      <c r="AR64" s="174">
        <f t="shared" si="21"/>
        <v>1.7901446657938715</v>
      </c>
      <c r="AS64" s="173">
        <f t="shared" si="9"/>
        <v>0.90218760656536823</v>
      </c>
      <c r="AT64" s="174" t="str">
        <f t="shared" si="10"/>
        <v>unsaniert</v>
      </c>
      <c r="AU64" s="174" cm="1">
        <f t="array" ref="AU64">IF(
    AS64 &gt; (IF(
        AT64 = "unsaniert",
        (MIN(IF(AT$1:AT$166="unsaniert",AS$1:AS$166)) + MAX(IF(AT$1:AT$166="unsaniert",AS$1:AS$166))) / 2,
        IF(
            AT64 = "teilsaniert",
            (MIN(IF(AT$1:AT$166="teilsaniert",AS$1:AS$166)) + MAX(IF(AT$1:AT$166="teilsaniert",AS$1:AS$166))) / 2,
            (MIN(IF(AT$1:AT$166="saniert",AS$1:AS$166)) + MAX(IF(AT$1:AT$166="saniert",AS$1:AS$166))) / 2
        )
    )),
    0,
    IF(
        AS63 &lt; (IF(
            AT64 = "unsaniert",
            (MIN(IF(AT$1:AT$166="unsaniert",AS$1:AS$166)) + MAX(IF(AT$1:AT$166="unsaniert",AS$1:AS$166))) / 2,
            IF(
                AT64 = "teilsaniert",
                (MIN(IF(AT$1:AT$166="teilsaniert",AS$1:AS$166)) + MAX(IF(AT$1:AT$166="teilsaniert",AS$1:AS$166))) / 2,
                (MIN(IF(AT$1:AT$166="saniert",AS$1:AS$166)) + MAX(IF(AT$1:AT$166="saniert",AS$1:AS$166))) / 2
            )
        )),
        0,
        AR64
    )
)</f>
        <v>0</v>
      </c>
      <c r="AV64" s="160"/>
      <c r="AW64" s="160"/>
      <c r="AX64" s="160"/>
      <c r="AY64" s="174">
        <f t="shared" si="22"/>
        <v>3.3956705130366971</v>
      </c>
      <c r="AZ64" s="173">
        <f t="shared" si="24"/>
        <v>0.94891312535701222</v>
      </c>
      <c r="BA64" s="174" t="str">
        <f t="shared" si="25"/>
        <v>unsaniert</v>
      </c>
      <c r="BB64" s="174" cm="1">
        <f t="array" ref="BB64">IF(
    AZ64 &gt; (IF(
        BA64 = "unsaniert",
        (MIN(IF(BA$1:BA$166="unsaniert",AZ$1:AZ$166)) + MAX(IF(BA$1:BA$166="unsaniert",AZ$1:AZ$166))) / 2,
        IF(
            BA64 = "teilsaniert",
            (MIN(IF(BA$1:BA$166="teilsaniert",AZ$1:AZ$166)) + MAX(IF(BA$1:BA$166="teilsaniert",AZ$1:AZ$166))) / 2,
            (MIN(IF(BA$1:BA$166="saniert",AZ$1:AZ$166)) + MAX(IF(BA$1:BA$166="saniert",AZ$1:AZ$166))) / 2
        )
    )),
    0,
    IF(
        AZ63 &lt; (IF(
            BA64 = "unsaniert",
            (MIN(IF(BA$1:BA$166="unsaniert",AZ$1:AZ$166)) + MAX(IF(BA$1:BA$166="unsaniert",AZ$1:AZ$166))) / 2,
            IF(
                BA64 = "teilsaniert",
                (MIN(IF(BA$1:BA$166="teilsaniert",AZ$1:AZ$166)) + MAX(IF(BA$1:BA$166="teilsaniert",AZ$1:AZ$166))) / 2,
                (MIN(IF(BA$1:BA$166="saniert",AZ$1:AZ$166)) + MAX(IF(BA$1:BA$166="saniert",AZ$1:AZ$166))) / 2
            )
        )),
        0,
        AY64
    )
)</f>
        <v>0</v>
      </c>
      <c r="BC64" s="160"/>
      <c r="BD64" s="160"/>
      <c r="BE64" s="160"/>
      <c r="BF64" s="174">
        <f t="shared" si="23"/>
        <v>1.6043613174131188</v>
      </c>
      <c r="BG64" s="173">
        <f t="shared" si="13"/>
        <v>0.78157260950900165</v>
      </c>
      <c r="BH64" s="174" t="str">
        <f t="shared" si="14"/>
        <v>unsaniert</v>
      </c>
      <c r="BI64" s="174" cm="1">
        <f t="array" ref="BI64">IF(
    BG64 &gt; (IF(
        BH64 = "unsaniert",
        (MIN(IF(BH$1:BH$166="unsaniert",BG$1:BG$166)) + MAX(IF(BH$1:BH$166="unsaniert",BG$1:BG$166))) / 2,
        IF(
            BH64 = "teilsaniert",
            (MIN(IF(BH$1:BH$166="teilsaniert",BG$1:BG$166)) + MAX(IF(BH$1:BH$166="teilsaniert",BG$1:BG$166))) / 2,
            (MIN(IF(BH$1:BH$166="saniert",BG$1:BG$166)) + MAX(IF(BH$1:BH$166="saniert",BG$1:BG$166))) / 2
        )
    )),
    0,
    IF(
        BG63 &lt; (IF(
            BH64 = "unsaniert",
            (MIN(IF(BH$1:BH$166="unsaniert",BG$1:BG$166)) + MAX(IF(BH$1:BH$166="unsaniert",BG$1:BG$166))) / 2,
            IF(
                BH64 = "teilsaniert",
                (MIN(IF(BH$1:BH$166="teilsaniert",BG$1:BG$166)) + MAX(IF(BH$1:BH$166="teilsaniert",BG$1:BG$166))) / 2,
                (MIN(IF(BH$1:BH$166="saniert",BG$1:BG$166)) + MAX(IF(BH$1:BH$166="saniert",BG$1:BG$166))) / 2
            )
        )),
        0,
        BF64
    )
)</f>
        <v>0</v>
      </c>
    </row>
    <row r="65" spans="2:61">
      <c r="B65" s="174">
        <f t="shared" si="15"/>
        <v>2.2795660349470586</v>
      </c>
      <c r="C65" s="173">
        <f>_xlfn.NORM.DIST(B65, B5,C5, TRUE)</f>
        <v>0.91350886837080414</v>
      </c>
      <c r="D65" s="174" t="str">
        <f t="shared" si="0"/>
        <v>unsaniert</v>
      </c>
      <c r="E65" s="174" cm="1">
        <f t="array" ref="E65">IF(
    C65 &gt; (IF(
        D65 = "unsaniert",
        (MIN(IF(D$32:D$166="unsaniert",C$32:C$166)) + MAX(IF(D$32:D$166="unsaniert",C$32:C$166))) / 2,
        IF(
            D65 = "teilsaniert",
            (MIN(IF(D$32:D$166="teilsaniert",C$32:C$166)) + MAX(IF(D$32:D$166="teilsaniert",C$32:C$166))) / 2,
            (MIN(IF(D$32:D$166="saniert",C$32:C$166)) + MAX(IF(D$32:D$166="saniert",C$32:C$166))) / 2
        )
    )),
    0,
    IF(
        C64 &lt; (IF(
            D65 = "unsaniert",
            (MIN(IF(D$32:D$166="unsaniert",C$32:C$166)) + MAX(IF(D$32:D$166="unsaniert",C$32:C$166))) / 2,
            IF(
                D65 = "teilsaniert",
                (MIN(IF(D$32:D$166="teilsaniert",C$32:C$166)) + MAX(IF(D$32:D$166="teilsaniert",C$32:C$166))) / 2,
                (MIN(IF(D$32:D$166="saniert",C$32:C$166)) + MAX(IF(D$32:D$166="saniert",C$32:C$166))) / 2
            )
        )),
        0,
        B65
    )
)</f>
        <v>0</v>
      </c>
      <c r="F65" s="172"/>
      <c r="H65" s="160"/>
      <c r="I65" s="174">
        <f t="shared" si="16"/>
        <v>3.6372261060263527</v>
      </c>
      <c r="J65" s="173">
        <f>_xlfn.NORM.DIST(I65, I5,J5, TRUE)</f>
        <v>0.9696036382347385</v>
      </c>
      <c r="K65" s="174" t="str">
        <f t="shared" si="1"/>
        <v>unsaniert</v>
      </c>
      <c r="L65" s="174" cm="1">
        <f t="array" ref="L65">IF(
    J65 &gt; (IF(
        K65 = "unsaniert",
        (MIN(IF(K$32:K$166="unsaniert",J$32:J$166)) + MAX(IF(K$32:K$166="unsaniert",J$32:J$166))) / 2,
        IF(
            K65 = "teilsaniert",
            (MIN(IF(K$32:K$166="teilsaniert",J$32:J$166)) + MAX(IF(K$32:K$166="teilsaniert",J$32:J$166))) / 2,
            (MIN(IF(K$32:K$166="saniert",J$32:J$166)) + MAX(IF(K$32:K$166="saniert",J$32:J$166))) / 2
        )
    )),
    0,
    IF(
        J64 &lt; (IF(
            K65 = "unsaniert",
            (MIN(IF(K$32:K$166="unsaniert",J$32:J$166)) + MAX(IF(K$32:K$166="unsaniert",J$32:J$166))) / 2,
            IF(
                K65 = "teilsaniert",
                (MIN(IF(K$32:K$166="teilsaniert",J$32:J$166)) + MAX(IF(K$32:K$166="teilsaniert",J$32:J$166))) / 2,
                (MIN(IF(K$32:K$166="saniert",J$32:J$166)) + MAX(IF(K$32:K$166="saniert",J$32:J$166))) / 2
            )
        )),
        0,
        I65
    )
)</f>
        <v>0</v>
      </c>
      <c r="O65" s="160"/>
      <c r="P65" s="174">
        <f t="shared" si="17"/>
        <v>1.4336341125056793</v>
      </c>
      <c r="Q65" s="173">
        <f>_xlfn.NORM.DIST(P65, P5,Q5, TRUE)</f>
        <v>0.65093910945399869</v>
      </c>
      <c r="R65" s="174" t="str">
        <f t="shared" si="2"/>
        <v>unsaniert</v>
      </c>
      <c r="S65" s="174" cm="1">
        <f t="array" ref="S65">IF(
    Q65 &gt; (IF(
        R65 = "unsaniert",
        (MIN(IF(R$32:R$166="unsaniert",Q$32:Q$166)) + MAX(IF(R$32:R$166="unsaniert",Q$32:Q$166))) / 2,
        IF(
            R65 = "teilsaniert",
            (MIN(IF(R$32:R$166="teilsaniert",Q$32:Q$166)) + MAX(IF(R$32:R$166="teilsaniert",Q$32:Q$166))) / 2,
            (MIN(IF(R$32:R$166="saniert",Q$32:Q$166)) + MAX(IF(R$32:R$166="saniert",Q$32:Q$166))) / 2
        )
    )),
    0,
    IF(
        Q64 &lt; (IF(
            R65 = "unsaniert",
            (MIN(IF(R$32:R$166="unsaniert",Q$32:Q$166)) + MAX(IF(R$32:R$166="unsaniert",Q$32:Q$166))) / 2,
            IF(
                R65 = "teilsaniert",
                (MIN(IF(R$32:R$166="teilsaniert",Q$32:Q$166)) + MAX(IF(R$32:R$166="teilsaniert",Q$32:Q$166))) / 2,
                (MIN(IF(R$32:R$166="saniert",Q$32:Q$166)) + MAX(IF(R$32:R$166="saniert",Q$32:Q$166))) / 2
            )
        )),
        0,
        P65
    )
)</f>
        <v>0</v>
      </c>
      <c r="W65" s="174">
        <f t="shared" si="18"/>
        <v>4.3870897700002978</v>
      </c>
      <c r="X65" s="173">
        <f t="shared" si="3"/>
        <v>0.95788152284834527</v>
      </c>
      <c r="Y65" s="174" t="str">
        <f t="shared" si="4"/>
        <v>unsaniert</v>
      </c>
      <c r="Z65" s="174" cm="1">
        <f t="array" ref="Z65">IF(
    X65 &gt; (IF(
        Y65 = "unsaniert",
        (MIN(IF(Y$29:Y$166="unsaniert",X$29:X$166)) + MAX(IF(Y$29:Y$166="unsaniert",X$29:X$166))) / 2,
        IF(
            Y65 = "teilsaniert",
            (MIN(IF(Y$29:Y$166="teilsaniert",X$29:X$166)) + MAX(IF(Y$29:Y$166="teilsaniert",X$29:X$166))) / 2,
            (MIN(IF(Y$29:Y$166="saniert",X$29:X$166)) + MAX(IF(Y$29:Y$166="saniert",X$29:X$166))) / 2
        )
    )),
    0,
    IF(
        X64 &lt; (IF(
            Y65 = "unsaniert",
            (MIN(IF(Y$29:Y$166="unsaniert",X$29:X$166)) + MAX(IF(Y$29:Y$166="unsaniert",X$29:X$166))) / 2,
            IF(
                Y65 = "teilsaniert",
                (MIN(IF(Y$29:Y$166="teilsaniert",X$29:X$166)) + MAX(IF(Y$29:Y$166="teilsaniert",X$29:X$166))) / 2,
                (MIN(IF(Y$29:Y$166="saniert",X$29:X$166)) + MAX(IF(Y$29:Y$166="saniert",X$29:X$166))) / 2
            )
        )),
        0,
        W65
    )
)</f>
        <v>0</v>
      </c>
      <c r="AA65" s="160"/>
      <c r="AB65" s="160"/>
      <c r="AC65" s="160"/>
      <c r="AD65" s="174">
        <f t="shared" si="19"/>
        <v>2.2171765483150971</v>
      </c>
      <c r="AE65" s="173">
        <f t="shared" si="5"/>
        <v>0.87989992136357964</v>
      </c>
      <c r="AF65" s="174" t="str">
        <f t="shared" si="6"/>
        <v>unsaniert</v>
      </c>
      <c r="AG65" s="174" cm="1">
        <f t="array" ref="AG65">IF(
    AE65 &gt; (IF(
        AF65 = "unsaniert",
        (MIN(IF(AF$1:AF$166="unsaniert",AE$1:AE$166)) + MAX(IF(AF$1:AF$166="unsaniert",AE$1:AE$166))) / 2,
        IF(
            AF65 = "teilsaniert",
            (MIN(IF(AF$1:AF$166="teilsaniert",AE$1:AE$166)) + MAX(IF(AF$1:AF$166="teilsaniert",AE$1:AE$166))) / 2,
            (MIN(IF(AF$1:AF$166="saniert",AE$1:AE$166)) + MAX(IF(AF$1:AF$166="saniert",AE$1:AE$166))) / 2
        )
    )),
    0,
    IF(
        AE64 &lt; (IF(
            AF65 = "unsaniert",
            (MIN(IF(AF$1:AF$166="unsaniert",AE$1:AE$166)) + MAX(IF(AF$1:AF$166="unsaniert",AE$1:AE$166))) / 2,
            IF(
                AF65 = "teilsaniert",
                (MIN(IF(AF$1:AF$166="teilsaniert",AE$1:AE$166)) + MAX(IF(AF$1:AF$166="teilsaniert",AE$1:AE$166))) / 2,
                (MIN(IF(AF$1:AF$166="saniert",AE$1:AE$166)) + MAX(IF(AF$1:AF$166="saniert",AE$1:AE$166))) / 2
            )
        )),
        0,
        AD65
    )
)</f>
        <v>0</v>
      </c>
      <c r="AH65" s="160"/>
      <c r="AI65" s="160"/>
      <c r="AJ65" s="160"/>
      <c r="AK65" s="174">
        <f t="shared" si="20"/>
        <v>1.2720539638010757</v>
      </c>
      <c r="AL65" s="173">
        <f t="shared" si="7"/>
        <v>0.50000000000000022</v>
      </c>
      <c r="AM65" s="174" t="str">
        <f t="shared" si="8"/>
        <v>unsaniert</v>
      </c>
      <c r="AN65" s="174" cm="1">
        <f t="array" ref="AN65">IF(
    AL65 &gt; (IF(
        AM65 = "unsaniert",
        (MIN(IF(AM$1:AM$166="unsaniert",AL$1:AL$166)) + MAX(IF(AM$1:AM$166="unsaniert",AL$1:AL$166))) / 2,
        IF(
            AM65 = "teilsaniert",
            (MIN(IF(AM$1:AM$166="teilsaniert",AL$1:AL$166)) + MAX(IF(AM$1:AM$166="teilsaniert",AL$1:AL$166))) / 2,
            (MIN(IF(AM$1:AM$166="saniert",AL$1:AL$166)) + MAX(IF(AM$1:AM$166="saniert",AL$1:AL$166))) / 2
        )
    )),
    0,
    IF(
        AL64 &lt; (IF(
            AM65 = "unsaniert",
            (MIN(IF(AM$1:AM$166="unsaniert",AL$1:AL$166)) + MAX(IF(AM$1:AM$166="unsaniert",AL$1:AL$166))) / 2,
            IF(
                AM65 = "teilsaniert",
                (MIN(IF(AM$1:AM$166="teilsaniert",AL$1:AL$166)) + MAX(IF(AM$1:AM$166="teilsaniert",AL$1:AL$166))) / 2,
                (MIN(IF(AM$1:AM$166="saniert",AL$1:AL$166)) + MAX(IF(AM$1:AM$166="saniert",AL$1:AL$166))) / 2
            )
        )),
        0,
        AK65
    )
)</f>
        <v>0</v>
      </c>
      <c r="AR65" s="174">
        <f t="shared" si="21"/>
        <v>1.7801446657938715</v>
      </c>
      <c r="AS65" s="173">
        <f t="shared" si="9"/>
        <v>0.89163946891047563</v>
      </c>
      <c r="AT65" s="174" t="str">
        <f t="shared" si="10"/>
        <v>unsaniert</v>
      </c>
      <c r="AU65" s="174" cm="1">
        <f t="array" ref="AU65">IF(
    AS65 &gt; (IF(
        AT65 = "unsaniert",
        (MIN(IF(AT$1:AT$166="unsaniert",AS$1:AS$166)) + MAX(IF(AT$1:AT$166="unsaniert",AS$1:AS$166))) / 2,
        IF(
            AT65 = "teilsaniert",
            (MIN(IF(AT$1:AT$166="teilsaniert",AS$1:AS$166)) + MAX(IF(AT$1:AT$166="teilsaniert",AS$1:AS$166))) / 2,
            (MIN(IF(AT$1:AT$166="saniert",AS$1:AS$166)) + MAX(IF(AT$1:AT$166="saniert",AS$1:AS$166))) / 2
        )
    )),
    0,
    IF(
        AS64 &lt; (IF(
            AT65 = "unsaniert",
            (MIN(IF(AT$1:AT$166="unsaniert",AS$1:AS$166)) + MAX(IF(AT$1:AT$166="unsaniert",AS$1:AS$166))) / 2,
            IF(
                AT65 = "teilsaniert",
                (MIN(IF(AT$1:AT$166="teilsaniert",AS$1:AS$166)) + MAX(IF(AT$1:AT$166="teilsaniert",AS$1:AS$166))) / 2,
                (MIN(IF(AT$1:AT$166="saniert",AS$1:AS$166)) + MAX(IF(AT$1:AT$166="saniert",AS$1:AS$166))) / 2
            )
        )),
        0,
        AR65
    )
)</f>
        <v>0</v>
      </c>
      <c r="AV65" s="160"/>
      <c r="AW65" s="160"/>
      <c r="AX65" s="160"/>
      <c r="AY65" s="174">
        <f t="shared" si="22"/>
        <v>3.3656705130366973</v>
      </c>
      <c r="AZ65" s="173">
        <f t="shared" si="24"/>
        <v>0.94377944883071396</v>
      </c>
      <c r="BA65" s="174" t="str">
        <f t="shared" si="25"/>
        <v>unsaniert</v>
      </c>
      <c r="BB65" s="174" cm="1">
        <f t="array" ref="BB65">IF(
    AZ65 &gt; (IF(
        BA65 = "unsaniert",
        (MIN(IF(BA$1:BA$166="unsaniert",AZ$1:AZ$166)) + MAX(IF(BA$1:BA$166="unsaniert",AZ$1:AZ$166))) / 2,
        IF(
            BA65 = "teilsaniert",
            (MIN(IF(BA$1:BA$166="teilsaniert",AZ$1:AZ$166)) + MAX(IF(BA$1:BA$166="teilsaniert",AZ$1:AZ$166))) / 2,
            (MIN(IF(BA$1:BA$166="saniert",AZ$1:AZ$166)) + MAX(IF(BA$1:BA$166="saniert",AZ$1:AZ$166))) / 2
        )
    )),
    0,
    IF(
        AZ64 &lt; (IF(
            BA65 = "unsaniert",
            (MIN(IF(BA$1:BA$166="unsaniert",AZ$1:AZ$166)) + MAX(IF(BA$1:BA$166="unsaniert",AZ$1:AZ$166))) / 2,
            IF(
                BA65 = "teilsaniert",
                (MIN(IF(BA$1:BA$166="teilsaniert",AZ$1:AZ$166)) + MAX(IF(BA$1:BA$166="teilsaniert",AZ$1:AZ$166))) / 2,
                (MIN(IF(BA$1:BA$166="saniert",AZ$1:AZ$166)) + MAX(IF(BA$1:BA$166="saniert",AZ$1:AZ$166))) / 2
            )
        )),
        0,
        AY65
    )
)</f>
        <v>0</v>
      </c>
      <c r="BC65" s="160"/>
      <c r="BD65" s="160"/>
      <c r="BE65" s="160"/>
      <c r="BF65" s="174">
        <f t="shared" si="23"/>
        <v>1.5743613174131188</v>
      </c>
      <c r="BG65" s="173">
        <f t="shared" si="13"/>
        <v>0.75831040673585348</v>
      </c>
      <c r="BH65" s="174" t="str">
        <f t="shared" si="14"/>
        <v>unsaniert</v>
      </c>
      <c r="BI65" s="174" cm="1">
        <f t="array" ref="BI65">IF(
    BG65 &gt; (IF(
        BH65 = "unsaniert",
        (MIN(IF(BH$1:BH$166="unsaniert",BG$1:BG$166)) + MAX(IF(BH$1:BH$166="unsaniert",BG$1:BG$166))) / 2,
        IF(
            BH65 = "teilsaniert",
            (MIN(IF(BH$1:BH$166="teilsaniert",BG$1:BG$166)) + MAX(IF(BH$1:BH$166="teilsaniert",BG$1:BG$166))) / 2,
            (MIN(IF(BH$1:BH$166="saniert",BG$1:BG$166)) + MAX(IF(BH$1:BH$166="saniert",BG$1:BG$166))) / 2
        )
    )),
    0,
    IF(
        BG64 &lt; (IF(
            BH65 = "unsaniert",
            (MIN(IF(BH$1:BH$166="unsaniert",BG$1:BG$166)) + MAX(IF(BH$1:BH$166="unsaniert",BG$1:BG$166))) / 2,
            IF(
                BH65 = "teilsaniert",
                (MIN(IF(BH$1:BH$166="teilsaniert",BG$1:BG$166)) + MAX(IF(BH$1:BH$166="teilsaniert",BG$1:BG$166))) / 2,
                (MIN(IF(BH$1:BH$166="saniert",BG$1:BG$166)) + MAX(IF(BH$1:BH$166="saniert",BG$1:BG$166))) / 2
            )
        )),
        0,
        BF65
    )
)</f>
        <v>0</v>
      </c>
    </row>
    <row r="66" spans="2:61">
      <c r="B66" s="174">
        <f t="shared" si="15"/>
        <v>2.2495660349470588</v>
      </c>
      <c r="C66" s="173">
        <f>_xlfn.NORM.DIST(B66, B5,C5, TRUE)</f>
        <v>0.90458137810897443</v>
      </c>
      <c r="D66" s="174" t="str">
        <f t="shared" si="0"/>
        <v>unsaniert</v>
      </c>
      <c r="E66" s="174" cm="1">
        <f t="array" ref="E66">IF(
    C66 &gt; (IF(
        D66 = "unsaniert",
        (MIN(IF(D$32:D$166="unsaniert",C$32:C$166)) + MAX(IF(D$32:D$166="unsaniert",C$32:C$166))) / 2,
        IF(
            D66 = "teilsaniert",
            (MIN(IF(D$32:D$166="teilsaniert",C$32:C$166)) + MAX(IF(D$32:D$166="teilsaniert",C$32:C$166))) / 2,
            (MIN(IF(D$32:D$166="saniert",C$32:C$166)) + MAX(IF(D$32:D$166="saniert",C$32:C$166))) / 2
        )
    )),
    0,
    IF(
        C65 &lt; (IF(
            D66 = "unsaniert",
            (MIN(IF(D$32:D$166="unsaniert",C$32:C$166)) + MAX(IF(D$32:D$166="unsaniert",C$32:C$166))) / 2,
            IF(
                D66 = "teilsaniert",
                (MIN(IF(D$32:D$166="teilsaniert",C$32:C$166)) + MAX(IF(D$32:D$166="teilsaniert",C$32:C$166))) / 2,
                (MIN(IF(D$32:D$166="saniert",C$32:C$166)) + MAX(IF(D$32:D$166="saniert",C$32:C$166))) / 2
            )
        )),
        0,
        B66
    )
)</f>
        <v>0</v>
      </c>
      <c r="F66" s="172"/>
      <c r="H66" s="160"/>
      <c r="I66" s="174">
        <f t="shared" si="16"/>
        <v>3.6072261060263529</v>
      </c>
      <c r="J66" s="173">
        <f>_xlfn.NORM.DIST(I66, I5,J5, TRUE)</f>
        <v>0.96693194176408526</v>
      </c>
      <c r="K66" s="174" t="str">
        <f t="shared" si="1"/>
        <v>unsaniert</v>
      </c>
      <c r="L66" s="174" cm="1">
        <f t="array" ref="L66">IF(
    J66 &gt; (IF(
        K66 = "unsaniert",
        (MIN(IF(K$32:K$166="unsaniert",J$32:J$166)) + MAX(IF(K$32:K$166="unsaniert",J$32:J$166))) / 2,
        IF(
            K66 = "teilsaniert",
            (MIN(IF(K$32:K$166="teilsaniert",J$32:J$166)) + MAX(IF(K$32:K$166="teilsaniert",J$32:J$166))) / 2,
            (MIN(IF(K$32:K$166="saniert",J$32:J$166)) + MAX(IF(K$32:K$166="saniert",J$32:J$166))) / 2
        )
    )),
    0,
    IF(
        J65 &lt; (IF(
            K66 = "unsaniert",
            (MIN(IF(K$32:K$166="unsaniert",J$32:J$166)) + MAX(IF(K$32:K$166="unsaniert",J$32:J$166))) / 2,
            IF(
                K66 = "teilsaniert",
                (MIN(IF(K$32:K$166="teilsaniert",J$32:J$166)) + MAX(IF(K$32:K$166="teilsaniert",J$32:J$166))) / 2,
                (MIN(IF(K$32:K$166="saniert",J$32:J$166)) + MAX(IF(K$32:K$166="saniert",J$32:J$166))) / 2
            )
        )),
        0,
        I66
    )
)</f>
        <v>0</v>
      </c>
      <c r="O66" s="160"/>
      <c r="P66" s="174">
        <f t="shared" si="17"/>
        <v>1.4036341125056793</v>
      </c>
      <c r="Q66" s="173">
        <f>_xlfn.NORM.DIST(P66, P5,Q5, TRUE)</f>
        <v>0.61821103493049379</v>
      </c>
      <c r="R66" s="174" t="str">
        <f t="shared" si="2"/>
        <v>unsaniert</v>
      </c>
      <c r="S66" s="174" cm="1">
        <f t="array" ref="S66">IF(
    Q66 &gt; (IF(
        R66 = "unsaniert",
        (MIN(IF(R$32:R$166="unsaniert",Q$32:Q$166)) + MAX(IF(R$32:R$166="unsaniert",Q$32:Q$166))) / 2,
        IF(
            R66 = "teilsaniert",
            (MIN(IF(R$32:R$166="teilsaniert",Q$32:Q$166)) + MAX(IF(R$32:R$166="teilsaniert",Q$32:Q$166))) / 2,
            (MIN(IF(R$32:R$166="saniert",Q$32:Q$166)) + MAX(IF(R$32:R$166="saniert",Q$32:Q$166))) / 2
        )
    )),
    0,
    IF(
        Q65 &lt; (IF(
            R66 = "unsaniert",
            (MIN(IF(R$32:R$166="unsaniert",Q$32:Q$166)) + MAX(IF(R$32:R$166="unsaniert",Q$32:Q$166))) / 2,
            IF(
                R66 = "teilsaniert",
                (MIN(IF(R$32:R$166="teilsaniert",Q$32:Q$166)) + MAX(IF(R$32:R$166="teilsaniert",Q$32:Q$166))) / 2,
                (MIN(IF(R$32:R$166="saniert",Q$32:Q$166)) + MAX(IF(R$32:R$166="saniert",Q$32:Q$166))) / 2
            )
        )),
        0,
        P66
    )
)</f>
        <v>0</v>
      </c>
      <c r="W66" s="174">
        <f t="shared" si="18"/>
        <v>4.3570897700002975</v>
      </c>
      <c r="X66" s="173">
        <f t="shared" si="3"/>
        <v>0.95392540873880394</v>
      </c>
      <c r="Y66" s="174" t="str">
        <f t="shared" si="4"/>
        <v>unsaniert</v>
      </c>
      <c r="Z66" s="174" cm="1">
        <f t="array" ref="Z66">IF(
    X66 &gt; (IF(
        Y66 = "unsaniert",
        (MIN(IF(Y$29:Y$166="unsaniert",X$29:X$166)) + MAX(IF(Y$29:Y$166="unsaniert",X$29:X$166))) / 2,
        IF(
            Y66 = "teilsaniert",
            (MIN(IF(Y$29:Y$166="teilsaniert",X$29:X$166)) + MAX(IF(Y$29:Y$166="teilsaniert",X$29:X$166))) / 2,
            (MIN(IF(Y$29:Y$166="saniert",X$29:X$166)) + MAX(IF(Y$29:Y$166="saniert",X$29:X$166))) / 2
        )
    )),
    0,
    IF(
        X65 &lt; (IF(
            Y66 = "unsaniert",
            (MIN(IF(Y$29:Y$166="unsaniert",X$29:X$166)) + MAX(IF(Y$29:Y$166="unsaniert",X$29:X$166))) / 2,
            IF(
                Y66 = "teilsaniert",
                (MIN(IF(Y$29:Y$166="teilsaniert",X$29:X$166)) + MAX(IF(Y$29:Y$166="teilsaniert",X$29:X$166))) / 2,
                (MIN(IF(Y$29:Y$166="saniert",X$29:X$166)) + MAX(IF(Y$29:Y$166="saniert",X$29:X$166))) / 2
            )
        )),
        0,
        W66
    )
)</f>
        <v>0</v>
      </c>
      <c r="AA66" s="160"/>
      <c r="AB66" s="160"/>
      <c r="AC66" s="160"/>
      <c r="AD66" s="174">
        <f t="shared" si="19"/>
        <v>2.1871765483150973</v>
      </c>
      <c r="AE66" s="173">
        <f t="shared" si="5"/>
        <v>0.8672823554916631</v>
      </c>
      <c r="AF66" s="174" t="str">
        <f t="shared" si="6"/>
        <v>unsaniert</v>
      </c>
      <c r="AG66" s="174" cm="1">
        <f t="array" ref="AG66">IF(
    AE66 &gt; (IF(
        AF66 = "unsaniert",
        (MIN(IF(AF$1:AF$166="unsaniert",AE$1:AE$166)) + MAX(IF(AF$1:AF$166="unsaniert",AE$1:AE$166))) / 2,
        IF(
            AF66 = "teilsaniert",
            (MIN(IF(AF$1:AF$166="teilsaniert",AE$1:AE$166)) + MAX(IF(AF$1:AF$166="teilsaniert",AE$1:AE$166))) / 2,
            (MIN(IF(AF$1:AF$166="saniert",AE$1:AE$166)) + MAX(IF(AF$1:AF$166="saniert",AE$1:AE$166))) / 2
        )
    )),
    0,
    IF(
        AE65 &lt; (IF(
            AF66 = "unsaniert",
            (MIN(IF(AF$1:AF$166="unsaniert",AE$1:AE$166)) + MAX(IF(AF$1:AF$166="unsaniert",AE$1:AE$166))) / 2,
            IF(
                AF66 = "teilsaniert",
                (MIN(IF(AF$1:AF$166="teilsaniert",AE$1:AE$166)) + MAX(IF(AF$1:AF$166="teilsaniert",AE$1:AE$166))) / 2,
                (MIN(IF(AF$1:AF$166="saniert",AE$1:AE$166)) + MAX(IF(AF$1:AF$166="saniert",AE$1:AE$166))) / 2
            )
        )),
        0,
        AD66
    )
)</f>
        <v>0</v>
      </c>
      <c r="AH66" s="160"/>
      <c r="AI66" s="160"/>
      <c r="AJ66" s="160"/>
      <c r="AK66" s="174">
        <f t="shared" si="20"/>
        <v>1.2420539638010757</v>
      </c>
      <c r="AL66" s="173">
        <f t="shared" si="7"/>
        <v>0.46017216272297129</v>
      </c>
      <c r="AM66" s="174" t="str">
        <f t="shared" si="8"/>
        <v>unsaniert</v>
      </c>
      <c r="AN66" s="174" cm="1">
        <f t="array" ref="AN66">IF(
    AL66 &gt; (IF(
        AM66 = "unsaniert",
        (MIN(IF(AM$1:AM$166="unsaniert",AL$1:AL$166)) + MAX(IF(AM$1:AM$166="unsaniert",AL$1:AL$166))) / 2,
        IF(
            AM66 = "teilsaniert",
            (MIN(IF(AM$1:AM$166="teilsaniert",AL$1:AL$166)) + MAX(IF(AM$1:AM$166="teilsaniert",AL$1:AL$166))) / 2,
            (MIN(IF(AM$1:AM$166="saniert",AL$1:AL$166)) + MAX(IF(AM$1:AM$166="saniert",AL$1:AL$166))) / 2
        )
    )),
    0,
    IF(
        AL65 &lt; (IF(
            AM66 = "unsaniert",
            (MIN(IF(AM$1:AM$166="unsaniert",AL$1:AL$166)) + MAX(IF(AM$1:AM$166="unsaniert",AL$1:AL$166))) / 2,
            IF(
                AM66 = "teilsaniert",
                (MIN(IF(AM$1:AM$166="teilsaniert",AL$1:AL$166)) + MAX(IF(AM$1:AM$166="teilsaniert",AL$1:AL$166))) / 2,
                (MIN(IF(AM$1:AM$166="saniert",AL$1:AL$166)) + MAX(IF(AM$1:AM$166="saniert",AL$1:AL$166))) / 2
            )
        )),
        0,
        AK66
    )
)</f>
        <v>0</v>
      </c>
      <c r="AR66" s="174">
        <f t="shared" si="21"/>
        <v>1.7701446657938715</v>
      </c>
      <c r="AS66" s="173">
        <f t="shared" si="9"/>
        <v>0.88029656060160699</v>
      </c>
      <c r="AT66" s="174" t="str">
        <f t="shared" si="10"/>
        <v>unsaniert</v>
      </c>
      <c r="AU66" s="174" cm="1">
        <f t="array" ref="AU66">IF(
    AS66 &gt; (IF(
        AT66 = "unsaniert",
        (MIN(IF(AT$1:AT$166="unsaniert",AS$1:AS$166)) + MAX(IF(AT$1:AT$166="unsaniert",AS$1:AS$166))) / 2,
        IF(
            AT66 = "teilsaniert",
            (MIN(IF(AT$1:AT$166="teilsaniert",AS$1:AS$166)) + MAX(IF(AT$1:AT$166="teilsaniert",AS$1:AS$166))) / 2,
            (MIN(IF(AT$1:AT$166="saniert",AS$1:AS$166)) + MAX(IF(AT$1:AT$166="saniert",AS$1:AS$166))) / 2
        )
    )),
    0,
    IF(
        AS65 &lt; (IF(
            AT66 = "unsaniert",
            (MIN(IF(AT$1:AT$166="unsaniert",AS$1:AS$166)) + MAX(IF(AT$1:AT$166="unsaniert",AS$1:AS$166))) / 2,
            IF(
                AT66 = "teilsaniert",
                (MIN(IF(AT$1:AT$166="teilsaniert",AS$1:AS$166)) + MAX(IF(AT$1:AT$166="teilsaniert",AS$1:AS$166))) / 2,
                (MIN(IF(AT$1:AT$166="saniert",AS$1:AS$166)) + MAX(IF(AT$1:AT$166="saniert",AS$1:AS$166))) / 2
            )
        )),
        0,
        AR66
    )
)</f>
        <v>0</v>
      </c>
      <c r="AV66" s="160"/>
      <c r="AW66" s="160"/>
      <c r="AX66" s="160"/>
      <c r="AY66" s="174">
        <f t="shared" si="22"/>
        <v>3.3356705130366975</v>
      </c>
      <c r="AZ66" s="173">
        <f t="shared" si="24"/>
        <v>0.93824742274729256</v>
      </c>
      <c r="BA66" s="174" t="str">
        <f t="shared" si="25"/>
        <v>unsaniert</v>
      </c>
      <c r="BB66" s="174" cm="1">
        <f t="array" ref="BB66">IF(
    AZ66 &gt; (IF(
        BA66 = "unsaniert",
        (MIN(IF(BA$1:BA$166="unsaniert",AZ$1:AZ$166)) + MAX(IF(BA$1:BA$166="unsaniert",AZ$1:AZ$166))) / 2,
        IF(
            BA66 = "teilsaniert",
            (MIN(IF(BA$1:BA$166="teilsaniert",AZ$1:AZ$166)) + MAX(IF(BA$1:BA$166="teilsaniert",AZ$1:AZ$166))) / 2,
            (MIN(IF(BA$1:BA$166="saniert",AZ$1:AZ$166)) + MAX(IF(BA$1:BA$166="saniert",AZ$1:AZ$166))) / 2
        )
    )),
    0,
    IF(
        AZ65 &lt; (IF(
            BA66 = "unsaniert",
            (MIN(IF(BA$1:BA$166="unsaniert",AZ$1:AZ$166)) + MAX(IF(BA$1:BA$166="unsaniert",AZ$1:AZ$166))) / 2,
            IF(
                BA66 = "teilsaniert",
                (MIN(IF(BA$1:BA$166="teilsaniert",AZ$1:AZ$166)) + MAX(IF(BA$1:BA$166="teilsaniert",AZ$1:AZ$166))) / 2,
                (MIN(IF(BA$1:BA$166="saniert",AZ$1:AZ$166)) + MAX(IF(BA$1:BA$166="saniert",AZ$1:AZ$166))) / 2
            )
        )),
        0,
        AY66
    )
)</f>
        <v>0</v>
      </c>
      <c r="BC66" s="160"/>
      <c r="BD66" s="160"/>
      <c r="BE66" s="160"/>
      <c r="BF66" s="174">
        <f t="shared" si="23"/>
        <v>1.5443613174131188</v>
      </c>
      <c r="BG66" s="173">
        <f t="shared" si="13"/>
        <v>0.7337651892884689</v>
      </c>
      <c r="BH66" s="174" t="str">
        <f t="shared" si="14"/>
        <v>unsaniert</v>
      </c>
      <c r="BI66" s="174" cm="1">
        <f t="array" ref="BI66">IF(
    BG66 &gt; (IF(
        BH66 = "unsaniert",
        (MIN(IF(BH$1:BH$166="unsaniert",BG$1:BG$166)) + MAX(IF(BH$1:BH$166="unsaniert",BG$1:BG$166))) / 2,
        IF(
            BH66 = "teilsaniert",
            (MIN(IF(BH$1:BH$166="teilsaniert",BG$1:BG$166)) + MAX(IF(BH$1:BH$166="teilsaniert",BG$1:BG$166))) / 2,
            (MIN(IF(BH$1:BH$166="saniert",BG$1:BG$166)) + MAX(IF(BH$1:BH$166="saniert",BG$1:BG$166))) / 2
        )
    )),
    0,
    IF(
        BG65 &lt; (IF(
            BH66 = "unsaniert",
            (MIN(IF(BH$1:BH$166="unsaniert",BG$1:BG$166)) + MAX(IF(BH$1:BH$166="unsaniert",BG$1:BG$166))) / 2,
            IF(
                BH66 = "teilsaniert",
                (MIN(IF(BH$1:BH$166="teilsaniert",BG$1:BG$166)) + MAX(IF(BH$1:BH$166="teilsaniert",BG$1:BG$166))) / 2,
                (MIN(IF(BH$1:BH$166="saniert",BG$1:BG$166)) + MAX(IF(BH$1:BH$166="saniert",BG$1:BG$166))) / 2
            )
        )),
        0,
        BF66
    )
)</f>
        <v>1.5443613174131188</v>
      </c>
    </row>
    <row r="67" spans="2:61">
      <c r="B67" s="174">
        <f t="shared" si="15"/>
        <v>2.219566034947059</v>
      </c>
      <c r="C67" s="173">
        <f>_xlfn.NORM.DIST(B67, B5,C5, TRUE)</f>
        <v>0.89499339655824783</v>
      </c>
      <c r="D67" s="174" t="str">
        <f t="shared" si="0"/>
        <v>unsaniert</v>
      </c>
      <c r="E67" s="174" cm="1">
        <f t="array" ref="E67">IF(
    C67 &gt; (IF(
        D67 = "unsaniert",
        (MIN(IF(D$32:D$166="unsaniert",C$32:C$166)) + MAX(IF(D$32:D$166="unsaniert",C$32:C$166))) / 2,
        IF(
            D67 = "teilsaniert",
            (MIN(IF(D$32:D$166="teilsaniert",C$32:C$166)) + MAX(IF(D$32:D$166="teilsaniert",C$32:C$166))) / 2,
            (MIN(IF(D$32:D$166="saniert",C$32:C$166)) + MAX(IF(D$32:D$166="saniert",C$32:C$166))) / 2
        )
    )),
    0,
    IF(
        C66 &lt; (IF(
            D67 = "unsaniert",
            (MIN(IF(D$32:D$166="unsaniert",C$32:C$166)) + MAX(IF(D$32:D$166="unsaniert",C$32:C$166))) / 2,
            IF(
                D67 = "teilsaniert",
                (MIN(IF(D$32:D$166="teilsaniert",C$32:C$166)) + MAX(IF(D$32:D$166="teilsaniert",C$32:C$166))) / 2,
                (MIN(IF(D$32:D$166="saniert",C$32:C$166)) + MAX(IF(D$32:D$166="saniert",C$32:C$166))) / 2
            )
        )),
        0,
        B67
    )
)</f>
        <v>0</v>
      </c>
      <c r="F67" s="172"/>
      <c r="H67" s="160"/>
      <c r="I67" s="174">
        <f t="shared" si="16"/>
        <v>3.577226106026353</v>
      </c>
      <c r="J67" s="173">
        <f>_xlfn.NORM.DIST(I67, I5,J5, TRUE)</f>
        <v>0.96406968088707412</v>
      </c>
      <c r="K67" s="174" t="str">
        <f t="shared" si="1"/>
        <v>unsaniert</v>
      </c>
      <c r="L67" s="174" cm="1">
        <f t="array" ref="L67">IF(
    J67 &gt; (IF(
        K67 = "unsaniert",
        (MIN(IF(K$32:K$166="unsaniert",J$32:J$166)) + MAX(IF(K$32:K$166="unsaniert",J$32:J$166))) / 2,
        IF(
            K67 = "teilsaniert",
            (MIN(IF(K$32:K$166="teilsaniert",J$32:J$166)) + MAX(IF(K$32:K$166="teilsaniert",J$32:J$166))) / 2,
            (MIN(IF(K$32:K$166="saniert",J$32:J$166)) + MAX(IF(K$32:K$166="saniert",J$32:J$166))) / 2
        )
    )),
    0,
    IF(
        J66 &lt; (IF(
            K67 = "unsaniert",
            (MIN(IF(K$32:K$166="unsaniert",J$32:J$166)) + MAX(IF(K$32:K$166="unsaniert",J$32:J$166))) / 2,
            IF(
                K67 = "teilsaniert",
                (MIN(IF(K$32:K$166="teilsaniert",J$32:J$166)) + MAX(IF(K$32:K$166="teilsaniert",J$32:J$166))) / 2,
                (MIN(IF(K$32:K$166="saniert",J$32:J$166)) + MAX(IF(K$32:K$166="saniert",J$32:J$166))) / 2
            )
        )),
        0,
        I67
    )
)</f>
        <v>0</v>
      </c>
      <c r="O67" s="160"/>
      <c r="P67" s="174">
        <f t="shared" si="17"/>
        <v>1.3736341125056792</v>
      </c>
      <c r="Q67" s="173">
        <f>_xlfn.NORM.DIST(P67, P5,Q5, TRUE)</f>
        <v>0.58461505030210348</v>
      </c>
      <c r="R67" s="174" t="str">
        <f t="shared" si="2"/>
        <v>unsaniert</v>
      </c>
      <c r="S67" s="174" cm="1">
        <f t="array" ref="S67">IF(
    Q67 &gt; (IF(
        R67 = "unsaniert",
        (MIN(IF(R$32:R$166="unsaniert",Q$32:Q$166)) + MAX(IF(R$32:R$166="unsaniert",Q$32:Q$166))) / 2,
        IF(
            R67 = "teilsaniert",
            (MIN(IF(R$32:R$166="teilsaniert",Q$32:Q$166)) + MAX(IF(R$32:R$166="teilsaniert",Q$32:Q$166))) / 2,
            (MIN(IF(R$32:R$166="saniert",Q$32:Q$166)) + MAX(IF(R$32:R$166="saniert",Q$32:Q$166))) / 2
        )
    )),
    0,
    IF(
        Q66 &lt; (IF(
            R67 = "unsaniert",
            (MIN(IF(R$32:R$166="unsaniert",Q$32:Q$166)) + MAX(IF(R$32:R$166="unsaniert",Q$32:Q$166))) / 2,
            IF(
                R67 = "teilsaniert",
                (MIN(IF(R$32:R$166="teilsaniert",Q$32:Q$166)) + MAX(IF(R$32:R$166="teilsaniert",Q$32:Q$166))) / 2,
                (MIN(IF(R$32:R$166="saniert",Q$32:Q$166)) + MAX(IF(R$32:R$166="saniert",Q$32:Q$166))) / 2
            )
        )),
        0,
        P67
    )
)</f>
        <v>0</v>
      </c>
      <c r="W67" s="174">
        <f t="shared" si="18"/>
        <v>4.3270897700002973</v>
      </c>
      <c r="X67" s="173">
        <f t="shared" si="3"/>
        <v>0.9496761776509115</v>
      </c>
      <c r="Y67" s="174" t="str">
        <f t="shared" si="4"/>
        <v>unsaniert</v>
      </c>
      <c r="Z67" s="174" cm="1">
        <f t="array" ref="Z67">IF(
    X67 &gt; (IF(
        Y67 = "unsaniert",
        (MIN(IF(Y$29:Y$166="unsaniert",X$29:X$166)) + MAX(IF(Y$29:Y$166="unsaniert",X$29:X$166))) / 2,
        IF(
            Y67 = "teilsaniert",
            (MIN(IF(Y$29:Y$166="teilsaniert",X$29:X$166)) + MAX(IF(Y$29:Y$166="teilsaniert",X$29:X$166))) / 2,
            (MIN(IF(Y$29:Y$166="saniert",X$29:X$166)) + MAX(IF(Y$29:Y$166="saniert",X$29:X$166))) / 2
        )
    )),
    0,
    IF(
        X66 &lt; (IF(
            Y67 = "unsaniert",
            (MIN(IF(Y$29:Y$166="unsaniert",X$29:X$166)) + MAX(IF(Y$29:Y$166="unsaniert",X$29:X$166))) / 2,
            IF(
                Y67 = "teilsaniert",
                (MIN(IF(Y$29:Y$166="teilsaniert",X$29:X$166)) + MAX(IF(Y$29:Y$166="teilsaniert",X$29:X$166))) / 2,
                (MIN(IF(Y$29:Y$166="saniert",X$29:X$166)) + MAX(IF(Y$29:Y$166="saniert",X$29:X$166))) / 2
            )
        )),
        0,
        W67
    )
)</f>
        <v>0</v>
      </c>
      <c r="AA67" s="160"/>
      <c r="AB67" s="160"/>
      <c r="AC67" s="160"/>
      <c r="AD67" s="174">
        <f t="shared" si="19"/>
        <v>2.1571765483150975</v>
      </c>
      <c r="AE67" s="173">
        <f t="shared" si="5"/>
        <v>0.85378040288279788</v>
      </c>
      <c r="AF67" s="174" t="str">
        <f t="shared" si="6"/>
        <v>unsaniert</v>
      </c>
      <c r="AG67" s="174" cm="1">
        <f t="array" ref="AG67">IF(
    AE67 &gt; (IF(
        AF67 = "unsaniert",
        (MIN(IF(AF$1:AF$166="unsaniert",AE$1:AE$166)) + MAX(IF(AF$1:AF$166="unsaniert",AE$1:AE$166))) / 2,
        IF(
            AF67 = "teilsaniert",
            (MIN(IF(AF$1:AF$166="teilsaniert",AE$1:AE$166)) + MAX(IF(AF$1:AF$166="teilsaniert",AE$1:AE$166))) / 2,
            (MIN(IF(AF$1:AF$166="saniert",AE$1:AE$166)) + MAX(IF(AF$1:AF$166="saniert",AE$1:AE$166))) / 2
        )
    )),
    0,
    IF(
        AE66 &lt; (IF(
            AF67 = "unsaniert",
            (MIN(IF(AF$1:AF$166="unsaniert",AE$1:AE$166)) + MAX(IF(AF$1:AF$166="unsaniert",AE$1:AE$166))) / 2,
            IF(
                AF67 = "teilsaniert",
                (MIN(IF(AF$1:AF$166="teilsaniert",AE$1:AE$166)) + MAX(IF(AF$1:AF$166="teilsaniert",AE$1:AE$166))) / 2,
                (MIN(IF(AF$1:AF$166="saniert",AE$1:AE$166)) + MAX(IF(AF$1:AF$166="saniert",AE$1:AE$166))) / 2
            )
        )),
        0,
        AD67
    )
)</f>
        <v>0</v>
      </c>
      <c r="AH67" s="160"/>
      <c r="AI67" s="160"/>
      <c r="AJ67" s="160"/>
      <c r="AK67" s="174">
        <f t="shared" si="20"/>
        <v>1.2120539638010757</v>
      </c>
      <c r="AL67" s="173">
        <f t="shared" si="7"/>
        <v>0.42074029056089718</v>
      </c>
      <c r="AM67" s="174" t="str">
        <f t="shared" si="8"/>
        <v>teilsaniert</v>
      </c>
      <c r="AN67" s="174" cm="1">
        <f t="array" ref="AN67">IF(
    AL67 &gt; (IF(
        AM67 = "unsaniert",
        (MIN(IF(AM$1:AM$166="unsaniert",AL$1:AL$166)) + MAX(IF(AM$1:AM$166="unsaniert",AL$1:AL$166))) / 2,
        IF(
            AM67 = "teilsaniert",
            (MIN(IF(AM$1:AM$166="teilsaniert",AL$1:AL$166)) + MAX(IF(AM$1:AM$166="teilsaniert",AL$1:AL$166))) / 2,
            (MIN(IF(AM$1:AM$166="saniert",AL$1:AL$166)) + MAX(IF(AM$1:AM$166="saniert",AL$1:AL$166))) / 2
        )
    )),
    0,
    IF(
        AL66 &lt; (IF(
            AM67 = "unsaniert",
            (MIN(IF(AM$1:AM$166="unsaniert",AL$1:AL$166)) + MAX(IF(AM$1:AM$166="unsaniert",AL$1:AL$166))) / 2,
            IF(
                AM67 = "teilsaniert",
                (MIN(IF(AM$1:AM$166="teilsaniert",AL$1:AL$166)) + MAX(IF(AM$1:AM$166="teilsaniert",AL$1:AL$166))) / 2,
                (MIN(IF(AM$1:AM$166="saniert",AL$1:AL$166)) + MAX(IF(AM$1:AM$166="saniert",AL$1:AL$166))) / 2
            )
        )),
        0,
        AK67
    )
)</f>
        <v>0</v>
      </c>
      <c r="AR67" s="174">
        <f t="shared" si="21"/>
        <v>1.7601446657938715</v>
      </c>
      <c r="AS67" s="173">
        <f t="shared" si="9"/>
        <v>0.86814111908315361</v>
      </c>
      <c r="AT67" s="174" t="str">
        <f t="shared" si="10"/>
        <v>unsaniert</v>
      </c>
      <c r="AU67" s="174" cm="1">
        <f t="array" ref="AU67">IF(
    AS67 &gt; (IF(
        AT67 = "unsaniert",
        (MIN(IF(AT$1:AT$166="unsaniert",AS$1:AS$166)) + MAX(IF(AT$1:AT$166="unsaniert",AS$1:AS$166))) / 2,
        IF(
            AT67 = "teilsaniert",
            (MIN(IF(AT$1:AT$166="teilsaniert",AS$1:AS$166)) + MAX(IF(AT$1:AT$166="teilsaniert",AS$1:AS$166))) / 2,
            (MIN(IF(AT$1:AT$166="saniert",AS$1:AS$166)) + MAX(IF(AT$1:AT$166="saniert",AS$1:AS$166))) / 2
        )
    )),
    0,
    IF(
        AS66 &lt; (IF(
            AT67 = "unsaniert",
            (MIN(IF(AT$1:AT$166="unsaniert",AS$1:AS$166)) + MAX(IF(AT$1:AT$166="unsaniert",AS$1:AS$166))) / 2,
            IF(
                AT67 = "teilsaniert",
                (MIN(IF(AT$1:AT$166="teilsaniert",AS$1:AS$166)) + MAX(IF(AT$1:AT$166="teilsaniert",AS$1:AS$166))) / 2,
                (MIN(IF(AT$1:AT$166="saniert",AS$1:AS$166)) + MAX(IF(AT$1:AT$166="saniert",AS$1:AS$166))) / 2
            )
        )),
        0,
        AR67
    )
)</f>
        <v>0</v>
      </c>
      <c r="AV67" s="160"/>
      <c r="AW67" s="160"/>
      <c r="AX67" s="160"/>
      <c r="AY67" s="174">
        <f t="shared" si="22"/>
        <v>3.3056705130366977</v>
      </c>
      <c r="AZ67" s="173">
        <f t="shared" si="24"/>
        <v>0.93229933860439962</v>
      </c>
      <c r="BA67" s="174" t="str">
        <f t="shared" si="25"/>
        <v>unsaniert</v>
      </c>
      <c r="BB67" s="174" cm="1">
        <f t="array" ref="BB67">IF(
    AZ67 &gt; (IF(
        BA67 = "unsaniert",
        (MIN(IF(BA$1:BA$166="unsaniert",AZ$1:AZ$166)) + MAX(IF(BA$1:BA$166="unsaniert",AZ$1:AZ$166))) / 2,
        IF(
            BA67 = "teilsaniert",
            (MIN(IF(BA$1:BA$166="teilsaniert",AZ$1:AZ$166)) + MAX(IF(BA$1:BA$166="teilsaniert",AZ$1:AZ$166))) / 2,
            (MIN(IF(BA$1:BA$166="saniert",AZ$1:AZ$166)) + MAX(IF(BA$1:BA$166="saniert",AZ$1:AZ$166))) / 2
        )
    )),
    0,
    IF(
        AZ66 &lt; (IF(
            BA67 = "unsaniert",
            (MIN(IF(BA$1:BA$166="unsaniert",AZ$1:AZ$166)) + MAX(IF(BA$1:BA$166="unsaniert",AZ$1:AZ$166))) / 2,
            IF(
                BA67 = "teilsaniert",
                (MIN(IF(BA$1:BA$166="teilsaniert",AZ$1:AZ$166)) + MAX(IF(BA$1:BA$166="teilsaniert",AZ$1:AZ$166))) / 2,
                (MIN(IF(BA$1:BA$166="saniert",AZ$1:AZ$166)) + MAX(IF(BA$1:BA$166="saniert",AZ$1:AZ$166))) / 2
            )
        )),
        0,
        AY67
    )
)</f>
        <v>0</v>
      </c>
      <c r="BC67" s="160"/>
      <c r="BD67" s="160"/>
      <c r="BE67" s="160"/>
      <c r="BF67" s="174">
        <f t="shared" si="23"/>
        <v>1.5143613174131187</v>
      </c>
      <c r="BG67" s="173">
        <f t="shared" si="13"/>
        <v>0.70801778569361074</v>
      </c>
      <c r="BH67" s="174" t="str">
        <f t="shared" si="14"/>
        <v>unsaniert</v>
      </c>
      <c r="BI67" s="174" cm="1">
        <f t="array" ref="BI67">IF(
    BG67 &gt; (IF(
        BH67 = "unsaniert",
        (MIN(IF(BH$1:BH$166="unsaniert",BG$1:BG$166)) + MAX(IF(BH$1:BH$166="unsaniert",BG$1:BG$166))) / 2,
        IF(
            BH67 = "teilsaniert",
            (MIN(IF(BH$1:BH$166="teilsaniert",BG$1:BG$166)) + MAX(IF(BH$1:BH$166="teilsaniert",BG$1:BG$166))) / 2,
            (MIN(IF(BH$1:BH$166="saniert",BG$1:BG$166)) + MAX(IF(BH$1:BH$166="saniert",BG$1:BG$166))) / 2
        )
    )),
    0,
    IF(
        BG66 &lt; (IF(
            BH67 = "unsaniert",
            (MIN(IF(BH$1:BH$166="unsaniert",BG$1:BG$166)) + MAX(IF(BH$1:BH$166="unsaniert",BG$1:BG$166))) / 2,
            IF(
                BH67 = "teilsaniert",
                (MIN(IF(BH$1:BH$166="teilsaniert",BG$1:BG$166)) + MAX(IF(BH$1:BH$166="teilsaniert",BG$1:BG$166))) / 2,
                (MIN(IF(BH$1:BH$166="saniert",BG$1:BG$166)) + MAX(IF(BH$1:BH$166="saniert",BG$1:BG$166))) / 2
            )
        )),
        0,
        BF67
    )
)</f>
        <v>0</v>
      </c>
    </row>
    <row r="68" spans="2:61">
      <c r="B68" s="174">
        <f t="shared" si="15"/>
        <v>2.1895660349470591</v>
      </c>
      <c r="C68" s="173">
        <f>_xlfn.NORM.DIST(B68, B5,C5, TRUE)</f>
        <v>0.8847266771158897</v>
      </c>
      <c r="D68" s="174" t="str">
        <f t="shared" si="0"/>
        <v>unsaniert</v>
      </c>
      <c r="E68" s="174" cm="1">
        <f t="array" ref="E68">IF(
    C68 &gt; (IF(
        D68 = "unsaniert",
        (MIN(IF(D$32:D$166="unsaniert",C$32:C$166)) + MAX(IF(D$32:D$166="unsaniert",C$32:C$166))) / 2,
        IF(
            D68 = "teilsaniert",
            (MIN(IF(D$32:D$166="teilsaniert",C$32:C$166)) + MAX(IF(D$32:D$166="teilsaniert",C$32:C$166))) / 2,
            (MIN(IF(D$32:D$166="saniert",C$32:C$166)) + MAX(IF(D$32:D$166="saniert",C$32:C$166))) / 2
        )
    )),
    0,
    IF(
        C67 &lt; (IF(
            D68 = "unsaniert",
            (MIN(IF(D$32:D$166="unsaniert",C$32:C$166)) + MAX(IF(D$32:D$166="unsaniert",C$32:C$166))) / 2,
            IF(
                D68 = "teilsaniert",
                (MIN(IF(D$32:D$166="teilsaniert",C$32:C$166)) + MAX(IF(D$32:D$166="teilsaniert",C$32:C$166))) / 2,
                (MIN(IF(D$32:D$166="saniert",C$32:C$166)) + MAX(IF(D$32:D$166="saniert",C$32:C$166))) / 2
            )
        )),
        0,
        B68
    )
)</f>
        <v>0</v>
      </c>
      <c r="F68" s="172"/>
      <c r="H68" s="160"/>
      <c r="I68" s="174">
        <f t="shared" si="16"/>
        <v>3.5472261060263532</v>
      </c>
      <c r="J68" s="173">
        <f>_xlfn.NORM.DIST(I68, I5,J5, TRUE)</f>
        <v>0.96100757180886687</v>
      </c>
      <c r="K68" s="174" t="str">
        <f t="shared" si="1"/>
        <v>unsaniert</v>
      </c>
      <c r="L68" s="174" cm="1">
        <f t="array" ref="L68">IF(
    J68 &gt; (IF(
        K68 = "unsaniert",
        (MIN(IF(K$32:K$166="unsaniert",J$32:J$166)) + MAX(IF(K$32:K$166="unsaniert",J$32:J$166))) / 2,
        IF(
            K68 = "teilsaniert",
            (MIN(IF(K$32:K$166="teilsaniert",J$32:J$166)) + MAX(IF(K$32:K$166="teilsaniert",J$32:J$166))) / 2,
            (MIN(IF(K$32:K$166="saniert",J$32:J$166)) + MAX(IF(K$32:K$166="saniert",J$32:J$166))) / 2
        )
    )),
    0,
    IF(
        J67 &lt; (IF(
            K68 = "unsaniert",
            (MIN(IF(K$32:K$166="unsaniert",J$32:J$166)) + MAX(IF(K$32:K$166="unsaniert",J$32:J$166))) / 2,
            IF(
                K68 = "teilsaniert",
                (MIN(IF(K$32:K$166="teilsaniert",J$32:J$166)) + MAX(IF(K$32:K$166="teilsaniert",J$32:J$166))) / 2,
                (MIN(IF(K$32:K$166="saniert",J$32:J$166)) + MAX(IF(K$32:K$166="saniert",J$32:J$166))) / 2
            )
        )),
        0,
        I68
    )
)</f>
        <v>0</v>
      </c>
      <c r="O68" s="160"/>
      <c r="P68" s="174">
        <f t="shared" si="17"/>
        <v>1.3436341125056792</v>
      </c>
      <c r="Q68" s="173">
        <f>_xlfn.NORM.DIST(P68, P5,Q5, TRUE)</f>
        <v>0.55038844732911774</v>
      </c>
      <c r="R68" s="174" t="str">
        <f t="shared" si="2"/>
        <v>unsaniert</v>
      </c>
      <c r="S68" s="174" cm="1">
        <f t="array" ref="S68">IF(
    Q68 &gt; (IF(
        R68 = "unsaniert",
        (MIN(IF(R$32:R$166="unsaniert",Q$32:Q$166)) + MAX(IF(R$32:R$166="unsaniert",Q$32:Q$166))) / 2,
        IF(
            R68 = "teilsaniert",
            (MIN(IF(R$32:R$166="teilsaniert",Q$32:Q$166)) + MAX(IF(R$32:R$166="teilsaniert",Q$32:Q$166))) / 2,
            (MIN(IF(R$32:R$166="saniert",Q$32:Q$166)) + MAX(IF(R$32:R$166="saniert",Q$32:Q$166))) / 2
        )
    )),
    0,
    IF(
        Q67 &lt; (IF(
            R68 = "unsaniert",
            (MIN(IF(R$32:R$166="unsaniert",Q$32:Q$166)) + MAX(IF(R$32:R$166="unsaniert",Q$32:Q$166))) / 2,
            IF(
                R68 = "teilsaniert",
                (MIN(IF(R$32:R$166="teilsaniert",Q$32:Q$166)) + MAX(IF(R$32:R$166="teilsaniert",Q$32:Q$166))) / 2,
                (MIN(IF(R$32:R$166="saniert",Q$32:Q$166)) + MAX(IF(R$32:R$166="saniert",Q$32:Q$166))) / 2
            )
        )),
        0,
        P68
    )
)</f>
        <v>0</v>
      </c>
      <c r="W68" s="174">
        <f t="shared" si="18"/>
        <v>4.297089770000297</v>
      </c>
      <c r="X68" s="173">
        <f t="shared" si="3"/>
        <v>0.94512032626548037</v>
      </c>
      <c r="Y68" s="174" t="str">
        <f t="shared" si="4"/>
        <v>unsaniert</v>
      </c>
      <c r="Z68" s="174" cm="1">
        <f t="array" ref="Z68">IF(
    X68 &gt; (IF(
        Y68 = "unsaniert",
        (MIN(IF(Y$29:Y$166="unsaniert",X$29:X$166)) + MAX(IF(Y$29:Y$166="unsaniert",X$29:X$166))) / 2,
        IF(
            Y68 = "teilsaniert",
            (MIN(IF(Y$29:Y$166="teilsaniert",X$29:X$166)) + MAX(IF(Y$29:Y$166="teilsaniert",X$29:X$166))) / 2,
            (MIN(IF(Y$29:Y$166="saniert",X$29:X$166)) + MAX(IF(Y$29:Y$166="saniert",X$29:X$166))) / 2
        )
    )),
    0,
    IF(
        X67 &lt; (IF(
            Y68 = "unsaniert",
            (MIN(IF(Y$29:Y$166="unsaniert",X$29:X$166)) + MAX(IF(Y$29:Y$166="unsaniert",X$29:X$166))) / 2,
            IF(
                Y68 = "teilsaniert",
                (MIN(IF(Y$29:Y$166="teilsaniert",X$29:X$166)) + MAX(IF(Y$29:Y$166="teilsaniert",X$29:X$166))) / 2,
                (MIN(IF(Y$29:Y$166="saniert",X$29:X$166)) + MAX(IF(Y$29:Y$166="saniert",X$29:X$166))) / 2
            )
        )),
        0,
        W68
    )
)</f>
        <v>0</v>
      </c>
      <c r="AA68" s="160"/>
      <c r="AB68" s="160"/>
      <c r="AC68" s="160"/>
      <c r="AD68" s="174">
        <f t="shared" si="19"/>
        <v>2.1271765483150977</v>
      </c>
      <c r="AE68" s="173">
        <f t="shared" si="5"/>
        <v>0.83938545892407812</v>
      </c>
      <c r="AF68" s="174" t="str">
        <f t="shared" si="6"/>
        <v>unsaniert</v>
      </c>
      <c r="AG68" s="174" cm="1">
        <f t="array" ref="AG68">IF(
    AE68 &gt; (IF(
        AF68 = "unsaniert",
        (MIN(IF(AF$1:AF$166="unsaniert",AE$1:AE$166)) + MAX(IF(AF$1:AF$166="unsaniert",AE$1:AE$166))) / 2,
        IF(
            AF68 = "teilsaniert",
            (MIN(IF(AF$1:AF$166="teilsaniert",AE$1:AE$166)) + MAX(IF(AF$1:AF$166="teilsaniert",AE$1:AE$166))) / 2,
            (MIN(IF(AF$1:AF$166="saniert",AE$1:AE$166)) + MAX(IF(AF$1:AF$166="saniert",AE$1:AE$166))) / 2
        )
    )),
    0,
    IF(
        AE67 &lt; (IF(
            AF68 = "unsaniert",
            (MIN(IF(AF$1:AF$166="unsaniert",AE$1:AE$166)) + MAX(IF(AF$1:AF$166="unsaniert",AE$1:AE$166))) / 2,
            IF(
                AF68 = "teilsaniert",
                (MIN(IF(AF$1:AF$166="teilsaniert",AE$1:AE$166)) + MAX(IF(AF$1:AF$166="teilsaniert",AE$1:AE$166))) / 2,
                (MIN(IF(AF$1:AF$166="saniert",AE$1:AE$166)) + MAX(IF(AF$1:AF$166="saniert",AE$1:AE$166))) / 2
            )
        )),
        0,
        AD68
    )
)</f>
        <v>0</v>
      </c>
      <c r="AH68" s="160"/>
      <c r="AI68" s="160"/>
      <c r="AJ68" s="160"/>
      <c r="AK68" s="174">
        <f t="shared" si="20"/>
        <v>1.1820539638010756</v>
      </c>
      <c r="AL68" s="173">
        <f t="shared" si="7"/>
        <v>0.38208857781104749</v>
      </c>
      <c r="AM68" s="174" t="str">
        <f t="shared" si="8"/>
        <v>teilsaniert</v>
      </c>
      <c r="AN68" s="174" cm="1">
        <f t="array" ref="AN68">IF(
    AL68 &gt; (IF(
        AM68 = "unsaniert",
        (MIN(IF(AM$1:AM$166="unsaniert",AL$1:AL$166)) + MAX(IF(AM$1:AM$166="unsaniert",AL$1:AL$166))) / 2,
        IF(
            AM68 = "teilsaniert",
            (MIN(IF(AM$1:AM$166="teilsaniert",AL$1:AL$166)) + MAX(IF(AM$1:AM$166="teilsaniert",AL$1:AL$166))) / 2,
            (MIN(IF(AM$1:AM$166="saniert",AL$1:AL$166)) + MAX(IF(AM$1:AM$166="saniert",AL$1:AL$166))) / 2
        )
    )),
    0,
    IF(
        AL67 &lt; (IF(
            AM68 = "unsaniert",
            (MIN(IF(AM$1:AM$166="unsaniert",AL$1:AL$166)) + MAX(IF(AM$1:AM$166="unsaniert",AL$1:AL$166))) / 2,
            IF(
                AM68 = "teilsaniert",
                (MIN(IF(AM$1:AM$166="teilsaniert",AL$1:AL$166)) + MAX(IF(AM$1:AM$166="teilsaniert",AL$1:AL$166))) / 2,
                (MIN(IF(AM$1:AM$166="saniert",AL$1:AL$166)) + MAX(IF(AM$1:AM$166="saniert",AL$1:AL$166))) / 2
            )
        )),
        0,
        AK68
    )
)</f>
        <v>0</v>
      </c>
      <c r="AR68" s="174">
        <f t="shared" si="21"/>
        <v>1.7501446657938715</v>
      </c>
      <c r="AS68" s="173">
        <f t="shared" si="9"/>
        <v>0.8551599221326589</v>
      </c>
      <c r="AT68" s="174" t="str">
        <f t="shared" si="10"/>
        <v>unsaniert</v>
      </c>
      <c r="AU68" s="174" cm="1">
        <f t="array" ref="AU68">IF(
    AS68 &gt; (IF(
        AT68 = "unsaniert",
        (MIN(IF(AT$1:AT$166="unsaniert",AS$1:AS$166)) + MAX(IF(AT$1:AT$166="unsaniert",AS$1:AS$166))) / 2,
        IF(
            AT68 = "teilsaniert",
            (MIN(IF(AT$1:AT$166="teilsaniert",AS$1:AS$166)) + MAX(IF(AT$1:AT$166="teilsaniert",AS$1:AS$166))) / 2,
            (MIN(IF(AT$1:AT$166="saniert",AS$1:AS$166)) + MAX(IF(AT$1:AT$166="saniert",AS$1:AS$166))) / 2
        )
    )),
    0,
    IF(
        AS67 &lt; (IF(
            AT68 = "unsaniert",
            (MIN(IF(AT$1:AT$166="unsaniert",AS$1:AS$166)) + MAX(IF(AT$1:AT$166="unsaniert",AS$1:AS$166))) / 2,
            IF(
                AT68 = "teilsaniert",
                (MIN(IF(AT$1:AT$166="teilsaniert",AS$1:AS$166)) + MAX(IF(AT$1:AT$166="teilsaniert",AS$1:AS$166))) / 2,
                (MIN(IF(AT$1:AT$166="saniert",AS$1:AS$166)) + MAX(IF(AT$1:AT$166="saniert",AS$1:AS$166))) / 2
            )
        )),
        0,
        AR68
    )
)</f>
        <v>0</v>
      </c>
      <c r="AV68" s="160"/>
      <c r="AW68" s="160"/>
      <c r="AX68" s="160"/>
      <c r="AY68" s="174">
        <f t="shared" si="22"/>
        <v>3.2756705130366979</v>
      </c>
      <c r="AZ68" s="173">
        <f t="shared" si="24"/>
        <v>0.92591806812237221</v>
      </c>
      <c r="BA68" s="174" t="str">
        <f t="shared" si="25"/>
        <v>unsaniert</v>
      </c>
      <c r="BB68" s="174" cm="1">
        <f t="array" ref="BB68">IF(
    AZ68 &gt; (IF(
        BA68 = "unsaniert",
        (MIN(IF(BA$1:BA$166="unsaniert",AZ$1:AZ$166)) + MAX(IF(BA$1:BA$166="unsaniert",AZ$1:AZ$166))) / 2,
        IF(
            BA68 = "teilsaniert",
            (MIN(IF(BA$1:BA$166="teilsaniert",AZ$1:AZ$166)) + MAX(IF(BA$1:BA$166="teilsaniert",AZ$1:AZ$166))) / 2,
            (MIN(IF(BA$1:BA$166="saniert",AZ$1:AZ$166)) + MAX(IF(BA$1:BA$166="saniert",AZ$1:AZ$166))) / 2
        )
    )),
    0,
    IF(
        AZ67 &lt; (IF(
            BA68 = "unsaniert",
            (MIN(IF(BA$1:BA$166="unsaniert",AZ$1:AZ$166)) + MAX(IF(BA$1:BA$166="unsaniert",AZ$1:AZ$166))) / 2,
            IF(
                BA68 = "teilsaniert",
                (MIN(IF(BA$1:BA$166="teilsaniert",AZ$1:AZ$166)) + MAX(IF(BA$1:BA$166="teilsaniert",AZ$1:AZ$166))) / 2,
                (MIN(IF(BA$1:BA$166="saniert",AZ$1:AZ$166)) + MAX(IF(BA$1:BA$166="saniert",AZ$1:AZ$166))) / 2
            )
        )),
        0,
        AY68
    )
)</f>
        <v>0</v>
      </c>
      <c r="BC68" s="160"/>
      <c r="BD68" s="160"/>
      <c r="BE68" s="160"/>
      <c r="BF68" s="174">
        <f t="shared" si="23"/>
        <v>1.4843613174131187</v>
      </c>
      <c r="BG68" s="173">
        <f t="shared" si="13"/>
        <v>0.6811674012955421</v>
      </c>
      <c r="BH68" s="174" t="str">
        <f t="shared" si="14"/>
        <v>unsaniert</v>
      </c>
      <c r="BI68" s="174" cm="1">
        <f t="array" ref="BI68">IF(
    BG68 &gt; (IF(
        BH68 = "unsaniert",
        (MIN(IF(BH$1:BH$166="unsaniert",BG$1:BG$166)) + MAX(IF(BH$1:BH$166="unsaniert",BG$1:BG$166))) / 2,
        IF(
            BH68 = "teilsaniert",
            (MIN(IF(BH$1:BH$166="teilsaniert",BG$1:BG$166)) + MAX(IF(BH$1:BH$166="teilsaniert",BG$1:BG$166))) / 2,
            (MIN(IF(BH$1:BH$166="saniert",BG$1:BG$166)) + MAX(IF(BH$1:BH$166="saniert",BG$1:BG$166))) / 2
        )
    )),
    0,
    IF(
        BG67 &lt; (IF(
            BH68 = "unsaniert",
            (MIN(IF(BH$1:BH$166="unsaniert",BG$1:BG$166)) + MAX(IF(BH$1:BH$166="unsaniert",BG$1:BG$166))) / 2,
            IF(
                BH68 = "teilsaniert",
                (MIN(IF(BH$1:BH$166="teilsaniert",BG$1:BG$166)) + MAX(IF(BH$1:BH$166="teilsaniert",BG$1:BG$166))) / 2,
                (MIN(IF(BH$1:BH$166="saniert",BG$1:BG$166)) + MAX(IF(BH$1:BH$166="saniert",BG$1:BG$166))) / 2
            )
        )),
        0,
        BF68
    )
)</f>
        <v>0</v>
      </c>
    </row>
    <row r="69" spans="2:61">
      <c r="B69" s="174">
        <f t="shared" si="15"/>
        <v>2.1595660349470593</v>
      </c>
      <c r="C69" s="173">
        <f>_xlfn.NORM.DIST(B69, B5,C5, TRUE)</f>
        <v>0.87376586082370089</v>
      </c>
      <c r="D69" s="174" t="str">
        <f t="shared" si="0"/>
        <v>unsaniert</v>
      </c>
      <c r="E69" s="174" cm="1">
        <f t="array" ref="E69">IF(
    C69 &gt; (IF(
        D69 = "unsaniert",
        (MIN(IF(D$32:D$166="unsaniert",C$32:C$166)) + MAX(IF(D$32:D$166="unsaniert",C$32:C$166))) / 2,
        IF(
            D69 = "teilsaniert",
            (MIN(IF(D$32:D$166="teilsaniert",C$32:C$166)) + MAX(IF(D$32:D$166="teilsaniert",C$32:C$166))) / 2,
            (MIN(IF(D$32:D$166="saniert",C$32:C$166)) + MAX(IF(D$32:D$166="saniert",C$32:C$166))) / 2
        )
    )),
    0,
    IF(
        C68 &lt; (IF(
            D69 = "unsaniert",
            (MIN(IF(D$32:D$166="unsaniert",C$32:C$166)) + MAX(IF(D$32:D$166="unsaniert",C$32:C$166))) / 2,
            IF(
                D69 = "teilsaniert",
                (MIN(IF(D$32:D$166="teilsaniert",C$32:C$166)) + MAX(IF(D$32:D$166="teilsaniert",C$32:C$166))) / 2,
                (MIN(IF(D$32:D$166="saniert",C$32:C$166)) + MAX(IF(D$32:D$166="saniert",C$32:C$166))) / 2
            )
        )),
        0,
        B69
    )
)</f>
        <v>0</v>
      </c>
      <c r="F69" s="172"/>
      <c r="H69" s="160"/>
      <c r="I69" s="174">
        <f t="shared" si="16"/>
        <v>3.5172261060263534</v>
      </c>
      <c r="J69" s="173">
        <f>_xlfn.NORM.DIST(I69, I5,J5, TRUE)</f>
        <v>0.95773626374204746</v>
      </c>
      <c r="K69" s="174" t="str">
        <f t="shared" si="1"/>
        <v>unsaniert</v>
      </c>
      <c r="L69" s="174" cm="1">
        <f t="array" ref="L69">IF(
    J69 &gt; (IF(
        K69 = "unsaniert",
        (MIN(IF(K$32:K$166="unsaniert",J$32:J$166)) + MAX(IF(K$32:K$166="unsaniert",J$32:J$166))) / 2,
        IF(
            K69 = "teilsaniert",
            (MIN(IF(K$32:K$166="teilsaniert",J$32:J$166)) + MAX(IF(K$32:K$166="teilsaniert",J$32:J$166))) / 2,
            (MIN(IF(K$32:K$166="saniert",J$32:J$166)) + MAX(IF(K$32:K$166="saniert",J$32:J$166))) / 2
        )
    )),
    0,
    IF(
        J68 &lt; (IF(
            K69 = "unsaniert",
            (MIN(IF(K$32:K$166="unsaniert",J$32:J$166)) + MAX(IF(K$32:K$166="unsaniert",J$32:J$166))) / 2,
            IF(
                K69 = "teilsaniert",
                (MIN(IF(K$32:K$166="teilsaniert",J$32:J$166)) + MAX(IF(K$32:K$166="teilsaniert",J$32:J$166))) / 2,
                (MIN(IF(K$32:K$166="saniert",J$32:J$166)) + MAX(IF(K$32:K$166="saniert",J$32:J$166))) / 2
            )
        )),
        0,
        I69
    )
)</f>
        <v>0</v>
      </c>
      <c r="O69" s="160"/>
      <c r="P69" s="174">
        <f t="shared" si="17"/>
        <v>1.3136341125056792</v>
      </c>
      <c r="Q69" s="173">
        <f>_xlfn.NORM.DIST(P69, P5,Q5, TRUE)</f>
        <v>0.51578258106927743</v>
      </c>
      <c r="R69" s="174" t="str">
        <f t="shared" si="2"/>
        <v>unsaniert</v>
      </c>
      <c r="S69" s="174" cm="1">
        <f t="array" ref="S69">IF(
    Q69 &gt; (IF(
        R69 = "unsaniert",
        (MIN(IF(R$32:R$166="unsaniert",Q$32:Q$166)) + MAX(IF(R$32:R$166="unsaniert",Q$32:Q$166))) / 2,
        IF(
            R69 = "teilsaniert",
            (MIN(IF(R$32:R$166="teilsaniert",Q$32:Q$166)) + MAX(IF(R$32:R$166="teilsaniert",Q$32:Q$166))) / 2,
            (MIN(IF(R$32:R$166="saniert",Q$32:Q$166)) + MAX(IF(R$32:R$166="saniert",Q$32:Q$166))) / 2
        )
    )),
    0,
    IF(
        Q68 &lt; (IF(
            R69 = "unsaniert",
            (MIN(IF(R$32:R$166="unsaniert",Q$32:Q$166)) + MAX(IF(R$32:R$166="unsaniert",Q$32:Q$166))) / 2,
            IF(
                R69 = "teilsaniert",
                (MIN(IF(R$32:R$166="teilsaniert",Q$32:Q$166)) + MAX(IF(R$32:R$166="teilsaniert",Q$32:Q$166))) / 2,
                (MIN(IF(R$32:R$166="saniert",Q$32:Q$166)) + MAX(IF(R$32:R$166="saniert",Q$32:Q$166))) / 2
            )
        )),
        0,
        P69
    )
)</f>
        <v>0</v>
      </c>
      <c r="W69" s="174">
        <f t="shared" si="18"/>
        <v>4.2670897700002968</v>
      </c>
      <c r="X69" s="173">
        <f t="shared" si="3"/>
        <v>0.9402445204007075</v>
      </c>
      <c r="Y69" s="174" t="str">
        <f t="shared" si="4"/>
        <v>unsaniert</v>
      </c>
      <c r="Z69" s="174" cm="1">
        <f t="array" ref="Z69">IF(
    X69 &gt; (IF(
        Y69 = "unsaniert",
        (MIN(IF(Y$29:Y$166="unsaniert",X$29:X$166)) + MAX(IF(Y$29:Y$166="unsaniert",X$29:X$166))) / 2,
        IF(
            Y69 = "teilsaniert",
            (MIN(IF(Y$29:Y$166="teilsaniert",X$29:X$166)) + MAX(IF(Y$29:Y$166="teilsaniert",X$29:X$166))) / 2,
            (MIN(IF(Y$29:Y$166="saniert",X$29:X$166)) + MAX(IF(Y$29:Y$166="saniert",X$29:X$166))) / 2
        )
    )),
    0,
    IF(
        X68 &lt; (IF(
            Y69 = "unsaniert",
            (MIN(IF(Y$29:Y$166="unsaniert",X$29:X$166)) + MAX(IF(Y$29:Y$166="unsaniert",X$29:X$166))) / 2,
            IF(
                Y69 = "teilsaniert",
                (MIN(IF(Y$29:Y$166="teilsaniert",X$29:X$166)) + MAX(IF(Y$29:Y$166="teilsaniert",X$29:X$166))) / 2,
                (MIN(IF(Y$29:Y$166="saniert",X$29:X$166)) + MAX(IF(Y$29:Y$166="saniert",X$29:X$166))) / 2
            )
        )),
        0,
        W69
    )
)</f>
        <v>0</v>
      </c>
      <c r="AA69" s="160"/>
      <c r="AB69" s="160"/>
      <c r="AC69" s="160"/>
      <c r="AD69" s="174">
        <f t="shared" si="19"/>
        <v>2.0971765483150979</v>
      </c>
      <c r="AE69" s="173">
        <f t="shared" si="5"/>
        <v>0.82409516696188823</v>
      </c>
      <c r="AF69" s="174" t="str">
        <f t="shared" si="6"/>
        <v>unsaniert</v>
      </c>
      <c r="AG69" s="174" cm="1">
        <f t="array" ref="AG69">IF(
    AE69 &gt; (IF(
        AF69 = "unsaniert",
        (MIN(IF(AF$1:AF$166="unsaniert",AE$1:AE$166)) + MAX(IF(AF$1:AF$166="unsaniert",AE$1:AE$166))) / 2,
        IF(
            AF69 = "teilsaniert",
            (MIN(IF(AF$1:AF$166="teilsaniert",AE$1:AE$166)) + MAX(IF(AF$1:AF$166="teilsaniert",AE$1:AE$166))) / 2,
            (MIN(IF(AF$1:AF$166="saniert",AE$1:AE$166)) + MAX(IF(AF$1:AF$166="saniert",AE$1:AE$166))) / 2
        )
    )),
    0,
    IF(
        AE68 &lt; (IF(
            AF69 = "unsaniert",
            (MIN(IF(AF$1:AF$166="unsaniert",AE$1:AE$166)) + MAX(IF(AF$1:AF$166="unsaniert",AE$1:AE$166))) / 2,
            IF(
                AF69 = "teilsaniert",
                (MIN(IF(AF$1:AF$166="teilsaniert",AE$1:AE$166)) + MAX(IF(AF$1:AF$166="teilsaniert",AE$1:AE$166))) / 2,
                (MIN(IF(AF$1:AF$166="saniert",AE$1:AE$166)) + MAX(IF(AF$1:AF$166="saniert",AE$1:AE$166))) / 2
            )
        )),
        0,
        AD69
    )
)</f>
        <v>0</v>
      </c>
      <c r="AH69" s="160"/>
      <c r="AI69" s="160"/>
      <c r="AJ69" s="160"/>
      <c r="AK69" s="174">
        <f t="shared" si="20"/>
        <v>1.1520539638010756</v>
      </c>
      <c r="AL69" s="173">
        <f t="shared" si="7"/>
        <v>0.34457825838967593</v>
      </c>
      <c r="AM69" s="174" t="str">
        <f t="shared" si="8"/>
        <v>teilsaniert</v>
      </c>
      <c r="AN69" s="174" cm="1">
        <f t="array" ref="AN69">IF(
    AL69 &gt; (IF(
        AM69 = "unsaniert",
        (MIN(IF(AM$1:AM$166="unsaniert",AL$1:AL$166)) + MAX(IF(AM$1:AM$166="unsaniert",AL$1:AL$166))) / 2,
        IF(
            AM69 = "teilsaniert",
            (MIN(IF(AM$1:AM$166="teilsaniert",AL$1:AL$166)) + MAX(IF(AM$1:AM$166="teilsaniert",AL$1:AL$166))) / 2,
            (MIN(IF(AM$1:AM$166="saniert",AL$1:AL$166)) + MAX(IF(AM$1:AM$166="saniert",AL$1:AL$166))) / 2
        )
    )),
    0,
    IF(
        AL68 &lt; (IF(
            AM69 = "unsaniert",
            (MIN(IF(AM$1:AM$166="unsaniert",AL$1:AL$166)) + MAX(IF(AM$1:AM$166="unsaniert",AL$1:AL$166))) / 2,
            IF(
                AM69 = "teilsaniert",
                (MIN(IF(AM$1:AM$166="teilsaniert",AL$1:AL$166)) + MAX(IF(AM$1:AM$166="teilsaniert",AL$1:AL$166))) / 2,
                (MIN(IF(AM$1:AM$166="saniert",AL$1:AL$166)) + MAX(IF(AM$1:AM$166="saniert",AL$1:AL$166))) / 2
            )
        )),
        0,
        AK69
    )
)</f>
        <v>0</v>
      </c>
      <c r="AR69" s="174">
        <f t="shared" si="21"/>
        <v>1.7401446657938715</v>
      </c>
      <c r="AS69" s="173">
        <f t="shared" si="9"/>
        <v>0.84134474606854504</v>
      </c>
      <c r="AT69" s="174" t="str">
        <f t="shared" si="10"/>
        <v>unsaniert</v>
      </c>
      <c r="AU69" s="174" cm="1">
        <f t="array" ref="AU69">IF(
    AS69 &gt; (IF(
        AT69 = "unsaniert",
        (MIN(IF(AT$1:AT$166="unsaniert",AS$1:AS$166)) + MAX(IF(AT$1:AT$166="unsaniert",AS$1:AS$166))) / 2,
        IF(
            AT69 = "teilsaniert",
            (MIN(IF(AT$1:AT$166="teilsaniert",AS$1:AS$166)) + MAX(IF(AT$1:AT$166="teilsaniert",AS$1:AS$166))) / 2,
            (MIN(IF(AT$1:AT$166="saniert",AS$1:AS$166)) + MAX(IF(AT$1:AT$166="saniert",AS$1:AS$166))) / 2
        )
    )),
    0,
    IF(
        AS68 &lt; (IF(
            AT69 = "unsaniert",
            (MIN(IF(AT$1:AT$166="unsaniert",AS$1:AS$166)) + MAX(IF(AT$1:AT$166="unsaniert",AS$1:AS$166))) / 2,
            IF(
                AT69 = "teilsaniert",
                (MIN(IF(AT$1:AT$166="teilsaniert",AS$1:AS$166)) + MAX(IF(AT$1:AT$166="teilsaniert",AS$1:AS$166))) / 2,
                (MIN(IF(AT$1:AT$166="saniert",AS$1:AS$166)) + MAX(IF(AT$1:AT$166="saniert",AS$1:AS$166))) / 2
            )
        )),
        0,
        AR69
    )
)</f>
        <v>0</v>
      </c>
      <c r="AV69" s="160"/>
      <c r="AW69" s="160"/>
      <c r="AX69" s="160"/>
      <c r="AY69" s="174">
        <f t="shared" si="22"/>
        <v>3.2456705130366981</v>
      </c>
      <c r="AZ69" s="173">
        <f t="shared" si="24"/>
        <v>0.91908722409796151</v>
      </c>
      <c r="BA69" s="174" t="str">
        <f t="shared" si="25"/>
        <v>unsaniert</v>
      </c>
      <c r="BB69" s="174" cm="1">
        <f t="array" ref="BB69">IF(
    AZ69 &gt; (IF(
        BA69 = "unsaniert",
        (MIN(IF(BA$1:BA$166="unsaniert",AZ$1:AZ$166)) + MAX(IF(BA$1:BA$166="unsaniert",AZ$1:AZ$166))) / 2,
        IF(
            BA69 = "teilsaniert",
            (MIN(IF(BA$1:BA$166="teilsaniert",AZ$1:AZ$166)) + MAX(IF(BA$1:BA$166="teilsaniert",AZ$1:AZ$166))) / 2,
            (MIN(IF(BA$1:BA$166="saniert",AZ$1:AZ$166)) + MAX(IF(BA$1:BA$166="saniert",AZ$1:AZ$166))) / 2
        )
    )),
    0,
    IF(
        AZ68 &lt; (IF(
            BA69 = "unsaniert",
            (MIN(IF(BA$1:BA$166="unsaniert",AZ$1:AZ$166)) + MAX(IF(BA$1:BA$166="unsaniert",AZ$1:AZ$166))) / 2,
            IF(
                BA69 = "teilsaniert",
                (MIN(IF(BA$1:BA$166="teilsaniert",AZ$1:AZ$166)) + MAX(IF(BA$1:BA$166="teilsaniert",AZ$1:AZ$166))) / 2,
                (MIN(IF(BA$1:BA$166="saniert",AZ$1:AZ$166)) + MAX(IF(BA$1:BA$166="saniert",AZ$1:AZ$166))) / 2
            )
        )),
        0,
        AY69
    )
)</f>
        <v>0</v>
      </c>
      <c r="BC69" s="160"/>
      <c r="BD69" s="160"/>
      <c r="BE69" s="160"/>
      <c r="BF69" s="174">
        <f t="shared" si="23"/>
        <v>1.4543613174131187</v>
      </c>
      <c r="BG69" s="173">
        <f t="shared" si="13"/>
        <v>0.65333067979160853</v>
      </c>
      <c r="BH69" s="174" t="str">
        <f t="shared" si="14"/>
        <v>unsaniert</v>
      </c>
      <c r="BI69" s="174" cm="1">
        <f t="array" ref="BI69">IF(
    BG69 &gt; (IF(
        BH69 = "unsaniert",
        (MIN(IF(BH$1:BH$166="unsaniert",BG$1:BG$166)) + MAX(IF(BH$1:BH$166="unsaniert",BG$1:BG$166))) / 2,
        IF(
            BH69 = "teilsaniert",
            (MIN(IF(BH$1:BH$166="teilsaniert",BG$1:BG$166)) + MAX(IF(BH$1:BH$166="teilsaniert",BG$1:BG$166))) / 2,
            (MIN(IF(BH$1:BH$166="saniert",BG$1:BG$166)) + MAX(IF(BH$1:BH$166="saniert",BG$1:BG$166))) / 2
        )
    )),
    0,
    IF(
        BG68 &lt; (IF(
            BH69 = "unsaniert",
            (MIN(IF(BH$1:BH$166="unsaniert",BG$1:BG$166)) + MAX(IF(BH$1:BH$166="unsaniert",BG$1:BG$166))) / 2,
            IF(
                BH69 = "teilsaniert",
                (MIN(IF(BH$1:BH$166="teilsaniert",BG$1:BG$166)) + MAX(IF(BH$1:BH$166="teilsaniert",BG$1:BG$166))) / 2,
                (MIN(IF(BH$1:BH$166="saniert",BG$1:BG$166)) + MAX(IF(BH$1:BH$166="saniert",BG$1:BG$166))) / 2
            )
        )),
        0,
        BF69
    )
)</f>
        <v>0</v>
      </c>
    </row>
    <row r="70" spans="2:61">
      <c r="B70" s="174">
        <f t="shared" si="15"/>
        <v>2.1295660349470595</v>
      </c>
      <c r="C70" s="173">
        <f>_xlfn.NORM.DIST(B70, B5,C5, TRUE)</f>
        <v>0.86209881769004926</v>
      </c>
      <c r="D70" s="174" t="str">
        <f t="shared" si="0"/>
        <v>unsaniert</v>
      </c>
      <c r="E70" s="174" cm="1">
        <f t="array" ref="E70">IF(
    C70 &gt; (IF(
        D70 = "unsaniert",
        (MIN(IF(D$32:D$166="unsaniert",C$32:C$166)) + MAX(IF(D$32:D$166="unsaniert",C$32:C$166))) / 2,
        IF(
            D70 = "teilsaniert",
            (MIN(IF(D$32:D$166="teilsaniert",C$32:C$166)) + MAX(IF(D$32:D$166="teilsaniert",C$32:C$166))) / 2,
            (MIN(IF(D$32:D$166="saniert",C$32:C$166)) + MAX(IF(D$32:D$166="saniert",C$32:C$166))) / 2
        )
    )),
    0,
    IF(
        C69 &lt; (IF(
            D70 = "unsaniert",
            (MIN(IF(D$32:D$166="unsaniert",C$32:C$166)) + MAX(IF(D$32:D$166="unsaniert",C$32:C$166))) / 2,
            IF(
                D70 = "teilsaniert",
                (MIN(IF(D$32:D$166="teilsaniert",C$32:C$166)) + MAX(IF(D$32:D$166="teilsaniert",C$32:C$166))) / 2,
                (MIN(IF(D$32:D$166="saniert",C$32:C$166)) + MAX(IF(D$32:D$166="saniert",C$32:C$166))) / 2
            )
        )),
        0,
        B70
    )
)</f>
        <v>0</v>
      </c>
      <c r="F70" s="172"/>
      <c r="H70" s="160"/>
      <c r="I70" s="174">
        <f t="shared" si="16"/>
        <v>3.4872261060263536</v>
      </c>
      <c r="J70" s="173">
        <f>_xlfn.NORM.DIST(I70, I5,J5, TRUE)</f>
        <v>0.95424637503825882</v>
      </c>
      <c r="K70" s="174" t="str">
        <f t="shared" si="1"/>
        <v>unsaniert</v>
      </c>
      <c r="L70" s="174" cm="1">
        <f t="array" ref="L70">IF(
    J70 &gt; (IF(
        K70 = "unsaniert",
        (MIN(IF(K$32:K$166="unsaniert",J$32:J$166)) + MAX(IF(K$32:K$166="unsaniert",J$32:J$166))) / 2,
        IF(
            K70 = "teilsaniert",
            (MIN(IF(K$32:K$166="teilsaniert",J$32:J$166)) + MAX(IF(K$32:K$166="teilsaniert",J$32:J$166))) / 2,
            (MIN(IF(K$32:K$166="saniert",J$32:J$166)) + MAX(IF(K$32:K$166="saniert",J$32:J$166))) / 2
        )
    )),
    0,
    IF(
        J69 &lt; (IF(
            K70 = "unsaniert",
            (MIN(IF(K$32:K$166="unsaniert",J$32:J$166)) + MAX(IF(K$32:K$166="unsaniert",J$32:J$166))) / 2,
            IF(
                K70 = "teilsaniert",
                (MIN(IF(K$32:K$166="teilsaniert",J$32:J$166)) + MAX(IF(K$32:K$166="teilsaniert",J$32:J$166))) / 2,
                (MIN(IF(K$32:K$166="saniert",J$32:J$166)) + MAX(IF(K$32:K$166="saniert",J$32:J$166))) / 2
            )
        )),
        0,
        I70
    )
)</f>
        <v>0</v>
      </c>
      <c r="O70" s="160"/>
      <c r="P70" s="174">
        <f t="shared" si="17"/>
        <v>1.2836341125056792</v>
      </c>
      <c r="Q70" s="173">
        <f>_xlfn.NORM.DIST(P70, P5,Q5, TRUE)</f>
        <v>0.48105734892296836</v>
      </c>
      <c r="R70" s="174" t="str">
        <f t="shared" si="2"/>
        <v>unsaniert</v>
      </c>
      <c r="S70" s="174" cm="1">
        <f t="array" ref="S70">IF(
    Q70 &gt; (IF(
        R70 = "unsaniert",
        (MIN(IF(R$32:R$166="unsaniert",Q$32:Q$166)) + MAX(IF(R$32:R$166="unsaniert",Q$32:Q$166))) / 2,
        IF(
            R70 = "teilsaniert",
            (MIN(IF(R$32:R$166="teilsaniert",Q$32:Q$166)) + MAX(IF(R$32:R$166="teilsaniert",Q$32:Q$166))) / 2,
            (MIN(IF(R$32:R$166="saniert",Q$32:Q$166)) + MAX(IF(R$32:R$166="saniert",Q$32:Q$166))) / 2
        )
    )),
    0,
    IF(
        Q69 &lt; (IF(
            R70 = "unsaniert",
            (MIN(IF(R$32:R$166="unsaniert",Q$32:Q$166)) + MAX(IF(R$32:R$166="unsaniert",Q$32:Q$166))) / 2,
            IF(
                R70 = "teilsaniert",
                (MIN(IF(R$32:R$166="teilsaniert",Q$32:Q$166)) + MAX(IF(R$32:R$166="teilsaniert",Q$32:Q$166))) / 2,
                (MIN(IF(R$32:R$166="saniert",Q$32:Q$166)) + MAX(IF(R$32:R$166="saniert",Q$32:Q$166))) / 2
            )
        )),
        0,
        P70
    )
)</f>
        <v>0</v>
      </c>
      <c r="W70" s="174">
        <f t="shared" si="18"/>
        <v>4.2370897700002965</v>
      </c>
      <c r="X70" s="173">
        <f t="shared" si="3"/>
        <v>0.93503568156526939</v>
      </c>
      <c r="Y70" s="174" t="str">
        <f t="shared" si="4"/>
        <v>unsaniert</v>
      </c>
      <c r="Z70" s="174" cm="1">
        <f t="array" ref="Z70">IF(
    X70 &gt; (IF(
        Y70 = "unsaniert",
        (MIN(IF(Y$29:Y$166="unsaniert",X$29:X$166)) + MAX(IF(Y$29:Y$166="unsaniert",X$29:X$166))) / 2,
        IF(
            Y70 = "teilsaniert",
            (MIN(IF(Y$29:Y$166="teilsaniert",X$29:X$166)) + MAX(IF(Y$29:Y$166="teilsaniert",X$29:X$166))) / 2,
            (MIN(IF(Y$29:Y$166="saniert",X$29:X$166)) + MAX(IF(Y$29:Y$166="saniert",X$29:X$166))) / 2
        )
    )),
    0,
    IF(
        X69 &lt; (IF(
            Y70 = "unsaniert",
            (MIN(IF(Y$29:Y$166="unsaniert",X$29:X$166)) + MAX(IF(Y$29:Y$166="unsaniert",X$29:X$166))) / 2,
            IF(
                Y70 = "teilsaniert",
                (MIN(IF(Y$29:Y$166="teilsaniert",X$29:X$166)) + MAX(IF(Y$29:Y$166="teilsaniert",X$29:X$166))) / 2,
                (MIN(IF(Y$29:Y$166="saniert",X$29:X$166)) + MAX(IF(Y$29:Y$166="saniert",X$29:X$166))) / 2
            )
        )),
        0,
        W70
    )
)</f>
        <v>0</v>
      </c>
      <c r="AA70" s="160"/>
      <c r="AB70" s="160"/>
      <c r="AC70" s="160"/>
      <c r="AD70" s="174">
        <f t="shared" si="19"/>
        <v>2.0671765483150981</v>
      </c>
      <c r="AE70" s="173">
        <f t="shared" si="5"/>
        <v>0.80791384577160152</v>
      </c>
      <c r="AF70" s="174" t="str">
        <f t="shared" si="6"/>
        <v>unsaniert</v>
      </c>
      <c r="AG70" s="174" cm="1">
        <f t="array" ref="AG70">IF(
    AE70 &gt; (IF(
        AF70 = "unsaniert",
        (MIN(IF(AF$1:AF$166="unsaniert",AE$1:AE$166)) + MAX(IF(AF$1:AF$166="unsaniert",AE$1:AE$166))) / 2,
        IF(
            AF70 = "teilsaniert",
            (MIN(IF(AF$1:AF$166="teilsaniert",AE$1:AE$166)) + MAX(IF(AF$1:AF$166="teilsaniert",AE$1:AE$166))) / 2,
            (MIN(IF(AF$1:AF$166="saniert",AE$1:AE$166)) + MAX(IF(AF$1:AF$166="saniert",AE$1:AE$166))) / 2
        )
    )),
    0,
    IF(
        AE69 &lt; (IF(
            AF70 = "unsaniert",
            (MIN(IF(AF$1:AF$166="unsaniert",AE$1:AE$166)) + MAX(IF(AF$1:AF$166="unsaniert",AE$1:AE$166))) / 2,
            IF(
                AF70 = "teilsaniert",
                (MIN(IF(AF$1:AF$166="teilsaniert",AE$1:AE$166)) + MAX(IF(AF$1:AF$166="teilsaniert",AE$1:AE$166))) / 2,
                (MIN(IF(AF$1:AF$166="saniert",AE$1:AE$166)) + MAX(IF(AF$1:AF$166="saniert",AE$1:AE$166))) / 2
            )
        )),
        0,
        AD70
    )
)</f>
        <v>0</v>
      </c>
      <c r="AH70" s="160"/>
      <c r="AI70" s="160"/>
      <c r="AJ70" s="160"/>
      <c r="AK70" s="174">
        <f t="shared" si="20"/>
        <v>1.1220539638010756</v>
      </c>
      <c r="AL70" s="173">
        <f t="shared" si="7"/>
        <v>0.30853753872598699</v>
      </c>
      <c r="AM70" s="174" t="str">
        <f t="shared" si="8"/>
        <v>teilsaniert</v>
      </c>
      <c r="AN70" s="174" cm="1">
        <f t="array" ref="AN70">IF(
    AL70 &gt; (IF(
        AM70 = "unsaniert",
        (MIN(IF(AM$1:AM$166="unsaniert",AL$1:AL$166)) + MAX(IF(AM$1:AM$166="unsaniert",AL$1:AL$166))) / 2,
        IF(
            AM70 = "teilsaniert",
            (MIN(IF(AM$1:AM$166="teilsaniert",AL$1:AL$166)) + MAX(IF(AM$1:AM$166="teilsaniert",AL$1:AL$166))) / 2,
            (MIN(IF(AM$1:AM$166="saniert",AL$1:AL$166)) + MAX(IF(AM$1:AM$166="saniert",AL$1:AL$166))) / 2
        )
    )),
    0,
    IF(
        AL69 &lt; (IF(
            AM70 = "unsaniert",
            (MIN(IF(AM$1:AM$166="unsaniert",AL$1:AL$166)) + MAX(IF(AM$1:AM$166="unsaniert",AL$1:AL$166))) / 2,
            IF(
                AM70 = "teilsaniert",
                (MIN(IF(AM$1:AM$166="teilsaniert",AL$1:AL$166)) + MAX(IF(AM$1:AM$166="teilsaniert",AL$1:AL$166))) / 2,
                (MIN(IF(AM$1:AM$166="saniert",AL$1:AL$166)) + MAX(IF(AM$1:AM$166="saniert",AL$1:AL$166))) / 2
            )
        )),
        0,
        AK70
    )
)</f>
        <v>0</v>
      </c>
      <c r="AR70" s="174">
        <f t="shared" si="21"/>
        <v>1.7301446657938715</v>
      </c>
      <c r="AS70" s="173">
        <f t="shared" si="9"/>
        <v>0.82669278374847699</v>
      </c>
      <c r="AT70" s="174" t="str">
        <f t="shared" si="10"/>
        <v>unsaniert</v>
      </c>
      <c r="AU70" s="174" cm="1">
        <f t="array" ref="AU70">IF(
    AS70 &gt; (IF(
        AT70 = "unsaniert",
        (MIN(IF(AT$1:AT$166="unsaniert",AS$1:AS$166)) + MAX(IF(AT$1:AT$166="unsaniert",AS$1:AS$166))) / 2,
        IF(
            AT70 = "teilsaniert",
            (MIN(IF(AT$1:AT$166="teilsaniert",AS$1:AS$166)) + MAX(IF(AT$1:AT$166="teilsaniert",AS$1:AS$166))) / 2,
            (MIN(IF(AT$1:AT$166="saniert",AS$1:AS$166)) + MAX(IF(AT$1:AT$166="saniert",AS$1:AS$166))) / 2
        )
    )),
    0,
    IF(
        AS69 &lt; (IF(
            AT70 = "unsaniert",
            (MIN(IF(AT$1:AT$166="unsaniert",AS$1:AS$166)) + MAX(IF(AT$1:AT$166="unsaniert",AS$1:AS$166))) / 2,
            IF(
                AT70 = "teilsaniert",
                (MIN(IF(AT$1:AT$166="teilsaniert",AS$1:AS$166)) + MAX(IF(AT$1:AT$166="teilsaniert",AS$1:AS$166))) / 2,
                (MIN(IF(AT$1:AT$166="saniert",AS$1:AS$166)) + MAX(IF(AT$1:AT$166="saniert",AS$1:AS$166))) / 2
            )
        )),
        0,
        AR70
    )
)</f>
        <v>0</v>
      </c>
      <c r="AV70" s="160"/>
      <c r="AW70" s="160"/>
      <c r="AX70" s="160"/>
      <c r="AY70" s="174">
        <f t="shared" si="22"/>
        <v>3.2156705130366983</v>
      </c>
      <c r="AZ70" s="173">
        <f t="shared" si="24"/>
        <v>0.91179132616682368</v>
      </c>
      <c r="BA70" s="174" t="str">
        <f t="shared" si="25"/>
        <v>unsaniert</v>
      </c>
      <c r="BB70" s="174" cm="1">
        <f t="array" ref="BB70">IF(
    AZ70 &gt; (IF(
        BA70 = "unsaniert",
        (MIN(IF(BA$1:BA$166="unsaniert",AZ$1:AZ$166)) + MAX(IF(BA$1:BA$166="unsaniert",AZ$1:AZ$166))) / 2,
        IF(
            BA70 = "teilsaniert",
            (MIN(IF(BA$1:BA$166="teilsaniert",AZ$1:AZ$166)) + MAX(IF(BA$1:BA$166="teilsaniert",AZ$1:AZ$166))) / 2,
            (MIN(IF(BA$1:BA$166="saniert",AZ$1:AZ$166)) + MAX(IF(BA$1:BA$166="saniert",AZ$1:AZ$166))) / 2
        )
    )),
    0,
    IF(
        AZ69 &lt; (IF(
            BA70 = "unsaniert",
            (MIN(IF(BA$1:BA$166="unsaniert",AZ$1:AZ$166)) + MAX(IF(BA$1:BA$166="unsaniert",AZ$1:AZ$166))) / 2,
            IF(
                BA70 = "teilsaniert",
                (MIN(IF(BA$1:BA$166="teilsaniert",AZ$1:AZ$166)) + MAX(IF(BA$1:BA$166="teilsaniert",AZ$1:AZ$166))) / 2,
                (MIN(IF(BA$1:BA$166="saniert",AZ$1:AZ$166)) + MAX(IF(BA$1:BA$166="saniert",AZ$1:AZ$166))) / 2
            )
        )),
        0,
        AY70
    )
)</f>
        <v>0</v>
      </c>
      <c r="BC70" s="160"/>
      <c r="BD70" s="160"/>
      <c r="BE70" s="160"/>
      <c r="BF70" s="174">
        <f t="shared" si="23"/>
        <v>1.4243613174131187</v>
      </c>
      <c r="BG70" s="173">
        <f t="shared" si="13"/>
        <v>0.62464030830692452</v>
      </c>
      <c r="BH70" s="174" t="str">
        <f t="shared" si="14"/>
        <v>unsaniert</v>
      </c>
      <c r="BI70" s="174" cm="1">
        <f t="array" ref="BI70">IF(
    BG70 &gt; (IF(
        BH70 = "unsaniert",
        (MIN(IF(BH$1:BH$166="unsaniert",BG$1:BG$166)) + MAX(IF(BH$1:BH$166="unsaniert",BG$1:BG$166))) / 2,
        IF(
            BH70 = "teilsaniert",
            (MIN(IF(BH$1:BH$166="teilsaniert",BG$1:BG$166)) + MAX(IF(BH$1:BH$166="teilsaniert",BG$1:BG$166))) / 2,
            (MIN(IF(BH$1:BH$166="saniert",BG$1:BG$166)) + MAX(IF(BH$1:BH$166="saniert",BG$1:BG$166))) / 2
        )
    )),
    0,
    IF(
        BG69 &lt; (IF(
            BH70 = "unsaniert",
            (MIN(IF(BH$1:BH$166="unsaniert",BG$1:BG$166)) + MAX(IF(BH$1:BH$166="unsaniert",BG$1:BG$166))) / 2,
            IF(
                BH70 = "teilsaniert",
                (MIN(IF(BH$1:BH$166="teilsaniert",BG$1:BG$166)) + MAX(IF(BH$1:BH$166="teilsaniert",BG$1:BG$166))) / 2,
                (MIN(IF(BH$1:BH$166="saniert",BG$1:BG$166)) + MAX(IF(BH$1:BH$166="saniert",BG$1:BG$166))) / 2
            )
        )),
        0,
        BF70
    )
)</f>
        <v>0</v>
      </c>
    </row>
    <row r="71" spans="2:61">
      <c r="B71" s="174">
        <f t="shared" si="15"/>
        <v>2.0995660349470597</v>
      </c>
      <c r="C71" s="173">
        <f>_xlfn.NORM.DIST(B71, B5,C5, TRUE)</f>
        <v>0.84971697140518221</v>
      </c>
      <c r="D71" s="174" t="str">
        <f t="shared" si="0"/>
        <v>unsaniert</v>
      </c>
      <c r="E71" s="174" cm="1">
        <f t="array" ref="E71">IF(
    C71 &gt; (IF(
        D71 = "unsaniert",
        (MIN(IF(D$32:D$166="unsaniert",C$32:C$166)) + MAX(IF(D$32:D$166="unsaniert",C$32:C$166))) / 2,
        IF(
            D71 = "teilsaniert",
            (MIN(IF(D$32:D$166="teilsaniert",C$32:C$166)) + MAX(IF(D$32:D$166="teilsaniert",C$32:C$166))) / 2,
            (MIN(IF(D$32:D$166="saniert",C$32:C$166)) + MAX(IF(D$32:D$166="saniert",C$32:C$166))) / 2
        )
    )),
    0,
    IF(
        C70 &lt; (IF(
            D71 = "unsaniert",
            (MIN(IF(D$32:D$166="unsaniert",C$32:C$166)) + MAX(IF(D$32:D$166="unsaniert",C$32:C$166))) / 2,
            IF(
                D71 = "teilsaniert",
                (MIN(IF(D$32:D$166="teilsaniert",C$32:C$166)) + MAX(IF(D$32:D$166="teilsaniert",C$32:C$166))) / 2,
                (MIN(IF(D$32:D$166="saniert",C$32:C$166)) + MAX(IF(D$32:D$166="saniert",C$32:C$166))) / 2
            )
        )),
        0,
        B71
    )
)</f>
        <v>0</v>
      </c>
      <c r="F71" s="172"/>
      <c r="H71" s="160"/>
      <c r="I71" s="174">
        <f t="shared" si="16"/>
        <v>3.4572261060263538</v>
      </c>
      <c r="J71" s="173">
        <f>_xlfn.NORM.DIST(I71, I5,J5, TRUE)</f>
        <v>0.9505285319663519</v>
      </c>
      <c r="K71" s="174" t="str">
        <f t="shared" si="1"/>
        <v>unsaniert</v>
      </c>
      <c r="L71" s="174" cm="1">
        <f t="array" ref="L71">IF(
    J71 &gt; (IF(
        K71 = "unsaniert",
        (MIN(IF(K$32:K$166="unsaniert",J$32:J$166)) + MAX(IF(K$32:K$166="unsaniert",J$32:J$166))) / 2,
        IF(
            K71 = "teilsaniert",
            (MIN(IF(K$32:K$166="teilsaniert",J$32:J$166)) + MAX(IF(K$32:K$166="teilsaniert",J$32:J$166))) / 2,
            (MIN(IF(K$32:K$166="saniert",J$32:J$166)) + MAX(IF(K$32:K$166="saniert",J$32:J$166))) / 2
        )
    )),
    0,
    IF(
        J70 &lt; (IF(
            K71 = "unsaniert",
            (MIN(IF(K$32:K$166="unsaniert",J$32:J$166)) + MAX(IF(K$32:K$166="unsaniert",J$32:J$166))) / 2,
            IF(
                K71 = "teilsaniert",
                (MIN(IF(K$32:K$166="teilsaniert",J$32:J$166)) + MAX(IF(K$32:K$166="teilsaniert",J$32:J$166))) / 2,
                (MIN(IF(K$32:K$166="saniert",J$32:J$166)) + MAX(IF(K$32:K$166="saniert",J$32:J$166))) / 2
            )
        )),
        0,
        I71
    )
)</f>
        <v>0</v>
      </c>
      <c r="O71" s="160"/>
      <c r="P71" s="174">
        <f t="shared" si="17"/>
        <v>1.2536341125056791</v>
      </c>
      <c r="Q71" s="173">
        <f>_xlfn.NORM.DIST(P71, P5,Q5, TRUE)</f>
        <v>0.44647534981198028</v>
      </c>
      <c r="R71" s="174" t="str">
        <f t="shared" si="2"/>
        <v>teilsaniert</v>
      </c>
      <c r="S71" s="174" cm="1">
        <f t="array" ref="S71">IF(
    Q71 &gt; (IF(
        R71 = "unsaniert",
        (MIN(IF(R$32:R$166="unsaniert",Q$32:Q$166)) + MAX(IF(R$32:R$166="unsaniert",Q$32:Q$166))) / 2,
        IF(
            R71 = "teilsaniert",
            (MIN(IF(R$32:R$166="teilsaniert",Q$32:Q$166)) + MAX(IF(R$32:R$166="teilsaniert",Q$32:Q$166))) / 2,
            (MIN(IF(R$32:R$166="saniert",Q$32:Q$166)) + MAX(IF(R$32:R$166="saniert",Q$32:Q$166))) / 2
        )
    )),
    0,
    IF(
        Q70 &lt; (IF(
            R71 = "unsaniert",
            (MIN(IF(R$32:R$166="unsaniert",Q$32:Q$166)) + MAX(IF(R$32:R$166="unsaniert",Q$32:Q$166))) / 2,
            IF(
                R71 = "teilsaniert",
                (MIN(IF(R$32:R$166="teilsaniert",Q$32:Q$166)) + MAX(IF(R$32:R$166="teilsaniert",Q$32:Q$166))) / 2,
                (MIN(IF(R$32:R$166="saniert",Q$32:Q$166)) + MAX(IF(R$32:R$166="saniert",Q$32:Q$166))) / 2
            )
        )),
        0,
        P71
    )
)</f>
        <v>0</v>
      </c>
      <c r="W71" s="174">
        <f t="shared" si="18"/>
        <v>4.2070897700002963</v>
      </c>
      <c r="X71" s="173">
        <f t="shared" si="3"/>
        <v>0.92948107768244626</v>
      </c>
      <c r="Y71" s="174" t="str">
        <f t="shared" si="4"/>
        <v>unsaniert</v>
      </c>
      <c r="Z71" s="174" cm="1">
        <f t="array" ref="Z71">IF(
    X71 &gt; (IF(
        Y71 = "unsaniert",
        (MIN(IF(Y$29:Y$166="unsaniert",X$29:X$166)) + MAX(IF(Y$29:Y$166="unsaniert",X$29:X$166))) / 2,
        IF(
            Y71 = "teilsaniert",
            (MIN(IF(Y$29:Y$166="teilsaniert",X$29:X$166)) + MAX(IF(Y$29:Y$166="teilsaniert",X$29:X$166))) / 2,
            (MIN(IF(Y$29:Y$166="saniert",X$29:X$166)) + MAX(IF(Y$29:Y$166="saniert",X$29:X$166))) / 2
        )
    )),
    0,
    IF(
        X70 &lt; (IF(
            Y71 = "unsaniert",
            (MIN(IF(Y$29:Y$166="unsaniert",X$29:X$166)) + MAX(IF(Y$29:Y$166="unsaniert",X$29:X$166))) / 2,
            IF(
                Y71 = "teilsaniert",
                (MIN(IF(Y$29:Y$166="teilsaniert",X$29:X$166)) + MAX(IF(Y$29:Y$166="teilsaniert",X$29:X$166))) / 2,
                (MIN(IF(Y$29:Y$166="saniert",X$29:X$166)) + MAX(IF(Y$29:Y$166="saniert",X$29:X$166))) / 2
            )
        )),
        0,
        W71
    )
)</f>
        <v>0</v>
      </c>
      <c r="AA71" s="160"/>
      <c r="AB71" s="160"/>
      <c r="AC71" s="160"/>
      <c r="AD71" s="174">
        <f t="shared" si="19"/>
        <v>2.0371765483150983</v>
      </c>
      <c r="AE71" s="173">
        <f t="shared" si="5"/>
        <v>0.79085284198471006</v>
      </c>
      <c r="AF71" s="174" t="str">
        <f t="shared" si="6"/>
        <v>unsaniert</v>
      </c>
      <c r="AG71" s="174" cm="1">
        <f t="array" ref="AG71">IF(
    AE71 &gt; (IF(
        AF71 = "unsaniert",
        (MIN(IF(AF$1:AF$166="unsaniert",AE$1:AE$166)) + MAX(IF(AF$1:AF$166="unsaniert",AE$1:AE$166))) / 2,
        IF(
            AF71 = "teilsaniert",
            (MIN(IF(AF$1:AF$166="teilsaniert",AE$1:AE$166)) + MAX(IF(AF$1:AF$166="teilsaniert",AE$1:AE$166))) / 2,
            (MIN(IF(AF$1:AF$166="saniert",AE$1:AE$166)) + MAX(IF(AF$1:AF$166="saniert",AE$1:AE$166))) / 2
        )
    )),
    0,
    IF(
        AE70 &lt; (IF(
            AF71 = "unsaniert",
            (MIN(IF(AF$1:AF$166="unsaniert",AE$1:AE$166)) + MAX(IF(AF$1:AF$166="unsaniert",AE$1:AE$166))) / 2,
            IF(
                AF71 = "teilsaniert",
                (MIN(IF(AF$1:AF$166="teilsaniert",AE$1:AE$166)) + MAX(IF(AF$1:AF$166="teilsaniert",AE$1:AE$166))) / 2,
                (MIN(IF(AF$1:AF$166="saniert",AE$1:AE$166)) + MAX(IF(AF$1:AF$166="saniert",AE$1:AE$166))) / 2
            )
        )),
        0,
        AD71
    )
)</f>
        <v>0</v>
      </c>
      <c r="AH71" s="160"/>
      <c r="AI71" s="160"/>
      <c r="AJ71" s="160"/>
      <c r="AK71" s="174">
        <f t="shared" si="20"/>
        <v>1.0920539638010756</v>
      </c>
      <c r="AL71" s="173">
        <f t="shared" si="7"/>
        <v>0.27425311775007361</v>
      </c>
      <c r="AM71" s="174" t="str">
        <f t="shared" si="8"/>
        <v>teilsaniert</v>
      </c>
      <c r="AN71" s="174" cm="1">
        <f t="array" ref="AN71">IF(
    AL71 &gt; (IF(
        AM71 = "unsaniert",
        (MIN(IF(AM$1:AM$166="unsaniert",AL$1:AL$166)) + MAX(IF(AM$1:AM$166="unsaniert",AL$1:AL$166))) / 2,
        IF(
            AM71 = "teilsaniert",
            (MIN(IF(AM$1:AM$166="teilsaniert",AL$1:AL$166)) + MAX(IF(AM$1:AM$166="teilsaniert",AL$1:AL$166))) / 2,
            (MIN(IF(AM$1:AM$166="saniert",AL$1:AL$166)) + MAX(IF(AM$1:AM$166="saniert",AL$1:AL$166))) / 2
        )
    )),
    0,
    IF(
        AL70 &lt; (IF(
            AM71 = "unsaniert",
            (MIN(IF(AM$1:AM$166="unsaniert",AL$1:AL$166)) + MAX(IF(AM$1:AM$166="unsaniert",AL$1:AL$166))) / 2,
            IF(
                AM71 = "teilsaniert",
                (MIN(IF(AM$1:AM$166="teilsaniert",AL$1:AL$166)) + MAX(IF(AM$1:AM$166="teilsaniert",AL$1:AL$166))) / 2,
                (MIN(IF(AM$1:AM$166="saniert",AL$1:AL$166)) + MAX(IF(AM$1:AM$166="saniert",AL$1:AL$166))) / 2
            )
        )),
        0,
        AK71
    )
)</f>
        <v>0</v>
      </c>
      <c r="AR71" s="174">
        <f t="shared" si="21"/>
        <v>1.7201446657938715</v>
      </c>
      <c r="AS71" s="173">
        <f t="shared" si="9"/>
        <v>0.81120701226287806</v>
      </c>
      <c r="AT71" s="174" t="str">
        <f t="shared" si="10"/>
        <v>unsaniert</v>
      </c>
      <c r="AU71" s="174" cm="1">
        <f t="array" ref="AU71">IF(
    AS71 &gt; (IF(
        AT71 = "unsaniert",
        (MIN(IF(AT$1:AT$166="unsaniert",AS$1:AS$166)) + MAX(IF(AT$1:AT$166="unsaniert",AS$1:AS$166))) / 2,
        IF(
            AT71 = "teilsaniert",
            (MIN(IF(AT$1:AT$166="teilsaniert",AS$1:AS$166)) + MAX(IF(AT$1:AT$166="teilsaniert",AS$1:AS$166))) / 2,
            (MIN(IF(AT$1:AT$166="saniert",AS$1:AS$166)) + MAX(IF(AT$1:AT$166="saniert",AS$1:AS$166))) / 2
        )
    )),
    0,
    IF(
        AS70 &lt; (IF(
            AT71 = "unsaniert",
            (MIN(IF(AT$1:AT$166="unsaniert",AS$1:AS$166)) + MAX(IF(AT$1:AT$166="unsaniert",AS$1:AS$166))) / 2,
            IF(
                AT71 = "teilsaniert",
                (MIN(IF(AT$1:AT$166="teilsaniert",AS$1:AS$166)) + MAX(IF(AT$1:AT$166="teilsaniert",AS$1:AS$166))) / 2,
                (MIN(IF(AT$1:AT$166="saniert",AS$1:AS$166)) + MAX(IF(AT$1:AT$166="saniert",AS$1:AS$166))) / 2
            )
        )),
        0,
        AR71
    )
)</f>
        <v>0</v>
      </c>
      <c r="AV71" s="160"/>
      <c r="AW71" s="160"/>
      <c r="AX71" s="160"/>
      <c r="AY71" s="174">
        <f t="shared" si="22"/>
        <v>3.1856705130366985</v>
      </c>
      <c r="AZ71" s="173">
        <f t="shared" si="24"/>
        <v>0.90401596992747635</v>
      </c>
      <c r="BA71" s="174" t="str">
        <f t="shared" si="25"/>
        <v>unsaniert</v>
      </c>
      <c r="BB71" s="174" cm="1">
        <f t="array" ref="BB71">IF(
    AZ71 &gt; (IF(
        BA71 = "unsaniert",
        (MIN(IF(BA$1:BA$166="unsaniert",AZ$1:AZ$166)) + MAX(IF(BA$1:BA$166="unsaniert",AZ$1:AZ$166))) / 2,
        IF(
            BA71 = "teilsaniert",
            (MIN(IF(BA$1:BA$166="teilsaniert",AZ$1:AZ$166)) + MAX(IF(BA$1:BA$166="teilsaniert",AZ$1:AZ$166))) / 2,
            (MIN(IF(BA$1:BA$166="saniert",AZ$1:AZ$166)) + MAX(IF(BA$1:BA$166="saniert",AZ$1:AZ$166))) / 2
        )
    )),
    0,
    IF(
        AZ70 &lt; (IF(
            BA71 = "unsaniert",
            (MIN(IF(BA$1:BA$166="unsaniert",AZ$1:AZ$166)) + MAX(IF(BA$1:BA$166="unsaniert",AZ$1:AZ$166))) / 2,
            IF(
                BA71 = "teilsaniert",
                (MIN(IF(BA$1:BA$166="teilsaniert",AZ$1:AZ$166)) + MAX(IF(BA$1:BA$166="teilsaniert",AZ$1:AZ$166))) / 2,
                (MIN(IF(BA$1:BA$166="saniert",AZ$1:AZ$166)) + MAX(IF(BA$1:BA$166="saniert",AZ$1:AZ$166))) / 2
            )
        )),
        0,
        AY71
    )
)</f>
        <v>0</v>
      </c>
      <c r="BC71" s="160"/>
      <c r="BD71" s="160"/>
      <c r="BE71" s="160"/>
      <c r="BF71" s="174">
        <f t="shared" si="23"/>
        <v>1.3943613174131186</v>
      </c>
      <c r="BG71" s="173">
        <f t="shared" si="13"/>
        <v>0.59524318942178223</v>
      </c>
      <c r="BH71" s="174" t="str">
        <f t="shared" si="14"/>
        <v>unsaniert</v>
      </c>
      <c r="BI71" s="174" cm="1">
        <f t="array" ref="BI71">IF(
    BG71 &gt; (IF(
        BH71 = "unsaniert",
        (MIN(IF(BH$1:BH$166="unsaniert",BG$1:BG$166)) + MAX(IF(BH$1:BH$166="unsaniert",BG$1:BG$166))) / 2,
        IF(
            BH71 = "teilsaniert",
            (MIN(IF(BH$1:BH$166="teilsaniert",BG$1:BG$166)) + MAX(IF(BH$1:BH$166="teilsaniert",BG$1:BG$166))) / 2,
            (MIN(IF(BH$1:BH$166="saniert",BG$1:BG$166)) + MAX(IF(BH$1:BH$166="saniert",BG$1:BG$166))) / 2
        )
    )),
    0,
    IF(
        BG70 &lt; (IF(
            BH71 = "unsaniert",
            (MIN(IF(BH$1:BH$166="unsaniert",BG$1:BG$166)) + MAX(IF(BH$1:BH$166="unsaniert",BG$1:BG$166))) / 2,
            IF(
                BH71 = "teilsaniert",
                (MIN(IF(BH$1:BH$166="teilsaniert",BG$1:BG$166)) + MAX(IF(BH$1:BH$166="teilsaniert",BG$1:BG$166))) / 2,
                (MIN(IF(BH$1:BH$166="saniert",BG$1:BG$166)) + MAX(IF(BH$1:BH$166="saniert",BG$1:BG$166))) / 2
            )
        )),
        0,
        BF71
    )
)</f>
        <v>0</v>
      </c>
    </row>
    <row r="72" spans="2:61">
      <c r="B72" s="174">
        <f t="shared" si="15"/>
        <v>2.0695660349470599</v>
      </c>
      <c r="C72" s="173">
        <f>_xlfn.NORM.DIST(B72, B5,C5, TRUE)</f>
        <v>0.83661560137588598</v>
      </c>
      <c r="D72" s="174" t="str">
        <f t="shared" si="0"/>
        <v>unsaniert</v>
      </c>
      <c r="E72" s="174" cm="1">
        <f t="array" ref="E72">IF(
    C72 &gt; (IF(
        D72 = "unsaniert",
        (MIN(IF(D$32:D$166="unsaniert",C$32:C$166)) + MAX(IF(D$32:D$166="unsaniert",C$32:C$166))) / 2,
        IF(
            D72 = "teilsaniert",
            (MIN(IF(D$32:D$166="teilsaniert",C$32:C$166)) + MAX(IF(D$32:D$166="teilsaniert",C$32:C$166))) / 2,
            (MIN(IF(D$32:D$166="saniert",C$32:C$166)) + MAX(IF(D$32:D$166="saniert",C$32:C$166))) / 2
        )
    )),
    0,
    IF(
        C71 &lt; (IF(
            D72 = "unsaniert",
            (MIN(IF(D$32:D$166="unsaniert",C$32:C$166)) + MAX(IF(D$32:D$166="unsaniert",C$32:C$166))) / 2,
            IF(
                D72 = "teilsaniert",
                (MIN(IF(D$32:D$166="teilsaniert",C$32:C$166)) + MAX(IF(D$32:D$166="teilsaniert",C$32:C$166))) / 2,
                (MIN(IF(D$32:D$166="saniert",C$32:C$166)) + MAX(IF(D$32:D$166="saniert",C$32:C$166))) / 2
            )
        )),
        0,
        B72
    )
)</f>
        <v>0</v>
      </c>
      <c r="F72" s="172"/>
      <c r="H72" s="160"/>
      <c r="I72" s="174">
        <f t="shared" si="16"/>
        <v>3.427226106026354</v>
      </c>
      <c r="J72" s="173">
        <f>_xlfn.NORM.DIST(I72, I5,J5, TRUE)</f>
        <v>0.94657341003438811</v>
      </c>
      <c r="K72" s="174" t="str">
        <f t="shared" si="1"/>
        <v>unsaniert</v>
      </c>
      <c r="L72" s="174" cm="1">
        <f t="array" ref="L72">IF(
    J72 &gt; (IF(
        K72 = "unsaniert",
        (MIN(IF(K$32:K$166="unsaniert",J$32:J$166)) + MAX(IF(K$32:K$166="unsaniert",J$32:J$166))) / 2,
        IF(
            K72 = "teilsaniert",
            (MIN(IF(K$32:K$166="teilsaniert",J$32:J$166)) + MAX(IF(K$32:K$166="teilsaniert",J$32:J$166))) / 2,
            (MIN(IF(K$32:K$166="saniert",J$32:J$166)) + MAX(IF(K$32:K$166="saniert",J$32:J$166))) / 2
        )
    )),
    0,
    IF(
        J71 &lt; (IF(
            K72 = "unsaniert",
            (MIN(IF(K$32:K$166="unsaniert",J$32:J$166)) + MAX(IF(K$32:K$166="unsaniert",J$32:J$166))) / 2,
            IF(
                K72 = "teilsaniert",
                (MIN(IF(K$32:K$166="teilsaniert",J$32:J$166)) + MAX(IF(K$32:K$166="teilsaniert",J$32:J$166))) / 2,
                (MIN(IF(K$32:K$166="saniert",J$32:J$166)) + MAX(IF(K$32:K$166="saniert",J$32:J$166))) / 2
            )
        )),
        0,
        I72
    )
)</f>
        <v>0</v>
      </c>
      <c r="O72" s="160"/>
      <c r="P72" s="174">
        <f t="shared" si="17"/>
        <v>1.2236341125056791</v>
      </c>
      <c r="Q72" s="173">
        <f>_xlfn.NORM.DIST(P72, P5,Q5, TRUE)</f>
        <v>0.41229594171192763</v>
      </c>
      <c r="R72" s="174" t="str">
        <f t="shared" si="2"/>
        <v>teilsaniert</v>
      </c>
      <c r="S72" s="174" cm="1">
        <f t="array" ref="S72">IF(
    Q72 &gt; (IF(
        R72 = "unsaniert",
        (MIN(IF(R$32:R$166="unsaniert",Q$32:Q$166)) + MAX(IF(R$32:R$166="unsaniert",Q$32:Q$166))) / 2,
        IF(
            R72 = "teilsaniert",
            (MIN(IF(R$32:R$166="teilsaniert",Q$32:Q$166)) + MAX(IF(R$32:R$166="teilsaniert",Q$32:Q$166))) / 2,
            (MIN(IF(R$32:R$166="saniert",Q$32:Q$166)) + MAX(IF(R$32:R$166="saniert",Q$32:Q$166))) / 2
        )
    )),
    0,
    IF(
        Q71 &lt; (IF(
            R72 = "unsaniert",
            (MIN(IF(R$32:R$166="unsaniert",Q$32:Q$166)) + MAX(IF(R$32:R$166="unsaniert",Q$32:Q$166))) / 2,
            IF(
                R72 = "teilsaniert",
                (MIN(IF(R$32:R$166="teilsaniert",Q$32:Q$166)) + MAX(IF(R$32:R$166="teilsaniert",Q$32:Q$166))) / 2,
                (MIN(IF(R$32:R$166="saniert",Q$32:Q$166)) + MAX(IF(R$32:R$166="saniert",Q$32:Q$166))) / 2
            )
        )),
        0,
        P72
    )
)</f>
        <v>0</v>
      </c>
      <c r="W72" s="174">
        <f t="shared" si="18"/>
        <v>4.177089770000296</v>
      </c>
      <c r="X72" s="173">
        <f t="shared" si="3"/>
        <v>0.9235684174302361</v>
      </c>
      <c r="Y72" s="174" t="str">
        <f t="shared" si="4"/>
        <v>unsaniert</v>
      </c>
      <c r="Z72" s="174" cm="1">
        <f t="array" ref="Z72">IF(
    X72 &gt; (IF(
        Y72 = "unsaniert",
        (MIN(IF(Y$29:Y$166="unsaniert",X$29:X$166)) + MAX(IF(Y$29:Y$166="unsaniert",X$29:X$166))) / 2,
        IF(
            Y72 = "teilsaniert",
            (MIN(IF(Y$29:Y$166="teilsaniert",X$29:X$166)) + MAX(IF(Y$29:Y$166="teilsaniert",X$29:X$166))) / 2,
            (MIN(IF(Y$29:Y$166="saniert",X$29:X$166)) + MAX(IF(Y$29:Y$166="saniert",X$29:X$166))) / 2
        )
    )),
    0,
    IF(
        X71 &lt; (IF(
            Y72 = "unsaniert",
            (MIN(IF(Y$29:Y$166="unsaniert",X$29:X$166)) + MAX(IF(Y$29:Y$166="unsaniert",X$29:X$166))) / 2,
            IF(
                Y72 = "teilsaniert",
                (MIN(IF(Y$29:Y$166="teilsaniert",X$29:X$166)) + MAX(IF(Y$29:Y$166="teilsaniert",X$29:X$166))) / 2,
                (MIN(IF(Y$29:Y$166="saniert",X$29:X$166)) + MAX(IF(Y$29:Y$166="saniert",X$29:X$166))) / 2
            )
        )),
        0,
        W72
    )
)</f>
        <v>0</v>
      </c>
      <c r="AA72" s="160"/>
      <c r="AB72" s="160"/>
      <c r="AC72" s="160"/>
      <c r="AD72" s="174">
        <f t="shared" si="19"/>
        <v>2.0071765483150985</v>
      </c>
      <c r="AE72" s="173">
        <f t="shared" si="5"/>
        <v>0.77293079626612171</v>
      </c>
      <c r="AF72" s="174" t="str">
        <f t="shared" si="6"/>
        <v>unsaniert</v>
      </c>
      <c r="AG72" s="174" cm="1">
        <f t="array" ref="AG72">IF(
    AE72 &gt; (IF(
        AF72 = "unsaniert",
        (MIN(IF(AF$1:AF$166="unsaniert",AE$1:AE$166)) + MAX(IF(AF$1:AF$166="unsaniert",AE$1:AE$166))) / 2,
        IF(
            AF72 = "teilsaniert",
            (MIN(IF(AF$1:AF$166="teilsaniert",AE$1:AE$166)) + MAX(IF(AF$1:AF$166="teilsaniert",AE$1:AE$166))) / 2,
            (MIN(IF(AF$1:AF$166="saniert",AE$1:AE$166)) + MAX(IF(AF$1:AF$166="saniert",AE$1:AE$166))) / 2
        )
    )),
    0,
    IF(
        AE71 &lt; (IF(
            AF72 = "unsaniert",
            (MIN(IF(AF$1:AF$166="unsaniert",AE$1:AE$166)) + MAX(IF(AF$1:AF$166="unsaniert",AE$1:AE$166))) / 2,
            IF(
                AF72 = "teilsaniert",
                (MIN(IF(AF$1:AF$166="teilsaniert",AE$1:AE$166)) + MAX(IF(AF$1:AF$166="teilsaniert",AE$1:AE$166))) / 2,
                (MIN(IF(AF$1:AF$166="saniert",AE$1:AE$166)) + MAX(IF(AF$1:AF$166="saniert",AE$1:AE$166))) / 2
            )
        )),
        0,
        AD72
    )
)</f>
        <v>0</v>
      </c>
      <c r="AH72" s="160"/>
      <c r="AI72" s="160"/>
      <c r="AJ72" s="160"/>
      <c r="AK72" s="174">
        <f t="shared" si="20"/>
        <v>1.0620539638010755</v>
      </c>
      <c r="AL72" s="173">
        <f t="shared" si="7"/>
        <v>0.24196365222307298</v>
      </c>
      <c r="AM72" s="174" t="str">
        <f t="shared" si="8"/>
        <v>teilsaniert</v>
      </c>
      <c r="AN72" s="174" cm="1">
        <f t="array" ref="AN72">IF(
    AL72 &gt; (IF(
        AM72 = "unsaniert",
        (MIN(IF(AM$1:AM$166="unsaniert",AL$1:AL$166)) + MAX(IF(AM$1:AM$166="unsaniert",AL$1:AL$166))) / 2,
        IF(
            AM72 = "teilsaniert",
            (MIN(IF(AM$1:AM$166="teilsaniert",AL$1:AL$166)) + MAX(IF(AM$1:AM$166="teilsaniert",AL$1:AL$166))) / 2,
            (MIN(IF(AM$1:AM$166="saniert",AL$1:AL$166)) + MAX(IF(AM$1:AM$166="saniert",AL$1:AL$166))) / 2
        )
    )),
    0,
    IF(
        AL71 &lt; (IF(
            AM72 = "unsaniert",
            (MIN(IF(AM$1:AM$166="unsaniert",AL$1:AL$166)) + MAX(IF(AM$1:AM$166="unsaniert",AL$1:AL$166))) / 2,
            IF(
                AM72 = "teilsaniert",
                (MIN(IF(AM$1:AM$166="teilsaniert",AL$1:AL$166)) + MAX(IF(AM$1:AM$166="teilsaniert",AL$1:AL$166))) / 2,
                (MIN(IF(AM$1:AM$166="saniert",AL$1:AL$166)) + MAX(IF(AM$1:AM$166="saniert",AL$1:AL$166))) / 2
            )
        )),
        0,
        AK72
    )
)</f>
        <v>0</v>
      </c>
      <c r="AR72" s="174">
        <f t="shared" si="21"/>
        <v>1.7101446657938715</v>
      </c>
      <c r="AS72" s="173">
        <f t="shared" si="9"/>
        <v>0.79489650065387274</v>
      </c>
      <c r="AT72" s="174" t="str">
        <f t="shared" si="10"/>
        <v>unsaniert</v>
      </c>
      <c r="AU72" s="174" cm="1">
        <f t="array" ref="AU72">IF(
    AS72 &gt; (IF(
        AT72 = "unsaniert",
        (MIN(IF(AT$1:AT$166="unsaniert",AS$1:AS$166)) + MAX(IF(AT$1:AT$166="unsaniert",AS$1:AS$166))) / 2,
        IF(
            AT72 = "teilsaniert",
            (MIN(IF(AT$1:AT$166="teilsaniert",AS$1:AS$166)) + MAX(IF(AT$1:AT$166="teilsaniert",AS$1:AS$166))) / 2,
            (MIN(IF(AT$1:AT$166="saniert",AS$1:AS$166)) + MAX(IF(AT$1:AT$166="saniert",AS$1:AS$166))) / 2
        )
    )),
    0,
    IF(
        AS71 &lt; (IF(
            AT72 = "unsaniert",
            (MIN(IF(AT$1:AT$166="unsaniert",AS$1:AS$166)) + MAX(IF(AT$1:AT$166="unsaniert",AS$1:AS$166))) / 2,
            IF(
                AT72 = "teilsaniert",
                (MIN(IF(AT$1:AT$166="teilsaniert",AS$1:AS$166)) + MAX(IF(AT$1:AT$166="teilsaniert",AS$1:AS$166))) / 2,
                (MIN(IF(AT$1:AT$166="saniert",AS$1:AS$166)) + MAX(IF(AT$1:AT$166="saniert",AS$1:AS$166))) / 2
            )
        )),
        0,
        AR72
    )
)</f>
        <v>0</v>
      </c>
      <c r="AV72" s="160"/>
      <c r="AW72" s="160"/>
      <c r="AX72" s="160"/>
      <c r="AY72" s="174">
        <f t="shared" si="22"/>
        <v>3.1556705130366987</v>
      </c>
      <c r="AZ72" s="173">
        <f t="shared" si="24"/>
        <v>0.89574799772437808</v>
      </c>
      <c r="BA72" s="174" t="str">
        <f t="shared" si="25"/>
        <v>unsaniert</v>
      </c>
      <c r="BB72" s="174" cm="1">
        <f t="array" ref="BB72">IF(
    AZ72 &gt; (IF(
        BA72 = "unsaniert",
        (MIN(IF(BA$1:BA$166="unsaniert",AZ$1:AZ$166)) + MAX(IF(BA$1:BA$166="unsaniert",AZ$1:AZ$166))) / 2,
        IF(
            BA72 = "teilsaniert",
            (MIN(IF(BA$1:BA$166="teilsaniert",AZ$1:AZ$166)) + MAX(IF(BA$1:BA$166="teilsaniert",AZ$1:AZ$166))) / 2,
            (MIN(IF(BA$1:BA$166="saniert",AZ$1:AZ$166)) + MAX(IF(BA$1:BA$166="saniert",AZ$1:AZ$166))) / 2
        )
    )),
    0,
    IF(
        AZ71 &lt; (IF(
            BA72 = "unsaniert",
            (MIN(IF(BA$1:BA$166="unsaniert",AZ$1:AZ$166)) + MAX(IF(BA$1:BA$166="unsaniert",AZ$1:AZ$166))) / 2,
            IF(
                BA72 = "teilsaniert",
                (MIN(IF(BA$1:BA$166="teilsaniert",AZ$1:AZ$166)) + MAX(IF(BA$1:BA$166="teilsaniert",AZ$1:AZ$166))) / 2,
                (MIN(IF(BA$1:BA$166="saniert",AZ$1:AZ$166)) + MAX(IF(BA$1:BA$166="saniert",AZ$1:AZ$166))) / 2
            )
        )),
        0,
        AY72
    )
)</f>
        <v>0</v>
      </c>
      <c r="BC72" s="160"/>
      <c r="BD72" s="160"/>
      <c r="BE72" s="160"/>
      <c r="BF72" s="174">
        <f t="shared" si="23"/>
        <v>1.3643613174131186</v>
      </c>
      <c r="BG72" s="173">
        <f t="shared" si="13"/>
        <v>0.56529821985528583</v>
      </c>
      <c r="BH72" s="174" t="str">
        <f t="shared" si="14"/>
        <v>unsaniert</v>
      </c>
      <c r="BI72" s="174" cm="1">
        <f t="array" ref="BI72">IF(
    BG72 &gt; (IF(
        BH72 = "unsaniert",
        (MIN(IF(BH$1:BH$166="unsaniert",BG$1:BG$166)) + MAX(IF(BH$1:BH$166="unsaniert",BG$1:BG$166))) / 2,
        IF(
            BH72 = "teilsaniert",
            (MIN(IF(BH$1:BH$166="teilsaniert",BG$1:BG$166)) + MAX(IF(BH$1:BH$166="teilsaniert",BG$1:BG$166))) / 2,
            (MIN(IF(BH$1:BH$166="saniert",BG$1:BG$166)) + MAX(IF(BH$1:BH$166="saniert",BG$1:BG$166))) / 2
        )
    )),
    0,
    IF(
        BG71 &lt; (IF(
            BH72 = "unsaniert",
            (MIN(IF(BH$1:BH$166="unsaniert",BG$1:BG$166)) + MAX(IF(BH$1:BH$166="unsaniert",BG$1:BG$166))) / 2,
            IF(
                BH72 = "teilsaniert",
                (MIN(IF(BH$1:BH$166="teilsaniert",BG$1:BG$166)) + MAX(IF(BH$1:BH$166="teilsaniert",BG$1:BG$166))) / 2,
                (MIN(IF(BH$1:BH$166="saniert",BG$1:BG$166)) + MAX(IF(BH$1:BH$166="saniert",BG$1:BG$166))) / 2
            )
        )),
        0,
        BF72
    )
)</f>
        <v>0</v>
      </c>
    </row>
    <row r="73" spans="2:61">
      <c r="B73" s="174">
        <f t="shared" si="15"/>
        <v>2.0395660349470601</v>
      </c>
      <c r="C73" s="173">
        <f>_xlfn.NORM.DIST(B73, B5,C5, TRUE)</f>
        <v>0.82279411603160058</v>
      </c>
      <c r="D73" s="174" t="str">
        <f t="shared" si="0"/>
        <v>unsaniert</v>
      </c>
      <c r="E73" s="174" cm="1">
        <f t="array" ref="E73">IF(
    C73 &gt; (IF(
        D73 = "unsaniert",
        (MIN(IF(D$32:D$166="unsaniert",C$32:C$166)) + MAX(IF(D$32:D$166="unsaniert",C$32:C$166))) / 2,
        IF(
            D73 = "teilsaniert",
            (MIN(IF(D$32:D$166="teilsaniert",C$32:C$166)) + MAX(IF(D$32:D$166="teilsaniert",C$32:C$166))) / 2,
            (MIN(IF(D$32:D$166="saniert",C$32:C$166)) + MAX(IF(D$32:D$166="saniert",C$32:C$166))) / 2
        )
    )),
    0,
    IF(
        C72 &lt; (IF(
            D73 = "unsaniert",
            (MIN(IF(D$32:D$166="unsaniert",C$32:C$166)) + MAX(IF(D$32:D$166="unsaniert",C$32:C$166))) / 2,
            IF(
                D73 = "teilsaniert",
                (MIN(IF(D$32:D$166="teilsaniert",C$32:C$166)) + MAX(IF(D$32:D$166="teilsaniert",C$32:C$166))) / 2,
                (MIN(IF(D$32:D$166="saniert",C$32:C$166)) + MAX(IF(D$32:D$166="saniert",C$32:C$166))) / 2
            )
        )),
        0,
        B73
    )
)</f>
        <v>0</v>
      </c>
      <c r="H73" s="160"/>
      <c r="I73" s="174">
        <f t="shared" si="16"/>
        <v>3.3972261060263542</v>
      </c>
      <c r="J73" s="173">
        <f>_xlfn.NORM.DIST(I73, I5,J5, TRUE)</f>
        <v>0.94237177772384695</v>
      </c>
      <c r="K73" s="174" t="str">
        <f t="shared" si="1"/>
        <v>unsaniert</v>
      </c>
      <c r="L73" s="174" cm="1">
        <f t="array" ref="L73">IF(
    J73 &gt; (IF(
        K73 = "unsaniert",
        (MIN(IF(K$32:K$166="unsaniert",J$32:J$166)) + MAX(IF(K$32:K$166="unsaniert",J$32:J$166))) / 2,
        IF(
            K73 = "teilsaniert",
            (MIN(IF(K$32:K$166="teilsaniert",J$32:J$166)) + MAX(IF(K$32:K$166="teilsaniert",J$32:J$166))) / 2,
            (MIN(IF(K$32:K$166="saniert",J$32:J$166)) + MAX(IF(K$32:K$166="saniert",J$32:J$166))) / 2
        )
    )),
    0,
    IF(
        J72 &lt; (IF(
            K73 = "unsaniert",
            (MIN(IF(K$32:K$166="unsaniert",J$32:J$166)) + MAX(IF(K$32:K$166="unsaniert",J$32:J$166))) / 2,
            IF(
                K73 = "teilsaniert",
                (MIN(IF(K$32:K$166="teilsaniert",J$32:J$166)) + MAX(IF(K$32:K$166="teilsaniert",J$32:J$166))) / 2,
                (MIN(IF(K$32:K$166="saniert",J$32:J$166)) + MAX(IF(K$32:K$166="saniert",J$32:J$166))) / 2
            )
        )),
        0,
        I73
    )
)</f>
        <v>0</v>
      </c>
      <c r="O73" s="160"/>
      <c r="P73" s="174">
        <f t="shared" si="17"/>
        <v>1.1936341125056791</v>
      </c>
      <c r="Q73" s="173">
        <f>_xlfn.NORM.DIST(P73, P5,Q5, TRUE)</f>
        <v>0.37876942109928863</v>
      </c>
      <c r="R73" s="174" t="str">
        <f t="shared" si="2"/>
        <v>teilsaniert</v>
      </c>
      <c r="S73" s="174" cm="1">
        <f t="array" ref="S73">IF(
    Q73 &gt; (IF(
        R73 = "unsaniert",
        (MIN(IF(R$32:R$166="unsaniert",Q$32:Q$166)) + MAX(IF(R$32:R$166="unsaniert",Q$32:Q$166))) / 2,
        IF(
            R73 = "teilsaniert",
            (MIN(IF(R$32:R$166="teilsaniert",Q$32:Q$166)) + MAX(IF(R$32:R$166="teilsaniert",Q$32:Q$166))) / 2,
            (MIN(IF(R$32:R$166="saniert",Q$32:Q$166)) + MAX(IF(R$32:R$166="saniert",Q$32:Q$166))) / 2
        )
    )),
    0,
    IF(
        Q72 &lt; (IF(
            R73 = "unsaniert",
            (MIN(IF(R$32:R$166="unsaniert",Q$32:Q$166)) + MAX(IF(R$32:R$166="unsaniert",Q$32:Q$166))) / 2,
            IF(
                R73 = "teilsaniert",
                (MIN(IF(R$32:R$166="teilsaniert",Q$32:Q$166)) + MAX(IF(R$32:R$166="teilsaniert",Q$32:Q$166))) / 2,
                (MIN(IF(R$32:R$166="saniert",Q$32:Q$166)) + MAX(IF(R$32:R$166="saniert",Q$32:Q$166))) / 2
            )
        )),
        0,
        P73
    )
)</f>
        <v>0</v>
      </c>
      <c r="W73" s="174">
        <f t="shared" si="18"/>
        <v>4.1470897700002958</v>
      </c>
      <c r="X73" s="173">
        <f t="shared" si="3"/>
        <v>0.91728594756421922</v>
      </c>
      <c r="Y73" s="174" t="str">
        <f t="shared" si="4"/>
        <v>unsaniert</v>
      </c>
      <c r="Z73" s="174" cm="1">
        <f t="array" ref="Z73">IF(
    X73 &gt; (IF(
        Y73 = "unsaniert",
        (MIN(IF(Y$29:Y$166="unsaniert",X$29:X$166)) + MAX(IF(Y$29:Y$166="unsaniert",X$29:X$166))) / 2,
        IF(
            Y73 = "teilsaniert",
            (MIN(IF(Y$29:Y$166="teilsaniert",X$29:X$166)) + MAX(IF(Y$29:Y$166="teilsaniert",X$29:X$166))) / 2,
            (MIN(IF(Y$29:Y$166="saniert",X$29:X$166)) + MAX(IF(Y$29:Y$166="saniert",X$29:X$166))) / 2
        )
    )),
    0,
    IF(
        X72 &lt; (IF(
            Y73 = "unsaniert",
            (MIN(IF(Y$29:Y$166="unsaniert",X$29:X$166)) + MAX(IF(Y$29:Y$166="unsaniert",X$29:X$166))) / 2,
            IF(
                Y73 = "teilsaniert",
                (MIN(IF(Y$29:Y$166="teilsaniert",X$29:X$166)) + MAX(IF(Y$29:Y$166="teilsaniert",X$29:X$166))) / 2,
                (MIN(IF(Y$29:Y$166="saniert",X$29:X$166)) + MAX(IF(Y$29:Y$166="saniert",X$29:X$166))) / 2
            )
        )),
        0,
        W73
    )
)</f>
        <v>0</v>
      </c>
      <c r="AA73" s="160"/>
      <c r="AB73" s="160"/>
      <c r="AC73" s="160"/>
      <c r="AD73" s="174">
        <f t="shared" si="19"/>
        <v>1.9771765483150985</v>
      </c>
      <c r="AE73" s="173">
        <f t="shared" si="5"/>
        <v>0.75417381334539813</v>
      </c>
      <c r="AF73" s="174" t="str">
        <f t="shared" si="6"/>
        <v>unsaniert</v>
      </c>
      <c r="AG73" s="174" cm="1">
        <f t="array" ref="AG73">IF(
    AE73 &gt; (IF(
        AF73 = "unsaniert",
        (MIN(IF(AF$1:AF$166="unsaniert",AE$1:AE$166)) + MAX(IF(AF$1:AF$166="unsaniert",AE$1:AE$166))) / 2,
        IF(
            AF73 = "teilsaniert",
            (MIN(IF(AF$1:AF$166="teilsaniert",AE$1:AE$166)) + MAX(IF(AF$1:AF$166="teilsaniert",AE$1:AE$166))) / 2,
            (MIN(IF(AF$1:AF$166="saniert",AE$1:AE$166)) + MAX(IF(AF$1:AF$166="saniert",AE$1:AE$166))) / 2
        )
    )),
    0,
    IF(
        AE72 &lt; (IF(
            AF73 = "unsaniert",
            (MIN(IF(AF$1:AF$166="unsaniert",AE$1:AE$166)) + MAX(IF(AF$1:AF$166="unsaniert",AE$1:AE$166))) / 2,
            IF(
                AF73 = "teilsaniert",
                (MIN(IF(AF$1:AF$166="teilsaniert",AE$1:AE$166)) + MAX(IF(AF$1:AF$166="teilsaniert",AE$1:AE$166))) / 2,
                (MIN(IF(AF$1:AF$166="saniert",AE$1:AE$166)) + MAX(IF(AF$1:AF$166="saniert",AE$1:AE$166))) / 2
            )
        )),
        0,
        AD73
    )
)</f>
        <v>0</v>
      </c>
      <c r="AH73" s="160"/>
      <c r="AI73" s="160"/>
      <c r="AJ73" s="160"/>
      <c r="AK73" s="174">
        <f t="shared" si="20"/>
        <v>1.0320539638010755</v>
      </c>
      <c r="AL73" s="173">
        <f t="shared" si="7"/>
        <v>0.21185539858339661</v>
      </c>
      <c r="AM73" s="174" t="str">
        <f t="shared" si="8"/>
        <v>teilsaniert</v>
      </c>
      <c r="AN73" s="174" cm="1">
        <f t="array" ref="AN73">IF(
    AL73 &gt; (IF(
        AM73 = "unsaniert",
        (MIN(IF(AM$1:AM$166="unsaniert",AL$1:AL$166)) + MAX(IF(AM$1:AM$166="unsaniert",AL$1:AL$166))) / 2,
        IF(
            AM73 = "teilsaniert",
            (MIN(IF(AM$1:AM$166="teilsaniert",AL$1:AL$166)) + MAX(IF(AM$1:AM$166="teilsaniert",AL$1:AL$166))) / 2,
            (MIN(IF(AM$1:AM$166="saniert",AL$1:AL$166)) + MAX(IF(AM$1:AM$166="saniert",AL$1:AL$166))) / 2
        )
    )),
    0,
    IF(
        AL72 &lt; (IF(
            AM73 = "unsaniert",
            (MIN(IF(AM$1:AM$166="unsaniert",AL$1:AL$166)) + MAX(IF(AM$1:AM$166="unsaniert",AL$1:AL$166))) / 2,
            IF(
                AM73 = "teilsaniert",
                (MIN(IF(AM$1:AM$166="teilsaniert",AL$1:AL$166)) + MAX(IF(AM$1:AM$166="teilsaniert",AL$1:AL$166))) / 2,
                (MIN(IF(AM$1:AM$166="saniert",AL$1:AL$166)) + MAX(IF(AM$1:AM$166="saniert",AL$1:AL$166))) / 2
            )
        )),
        0,
        AK73
    )
)</f>
        <v>1.0320539638010755</v>
      </c>
      <c r="AR73" s="174">
        <f t="shared" si="21"/>
        <v>1.7001446657938715</v>
      </c>
      <c r="AS73" s="173">
        <f t="shared" si="9"/>
        <v>0.77777664868254037</v>
      </c>
      <c r="AT73" s="174" t="str">
        <f t="shared" si="10"/>
        <v>unsaniert</v>
      </c>
      <c r="AU73" s="174" cm="1">
        <f t="array" ref="AU73">IF(
    AS73 &gt; (IF(
        AT73 = "unsaniert",
        (MIN(IF(AT$1:AT$166="unsaniert",AS$1:AS$166)) + MAX(IF(AT$1:AT$166="unsaniert",AS$1:AS$166))) / 2,
        IF(
            AT73 = "teilsaniert",
            (MIN(IF(AT$1:AT$166="teilsaniert",AS$1:AS$166)) + MAX(IF(AT$1:AT$166="teilsaniert",AS$1:AS$166))) / 2,
            (MIN(IF(AT$1:AT$166="saniert",AS$1:AS$166)) + MAX(IF(AT$1:AT$166="saniert",AS$1:AS$166))) / 2
        )
    )),
    0,
    IF(
        AS72 &lt; (IF(
            AT73 = "unsaniert",
            (MIN(IF(AT$1:AT$166="unsaniert",AS$1:AS$166)) + MAX(IF(AT$1:AT$166="unsaniert",AS$1:AS$166))) / 2,
            IF(
                AT73 = "teilsaniert",
                (MIN(IF(AT$1:AT$166="teilsaniert",AS$1:AS$166)) + MAX(IF(AT$1:AT$166="teilsaniert",AS$1:AS$166))) / 2,
                (MIN(IF(AT$1:AT$166="saniert",AS$1:AS$166)) + MAX(IF(AT$1:AT$166="saniert",AS$1:AS$166))) / 2
            )
        )),
        0,
        AR73
    )
)</f>
        <v>0</v>
      </c>
      <c r="AV73" s="160"/>
      <c r="AW73" s="160"/>
      <c r="AX73" s="160"/>
      <c r="AY73" s="174">
        <f t="shared" si="22"/>
        <v>3.1256705130366988</v>
      </c>
      <c r="AZ73" s="173">
        <f t="shared" si="24"/>
        <v>0.88697566924926696</v>
      </c>
      <c r="BA73" s="174" t="str">
        <f t="shared" si="25"/>
        <v>unsaniert</v>
      </c>
      <c r="BB73" s="174" cm="1">
        <f t="array" ref="BB73">IF(
    AZ73 &gt; (IF(
        BA73 = "unsaniert",
        (MIN(IF(BA$1:BA$166="unsaniert",AZ$1:AZ$166)) + MAX(IF(BA$1:BA$166="unsaniert",AZ$1:AZ$166))) / 2,
        IF(
            BA73 = "teilsaniert",
            (MIN(IF(BA$1:BA$166="teilsaniert",AZ$1:AZ$166)) + MAX(IF(BA$1:BA$166="teilsaniert",AZ$1:AZ$166))) / 2,
            (MIN(IF(BA$1:BA$166="saniert",AZ$1:AZ$166)) + MAX(IF(BA$1:BA$166="saniert",AZ$1:AZ$166))) / 2
        )
    )),
    0,
    IF(
        AZ72 &lt; (IF(
            BA73 = "unsaniert",
            (MIN(IF(BA$1:BA$166="unsaniert",AZ$1:AZ$166)) + MAX(IF(BA$1:BA$166="unsaniert",AZ$1:AZ$166))) / 2,
            IF(
                BA73 = "teilsaniert",
                (MIN(IF(BA$1:BA$166="teilsaniert",AZ$1:AZ$166)) + MAX(IF(BA$1:BA$166="teilsaniert",AZ$1:AZ$166))) / 2,
                (MIN(IF(BA$1:BA$166="saniert",AZ$1:AZ$166)) + MAX(IF(BA$1:BA$166="saniert",AZ$1:AZ$166))) / 2
            )
        )),
        0,
        AY73
    )
)</f>
        <v>0</v>
      </c>
      <c r="BC73" s="160"/>
      <c r="BD73" s="160"/>
      <c r="BE73" s="160"/>
      <c r="BF73" s="174">
        <f t="shared" si="23"/>
        <v>1.3343613174131186</v>
      </c>
      <c r="BG73" s="173">
        <f t="shared" si="13"/>
        <v>0.53497373069892351</v>
      </c>
      <c r="BH73" s="174" t="str">
        <f t="shared" si="14"/>
        <v>unsaniert</v>
      </c>
      <c r="BI73" s="174" cm="1">
        <f t="array" ref="BI73">IF(
    BG73 &gt; (IF(
        BH73 = "unsaniert",
        (MIN(IF(BH$1:BH$166="unsaniert",BG$1:BG$166)) + MAX(IF(BH$1:BH$166="unsaniert",BG$1:BG$166))) / 2,
        IF(
            BH73 = "teilsaniert",
            (MIN(IF(BH$1:BH$166="teilsaniert",BG$1:BG$166)) + MAX(IF(BH$1:BH$166="teilsaniert",BG$1:BG$166))) / 2,
            (MIN(IF(BH$1:BH$166="saniert",BG$1:BG$166)) + MAX(IF(BH$1:BH$166="saniert",BG$1:BG$166))) / 2
        )
    )),
    0,
    IF(
        BG72 &lt; (IF(
            BH73 = "unsaniert",
            (MIN(IF(BH$1:BH$166="unsaniert",BG$1:BG$166)) + MAX(IF(BH$1:BH$166="unsaniert",BG$1:BG$166))) / 2,
            IF(
                BH73 = "teilsaniert",
                (MIN(IF(BH$1:BH$166="teilsaniert",BG$1:BG$166)) + MAX(IF(BH$1:BH$166="teilsaniert",BG$1:BG$166))) / 2,
                (MIN(IF(BH$1:BH$166="saniert",BG$1:BG$166)) + MAX(IF(BH$1:BH$166="saniert",BG$1:BG$166))) / 2
            )
        )),
        0,
        BF73
    )
)</f>
        <v>0</v>
      </c>
    </row>
    <row r="74" spans="2:61">
      <c r="B74" s="174">
        <f t="shared" si="15"/>
        <v>2.0095660349470603</v>
      </c>
      <c r="C74" s="173">
        <f>_xlfn.NORM.DIST(B74, B5,C5, TRUE)</f>
        <v>0.80825629151128942</v>
      </c>
      <c r="D74" s="174" t="str">
        <f t="shared" si="0"/>
        <v>unsaniert</v>
      </c>
      <c r="E74" s="174" cm="1">
        <f t="array" ref="E74">IF(
    C74 &gt; (IF(
        D74 = "unsaniert",
        (MIN(IF(D$32:D$166="unsaniert",C$32:C$166)) + MAX(IF(D$32:D$166="unsaniert",C$32:C$166))) / 2,
        IF(
            D74 = "teilsaniert",
            (MIN(IF(D$32:D$166="teilsaniert",C$32:C$166)) + MAX(IF(D$32:D$166="teilsaniert",C$32:C$166))) / 2,
            (MIN(IF(D$32:D$166="saniert",C$32:C$166)) + MAX(IF(D$32:D$166="saniert",C$32:C$166))) / 2
        )
    )),
    0,
    IF(
        C73 &lt; (IF(
            D74 = "unsaniert",
            (MIN(IF(D$32:D$166="unsaniert",C$32:C$166)) + MAX(IF(D$32:D$166="unsaniert",C$32:C$166))) / 2,
            IF(
                D74 = "teilsaniert",
                (MIN(IF(D$32:D$166="teilsaniert",C$32:C$166)) + MAX(IF(D$32:D$166="teilsaniert",C$32:C$166))) / 2,
                (MIN(IF(D$32:D$166="saniert",C$32:C$166)) + MAX(IF(D$32:D$166="saniert",C$32:C$166))) / 2
            )
        )),
        0,
        B74
    )
)</f>
        <v>0</v>
      </c>
      <c r="H74" s="160"/>
      <c r="I74" s="174">
        <f t="shared" si="16"/>
        <v>3.3672261060263544</v>
      </c>
      <c r="J74" s="173">
        <f>_xlfn.NORM.DIST(I74, I5,J5, TRUE)</f>
        <v>0.93791454247482142</v>
      </c>
      <c r="K74" s="174" t="str">
        <f t="shared" si="1"/>
        <v>unsaniert</v>
      </c>
      <c r="L74" s="174" cm="1">
        <f t="array" ref="L74">IF(
    J74 &gt; (IF(
        K74 = "unsaniert",
        (MIN(IF(K$32:K$166="unsaniert",J$32:J$166)) + MAX(IF(K$32:K$166="unsaniert",J$32:J$166))) / 2,
        IF(
            K74 = "teilsaniert",
            (MIN(IF(K$32:K$166="teilsaniert",J$32:J$166)) + MAX(IF(K$32:K$166="teilsaniert",J$32:J$166))) / 2,
            (MIN(IF(K$32:K$166="saniert",J$32:J$166)) + MAX(IF(K$32:K$166="saniert",J$32:J$166))) / 2
        )
    )),
    0,
    IF(
        J73 &lt; (IF(
            K74 = "unsaniert",
            (MIN(IF(K$32:K$166="unsaniert",J$32:J$166)) + MAX(IF(K$32:K$166="unsaniert",J$32:J$166))) / 2,
            IF(
                K74 = "teilsaniert",
                (MIN(IF(K$32:K$166="teilsaniert",J$32:J$166)) + MAX(IF(K$32:K$166="teilsaniert",J$32:J$166))) / 2,
                (MIN(IF(K$32:K$166="saniert",J$32:J$166)) + MAX(IF(K$32:K$166="saniert",J$32:J$166))) / 2
            )
        )),
        0,
        I74
    )
)</f>
        <v>0</v>
      </c>
      <c r="O74" s="160"/>
      <c r="P74" s="174">
        <f t="shared" si="17"/>
        <v>1.1636341125056791</v>
      </c>
      <c r="Q74" s="173">
        <f>_xlfn.NORM.DIST(P74, P5,Q5, TRUE)</f>
        <v>0.34613154146965364</v>
      </c>
      <c r="R74" s="174" t="str">
        <f t="shared" si="2"/>
        <v>teilsaniert</v>
      </c>
      <c r="S74" s="174" cm="1">
        <f t="array" ref="S74">IF(
    Q74 &gt; (IF(
        R74 = "unsaniert",
        (MIN(IF(R$32:R$166="unsaniert",Q$32:Q$166)) + MAX(IF(R$32:R$166="unsaniert",Q$32:Q$166))) / 2,
        IF(
            R74 = "teilsaniert",
            (MIN(IF(R$32:R$166="teilsaniert",Q$32:Q$166)) + MAX(IF(R$32:R$166="teilsaniert",Q$32:Q$166))) / 2,
            (MIN(IF(R$32:R$166="saniert",Q$32:Q$166)) + MAX(IF(R$32:R$166="saniert",Q$32:Q$166))) / 2
        )
    )),
    0,
    IF(
        Q73 &lt; (IF(
            R74 = "unsaniert",
            (MIN(IF(R$32:R$166="unsaniert",Q$32:Q$166)) + MAX(IF(R$32:R$166="unsaniert",Q$32:Q$166))) / 2,
            IF(
                R74 = "teilsaniert",
                (MIN(IF(R$32:R$166="teilsaniert",Q$32:Q$166)) + MAX(IF(R$32:R$166="teilsaniert",Q$32:Q$166))) / 2,
                (MIN(IF(R$32:R$166="saniert",Q$32:Q$166)) + MAX(IF(R$32:R$166="saniert",Q$32:Q$166))) / 2
            )
        )),
        0,
        P74
    )
)</f>
        <v>0</v>
      </c>
      <c r="W74" s="174">
        <f t="shared" si="18"/>
        <v>4.1170897700002955</v>
      </c>
      <c r="X74" s="173">
        <f t="shared" si="3"/>
        <v>0.91062255251470681</v>
      </c>
      <c r="Y74" s="174" t="str">
        <f t="shared" si="4"/>
        <v>unsaniert</v>
      </c>
      <c r="Z74" s="174" cm="1">
        <f t="array" ref="Z74">IF(
    X74 &gt; (IF(
        Y74 = "unsaniert",
        (MIN(IF(Y$29:Y$166="unsaniert",X$29:X$166)) + MAX(IF(Y$29:Y$166="unsaniert",X$29:X$166))) / 2,
        IF(
            Y74 = "teilsaniert",
            (MIN(IF(Y$29:Y$166="teilsaniert",X$29:X$166)) + MAX(IF(Y$29:Y$166="teilsaniert",X$29:X$166))) / 2,
            (MIN(IF(Y$29:Y$166="saniert",X$29:X$166)) + MAX(IF(Y$29:Y$166="saniert",X$29:X$166))) / 2
        )
    )),
    0,
    IF(
        X73 &lt; (IF(
            Y74 = "unsaniert",
            (MIN(IF(Y$29:Y$166="unsaniert",X$29:X$166)) + MAX(IF(Y$29:Y$166="unsaniert",X$29:X$166))) / 2,
            IF(
                Y74 = "teilsaniert",
                (MIN(IF(Y$29:Y$166="teilsaniert",X$29:X$166)) + MAX(IF(Y$29:Y$166="teilsaniert",X$29:X$166))) / 2,
                (MIN(IF(Y$29:Y$166="saniert",X$29:X$166)) + MAX(IF(Y$29:Y$166="saniert",X$29:X$166))) / 2
            )
        )),
        0,
        W74
    )
)</f>
        <v>0</v>
      </c>
      <c r="AA74" s="160"/>
      <c r="AB74" s="160"/>
      <c r="AC74" s="160"/>
      <c r="AD74" s="174">
        <f t="shared" si="19"/>
        <v>1.9471765483150985</v>
      </c>
      <c r="AE74" s="173">
        <f t="shared" si="5"/>
        <v>0.73461552765277993</v>
      </c>
      <c r="AF74" s="174" t="str">
        <f t="shared" si="6"/>
        <v>unsaniert</v>
      </c>
      <c r="AG74" s="174" cm="1">
        <f t="array" ref="AG74">IF(
    AE74 &gt; (IF(
        AF74 = "unsaniert",
        (MIN(IF(AF$1:AF$166="unsaniert",AE$1:AE$166)) + MAX(IF(AF$1:AF$166="unsaniert",AE$1:AE$166))) / 2,
        IF(
            AF74 = "teilsaniert",
            (MIN(IF(AF$1:AF$166="teilsaniert",AE$1:AE$166)) + MAX(IF(AF$1:AF$166="teilsaniert",AE$1:AE$166))) / 2,
            (MIN(IF(AF$1:AF$166="saniert",AE$1:AE$166)) + MAX(IF(AF$1:AF$166="saniert",AE$1:AE$166))) / 2
        )
    )),
    0,
    IF(
        AE73 &lt; (IF(
            AF74 = "unsaniert",
            (MIN(IF(AF$1:AF$166="unsaniert",AE$1:AE$166)) + MAX(IF(AF$1:AF$166="unsaniert",AE$1:AE$166))) / 2,
            IF(
                AF74 = "teilsaniert",
                (MIN(IF(AF$1:AF$166="teilsaniert",AE$1:AE$166)) + MAX(IF(AF$1:AF$166="teilsaniert",AE$1:AE$166))) / 2,
                (MIN(IF(AF$1:AF$166="saniert",AE$1:AE$166)) + MAX(IF(AF$1:AF$166="saniert",AE$1:AE$166))) / 2
            )
        )),
        0,
        AD74
    )
)</f>
        <v>0</v>
      </c>
      <c r="AH74" s="160"/>
      <c r="AI74" s="160"/>
      <c r="AJ74" s="160"/>
      <c r="AK74" s="174">
        <f t="shared" si="20"/>
        <v>1.0020539638010755</v>
      </c>
      <c r="AL74" s="173">
        <f t="shared" si="7"/>
        <v>0.18406012534675942</v>
      </c>
      <c r="AM74" s="174" t="str">
        <f t="shared" si="8"/>
        <v>teilsaniert</v>
      </c>
      <c r="AN74" s="174" cm="1">
        <f t="array" ref="AN74">IF(
    AL74 &gt; (IF(
        AM74 = "unsaniert",
        (MIN(IF(AM$1:AM$166="unsaniert",AL$1:AL$166)) + MAX(IF(AM$1:AM$166="unsaniert",AL$1:AL$166))) / 2,
        IF(
            AM74 = "teilsaniert",
            (MIN(IF(AM$1:AM$166="teilsaniert",AL$1:AL$166)) + MAX(IF(AM$1:AM$166="teilsaniert",AL$1:AL$166))) / 2,
            (MIN(IF(AM$1:AM$166="saniert",AL$1:AL$166)) + MAX(IF(AM$1:AM$166="saniert",AL$1:AL$166))) / 2
        )
    )),
    0,
    IF(
        AL73 &lt; (IF(
            AM74 = "unsaniert",
            (MIN(IF(AM$1:AM$166="unsaniert",AL$1:AL$166)) + MAX(IF(AM$1:AM$166="unsaniert",AL$1:AL$166))) / 2,
            IF(
                AM74 = "teilsaniert",
                (MIN(IF(AM$1:AM$166="teilsaniert",AL$1:AL$166)) + MAX(IF(AM$1:AM$166="teilsaniert",AL$1:AL$166))) / 2,
                (MIN(IF(AM$1:AM$166="saniert",AL$1:AL$166)) + MAX(IF(AM$1:AM$166="saniert",AL$1:AL$166))) / 2
            )
        )),
        0,
        AK74
    )
)</f>
        <v>0</v>
      </c>
      <c r="AR74" s="174">
        <f t="shared" si="21"/>
        <v>1.6901446657938715</v>
      </c>
      <c r="AS74" s="173">
        <f t="shared" si="9"/>
        <v>0.75986934862329114</v>
      </c>
      <c r="AT74" s="174" t="str">
        <f t="shared" si="10"/>
        <v>unsaniert</v>
      </c>
      <c r="AU74" s="174" cm="1">
        <f t="array" ref="AU74">IF(
    AS74 &gt; (IF(
        AT74 = "unsaniert",
        (MIN(IF(AT$1:AT$166="unsaniert",AS$1:AS$166)) + MAX(IF(AT$1:AT$166="unsaniert",AS$1:AS$166))) / 2,
        IF(
            AT74 = "teilsaniert",
            (MIN(IF(AT$1:AT$166="teilsaniert",AS$1:AS$166)) + MAX(IF(AT$1:AT$166="teilsaniert",AS$1:AS$166))) / 2,
            (MIN(IF(AT$1:AT$166="saniert",AS$1:AS$166)) + MAX(IF(AT$1:AT$166="saniert",AS$1:AS$166))) / 2
        )
    )),
    0,
    IF(
        AS73 &lt; (IF(
            AT74 = "unsaniert",
            (MIN(IF(AT$1:AT$166="unsaniert",AS$1:AS$166)) + MAX(IF(AT$1:AT$166="unsaniert",AS$1:AS$166))) / 2,
            IF(
                AT74 = "teilsaniert",
                (MIN(IF(AT$1:AT$166="teilsaniert",AS$1:AS$166)) + MAX(IF(AT$1:AT$166="teilsaniert",AS$1:AS$166))) / 2,
                (MIN(IF(AT$1:AT$166="saniert",AS$1:AS$166)) + MAX(IF(AT$1:AT$166="saniert",AS$1:AS$166))) / 2
            )
        )),
        0,
        AR74
    )
)</f>
        <v>0</v>
      </c>
      <c r="AV74" s="160"/>
      <c r="AW74" s="160"/>
      <c r="AX74" s="160"/>
      <c r="AY74" s="174">
        <f t="shared" si="22"/>
        <v>3.095670513036699</v>
      </c>
      <c r="AZ74" s="173">
        <f t="shared" si="24"/>
        <v>0.8776888300015494</v>
      </c>
      <c r="BA74" s="174" t="str">
        <f t="shared" si="25"/>
        <v>unsaniert</v>
      </c>
      <c r="BB74" s="174" cm="1">
        <f t="array" ref="BB74">IF(
    AZ74 &gt; (IF(
        BA74 = "unsaniert",
        (MIN(IF(BA$1:BA$166="unsaniert",AZ$1:AZ$166)) + MAX(IF(BA$1:BA$166="unsaniert",AZ$1:AZ$166))) / 2,
        IF(
            BA74 = "teilsaniert",
            (MIN(IF(BA$1:BA$166="teilsaniert",AZ$1:AZ$166)) + MAX(IF(BA$1:BA$166="teilsaniert",AZ$1:AZ$166))) / 2,
            (MIN(IF(BA$1:BA$166="saniert",AZ$1:AZ$166)) + MAX(IF(BA$1:BA$166="saniert",AZ$1:AZ$166))) / 2
        )
    )),
    0,
    IF(
        AZ73 &lt; (IF(
            BA74 = "unsaniert",
            (MIN(IF(BA$1:BA$166="unsaniert",AZ$1:AZ$166)) + MAX(IF(BA$1:BA$166="unsaniert",AZ$1:AZ$166))) / 2,
            IF(
                BA74 = "teilsaniert",
                (MIN(IF(BA$1:BA$166="teilsaniert",AZ$1:AZ$166)) + MAX(IF(BA$1:BA$166="teilsaniert",AZ$1:AZ$166))) / 2,
                (MIN(IF(BA$1:BA$166="saniert",AZ$1:AZ$166)) + MAX(IF(BA$1:BA$166="saniert",AZ$1:AZ$166))) / 2
            )
        )),
        0,
        AY74
    )
)</f>
        <v>0</v>
      </c>
      <c r="BC74" s="160"/>
      <c r="BD74" s="160"/>
      <c r="BE74" s="160"/>
      <c r="BF74" s="174">
        <f t="shared" si="23"/>
        <v>1.3043613174131186</v>
      </c>
      <c r="BG74" s="173">
        <f t="shared" si="13"/>
        <v>0.50444465743249656</v>
      </c>
      <c r="BH74" s="174" t="str">
        <f t="shared" si="14"/>
        <v>unsaniert</v>
      </c>
      <c r="BI74" s="174" cm="1">
        <f t="array" ref="BI74">IF(
    BG74 &gt; (IF(
        BH74 = "unsaniert",
        (MIN(IF(BH$1:BH$166="unsaniert",BG$1:BG$166)) + MAX(IF(BH$1:BH$166="unsaniert",BG$1:BG$166))) / 2,
        IF(
            BH74 = "teilsaniert",
            (MIN(IF(BH$1:BH$166="teilsaniert",BG$1:BG$166)) + MAX(IF(BH$1:BH$166="teilsaniert",BG$1:BG$166))) / 2,
            (MIN(IF(BH$1:BH$166="saniert",BG$1:BG$166)) + MAX(IF(BH$1:BH$166="saniert",BG$1:BG$166))) / 2
        )
    )),
    0,
    IF(
        BG73 &lt; (IF(
            BH74 = "unsaniert",
            (MIN(IF(BH$1:BH$166="unsaniert",BG$1:BG$166)) + MAX(IF(BH$1:BH$166="unsaniert",BG$1:BG$166))) / 2,
            IF(
                BH74 = "teilsaniert",
                (MIN(IF(BH$1:BH$166="teilsaniert",BG$1:BG$166)) + MAX(IF(BH$1:BH$166="teilsaniert",BG$1:BG$166))) / 2,
                (MIN(IF(BH$1:BH$166="saniert",BG$1:BG$166)) + MAX(IF(BH$1:BH$166="saniert",BG$1:BG$166))) / 2
            )
        )),
        0,
        BF74
    )
)</f>
        <v>0</v>
      </c>
    </row>
    <row r="75" spans="2:61">
      <c r="B75" s="174">
        <f t="shared" si="15"/>
        <v>1.9795660349470603</v>
      </c>
      <c r="C75" s="173">
        <f>_xlfn.NORM.DIST(B75, B5,C5, TRUE)</f>
        <v>0.7930104701328603</v>
      </c>
      <c r="D75" s="174" t="str">
        <f t="shared" si="0"/>
        <v>unsaniert</v>
      </c>
      <c r="E75" s="174" cm="1">
        <f t="array" ref="E75">IF(
    C75 &gt; (IF(
        D75 = "unsaniert",
        (MIN(IF(D$32:D$166="unsaniert",C$32:C$166)) + MAX(IF(D$32:D$166="unsaniert",C$32:C$166))) / 2,
        IF(
            D75 = "teilsaniert",
            (MIN(IF(D$32:D$166="teilsaniert",C$32:C$166)) + MAX(IF(D$32:D$166="teilsaniert",C$32:C$166))) / 2,
            (MIN(IF(D$32:D$166="saniert",C$32:C$166)) + MAX(IF(D$32:D$166="saniert",C$32:C$166))) / 2
        )
    )),
    0,
    IF(
        C74 &lt; (IF(
            D75 = "unsaniert",
            (MIN(IF(D$32:D$166="unsaniert",C$32:C$166)) + MAX(IF(D$32:D$166="unsaniert",C$32:C$166))) / 2,
            IF(
                D75 = "teilsaniert",
                (MIN(IF(D$32:D$166="teilsaniert",C$32:C$166)) + MAX(IF(D$32:D$166="teilsaniert",C$32:C$166))) / 2,
                (MIN(IF(D$32:D$166="saniert",C$32:C$166)) + MAX(IF(D$32:D$166="saniert",C$32:C$166))) / 2
            )
        )),
        0,
        B75
    )
)</f>
        <v>0</v>
      </c>
      <c r="H75" s="160"/>
      <c r="I75" s="174">
        <f t="shared" si="16"/>
        <v>3.3372261060263546</v>
      </c>
      <c r="J75" s="173">
        <f>_xlfn.NORM.DIST(I75, I5,J5, TRUE)</f>
        <v>0.93319279873114203</v>
      </c>
      <c r="K75" s="174" t="str">
        <f t="shared" si="1"/>
        <v>unsaniert</v>
      </c>
      <c r="L75" s="174" cm="1">
        <f t="array" ref="L75">IF(
    J75 &gt; (IF(
        K75 = "unsaniert",
        (MIN(IF(K$32:K$166="unsaniert",J$32:J$166)) + MAX(IF(K$32:K$166="unsaniert",J$32:J$166))) / 2,
        IF(
            K75 = "teilsaniert",
            (MIN(IF(K$32:K$166="teilsaniert",J$32:J$166)) + MAX(IF(K$32:K$166="teilsaniert",J$32:J$166))) / 2,
            (MIN(IF(K$32:K$166="saniert",J$32:J$166)) + MAX(IF(K$32:K$166="saniert",J$32:J$166))) / 2
        )
    )),
    0,
    IF(
        J74 &lt; (IF(
            K75 = "unsaniert",
            (MIN(IF(K$32:K$166="unsaniert",J$32:J$166)) + MAX(IF(K$32:K$166="unsaniert",J$32:J$166))) / 2,
            IF(
                K75 = "teilsaniert",
                (MIN(IF(K$32:K$166="teilsaniert",J$32:J$166)) + MAX(IF(K$32:K$166="teilsaniert",J$32:J$166))) / 2,
                (MIN(IF(K$32:K$166="saniert",J$32:J$166)) + MAX(IF(K$32:K$166="saniert",J$32:J$166))) / 2
            )
        )),
        0,
        I75
    )
)</f>
        <v>0</v>
      </c>
      <c r="O75" s="160"/>
      <c r="P75" s="174">
        <f t="shared" si="17"/>
        <v>1.133634112505679</v>
      </c>
      <c r="Q75" s="173">
        <f>_xlfn.NORM.DIST(P75, P5,Q5, TRUE)</f>
        <v>0.31459857036565769</v>
      </c>
      <c r="R75" s="174" t="str">
        <f t="shared" si="2"/>
        <v>teilsaniert</v>
      </c>
      <c r="S75" s="174" cm="1">
        <f t="array" ref="S75">IF(
    Q75 &gt; (IF(
        R75 = "unsaniert",
        (MIN(IF(R$32:R$166="unsaniert",Q$32:Q$166)) + MAX(IF(R$32:R$166="unsaniert",Q$32:Q$166))) / 2,
        IF(
            R75 = "teilsaniert",
            (MIN(IF(R$32:R$166="teilsaniert",Q$32:Q$166)) + MAX(IF(R$32:R$166="teilsaniert",Q$32:Q$166))) / 2,
            (MIN(IF(R$32:R$166="saniert",Q$32:Q$166)) + MAX(IF(R$32:R$166="saniert",Q$32:Q$166))) / 2
        )
    )),
    0,
    IF(
        Q74 &lt; (IF(
            R75 = "unsaniert",
            (MIN(IF(R$32:R$166="unsaniert",Q$32:Q$166)) + MAX(IF(R$32:R$166="unsaniert",Q$32:Q$166))) / 2,
            IF(
                R75 = "teilsaniert",
                (MIN(IF(R$32:R$166="teilsaniert",Q$32:Q$166)) + MAX(IF(R$32:R$166="teilsaniert",Q$32:Q$166))) / 2,
                (MIN(IF(R$32:R$166="saniert",Q$32:Q$166)) + MAX(IF(R$32:R$166="saniert",Q$32:Q$166))) / 2
            )
        )),
        0,
        P75
    )
)</f>
        <v>0</v>
      </c>
      <c r="W75" s="174">
        <f t="shared" si="18"/>
        <v>4.0870897700002953</v>
      </c>
      <c r="X75" s="173">
        <f t="shared" si="3"/>
        <v>0.90356785547876628</v>
      </c>
      <c r="Y75" s="174" t="str">
        <f t="shared" si="4"/>
        <v>unsaniert</v>
      </c>
      <c r="Z75" s="174" cm="1">
        <f t="array" ref="Z75">IF(
    X75 &gt; (IF(
        Y75 = "unsaniert",
        (MIN(IF(Y$29:Y$166="unsaniert",X$29:X$166)) + MAX(IF(Y$29:Y$166="unsaniert",X$29:X$166))) / 2,
        IF(
            Y75 = "teilsaniert",
            (MIN(IF(Y$29:Y$166="teilsaniert",X$29:X$166)) + MAX(IF(Y$29:Y$166="teilsaniert",X$29:X$166))) / 2,
            (MIN(IF(Y$29:Y$166="saniert",X$29:X$166)) + MAX(IF(Y$29:Y$166="saniert",X$29:X$166))) / 2
        )
    )),
    0,
    IF(
        X74 &lt; (IF(
            Y75 = "unsaniert",
            (MIN(IF(Y$29:Y$166="unsaniert",X$29:X$166)) + MAX(IF(Y$29:Y$166="unsaniert",X$29:X$166))) / 2,
            IF(
                Y75 = "teilsaniert",
                (MIN(IF(Y$29:Y$166="teilsaniert",X$29:X$166)) + MAX(IF(Y$29:Y$166="teilsaniert",X$29:X$166))) / 2,
                (MIN(IF(Y$29:Y$166="saniert",X$29:X$166)) + MAX(IF(Y$29:Y$166="saniert",X$29:X$166))) / 2
            )
        )),
        0,
        W75
    )
)</f>
        <v>0</v>
      </c>
      <c r="AA75" s="160"/>
      <c r="AB75" s="160"/>
      <c r="AC75" s="160"/>
      <c r="AD75" s="174">
        <f t="shared" si="19"/>
        <v>1.9171765483150984</v>
      </c>
      <c r="AE75" s="173">
        <f t="shared" si="5"/>
        <v>0.71429705826231993</v>
      </c>
      <c r="AF75" s="174" t="str">
        <f t="shared" si="6"/>
        <v>unsaniert</v>
      </c>
      <c r="AG75" s="174" cm="1">
        <f t="array" ref="AG75">IF(
    AE75 &gt; (IF(
        AF75 = "unsaniert",
        (MIN(IF(AF$1:AF$166="unsaniert",AE$1:AE$166)) + MAX(IF(AF$1:AF$166="unsaniert",AE$1:AE$166))) / 2,
        IF(
            AF75 = "teilsaniert",
            (MIN(IF(AF$1:AF$166="teilsaniert",AE$1:AE$166)) + MAX(IF(AF$1:AF$166="teilsaniert",AE$1:AE$166))) / 2,
            (MIN(IF(AF$1:AF$166="saniert",AE$1:AE$166)) + MAX(IF(AF$1:AF$166="saniert",AE$1:AE$166))) / 2
        )
    )),
    0,
    IF(
        AE74 &lt; (IF(
            AF75 = "unsaniert",
            (MIN(IF(AF$1:AF$166="unsaniert",AE$1:AE$166)) + MAX(IF(AF$1:AF$166="unsaniert",AE$1:AE$166))) / 2,
            IF(
                AF75 = "teilsaniert",
                (MIN(IF(AF$1:AF$166="teilsaniert",AE$1:AE$166)) + MAX(IF(AF$1:AF$166="teilsaniert",AE$1:AE$166))) / 2,
                (MIN(IF(AF$1:AF$166="saniert",AE$1:AE$166)) + MAX(IF(AF$1:AF$166="saniert",AE$1:AE$166))) / 2
            )
        )),
        0,
        AD75
    )
)</f>
        <v>1.9171765483150984</v>
      </c>
      <c r="AH75" s="160"/>
      <c r="AI75" s="160"/>
      <c r="AJ75" s="160"/>
      <c r="AK75" s="174">
        <f t="shared" si="20"/>
        <v>0.97205396380107545</v>
      </c>
      <c r="AL75" s="173">
        <f t="shared" si="7"/>
        <v>0.15865525393145699</v>
      </c>
      <c r="AM75" s="174" t="str">
        <f t="shared" si="8"/>
        <v>teilsaniert</v>
      </c>
      <c r="AN75" s="174" cm="1">
        <f t="array" ref="AN75">IF(
    AL75 &gt; (IF(
        AM75 = "unsaniert",
        (MIN(IF(AM$1:AM$166="unsaniert",AL$1:AL$166)) + MAX(IF(AM$1:AM$166="unsaniert",AL$1:AL$166))) / 2,
        IF(
            AM75 = "teilsaniert",
            (MIN(IF(AM$1:AM$166="teilsaniert",AL$1:AL$166)) + MAX(IF(AM$1:AM$166="teilsaniert",AL$1:AL$166))) / 2,
            (MIN(IF(AM$1:AM$166="saniert",AL$1:AL$166)) + MAX(IF(AM$1:AM$166="saniert",AL$1:AL$166))) / 2
        )
    )),
    0,
    IF(
        AL74 &lt; (IF(
            AM75 = "unsaniert",
            (MIN(IF(AM$1:AM$166="unsaniert",AL$1:AL$166)) + MAX(IF(AM$1:AM$166="unsaniert",AL$1:AL$166))) / 2,
            IF(
                AM75 = "teilsaniert",
                (MIN(IF(AM$1:AM$166="teilsaniert",AL$1:AL$166)) + MAX(IF(AM$1:AM$166="teilsaniert",AL$1:AL$166))) / 2,
                (MIN(IF(AM$1:AM$166="saniert",AL$1:AL$166)) + MAX(IF(AM$1:AM$166="saniert",AL$1:AL$166))) / 2
            )
        )),
        0,
        AK75
    )
)</f>
        <v>0</v>
      </c>
      <c r="AR75" s="174">
        <f t="shared" si="21"/>
        <v>1.6801446657938715</v>
      </c>
      <c r="AS75" s="173">
        <f t="shared" si="9"/>
        <v>0.74120306327130647</v>
      </c>
      <c r="AT75" s="174" t="str">
        <f t="shared" si="10"/>
        <v>unsaniert</v>
      </c>
      <c r="AU75" s="174" cm="1">
        <f t="array" ref="AU75">IF(
    AS75 &gt; (IF(
        AT75 = "unsaniert",
        (MIN(IF(AT$1:AT$166="unsaniert",AS$1:AS$166)) + MAX(IF(AT$1:AT$166="unsaniert",AS$1:AS$166))) / 2,
        IF(
            AT75 = "teilsaniert",
            (MIN(IF(AT$1:AT$166="teilsaniert",AS$1:AS$166)) + MAX(IF(AT$1:AT$166="teilsaniert",AS$1:AS$166))) / 2,
            (MIN(IF(AT$1:AT$166="saniert",AS$1:AS$166)) + MAX(IF(AT$1:AT$166="saniert",AS$1:AS$166))) / 2
        )
    )),
    0,
    IF(
        AS74 &lt; (IF(
            AT75 = "unsaniert",
            (MIN(IF(AT$1:AT$166="unsaniert",AS$1:AS$166)) + MAX(IF(AT$1:AT$166="unsaniert",AS$1:AS$166))) / 2,
            IF(
                AT75 = "teilsaniert",
                (MIN(IF(AT$1:AT$166="teilsaniert",AS$1:AS$166)) + MAX(IF(AT$1:AT$166="teilsaniert",AS$1:AS$166))) / 2,
                (MIN(IF(AT$1:AT$166="saniert",AS$1:AS$166)) + MAX(IF(AT$1:AT$166="saniert",AS$1:AS$166))) / 2
            )
        )),
        0,
        AR75
    )
)</f>
        <v>0</v>
      </c>
      <c r="AV75" s="160"/>
      <c r="AW75" s="160"/>
      <c r="AX75" s="160"/>
      <c r="AY75" s="174">
        <f t="shared" si="22"/>
        <v>3.0656705130366992</v>
      </c>
      <c r="AZ75" s="173">
        <f t="shared" si="24"/>
        <v>0.86787907555384114</v>
      </c>
      <c r="BA75" s="174" t="str">
        <f t="shared" si="25"/>
        <v>unsaniert</v>
      </c>
      <c r="BB75" s="174" cm="1">
        <f t="array" ref="BB75">IF(
    AZ75 &gt; (IF(
        BA75 = "unsaniert",
        (MIN(IF(BA$1:BA$166="unsaniert",AZ$1:AZ$166)) + MAX(IF(BA$1:BA$166="unsaniert",AZ$1:AZ$166))) / 2,
        IF(
            BA75 = "teilsaniert",
            (MIN(IF(BA$1:BA$166="teilsaniert",AZ$1:AZ$166)) + MAX(IF(BA$1:BA$166="teilsaniert",AZ$1:AZ$166))) / 2,
            (MIN(IF(BA$1:BA$166="saniert",AZ$1:AZ$166)) + MAX(IF(BA$1:BA$166="saniert",AZ$1:AZ$166))) / 2
        )
    )),
    0,
    IF(
        AZ74 &lt; (IF(
            BA75 = "unsaniert",
            (MIN(IF(BA$1:BA$166="unsaniert",AZ$1:AZ$166)) + MAX(IF(BA$1:BA$166="unsaniert",AZ$1:AZ$166))) / 2,
            IF(
                BA75 = "teilsaniert",
                (MIN(IF(BA$1:BA$166="teilsaniert",AZ$1:AZ$166)) + MAX(IF(BA$1:BA$166="teilsaniert",AZ$1:AZ$166))) / 2,
                (MIN(IF(BA$1:BA$166="saniert",AZ$1:AZ$166)) + MAX(IF(BA$1:BA$166="saniert",AZ$1:AZ$166))) / 2
            )
        )),
        0,
        AY75
    )
)</f>
        <v>0</v>
      </c>
      <c r="BC75" s="160"/>
      <c r="BD75" s="160"/>
      <c r="BE75" s="160"/>
      <c r="BF75" s="174">
        <f t="shared" si="23"/>
        <v>1.2743613174131185</v>
      </c>
      <c r="BG75" s="173">
        <f t="shared" si="13"/>
        <v>0.47388951876774993</v>
      </c>
      <c r="BH75" s="174" t="str">
        <f t="shared" si="14"/>
        <v>unsaniert</v>
      </c>
      <c r="BI75" s="174" cm="1">
        <f t="array" ref="BI75">IF(
    BG75 &gt; (IF(
        BH75 = "unsaniert",
        (MIN(IF(BH$1:BH$166="unsaniert",BG$1:BG$166)) + MAX(IF(BH$1:BH$166="unsaniert",BG$1:BG$166))) / 2,
        IF(
            BH75 = "teilsaniert",
            (MIN(IF(BH$1:BH$166="teilsaniert",BG$1:BG$166)) + MAX(IF(BH$1:BH$166="teilsaniert",BG$1:BG$166))) / 2,
            (MIN(IF(BH$1:BH$166="saniert",BG$1:BG$166)) + MAX(IF(BH$1:BH$166="saniert",BG$1:BG$166))) / 2
        )
    )),
    0,
    IF(
        BG74 &lt; (IF(
            BH75 = "unsaniert",
            (MIN(IF(BH$1:BH$166="unsaniert",BG$1:BG$166)) + MAX(IF(BH$1:BH$166="unsaniert",BG$1:BG$166))) / 2,
            IF(
                BH75 = "teilsaniert",
                (MIN(IF(BH$1:BH$166="teilsaniert",BG$1:BG$166)) + MAX(IF(BH$1:BH$166="teilsaniert",BG$1:BG$166))) / 2,
                (MIN(IF(BH$1:BH$166="saniert",BG$1:BG$166)) + MAX(IF(BH$1:BH$166="saniert",BG$1:BG$166))) / 2
            )
        )),
        0,
        BF75
    )
)</f>
        <v>0</v>
      </c>
    </row>
    <row r="76" spans="2:61">
      <c r="B76" s="174">
        <f t="shared" si="15"/>
        <v>1.9495660349470603</v>
      </c>
      <c r="C76" s="173">
        <f>_xlfn.NORM.DIST(B76, B5,C5, TRUE)</f>
        <v>0.77706971347545539</v>
      </c>
      <c r="D76" s="174" t="str">
        <f t="shared" si="0"/>
        <v>unsaniert</v>
      </c>
      <c r="E76" s="174" cm="1">
        <f t="array" ref="E76">IF(
    C76 &gt; (IF(
        D76 = "unsaniert",
        (MIN(IF(D$32:D$166="unsaniert",C$32:C$166)) + MAX(IF(D$32:D$166="unsaniert",C$32:C$166))) / 2,
        IF(
            D76 = "teilsaniert",
            (MIN(IF(D$32:D$166="teilsaniert",C$32:C$166)) + MAX(IF(D$32:D$166="teilsaniert",C$32:C$166))) / 2,
            (MIN(IF(D$32:D$166="saniert",C$32:C$166)) + MAX(IF(D$32:D$166="saniert",C$32:C$166))) / 2
        )
    )),
    0,
    IF(
        C75 &lt; (IF(
            D76 = "unsaniert",
            (MIN(IF(D$32:D$166="unsaniert",C$32:C$166)) + MAX(IF(D$32:D$166="unsaniert",C$32:C$166))) / 2,
            IF(
                D76 = "teilsaniert",
                (MIN(IF(D$32:D$166="teilsaniert",C$32:C$166)) + MAX(IF(D$32:D$166="teilsaniert",C$32:C$166))) / 2,
                (MIN(IF(D$32:D$166="saniert",C$32:C$166)) + MAX(IF(D$32:D$166="saniert",C$32:C$166))) / 2
            )
        )),
        0,
        B76
    )
)</f>
        <v>0</v>
      </c>
      <c r="H76" s="160"/>
      <c r="I76" s="174">
        <f t="shared" si="16"/>
        <v>3.3072261060263548</v>
      </c>
      <c r="J76" s="173">
        <f>_xlfn.NORM.DIST(I76, I5,J5, TRUE)</f>
        <v>0.92819787782458396</v>
      </c>
      <c r="K76" s="174" t="str">
        <f t="shared" si="1"/>
        <v>unsaniert</v>
      </c>
      <c r="L76" s="174" cm="1">
        <f t="array" ref="L76">IF(
    J76 &gt; (IF(
        K76 = "unsaniert",
        (MIN(IF(K$32:K$166="unsaniert",J$32:J$166)) + MAX(IF(K$32:K$166="unsaniert",J$32:J$166))) / 2,
        IF(
            K76 = "teilsaniert",
            (MIN(IF(K$32:K$166="teilsaniert",J$32:J$166)) + MAX(IF(K$32:K$166="teilsaniert",J$32:J$166))) / 2,
            (MIN(IF(K$32:K$166="saniert",J$32:J$166)) + MAX(IF(K$32:K$166="saniert",J$32:J$166))) / 2
        )
    )),
    0,
    IF(
        J75 &lt; (IF(
            K76 = "unsaniert",
            (MIN(IF(K$32:K$166="unsaniert",J$32:J$166)) + MAX(IF(K$32:K$166="unsaniert",J$32:J$166))) / 2,
            IF(
                K76 = "teilsaniert",
                (MIN(IF(K$32:K$166="teilsaniert",J$32:J$166)) + MAX(IF(K$32:K$166="teilsaniert",J$32:J$166))) / 2,
                (MIN(IF(K$32:K$166="saniert",J$32:J$166)) + MAX(IF(K$32:K$166="saniert",J$32:J$166))) / 2
            )
        )),
        0,
        I76
    )
)</f>
        <v>0</v>
      </c>
      <c r="O76" s="160"/>
      <c r="P76" s="174">
        <f t="shared" si="17"/>
        <v>1.103634112505679</v>
      </c>
      <c r="Q76" s="173">
        <f>_xlfn.NORM.DIST(P76, P5,Q5, TRUE)</f>
        <v>0.28436305650860183</v>
      </c>
      <c r="R76" s="174" t="str">
        <f t="shared" si="2"/>
        <v>teilsaniert</v>
      </c>
      <c r="S76" s="174" cm="1">
        <f t="array" ref="S76">IF(
    Q76 &gt; (IF(
        R76 = "unsaniert",
        (MIN(IF(R$32:R$166="unsaniert",Q$32:Q$166)) + MAX(IF(R$32:R$166="unsaniert",Q$32:Q$166))) / 2,
        IF(
            R76 = "teilsaniert",
            (MIN(IF(R$32:R$166="teilsaniert",Q$32:Q$166)) + MAX(IF(R$32:R$166="teilsaniert",Q$32:Q$166))) / 2,
            (MIN(IF(R$32:R$166="saniert",Q$32:Q$166)) + MAX(IF(R$32:R$166="saniert",Q$32:Q$166))) / 2
        )
    )),
    0,
    IF(
        Q75 &lt; (IF(
            R76 = "unsaniert",
            (MIN(IF(R$32:R$166="unsaniert",Q$32:Q$166)) + MAX(IF(R$32:R$166="unsaniert",Q$32:Q$166))) / 2,
            IF(
                R76 = "teilsaniert",
                (MIN(IF(R$32:R$166="teilsaniert",Q$32:Q$166)) + MAX(IF(R$32:R$166="teilsaniert",Q$32:Q$166))) / 2,
                (MIN(IF(R$32:R$166="saniert",Q$32:Q$166)) + MAX(IF(R$32:R$166="saniert",Q$32:Q$166))) / 2
            )
        )),
        0,
        P76
    )
)</f>
        <v>0</v>
      </c>
      <c r="W76" s="174">
        <f t="shared" si="18"/>
        <v>4.057089770000295</v>
      </c>
      <c r="X76" s="173">
        <f t="shared" si="3"/>
        <v>0.89611232016238906</v>
      </c>
      <c r="Y76" s="174" t="str">
        <f t="shared" si="4"/>
        <v>unsaniert</v>
      </c>
      <c r="Z76" s="174" cm="1">
        <f t="array" ref="Z76">IF(
    X76 &gt; (IF(
        Y76 = "unsaniert",
        (MIN(IF(Y$29:Y$166="unsaniert",X$29:X$166)) + MAX(IF(Y$29:Y$166="unsaniert",X$29:X$166))) / 2,
        IF(
            Y76 = "teilsaniert",
            (MIN(IF(Y$29:Y$166="teilsaniert",X$29:X$166)) + MAX(IF(Y$29:Y$166="teilsaniert",X$29:X$166))) / 2,
            (MIN(IF(Y$29:Y$166="saniert",X$29:X$166)) + MAX(IF(Y$29:Y$166="saniert",X$29:X$166))) / 2
        )
    )),
    0,
    IF(
        X75 &lt; (IF(
            Y76 = "unsaniert",
            (MIN(IF(Y$29:Y$166="unsaniert",X$29:X$166)) + MAX(IF(Y$29:Y$166="unsaniert",X$29:X$166))) / 2,
            IF(
                Y76 = "teilsaniert",
                (MIN(IF(Y$29:Y$166="teilsaniert",X$29:X$166)) + MAX(IF(Y$29:Y$166="teilsaniert",X$29:X$166))) / 2,
                (MIN(IF(Y$29:Y$166="saniert",X$29:X$166)) + MAX(IF(Y$29:Y$166="saniert",X$29:X$166))) / 2
            )
        )),
        0,
        W76
    )
)</f>
        <v>0</v>
      </c>
      <c r="AA76" s="160"/>
      <c r="AB76" s="160"/>
      <c r="AC76" s="160"/>
      <c r="AD76" s="174">
        <f t="shared" si="19"/>
        <v>1.8871765483150984</v>
      </c>
      <c r="AE76" s="173">
        <f t="shared" si="5"/>
        <v>0.69326684905675462</v>
      </c>
      <c r="AF76" s="174" t="str">
        <f t="shared" si="6"/>
        <v>unsaniert</v>
      </c>
      <c r="AG76" s="174" cm="1">
        <f t="array" ref="AG76">IF(
    AE76 &gt; (IF(
        AF76 = "unsaniert",
        (MIN(IF(AF$1:AF$166="unsaniert",AE$1:AE$166)) + MAX(IF(AF$1:AF$166="unsaniert",AE$1:AE$166))) / 2,
        IF(
            AF76 = "teilsaniert",
            (MIN(IF(AF$1:AF$166="teilsaniert",AE$1:AE$166)) + MAX(IF(AF$1:AF$166="teilsaniert",AE$1:AE$166))) / 2,
            (MIN(IF(AF$1:AF$166="saniert",AE$1:AE$166)) + MAX(IF(AF$1:AF$166="saniert",AE$1:AE$166))) / 2
        )
    )),
    0,
    IF(
        AE75 &lt; (IF(
            AF76 = "unsaniert",
            (MIN(IF(AF$1:AF$166="unsaniert",AE$1:AE$166)) + MAX(IF(AF$1:AF$166="unsaniert",AE$1:AE$166))) / 2,
            IF(
                AF76 = "teilsaniert",
                (MIN(IF(AF$1:AF$166="teilsaniert",AE$1:AE$166)) + MAX(IF(AF$1:AF$166="teilsaniert",AE$1:AE$166))) / 2,
                (MIN(IF(AF$1:AF$166="saniert",AE$1:AE$166)) + MAX(IF(AF$1:AF$166="saniert",AE$1:AE$166))) / 2
            )
        )),
        0,
        AD76
    )
)</f>
        <v>0</v>
      </c>
      <c r="AH76" s="160"/>
      <c r="AI76" s="160"/>
      <c r="AJ76" s="160"/>
      <c r="AK76" s="174">
        <f t="shared" si="20"/>
        <v>0.94205396380107542</v>
      </c>
      <c r="AL76" s="173">
        <f t="shared" si="7"/>
        <v>0.13566606094638259</v>
      </c>
      <c r="AM76" s="174" t="str">
        <f t="shared" si="8"/>
        <v>teilsaniert</v>
      </c>
      <c r="AN76" s="174" cm="1">
        <f t="array" ref="AN76">IF(
    AL76 &gt; (IF(
        AM76 = "unsaniert",
        (MIN(IF(AM$1:AM$166="unsaniert",AL$1:AL$166)) + MAX(IF(AM$1:AM$166="unsaniert",AL$1:AL$166))) / 2,
        IF(
            AM76 = "teilsaniert",
            (MIN(IF(AM$1:AM$166="teilsaniert",AL$1:AL$166)) + MAX(IF(AM$1:AM$166="teilsaniert",AL$1:AL$166))) / 2,
            (MIN(IF(AM$1:AM$166="saniert",AL$1:AL$166)) + MAX(IF(AM$1:AM$166="saniert",AL$1:AL$166))) / 2
        )
    )),
    0,
    IF(
        AL75 &lt; (IF(
            AM76 = "unsaniert",
            (MIN(IF(AM$1:AM$166="unsaniert",AL$1:AL$166)) + MAX(IF(AM$1:AM$166="unsaniert",AL$1:AL$166))) / 2,
            IF(
                AM76 = "teilsaniert",
                (MIN(IF(AM$1:AM$166="teilsaniert",AL$1:AL$166)) + MAX(IF(AM$1:AM$166="teilsaniert",AL$1:AL$166))) / 2,
                (MIN(IF(AM$1:AM$166="saniert",AL$1:AL$166)) + MAX(IF(AM$1:AM$166="saniert",AL$1:AL$166))) / 2
            )
        )),
        0,
        AK76
    )
)</f>
        <v>0</v>
      </c>
      <c r="AR76" s="174">
        <f t="shared" si="21"/>
        <v>1.6701446657938714</v>
      </c>
      <c r="AS76" s="173">
        <f t="shared" si="9"/>
        <v>0.72181281478654946</v>
      </c>
      <c r="AT76" s="174" t="str">
        <f t="shared" si="10"/>
        <v>unsaniert</v>
      </c>
      <c r="AU76" s="174" cm="1">
        <f t="array" ref="AU76">IF(
    AS76 &gt; (IF(
        AT76 = "unsaniert",
        (MIN(IF(AT$1:AT$166="unsaniert",AS$1:AS$166)) + MAX(IF(AT$1:AT$166="unsaniert",AS$1:AS$166))) / 2,
        IF(
            AT76 = "teilsaniert",
            (MIN(IF(AT$1:AT$166="teilsaniert",AS$1:AS$166)) + MAX(IF(AT$1:AT$166="teilsaniert",AS$1:AS$166))) / 2,
            (MIN(IF(AT$1:AT$166="saniert",AS$1:AS$166)) + MAX(IF(AT$1:AT$166="saniert",AS$1:AS$166))) / 2
        )
    )),
    0,
    IF(
        AS75 &lt; (IF(
            AT76 = "unsaniert",
            (MIN(IF(AT$1:AT$166="unsaniert",AS$1:AS$166)) + MAX(IF(AT$1:AT$166="unsaniert",AS$1:AS$166))) / 2,
            IF(
                AT76 = "teilsaniert",
                (MIN(IF(AT$1:AT$166="teilsaniert",AS$1:AS$166)) + MAX(IF(AT$1:AT$166="teilsaniert",AS$1:AS$166))) / 2,
                (MIN(IF(AT$1:AT$166="saniert",AS$1:AS$166)) + MAX(IF(AT$1:AT$166="saniert",AS$1:AS$166))) / 2
            )
        )),
        0,
        AR76
    )
)</f>
        <v>1.6701446657938714</v>
      </c>
      <c r="AV76" s="160"/>
      <c r="AW76" s="160"/>
      <c r="AX76" s="160"/>
      <c r="AY76" s="174">
        <f t="shared" si="22"/>
        <v>3.0356705130366994</v>
      </c>
      <c r="AZ76" s="173">
        <f t="shared" si="24"/>
        <v>0.8575399095009647</v>
      </c>
      <c r="BA76" s="174" t="str">
        <f t="shared" si="25"/>
        <v>unsaniert</v>
      </c>
      <c r="BB76" s="174" cm="1">
        <f t="array" ref="BB76">IF(
    AZ76 &gt; (IF(
        BA76 = "unsaniert",
        (MIN(IF(BA$1:BA$166="unsaniert",AZ$1:AZ$166)) + MAX(IF(BA$1:BA$166="unsaniert",AZ$1:AZ$166))) / 2,
        IF(
            BA76 = "teilsaniert",
            (MIN(IF(BA$1:BA$166="teilsaniert",AZ$1:AZ$166)) + MAX(IF(BA$1:BA$166="teilsaniert",AZ$1:AZ$166))) / 2,
            (MIN(IF(BA$1:BA$166="saniert",AZ$1:AZ$166)) + MAX(IF(BA$1:BA$166="saniert",AZ$1:AZ$166))) / 2
        )
    )),
    0,
    IF(
        AZ75 &lt; (IF(
            BA76 = "unsaniert",
            (MIN(IF(BA$1:BA$166="unsaniert",AZ$1:AZ$166)) + MAX(IF(BA$1:BA$166="unsaniert",AZ$1:AZ$166))) / 2,
            IF(
                BA76 = "teilsaniert",
                (MIN(IF(BA$1:BA$166="teilsaniert",AZ$1:AZ$166)) + MAX(IF(BA$1:BA$166="teilsaniert",AZ$1:AZ$166))) / 2,
                (MIN(IF(BA$1:BA$166="saniert",AZ$1:AZ$166)) + MAX(IF(BA$1:BA$166="saniert",AZ$1:AZ$166))) / 2
            )
        )),
        0,
        AY76
    )
)</f>
        <v>0</v>
      </c>
      <c r="BC76" s="160"/>
      <c r="BD76" s="160"/>
      <c r="BE76" s="160"/>
      <c r="BF76" s="174">
        <f t="shared" si="23"/>
        <v>1.2443613174131185</v>
      </c>
      <c r="BG76" s="173">
        <f t="shared" si="13"/>
        <v>0.44348729109704677</v>
      </c>
      <c r="BH76" s="174" t="str">
        <f t="shared" si="14"/>
        <v>teilsaniert</v>
      </c>
      <c r="BI76" s="174" cm="1">
        <f t="array" ref="BI76">IF(
    BG76 &gt; (IF(
        BH76 = "unsaniert",
        (MIN(IF(BH$1:BH$166="unsaniert",BG$1:BG$166)) + MAX(IF(BH$1:BH$166="unsaniert",BG$1:BG$166))) / 2,
        IF(
            BH76 = "teilsaniert",
            (MIN(IF(BH$1:BH$166="teilsaniert",BG$1:BG$166)) + MAX(IF(BH$1:BH$166="teilsaniert",BG$1:BG$166))) / 2,
            (MIN(IF(BH$1:BH$166="saniert",BG$1:BG$166)) + MAX(IF(BH$1:BH$166="saniert",BG$1:BG$166))) / 2
        )
    )),
    0,
    IF(
        BG75 &lt; (IF(
            BH76 = "unsaniert",
            (MIN(IF(BH$1:BH$166="unsaniert",BG$1:BG$166)) + MAX(IF(BH$1:BH$166="unsaniert",BG$1:BG$166))) / 2,
            IF(
                BH76 = "teilsaniert",
                (MIN(IF(BH$1:BH$166="teilsaniert",BG$1:BG$166)) + MAX(IF(BH$1:BH$166="teilsaniert",BG$1:BG$166))) / 2,
                (MIN(IF(BH$1:BH$166="saniert",BG$1:BG$166)) + MAX(IF(BH$1:BH$166="saniert",BG$1:BG$166))) / 2
            )
        )),
        0,
        BF76
    )
)</f>
        <v>0</v>
      </c>
    </row>
    <row r="77" spans="2:61">
      <c r="B77" s="174">
        <f t="shared" si="15"/>
        <v>1.9195660349470602</v>
      </c>
      <c r="C77" s="173">
        <f>_xlfn.NORM.DIST(B77, B5,C5, TRUE)</f>
        <v>0.76045190546649621</v>
      </c>
      <c r="D77" s="174" t="str">
        <f t="shared" si="0"/>
        <v>unsaniert</v>
      </c>
      <c r="E77" s="174" cm="1">
        <f t="array" ref="E77">IF(
    C77 &gt; (IF(
        D77 = "unsaniert",
        (MIN(IF(D$32:D$166="unsaniert",C$32:C$166)) + MAX(IF(D$32:D$166="unsaniert",C$32:C$166))) / 2,
        IF(
            D77 = "teilsaniert",
            (MIN(IF(D$32:D$166="teilsaniert",C$32:C$166)) + MAX(IF(D$32:D$166="teilsaniert",C$32:C$166))) / 2,
            (MIN(IF(D$32:D$166="saniert",C$32:C$166)) + MAX(IF(D$32:D$166="saniert",C$32:C$166))) / 2
        )
    )),
    0,
    IF(
        C76 &lt; (IF(
            D77 = "unsaniert",
            (MIN(IF(D$32:D$166="unsaniert",C$32:C$166)) + MAX(IF(D$32:D$166="unsaniert",C$32:C$166))) / 2,
            IF(
                D77 = "teilsaniert",
                (MIN(IF(D$32:D$166="teilsaniert",C$32:C$166)) + MAX(IF(D$32:D$166="teilsaniert",C$32:C$166))) / 2,
                (MIN(IF(D$32:D$166="saniert",C$32:C$166)) + MAX(IF(D$32:D$166="saniert",C$32:C$166))) / 2
            )
        )),
        0,
        B77
    )
)</f>
        <v>0</v>
      </c>
      <c r="H77" s="160"/>
      <c r="I77" s="174">
        <f t="shared" si="16"/>
        <v>3.277226106026355</v>
      </c>
      <c r="J77" s="173">
        <f>_xlfn.NORM.DIST(I77, I5,J5, TRUE)</f>
        <v>0.92292139944792828</v>
      </c>
      <c r="K77" s="174" t="str">
        <f t="shared" si="1"/>
        <v>unsaniert</v>
      </c>
      <c r="L77" s="174" cm="1">
        <f t="array" ref="L77">IF(
    J77 &gt; (IF(
        K77 = "unsaniert",
        (MIN(IF(K$32:K$166="unsaniert",J$32:J$166)) + MAX(IF(K$32:K$166="unsaniert",J$32:J$166))) / 2,
        IF(
            K77 = "teilsaniert",
            (MIN(IF(K$32:K$166="teilsaniert",J$32:J$166)) + MAX(IF(K$32:K$166="teilsaniert",J$32:J$166))) / 2,
            (MIN(IF(K$32:K$166="saniert",J$32:J$166)) + MAX(IF(K$32:K$166="saniert",J$32:J$166))) / 2
        )
    )),
    0,
    IF(
        J76 &lt; (IF(
            K77 = "unsaniert",
            (MIN(IF(K$32:K$166="unsaniert",J$32:J$166)) + MAX(IF(K$32:K$166="unsaniert",J$32:J$166))) / 2,
            IF(
                K77 = "teilsaniert",
                (MIN(IF(K$32:K$166="teilsaniert",J$32:J$166)) + MAX(IF(K$32:K$166="teilsaniert",J$32:J$166))) / 2,
                (MIN(IF(K$32:K$166="saniert",J$32:J$166)) + MAX(IF(K$32:K$166="saniert",J$32:J$166))) / 2
            )
        )),
        0,
        I77
    )
)</f>
        <v>0</v>
      </c>
      <c r="O77" s="160"/>
      <c r="P77" s="174">
        <f t="shared" si="17"/>
        <v>1.073634112505679</v>
      </c>
      <c r="Q77" s="173">
        <f>_xlfn.NORM.DIST(P77, P5,Q5, TRUE)</f>
        <v>0.25559044250327023</v>
      </c>
      <c r="R77" s="174" t="str">
        <f t="shared" si="2"/>
        <v>teilsaniert</v>
      </c>
      <c r="S77" s="174" cm="1">
        <f t="array" ref="S77">IF(
    Q77 &gt; (IF(
        R77 = "unsaniert",
        (MIN(IF(R$32:R$166="unsaniert",Q$32:Q$166)) + MAX(IF(R$32:R$166="unsaniert",Q$32:Q$166))) / 2,
        IF(
            R77 = "teilsaniert",
            (MIN(IF(R$32:R$166="teilsaniert",Q$32:Q$166)) + MAX(IF(R$32:R$166="teilsaniert",Q$32:Q$166))) / 2,
            (MIN(IF(R$32:R$166="saniert",Q$32:Q$166)) + MAX(IF(R$32:R$166="saniert",Q$32:Q$166))) / 2
        )
    )),
    0,
    IF(
        Q76 &lt; (IF(
            R77 = "unsaniert",
            (MIN(IF(R$32:R$166="unsaniert",Q$32:Q$166)) + MAX(IF(R$32:R$166="unsaniert",Q$32:Q$166))) / 2,
            IF(
                R77 = "teilsaniert",
                (MIN(IF(R$32:R$166="teilsaniert",Q$32:Q$166)) + MAX(IF(R$32:R$166="teilsaniert",Q$32:Q$166))) / 2,
                (MIN(IF(R$32:R$166="saniert",Q$32:Q$166)) + MAX(IF(R$32:R$166="saniert",Q$32:Q$166))) / 2
            )
        )),
        0,
        P77
    )
)</f>
        <v>0</v>
      </c>
      <c r="W77" s="174">
        <f t="shared" si="18"/>
        <v>4.0270897700002948</v>
      </c>
      <c r="X77" s="173">
        <f t="shared" si="3"/>
        <v>0.88824735226966722</v>
      </c>
      <c r="Y77" s="174" t="str">
        <f t="shared" si="4"/>
        <v>unsaniert</v>
      </c>
      <c r="Z77" s="174" cm="1">
        <f t="array" ref="Z77">IF(
    X77 &gt; (IF(
        Y77 = "unsaniert",
        (MIN(IF(Y$29:Y$166="unsaniert",X$29:X$166)) + MAX(IF(Y$29:Y$166="unsaniert",X$29:X$166))) / 2,
        IF(
            Y77 = "teilsaniert",
            (MIN(IF(Y$29:Y$166="teilsaniert",X$29:X$166)) + MAX(IF(Y$29:Y$166="teilsaniert",X$29:X$166))) / 2,
            (MIN(IF(Y$29:Y$166="saniert",X$29:X$166)) + MAX(IF(Y$29:Y$166="saniert",X$29:X$166))) / 2
        )
    )),
    0,
    IF(
        X76 &lt; (IF(
            Y77 = "unsaniert",
            (MIN(IF(Y$29:Y$166="unsaniert",X$29:X$166)) + MAX(IF(Y$29:Y$166="unsaniert",X$29:X$166))) / 2,
            IF(
                Y77 = "teilsaniert",
                (MIN(IF(Y$29:Y$166="teilsaniert",X$29:X$166)) + MAX(IF(Y$29:Y$166="teilsaniert",X$29:X$166))) / 2,
                (MIN(IF(Y$29:Y$166="saniert",X$29:X$166)) + MAX(IF(Y$29:Y$166="saniert",X$29:X$166))) / 2
            )
        )),
        0,
        W77
    )
)</f>
        <v>0</v>
      </c>
      <c r="AA77" s="160"/>
      <c r="AB77" s="160"/>
      <c r="AC77" s="160"/>
      <c r="AD77" s="174">
        <f t="shared" si="19"/>
        <v>1.8571765483150984</v>
      </c>
      <c r="AE77" s="173">
        <f t="shared" si="5"/>
        <v>0.67158039244730561</v>
      </c>
      <c r="AF77" s="174" t="str">
        <f t="shared" si="6"/>
        <v>unsaniert</v>
      </c>
      <c r="AG77" s="174" cm="1">
        <f t="array" ref="AG77">IF(
    AE77 &gt; (IF(
        AF77 = "unsaniert",
        (MIN(IF(AF$1:AF$166="unsaniert",AE$1:AE$166)) + MAX(IF(AF$1:AF$166="unsaniert",AE$1:AE$166))) / 2,
        IF(
            AF77 = "teilsaniert",
            (MIN(IF(AF$1:AF$166="teilsaniert",AE$1:AE$166)) + MAX(IF(AF$1:AF$166="teilsaniert",AE$1:AE$166))) / 2,
            (MIN(IF(AF$1:AF$166="saniert",AE$1:AE$166)) + MAX(IF(AF$1:AF$166="saniert",AE$1:AE$166))) / 2
        )
    )),
    0,
    IF(
        AE76 &lt; (IF(
            AF77 = "unsaniert",
            (MIN(IF(AF$1:AF$166="unsaniert",AE$1:AE$166)) + MAX(IF(AF$1:AF$166="unsaniert",AE$1:AE$166))) / 2,
            IF(
                AF77 = "teilsaniert",
                (MIN(IF(AF$1:AF$166="teilsaniert",AE$1:AE$166)) + MAX(IF(AF$1:AF$166="teilsaniert",AE$1:AE$166))) / 2,
                (MIN(IF(AF$1:AF$166="saniert",AE$1:AE$166)) + MAX(IF(AF$1:AF$166="saniert",AE$1:AE$166))) / 2
            )
        )),
        0,
        AD77
    )
)</f>
        <v>0</v>
      </c>
      <c r="AH77" s="160"/>
      <c r="AI77" s="160"/>
      <c r="AJ77" s="160"/>
      <c r="AK77" s="174">
        <f t="shared" si="20"/>
        <v>0.9120539638010754</v>
      </c>
      <c r="AL77" s="173">
        <f t="shared" si="7"/>
        <v>0.11506967022170819</v>
      </c>
      <c r="AM77" s="174" t="str">
        <f t="shared" si="8"/>
        <v>teilsaniert</v>
      </c>
      <c r="AN77" s="174" cm="1">
        <f t="array" ref="AN77">IF(
    AL77 &gt; (IF(
        AM77 = "unsaniert",
        (MIN(IF(AM$1:AM$166="unsaniert",AL$1:AL$166)) + MAX(IF(AM$1:AM$166="unsaniert",AL$1:AL$166))) / 2,
        IF(
            AM77 = "teilsaniert",
            (MIN(IF(AM$1:AM$166="teilsaniert",AL$1:AL$166)) + MAX(IF(AM$1:AM$166="teilsaniert",AL$1:AL$166))) / 2,
            (MIN(IF(AM$1:AM$166="saniert",AL$1:AL$166)) + MAX(IF(AM$1:AM$166="saniert",AL$1:AL$166))) / 2
        )
    )),
    0,
    IF(
        AL76 &lt; (IF(
            AM77 = "unsaniert",
            (MIN(IF(AM$1:AM$166="unsaniert",AL$1:AL$166)) + MAX(IF(AM$1:AM$166="unsaniert",AL$1:AL$166))) / 2,
            IF(
                AM77 = "teilsaniert",
                (MIN(IF(AM$1:AM$166="teilsaniert",AL$1:AL$166)) + MAX(IF(AM$1:AM$166="teilsaniert",AL$1:AL$166))) / 2,
                (MIN(IF(AM$1:AM$166="saniert",AL$1:AL$166)) + MAX(IF(AM$1:AM$166="saniert",AL$1:AL$166))) / 2
            )
        )),
        0,
        AK77
    )
)</f>
        <v>0</v>
      </c>
      <c r="AR77" s="174">
        <f t="shared" si="21"/>
        <v>1.6601446657938714</v>
      </c>
      <c r="AS77" s="173">
        <f t="shared" si="9"/>
        <v>0.70174008063669402</v>
      </c>
      <c r="AT77" s="174" t="str">
        <f t="shared" si="10"/>
        <v>unsaniert</v>
      </c>
      <c r="AU77" s="174" cm="1">
        <f t="array" ref="AU77">IF(
    AS77 &gt; (IF(
        AT77 = "unsaniert",
        (MIN(IF(AT$1:AT$166="unsaniert",AS$1:AS$166)) + MAX(IF(AT$1:AT$166="unsaniert",AS$1:AS$166))) / 2,
        IF(
            AT77 = "teilsaniert",
            (MIN(IF(AT$1:AT$166="teilsaniert",AS$1:AS$166)) + MAX(IF(AT$1:AT$166="teilsaniert",AS$1:AS$166))) / 2,
            (MIN(IF(AT$1:AT$166="saniert",AS$1:AS$166)) + MAX(IF(AT$1:AT$166="saniert",AS$1:AS$166))) / 2
        )
    )),
    0,
    IF(
        AS76 &lt; (IF(
            AT77 = "unsaniert",
            (MIN(IF(AT$1:AT$166="unsaniert",AS$1:AS$166)) + MAX(IF(AT$1:AT$166="unsaniert",AS$1:AS$166))) / 2,
            IF(
                AT77 = "teilsaniert",
                (MIN(IF(AT$1:AT$166="teilsaniert",AS$1:AS$166)) + MAX(IF(AT$1:AT$166="teilsaniert",AS$1:AS$166))) / 2,
                (MIN(IF(AT$1:AT$166="saniert",AS$1:AS$166)) + MAX(IF(AT$1:AT$166="saniert",AS$1:AS$166))) / 2
            )
        )),
        0,
        AR77
    )
)</f>
        <v>0</v>
      </c>
      <c r="AV77" s="160"/>
      <c r="AW77" s="160"/>
      <c r="AX77" s="160"/>
      <c r="AY77" s="174">
        <f t="shared" si="22"/>
        <v>3.0056705130366996</v>
      </c>
      <c r="AZ77" s="173">
        <f t="shared" si="24"/>
        <v>0.8466668929326604</v>
      </c>
      <c r="BA77" s="174" t="str">
        <f t="shared" si="25"/>
        <v>unsaniert</v>
      </c>
      <c r="BB77" s="174" cm="1">
        <f t="array" ref="BB77">IF(
    AZ77 &gt; (IF(
        BA77 = "unsaniert",
        (MIN(IF(BA$1:BA$166="unsaniert",AZ$1:AZ$166)) + MAX(IF(BA$1:BA$166="unsaniert",AZ$1:AZ$166))) / 2,
        IF(
            BA77 = "teilsaniert",
            (MIN(IF(BA$1:BA$166="teilsaniert",AZ$1:AZ$166)) + MAX(IF(BA$1:BA$166="teilsaniert",AZ$1:AZ$166))) / 2,
            (MIN(IF(BA$1:BA$166="saniert",AZ$1:AZ$166)) + MAX(IF(BA$1:BA$166="saniert",AZ$1:AZ$166))) / 2
        )
    )),
    0,
    IF(
        AZ76 &lt; (IF(
            BA77 = "unsaniert",
            (MIN(IF(BA$1:BA$166="unsaniert",AZ$1:AZ$166)) + MAX(IF(BA$1:BA$166="unsaniert",AZ$1:AZ$166))) / 2,
            IF(
                BA77 = "teilsaniert",
                (MIN(IF(BA$1:BA$166="teilsaniert",AZ$1:AZ$166)) + MAX(IF(BA$1:BA$166="teilsaniert",AZ$1:AZ$166))) / 2,
                (MIN(IF(BA$1:BA$166="saniert",AZ$1:AZ$166)) + MAX(IF(BA$1:BA$166="saniert",AZ$1:AZ$166))) / 2
            )
        )),
        0,
        AY77
    )
)</f>
        <v>0</v>
      </c>
      <c r="BC77" s="160"/>
      <c r="BD77" s="160"/>
      <c r="BE77" s="160"/>
      <c r="BF77" s="174">
        <f t="shared" si="23"/>
        <v>1.2143613174131185</v>
      </c>
      <c r="BG77" s="173">
        <f t="shared" si="13"/>
        <v>0.41341426957420319</v>
      </c>
      <c r="BH77" s="174" t="str">
        <f t="shared" si="14"/>
        <v>teilsaniert</v>
      </c>
      <c r="BI77" s="174" cm="1">
        <f t="array" ref="BI77">IF(
    BG77 &gt; (IF(
        BH77 = "unsaniert",
        (MIN(IF(BH$1:BH$166="unsaniert",BG$1:BG$166)) + MAX(IF(BH$1:BH$166="unsaniert",BG$1:BG$166))) / 2,
        IF(
            BH77 = "teilsaniert",
            (MIN(IF(BH$1:BH$166="teilsaniert",BG$1:BG$166)) + MAX(IF(BH$1:BH$166="teilsaniert",BG$1:BG$166))) / 2,
            (MIN(IF(BH$1:BH$166="saniert",BG$1:BG$166)) + MAX(IF(BH$1:BH$166="saniert",BG$1:BG$166))) / 2
        )
    )),
    0,
    IF(
        BG76 &lt; (IF(
            BH77 = "unsaniert",
            (MIN(IF(BH$1:BH$166="unsaniert",BG$1:BG$166)) + MAX(IF(BH$1:BH$166="unsaniert",BG$1:BG$166))) / 2,
            IF(
                BH77 = "teilsaniert",
                (MIN(IF(BH$1:BH$166="teilsaniert",BG$1:BG$166)) + MAX(IF(BH$1:BH$166="teilsaniert",BG$1:BG$166))) / 2,
                (MIN(IF(BH$1:BH$166="saniert",BG$1:BG$166)) + MAX(IF(BH$1:BH$166="saniert",BG$1:BG$166))) / 2
            )
        )),
        0,
        BF77
    )
)</f>
        <v>0</v>
      </c>
    </row>
    <row r="78" spans="2:61">
      <c r="B78" s="174">
        <f t="shared" si="15"/>
        <v>1.8895660349470602</v>
      </c>
      <c r="C78" s="173">
        <f>_xlfn.NORM.DIST(B78, B5,C5, TRUE)</f>
        <v>0.7431798015531883</v>
      </c>
      <c r="D78" s="174" t="str">
        <f t="shared" si="0"/>
        <v>unsaniert</v>
      </c>
      <c r="E78" s="174" cm="1">
        <f t="array" ref="E78">IF(
    C78 &gt; (IF(
        D78 = "unsaniert",
        (MIN(IF(D$32:D$166="unsaniert",C$32:C$166)) + MAX(IF(D$32:D$166="unsaniert",C$32:C$166))) / 2,
        IF(
            D78 = "teilsaniert",
            (MIN(IF(D$32:D$166="teilsaniert",C$32:C$166)) + MAX(IF(D$32:D$166="teilsaniert",C$32:C$166))) / 2,
            (MIN(IF(D$32:D$166="saniert",C$32:C$166)) + MAX(IF(D$32:D$166="saniert",C$32:C$166))) / 2
        )
    )),
    0,
    IF(
        C77 &lt; (IF(
            D78 = "unsaniert",
            (MIN(IF(D$32:D$166="unsaniert",C$32:C$166)) + MAX(IF(D$32:D$166="unsaniert",C$32:C$166))) / 2,
            IF(
                D78 = "teilsaniert",
                (MIN(IF(D$32:D$166="teilsaniert",C$32:C$166)) + MAX(IF(D$32:D$166="teilsaniert",C$32:C$166))) / 2,
                (MIN(IF(D$32:D$166="saniert",C$32:C$166)) + MAX(IF(D$32:D$166="saniert",C$32:C$166))) / 2
            )
        )),
        0,
        B78
    )
)</f>
        <v>0</v>
      </c>
      <c r="H78" s="160"/>
      <c r="I78" s="174">
        <f t="shared" si="16"/>
        <v>3.2472261060263552</v>
      </c>
      <c r="J78" s="173">
        <f>_xlfn.NORM.DIST(I78, I5,J5, TRUE)</f>
        <v>0.91735532443803347</v>
      </c>
      <c r="K78" s="174" t="str">
        <f t="shared" si="1"/>
        <v>unsaniert</v>
      </c>
      <c r="L78" s="174" cm="1">
        <f t="array" ref="L78">IF(
    J78 &gt; (IF(
        K78 = "unsaniert",
        (MIN(IF(K$32:K$166="unsaniert",J$32:J$166)) + MAX(IF(K$32:K$166="unsaniert",J$32:J$166))) / 2,
        IF(
            K78 = "teilsaniert",
            (MIN(IF(K$32:K$166="teilsaniert",J$32:J$166)) + MAX(IF(K$32:K$166="teilsaniert",J$32:J$166))) / 2,
            (MIN(IF(K$32:K$166="saniert",J$32:J$166)) + MAX(IF(K$32:K$166="saniert",J$32:J$166))) / 2
        )
    )),
    0,
    IF(
        J77 &lt; (IF(
            K78 = "unsaniert",
            (MIN(IF(K$32:K$166="unsaniert",J$32:J$166)) + MAX(IF(K$32:K$166="unsaniert",J$32:J$166))) / 2,
            IF(
                K78 = "teilsaniert",
                (MIN(IF(K$32:K$166="teilsaniert",J$32:J$166)) + MAX(IF(K$32:K$166="teilsaniert",J$32:J$166))) / 2,
                (MIN(IF(K$32:K$166="saniert",J$32:J$166)) + MAX(IF(K$32:K$166="saniert",J$32:J$166))) / 2
            )
        )),
        0,
        I78
    )
)</f>
        <v>0</v>
      </c>
      <c r="O78" s="160"/>
      <c r="P78" s="174">
        <f t="shared" si="17"/>
        <v>1.0436341125056789</v>
      </c>
      <c r="Q78" s="173">
        <f>_xlfn.NORM.DIST(P78, P5,Q5, TRUE)</f>
        <v>0.22841661653691347</v>
      </c>
      <c r="R78" s="174" t="str">
        <f t="shared" si="2"/>
        <v>teilsaniert</v>
      </c>
      <c r="S78" s="174" cm="1">
        <f t="array" ref="S78">IF(
    Q78 &gt; (IF(
        R78 = "unsaniert",
        (MIN(IF(R$32:R$166="unsaniert",Q$32:Q$166)) + MAX(IF(R$32:R$166="unsaniert",Q$32:Q$166))) / 2,
        IF(
            R78 = "teilsaniert",
            (MIN(IF(R$32:R$166="teilsaniert",Q$32:Q$166)) + MAX(IF(R$32:R$166="teilsaniert",Q$32:Q$166))) / 2,
            (MIN(IF(R$32:R$166="saniert",Q$32:Q$166)) + MAX(IF(R$32:R$166="saniert",Q$32:Q$166))) / 2
        )
    )),
    0,
    IF(
        Q77 &lt; (IF(
            R78 = "unsaniert",
            (MIN(IF(R$32:R$166="unsaniert",Q$32:Q$166)) + MAX(IF(R$32:R$166="unsaniert",Q$32:Q$166))) / 2,
            IF(
                R78 = "teilsaniert",
                (MIN(IF(R$32:R$166="teilsaniert",Q$32:Q$166)) + MAX(IF(R$32:R$166="teilsaniert",Q$32:Q$166))) / 2,
                (MIN(IF(R$32:R$166="saniert",Q$32:Q$166)) + MAX(IF(R$32:R$166="saniert",Q$32:Q$166))) / 2
            )
        )),
        0,
        P78
    )
)</f>
        <v>1.0436341125056789</v>
      </c>
      <c r="W78" s="174">
        <f t="shared" si="18"/>
        <v>3.997089770000295</v>
      </c>
      <c r="X78" s="173">
        <f t="shared" si="3"/>
        <v>0.87996539978567512</v>
      </c>
      <c r="Y78" s="174" t="str">
        <f t="shared" si="4"/>
        <v>unsaniert</v>
      </c>
      <c r="Z78" s="174" cm="1">
        <f t="array" ref="Z78">IF(
    X78 &gt; (IF(
        Y78 = "unsaniert",
        (MIN(IF(Y$29:Y$166="unsaniert",X$29:X$166)) + MAX(IF(Y$29:Y$166="unsaniert",X$29:X$166))) / 2,
        IF(
            Y78 = "teilsaniert",
            (MIN(IF(Y$29:Y$166="teilsaniert",X$29:X$166)) + MAX(IF(Y$29:Y$166="teilsaniert",X$29:X$166))) / 2,
            (MIN(IF(Y$29:Y$166="saniert",X$29:X$166)) + MAX(IF(Y$29:Y$166="saniert",X$29:X$166))) / 2
        )
    )),
    0,
    IF(
        X77 &lt; (IF(
            Y78 = "unsaniert",
            (MIN(IF(Y$29:Y$166="unsaniert",X$29:X$166)) + MAX(IF(Y$29:Y$166="unsaniert",X$29:X$166))) / 2,
            IF(
                Y78 = "teilsaniert",
                (MIN(IF(Y$29:Y$166="teilsaniert",X$29:X$166)) + MAX(IF(Y$29:Y$166="teilsaniert",X$29:X$166))) / 2,
                (MIN(IF(Y$29:Y$166="saniert",X$29:X$166)) + MAX(IF(Y$29:Y$166="saniert",X$29:X$166))) / 2
            )
        )),
        0,
        W78
    )
)</f>
        <v>0</v>
      </c>
      <c r="AA78" s="160"/>
      <c r="AB78" s="160"/>
      <c r="AC78" s="160"/>
      <c r="AD78" s="174">
        <f t="shared" si="19"/>
        <v>1.8271765483150983</v>
      </c>
      <c r="AE78" s="173">
        <f t="shared" si="5"/>
        <v>0.64929983754247633</v>
      </c>
      <c r="AF78" s="174" t="str">
        <f t="shared" si="6"/>
        <v>unsaniert</v>
      </c>
      <c r="AG78" s="174" cm="1">
        <f t="array" ref="AG78">IF(
    AE78 &gt; (IF(
        AF78 = "unsaniert",
        (MIN(IF(AF$1:AF$166="unsaniert",AE$1:AE$166)) + MAX(IF(AF$1:AF$166="unsaniert",AE$1:AE$166))) / 2,
        IF(
            AF78 = "teilsaniert",
            (MIN(IF(AF$1:AF$166="teilsaniert",AE$1:AE$166)) + MAX(IF(AF$1:AF$166="teilsaniert",AE$1:AE$166))) / 2,
            (MIN(IF(AF$1:AF$166="saniert",AE$1:AE$166)) + MAX(IF(AF$1:AF$166="saniert",AE$1:AE$166))) / 2
        )
    )),
    0,
    IF(
        AE77 &lt; (IF(
            AF78 = "unsaniert",
            (MIN(IF(AF$1:AF$166="unsaniert",AE$1:AE$166)) + MAX(IF(AF$1:AF$166="unsaniert",AE$1:AE$166))) / 2,
            IF(
                AF78 = "teilsaniert",
                (MIN(IF(AF$1:AF$166="teilsaniert",AE$1:AE$166)) + MAX(IF(AF$1:AF$166="teilsaniert",AE$1:AE$166))) / 2,
                (MIN(IF(AF$1:AF$166="saniert",AE$1:AE$166)) + MAX(IF(AF$1:AF$166="saniert",AE$1:AE$166))) / 2
            )
        )),
        0,
        AD78
    )
)</f>
        <v>0</v>
      </c>
      <c r="AH78" s="160"/>
      <c r="AI78" s="160"/>
      <c r="AJ78" s="160"/>
      <c r="AK78" s="174">
        <f t="shared" si="20"/>
        <v>0.88205396380107537</v>
      </c>
      <c r="AL78" s="173">
        <f t="shared" si="7"/>
        <v>9.6800484585610219E-2</v>
      </c>
      <c r="AM78" s="174" t="str">
        <f t="shared" si="8"/>
        <v>teilsaniert</v>
      </c>
      <c r="AN78" s="174" cm="1">
        <f t="array" ref="AN78">IF(
    AL78 &gt; (IF(
        AM78 = "unsaniert",
        (MIN(IF(AM$1:AM$166="unsaniert",AL$1:AL$166)) + MAX(IF(AM$1:AM$166="unsaniert",AL$1:AL$166))) / 2,
        IF(
            AM78 = "teilsaniert",
            (MIN(IF(AM$1:AM$166="teilsaniert",AL$1:AL$166)) + MAX(IF(AM$1:AM$166="teilsaniert",AL$1:AL$166))) / 2,
            (MIN(IF(AM$1:AM$166="saniert",AL$1:AL$166)) + MAX(IF(AM$1:AM$166="saniert",AL$1:AL$166))) / 2
        )
    )),
    0,
    IF(
        AL77 &lt; (IF(
            AM78 = "unsaniert",
            (MIN(IF(AM$1:AM$166="unsaniert",AL$1:AL$166)) + MAX(IF(AM$1:AM$166="unsaniert",AL$1:AL$166))) / 2,
            IF(
                AM78 = "teilsaniert",
                (MIN(IF(AM$1:AM$166="teilsaniert",AL$1:AL$166)) + MAX(IF(AM$1:AM$166="teilsaniert",AL$1:AL$166))) / 2,
                (MIN(IF(AM$1:AM$166="saniert",AL$1:AL$166)) + MAX(IF(AM$1:AM$166="saniert",AL$1:AL$166))) / 2
            )
        )),
        0,
        AK78
    )
)</f>
        <v>0</v>
      </c>
      <c r="AR78" s="174">
        <f t="shared" si="21"/>
        <v>1.6501446657938714</v>
      </c>
      <c r="AS78" s="173">
        <f t="shared" si="9"/>
        <v>0.68103259470452449</v>
      </c>
      <c r="AT78" s="174" t="str">
        <f t="shared" si="10"/>
        <v>unsaniert</v>
      </c>
      <c r="AU78" s="174" cm="1">
        <f t="array" ref="AU78">IF(
    AS78 &gt; (IF(
        AT78 = "unsaniert",
        (MIN(IF(AT$1:AT$166="unsaniert",AS$1:AS$166)) + MAX(IF(AT$1:AT$166="unsaniert",AS$1:AS$166))) / 2,
        IF(
            AT78 = "teilsaniert",
            (MIN(IF(AT$1:AT$166="teilsaniert",AS$1:AS$166)) + MAX(IF(AT$1:AT$166="teilsaniert",AS$1:AS$166))) / 2,
            (MIN(IF(AT$1:AT$166="saniert",AS$1:AS$166)) + MAX(IF(AT$1:AT$166="saniert",AS$1:AS$166))) / 2
        )
    )),
    0,
    IF(
        AS77 &lt; (IF(
            AT78 = "unsaniert",
            (MIN(IF(AT$1:AT$166="unsaniert",AS$1:AS$166)) + MAX(IF(AT$1:AT$166="unsaniert",AS$1:AS$166))) / 2,
            IF(
                AT78 = "teilsaniert",
                (MIN(IF(AT$1:AT$166="teilsaniert",AS$1:AS$166)) + MAX(IF(AT$1:AT$166="teilsaniert",AS$1:AS$166))) / 2,
                (MIN(IF(AT$1:AT$166="saniert",AS$1:AS$166)) + MAX(IF(AT$1:AT$166="saniert",AS$1:AS$166))) / 2
            )
        )),
        0,
        AR78
    )
)</f>
        <v>0</v>
      </c>
      <c r="AV78" s="160"/>
      <c r="AW78" s="160"/>
      <c r="AX78" s="160"/>
      <c r="AY78" s="174">
        <f t="shared" si="22"/>
        <v>2.9756705130366998</v>
      </c>
      <c r="AZ78" s="173">
        <f t="shared" si="24"/>
        <v>0.83525778326441313</v>
      </c>
      <c r="BA78" s="174" t="str">
        <f t="shared" si="25"/>
        <v>unsaniert</v>
      </c>
      <c r="BB78" s="174" cm="1">
        <f t="array" ref="BB78">IF(
    AZ78 &gt; (IF(
        BA78 = "unsaniert",
        (MIN(IF(BA$1:BA$166="unsaniert",AZ$1:AZ$166)) + MAX(IF(BA$1:BA$166="unsaniert",AZ$1:AZ$166))) / 2,
        IF(
            BA78 = "teilsaniert",
            (MIN(IF(BA$1:BA$166="teilsaniert",AZ$1:AZ$166)) + MAX(IF(BA$1:BA$166="teilsaniert",AZ$1:AZ$166))) / 2,
            (MIN(IF(BA$1:BA$166="saniert",AZ$1:AZ$166)) + MAX(IF(BA$1:BA$166="saniert",AZ$1:AZ$166))) / 2
        )
    )),
    0,
    IF(
        AZ77 &lt; (IF(
            BA78 = "unsaniert",
            (MIN(IF(BA$1:BA$166="unsaniert",AZ$1:AZ$166)) + MAX(IF(BA$1:BA$166="unsaniert",AZ$1:AZ$166))) / 2,
            IF(
                BA78 = "teilsaniert",
                (MIN(IF(BA$1:BA$166="teilsaniert",AZ$1:AZ$166)) + MAX(IF(BA$1:BA$166="teilsaniert",AZ$1:AZ$166))) / 2,
                (MIN(IF(BA$1:BA$166="saniert",AZ$1:AZ$166)) + MAX(IF(BA$1:BA$166="saniert",AZ$1:AZ$166))) / 2
            )
        )),
        0,
        AY78
    )
)</f>
        <v>0</v>
      </c>
      <c r="BC78" s="160"/>
      <c r="BD78" s="160"/>
      <c r="BE78" s="160"/>
      <c r="BF78" s="174">
        <f t="shared" si="23"/>
        <v>1.1843613174131185</v>
      </c>
      <c r="BG78" s="173">
        <f t="shared" si="13"/>
        <v>0.38384100740015592</v>
      </c>
      <c r="BH78" s="174" t="str">
        <f t="shared" si="14"/>
        <v>teilsaniert</v>
      </c>
      <c r="BI78" s="174" cm="1">
        <f t="array" ref="BI78">IF(
    BG78 &gt; (IF(
        BH78 = "unsaniert",
        (MIN(IF(BH$1:BH$166="unsaniert",BG$1:BG$166)) + MAX(IF(BH$1:BH$166="unsaniert",BG$1:BG$166))) / 2,
        IF(
            BH78 = "teilsaniert",
            (MIN(IF(BH$1:BH$166="teilsaniert",BG$1:BG$166)) + MAX(IF(BH$1:BH$166="teilsaniert",BG$1:BG$166))) / 2,
            (MIN(IF(BH$1:BH$166="saniert",BG$1:BG$166)) + MAX(IF(BH$1:BH$166="saniert",BG$1:BG$166))) / 2
        )
    )),
    0,
    IF(
        BG77 &lt; (IF(
            BH78 = "unsaniert",
            (MIN(IF(BH$1:BH$166="unsaniert",BG$1:BG$166)) + MAX(IF(BH$1:BH$166="unsaniert",BG$1:BG$166))) / 2,
            IF(
                BH78 = "teilsaniert",
                (MIN(IF(BH$1:BH$166="teilsaniert",BG$1:BG$166)) + MAX(IF(BH$1:BH$166="teilsaniert",BG$1:BG$166))) / 2,
                (MIN(IF(BH$1:BH$166="saniert",BG$1:BG$166)) + MAX(IF(BH$1:BH$166="saniert",BG$1:BG$166))) / 2
            )
        )),
        0,
        BF78
    )
)</f>
        <v>0</v>
      </c>
    </row>
    <row r="79" spans="2:61">
      <c r="B79" s="174">
        <f t="shared" si="15"/>
        <v>1.8595660349470602</v>
      </c>
      <c r="C79" s="173">
        <f>_xlfn.NORM.DIST(B79, B5,C5, TRUE)</f>
        <v>0.72528102084169821</v>
      </c>
      <c r="D79" s="174" t="str">
        <f t="shared" si="0"/>
        <v>unsaniert</v>
      </c>
      <c r="E79" s="174" cm="1">
        <f t="array" ref="E79">IF(
    C79 &gt; (IF(
        D79 = "unsaniert",
        (MIN(IF(D$32:D$166="unsaniert",C$32:C$166)) + MAX(IF(D$32:D$166="unsaniert",C$32:C$166))) / 2,
        IF(
            D79 = "teilsaniert",
            (MIN(IF(D$32:D$166="teilsaniert",C$32:C$166)) + MAX(IF(D$32:D$166="teilsaniert",C$32:C$166))) / 2,
            (MIN(IF(D$32:D$166="saniert",C$32:C$166)) + MAX(IF(D$32:D$166="saniert",C$32:C$166))) / 2
        )
    )),
    0,
    IF(
        C78 &lt; (IF(
            D79 = "unsaniert",
            (MIN(IF(D$32:D$166="unsaniert",C$32:C$166)) + MAX(IF(D$32:D$166="unsaniert",C$32:C$166))) / 2,
            IF(
                D79 = "teilsaniert",
                (MIN(IF(D$32:D$166="teilsaniert",C$32:C$166)) + MAX(IF(D$32:D$166="teilsaniert",C$32:C$166))) / 2,
                (MIN(IF(D$32:D$166="saniert",C$32:C$166)) + MAX(IF(D$32:D$166="saniert",C$32:C$166))) / 2
            )
        )),
        0,
        B79
    )
)</f>
        <v>1.8595660349470602</v>
      </c>
      <c r="H79" s="160"/>
      <c r="I79" s="174">
        <f t="shared" si="16"/>
        <v>3.2172261060263554</v>
      </c>
      <c r="J79" s="173">
        <f>_xlfn.NORM.DIST(I79, I5,J5, TRUE)</f>
        <v>0.91149200856259827</v>
      </c>
      <c r="K79" s="174" t="str">
        <f t="shared" si="1"/>
        <v>unsaniert</v>
      </c>
      <c r="L79" s="174" cm="1">
        <f t="array" ref="L79">IF(
    J79 &gt; (IF(
        K79 = "unsaniert",
        (MIN(IF(K$32:K$166="unsaniert",J$32:J$166)) + MAX(IF(K$32:K$166="unsaniert",J$32:J$166))) / 2,
        IF(
            K79 = "teilsaniert",
            (MIN(IF(K$32:K$166="teilsaniert",J$32:J$166)) + MAX(IF(K$32:K$166="teilsaniert",J$32:J$166))) / 2,
            (MIN(IF(K$32:K$166="saniert",J$32:J$166)) + MAX(IF(K$32:K$166="saniert",J$32:J$166))) / 2
        )
    )),
    0,
    IF(
        J78 &lt; (IF(
            K79 = "unsaniert",
            (MIN(IF(K$32:K$166="unsaniert",J$32:J$166)) + MAX(IF(K$32:K$166="unsaniert",J$32:J$166))) / 2,
            IF(
                K79 = "teilsaniert",
                (MIN(IF(K$32:K$166="teilsaniert",J$32:J$166)) + MAX(IF(K$32:K$166="teilsaniert",J$32:J$166))) / 2,
                (MIN(IF(K$32:K$166="saniert",J$32:J$166)) + MAX(IF(K$32:K$166="saniert",J$32:J$166))) / 2
            )
        )),
        0,
        I79
    )
)</f>
        <v>0</v>
      </c>
      <c r="O79" s="160"/>
      <c r="P79" s="174">
        <f t="shared" si="17"/>
        <v>1.0136341125056789</v>
      </c>
      <c r="Q79" s="173">
        <f>_xlfn.NORM.DIST(P79, P5,Q5, TRUE)</f>
        <v>0.20294645119919891</v>
      </c>
      <c r="R79" s="174" t="str">
        <f t="shared" si="2"/>
        <v>teilsaniert</v>
      </c>
      <c r="S79" s="174" cm="1">
        <f t="array" ref="S79">IF(
    Q79 &gt; (IF(
        R79 = "unsaniert",
        (MIN(IF(R$32:R$166="unsaniert",Q$32:Q$166)) + MAX(IF(R$32:R$166="unsaniert",Q$32:Q$166))) / 2,
        IF(
            R79 = "teilsaniert",
            (MIN(IF(R$32:R$166="teilsaniert",Q$32:Q$166)) + MAX(IF(R$32:R$166="teilsaniert",Q$32:Q$166))) / 2,
            (MIN(IF(R$32:R$166="saniert",Q$32:Q$166)) + MAX(IF(R$32:R$166="saniert",Q$32:Q$166))) / 2
        )
    )),
    0,
    IF(
        Q78 &lt; (IF(
            R79 = "unsaniert",
            (MIN(IF(R$32:R$166="unsaniert",Q$32:Q$166)) + MAX(IF(R$32:R$166="unsaniert",Q$32:Q$166))) / 2,
            IF(
                R79 = "teilsaniert",
                (MIN(IF(R$32:R$166="teilsaniert",Q$32:Q$166)) + MAX(IF(R$32:R$166="teilsaniert",Q$32:Q$166))) / 2,
                (MIN(IF(R$32:R$166="saniert",Q$32:Q$166)) + MAX(IF(R$32:R$166="saniert",Q$32:Q$166))) / 2
            )
        )),
        0,
        P79
    )
)</f>
        <v>0</v>
      </c>
      <c r="W79" s="174">
        <f t="shared" si="18"/>
        <v>3.9670897700002952</v>
      </c>
      <c r="X79" s="173">
        <f t="shared" si="3"/>
        <v>0.87126005105900606</v>
      </c>
      <c r="Y79" s="174" t="str">
        <f t="shared" si="4"/>
        <v>unsaniert</v>
      </c>
      <c r="Z79" s="174" cm="1">
        <f t="array" ref="Z79">IF(
    X79 &gt; (IF(
        Y79 = "unsaniert",
        (MIN(IF(Y$29:Y$166="unsaniert",X$29:X$166)) + MAX(IF(Y$29:Y$166="unsaniert",X$29:X$166))) / 2,
        IF(
            Y79 = "teilsaniert",
            (MIN(IF(Y$29:Y$166="teilsaniert",X$29:X$166)) + MAX(IF(Y$29:Y$166="teilsaniert",X$29:X$166))) / 2,
            (MIN(IF(Y$29:Y$166="saniert",X$29:X$166)) + MAX(IF(Y$29:Y$166="saniert",X$29:X$166))) / 2
        )
    )),
    0,
    IF(
        X78 &lt; (IF(
            Y79 = "unsaniert",
            (MIN(IF(Y$29:Y$166="unsaniert",X$29:X$166)) + MAX(IF(Y$29:Y$166="unsaniert",X$29:X$166))) / 2,
            IF(
                Y79 = "teilsaniert",
                (MIN(IF(Y$29:Y$166="teilsaniert",X$29:X$166)) + MAX(IF(Y$29:Y$166="teilsaniert",X$29:X$166))) / 2,
                (MIN(IF(Y$29:Y$166="saniert",X$29:X$166)) + MAX(IF(Y$29:Y$166="saniert",X$29:X$166))) / 2
            )
        )),
        0,
        W79
    )
)</f>
        <v>0</v>
      </c>
      <c r="AA79" s="160"/>
      <c r="AB79" s="160"/>
      <c r="AC79" s="160"/>
      <c r="AD79" s="174">
        <f t="shared" si="19"/>
        <v>1.7971765483150983</v>
      </c>
      <c r="AE79" s="173">
        <f t="shared" si="5"/>
        <v>0.62649348629169754</v>
      </c>
      <c r="AF79" s="174" t="str">
        <f t="shared" si="6"/>
        <v>unsaniert</v>
      </c>
      <c r="AG79" s="174" cm="1">
        <f t="array" ref="AG79">IF(
    AE79 &gt; (IF(
        AF79 = "unsaniert",
        (MIN(IF(AF$1:AF$166="unsaniert",AE$1:AE$166)) + MAX(IF(AF$1:AF$166="unsaniert",AE$1:AE$166))) / 2,
        IF(
            AF79 = "teilsaniert",
            (MIN(IF(AF$1:AF$166="teilsaniert",AE$1:AE$166)) + MAX(IF(AF$1:AF$166="teilsaniert",AE$1:AE$166))) / 2,
            (MIN(IF(AF$1:AF$166="saniert",AE$1:AE$166)) + MAX(IF(AF$1:AF$166="saniert",AE$1:AE$166))) / 2
        )
    )),
    0,
    IF(
        AE78 &lt; (IF(
            AF79 = "unsaniert",
            (MIN(IF(AF$1:AF$166="unsaniert",AE$1:AE$166)) + MAX(IF(AF$1:AF$166="unsaniert",AE$1:AE$166))) / 2,
            IF(
                AF79 = "teilsaniert",
                (MIN(IF(AF$1:AF$166="teilsaniert",AE$1:AE$166)) + MAX(IF(AF$1:AF$166="teilsaniert",AE$1:AE$166))) / 2,
                (MIN(IF(AF$1:AF$166="saniert",AE$1:AE$166)) + MAX(IF(AF$1:AF$166="saniert",AE$1:AE$166))) / 2
            )
        )),
        0,
        AD79
    )
)</f>
        <v>0</v>
      </c>
      <c r="AH79" s="160"/>
      <c r="AI79" s="160"/>
      <c r="AJ79" s="160"/>
      <c r="AK79" s="174">
        <f t="shared" si="20"/>
        <v>0.85205396380107534</v>
      </c>
      <c r="AL79" s="173">
        <f t="shared" si="7"/>
        <v>8.0756659233770928E-2</v>
      </c>
      <c r="AM79" s="174" t="str">
        <f t="shared" si="8"/>
        <v>teilsaniert</v>
      </c>
      <c r="AN79" s="174" cm="1">
        <f t="array" ref="AN79">IF(
    AL79 &gt; (IF(
        AM79 = "unsaniert",
        (MIN(IF(AM$1:AM$166="unsaniert",AL$1:AL$166)) + MAX(IF(AM$1:AM$166="unsaniert",AL$1:AL$166))) / 2,
        IF(
            AM79 = "teilsaniert",
            (MIN(IF(AM$1:AM$166="teilsaniert",AL$1:AL$166)) + MAX(IF(AM$1:AM$166="teilsaniert",AL$1:AL$166))) / 2,
            (MIN(IF(AM$1:AM$166="saniert",AL$1:AL$166)) + MAX(IF(AM$1:AM$166="saniert",AL$1:AL$166))) / 2
        )
    )),
    0,
    IF(
        AL78 &lt; (IF(
            AM79 = "unsaniert",
            (MIN(IF(AM$1:AM$166="unsaniert",AL$1:AL$166)) + MAX(IF(AM$1:AM$166="unsaniert",AL$1:AL$166))) / 2,
            IF(
                AM79 = "teilsaniert",
                (MIN(IF(AM$1:AM$166="teilsaniert",AL$1:AL$166)) + MAX(IF(AM$1:AM$166="teilsaniert",AL$1:AL$166))) / 2,
                (MIN(IF(AM$1:AM$166="saniert",AL$1:AL$166)) + MAX(IF(AM$1:AM$166="saniert",AL$1:AL$166))) / 2
            )
        )),
        0,
        AK79
    )
)</f>
        <v>0</v>
      </c>
      <c r="AR79" s="174">
        <f t="shared" si="21"/>
        <v>1.6401446657938714</v>
      </c>
      <c r="AS79" s="173">
        <f t="shared" si="9"/>
        <v>0.65974405354915966</v>
      </c>
      <c r="AT79" s="174" t="str">
        <f t="shared" si="10"/>
        <v>unsaniert</v>
      </c>
      <c r="AU79" s="174" cm="1">
        <f t="array" ref="AU79">IF(
    AS79 &gt; (IF(
        AT79 = "unsaniert",
        (MIN(IF(AT$1:AT$166="unsaniert",AS$1:AS$166)) + MAX(IF(AT$1:AT$166="unsaniert",AS$1:AS$166))) / 2,
        IF(
            AT79 = "teilsaniert",
            (MIN(IF(AT$1:AT$166="teilsaniert",AS$1:AS$166)) + MAX(IF(AT$1:AT$166="teilsaniert",AS$1:AS$166))) / 2,
            (MIN(IF(AT$1:AT$166="saniert",AS$1:AS$166)) + MAX(IF(AT$1:AT$166="saniert",AS$1:AS$166))) / 2
        )
    )),
    0,
    IF(
        AS78 &lt; (IF(
            AT79 = "unsaniert",
            (MIN(IF(AT$1:AT$166="unsaniert",AS$1:AS$166)) + MAX(IF(AT$1:AT$166="unsaniert",AS$1:AS$166))) / 2,
            IF(
                AT79 = "teilsaniert",
                (MIN(IF(AT$1:AT$166="teilsaniert",AS$1:AS$166)) + MAX(IF(AT$1:AT$166="teilsaniert",AS$1:AS$166))) / 2,
                (MIN(IF(AT$1:AT$166="saniert",AS$1:AS$166)) + MAX(IF(AT$1:AT$166="saniert",AS$1:AS$166))) / 2
            )
        )),
        0,
        AR79
    )
)</f>
        <v>0</v>
      </c>
      <c r="AV79" s="160"/>
      <c r="AW79" s="160"/>
      <c r="AX79" s="160"/>
      <c r="AY79" s="174">
        <f t="shared" si="22"/>
        <v>2.9456705130367</v>
      </c>
      <c r="AZ79" s="173">
        <f t="shared" si="24"/>
        <v>0.82331266028904981</v>
      </c>
      <c r="BA79" s="174" t="str">
        <f t="shared" si="25"/>
        <v>unsaniert</v>
      </c>
      <c r="BB79" s="174" cm="1">
        <f t="array" ref="BB79">IF(
    AZ79 &gt; (IF(
        BA79 = "unsaniert",
        (MIN(IF(BA$1:BA$166="unsaniert",AZ$1:AZ$166)) + MAX(IF(BA$1:BA$166="unsaniert",AZ$1:AZ$166))) / 2,
        IF(
            BA79 = "teilsaniert",
            (MIN(IF(BA$1:BA$166="teilsaniert",AZ$1:AZ$166)) + MAX(IF(BA$1:BA$166="teilsaniert",AZ$1:AZ$166))) / 2,
            (MIN(IF(BA$1:BA$166="saniert",AZ$1:AZ$166)) + MAX(IF(BA$1:BA$166="saniert",AZ$1:AZ$166))) / 2
        )
    )),
    0,
    IF(
        AZ78 &lt; (IF(
            BA79 = "unsaniert",
            (MIN(IF(BA$1:BA$166="unsaniert",AZ$1:AZ$166)) + MAX(IF(BA$1:BA$166="unsaniert",AZ$1:AZ$166))) / 2,
            IF(
                BA79 = "teilsaniert",
                (MIN(IF(BA$1:BA$166="teilsaniert",AZ$1:AZ$166)) + MAX(IF(BA$1:BA$166="teilsaniert",AZ$1:AZ$166))) / 2,
                (MIN(IF(BA$1:BA$166="saniert",AZ$1:AZ$166)) + MAX(IF(BA$1:BA$166="saniert",AZ$1:AZ$166))) / 2
            )
        )),
        0,
        AY79
    )
)</f>
        <v>0</v>
      </c>
      <c r="BC79" s="160"/>
      <c r="BD79" s="160"/>
      <c r="BE79" s="160"/>
      <c r="BF79" s="174">
        <f t="shared" si="23"/>
        <v>1.1543613174131184</v>
      </c>
      <c r="BG79" s="173">
        <f t="shared" si="13"/>
        <v>0.35492942169890712</v>
      </c>
      <c r="BH79" s="174" t="str">
        <f t="shared" si="14"/>
        <v>teilsaniert</v>
      </c>
      <c r="BI79" s="174" cm="1">
        <f t="array" ref="BI79">IF(
    BG79 &gt; (IF(
        BH79 = "unsaniert",
        (MIN(IF(BH$1:BH$166="unsaniert",BG$1:BG$166)) + MAX(IF(BH$1:BH$166="unsaniert",BG$1:BG$166))) / 2,
        IF(
            BH79 = "teilsaniert",
            (MIN(IF(BH$1:BH$166="teilsaniert",BG$1:BG$166)) + MAX(IF(BH$1:BH$166="teilsaniert",BG$1:BG$166))) / 2,
            (MIN(IF(BH$1:BH$166="saniert",BG$1:BG$166)) + MAX(IF(BH$1:BH$166="saniert",BG$1:BG$166))) / 2
        )
    )),
    0,
    IF(
        BG78 &lt; (IF(
            BH79 = "unsaniert",
            (MIN(IF(BH$1:BH$166="unsaniert",BG$1:BG$166)) + MAX(IF(BH$1:BH$166="unsaniert",BG$1:BG$166))) / 2,
            IF(
                BH79 = "teilsaniert",
                (MIN(IF(BH$1:BH$166="teilsaniert",BG$1:BG$166)) + MAX(IF(BH$1:BH$166="teilsaniert",BG$1:BG$166))) / 2,
                (MIN(IF(BH$1:BH$166="saniert",BG$1:BG$166)) + MAX(IF(BH$1:BH$166="saniert",BG$1:BG$166))) / 2
            )
        )),
        0,
        BF79
    )
)</f>
        <v>0</v>
      </c>
    </row>
    <row r="80" spans="2:61">
      <c r="B80" s="174">
        <f t="shared" si="15"/>
        <v>1.8295660349470602</v>
      </c>
      <c r="C80" s="173">
        <f>_xlfn.NORM.DIST(B80, B5,C5, TRUE)</f>
        <v>0.7067879789921816</v>
      </c>
      <c r="D80" s="174" t="str">
        <f t="shared" si="0"/>
        <v>unsaniert</v>
      </c>
      <c r="E80" s="174" cm="1">
        <f t="array" ref="E80">IF(
    C80 &gt; (IF(
        D80 = "unsaniert",
        (MIN(IF(D$32:D$166="unsaniert",C$32:C$166)) + MAX(IF(D$32:D$166="unsaniert",C$32:C$166))) / 2,
        IF(
            D80 = "teilsaniert",
            (MIN(IF(D$32:D$166="teilsaniert",C$32:C$166)) + MAX(IF(D$32:D$166="teilsaniert",C$32:C$166))) / 2,
            (MIN(IF(D$32:D$166="saniert",C$32:C$166)) + MAX(IF(D$32:D$166="saniert",C$32:C$166))) / 2
        )
    )),
    0,
    IF(
        C79 &lt; (IF(
            D80 = "unsaniert",
            (MIN(IF(D$32:D$166="unsaniert",C$32:C$166)) + MAX(IF(D$32:D$166="unsaniert",C$32:C$166))) / 2,
            IF(
                D80 = "teilsaniert",
                (MIN(IF(D$32:D$166="teilsaniert",C$32:C$166)) + MAX(IF(D$32:D$166="teilsaniert",C$32:C$166))) / 2,
                (MIN(IF(D$32:D$166="saniert",C$32:C$166)) + MAX(IF(D$32:D$166="saniert",C$32:C$166))) / 2
            )
        )),
        0,
        B80
    )
)</f>
        <v>0</v>
      </c>
      <c r="H80" s="160"/>
      <c r="I80" s="174">
        <f t="shared" si="16"/>
        <v>3.1872261060263556</v>
      </c>
      <c r="J80" s="173">
        <f>_xlfn.NORM.DIST(I80, I5,J5, TRUE)</f>
        <v>0.90532425697835772</v>
      </c>
      <c r="K80" s="174" t="str">
        <f t="shared" si="1"/>
        <v>unsaniert</v>
      </c>
      <c r="L80" s="174" cm="1">
        <f t="array" ref="L80">IF(
    J80 &gt; (IF(
        K80 = "unsaniert",
        (MIN(IF(K$32:K$166="unsaniert",J$32:J$166)) + MAX(IF(K$32:K$166="unsaniert",J$32:J$166))) / 2,
        IF(
            K80 = "teilsaniert",
            (MIN(IF(K$32:K$166="teilsaniert",J$32:J$166)) + MAX(IF(K$32:K$166="teilsaniert",J$32:J$166))) / 2,
            (MIN(IF(K$32:K$166="saniert",J$32:J$166)) + MAX(IF(K$32:K$166="saniert",J$32:J$166))) / 2
        )
    )),
    0,
    IF(
        J79 &lt; (IF(
            K80 = "unsaniert",
            (MIN(IF(K$32:K$166="unsaniert",J$32:J$166)) + MAX(IF(K$32:K$166="unsaniert",J$32:J$166))) / 2,
            IF(
                K80 = "teilsaniert",
                (MIN(IF(K$32:K$166="teilsaniert",J$32:J$166)) + MAX(IF(K$32:K$166="teilsaniert",J$32:J$166))) / 2,
                (MIN(IF(K$32:K$166="saniert",J$32:J$166)) + MAX(IF(K$32:K$166="saniert",J$32:J$166))) / 2
            )
        )),
        0,
        I80
    )
)</f>
        <v>0</v>
      </c>
      <c r="O80" s="160"/>
      <c r="P80" s="174">
        <f t="shared" si="17"/>
        <v>0.98363411250567889</v>
      </c>
      <c r="Q80" s="173">
        <f>_xlfn.NORM.DIST(P80, P5,Q5, TRUE)</f>
        <v>0.17925333180321676</v>
      </c>
      <c r="R80" s="174" t="str">
        <f t="shared" si="2"/>
        <v>teilsaniert</v>
      </c>
      <c r="S80" s="174" cm="1">
        <f t="array" ref="S80">IF(
    Q80 &gt; (IF(
        R80 = "unsaniert",
        (MIN(IF(R$32:R$166="unsaniert",Q$32:Q$166)) + MAX(IF(R$32:R$166="unsaniert",Q$32:Q$166))) / 2,
        IF(
            R80 = "teilsaniert",
            (MIN(IF(R$32:R$166="teilsaniert",Q$32:Q$166)) + MAX(IF(R$32:R$166="teilsaniert",Q$32:Q$166))) / 2,
            (MIN(IF(R$32:R$166="saniert",Q$32:Q$166)) + MAX(IF(R$32:R$166="saniert",Q$32:Q$166))) / 2
        )
    )),
    0,
    IF(
        Q79 &lt; (IF(
            R80 = "unsaniert",
            (MIN(IF(R$32:R$166="unsaniert",Q$32:Q$166)) + MAX(IF(R$32:R$166="unsaniert",Q$32:Q$166))) / 2,
            IF(
                R80 = "teilsaniert",
                (MIN(IF(R$32:R$166="teilsaniert",Q$32:Q$166)) + MAX(IF(R$32:R$166="teilsaniert",Q$32:Q$166))) / 2,
                (MIN(IF(R$32:R$166="saniert",Q$32:Q$166)) + MAX(IF(R$32:R$166="saniert",Q$32:Q$166))) / 2
            )
        )),
        0,
        P80
    )
)</f>
        <v>0</v>
      </c>
      <c r="W80" s="174">
        <f t="shared" si="18"/>
        <v>3.9370897700002954</v>
      </c>
      <c r="X80" s="173">
        <f t="shared" si="3"/>
        <v>0.86212612965976443</v>
      </c>
      <c r="Y80" s="174" t="str">
        <f t="shared" si="4"/>
        <v>unsaniert</v>
      </c>
      <c r="Z80" s="174" cm="1">
        <f t="array" ref="Z80">IF(
    X80 &gt; (IF(
        Y80 = "unsaniert",
        (MIN(IF(Y$29:Y$166="unsaniert",X$29:X$166)) + MAX(IF(Y$29:Y$166="unsaniert",X$29:X$166))) / 2,
        IF(
            Y80 = "teilsaniert",
            (MIN(IF(Y$29:Y$166="teilsaniert",X$29:X$166)) + MAX(IF(Y$29:Y$166="teilsaniert",X$29:X$166))) / 2,
            (MIN(IF(Y$29:Y$166="saniert",X$29:X$166)) + MAX(IF(Y$29:Y$166="saniert",X$29:X$166))) / 2
        )
    )),
    0,
    IF(
        X79 &lt; (IF(
            Y80 = "unsaniert",
            (MIN(IF(Y$29:Y$166="unsaniert",X$29:X$166)) + MAX(IF(Y$29:Y$166="unsaniert",X$29:X$166))) / 2,
            IF(
                Y80 = "teilsaniert",
                (MIN(IF(Y$29:Y$166="teilsaniert",X$29:X$166)) + MAX(IF(Y$29:Y$166="teilsaniert",X$29:X$166))) / 2,
                (MIN(IF(Y$29:Y$166="saniert",X$29:X$166)) + MAX(IF(Y$29:Y$166="saniert",X$29:X$166))) / 2
            )
        )),
        0,
        W80
    )
)</f>
        <v>0</v>
      </c>
      <c r="AA80" s="160"/>
      <c r="AB80" s="160"/>
      <c r="AC80" s="160"/>
      <c r="AD80" s="174">
        <f t="shared" si="19"/>
        <v>1.7671765483150983</v>
      </c>
      <c r="AE80" s="173">
        <f t="shared" si="5"/>
        <v>0.60323518375600194</v>
      </c>
      <c r="AF80" s="174" t="str">
        <f t="shared" si="6"/>
        <v>unsaniert</v>
      </c>
      <c r="AG80" s="174" cm="1">
        <f t="array" ref="AG80">IF(
    AE80 &gt; (IF(
        AF80 = "unsaniert",
        (MIN(IF(AF$1:AF$166="unsaniert",AE$1:AE$166)) + MAX(IF(AF$1:AF$166="unsaniert",AE$1:AE$166))) / 2,
        IF(
            AF80 = "teilsaniert",
            (MIN(IF(AF$1:AF$166="teilsaniert",AE$1:AE$166)) + MAX(IF(AF$1:AF$166="teilsaniert",AE$1:AE$166))) / 2,
            (MIN(IF(AF$1:AF$166="saniert",AE$1:AE$166)) + MAX(IF(AF$1:AF$166="saniert",AE$1:AE$166))) / 2
        )
    )),
    0,
    IF(
        AE79 &lt; (IF(
            AF80 = "unsaniert",
            (MIN(IF(AF$1:AF$166="unsaniert",AE$1:AE$166)) + MAX(IF(AF$1:AF$166="unsaniert",AE$1:AE$166))) / 2,
            IF(
                AF80 = "teilsaniert",
                (MIN(IF(AF$1:AF$166="teilsaniert",AE$1:AE$166)) + MAX(IF(AF$1:AF$166="teilsaniert",AE$1:AE$166))) / 2,
                (MIN(IF(AF$1:AF$166="saniert",AE$1:AE$166)) + MAX(IF(AF$1:AF$166="saniert",AE$1:AE$166))) / 2
            )
        )),
        0,
        AD80
    )
)</f>
        <v>0</v>
      </c>
      <c r="AH80" s="160"/>
      <c r="AI80" s="160"/>
      <c r="AJ80" s="160"/>
      <c r="AK80" s="174">
        <f t="shared" si="20"/>
        <v>0.82205396380107532</v>
      </c>
      <c r="AL80" s="173">
        <f t="shared" si="7"/>
        <v>6.6807201268857974E-2</v>
      </c>
      <c r="AM80" s="174" t="str">
        <f t="shared" si="8"/>
        <v>teilsaniert</v>
      </c>
      <c r="AN80" s="174" cm="1">
        <f t="array" ref="AN80">IF(
    AL80 &gt; (IF(
        AM80 = "unsaniert",
        (MIN(IF(AM$1:AM$166="unsaniert",AL$1:AL$166)) + MAX(IF(AM$1:AM$166="unsaniert",AL$1:AL$166))) / 2,
        IF(
            AM80 = "teilsaniert",
            (MIN(IF(AM$1:AM$166="teilsaniert",AL$1:AL$166)) + MAX(IF(AM$1:AM$166="teilsaniert",AL$1:AL$166))) / 2,
            (MIN(IF(AM$1:AM$166="saniert",AL$1:AL$166)) + MAX(IF(AM$1:AM$166="saniert",AL$1:AL$166))) / 2
        )
    )),
    0,
    IF(
        AL79 &lt; (IF(
            AM80 = "unsaniert",
            (MIN(IF(AM$1:AM$166="unsaniert",AL$1:AL$166)) + MAX(IF(AM$1:AM$166="unsaniert",AL$1:AL$166))) / 2,
            IF(
                AM80 = "teilsaniert",
                (MIN(IF(AM$1:AM$166="teilsaniert",AL$1:AL$166)) + MAX(IF(AM$1:AM$166="teilsaniert",AL$1:AL$166))) / 2,
                (MIN(IF(AM$1:AM$166="saniert",AL$1:AL$166)) + MAX(IF(AM$1:AM$166="saniert",AL$1:AL$166))) / 2
            )
        )),
        0,
        AK80
    )
)</f>
        <v>0</v>
      </c>
      <c r="AR80" s="174">
        <f t="shared" si="21"/>
        <v>1.6301446657938714</v>
      </c>
      <c r="AS80" s="173">
        <f t="shared" si="9"/>
        <v>0.63793372980554353</v>
      </c>
      <c r="AT80" s="174" t="str">
        <f t="shared" si="10"/>
        <v>unsaniert</v>
      </c>
      <c r="AU80" s="174" cm="1">
        <f t="array" ref="AU80">IF(
    AS80 &gt; (IF(
        AT80 = "unsaniert",
        (MIN(IF(AT$1:AT$166="unsaniert",AS$1:AS$166)) + MAX(IF(AT$1:AT$166="unsaniert",AS$1:AS$166))) / 2,
        IF(
            AT80 = "teilsaniert",
            (MIN(IF(AT$1:AT$166="teilsaniert",AS$1:AS$166)) + MAX(IF(AT$1:AT$166="teilsaniert",AS$1:AS$166))) / 2,
            (MIN(IF(AT$1:AT$166="saniert",AS$1:AS$166)) + MAX(IF(AT$1:AT$166="saniert",AS$1:AS$166))) / 2
        )
    )),
    0,
    IF(
        AS79 &lt; (IF(
            AT80 = "unsaniert",
            (MIN(IF(AT$1:AT$166="unsaniert",AS$1:AS$166)) + MAX(IF(AT$1:AT$166="unsaniert",AS$1:AS$166))) / 2,
            IF(
                AT80 = "teilsaniert",
                (MIN(IF(AT$1:AT$166="teilsaniert",AS$1:AS$166)) + MAX(IF(AT$1:AT$166="teilsaniert",AS$1:AS$166))) / 2,
                (MIN(IF(AT$1:AT$166="saniert",AS$1:AS$166)) + MAX(IF(AT$1:AT$166="saniert",AS$1:AS$166))) / 2
            )
        )),
        0,
        AR80
    )
)</f>
        <v>0</v>
      </c>
      <c r="AV80" s="160"/>
      <c r="AW80" s="160"/>
      <c r="AX80" s="160"/>
      <c r="AY80" s="174">
        <f t="shared" si="22"/>
        <v>2.9156705130367002</v>
      </c>
      <c r="AZ80" s="173">
        <f t="shared" si="24"/>
        <v>0.8108340373754499</v>
      </c>
      <c r="BA80" s="174" t="str">
        <f t="shared" si="25"/>
        <v>unsaniert</v>
      </c>
      <c r="BB80" s="174" cm="1">
        <f t="array" ref="BB80">IF(
    AZ80 &gt; (IF(
        BA80 = "unsaniert",
        (MIN(IF(BA$1:BA$166="unsaniert",AZ$1:AZ$166)) + MAX(IF(BA$1:BA$166="unsaniert",AZ$1:AZ$166))) / 2,
        IF(
            BA80 = "teilsaniert",
            (MIN(IF(BA$1:BA$166="teilsaniert",AZ$1:AZ$166)) + MAX(IF(BA$1:BA$166="teilsaniert",AZ$1:AZ$166))) / 2,
            (MIN(IF(BA$1:BA$166="saniert",AZ$1:AZ$166)) + MAX(IF(BA$1:BA$166="saniert",AZ$1:AZ$166))) / 2
        )
    )),
    0,
    IF(
        AZ79 &lt; (IF(
            BA80 = "unsaniert",
            (MIN(IF(BA$1:BA$166="unsaniert",AZ$1:AZ$166)) + MAX(IF(BA$1:BA$166="unsaniert",AZ$1:AZ$166))) / 2,
            IF(
                BA80 = "teilsaniert",
                (MIN(IF(BA$1:BA$166="teilsaniert",AZ$1:AZ$166)) + MAX(IF(BA$1:BA$166="teilsaniert",AZ$1:AZ$166))) / 2,
                (MIN(IF(BA$1:BA$166="saniert",AZ$1:AZ$166)) + MAX(IF(BA$1:BA$166="saniert",AZ$1:AZ$166))) / 2
            )
        )),
        0,
        AY80
    )
)</f>
        <v>0</v>
      </c>
      <c r="BC80" s="160"/>
      <c r="BD80" s="160"/>
      <c r="BE80" s="160"/>
      <c r="BF80" s="174">
        <f t="shared" si="23"/>
        <v>1.1243613174131184</v>
      </c>
      <c r="BG80" s="173">
        <f t="shared" si="13"/>
        <v>0.32683014761585594</v>
      </c>
      <c r="BH80" s="174" t="str">
        <f t="shared" si="14"/>
        <v>teilsaniert</v>
      </c>
      <c r="BI80" s="174" cm="1">
        <f t="array" ref="BI80">IF(
    BG80 &gt; (IF(
        BH80 = "unsaniert",
        (MIN(IF(BH$1:BH$166="unsaniert",BG$1:BG$166)) + MAX(IF(BH$1:BH$166="unsaniert",BG$1:BG$166))) / 2,
        IF(
            BH80 = "teilsaniert",
            (MIN(IF(BH$1:BH$166="teilsaniert",BG$1:BG$166)) + MAX(IF(BH$1:BH$166="teilsaniert",BG$1:BG$166))) / 2,
            (MIN(IF(BH$1:BH$166="saniert",BG$1:BG$166)) + MAX(IF(BH$1:BH$166="saniert",BG$1:BG$166))) / 2
        )
    )),
    0,
    IF(
        BG79 &lt; (IF(
            BH80 = "unsaniert",
            (MIN(IF(BH$1:BH$166="unsaniert",BG$1:BG$166)) + MAX(IF(BH$1:BH$166="unsaniert",BG$1:BG$166))) / 2,
            IF(
                BH80 = "teilsaniert",
                (MIN(IF(BH$1:BH$166="teilsaniert",BG$1:BG$166)) + MAX(IF(BH$1:BH$166="teilsaniert",BG$1:BG$166))) / 2,
                (MIN(IF(BH$1:BH$166="saniert",BG$1:BG$166)) + MAX(IF(BH$1:BH$166="saniert",BG$1:BG$166))) / 2
            )
        )),
        0,
        BF80
    )
)</f>
        <v>0</v>
      </c>
    </row>
    <row r="81" spans="2:61">
      <c r="B81" s="174">
        <f t="shared" si="15"/>
        <v>1.7995660349470601</v>
      </c>
      <c r="C81" s="173">
        <f>_xlfn.NORM.DIST(B81, B5,C5, TRUE)</f>
        <v>0.68773776064663417</v>
      </c>
      <c r="D81" s="174" t="str">
        <f t="shared" si="0"/>
        <v>unsaniert</v>
      </c>
      <c r="E81" s="174" cm="1">
        <f t="array" ref="E81">IF(
    C81 &gt; (IF(
        D81 = "unsaniert",
        (MIN(IF(D$32:D$166="unsaniert",C$32:C$166)) + MAX(IF(D$32:D$166="unsaniert",C$32:C$166))) / 2,
        IF(
            D81 = "teilsaniert",
            (MIN(IF(D$32:D$166="teilsaniert",C$32:C$166)) + MAX(IF(D$32:D$166="teilsaniert",C$32:C$166))) / 2,
            (MIN(IF(D$32:D$166="saniert",C$32:C$166)) + MAX(IF(D$32:D$166="saniert",C$32:C$166))) / 2
        )
    )),
    0,
    IF(
        C80 &lt; (IF(
            D81 = "unsaniert",
            (MIN(IF(D$32:D$166="unsaniert",C$32:C$166)) + MAX(IF(D$32:D$166="unsaniert",C$32:C$166))) / 2,
            IF(
                D81 = "teilsaniert",
                (MIN(IF(D$32:D$166="teilsaniert",C$32:C$166)) + MAX(IF(D$32:D$166="teilsaniert",C$32:C$166))) / 2,
                (MIN(IF(D$32:D$166="saniert",C$32:C$166)) + MAX(IF(D$32:D$166="saniert",C$32:C$166))) / 2
            )
        )),
        0,
        B81
    )
)</f>
        <v>0</v>
      </c>
      <c r="H81" s="160"/>
      <c r="I81" s="174">
        <f t="shared" si="16"/>
        <v>3.1572261060263558</v>
      </c>
      <c r="J81" s="173">
        <f>_xlfn.NORM.DIST(I81, I5,J5, TRUE)</f>
        <v>0.89884537900441452</v>
      </c>
      <c r="K81" s="174" t="str">
        <f t="shared" si="1"/>
        <v>unsaniert</v>
      </c>
      <c r="L81" s="174" cm="1">
        <f t="array" ref="L81">IF(
    J81 &gt; (IF(
        K81 = "unsaniert",
        (MIN(IF(K$32:K$166="unsaniert",J$32:J$166)) + MAX(IF(K$32:K$166="unsaniert",J$32:J$166))) / 2,
        IF(
            K81 = "teilsaniert",
            (MIN(IF(K$32:K$166="teilsaniert",J$32:J$166)) + MAX(IF(K$32:K$166="teilsaniert",J$32:J$166))) / 2,
            (MIN(IF(K$32:K$166="saniert",J$32:J$166)) + MAX(IF(K$32:K$166="saniert",J$32:J$166))) / 2
        )
    )),
    0,
    IF(
        J80 &lt; (IF(
            K81 = "unsaniert",
            (MIN(IF(K$32:K$166="unsaniert",J$32:J$166)) + MAX(IF(K$32:K$166="unsaniert",J$32:J$166))) / 2,
            IF(
                K81 = "teilsaniert",
                (MIN(IF(K$32:K$166="teilsaniert",J$32:J$166)) + MAX(IF(K$32:K$166="teilsaniert",J$32:J$166))) / 2,
                (MIN(IF(K$32:K$166="saniert",J$32:J$166)) + MAX(IF(K$32:K$166="saniert",J$32:J$166))) / 2
            )
        )),
        0,
        I81
    )
)</f>
        <v>0</v>
      </c>
      <c r="O81" s="160"/>
      <c r="P81" s="174">
        <f t="shared" si="17"/>
        <v>0.95363411250567887</v>
      </c>
      <c r="Q81" s="173">
        <f>_xlfn.NORM.DIST(P81, P5,Q5, TRUE)</f>
        <v>0.15737963308691766</v>
      </c>
      <c r="R81" s="174" t="str">
        <f t="shared" si="2"/>
        <v>teilsaniert</v>
      </c>
      <c r="S81" s="174" cm="1">
        <f t="array" ref="S81">IF(
    Q81 &gt; (IF(
        R81 = "unsaniert",
        (MIN(IF(R$32:R$166="unsaniert",Q$32:Q$166)) + MAX(IF(R$32:R$166="unsaniert",Q$32:Q$166))) / 2,
        IF(
            R81 = "teilsaniert",
            (MIN(IF(R$32:R$166="teilsaniert",Q$32:Q$166)) + MAX(IF(R$32:R$166="teilsaniert",Q$32:Q$166))) / 2,
            (MIN(IF(R$32:R$166="saniert",Q$32:Q$166)) + MAX(IF(R$32:R$166="saniert",Q$32:Q$166))) / 2
        )
    )),
    0,
    IF(
        Q80 &lt; (IF(
            R81 = "unsaniert",
            (MIN(IF(R$32:R$166="unsaniert",Q$32:Q$166)) + MAX(IF(R$32:R$166="unsaniert",Q$32:Q$166))) / 2,
            IF(
                R81 = "teilsaniert",
                (MIN(IF(R$32:R$166="teilsaniert",Q$32:Q$166)) + MAX(IF(R$32:R$166="teilsaniert",Q$32:Q$166))) / 2,
                (MIN(IF(R$32:R$166="saniert",Q$32:Q$166)) + MAX(IF(R$32:R$166="saniert",Q$32:Q$166))) / 2
            )
        )),
        0,
        P81
    )
)</f>
        <v>0</v>
      </c>
      <c r="W81" s="174">
        <f t="shared" si="18"/>
        <v>3.9070897700002956</v>
      </c>
      <c r="X81" s="173">
        <f t="shared" si="3"/>
        <v>0.85255978497025597</v>
      </c>
      <c r="Y81" s="174" t="str">
        <f t="shared" si="4"/>
        <v>unsaniert</v>
      </c>
      <c r="Z81" s="174" cm="1">
        <f t="array" ref="Z81">IF(
    X81 &gt; (IF(
        Y81 = "unsaniert",
        (MIN(IF(Y$29:Y$166="unsaniert",X$29:X$166)) + MAX(IF(Y$29:Y$166="unsaniert",X$29:X$166))) / 2,
        IF(
            Y81 = "teilsaniert",
            (MIN(IF(Y$29:Y$166="teilsaniert",X$29:X$166)) + MAX(IF(Y$29:Y$166="teilsaniert",X$29:X$166))) / 2,
            (MIN(IF(Y$29:Y$166="saniert",X$29:X$166)) + MAX(IF(Y$29:Y$166="saniert",X$29:X$166))) / 2
        )
    )),
    0,
    IF(
        X80 &lt; (IF(
            Y81 = "unsaniert",
            (MIN(IF(Y$29:Y$166="unsaniert",X$29:X$166)) + MAX(IF(Y$29:Y$166="unsaniert",X$29:X$166))) / 2,
            IF(
                Y81 = "teilsaniert",
                (MIN(IF(Y$29:Y$166="teilsaniert",X$29:X$166)) + MAX(IF(Y$29:Y$166="teilsaniert",X$29:X$166))) / 2,
                (MIN(IF(Y$29:Y$166="saniert",X$29:X$166)) + MAX(IF(Y$29:Y$166="saniert",X$29:X$166))) / 2
            )
        )),
        0,
        W81
    )
)</f>
        <v>0</v>
      </c>
      <c r="AA81" s="160"/>
      <c r="AB81" s="160"/>
      <c r="AC81" s="160"/>
      <c r="AD81" s="174">
        <f t="shared" si="19"/>
        <v>1.7371765483150983</v>
      </c>
      <c r="AE81" s="173">
        <f t="shared" si="5"/>
        <v>0.57960361120002202</v>
      </c>
      <c r="AF81" s="174" t="str">
        <f t="shared" si="6"/>
        <v>unsaniert</v>
      </c>
      <c r="AG81" s="174" cm="1">
        <f t="array" ref="AG81">IF(
    AE81 &gt; (IF(
        AF81 = "unsaniert",
        (MIN(IF(AF$1:AF$166="unsaniert",AE$1:AE$166)) + MAX(IF(AF$1:AF$166="unsaniert",AE$1:AE$166))) / 2,
        IF(
            AF81 = "teilsaniert",
            (MIN(IF(AF$1:AF$166="teilsaniert",AE$1:AE$166)) + MAX(IF(AF$1:AF$166="teilsaniert",AE$1:AE$166))) / 2,
            (MIN(IF(AF$1:AF$166="saniert",AE$1:AE$166)) + MAX(IF(AF$1:AF$166="saniert",AE$1:AE$166))) / 2
        )
    )),
    0,
    IF(
        AE80 &lt; (IF(
            AF81 = "unsaniert",
            (MIN(IF(AF$1:AF$166="unsaniert",AE$1:AE$166)) + MAX(IF(AF$1:AF$166="unsaniert",AE$1:AE$166))) / 2,
            IF(
                AF81 = "teilsaniert",
                (MIN(IF(AF$1:AF$166="teilsaniert",AE$1:AE$166)) + MAX(IF(AF$1:AF$166="teilsaniert",AE$1:AE$166))) / 2,
                (MIN(IF(AF$1:AF$166="saniert",AE$1:AE$166)) + MAX(IF(AF$1:AF$166="saniert",AE$1:AE$166))) / 2
            )
        )),
        0,
        AD81
    )
)</f>
        <v>0</v>
      </c>
      <c r="AH81" s="160"/>
      <c r="AI81" s="160"/>
      <c r="AJ81" s="160"/>
      <c r="AK81" s="174">
        <f t="shared" si="20"/>
        <v>0.79205396380107529</v>
      </c>
      <c r="AL81" s="173">
        <f t="shared" si="7"/>
        <v>5.4799291699557891E-2</v>
      </c>
      <c r="AM81" s="174" t="str">
        <f t="shared" si="8"/>
        <v>teilsaniert</v>
      </c>
      <c r="AN81" s="174" cm="1">
        <f t="array" ref="AN81">IF(
    AL81 &gt; (IF(
        AM81 = "unsaniert",
        (MIN(IF(AM$1:AM$166="unsaniert",AL$1:AL$166)) + MAX(IF(AM$1:AM$166="unsaniert",AL$1:AL$166))) / 2,
        IF(
            AM81 = "teilsaniert",
            (MIN(IF(AM$1:AM$166="teilsaniert",AL$1:AL$166)) + MAX(IF(AM$1:AM$166="teilsaniert",AL$1:AL$166))) / 2,
            (MIN(IF(AM$1:AM$166="saniert",AL$1:AL$166)) + MAX(IF(AM$1:AM$166="saniert",AL$1:AL$166))) / 2
        )
    )),
    0,
    IF(
        AL80 &lt; (IF(
            AM81 = "unsaniert",
            (MIN(IF(AM$1:AM$166="unsaniert",AL$1:AL$166)) + MAX(IF(AM$1:AM$166="unsaniert",AL$1:AL$166))) / 2,
            IF(
                AM81 = "teilsaniert",
                (MIN(IF(AM$1:AM$166="teilsaniert",AL$1:AL$166)) + MAX(IF(AM$1:AM$166="teilsaniert",AL$1:AL$166))) / 2,
                (MIN(IF(AM$1:AM$166="saniert",AL$1:AL$166)) + MAX(IF(AM$1:AM$166="saniert",AL$1:AL$166))) / 2
            )
        )),
        0,
        AK81
    )
)</f>
        <v>0</v>
      </c>
      <c r="AR81" s="174">
        <f t="shared" si="21"/>
        <v>1.6201446657938714</v>
      </c>
      <c r="AS81" s="173">
        <f t="shared" si="9"/>
        <v>0.61566599671959876</v>
      </c>
      <c r="AT81" s="174" t="str">
        <f t="shared" si="10"/>
        <v>unsaniert</v>
      </c>
      <c r="AU81" s="174" cm="1">
        <f t="array" ref="AU81">IF(
    AS81 &gt; (IF(
        AT81 = "unsaniert",
        (MIN(IF(AT$1:AT$166="unsaniert",AS$1:AS$166)) + MAX(IF(AT$1:AT$166="unsaniert",AS$1:AS$166))) / 2,
        IF(
            AT81 = "teilsaniert",
            (MIN(IF(AT$1:AT$166="teilsaniert",AS$1:AS$166)) + MAX(IF(AT$1:AT$166="teilsaniert",AS$1:AS$166))) / 2,
            (MIN(IF(AT$1:AT$166="saniert",AS$1:AS$166)) + MAX(IF(AT$1:AT$166="saniert",AS$1:AS$166))) / 2
        )
    )),
    0,
    IF(
        AS80 &lt; (IF(
            AT81 = "unsaniert",
            (MIN(IF(AT$1:AT$166="unsaniert",AS$1:AS$166)) + MAX(IF(AT$1:AT$166="unsaniert",AS$1:AS$166))) / 2,
            IF(
                AT81 = "teilsaniert",
                (MIN(IF(AT$1:AT$166="teilsaniert",AS$1:AS$166)) + MAX(IF(AT$1:AT$166="teilsaniert",AS$1:AS$166))) / 2,
                (MIN(IF(AT$1:AT$166="saniert",AS$1:AS$166)) + MAX(IF(AT$1:AT$166="saniert",AS$1:AS$166))) / 2
            )
        )),
        0,
        AR81
    )
)</f>
        <v>0</v>
      </c>
      <c r="AV81" s="160"/>
      <c r="AW81" s="160"/>
      <c r="AX81" s="160"/>
      <c r="AY81" s="174">
        <f t="shared" si="22"/>
        <v>2.8856705130367004</v>
      </c>
      <c r="AZ81" s="173">
        <f t="shared" si="24"/>
        <v>0.79782695584049723</v>
      </c>
      <c r="BA81" s="174" t="str">
        <f t="shared" si="25"/>
        <v>unsaniert</v>
      </c>
      <c r="BB81" s="174" cm="1">
        <f t="array" ref="BB81">IF(
    AZ81 &gt; (IF(
        BA81 = "unsaniert",
        (MIN(IF(BA$1:BA$166="unsaniert",AZ$1:AZ$166)) + MAX(IF(BA$1:BA$166="unsaniert",AZ$1:AZ$166))) / 2,
        IF(
            BA81 = "teilsaniert",
            (MIN(IF(BA$1:BA$166="teilsaniert",AZ$1:AZ$166)) + MAX(IF(BA$1:BA$166="teilsaniert",AZ$1:AZ$166))) / 2,
            (MIN(IF(BA$1:BA$166="saniert",AZ$1:AZ$166)) + MAX(IF(BA$1:BA$166="saniert",AZ$1:AZ$166))) / 2
        )
    )),
    0,
    IF(
        AZ80 &lt; (IF(
            BA81 = "unsaniert",
            (MIN(IF(BA$1:BA$166="unsaniert",AZ$1:AZ$166)) + MAX(IF(BA$1:BA$166="unsaniert",AZ$1:AZ$166))) / 2,
            IF(
                BA81 = "teilsaniert",
                (MIN(IF(BA$1:BA$166="teilsaniert",AZ$1:AZ$166)) + MAX(IF(BA$1:BA$166="teilsaniert",AZ$1:AZ$166))) / 2,
                (MIN(IF(BA$1:BA$166="saniert",AZ$1:AZ$166)) + MAX(IF(BA$1:BA$166="saniert",AZ$1:AZ$166))) / 2
            )
        )),
        0,
        AY81
    )
)</f>
        <v>0</v>
      </c>
      <c r="BC81" s="160"/>
      <c r="BD81" s="160"/>
      <c r="BE81" s="160"/>
      <c r="BF81" s="174">
        <f t="shared" si="23"/>
        <v>1.0943613174131184</v>
      </c>
      <c r="BG81" s="173">
        <f t="shared" si="13"/>
        <v>0.29968021230248931</v>
      </c>
      <c r="BH81" s="174" t="str">
        <f t="shared" si="14"/>
        <v>teilsaniert</v>
      </c>
      <c r="BI81" s="174" cm="1">
        <f t="array" ref="BI81">IF(
    BG81 &gt; (IF(
        BH81 = "unsaniert",
        (MIN(IF(BH$1:BH$166="unsaniert",BG$1:BG$166)) + MAX(IF(BH$1:BH$166="unsaniert",BG$1:BG$166))) / 2,
        IF(
            BH81 = "teilsaniert",
            (MIN(IF(BH$1:BH$166="teilsaniert",BG$1:BG$166)) + MAX(IF(BH$1:BH$166="teilsaniert",BG$1:BG$166))) / 2,
            (MIN(IF(BH$1:BH$166="saniert",BG$1:BG$166)) + MAX(IF(BH$1:BH$166="saniert",BG$1:BG$166))) / 2
        )
    )),
    0,
    IF(
        BG80 &lt; (IF(
            BH81 = "unsaniert",
            (MIN(IF(BH$1:BH$166="unsaniert",BG$1:BG$166)) + MAX(IF(BH$1:BH$166="unsaniert",BG$1:BG$166))) / 2,
            IF(
                BH81 = "teilsaniert",
                (MIN(IF(BH$1:BH$166="teilsaniert",BG$1:BG$166)) + MAX(IF(BH$1:BH$166="teilsaniert",BG$1:BG$166))) / 2,
                (MIN(IF(BH$1:BH$166="saniert",BG$1:BG$166)) + MAX(IF(BH$1:BH$166="saniert",BG$1:BG$166))) / 2
            )
        )),
        0,
        BF81
    )
)</f>
        <v>0</v>
      </c>
    </row>
    <row r="82" spans="2:61">
      <c r="B82" s="174">
        <f t="shared" si="15"/>
        <v>1.7695660349470601</v>
      </c>
      <c r="C82" s="173">
        <f>_xlfn.NORM.DIST(B82, B5,C5, TRUE)</f>
        <v>0.66817193121854779</v>
      </c>
      <c r="D82" s="174" t="str">
        <f t="shared" si="0"/>
        <v>unsaniert</v>
      </c>
      <c r="E82" s="174" cm="1">
        <f t="array" ref="E82">IF(
    C82 &gt; (IF(
        D82 = "unsaniert",
        (MIN(IF(D$32:D$166="unsaniert",C$32:C$166)) + MAX(IF(D$32:D$166="unsaniert",C$32:C$166))) / 2,
        IF(
            D82 = "teilsaniert",
            (MIN(IF(D$32:D$166="teilsaniert",C$32:C$166)) + MAX(IF(D$32:D$166="teilsaniert",C$32:C$166))) / 2,
            (MIN(IF(D$32:D$166="saniert",C$32:C$166)) + MAX(IF(D$32:D$166="saniert",C$32:C$166))) / 2
        )
    )),
    0,
    IF(
        C81 &lt; (IF(
            D82 = "unsaniert",
            (MIN(IF(D$32:D$166="unsaniert",C$32:C$166)) + MAX(IF(D$32:D$166="unsaniert",C$32:C$166))) / 2,
            IF(
                D82 = "teilsaniert",
                (MIN(IF(D$32:D$166="teilsaniert",C$32:C$166)) + MAX(IF(D$32:D$166="teilsaniert",C$32:C$166))) / 2,
                (MIN(IF(D$32:D$166="saniert",C$32:C$166)) + MAX(IF(D$32:D$166="saniert",C$32:C$166))) / 2
            )
        )),
        0,
        B82
    )
)</f>
        <v>0</v>
      </c>
      <c r="H82" s="160"/>
      <c r="I82" s="174">
        <f t="shared" si="16"/>
        <v>3.127226106026356</v>
      </c>
      <c r="J82" s="173">
        <f>_xlfn.NORM.DIST(I82, I5,J5, TRUE)</f>
        <v>0.89204924283267573</v>
      </c>
      <c r="K82" s="174" t="str">
        <f t="shared" si="1"/>
        <v>unsaniert</v>
      </c>
      <c r="L82" s="174" cm="1">
        <f t="array" ref="L82">IF(
    J82 &gt; (IF(
        K82 = "unsaniert",
        (MIN(IF(K$32:K$166="unsaniert",J$32:J$166)) + MAX(IF(K$32:K$166="unsaniert",J$32:J$166))) / 2,
        IF(
            K82 = "teilsaniert",
            (MIN(IF(K$32:K$166="teilsaniert",J$32:J$166)) + MAX(IF(K$32:K$166="teilsaniert",J$32:J$166))) / 2,
            (MIN(IF(K$32:K$166="saniert",J$32:J$166)) + MAX(IF(K$32:K$166="saniert",J$32:J$166))) / 2
        )
    )),
    0,
    IF(
        J81 &lt; (IF(
            K82 = "unsaniert",
            (MIN(IF(K$32:K$166="unsaniert",J$32:J$166)) + MAX(IF(K$32:K$166="unsaniert",J$32:J$166))) / 2,
            IF(
                K82 = "teilsaniert",
                (MIN(IF(K$32:K$166="teilsaniert",J$32:J$166)) + MAX(IF(K$32:K$166="teilsaniert",J$32:J$166))) / 2,
                (MIN(IF(K$32:K$166="saniert",J$32:J$166)) + MAX(IF(K$32:K$166="saniert",J$32:J$166))) / 2
            )
        )),
        0,
        I82
    )
)</f>
        <v>0</v>
      </c>
      <c r="O82" s="160"/>
      <c r="P82" s="174">
        <f t="shared" si="17"/>
        <v>0.92363411250567884</v>
      </c>
      <c r="Q82" s="173">
        <f>_xlfn.NORM.DIST(P82, P5,Q5, TRUE)</f>
        <v>0.13733806433129117</v>
      </c>
      <c r="R82" s="174" t="str">
        <f t="shared" si="2"/>
        <v>teilsaniert</v>
      </c>
      <c r="S82" s="174" cm="1">
        <f t="array" ref="S82">IF(
    Q82 &gt; (IF(
        R82 = "unsaniert",
        (MIN(IF(R$32:R$166="unsaniert",Q$32:Q$166)) + MAX(IF(R$32:R$166="unsaniert",Q$32:Q$166))) / 2,
        IF(
            R82 = "teilsaniert",
            (MIN(IF(R$32:R$166="teilsaniert",Q$32:Q$166)) + MAX(IF(R$32:R$166="teilsaniert",Q$32:Q$166))) / 2,
            (MIN(IF(R$32:R$166="saniert",Q$32:Q$166)) + MAX(IF(R$32:R$166="saniert",Q$32:Q$166))) / 2
        )
    )),
    0,
    IF(
        Q81 &lt; (IF(
            R82 = "unsaniert",
            (MIN(IF(R$32:R$166="unsaniert",Q$32:Q$166)) + MAX(IF(R$32:R$166="unsaniert",Q$32:Q$166))) / 2,
            IF(
                R82 = "teilsaniert",
                (MIN(IF(R$32:R$166="teilsaniert",Q$32:Q$166)) + MAX(IF(R$32:R$166="teilsaniert",Q$32:Q$166))) / 2,
                (MIN(IF(R$32:R$166="saniert",Q$32:Q$166)) + MAX(IF(R$32:R$166="saniert",Q$32:Q$166))) / 2
            )
        )),
        0,
        P82
    )
)</f>
        <v>0</v>
      </c>
      <c r="W82" s="174">
        <f t="shared" si="18"/>
        <v>3.8770897700002958</v>
      </c>
      <c r="X82" s="173">
        <f t="shared" si="3"/>
        <v>0.8425585774595582</v>
      </c>
      <c r="Y82" s="174" t="str">
        <f t="shared" si="4"/>
        <v>unsaniert</v>
      </c>
      <c r="Z82" s="174" cm="1">
        <f t="array" ref="Z82">IF(
    X82 &gt; (IF(
        Y82 = "unsaniert",
        (MIN(IF(Y$29:Y$166="unsaniert",X$29:X$166)) + MAX(IF(Y$29:Y$166="unsaniert",X$29:X$166))) / 2,
        IF(
            Y82 = "teilsaniert",
            (MIN(IF(Y$29:Y$166="teilsaniert",X$29:X$166)) + MAX(IF(Y$29:Y$166="teilsaniert",X$29:X$166))) / 2,
            (MIN(IF(Y$29:Y$166="saniert",X$29:X$166)) + MAX(IF(Y$29:Y$166="saniert",X$29:X$166))) / 2
        )
    )),
    0,
    IF(
        X81 &lt; (IF(
            Y82 = "unsaniert",
            (MIN(IF(Y$29:Y$166="unsaniert",X$29:X$166)) + MAX(IF(Y$29:Y$166="unsaniert",X$29:X$166))) / 2,
            IF(
                Y82 = "teilsaniert",
                (MIN(IF(Y$29:Y$166="teilsaniert",X$29:X$166)) + MAX(IF(Y$29:Y$166="teilsaniert",X$29:X$166))) / 2,
                (MIN(IF(Y$29:Y$166="saniert",X$29:X$166)) + MAX(IF(Y$29:Y$166="saniert",X$29:X$166))) / 2
            )
        )),
        0,
        W82
    )
)</f>
        <v>0</v>
      </c>
      <c r="AA82" s="160"/>
      <c r="AB82" s="160"/>
      <c r="AC82" s="160"/>
      <c r="AD82" s="174">
        <f t="shared" si="19"/>
        <v>1.7071765483150982</v>
      </c>
      <c r="AE82" s="173">
        <f t="shared" si="5"/>
        <v>0.55568149307930614</v>
      </c>
      <c r="AF82" s="174" t="str">
        <f t="shared" si="6"/>
        <v>unsaniert</v>
      </c>
      <c r="AG82" s="174" cm="1">
        <f t="array" ref="AG82">IF(
    AE82 &gt; (IF(
        AF82 = "unsaniert",
        (MIN(IF(AF$1:AF$166="unsaniert",AE$1:AE$166)) + MAX(IF(AF$1:AF$166="unsaniert",AE$1:AE$166))) / 2,
        IF(
            AF82 = "teilsaniert",
            (MIN(IF(AF$1:AF$166="teilsaniert",AE$1:AE$166)) + MAX(IF(AF$1:AF$166="teilsaniert",AE$1:AE$166))) / 2,
            (MIN(IF(AF$1:AF$166="saniert",AE$1:AE$166)) + MAX(IF(AF$1:AF$166="saniert",AE$1:AE$166))) / 2
        )
    )),
    0,
    IF(
        AE81 &lt; (IF(
            AF82 = "unsaniert",
            (MIN(IF(AF$1:AF$166="unsaniert",AE$1:AE$166)) + MAX(IF(AF$1:AF$166="unsaniert",AE$1:AE$166))) / 2,
            IF(
                AF82 = "teilsaniert",
                (MIN(IF(AF$1:AF$166="teilsaniert",AE$1:AE$166)) + MAX(IF(AF$1:AF$166="teilsaniert",AE$1:AE$166))) / 2,
                (MIN(IF(AF$1:AF$166="saniert",AE$1:AE$166)) + MAX(IF(AF$1:AF$166="saniert",AE$1:AE$166))) / 2
            )
        )),
        0,
        AD82
    )
)</f>
        <v>0</v>
      </c>
      <c r="AH82" s="160"/>
      <c r="AI82" s="160"/>
      <c r="AJ82" s="160"/>
      <c r="AK82" s="174">
        <f t="shared" si="20"/>
        <v>0.76205396380107526</v>
      </c>
      <c r="AL82" s="173">
        <f t="shared" si="7"/>
        <v>4.4565462758542937E-2</v>
      </c>
      <c r="AM82" s="174" t="str">
        <f t="shared" si="8"/>
        <v>teilsaniert</v>
      </c>
      <c r="AN82" s="174" cm="1">
        <f t="array" ref="AN82">IF(
    AL82 &gt; (IF(
        AM82 = "unsaniert",
        (MIN(IF(AM$1:AM$166="unsaniert",AL$1:AL$166)) + MAX(IF(AM$1:AM$166="unsaniert",AL$1:AL$166))) / 2,
        IF(
            AM82 = "teilsaniert",
            (MIN(IF(AM$1:AM$166="teilsaniert",AL$1:AL$166)) + MAX(IF(AM$1:AM$166="teilsaniert",AL$1:AL$166))) / 2,
            (MIN(IF(AM$1:AM$166="saniert",AL$1:AL$166)) + MAX(IF(AM$1:AM$166="saniert",AL$1:AL$166))) / 2
        )
    )),
    0,
    IF(
        AL81 &lt; (IF(
            AM82 = "unsaniert",
            (MIN(IF(AM$1:AM$166="unsaniert",AL$1:AL$166)) + MAX(IF(AM$1:AM$166="unsaniert",AL$1:AL$166))) / 2,
            IF(
                AM82 = "teilsaniert",
                (MIN(IF(AM$1:AM$166="teilsaniert",AL$1:AL$166)) + MAX(IF(AM$1:AM$166="teilsaniert",AL$1:AL$166))) / 2,
                (MIN(IF(AM$1:AM$166="saniert",AL$1:AL$166)) + MAX(IF(AM$1:AM$166="saniert",AL$1:AL$166))) / 2
            )
        )),
        0,
        AK82
    )
)</f>
        <v>0</v>
      </c>
      <c r="AR82" s="174">
        <f t="shared" si="21"/>
        <v>1.6101446657938714</v>
      </c>
      <c r="AS82" s="173">
        <f t="shared" si="9"/>
        <v>0.59300976979154407</v>
      </c>
      <c r="AT82" s="174" t="str">
        <f t="shared" si="10"/>
        <v>unsaniert</v>
      </c>
      <c r="AU82" s="174" cm="1">
        <f t="array" ref="AU82">IF(
    AS82 &gt; (IF(
        AT82 = "unsaniert",
        (MIN(IF(AT$1:AT$166="unsaniert",AS$1:AS$166)) + MAX(IF(AT$1:AT$166="unsaniert",AS$1:AS$166))) / 2,
        IF(
            AT82 = "teilsaniert",
            (MIN(IF(AT$1:AT$166="teilsaniert",AS$1:AS$166)) + MAX(IF(AT$1:AT$166="teilsaniert",AS$1:AS$166))) / 2,
            (MIN(IF(AT$1:AT$166="saniert",AS$1:AS$166)) + MAX(IF(AT$1:AT$166="saniert",AS$1:AS$166))) / 2
        )
    )),
    0,
    IF(
        AS81 &lt; (IF(
            AT82 = "unsaniert",
            (MIN(IF(AT$1:AT$166="unsaniert",AS$1:AS$166)) + MAX(IF(AT$1:AT$166="unsaniert",AS$1:AS$166))) / 2,
            IF(
                AT82 = "teilsaniert",
                (MIN(IF(AT$1:AT$166="teilsaniert",AS$1:AS$166)) + MAX(IF(AT$1:AT$166="teilsaniert",AS$1:AS$166))) / 2,
                (MIN(IF(AT$1:AT$166="saniert",AS$1:AS$166)) + MAX(IF(AT$1:AT$166="saniert",AS$1:AS$166))) / 2
            )
        )),
        0,
        AR82
    )
)</f>
        <v>0</v>
      </c>
      <c r="AV82" s="160"/>
      <c r="AW82" s="160"/>
      <c r="AX82" s="160"/>
      <c r="AY82" s="174">
        <f t="shared" si="22"/>
        <v>2.8556705130367006</v>
      </c>
      <c r="AZ82" s="173">
        <f t="shared" si="24"/>
        <v>0.78429906065626664</v>
      </c>
      <c r="BA82" s="174" t="str">
        <f t="shared" si="25"/>
        <v>unsaniert</v>
      </c>
      <c r="BB82" s="174" cm="1">
        <f t="array" ref="BB82">IF(
    AZ82 &gt; (IF(
        BA82 = "unsaniert",
        (MIN(IF(BA$1:BA$166="unsaniert",AZ$1:AZ$166)) + MAX(IF(BA$1:BA$166="unsaniert",AZ$1:AZ$166))) / 2,
        IF(
            BA82 = "teilsaniert",
            (MIN(IF(BA$1:BA$166="teilsaniert",AZ$1:AZ$166)) + MAX(IF(BA$1:BA$166="teilsaniert",AZ$1:AZ$166))) / 2,
            (MIN(IF(BA$1:BA$166="saniert",AZ$1:AZ$166)) + MAX(IF(BA$1:BA$166="saniert",AZ$1:AZ$166))) / 2
        )
    )),
    0,
    IF(
        AZ81 &lt; (IF(
            BA82 = "unsaniert",
            (MIN(IF(BA$1:BA$166="unsaniert",AZ$1:AZ$166)) + MAX(IF(BA$1:BA$166="unsaniert",AZ$1:AZ$166))) / 2,
            IF(
                BA82 = "teilsaniert",
                (MIN(IF(BA$1:BA$166="teilsaniert",AZ$1:AZ$166)) + MAX(IF(BA$1:BA$166="teilsaniert",AZ$1:AZ$166))) / 2,
                (MIN(IF(BA$1:BA$166="saniert",AZ$1:AZ$166)) + MAX(IF(BA$1:BA$166="saniert",AZ$1:AZ$166))) / 2
            )
        )),
        0,
        AY82
    )
)</f>
        <v>0</v>
      </c>
      <c r="BC82" s="160"/>
      <c r="BD82" s="160"/>
      <c r="BE82" s="160"/>
      <c r="BF82" s="174">
        <f t="shared" si="23"/>
        <v>1.0643613174131183</v>
      </c>
      <c r="BG82" s="173">
        <f t="shared" si="13"/>
        <v>0.27360108778210357</v>
      </c>
      <c r="BH82" s="174" t="str">
        <f t="shared" si="14"/>
        <v>teilsaniert</v>
      </c>
      <c r="BI82" s="174" cm="1">
        <f t="array" ref="BI82">IF(
    BG82 &gt; (IF(
        BH82 = "unsaniert",
        (MIN(IF(BH$1:BH$166="unsaniert",BG$1:BG$166)) + MAX(IF(BH$1:BH$166="unsaniert",BG$1:BG$166))) / 2,
        IF(
            BH82 = "teilsaniert",
            (MIN(IF(BH$1:BH$166="teilsaniert",BG$1:BG$166)) + MAX(IF(BH$1:BH$166="teilsaniert",BG$1:BG$166))) / 2,
            (MIN(IF(BH$1:BH$166="saniert",BG$1:BG$166)) + MAX(IF(BH$1:BH$166="saniert",BG$1:BG$166))) / 2
        )
    )),
    0,
    IF(
        BG81 &lt; (IF(
            BH82 = "unsaniert",
            (MIN(IF(BH$1:BH$166="unsaniert",BG$1:BG$166)) + MAX(IF(BH$1:BH$166="unsaniert",BG$1:BG$166))) / 2,
            IF(
                BH82 = "teilsaniert",
                (MIN(IF(BH$1:BH$166="teilsaniert",BG$1:BG$166)) + MAX(IF(BH$1:BH$166="teilsaniert",BG$1:BG$166))) / 2,
                (MIN(IF(BH$1:BH$166="saniert",BG$1:BG$166)) + MAX(IF(BH$1:BH$166="saniert",BG$1:BG$166))) / 2
            )
        )),
        0,
        BF82
    )
)</f>
        <v>0</v>
      </c>
    </row>
    <row r="83" spans="2:61">
      <c r="B83" s="174">
        <f t="shared" si="15"/>
        <v>1.7395660349470601</v>
      </c>
      <c r="C83" s="173">
        <f>_xlfn.NORM.DIST(B83,B5,C5, TRUE)</f>
        <v>0.64813628896546582</v>
      </c>
      <c r="D83" s="174" t="str">
        <f t="shared" si="0"/>
        <v>unsaniert</v>
      </c>
      <c r="E83" s="174" cm="1">
        <f t="array" ref="E83">IF(
    C83 &gt; (IF(
        D83 = "unsaniert",
        (MIN(IF(D$32:D$166="unsaniert",C$32:C$166)) + MAX(IF(D$32:D$166="unsaniert",C$32:C$166))) / 2,
        IF(
            D83 = "teilsaniert",
            (MIN(IF(D$32:D$166="teilsaniert",C$32:C$166)) + MAX(IF(D$32:D$166="teilsaniert",C$32:C$166))) / 2,
            (MIN(IF(D$32:D$166="saniert",C$32:C$166)) + MAX(IF(D$32:D$166="saniert",C$32:C$166))) / 2
        )
    )),
    0,
    IF(
        C82 &lt; (IF(
            D83 = "unsaniert",
            (MIN(IF(D$32:D$166="unsaniert",C$32:C$166)) + MAX(IF(D$32:D$166="unsaniert",C$32:C$166))) / 2,
            IF(
                D83 = "teilsaniert",
                (MIN(IF(D$32:D$166="teilsaniert",C$32:C$166)) + MAX(IF(D$32:D$166="teilsaniert",C$32:C$166))) / 2,
                (MIN(IF(D$32:D$166="saniert",C$32:C$166)) + MAX(IF(D$32:D$166="saniert",C$32:C$166))) / 2
            )
        )),
        0,
        B83
    )
)</f>
        <v>0</v>
      </c>
      <c r="H83" s="160"/>
      <c r="I83" s="174">
        <f t="shared" si="16"/>
        <v>3.0972261060263562</v>
      </c>
      <c r="J83" s="173">
        <f>_xlfn.NORM.DIST(I83,I5,J5, TRUE)</f>
        <v>0.88493032977829222</v>
      </c>
      <c r="K83" s="174" t="str">
        <f t="shared" si="1"/>
        <v>unsaniert</v>
      </c>
      <c r="L83" s="174" cm="1">
        <f t="array" ref="L83">IF(
    J83 &gt; (IF(
        K83 = "unsaniert",
        (MIN(IF(K$32:K$166="unsaniert",J$32:J$166)) + MAX(IF(K$32:K$166="unsaniert",J$32:J$166))) / 2,
        IF(
            K83 = "teilsaniert",
            (MIN(IF(K$32:K$166="teilsaniert",J$32:J$166)) + MAX(IF(K$32:K$166="teilsaniert",J$32:J$166))) / 2,
            (MIN(IF(K$32:K$166="saniert",J$32:J$166)) + MAX(IF(K$32:K$166="saniert",J$32:J$166))) / 2
        )
    )),
    0,
    IF(
        J82 &lt; (IF(
            K83 = "unsaniert",
            (MIN(IF(K$32:K$166="unsaniert",J$32:J$166)) + MAX(IF(K$32:K$166="unsaniert",J$32:J$166))) / 2,
            IF(
                K83 = "teilsaniert",
                (MIN(IF(K$32:K$166="teilsaniert",J$32:J$166)) + MAX(IF(K$32:K$166="teilsaniert",J$32:J$166))) / 2,
                (MIN(IF(K$32:K$166="saniert",J$32:J$166)) + MAX(IF(K$32:K$166="saniert",J$32:J$166))) / 2
            )
        )),
        0,
        I83
    )
)</f>
        <v>0</v>
      </c>
      <c r="O83" s="160"/>
      <c r="P83" s="174">
        <f t="shared" si="17"/>
        <v>0.89363411250567881</v>
      </c>
      <c r="Q83" s="173">
        <f>_xlfn.NORM.DIST(P83,P5,Q5, TRUE)</f>
        <v>0.1191137707114899</v>
      </c>
      <c r="R83" s="174" t="str">
        <f t="shared" si="2"/>
        <v>teilsaniert</v>
      </c>
      <c r="S83" s="174" cm="1">
        <f t="array" ref="S83">IF(
    Q83 &gt; (IF(
        R83 = "unsaniert",
        (MIN(IF(R$32:R$166="unsaniert",Q$32:Q$166)) + MAX(IF(R$32:R$166="unsaniert",Q$32:Q$166))) / 2,
        IF(
            R83 = "teilsaniert",
            (MIN(IF(R$32:R$166="teilsaniert",Q$32:Q$166)) + MAX(IF(R$32:R$166="teilsaniert",Q$32:Q$166))) / 2,
            (MIN(IF(R$32:R$166="saniert",Q$32:Q$166)) + MAX(IF(R$32:R$166="saniert",Q$32:Q$166))) / 2
        )
    )),
    0,
    IF(
        Q82 &lt; (IF(
            R83 = "unsaniert",
            (MIN(IF(R$32:R$166="unsaniert",Q$32:Q$166)) + MAX(IF(R$32:R$166="unsaniert",Q$32:Q$166))) / 2,
            IF(
                R83 = "teilsaniert",
                (MIN(IF(R$32:R$166="teilsaniert",Q$32:Q$166)) + MAX(IF(R$32:R$166="teilsaniert",Q$32:Q$166))) / 2,
                (MIN(IF(R$32:R$166="saniert",Q$32:Q$166)) + MAX(IF(R$32:R$166="saniert",Q$32:Q$166))) / 2
            )
        )),
        0,
        P83
    )
)</f>
        <v>0</v>
      </c>
      <c r="W83" s="174">
        <f t="shared" si="18"/>
        <v>3.8470897700002959</v>
      </c>
      <c r="X83" s="173">
        <f t="shared" si="3"/>
        <v>0.83212155760031559</v>
      </c>
      <c r="Y83" s="174" t="str">
        <f t="shared" si="4"/>
        <v>unsaniert</v>
      </c>
      <c r="Z83" s="174" cm="1">
        <f t="array" ref="Z83">IF(
    X83 &gt; (IF(
        Y83 = "unsaniert",
        (MIN(IF(Y$29:Y$166="unsaniert",X$29:X$166)) + MAX(IF(Y$29:Y$166="unsaniert",X$29:X$166))) / 2,
        IF(
            Y83 = "teilsaniert",
            (MIN(IF(Y$29:Y$166="teilsaniert",X$29:X$166)) + MAX(IF(Y$29:Y$166="teilsaniert",X$29:X$166))) / 2,
            (MIN(IF(Y$29:Y$166="saniert",X$29:X$166)) + MAX(IF(Y$29:Y$166="saniert",X$29:X$166))) / 2
        )
    )),
    0,
    IF(
        X82 &lt; (IF(
            Y83 = "unsaniert",
            (MIN(IF(Y$29:Y$166="unsaniert",X$29:X$166)) + MAX(IF(Y$29:Y$166="unsaniert",X$29:X$166))) / 2,
            IF(
                Y83 = "teilsaniert",
                (MIN(IF(Y$29:Y$166="teilsaniert",X$29:X$166)) + MAX(IF(Y$29:Y$166="teilsaniert",X$29:X$166))) / 2,
                (MIN(IF(Y$29:Y$166="saniert",X$29:X$166)) + MAX(IF(Y$29:Y$166="saniert",X$29:X$166))) / 2
            )
        )),
        0,
        W83
    )
)</f>
        <v>0</v>
      </c>
      <c r="AA83" s="160"/>
      <c r="AB83" s="160"/>
      <c r="AC83" s="160"/>
      <c r="AD83" s="174">
        <f t="shared" si="19"/>
        <v>1.6771765483150982</v>
      </c>
      <c r="AE83" s="173">
        <f t="shared" si="5"/>
        <v>0.53155473113949081</v>
      </c>
      <c r="AF83" s="174" t="str">
        <f t="shared" si="6"/>
        <v>unsaniert</v>
      </c>
      <c r="AG83" s="174" cm="1">
        <f t="array" ref="AG83">IF(
    AE83 &gt; (IF(
        AF83 = "unsaniert",
        (MIN(IF(AF$1:AF$166="unsaniert",AE$1:AE$166)) + MAX(IF(AF$1:AF$166="unsaniert",AE$1:AE$166))) / 2,
        IF(
            AF83 = "teilsaniert",
            (MIN(IF(AF$1:AF$166="teilsaniert",AE$1:AE$166)) + MAX(IF(AF$1:AF$166="teilsaniert",AE$1:AE$166))) / 2,
            (MIN(IF(AF$1:AF$166="saniert",AE$1:AE$166)) + MAX(IF(AF$1:AF$166="saniert",AE$1:AE$166))) / 2
        )
    )),
    0,
    IF(
        AE82 &lt; (IF(
            AF83 = "unsaniert",
            (MIN(IF(AF$1:AF$166="unsaniert",AE$1:AE$166)) + MAX(IF(AF$1:AF$166="unsaniert",AE$1:AE$166))) / 2,
            IF(
                AF83 = "teilsaniert",
                (MIN(IF(AF$1:AF$166="teilsaniert",AE$1:AE$166)) + MAX(IF(AF$1:AF$166="teilsaniert",AE$1:AE$166))) / 2,
                (MIN(IF(AF$1:AF$166="saniert",AE$1:AE$166)) + MAX(IF(AF$1:AF$166="saniert",AE$1:AE$166))) / 2
            )
        )),
        0,
        AD83
    )
)</f>
        <v>0</v>
      </c>
      <c r="AH83" s="160"/>
      <c r="AI83" s="160"/>
      <c r="AJ83" s="160"/>
      <c r="AK83" s="174">
        <f t="shared" si="20"/>
        <v>0.73205396380107524</v>
      </c>
      <c r="AL83" s="173">
        <f t="shared" si="7"/>
        <v>3.5930319112925713E-2</v>
      </c>
      <c r="AM83" s="174" t="str">
        <f t="shared" si="8"/>
        <v>teilsaniert</v>
      </c>
      <c r="AN83" s="174" cm="1">
        <f t="array" ref="AN83">IF(
    AL83 &gt; (IF(
        AM83 = "unsaniert",
        (MIN(IF(AM$1:AM$166="unsaniert",AL$1:AL$166)) + MAX(IF(AM$1:AM$166="unsaniert",AL$1:AL$166))) / 2,
        IF(
            AM83 = "teilsaniert",
            (MIN(IF(AM$1:AM$166="teilsaniert",AL$1:AL$166)) + MAX(IF(AM$1:AM$166="teilsaniert",AL$1:AL$166))) / 2,
            (MIN(IF(AM$1:AM$166="saniert",AL$1:AL$166)) + MAX(IF(AM$1:AM$166="saniert",AL$1:AL$166))) / 2
        )
    )),
    0,
    IF(
        AL82 &lt; (IF(
            AM83 = "unsaniert",
            (MIN(IF(AM$1:AM$166="unsaniert",AL$1:AL$166)) + MAX(IF(AM$1:AM$166="unsaniert",AL$1:AL$166))) / 2,
            IF(
                AM83 = "teilsaniert",
                (MIN(IF(AM$1:AM$166="teilsaniert",AL$1:AL$166)) + MAX(IF(AM$1:AM$166="teilsaniert",AL$1:AL$166))) / 2,
                (MIN(IF(AM$1:AM$166="saniert",AL$1:AL$166)) + MAX(IF(AM$1:AM$166="saniert",AL$1:AL$166))) / 2
            )
        )),
        0,
        AK83
    )
)</f>
        <v>0</v>
      </c>
      <c r="AR83" s="174">
        <f t="shared" si="21"/>
        <v>1.6001446657938714</v>
      </c>
      <c r="AS83" s="173">
        <f t="shared" si="9"/>
        <v>0.5700378733808964</v>
      </c>
      <c r="AT83" s="174" t="str">
        <f t="shared" si="10"/>
        <v>unsaniert</v>
      </c>
      <c r="AU83" s="174" cm="1">
        <f t="array" ref="AU83">IF(
    AS83 &gt; (IF(
        AT83 = "unsaniert",
        (MIN(IF(AT$1:AT$166="unsaniert",AS$1:AS$166)) + MAX(IF(AT$1:AT$166="unsaniert",AS$1:AS$166))) / 2,
        IF(
            AT83 = "teilsaniert",
            (MIN(IF(AT$1:AT$166="teilsaniert",AS$1:AS$166)) + MAX(IF(AT$1:AT$166="teilsaniert",AS$1:AS$166))) / 2,
            (MIN(IF(AT$1:AT$166="saniert",AS$1:AS$166)) + MAX(IF(AT$1:AT$166="saniert",AS$1:AS$166))) / 2
        )
    )),
    0,
    IF(
        AS82 &lt; (IF(
            AT83 = "unsaniert",
            (MIN(IF(AT$1:AT$166="unsaniert",AS$1:AS$166)) + MAX(IF(AT$1:AT$166="unsaniert",AS$1:AS$166))) / 2,
            IF(
                AT83 = "teilsaniert",
                (MIN(IF(AT$1:AT$166="teilsaniert",AS$1:AS$166)) + MAX(IF(AT$1:AT$166="teilsaniert",AS$1:AS$166))) / 2,
                (MIN(IF(AT$1:AT$166="saniert",AS$1:AS$166)) + MAX(IF(AT$1:AT$166="saniert",AS$1:AS$166))) / 2
            )
        )),
        0,
        AR83
    )
)</f>
        <v>0</v>
      </c>
      <c r="AV83" s="160"/>
      <c r="AW83" s="160"/>
      <c r="AX83" s="160"/>
      <c r="AY83" s="174">
        <f t="shared" si="22"/>
        <v>2.8256705130367008</v>
      </c>
      <c r="AZ83" s="173">
        <f t="shared" si="24"/>
        <v>0.77026065582561132</v>
      </c>
      <c r="BA83" s="174" t="str">
        <f t="shared" si="25"/>
        <v>unsaniert</v>
      </c>
      <c r="BB83" s="174" cm="1">
        <f t="array" ref="BB83">IF(
    AZ83 &gt; (IF(
        BA83 = "unsaniert",
        (MIN(IF(BA$1:BA$166="unsaniert",AZ$1:AZ$166)) + MAX(IF(BA$1:BA$166="unsaniert",AZ$1:AZ$166))) / 2,
        IF(
            BA83 = "teilsaniert",
            (MIN(IF(BA$1:BA$166="teilsaniert",AZ$1:AZ$166)) + MAX(IF(BA$1:BA$166="teilsaniert",AZ$1:AZ$166))) / 2,
            (MIN(IF(BA$1:BA$166="saniert",AZ$1:AZ$166)) + MAX(IF(BA$1:BA$166="saniert",AZ$1:AZ$166))) / 2
        )
    )),
    0,
    IF(
        AZ82 &lt; (IF(
            BA83 = "unsaniert",
            (MIN(IF(BA$1:BA$166="unsaniert",AZ$1:AZ$166)) + MAX(IF(BA$1:BA$166="unsaniert",AZ$1:AZ$166))) / 2,
            IF(
                BA83 = "teilsaniert",
                (MIN(IF(BA$1:BA$166="teilsaniert",AZ$1:AZ$166)) + MAX(IF(BA$1:BA$166="teilsaniert",AZ$1:AZ$166))) / 2,
                (MIN(IF(BA$1:BA$166="saniert",AZ$1:AZ$166)) + MAX(IF(BA$1:BA$166="saniert",AZ$1:AZ$166))) / 2
            )
        )),
        0,
        AY83
    )
)</f>
        <v>0</v>
      </c>
      <c r="BC83" s="160"/>
      <c r="BD83" s="160"/>
      <c r="BE83" s="160"/>
      <c r="BF83" s="174">
        <f t="shared" si="23"/>
        <v>1.0343613174131183</v>
      </c>
      <c r="BG83" s="173">
        <f t="shared" si="13"/>
        <v>0.2486971669644315</v>
      </c>
      <c r="BH83" s="174" t="str">
        <f t="shared" si="14"/>
        <v>teilsaniert</v>
      </c>
      <c r="BI83" s="174" cm="1">
        <f t="array" ref="BI83">IF(
    BG83 &gt; (IF(
        BH83 = "unsaniert",
        (MIN(IF(BH$1:BH$166="unsaniert",BG$1:BG$166)) + MAX(IF(BH$1:BH$166="unsaniert",BG$1:BG$166))) / 2,
        IF(
            BH83 = "teilsaniert",
            (MIN(IF(BH$1:BH$166="teilsaniert",BG$1:BG$166)) + MAX(IF(BH$1:BH$166="teilsaniert",BG$1:BG$166))) / 2,
            (MIN(IF(BH$1:BH$166="saniert",BG$1:BG$166)) + MAX(IF(BH$1:BH$166="saniert",BG$1:BG$166))) / 2
        )
    )),
    0,
    IF(
        BG82 &lt; (IF(
            BH83 = "unsaniert",
            (MIN(IF(BH$1:BH$166="unsaniert",BG$1:BG$166)) + MAX(IF(BH$1:BH$166="unsaniert",BG$1:BG$166))) / 2,
            IF(
                BH83 = "teilsaniert",
                (MIN(IF(BH$1:BH$166="teilsaniert",BG$1:BG$166)) + MAX(IF(BH$1:BH$166="teilsaniert",BG$1:BG$166))) / 2,
                (MIN(IF(BH$1:BH$166="saniert",BG$1:BG$166)) + MAX(IF(BH$1:BH$166="saniert",BG$1:BG$166))) / 2
            )
        )),
        0,
        BF83
    )
)</f>
        <v>0</v>
      </c>
    </row>
    <row r="84" spans="2:61">
      <c r="B84" s="174">
        <f t="shared" si="15"/>
        <v>1.7095660349470601</v>
      </c>
      <c r="C84" s="173">
        <f>_xlfn.NORM.DIST(B84, B5,C5, TRUE)</f>
        <v>0.62768055937271949</v>
      </c>
      <c r="D84" s="174" t="str">
        <f t="shared" si="0"/>
        <v>unsaniert</v>
      </c>
      <c r="E84" s="174" cm="1">
        <f t="array" ref="E84">IF(
    C84 &gt; (IF(
        D84 = "unsaniert",
        (MIN(IF(D$32:D$166="unsaniert",C$32:C$166)) + MAX(IF(D$32:D$166="unsaniert",C$32:C$166))) / 2,
        IF(
            D84 = "teilsaniert",
            (MIN(IF(D$32:D$166="teilsaniert",C$32:C$166)) + MAX(IF(D$32:D$166="teilsaniert",C$32:C$166))) / 2,
            (MIN(IF(D$32:D$166="saniert",C$32:C$166)) + MAX(IF(D$32:D$166="saniert",C$32:C$166))) / 2
        )
    )),
    0,
    IF(
        C83 &lt; (IF(
            D84 = "unsaniert",
            (MIN(IF(D$32:D$166="unsaniert",C$32:C$166)) + MAX(IF(D$32:D$166="unsaniert",C$32:C$166))) / 2,
            IF(
                D84 = "teilsaniert",
                (MIN(IF(D$32:D$166="teilsaniert",C$32:C$166)) + MAX(IF(D$32:D$166="teilsaniert",C$32:C$166))) / 2,
                (MIN(IF(D$32:D$166="saniert",C$32:C$166)) + MAX(IF(D$32:D$166="saniert",C$32:C$166))) / 2
            )
        )),
        0,
        B84
    )
)</f>
        <v>0</v>
      </c>
      <c r="H84" s="160"/>
      <c r="I84" s="174">
        <f t="shared" si="16"/>
        <v>3.0672261060263564</v>
      </c>
      <c r="J84" s="173">
        <f>_xlfn.NORM.DIST(I84, I5,J5, TRUE)</f>
        <v>0.87748378765695123</v>
      </c>
      <c r="K84" s="174" t="str">
        <f t="shared" si="1"/>
        <v>unsaniert</v>
      </c>
      <c r="L84" s="174" cm="1">
        <f t="array" ref="L84">IF(
    J84 &gt; (IF(
        K84 = "unsaniert",
        (MIN(IF(K$32:K$166="unsaniert",J$32:J$166)) + MAX(IF(K$32:K$166="unsaniert",J$32:J$166))) / 2,
        IF(
            K84 = "teilsaniert",
            (MIN(IF(K$32:K$166="teilsaniert",J$32:J$166)) + MAX(IF(K$32:K$166="teilsaniert",J$32:J$166))) / 2,
            (MIN(IF(K$32:K$166="saniert",J$32:J$166)) + MAX(IF(K$32:K$166="saniert",J$32:J$166))) / 2
        )
    )),
    0,
    IF(
        J83 &lt; (IF(
            K84 = "unsaniert",
            (MIN(IF(K$32:K$166="unsaniert",J$32:J$166)) + MAX(IF(K$32:K$166="unsaniert",J$32:J$166))) / 2,
            IF(
                K84 = "teilsaniert",
                (MIN(IF(K$32:K$166="teilsaniert",J$32:J$166)) + MAX(IF(K$32:K$166="teilsaniert",J$32:J$166))) / 2,
                (MIN(IF(K$32:K$166="saniert",J$32:J$166)) + MAX(IF(K$32:K$166="saniert",J$32:J$166))) / 2
            )
        )),
        0,
        I84
    )
)</f>
        <v>0</v>
      </c>
      <c r="O84" s="160"/>
      <c r="P84" s="174">
        <f t="shared" si="17"/>
        <v>0.86363411250567879</v>
      </c>
      <c r="Q84" s="173">
        <f>_xlfn.NORM.DIST(P84, P5,Q5, TRUE)</f>
        <v>0.10266705450441262</v>
      </c>
      <c r="R84" s="174" t="str">
        <f t="shared" si="2"/>
        <v>teilsaniert</v>
      </c>
      <c r="S84" s="174" cm="1">
        <f t="array" ref="S84">IF(
    Q84 &gt; (IF(
        R84 = "unsaniert",
        (MIN(IF(R$32:R$166="unsaniert",Q$32:Q$166)) + MAX(IF(R$32:R$166="unsaniert",Q$32:Q$166))) / 2,
        IF(
            R84 = "teilsaniert",
            (MIN(IF(R$32:R$166="teilsaniert",Q$32:Q$166)) + MAX(IF(R$32:R$166="teilsaniert",Q$32:Q$166))) / 2,
            (MIN(IF(R$32:R$166="saniert",Q$32:Q$166)) + MAX(IF(R$32:R$166="saniert",Q$32:Q$166))) / 2
        )
    )),
    0,
    IF(
        Q83 &lt; (IF(
            R84 = "unsaniert",
            (MIN(IF(R$32:R$166="unsaniert",Q$32:Q$166)) + MAX(IF(R$32:R$166="unsaniert",Q$32:Q$166))) / 2,
            IF(
                R84 = "teilsaniert",
                (MIN(IF(R$32:R$166="teilsaniert",Q$32:Q$166)) + MAX(IF(R$32:R$166="teilsaniert",Q$32:Q$166))) / 2,
                (MIN(IF(R$32:R$166="saniert",Q$32:Q$166)) + MAX(IF(R$32:R$166="saniert",Q$32:Q$166))) / 2
            )
        )),
        0,
        P84
    )
)</f>
        <v>0</v>
      </c>
      <c r="W84" s="174">
        <f t="shared" si="18"/>
        <v>3.8170897700002961</v>
      </c>
      <c r="X84" s="173">
        <f t="shared" si="3"/>
        <v>0.8212493374070251</v>
      </c>
      <c r="Y84" s="174" t="str">
        <f t="shared" si="4"/>
        <v>unsaniert</v>
      </c>
      <c r="Z84" s="174" cm="1">
        <f t="array" ref="Z84">IF(
    X84 &gt; (IF(
        Y84 = "unsaniert",
        (MIN(IF(Y$29:Y$166="unsaniert",X$29:X$166)) + MAX(IF(Y$29:Y$166="unsaniert",X$29:X$166))) / 2,
        IF(
            Y84 = "teilsaniert",
            (MIN(IF(Y$29:Y$166="teilsaniert",X$29:X$166)) + MAX(IF(Y$29:Y$166="teilsaniert",X$29:X$166))) / 2,
            (MIN(IF(Y$29:Y$166="saniert",X$29:X$166)) + MAX(IF(Y$29:Y$166="saniert",X$29:X$166))) / 2
        )
    )),
    0,
    IF(
        X83 &lt; (IF(
            Y84 = "unsaniert",
            (MIN(IF(Y$29:Y$166="unsaniert",X$29:X$166)) + MAX(IF(Y$29:Y$166="unsaniert",X$29:X$166))) / 2,
            IF(
                Y84 = "teilsaniert",
                (MIN(IF(Y$29:Y$166="teilsaniert",X$29:X$166)) + MAX(IF(Y$29:Y$166="teilsaniert",X$29:X$166))) / 2,
                (MIN(IF(Y$29:Y$166="saniert",X$29:X$166)) + MAX(IF(Y$29:Y$166="saniert",X$29:X$166))) / 2
            )
        )),
        0,
        W84
    )
)</f>
        <v>0</v>
      </c>
      <c r="AA84" s="160"/>
      <c r="AB84" s="160"/>
      <c r="AC84" s="160"/>
      <c r="AD84" s="174">
        <f t="shared" si="19"/>
        <v>1.6471765483150982</v>
      </c>
      <c r="AE84" s="173">
        <f t="shared" si="5"/>
        <v>0.50731148068082088</v>
      </c>
      <c r="AF84" s="174" t="str">
        <f t="shared" si="6"/>
        <v>unsaniert</v>
      </c>
      <c r="AG84" s="174" cm="1">
        <f t="array" ref="AG84">IF(
    AE84 &gt; (IF(
        AF84 = "unsaniert",
        (MIN(IF(AF$1:AF$166="unsaniert",AE$1:AE$166)) + MAX(IF(AF$1:AF$166="unsaniert",AE$1:AE$166))) / 2,
        IF(
            AF84 = "teilsaniert",
            (MIN(IF(AF$1:AF$166="teilsaniert",AE$1:AE$166)) + MAX(IF(AF$1:AF$166="teilsaniert",AE$1:AE$166))) / 2,
            (MIN(IF(AF$1:AF$166="saniert",AE$1:AE$166)) + MAX(IF(AF$1:AF$166="saniert",AE$1:AE$166))) / 2
        )
    )),
    0,
    IF(
        AE83 &lt; (IF(
            AF84 = "unsaniert",
            (MIN(IF(AF$1:AF$166="unsaniert",AE$1:AE$166)) + MAX(IF(AF$1:AF$166="unsaniert",AE$1:AE$166))) / 2,
            IF(
                AF84 = "teilsaniert",
                (MIN(IF(AF$1:AF$166="teilsaniert",AE$1:AE$166)) + MAX(IF(AF$1:AF$166="teilsaniert",AE$1:AE$166))) / 2,
                (MIN(IF(AF$1:AF$166="saniert",AE$1:AE$166)) + MAX(IF(AF$1:AF$166="saniert",AE$1:AE$166))) / 2
            )
        )),
        0,
        AD84
    )
)</f>
        <v>0</v>
      </c>
      <c r="AH84" s="160"/>
      <c r="AI84" s="160"/>
      <c r="AJ84" s="160"/>
      <c r="AK84" s="174">
        <f t="shared" si="20"/>
        <v>0.70205396380107521</v>
      </c>
      <c r="AL84" s="173">
        <f t="shared" si="7"/>
        <v>2.8716559816001717E-2</v>
      </c>
      <c r="AM84" s="174" t="str">
        <f t="shared" si="8"/>
        <v>saniert</v>
      </c>
      <c r="AN84" s="174" cm="1">
        <f t="array" ref="AN84">IF(
    AL84 &gt; (IF(
        AM84 = "unsaniert",
        (MIN(IF(AM$1:AM$166="unsaniert",AL$1:AL$166)) + MAX(IF(AM$1:AM$166="unsaniert",AL$1:AL$166))) / 2,
        IF(
            AM84 = "teilsaniert",
            (MIN(IF(AM$1:AM$166="teilsaniert",AL$1:AL$166)) + MAX(IF(AM$1:AM$166="teilsaniert",AL$1:AL$166))) / 2,
            (MIN(IF(AM$1:AM$166="saniert",AL$1:AL$166)) + MAX(IF(AM$1:AM$166="saniert",AL$1:AL$166))) / 2
        )
    )),
    0,
    IF(
        AL83 &lt; (IF(
            AM84 = "unsaniert",
            (MIN(IF(AM$1:AM$166="unsaniert",AL$1:AL$166)) + MAX(IF(AM$1:AM$166="unsaniert",AL$1:AL$166))) / 2,
            IF(
                AM84 = "teilsaniert",
                (MIN(IF(AM$1:AM$166="teilsaniert",AL$1:AL$166)) + MAX(IF(AM$1:AM$166="teilsaniert",AL$1:AL$166))) / 2,
                (MIN(IF(AM$1:AM$166="saniert",AL$1:AL$166)) + MAX(IF(AM$1:AM$166="saniert",AL$1:AL$166))) / 2
            )
        )),
        0,
        AK84
    )
)</f>
        <v>0</v>
      </c>
      <c r="AR84" s="174">
        <f t="shared" si="21"/>
        <v>1.5901446657938714</v>
      </c>
      <c r="AS84" s="173">
        <f t="shared" si="9"/>
        <v>0.54682634185890666</v>
      </c>
      <c r="AT84" s="174" t="str">
        <f t="shared" si="10"/>
        <v>unsaniert</v>
      </c>
      <c r="AU84" s="174" cm="1">
        <f t="array" ref="AU84">IF(
    AS84 &gt; (IF(
        AT84 = "unsaniert",
        (MIN(IF(AT$1:AT$166="unsaniert",AS$1:AS$166)) + MAX(IF(AT$1:AT$166="unsaniert",AS$1:AS$166))) / 2,
        IF(
            AT84 = "teilsaniert",
            (MIN(IF(AT$1:AT$166="teilsaniert",AS$1:AS$166)) + MAX(IF(AT$1:AT$166="teilsaniert",AS$1:AS$166))) / 2,
            (MIN(IF(AT$1:AT$166="saniert",AS$1:AS$166)) + MAX(IF(AT$1:AT$166="saniert",AS$1:AS$166))) / 2
        )
    )),
    0,
    IF(
        AS83 &lt; (IF(
            AT84 = "unsaniert",
            (MIN(IF(AT$1:AT$166="unsaniert",AS$1:AS$166)) + MAX(IF(AT$1:AT$166="unsaniert",AS$1:AS$166))) / 2,
            IF(
                AT84 = "teilsaniert",
                (MIN(IF(AT$1:AT$166="teilsaniert",AS$1:AS$166)) + MAX(IF(AT$1:AT$166="teilsaniert",AS$1:AS$166))) / 2,
                (MIN(IF(AT$1:AT$166="saniert",AS$1:AS$166)) + MAX(IF(AT$1:AT$166="saniert",AS$1:AS$166))) / 2
            )
        )),
        0,
        AR84
    )
)</f>
        <v>0</v>
      </c>
      <c r="AV84" s="160"/>
      <c r="AW84" s="160"/>
      <c r="AX84" s="160"/>
      <c r="AY84" s="174">
        <f t="shared" si="22"/>
        <v>2.795670513036701</v>
      </c>
      <c r="AZ84" s="173">
        <f t="shared" si="24"/>
        <v>0.75572473796427686</v>
      </c>
      <c r="BA84" s="174" t="str">
        <f t="shared" si="25"/>
        <v>unsaniert</v>
      </c>
      <c r="BB84" s="174" cm="1">
        <f t="array" ref="BB84">IF(
    AZ84 &gt; (IF(
        BA84 = "unsaniert",
        (MIN(IF(BA$1:BA$166="unsaniert",AZ$1:AZ$166)) + MAX(IF(BA$1:BA$166="unsaniert",AZ$1:AZ$166))) / 2,
        IF(
            BA84 = "teilsaniert",
            (MIN(IF(BA$1:BA$166="teilsaniert",AZ$1:AZ$166)) + MAX(IF(BA$1:BA$166="teilsaniert",AZ$1:AZ$166))) / 2,
            (MIN(IF(BA$1:BA$166="saniert",AZ$1:AZ$166)) + MAX(IF(BA$1:BA$166="saniert",AZ$1:AZ$166))) / 2
        )
    )),
    0,
    IF(
        AZ83 &lt; (IF(
            BA84 = "unsaniert",
            (MIN(IF(BA$1:BA$166="unsaniert",AZ$1:AZ$166)) + MAX(IF(BA$1:BA$166="unsaniert",AZ$1:AZ$166))) / 2,
            IF(
                BA84 = "teilsaniert",
                (MIN(IF(BA$1:BA$166="teilsaniert",AZ$1:AZ$166)) + MAX(IF(BA$1:BA$166="teilsaniert",AZ$1:AZ$166))) / 2,
                (MIN(IF(BA$1:BA$166="saniert",AZ$1:AZ$166)) + MAX(IF(BA$1:BA$166="saniert",AZ$1:AZ$166))) / 2
            )
        )),
        0,
        AY84
    )
)</f>
        <v>0</v>
      </c>
      <c r="BC84" s="160"/>
      <c r="BD84" s="160"/>
      <c r="BE84" s="160"/>
      <c r="BF84" s="174">
        <f t="shared" si="23"/>
        <v>1.0043613174131183</v>
      </c>
      <c r="BG84" s="173">
        <f t="shared" si="13"/>
        <v>0.22505469102661227</v>
      </c>
      <c r="BH84" s="174" t="str">
        <f t="shared" si="14"/>
        <v>teilsaniert</v>
      </c>
      <c r="BI84" s="174" cm="1">
        <f t="array" ref="BI84">IF(
    BG84 &gt; (IF(
        BH84 = "unsaniert",
        (MIN(IF(BH$1:BH$166="unsaniert",BG$1:BG$166)) + MAX(IF(BH$1:BH$166="unsaniert",BG$1:BG$166))) / 2,
        IF(
            BH84 = "teilsaniert",
            (MIN(IF(BH$1:BH$166="teilsaniert",BG$1:BG$166)) + MAX(IF(BH$1:BH$166="teilsaniert",BG$1:BG$166))) / 2,
            (MIN(IF(BH$1:BH$166="saniert",BG$1:BG$166)) + MAX(IF(BH$1:BH$166="saniert",BG$1:BG$166))) / 2
        )
    )),
    0,
    IF(
        BG83 &lt; (IF(
            BH84 = "unsaniert",
            (MIN(IF(BH$1:BH$166="unsaniert",BG$1:BG$166)) + MAX(IF(BH$1:BH$166="unsaniert",BG$1:BG$166))) / 2,
            IF(
                BH84 = "teilsaniert",
                (MIN(IF(BH$1:BH$166="teilsaniert",BG$1:BG$166)) + MAX(IF(BH$1:BH$166="teilsaniert",BG$1:BG$166))) / 2,
                (MIN(IF(BH$1:BH$166="saniert",BG$1:BG$166)) + MAX(IF(BH$1:BH$166="saniert",BG$1:BG$166))) / 2
            )
        )),
        0,
        BF84
    )
)</f>
        <v>1.0043613174131183</v>
      </c>
    </row>
    <row r="85" spans="2:61">
      <c r="B85" s="174">
        <f t="shared" si="15"/>
        <v>1.67956603494706</v>
      </c>
      <c r="C85" s="173">
        <f>_xlfn.NORM.DIST(B85, B5,C5, TRUE)</f>
        <v>0.60685803497271551</v>
      </c>
      <c r="D85" s="174" t="str">
        <f t="shared" si="0"/>
        <v>unsaniert</v>
      </c>
      <c r="E85" s="174" cm="1">
        <f t="array" ref="E85">IF(
    C85 &gt; (IF(
        D85 = "unsaniert",
        (MIN(IF(D$32:D$166="unsaniert",C$32:C$166)) + MAX(IF(D$32:D$166="unsaniert",C$32:C$166))) / 2,
        IF(
            D85 = "teilsaniert",
            (MIN(IF(D$32:D$166="teilsaniert",C$32:C$166)) + MAX(IF(D$32:D$166="teilsaniert",C$32:C$166))) / 2,
            (MIN(IF(D$32:D$166="saniert",C$32:C$166)) + MAX(IF(D$32:D$166="saniert",C$32:C$166))) / 2
        )
    )),
    0,
    IF(
        C84 &lt; (IF(
            D85 = "unsaniert",
            (MIN(IF(D$32:D$166="unsaniert",C$32:C$166)) + MAX(IF(D$32:D$166="unsaniert",C$32:C$166))) / 2,
            IF(
                D85 = "teilsaniert",
                (MIN(IF(D$32:D$166="teilsaniert",C$32:C$166)) + MAX(IF(D$32:D$166="teilsaniert",C$32:C$166))) / 2,
                (MIN(IF(D$32:D$166="saniert",C$32:C$166)) + MAX(IF(D$32:D$166="saniert",C$32:C$166))) / 2
            )
        )),
        0,
        B85
    )
)</f>
        <v>0</v>
      </c>
      <c r="H85" s="160"/>
      <c r="I85" s="174">
        <f t="shared" si="16"/>
        <v>3.0372261060263566</v>
      </c>
      <c r="J85" s="173">
        <f>_xlfn.NORM.DIST(I85, I5,J5, TRUE)</f>
        <v>0.86970548286319183</v>
      </c>
      <c r="K85" s="174" t="str">
        <f t="shared" si="1"/>
        <v>unsaniert</v>
      </c>
      <c r="L85" s="174" cm="1">
        <f t="array" ref="L85">IF(
    J85 &gt; (IF(
        K85 = "unsaniert",
        (MIN(IF(K$32:K$166="unsaniert",J$32:J$166)) + MAX(IF(K$32:K$166="unsaniert",J$32:J$166))) / 2,
        IF(
            K85 = "teilsaniert",
            (MIN(IF(K$32:K$166="teilsaniert",J$32:J$166)) + MAX(IF(K$32:K$166="teilsaniert",J$32:J$166))) / 2,
            (MIN(IF(K$32:K$166="saniert",J$32:J$166)) + MAX(IF(K$32:K$166="saniert",J$32:J$166))) / 2
        )
    )),
    0,
    IF(
        J84 &lt; (IF(
            K85 = "unsaniert",
            (MIN(IF(K$32:K$166="unsaniert",J$32:J$166)) + MAX(IF(K$32:K$166="unsaniert",J$32:J$166))) / 2,
            IF(
                K85 = "teilsaniert",
                (MIN(IF(K$32:K$166="teilsaniert",J$32:J$166)) + MAX(IF(K$32:K$166="teilsaniert",J$32:J$166))) / 2,
                (MIN(IF(K$32:K$166="saniert",J$32:J$166)) + MAX(IF(K$32:K$166="saniert",J$32:J$166))) / 2
            )
        )),
        0,
        I85
    )
)</f>
        <v>0</v>
      </c>
      <c r="O85" s="160"/>
      <c r="P85" s="174">
        <f t="shared" si="17"/>
        <v>0.83363411250567876</v>
      </c>
      <c r="Q85" s="173">
        <f>_xlfn.NORM.DIST(P85, P5,Q5, TRUE)</f>
        <v>8.7936564392154443E-2</v>
      </c>
      <c r="R85" s="174" t="str">
        <f t="shared" si="2"/>
        <v>teilsaniert</v>
      </c>
      <c r="S85" s="174" cm="1">
        <f t="array" ref="S85">IF(
    Q85 &gt; (IF(
        R85 = "unsaniert",
        (MIN(IF(R$32:R$166="unsaniert",Q$32:Q$166)) + MAX(IF(R$32:R$166="unsaniert",Q$32:Q$166))) / 2,
        IF(
            R85 = "teilsaniert",
            (MIN(IF(R$32:R$166="teilsaniert",Q$32:Q$166)) + MAX(IF(R$32:R$166="teilsaniert",Q$32:Q$166))) / 2,
            (MIN(IF(R$32:R$166="saniert",Q$32:Q$166)) + MAX(IF(R$32:R$166="saniert",Q$32:Q$166))) / 2
        )
    )),
    0,
    IF(
        Q84 &lt; (IF(
            R85 = "unsaniert",
            (MIN(IF(R$32:R$166="unsaniert",Q$32:Q$166)) + MAX(IF(R$32:R$166="unsaniert",Q$32:Q$166))) / 2,
            IF(
                R85 = "teilsaniert",
                (MIN(IF(R$32:R$166="teilsaniert",Q$32:Q$166)) + MAX(IF(R$32:R$166="teilsaniert",Q$32:Q$166))) / 2,
                (MIN(IF(R$32:R$166="saniert",Q$32:Q$166)) + MAX(IF(R$32:R$166="saniert",Q$32:Q$166))) / 2
            )
        )),
        0,
        P85
    )
)</f>
        <v>0</v>
      </c>
      <c r="W85" s="174">
        <f t="shared" si="18"/>
        <v>3.7870897700002963</v>
      </c>
      <c r="X85" s="173">
        <f t="shared" si="3"/>
        <v>0.80994415361010952</v>
      </c>
      <c r="Y85" s="174" t="str">
        <f t="shared" si="4"/>
        <v>unsaniert</v>
      </c>
      <c r="Z85" s="174" cm="1">
        <f t="array" ref="Z85">IF(
    X85 &gt; (IF(
        Y85 = "unsaniert",
        (MIN(IF(Y$29:Y$166="unsaniert",X$29:X$166)) + MAX(IF(Y$29:Y$166="unsaniert",X$29:X$166))) / 2,
        IF(
            Y85 = "teilsaniert",
            (MIN(IF(Y$29:Y$166="teilsaniert",X$29:X$166)) + MAX(IF(Y$29:Y$166="teilsaniert",X$29:X$166))) / 2,
            (MIN(IF(Y$29:Y$166="saniert",X$29:X$166)) + MAX(IF(Y$29:Y$166="saniert",X$29:X$166))) / 2
        )
    )),
    0,
    IF(
        X84 &lt; (IF(
            Y85 = "unsaniert",
            (MIN(IF(Y$29:Y$166="unsaniert",X$29:X$166)) + MAX(IF(Y$29:Y$166="unsaniert",X$29:X$166))) / 2,
            IF(
                Y85 = "teilsaniert",
                (MIN(IF(Y$29:Y$166="teilsaniert",X$29:X$166)) + MAX(IF(Y$29:Y$166="teilsaniert",X$29:X$166))) / 2,
                (MIN(IF(Y$29:Y$166="saniert",X$29:X$166)) + MAX(IF(Y$29:Y$166="saniert",X$29:X$166))) / 2
            )
        )),
        0,
        W85
    )
)</f>
        <v>0</v>
      </c>
      <c r="AA85" s="160"/>
      <c r="AB85" s="160"/>
      <c r="AC85" s="160"/>
      <c r="AD85" s="174">
        <f t="shared" si="19"/>
        <v>1.6171765483150982</v>
      </c>
      <c r="AE85" s="173">
        <f t="shared" si="5"/>
        <v>0.48304118551344039</v>
      </c>
      <c r="AF85" s="174" t="str">
        <f t="shared" si="6"/>
        <v>unsaniert</v>
      </c>
      <c r="AG85" s="174" cm="1">
        <f t="array" ref="AG85">IF(
    AE85 &gt; (IF(
        AF85 = "unsaniert",
        (MIN(IF(AF$1:AF$166="unsaniert",AE$1:AE$166)) + MAX(IF(AF$1:AF$166="unsaniert",AE$1:AE$166))) / 2,
        IF(
            AF85 = "teilsaniert",
            (MIN(IF(AF$1:AF$166="teilsaniert",AE$1:AE$166)) + MAX(IF(AF$1:AF$166="teilsaniert",AE$1:AE$166))) / 2,
            (MIN(IF(AF$1:AF$166="saniert",AE$1:AE$166)) + MAX(IF(AF$1:AF$166="saniert",AE$1:AE$166))) / 2
        )
    )),
    0,
    IF(
        AE84 &lt; (IF(
            AF85 = "unsaniert",
            (MIN(IF(AF$1:AF$166="unsaniert",AE$1:AE$166)) + MAX(IF(AF$1:AF$166="unsaniert",AE$1:AE$166))) / 2,
            IF(
                AF85 = "teilsaniert",
                (MIN(IF(AF$1:AF$166="teilsaniert",AE$1:AE$166)) + MAX(IF(AF$1:AF$166="teilsaniert",AE$1:AE$166))) / 2,
                (MIN(IF(AF$1:AF$166="saniert",AE$1:AE$166)) + MAX(IF(AF$1:AF$166="saniert",AE$1:AE$166))) / 2
            )
        )),
        0,
        AD85
    )
)</f>
        <v>0</v>
      </c>
      <c r="AH85" s="160"/>
      <c r="AI85" s="160"/>
      <c r="AJ85" s="160"/>
      <c r="AK85" s="174">
        <f t="shared" si="20"/>
        <v>0.67205396380107518</v>
      </c>
      <c r="AL85" s="173">
        <f t="shared" si="7"/>
        <v>2.2750131948179153E-2</v>
      </c>
      <c r="AM85" s="174" t="str">
        <f t="shared" si="8"/>
        <v>saniert</v>
      </c>
      <c r="AN85" s="174" cm="1">
        <f t="array" ref="AN85">IF(
    AL85 &gt; (IF(
        AM85 = "unsaniert",
        (MIN(IF(AM$1:AM$166="unsaniert",AL$1:AL$166)) + MAX(IF(AM$1:AM$166="unsaniert",AL$1:AL$166))) / 2,
        IF(
            AM85 = "teilsaniert",
            (MIN(IF(AM$1:AM$166="teilsaniert",AL$1:AL$166)) + MAX(IF(AM$1:AM$166="teilsaniert",AL$1:AL$166))) / 2,
            (MIN(IF(AM$1:AM$166="saniert",AL$1:AL$166)) + MAX(IF(AM$1:AM$166="saniert",AL$1:AL$166))) / 2
        )
    )),
    0,
    IF(
        AL84 &lt; (IF(
            AM85 = "unsaniert",
            (MIN(IF(AM$1:AM$166="unsaniert",AL$1:AL$166)) + MAX(IF(AM$1:AM$166="unsaniert",AL$1:AL$166))) / 2,
            IF(
                AM85 = "teilsaniert",
                (MIN(IF(AM$1:AM$166="teilsaniert",AL$1:AL$166)) + MAX(IF(AM$1:AM$166="teilsaniert",AL$1:AL$166))) / 2,
                (MIN(IF(AM$1:AM$166="saniert",AL$1:AL$166)) + MAX(IF(AM$1:AM$166="saniert",AL$1:AL$166))) / 2
            )
        )),
        0,
        AK85
    )
)</f>
        <v>0</v>
      </c>
      <c r="AR85" s="174">
        <f t="shared" si="21"/>
        <v>1.5801446657938714</v>
      </c>
      <c r="AS85" s="173">
        <f t="shared" si="9"/>
        <v>0.52345366642628322</v>
      </c>
      <c r="AT85" s="174" t="str">
        <f t="shared" si="10"/>
        <v>unsaniert</v>
      </c>
      <c r="AU85" s="174" cm="1">
        <f t="array" ref="AU85">IF(
    AS85 &gt; (IF(
        AT85 = "unsaniert",
        (MIN(IF(AT$1:AT$166="unsaniert",AS$1:AS$166)) + MAX(IF(AT$1:AT$166="unsaniert",AS$1:AS$166))) / 2,
        IF(
            AT85 = "teilsaniert",
            (MIN(IF(AT$1:AT$166="teilsaniert",AS$1:AS$166)) + MAX(IF(AT$1:AT$166="teilsaniert",AS$1:AS$166))) / 2,
            (MIN(IF(AT$1:AT$166="saniert",AS$1:AS$166)) + MAX(IF(AT$1:AT$166="saniert",AS$1:AS$166))) / 2
        )
    )),
    0,
    IF(
        AS84 &lt; (IF(
            AT85 = "unsaniert",
            (MIN(IF(AT$1:AT$166="unsaniert",AS$1:AS$166)) + MAX(IF(AT$1:AT$166="unsaniert",AS$1:AS$166))) / 2,
            IF(
                AT85 = "teilsaniert",
                (MIN(IF(AT$1:AT$166="teilsaniert",AS$1:AS$166)) + MAX(IF(AT$1:AT$166="teilsaniert",AS$1:AS$166))) / 2,
                (MIN(IF(AT$1:AT$166="saniert",AS$1:AS$166)) + MAX(IF(AT$1:AT$166="saniert",AS$1:AS$166))) / 2
            )
        )),
        0,
        AR85
    )
)</f>
        <v>0</v>
      </c>
      <c r="AV85" s="160"/>
      <c r="AW85" s="160"/>
      <c r="AX85" s="160"/>
      <c r="AY85" s="174">
        <f t="shared" si="22"/>
        <v>2.7656705130367012</v>
      </c>
      <c r="AZ85" s="173">
        <f t="shared" si="24"/>
        <v>0.74070700686414903</v>
      </c>
      <c r="BA85" s="174" t="str">
        <f t="shared" si="25"/>
        <v>unsaniert</v>
      </c>
      <c r="BB85" s="174" cm="1">
        <f t="array" ref="BB85">IF(
    AZ85 &gt; (IF(
        BA85 = "unsaniert",
        (MIN(IF(BA$1:BA$166="unsaniert",AZ$1:AZ$166)) + MAX(IF(BA$1:BA$166="unsaniert",AZ$1:AZ$166))) / 2,
        IF(
            BA85 = "teilsaniert",
            (MIN(IF(BA$1:BA$166="teilsaniert",AZ$1:AZ$166)) + MAX(IF(BA$1:BA$166="teilsaniert",AZ$1:AZ$166))) / 2,
            (MIN(IF(BA$1:BA$166="saniert",AZ$1:AZ$166)) + MAX(IF(BA$1:BA$166="saniert",AZ$1:AZ$166))) / 2
        )
    )),
    0,
    IF(
        AZ84 &lt; (IF(
            BA85 = "unsaniert",
            (MIN(IF(BA$1:BA$166="unsaniert",AZ$1:AZ$166)) + MAX(IF(BA$1:BA$166="unsaniert",AZ$1:AZ$166))) / 2,
            IF(
                BA85 = "teilsaniert",
                (MIN(IF(BA$1:BA$166="teilsaniert",AZ$1:AZ$166)) + MAX(IF(BA$1:BA$166="teilsaniert",AZ$1:AZ$166))) / 2,
                (MIN(IF(BA$1:BA$166="saniert",AZ$1:AZ$166)) + MAX(IF(BA$1:BA$166="saniert",AZ$1:AZ$166))) / 2
            )
        )),
        0,
        AY85
    )
)</f>
        <v>0</v>
      </c>
      <c r="BC85" s="160"/>
      <c r="BD85" s="160"/>
      <c r="BE85" s="160"/>
      <c r="BF85" s="174">
        <f t="shared" si="23"/>
        <v>0.97436131741311827</v>
      </c>
      <c r="BG85" s="173">
        <f t="shared" si="13"/>
        <v>0.20274113978330946</v>
      </c>
      <c r="BH85" s="174" t="str">
        <f t="shared" si="14"/>
        <v>teilsaniert</v>
      </c>
      <c r="BI85" s="174" cm="1">
        <f t="array" ref="BI85">IF(
    BG85 &gt; (IF(
        BH85 = "unsaniert",
        (MIN(IF(BH$1:BH$166="unsaniert",BG$1:BG$166)) + MAX(IF(BH$1:BH$166="unsaniert",BG$1:BG$166))) / 2,
        IF(
            BH85 = "teilsaniert",
            (MIN(IF(BH$1:BH$166="teilsaniert",BG$1:BG$166)) + MAX(IF(BH$1:BH$166="teilsaniert",BG$1:BG$166))) / 2,
            (MIN(IF(BH$1:BH$166="saniert",BG$1:BG$166)) + MAX(IF(BH$1:BH$166="saniert",BG$1:BG$166))) / 2
        )
    )),
    0,
    IF(
        BG84 &lt; (IF(
            BH85 = "unsaniert",
            (MIN(IF(BH$1:BH$166="unsaniert",BG$1:BG$166)) + MAX(IF(BH$1:BH$166="unsaniert",BG$1:BG$166))) / 2,
            IF(
                BH85 = "teilsaniert",
                (MIN(IF(BH$1:BH$166="teilsaniert",BG$1:BG$166)) + MAX(IF(BH$1:BH$166="teilsaniert",BG$1:BG$166))) / 2,
                (MIN(IF(BH$1:BH$166="saniert",BG$1:BG$166)) + MAX(IF(BH$1:BH$166="saniert",BG$1:BG$166))) / 2
            )
        )),
        0,
        BF85
    )
)</f>
        <v>0</v>
      </c>
    </row>
    <row r="86" spans="2:61">
      <c r="B86" s="174">
        <f t="shared" si="15"/>
        <v>1.64956603494706</v>
      </c>
      <c r="C86" s="173">
        <f>_xlfn.NORM.DIST(B86, B5,C5, TRUE)</f>
        <v>0.58572516478244718</v>
      </c>
      <c r="D86" s="174" t="str">
        <f t="shared" si="0"/>
        <v>unsaniert</v>
      </c>
      <c r="E86" s="174" cm="1">
        <f t="array" ref="E86">IF(
    C86 &gt; (IF(
        D86 = "unsaniert",
        (MIN(IF(D$32:D$166="unsaniert",C$32:C$166)) + MAX(IF(D$32:D$166="unsaniert",C$32:C$166))) / 2,
        IF(
            D86 = "teilsaniert",
            (MIN(IF(D$32:D$166="teilsaniert",C$32:C$166)) + MAX(IF(D$32:D$166="teilsaniert",C$32:C$166))) / 2,
            (MIN(IF(D$32:D$166="saniert",C$32:C$166)) + MAX(IF(D$32:D$166="saniert",C$32:C$166))) / 2
        )
    )),
    0,
    IF(
        C85 &lt; (IF(
            D86 = "unsaniert",
            (MIN(IF(D$32:D$166="unsaniert",C$32:C$166)) + MAX(IF(D$32:D$166="unsaniert",C$32:C$166))) / 2,
            IF(
                D86 = "teilsaniert",
                (MIN(IF(D$32:D$166="teilsaniert",C$32:C$166)) + MAX(IF(D$32:D$166="teilsaniert",C$32:C$166))) / 2,
                (MIN(IF(D$32:D$166="saniert",C$32:C$166)) + MAX(IF(D$32:D$166="saniert",C$32:C$166))) / 2
            )
        )),
        0,
        B86
    )
)</f>
        <v>0</v>
      </c>
      <c r="H86" s="160"/>
      <c r="I86" s="174">
        <f t="shared" si="16"/>
        <v>3.0072261060263568</v>
      </c>
      <c r="J86" s="173">
        <f>_xlfn.NORM.DIST(I86, I5,J5, TRUE)</f>
        <v>0.86159205071490375</v>
      </c>
      <c r="K86" s="174" t="str">
        <f t="shared" si="1"/>
        <v>unsaniert</v>
      </c>
      <c r="L86" s="174" cm="1">
        <f t="array" ref="L86">IF(
    J86 &gt; (IF(
        K86 = "unsaniert",
        (MIN(IF(K$32:K$166="unsaniert",J$32:J$166)) + MAX(IF(K$32:K$166="unsaniert",J$32:J$166))) / 2,
        IF(
            K86 = "teilsaniert",
            (MIN(IF(K$32:K$166="teilsaniert",J$32:J$166)) + MAX(IF(K$32:K$166="teilsaniert",J$32:J$166))) / 2,
            (MIN(IF(K$32:K$166="saniert",J$32:J$166)) + MAX(IF(K$32:K$166="saniert",J$32:J$166))) / 2
        )
    )),
    0,
    IF(
        J85 &lt; (IF(
            K86 = "unsaniert",
            (MIN(IF(K$32:K$166="unsaniert",J$32:J$166)) + MAX(IF(K$32:K$166="unsaniert",J$32:J$166))) / 2,
            IF(
                K86 = "teilsaniert",
                (MIN(IF(K$32:K$166="teilsaniert",J$32:J$166)) + MAX(IF(K$32:K$166="teilsaniert",J$32:J$166))) / 2,
                (MIN(IF(K$32:K$166="saniert",J$32:J$166)) + MAX(IF(K$32:K$166="saniert",J$32:J$166))) / 2
            )
        )),
        0,
        I86
    )
)</f>
        <v>0</v>
      </c>
      <c r="O86" s="160"/>
      <c r="P86" s="174">
        <f t="shared" si="17"/>
        <v>0.80363411250567873</v>
      </c>
      <c r="Q86" s="173">
        <f>_xlfn.NORM.DIST(P86, P5,Q5, TRUE)</f>
        <v>7.4842794674512991E-2</v>
      </c>
      <c r="R86" s="174" t="str">
        <f t="shared" si="2"/>
        <v>teilsaniert</v>
      </c>
      <c r="S86" s="174" cm="1">
        <f t="array" ref="S86">IF(
    Q86 &gt; (IF(
        R86 = "unsaniert",
        (MIN(IF(R$32:R$166="unsaniert",Q$32:Q$166)) + MAX(IF(R$32:R$166="unsaniert",Q$32:Q$166))) / 2,
        IF(
            R86 = "teilsaniert",
            (MIN(IF(R$32:R$166="teilsaniert",Q$32:Q$166)) + MAX(IF(R$32:R$166="teilsaniert",Q$32:Q$166))) / 2,
            (MIN(IF(R$32:R$166="saniert",Q$32:Q$166)) + MAX(IF(R$32:R$166="saniert",Q$32:Q$166))) / 2
        )
    )),
    0,
    IF(
        Q85 &lt; (IF(
            R86 = "unsaniert",
            (MIN(IF(R$32:R$166="unsaniert",Q$32:Q$166)) + MAX(IF(R$32:R$166="unsaniert",Q$32:Q$166))) / 2,
            IF(
                R86 = "teilsaniert",
                (MIN(IF(R$32:R$166="teilsaniert",Q$32:Q$166)) + MAX(IF(R$32:R$166="teilsaniert",Q$32:Q$166))) / 2,
                (MIN(IF(R$32:R$166="saniert",Q$32:Q$166)) + MAX(IF(R$32:R$166="saniert",Q$32:Q$166))) / 2
            )
        )),
        0,
        P86
    )
)</f>
        <v>0</v>
      </c>
      <c r="W86" s="174">
        <f t="shared" si="18"/>
        <v>3.7570897700002965</v>
      </c>
      <c r="X86" s="173">
        <f t="shared" si="3"/>
        <v>0.79820992152934422</v>
      </c>
      <c r="Y86" s="174" t="str">
        <f t="shared" si="4"/>
        <v>unsaniert</v>
      </c>
      <c r="Z86" s="174" cm="1">
        <f t="array" ref="Z86">IF(
    X86 &gt; (IF(
        Y86 = "unsaniert",
        (MIN(IF(Y$29:Y$166="unsaniert",X$29:X$166)) + MAX(IF(Y$29:Y$166="unsaniert",X$29:X$166))) / 2,
        IF(
            Y86 = "teilsaniert",
            (MIN(IF(Y$29:Y$166="teilsaniert",X$29:X$166)) + MAX(IF(Y$29:Y$166="teilsaniert",X$29:X$166))) / 2,
            (MIN(IF(Y$29:Y$166="saniert",X$29:X$166)) + MAX(IF(Y$29:Y$166="saniert",X$29:X$166))) / 2
        )
    )),
    0,
    IF(
        X85 &lt; (IF(
            Y86 = "unsaniert",
            (MIN(IF(Y$29:Y$166="unsaniert",X$29:X$166)) + MAX(IF(Y$29:Y$166="unsaniert",X$29:X$166))) / 2,
            IF(
                Y86 = "teilsaniert",
                (MIN(IF(Y$29:Y$166="teilsaniert",X$29:X$166)) + MAX(IF(Y$29:Y$166="teilsaniert",X$29:X$166))) / 2,
                (MIN(IF(Y$29:Y$166="saniert",X$29:X$166)) + MAX(IF(Y$29:Y$166="saniert",X$29:X$166))) / 2
            )
        )),
        0,
        W86
    )
)</f>
        <v>0</v>
      </c>
      <c r="AA86" s="160"/>
      <c r="AB86" s="160"/>
      <c r="AC86" s="160"/>
      <c r="AD86" s="174">
        <f t="shared" si="19"/>
        <v>1.5871765483150981</v>
      </c>
      <c r="AE86" s="173">
        <f t="shared" si="5"/>
        <v>0.4588335891876803</v>
      </c>
      <c r="AF86" s="174" t="str">
        <f t="shared" si="6"/>
        <v>unsaniert</v>
      </c>
      <c r="AG86" s="174" cm="1">
        <f t="array" ref="AG86">IF(
    AE86 &gt; (IF(
        AF86 = "unsaniert",
        (MIN(IF(AF$1:AF$166="unsaniert",AE$1:AE$166)) + MAX(IF(AF$1:AF$166="unsaniert",AE$1:AE$166))) / 2,
        IF(
            AF86 = "teilsaniert",
            (MIN(IF(AF$1:AF$166="teilsaniert",AE$1:AE$166)) + MAX(IF(AF$1:AF$166="teilsaniert",AE$1:AE$166))) / 2,
            (MIN(IF(AF$1:AF$166="saniert",AE$1:AE$166)) + MAX(IF(AF$1:AF$166="saniert",AE$1:AE$166))) / 2
        )
    )),
    0,
    IF(
        AE85 &lt; (IF(
            AF86 = "unsaniert",
            (MIN(IF(AF$1:AF$166="unsaniert",AE$1:AE$166)) + MAX(IF(AF$1:AF$166="unsaniert",AE$1:AE$166))) / 2,
            IF(
                AF86 = "teilsaniert",
                (MIN(IF(AF$1:AF$166="teilsaniert",AE$1:AE$166)) + MAX(IF(AF$1:AF$166="teilsaniert",AE$1:AE$166))) / 2,
                (MIN(IF(AF$1:AF$166="saniert",AE$1:AE$166)) + MAX(IF(AF$1:AF$166="saniert",AE$1:AE$166))) / 2
            )
        )),
        0,
        AD86
    )
)</f>
        <v>0</v>
      </c>
      <c r="AH86" s="160"/>
      <c r="AI86" s="160"/>
      <c r="AJ86" s="160"/>
      <c r="AK86" s="174">
        <f t="shared" si="20"/>
        <v>0.64205396380107516</v>
      </c>
      <c r="AL86" s="173">
        <f t="shared" si="7"/>
        <v>1.7864420562816487E-2</v>
      </c>
      <c r="AM86" s="174" t="str">
        <f t="shared" si="8"/>
        <v>saniert</v>
      </c>
      <c r="AN86" s="174" cm="1">
        <f t="array" ref="AN86">IF(
    AL86 &gt; (IF(
        AM86 = "unsaniert",
        (MIN(IF(AM$1:AM$166="unsaniert",AL$1:AL$166)) + MAX(IF(AM$1:AM$166="unsaniert",AL$1:AL$166))) / 2,
        IF(
            AM86 = "teilsaniert",
            (MIN(IF(AM$1:AM$166="teilsaniert",AL$1:AL$166)) + MAX(IF(AM$1:AM$166="teilsaniert",AL$1:AL$166))) / 2,
            (MIN(IF(AM$1:AM$166="saniert",AL$1:AL$166)) + MAX(IF(AM$1:AM$166="saniert",AL$1:AL$166))) / 2
        )
    )),
    0,
    IF(
        AL85 &lt; (IF(
            AM86 = "unsaniert",
            (MIN(IF(AM$1:AM$166="unsaniert",AL$1:AL$166)) + MAX(IF(AM$1:AM$166="unsaniert",AL$1:AL$166))) / 2,
            IF(
                AM86 = "teilsaniert",
                (MIN(IF(AM$1:AM$166="teilsaniert",AL$1:AL$166)) + MAX(IF(AM$1:AM$166="teilsaniert",AL$1:AL$166))) / 2,
                (MIN(IF(AM$1:AM$166="saniert",AL$1:AL$166)) + MAX(IF(AM$1:AM$166="saniert",AL$1:AL$166))) / 2
            )
        )),
        0,
        AK86
    )
)</f>
        <v>0</v>
      </c>
      <c r="AR86" s="174">
        <f t="shared" si="21"/>
        <v>1.5701446657938714</v>
      </c>
      <c r="AS86" s="173">
        <f t="shared" si="9"/>
        <v>0.50000000000000311</v>
      </c>
      <c r="AT86" s="174" t="str">
        <f t="shared" si="10"/>
        <v>unsaniert</v>
      </c>
      <c r="AU86" s="174" cm="1">
        <f t="array" ref="AU86">IF(
    AS86 &gt; (IF(
        AT86 = "unsaniert",
        (MIN(IF(AT$1:AT$166="unsaniert",AS$1:AS$166)) + MAX(IF(AT$1:AT$166="unsaniert",AS$1:AS$166))) / 2,
        IF(
            AT86 = "teilsaniert",
            (MIN(IF(AT$1:AT$166="teilsaniert",AS$1:AS$166)) + MAX(IF(AT$1:AT$166="teilsaniert",AS$1:AS$166))) / 2,
            (MIN(IF(AT$1:AT$166="saniert",AS$1:AS$166)) + MAX(IF(AT$1:AT$166="saniert",AS$1:AS$166))) / 2
        )
    )),
    0,
    IF(
        AS85 &lt; (IF(
            AT86 = "unsaniert",
            (MIN(IF(AT$1:AT$166="unsaniert",AS$1:AS$166)) + MAX(IF(AT$1:AT$166="unsaniert",AS$1:AS$166))) / 2,
            IF(
                AT86 = "teilsaniert",
                (MIN(IF(AT$1:AT$166="teilsaniert",AS$1:AS$166)) + MAX(IF(AT$1:AT$166="teilsaniert",AS$1:AS$166))) / 2,
                (MIN(IF(AT$1:AT$166="saniert",AS$1:AS$166)) + MAX(IF(AT$1:AT$166="saniert",AS$1:AS$166))) / 2
            )
        )),
        0,
        AR86
    )
)</f>
        <v>0</v>
      </c>
      <c r="AV86" s="160"/>
      <c r="AW86" s="160"/>
      <c r="AX86" s="160"/>
      <c r="AY86" s="174">
        <f t="shared" si="22"/>
        <v>2.7356705130367014</v>
      </c>
      <c r="AZ86" s="173">
        <f t="shared" si="24"/>
        <v>0.725225852077238</v>
      </c>
      <c r="BA86" s="174" t="str">
        <f t="shared" si="25"/>
        <v>unsaniert</v>
      </c>
      <c r="BB86" s="174" cm="1">
        <f t="array" ref="BB86">IF(
    AZ86 &gt; (IF(
        BA86 = "unsaniert",
        (MIN(IF(BA$1:BA$166="unsaniert",AZ$1:AZ$166)) + MAX(IF(BA$1:BA$166="unsaniert",AZ$1:AZ$166))) / 2,
        IF(
            BA86 = "teilsaniert",
            (MIN(IF(BA$1:BA$166="teilsaniert",AZ$1:AZ$166)) + MAX(IF(BA$1:BA$166="teilsaniert",AZ$1:AZ$166))) / 2,
            (MIN(IF(BA$1:BA$166="saniert",AZ$1:AZ$166)) + MAX(IF(BA$1:BA$166="saniert",AZ$1:AZ$166))) / 2
        )
    )),
    0,
    IF(
        AZ85 &lt; (IF(
            BA86 = "unsaniert",
            (MIN(IF(BA$1:BA$166="unsaniert",AZ$1:AZ$166)) + MAX(IF(BA$1:BA$166="unsaniert",AZ$1:AZ$166))) / 2,
            IF(
                BA86 = "teilsaniert",
                (MIN(IF(BA$1:BA$166="teilsaniert",AZ$1:AZ$166)) + MAX(IF(BA$1:BA$166="teilsaniert",AZ$1:AZ$166))) / 2,
                (MIN(IF(BA$1:BA$166="saniert",AZ$1:AZ$166)) + MAX(IF(BA$1:BA$166="saniert",AZ$1:AZ$166))) / 2
            )
        )),
        0,
        AY86
    )
)</f>
        <v>2.7356705130367014</v>
      </c>
      <c r="BC86" s="160"/>
      <c r="BD86" s="160"/>
      <c r="BE86" s="160"/>
      <c r="BF86" s="174">
        <f t="shared" si="23"/>
        <v>0.94436131741311824</v>
      </c>
      <c r="BG86" s="173">
        <f t="shared" si="13"/>
        <v>0.18180508030894676</v>
      </c>
      <c r="BH86" s="174" t="str">
        <f t="shared" si="14"/>
        <v>teilsaniert</v>
      </c>
      <c r="BI86" s="174" cm="1">
        <f t="array" ref="BI86">IF(
    BG86 &gt; (IF(
        BH86 = "unsaniert",
        (MIN(IF(BH$1:BH$166="unsaniert",BG$1:BG$166)) + MAX(IF(BH$1:BH$166="unsaniert",BG$1:BG$166))) / 2,
        IF(
            BH86 = "teilsaniert",
            (MIN(IF(BH$1:BH$166="teilsaniert",BG$1:BG$166)) + MAX(IF(BH$1:BH$166="teilsaniert",BG$1:BG$166))) / 2,
            (MIN(IF(BH$1:BH$166="saniert",BG$1:BG$166)) + MAX(IF(BH$1:BH$166="saniert",BG$1:BG$166))) / 2
        )
    )),
    0,
    IF(
        BG85 &lt; (IF(
            BH86 = "unsaniert",
            (MIN(IF(BH$1:BH$166="unsaniert",BG$1:BG$166)) + MAX(IF(BH$1:BH$166="unsaniert",BG$1:BG$166))) / 2,
            IF(
                BH86 = "teilsaniert",
                (MIN(IF(BH$1:BH$166="teilsaniert",BG$1:BG$166)) + MAX(IF(BH$1:BH$166="teilsaniert",BG$1:BG$166))) / 2,
                (MIN(IF(BH$1:BH$166="saniert",BG$1:BG$166)) + MAX(IF(BH$1:BH$166="saniert",BG$1:BG$166))) / 2
            )
        )),
        0,
        BF86
    )
)</f>
        <v>0</v>
      </c>
    </row>
    <row r="87" spans="2:61">
      <c r="B87" s="174">
        <f t="shared" si="15"/>
        <v>1.61956603494706</v>
      </c>
      <c r="C87" s="173">
        <f>_xlfn.NORM.DIST(B87, B5,C5, TRUE)</f>
        <v>0.56434109853614145</v>
      </c>
      <c r="D87" s="174" t="str">
        <f t="shared" si="0"/>
        <v>unsaniert</v>
      </c>
      <c r="E87" s="174" cm="1">
        <f t="array" ref="E87">IF(
    C87 &gt; (IF(
        D87 = "unsaniert",
        (MIN(IF(D$32:D$166="unsaniert",C$32:C$166)) + MAX(IF(D$32:D$166="unsaniert",C$32:C$166))) / 2,
        IF(
            D87 = "teilsaniert",
            (MIN(IF(D$32:D$166="teilsaniert",C$32:C$166)) + MAX(IF(D$32:D$166="teilsaniert",C$32:C$166))) / 2,
            (MIN(IF(D$32:D$166="saniert",C$32:C$166)) + MAX(IF(D$32:D$166="saniert",C$32:C$166))) / 2
        )
    )),
    0,
    IF(
        C86 &lt; (IF(
            D87 = "unsaniert",
            (MIN(IF(D$32:D$166="unsaniert",C$32:C$166)) + MAX(IF(D$32:D$166="unsaniert",C$32:C$166))) / 2,
            IF(
                D87 = "teilsaniert",
                (MIN(IF(D$32:D$166="teilsaniert",C$32:C$166)) + MAX(IF(D$32:D$166="teilsaniert",C$32:C$166))) / 2,
                (MIN(IF(D$32:D$166="saniert",C$32:C$166)) + MAX(IF(D$32:D$166="saniert",C$32:C$166))) / 2
            )
        )),
        0,
        B87
    )
)</f>
        <v>0</v>
      </c>
      <c r="H87" s="160"/>
      <c r="I87" s="174">
        <f t="shared" si="16"/>
        <v>2.977226106026357</v>
      </c>
      <c r="J87" s="173">
        <f>_xlfn.NORM.DIST(I87, I5,J5, TRUE)</f>
        <v>0.85314094362410486</v>
      </c>
      <c r="K87" s="174" t="str">
        <f t="shared" si="1"/>
        <v>unsaniert</v>
      </c>
      <c r="L87" s="174" cm="1">
        <f t="array" ref="L87">IF(
    J87 &gt; (IF(
        K87 = "unsaniert",
        (MIN(IF(K$32:K$166="unsaniert",J$32:J$166)) + MAX(IF(K$32:K$166="unsaniert",J$32:J$166))) / 2,
        IF(
            K87 = "teilsaniert",
            (MIN(IF(K$32:K$166="teilsaniert",J$32:J$166)) + MAX(IF(K$32:K$166="teilsaniert",J$32:J$166))) / 2,
            (MIN(IF(K$32:K$166="saniert",J$32:J$166)) + MAX(IF(K$32:K$166="saniert",J$32:J$166))) / 2
        )
    )),
    0,
    IF(
        J86 &lt; (IF(
            K87 = "unsaniert",
            (MIN(IF(K$32:K$166="unsaniert",J$32:J$166)) + MAX(IF(K$32:K$166="unsaniert",J$32:J$166))) / 2,
            IF(
                K87 = "teilsaniert",
                (MIN(IF(K$32:K$166="teilsaniert",J$32:J$166)) + MAX(IF(K$32:K$166="teilsaniert",J$32:J$166))) / 2,
                (MIN(IF(K$32:K$166="saniert",J$32:J$166)) + MAX(IF(K$32:K$166="saniert",J$32:J$166))) / 2
            )
        )),
        0,
        I87
    )
)</f>
        <v>0</v>
      </c>
      <c r="O87" s="160"/>
      <c r="P87" s="174">
        <f t="shared" si="17"/>
        <v>0.77363411250567871</v>
      </c>
      <c r="Q87" s="173">
        <f>_xlfn.NORM.DIST(P87, P5,Q5, TRUE)</f>
        <v>6.3291738294756178E-2</v>
      </c>
      <c r="R87" s="174" t="str">
        <f t="shared" si="2"/>
        <v>teilsaniert</v>
      </c>
      <c r="S87" s="174" cm="1">
        <f t="array" ref="S87">IF(
    Q87 &gt; (IF(
        R87 = "unsaniert",
        (MIN(IF(R$32:R$166="unsaniert",Q$32:Q$166)) + MAX(IF(R$32:R$166="unsaniert",Q$32:Q$166))) / 2,
        IF(
            R87 = "teilsaniert",
            (MIN(IF(R$32:R$166="teilsaniert",Q$32:Q$166)) + MAX(IF(R$32:R$166="teilsaniert",Q$32:Q$166))) / 2,
            (MIN(IF(R$32:R$166="saniert",Q$32:Q$166)) + MAX(IF(R$32:R$166="saniert",Q$32:Q$166))) / 2
        )
    )),
    0,
    IF(
        Q86 &lt; (IF(
            R87 = "unsaniert",
            (MIN(IF(R$32:R$166="unsaniert",Q$32:Q$166)) + MAX(IF(R$32:R$166="unsaniert",Q$32:Q$166))) / 2,
            IF(
                R87 = "teilsaniert",
                (MIN(IF(R$32:R$166="teilsaniert",Q$32:Q$166)) + MAX(IF(R$32:R$166="teilsaniert",Q$32:Q$166))) / 2,
                (MIN(IF(R$32:R$166="saniert",Q$32:Q$166)) + MAX(IF(R$32:R$166="saniert",Q$32:Q$166))) / 2
            )
        )),
        0,
        P87
    )
)</f>
        <v>0</v>
      </c>
      <c r="W87" s="174">
        <f t="shared" si="18"/>
        <v>3.7270897700002967</v>
      </c>
      <c r="X87" s="173">
        <f t="shared" si="3"/>
        <v>0.78605227877359041</v>
      </c>
      <c r="Y87" s="174" t="str">
        <f t="shared" si="4"/>
        <v>unsaniert</v>
      </c>
      <c r="Z87" s="174" cm="1">
        <f t="array" ref="Z87">IF(
    X87 &gt; (IF(
        Y87 = "unsaniert",
        (MIN(IF(Y$29:Y$166="unsaniert",X$29:X$166)) + MAX(IF(Y$29:Y$166="unsaniert",X$29:X$166))) / 2,
        IF(
            Y87 = "teilsaniert",
            (MIN(IF(Y$29:Y$166="teilsaniert",X$29:X$166)) + MAX(IF(Y$29:Y$166="teilsaniert",X$29:X$166))) / 2,
            (MIN(IF(Y$29:Y$166="saniert",X$29:X$166)) + MAX(IF(Y$29:Y$166="saniert",X$29:X$166))) / 2
        )
    )),
    0,
    IF(
        X86 &lt; (IF(
            Y87 = "unsaniert",
            (MIN(IF(Y$29:Y$166="unsaniert",X$29:X$166)) + MAX(IF(Y$29:Y$166="unsaniert",X$29:X$166))) / 2,
            IF(
                Y87 = "teilsaniert",
                (MIN(IF(Y$29:Y$166="teilsaniert",X$29:X$166)) + MAX(IF(Y$29:Y$166="teilsaniert",X$29:X$166))) / 2,
                (MIN(IF(Y$29:Y$166="saniert",X$29:X$166)) + MAX(IF(Y$29:Y$166="saniert",X$29:X$166))) / 2
            )
        )),
        0,
        W87
    )
)</f>
        <v>0</v>
      </c>
      <c r="AA87" s="160"/>
      <c r="AB87" s="160"/>
      <c r="AC87" s="160"/>
      <c r="AD87" s="174">
        <f t="shared" si="19"/>
        <v>1.5571765483150981</v>
      </c>
      <c r="AE87" s="173">
        <f t="shared" si="5"/>
        <v>0.43477774069439545</v>
      </c>
      <c r="AF87" s="174" t="str">
        <f t="shared" si="6"/>
        <v>teilsaniert</v>
      </c>
      <c r="AG87" s="174" cm="1">
        <f t="array" ref="AG87">IF(
    AE87 &gt; (IF(
        AF87 = "unsaniert",
        (MIN(IF(AF$1:AF$166="unsaniert",AE$1:AE$166)) + MAX(IF(AF$1:AF$166="unsaniert",AE$1:AE$166))) / 2,
        IF(
            AF87 = "teilsaniert",
            (MIN(IF(AF$1:AF$166="teilsaniert",AE$1:AE$166)) + MAX(IF(AF$1:AF$166="teilsaniert",AE$1:AE$166))) / 2,
            (MIN(IF(AF$1:AF$166="saniert",AE$1:AE$166)) + MAX(IF(AF$1:AF$166="saniert",AE$1:AE$166))) / 2
        )
    )),
    0,
    IF(
        AE86 &lt; (IF(
            AF87 = "unsaniert",
            (MIN(IF(AF$1:AF$166="unsaniert",AE$1:AE$166)) + MAX(IF(AF$1:AF$166="unsaniert",AE$1:AE$166))) / 2,
            IF(
                AF87 = "teilsaniert",
                (MIN(IF(AF$1:AF$166="teilsaniert",AE$1:AE$166)) + MAX(IF(AF$1:AF$166="teilsaniert",AE$1:AE$166))) / 2,
                (MIN(IF(AF$1:AF$166="saniert",AE$1:AE$166)) + MAX(IF(AF$1:AF$166="saniert",AE$1:AE$166))) / 2
            )
        )),
        0,
        AD87
    )
)</f>
        <v>0</v>
      </c>
      <c r="AH87" s="160"/>
      <c r="AI87" s="160"/>
      <c r="AJ87" s="160"/>
      <c r="AK87" s="174">
        <f t="shared" si="20"/>
        <v>0.61205396380107513</v>
      </c>
      <c r="AL87" s="173">
        <f t="shared" si="7"/>
        <v>1.3903447513498554E-2</v>
      </c>
      <c r="AM87" s="174" t="str">
        <f t="shared" si="8"/>
        <v>saniert</v>
      </c>
      <c r="AN87" s="174" cm="1">
        <f t="array" ref="AN87">IF(
    AL87 &gt; (IF(
        AM87 = "unsaniert",
        (MIN(IF(AM$1:AM$166="unsaniert",AL$1:AL$166)) + MAX(IF(AM$1:AM$166="unsaniert",AL$1:AL$166))) / 2,
        IF(
            AM87 = "teilsaniert",
            (MIN(IF(AM$1:AM$166="teilsaniert",AL$1:AL$166)) + MAX(IF(AM$1:AM$166="teilsaniert",AL$1:AL$166))) / 2,
            (MIN(IF(AM$1:AM$166="saniert",AL$1:AL$166)) + MAX(IF(AM$1:AM$166="saniert",AL$1:AL$166))) / 2
        )
    )),
    0,
    IF(
        AL86 &lt; (IF(
            AM87 = "unsaniert",
            (MIN(IF(AM$1:AM$166="unsaniert",AL$1:AL$166)) + MAX(IF(AM$1:AM$166="unsaniert",AL$1:AL$166))) / 2,
            IF(
                AM87 = "teilsaniert",
                (MIN(IF(AM$1:AM$166="teilsaniert",AL$1:AL$166)) + MAX(IF(AM$1:AM$166="teilsaniert",AL$1:AL$166))) / 2,
                (MIN(IF(AM$1:AM$166="saniert",AL$1:AL$166)) + MAX(IF(AM$1:AM$166="saniert",AL$1:AL$166))) / 2
            )
        )),
        0,
        AK87
    )
)</f>
        <v>0.61205396380107513</v>
      </c>
      <c r="AR87" s="174">
        <f t="shared" si="21"/>
        <v>1.5601446657938713</v>
      </c>
      <c r="AS87" s="173">
        <f t="shared" si="9"/>
        <v>0.47654633357372306</v>
      </c>
      <c r="AT87" s="174" t="str">
        <f t="shared" si="10"/>
        <v>unsaniert</v>
      </c>
      <c r="AU87" s="174" cm="1">
        <f t="array" ref="AU87">IF(
    AS87 &gt; (IF(
        AT87 = "unsaniert",
        (MIN(IF(AT$1:AT$166="unsaniert",AS$1:AS$166)) + MAX(IF(AT$1:AT$166="unsaniert",AS$1:AS$166))) / 2,
        IF(
            AT87 = "teilsaniert",
            (MIN(IF(AT$1:AT$166="teilsaniert",AS$1:AS$166)) + MAX(IF(AT$1:AT$166="teilsaniert",AS$1:AS$166))) / 2,
            (MIN(IF(AT$1:AT$166="saniert",AS$1:AS$166)) + MAX(IF(AT$1:AT$166="saniert",AS$1:AS$166))) / 2
        )
    )),
    0,
    IF(
        AS86 &lt; (IF(
            AT87 = "unsaniert",
            (MIN(IF(AT$1:AT$166="unsaniert",AS$1:AS$166)) + MAX(IF(AT$1:AT$166="unsaniert",AS$1:AS$166))) / 2,
            IF(
                AT87 = "teilsaniert",
                (MIN(IF(AT$1:AT$166="teilsaniert",AS$1:AS$166)) + MAX(IF(AT$1:AT$166="teilsaniert",AS$1:AS$166))) / 2,
                (MIN(IF(AT$1:AT$166="saniert",AS$1:AS$166)) + MAX(IF(AT$1:AT$166="saniert",AS$1:AS$166))) / 2
            )
        )),
        0,
        AR87
    )
)</f>
        <v>0</v>
      </c>
      <c r="AV87" s="160"/>
      <c r="AW87" s="160"/>
      <c r="AX87" s="160"/>
      <c r="AY87" s="174">
        <f t="shared" si="22"/>
        <v>2.7056705130367016</v>
      </c>
      <c r="AZ87" s="173">
        <f t="shared" si="24"/>
        <v>0.70930231484980832</v>
      </c>
      <c r="BA87" s="174" t="str">
        <f t="shared" si="25"/>
        <v>unsaniert</v>
      </c>
      <c r="BB87" s="174" cm="1">
        <f t="array" ref="BB87">IF(
    AZ87 &gt; (IF(
        BA87 = "unsaniert",
        (MIN(IF(BA$1:BA$166="unsaniert",AZ$1:AZ$166)) + MAX(IF(BA$1:BA$166="unsaniert",AZ$1:AZ$166))) / 2,
        IF(
            BA87 = "teilsaniert",
            (MIN(IF(BA$1:BA$166="teilsaniert",AZ$1:AZ$166)) + MAX(IF(BA$1:BA$166="teilsaniert",AZ$1:AZ$166))) / 2,
            (MIN(IF(BA$1:BA$166="saniert",AZ$1:AZ$166)) + MAX(IF(BA$1:BA$166="saniert",AZ$1:AZ$166))) / 2
        )
    )),
    0,
    IF(
        AZ86 &lt; (IF(
            BA87 = "unsaniert",
            (MIN(IF(BA$1:BA$166="unsaniert",AZ$1:AZ$166)) + MAX(IF(BA$1:BA$166="unsaniert",AZ$1:AZ$166))) / 2,
            IF(
                BA87 = "teilsaniert",
                (MIN(IF(BA$1:BA$166="teilsaniert",AZ$1:AZ$166)) + MAX(IF(BA$1:BA$166="teilsaniert",AZ$1:AZ$166))) / 2,
                (MIN(IF(BA$1:BA$166="saniert",AZ$1:AZ$166)) + MAX(IF(BA$1:BA$166="saniert",AZ$1:AZ$166))) / 2
            )
        )),
        0,
        AY87
    )
)</f>
        <v>0</v>
      </c>
      <c r="BC87" s="160"/>
      <c r="BD87" s="160"/>
      <c r="BE87" s="160"/>
      <c r="BF87" s="174">
        <f t="shared" si="23"/>
        <v>0.91436131741311821</v>
      </c>
      <c r="BG87" s="173">
        <f t="shared" si="13"/>
        <v>0.16227645368419449</v>
      </c>
      <c r="BH87" s="174" t="str">
        <f t="shared" si="14"/>
        <v>teilsaniert</v>
      </c>
      <c r="BI87" s="174" cm="1">
        <f t="array" ref="BI87">IF(
    BG87 &gt; (IF(
        BH87 = "unsaniert",
        (MIN(IF(BH$1:BH$166="unsaniert",BG$1:BG$166)) + MAX(IF(BH$1:BH$166="unsaniert",BG$1:BG$166))) / 2,
        IF(
            BH87 = "teilsaniert",
            (MIN(IF(BH$1:BH$166="teilsaniert",BG$1:BG$166)) + MAX(IF(BH$1:BH$166="teilsaniert",BG$1:BG$166))) / 2,
            (MIN(IF(BH$1:BH$166="saniert",BG$1:BG$166)) + MAX(IF(BH$1:BH$166="saniert",BG$1:BG$166))) / 2
        )
    )),
    0,
    IF(
        BG86 &lt; (IF(
            BH87 = "unsaniert",
            (MIN(IF(BH$1:BH$166="unsaniert",BG$1:BG$166)) + MAX(IF(BH$1:BH$166="unsaniert",BG$1:BG$166))) / 2,
            IF(
                BH87 = "teilsaniert",
                (MIN(IF(BH$1:BH$166="teilsaniert",BG$1:BG$166)) + MAX(IF(BH$1:BH$166="teilsaniert",BG$1:BG$166))) / 2,
                (MIN(IF(BH$1:BH$166="saniert",BG$1:BG$166)) + MAX(IF(BH$1:BH$166="saniert",BG$1:BG$166))) / 2
            )
        )),
        0,
        BF87
    )
)</f>
        <v>0</v>
      </c>
    </row>
    <row r="88" spans="2:61">
      <c r="B88" s="174">
        <f t="shared" si="15"/>
        <v>1.5895660349470599</v>
      </c>
      <c r="C88" s="173">
        <f>_xlfn.NORM.DIST(B88, B5,C5, TRUE)</f>
        <v>0.5427671917949235</v>
      </c>
      <c r="D88" s="174" t="str">
        <f t="shared" si="0"/>
        <v>unsaniert</v>
      </c>
      <c r="E88" s="174" cm="1">
        <f t="array" ref="E88">IF(
    C88 &gt; (IF(
        D88 = "unsaniert",
        (MIN(IF(D$32:D$166="unsaniert",C$32:C$166)) + MAX(IF(D$32:D$166="unsaniert",C$32:C$166))) / 2,
        IF(
            D88 = "teilsaniert",
            (MIN(IF(D$32:D$166="teilsaniert",C$32:C$166)) + MAX(IF(D$32:D$166="teilsaniert",C$32:C$166))) / 2,
            (MIN(IF(D$32:D$166="saniert",C$32:C$166)) + MAX(IF(D$32:D$166="saniert",C$32:C$166))) / 2
        )
    )),
    0,
    IF(
        C87 &lt; (IF(
            D88 = "unsaniert",
            (MIN(IF(D$32:D$166="unsaniert",C$32:C$166)) + MAX(IF(D$32:D$166="unsaniert",C$32:C$166))) / 2,
            IF(
                D88 = "teilsaniert",
                (MIN(IF(D$32:D$166="teilsaniert",C$32:C$166)) + MAX(IF(D$32:D$166="teilsaniert",C$32:C$166))) / 2,
                (MIN(IF(D$32:D$166="saniert",C$32:C$166)) + MAX(IF(D$32:D$166="saniert",C$32:C$166))) / 2
            )
        )),
        0,
        B88
    )
)</f>
        <v>0</v>
      </c>
      <c r="H88" s="160"/>
      <c r="I88" s="174">
        <f t="shared" si="16"/>
        <v>2.9472261060263572</v>
      </c>
      <c r="J88" s="173">
        <f>_xlfn.NORM.DIST(I88, I5,J5, TRUE)</f>
        <v>0.84435047665323248</v>
      </c>
      <c r="K88" s="174" t="str">
        <f t="shared" si="1"/>
        <v>unsaniert</v>
      </c>
      <c r="L88" s="174" cm="1">
        <f t="array" ref="L88">IF(
    J88 &gt; (IF(
        K88 = "unsaniert",
        (MIN(IF(K$32:K$166="unsaniert",J$32:J$166)) + MAX(IF(K$32:K$166="unsaniert",J$32:J$166))) / 2,
        IF(
            K88 = "teilsaniert",
            (MIN(IF(K$32:K$166="teilsaniert",J$32:J$166)) + MAX(IF(K$32:K$166="teilsaniert",J$32:J$166))) / 2,
            (MIN(IF(K$32:K$166="saniert",J$32:J$166)) + MAX(IF(K$32:K$166="saniert",J$32:J$166))) / 2
        )
    )),
    0,
    IF(
        J87 &lt; (IF(
            K88 = "unsaniert",
            (MIN(IF(K$32:K$166="unsaniert",J$32:J$166)) + MAX(IF(K$32:K$166="unsaniert",J$32:J$166))) / 2,
            IF(
                K88 = "teilsaniert",
                (MIN(IF(K$32:K$166="teilsaniert",J$32:J$166)) + MAX(IF(K$32:K$166="teilsaniert",J$32:J$166))) / 2,
                (MIN(IF(K$32:K$166="saniert",J$32:J$166)) + MAX(IF(K$32:K$166="saniert",J$32:J$166))) / 2
            )
        )),
        0,
        I88
    )
)</f>
        <v>0</v>
      </c>
      <c r="O88" s="160"/>
      <c r="P88" s="174">
        <f t="shared" si="17"/>
        <v>0.74363411250567868</v>
      </c>
      <c r="Q88" s="173">
        <f>_xlfn.NORM.DIST(P88, P5,Q5, TRUE)</f>
        <v>5.3178547245120902E-2</v>
      </c>
      <c r="R88" s="174" t="str">
        <f t="shared" si="2"/>
        <v>teilsaniert</v>
      </c>
      <c r="S88" s="174" cm="1">
        <f t="array" ref="S88">IF(
    Q88 &gt; (IF(
        R88 = "unsaniert",
        (MIN(IF(R$32:R$166="unsaniert",Q$32:Q$166)) + MAX(IF(R$32:R$166="unsaniert",Q$32:Q$166))) / 2,
        IF(
            R88 = "teilsaniert",
            (MIN(IF(R$32:R$166="teilsaniert",Q$32:Q$166)) + MAX(IF(R$32:R$166="teilsaniert",Q$32:Q$166))) / 2,
            (MIN(IF(R$32:R$166="saniert",Q$32:Q$166)) + MAX(IF(R$32:R$166="saniert",Q$32:Q$166))) / 2
        )
    )),
    0,
    IF(
        Q87 &lt; (IF(
            R88 = "unsaniert",
            (MIN(IF(R$32:R$166="unsaniert",Q$32:Q$166)) + MAX(IF(R$32:R$166="unsaniert",Q$32:Q$166))) / 2,
            IF(
                R88 = "teilsaniert",
                (MIN(IF(R$32:R$166="teilsaniert",Q$32:Q$166)) + MAX(IF(R$32:R$166="teilsaniert",Q$32:Q$166))) / 2,
                (MIN(IF(R$32:R$166="saniert",Q$32:Q$166)) + MAX(IF(R$32:R$166="saniert",Q$32:Q$166))) / 2
            )
        )),
        0,
        P88
    )
)</f>
        <v>0</v>
      </c>
      <c r="W88" s="174">
        <f t="shared" si="18"/>
        <v>3.6970897700002969</v>
      </c>
      <c r="X88" s="173">
        <f t="shared" si="3"/>
        <v>0.77347861797097694</v>
      </c>
      <c r="Y88" s="174" t="str">
        <f t="shared" si="4"/>
        <v>unsaniert</v>
      </c>
      <c r="Z88" s="174" cm="1">
        <f t="array" ref="Z88">IF(
    X88 &gt; (IF(
        Y88 = "unsaniert",
        (MIN(IF(Y$29:Y$166="unsaniert",X$29:X$166)) + MAX(IF(Y$29:Y$166="unsaniert",X$29:X$166))) / 2,
        IF(
            Y88 = "teilsaniert",
            (MIN(IF(Y$29:Y$166="teilsaniert",X$29:X$166)) + MAX(IF(Y$29:Y$166="teilsaniert",X$29:X$166))) / 2,
            (MIN(IF(Y$29:Y$166="saniert",X$29:X$166)) + MAX(IF(Y$29:Y$166="saniert",X$29:X$166))) / 2
        )
    )),
    0,
    IF(
        X87 &lt; (IF(
            Y88 = "unsaniert",
            (MIN(IF(Y$29:Y$166="unsaniert",X$29:X$166)) + MAX(IF(Y$29:Y$166="unsaniert",X$29:X$166))) / 2,
            IF(
                Y88 = "teilsaniert",
                (MIN(IF(Y$29:Y$166="teilsaniert",X$29:X$166)) + MAX(IF(Y$29:Y$166="teilsaniert",X$29:X$166))) / 2,
                (MIN(IF(Y$29:Y$166="saniert",X$29:X$166)) + MAX(IF(Y$29:Y$166="saniert",X$29:X$166))) / 2
            )
        )),
        0,
        W88
    )
)</f>
        <v>0</v>
      </c>
      <c r="AA88" s="160"/>
      <c r="AB88" s="160"/>
      <c r="AC88" s="160"/>
      <c r="AD88" s="174">
        <f t="shared" si="19"/>
        <v>1.5271765483150981</v>
      </c>
      <c r="AE88" s="173">
        <f t="shared" si="5"/>
        <v>0.41096101297306115</v>
      </c>
      <c r="AF88" s="174" t="str">
        <f t="shared" si="6"/>
        <v>teilsaniert</v>
      </c>
      <c r="AG88" s="174" cm="1">
        <f t="array" ref="AG88">IF(
    AE88 &gt; (IF(
        AF88 = "unsaniert",
        (MIN(IF(AF$1:AF$166="unsaniert",AE$1:AE$166)) + MAX(IF(AF$1:AF$166="unsaniert",AE$1:AE$166))) / 2,
        IF(
            AF88 = "teilsaniert",
            (MIN(IF(AF$1:AF$166="teilsaniert",AE$1:AE$166)) + MAX(IF(AF$1:AF$166="teilsaniert",AE$1:AE$166))) / 2,
            (MIN(IF(AF$1:AF$166="saniert",AE$1:AE$166)) + MAX(IF(AF$1:AF$166="saniert",AE$1:AE$166))) / 2
        )
    )),
    0,
    IF(
        AE87 &lt; (IF(
            AF88 = "unsaniert",
            (MIN(IF(AF$1:AF$166="unsaniert",AE$1:AE$166)) + MAX(IF(AF$1:AF$166="unsaniert",AE$1:AE$166))) / 2,
            IF(
                AF88 = "teilsaniert",
                (MIN(IF(AF$1:AF$166="teilsaniert",AE$1:AE$166)) + MAX(IF(AF$1:AF$166="teilsaniert",AE$1:AE$166))) / 2,
                (MIN(IF(AF$1:AF$166="saniert",AE$1:AE$166)) + MAX(IF(AF$1:AF$166="saniert",AE$1:AE$166))) / 2
            )
        )),
        0,
        AD88
    )
)</f>
        <v>0</v>
      </c>
      <c r="AH88" s="160"/>
      <c r="AI88" s="160"/>
      <c r="AJ88" s="160"/>
      <c r="AK88" s="174">
        <f t="shared" si="20"/>
        <v>0.5820539638010751</v>
      </c>
      <c r="AL88" s="173">
        <f t="shared" si="7"/>
        <v>1.0724110021675753E-2</v>
      </c>
      <c r="AM88" s="174" t="str">
        <f t="shared" si="8"/>
        <v>saniert</v>
      </c>
      <c r="AN88" s="174" cm="1">
        <f t="array" ref="AN88">IF(
    AL88 &gt; (IF(
        AM88 = "unsaniert",
        (MIN(IF(AM$1:AM$166="unsaniert",AL$1:AL$166)) + MAX(IF(AM$1:AM$166="unsaniert",AL$1:AL$166))) / 2,
        IF(
            AM88 = "teilsaniert",
            (MIN(IF(AM$1:AM$166="teilsaniert",AL$1:AL$166)) + MAX(IF(AM$1:AM$166="teilsaniert",AL$1:AL$166))) / 2,
            (MIN(IF(AM$1:AM$166="saniert",AL$1:AL$166)) + MAX(IF(AM$1:AM$166="saniert",AL$1:AL$166))) / 2
        )
    )),
    0,
    IF(
        AL87 &lt; (IF(
            AM88 = "unsaniert",
            (MIN(IF(AM$1:AM$166="unsaniert",AL$1:AL$166)) + MAX(IF(AM$1:AM$166="unsaniert",AL$1:AL$166))) / 2,
            IF(
                AM88 = "teilsaniert",
                (MIN(IF(AM$1:AM$166="teilsaniert",AL$1:AL$166)) + MAX(IF(AM$1:AM$166="teilsaniert",AL$1:AL$166))) / 2,
                (MIN(IF(AM$1:AM$166="saniert",AL$1:AL$166)) + MAX(IF(AM$1:AM$166="saniert",AL$1:AL$166))) / 2
            )
        )),
        0,
        AK88
    )
)</f>
        <v>0</v>
      </c>
      <c r="AR88" s="174">
        <f t="shared" si="21"/>
        <v>1.5501446657938713</v>
      </c>
      <c r="AS88" s="173">
        <f t="shared" si="9"/>
        <v>0.45317365814109961</v>
      </c>
      <c r="AT88" s="174" t="str">
        <f t="shared" si="10"/>
        <v>unsaniert</v>
      </c>
      <c r="AU88" s="174" cm="1">
        <f t="array" ref="AU88">IF(
    AS88 &gt; (IF(
        AT88 = "unsaniert",
        (MIN(IF(AT$1:AT$166="unsaniert",AS$1:AS$166)) + MAX(IF(AT$1:AT$166="unsaniert",AS$1:AS$166))) / 2,
        IF(
            AT88 = "teilsaniert",
            (MIN(IF(AT$1:AT$166="teilsaniert",AS$1:AS$166)) + MAX(IF(AT$1:AT$166="teilsaniert",AS$1:AS$166))) / 2,
            (MIN(IF(AT$1:AT$166="saniert",AS$1:AS$166)) + MAX(IF(AT$1:AT$166="saniert",AS$1:AS$166))) / 2
        )
    )),
    0,
    IF(
        AS87 &lt; (IF(
            AT88 = "unsaniert",
            (MIN(IF(AT$1:AT$166="unsaniert",AS$1:AS$166)) + MAX(IF(AT$1:AT$166="unsaniert",AS$1:AS$166))) / 2,
            IF(
                AT88 = "teilsaniert",
                (MIN(IF(AT$1:AT$166="teilsaniert",AS$1:AS$166)) + MAX(IF(AT$1:AT$166="teilsaniert",AS$1:AS$166))) / 2,
                (MIN(IF(AT$1:AT$166="saniert",AS$1:AS$166)) + MAX(IF(AT$1:AT$166="saniert",AS$1:AS$166))) / 2
            )
        )),
        0,
        AR88
    )
)</f>
        <v>0</v>
      </c>
      <c r="AV88" s="160"/>
      <c r="AW88" s="160"/>
      <c r="AX88" s="160"/>
      <c r="AY88" s="174">
        <f t="shared" si="22"/>
        <v>2.6756705130367018</v>
      </c>
      <c r="AZ88" s="173">
        <f t="shared" si="24"/>
        <v>0.69296002504636101</v>
      </c>
      <c r="BA88" s="174" t="str">
        <f t="shared" si="25"/>
        <v>unsaniert</v>
      </c>
      <c r="BB88" s="174" cm="1">
        <f t="array" ref="BB88">IF(
    AZ88 &gt; (IF(
        BA88 = "unsaniert",
        (MIN(IF(BA$1:BA$166="unsaniert",AZ$1:AZ$166)) + MAX(IF(BA$1:BA$166="unsaniert",AZ$1:AZ$166))) / 2,
        IF(
            BA88 = "teilsaniert",
            (MIN(IF(BA$1:BA$166="teilsaniert",AZ$1:AZ$166)) + MAX(IF(BA$1:BA$166="teilsaniert",AZ$1:AZ$166))) / 2,
            (MIN(IF(BA$1:BA$166="saniert",AZ$1:AZ$166)) + MAX(IF(BA$1:BA$166="saniert",AZ$1:AZ$166))) / 2
        )
    )),
    0,
    IF(
        AZ87 &lt; (IF(
            BA88 = "unsaniert",
            (MIN(IF(BA$1:BA$166="unsaniert",AZ$1:AZ$166)) + MAX(IF(BA$1:BA$166="unsaniert",AZ$1:AZ$166))) / 2,
            IF(
                BA88 = "teilsaniert",
                (MIN(IF(BA$1:BA$166="teilsaniert",AZ$1:AZ$166)) + MAX(IF(BA$1:BA$166="teilsaniert",AZ$1:AZ$166))) / 2,
                (MIN(IF(BA$1:BA$166="saniert",AZ$1:AZ$166)) + MAX(IF(BA$1:BA$166="saniert",AZ$1:AZ$166))) / 2
            )
        )),
        0,
        AY88
    )
)</f>
        <v>0</v>
      </c>
      <c r="BC88" s="160"/>
      <c r="BD88" s="160"/>
      <c r="BE88" s="160"/>
      <c r="BF88" s="174">
        <f t="shared" si="23"/>
        <v>0.88436131741311819</v>
      </c>
      <c r="BG88" s="173">
        <f t="shared" si="13"/>
        <v>0.14416726596667709</v>
      </c>
      <c r="BH88" s="174" t="str">
        <f t="shared" si="14"/>
        <v>teilsaniert</v>
      </c>
      <c r="BI88" s="174" cm="1">
        <f t="array" ref="BI88">IF(
    BG88 &gt; (IF(
        BH88 = "unsaniert",
        (MIN(IF(BH$1:BH$166="unsaniert",BG$1:BG$166)) + MAX(IF(BH$1:BH$166="unsaniert",BG$1:BG$166))) / 2,
        IF(
            BH88 = "teilsaniert",
            (MIN(IF(BH$1:BH$166="teilsaniert",BG$1:BG$166)) + MAX(IF(BH$1:BH$166="teilsaniert",BG$1:BG$166))) / 2,
            (MIN(IF(BH$1:BH$166="saniert",BG$1:BG$166)) + MAX(IF(BH$1:BH$166="saniert",BG$1:BG$166))) / 2
        )
    )),
    0,
    IF(
        BG87 &lt; (IF(
            BH88 = "unsaniert",
            (MIN(IF(BH$1:BH$166="unsaniert",BG$1:BG$166)) + MAX(IF(BH$1:BH$166="unsaniert",BG$1:BG$166))) / 2,
            IF(
                BH88 = "teilsaniert",
                (MIN(IF(BH$1:BH$166="teilsaniert",BG$1:BG$166)) + MAX(IF(BH$1:BH$166="teilsaniert",BG$1:BG$166))) / 2,
                (MIN(IF(BH$1:BH$166="saniert",BG$1:BG$166)) + MAX(IF(BH$1:BH$166="saniert",BG$1:BG$166))) / 2
            )
        )),
        0,
        BF88
    )
)</f>
        <v>0</v>
      </c>
    </row>
    <row r="89" spans="2:61">
      <c r="B89" s="174">
        <f t="shared" si="15"/>
        <v>1.5595660349470599</v>
      </c>
      <c r="C89" s="173">
        <f>_xlfn.NORM.DIST(B89, B5,C5, TRUE)</f>
        <v>0.52106647880785362</v>
      </c>
      <c r="D89" s="174" t="str">
        <f t="shared" si="0"/>
        <v>unsaniert</v>
      </c>
      <c r="E89" s="174" cm="1">
        <f t="array" ref="E89">IF(
    C89 &gt; (IF(
        D89 = "unsaniert",
        (MIN(IF(D$32:D$166="unsaniert",C$32:C$166)) + MAX(IF(D$32:D$166="unsaniert",C$32:C$166))) / 2,
        IF(
            D89 = "teilsaniert",
            (MIN(IF(D$32:D$166="teilsaniert",C$32:C$166)) + MAX(IF(D$32:D$166="teilsaniert",C$32:C$166))) / 2,
            (MIN(IF(D$32:D$166="saniert",C$32:C$166)) + MAX(IF(D$32:D$166="saniert",C$32:C$166))) / 2
        )
    )),
    0,
    IF(
        C88 &lt; (IF(
            D89 = "unsaniert",
            (MIN(IF(D$32:D$166="unsaniert",C$32:C$166)) + MAX(IF(D$32:D$166="unsaniert",C$32:C$166))) / 2,
            IF(
                D89 = "teilsaniert",
                (MIN(IF(D$32:D$166="teilsaniert",C$32:C$166)) + MAX(IF(D$32:D$166="teilsaniert",C$32:C$166))) / 2,
                (MIN(IF(D$32:D$166="saniert",C$32:C$166)) + MAX(IF(D$32:D$166="saniert",C$32:C$166))) / 2
            )
        )),
        0,
        B89
    )
)</f>
        <v>0</v>
      </c>
      <c r="H89" s="160"/>
      <c r="I89" s="174">
        <f t="shared" si="16"/>
        <v>2.9172261060263573</v>
      </c>
      <c r="J89" s="173">
        <f>_xlfn.NORM.DIST(I89, I5,J5, TRUE)</f>
        <v>0.83521987001969067</v>
      </c>
      <c r="K89" s="174" t="str">
        <f t="shared" si="1"/>
        <v>unsaniert</v>
      </c>
      <c r="L89" s="174" cm="1">
        <f t="array" ref="L89">IF(
    J89 &gt; (IF(
        K89 = "unsaniert",
        (MIN(IF(K$32:K$166="unsaniert",J$32:J$166)) + MAX(IF(K$32:K$166="unsaniert",J$32:J$166))) / 2,
        IF(
            K89 = "teilsaniert",
            (MIN(IF(K$32:K$166="teilsaniert",J$32:J$166)) + MAX(IF(K$32:K$166="teilsaniert",J$32:J$166))) / 2,
            (MIN(IF(K$32:K$166="saniert",J$32:J$166)) + MAX(IF(K$32:K$166="saniert",J$32:J$166))) / 2
        )
    )),
    0,
    IF(
        J88 &lt; (IF(
            K89 = "unsaniert",
            (MIN(IF(K$32:K$166="unsaniert",J$32:J$166)) + MAX(IF(K$32:K$166="unsaniert",J$32:J$166))) / 2,
            IF(
                K89 = "teilsaniert",
                (MIN(IF(K$32:K$166="teilsaniert",J$32:J$166)) + MAX(IF(K$32:K$166="teilsaniert",J$32:J$166))) / 2,
                (MIN(IF(K$32:K$166="saniert",J$32:J$166)) + MAX(IF(K$32:K$166="saniert",J$32:J$166))) / 2
            )
        )),
        0,
        I89
    )
)</f>
        <v>0</v>
      </c>
      <c r="O89" s="160"/>
      <c r="P89" s="174">
        <f t="shared" si="17"/>
        <v>0.71363411250567865</v>
      </c>
      <c r="Q89" s="173">
        <f>_xlfn.NORM.DIST(P89, P5,Q5, TRUE)</f>
        <v>4.4391069816932596E-2</v>
      </c>
      <c r="R89" s="174" t="str">
        <f t="shared" si="2"/>
        <v>teilsaniert</v>
      </c>
      <c r="S89" s="174" cm="1">
        <f t="array" ref="S89">IF(
    Q89 &gt; (IF(
        R89 = "unsaniert",
        (MIN(IF(R$32:R$166="unsaniert",Q$32:Q$166)) + MAX(IF(R$32:R$166="unsaniert",Q$32:Q$166))) / 2,
        IF(
            R89 = "teilsaniert",
            (MIN(IF(R$32:R$166="teilsaniert",Q$32:Q$166)) + MAX(IF(R$32:R$166="teilsaniert",Q$32:Q$166))) / 2,
            (MIN(IF(R$32:R$166="saniert",Q$32:Q$166)) + MAX(IF(R$32:R$166="saniert",Q$32:Q$166))) / 2
        )
    )),
    0,
    IF(
        Q88 &lt; (IF(
            R89 = "unsaniert",
            (MIN(IF(R$32:R$166="unsaniert",Q$32:Q$166)) + MAX(IF(R$32:R$166="unsaniert",Q$32:Q$166))) / 2,
            IF(
                R89 = "teilsaniert",
                (MIN(IF(R$32:R$166="teilsaniert",Q$32:Q$166)) + MAX(IF(R$32:R$166="teilsaniert",Q$32:Q$166))) / 2,
                (MIN(IF(R$32:R$166="saniert",Q$32:Q$166)) + MAX(IF(R$32:R$166="saniert",Q$32:Q$166))) / 2
            )
        )),
        0,
        P89
    )
)</f>
        <v>0</v>
      </c>
      <c r="W89" s="174">
        <f t="shared" si="18"/>
        <v>3.6670897700002971</v>
      </c>
      <c r="X89" s="173">
        <f t="shared" si="3"/>
        <v>0.76049810782405147</v>
      </c>
      <c r="Y89" s="174" t="str">
        <f t="shared" si="4"/>
        <v>unsaniert</v>
      </c>
      <c r="Z89" s="174" cm="1">
        <f t="array" ref="Z89">IF(
    X89 &gt; (IF(
        Y89 = "unsaniert",
        (MIN(IF(Y$29:Y$166="unsaniert",X$29:X$166)) + MAX(IF(Y$29:Y$166="unsaniert",X$29:X$166))) / 2,
        IF(
            Y89 = "teilsaniert",
            (MIN(IF(Y$29:Y$166="teilsaniert",X$29:X$166)) + MAX(IF(Y$29:Y$166="teilsaniert",X$29:X$166))) / 2,
            (MIN(IF(Y$29:Y$166="saniert",X$29:X$166)) + MAX(IF(Y$29:Y$166="saniert",X$29:X$166))) / 2
        )
    )),
    0,
    IF(
        X88 &lt; (IF(
            Y89 = "unsaniert",
            (MIN(IF(Y$29:Y$166="unsaniert",X$29:X$166)) + MAX(IF(Y$29:Y$166="unsaniert",X$29:X$166))) / 2,
            IF(
                Y89 = "teilsaniert",
                (MIN(IF(Y$29:Y$166="teilsaniert",X$29:X$166)) + MAX(IF(Y$29:Y$166="teilsaniert",X$29:X$166))) / 2,
                (MIN(IF(Y$29:Y$166="saniert",X$29:X$166)) + MAX(IF(Y$29:Y$166="saniert",X$29:X$166))) / 2
            )
        )),
        0,
        W89
    )
)</f>
        <v>0</v>
      </c>
      <c r="AA89" s="160"/>
      <c r="AB89" s="160"/>
      <c r="AC89" s="160"/>
      <c r="AD89" s="174">
        <f t="shared" si="19"/>
        <v>1.4971765483150981</v>
      </c>
      <c r="AE89" s="173">
        <f t="shared" si="5"/>
        <v>0.38746815223509729</v>
      </c>
      <c r="AF89" s="174" t="str">
        <f t="shared" si="6"/>
        <v>teilsaniert</v>
      </c>
      <c r="AG89" s="174" cm="1">
        <f t="array" ref="AG89">IF(
    AE89 &gt; (IF(
        AF89 = "unsaniert",
        (MIN(IF(AF$1:AF$166="unsaniert",AE$1:AE$166)) + MAX(IF(AF$1:AF$166="unsaniert",AE$1:AE$166))) / 2,
        IF(
            AF89 = "teilsaniert",
            (MIN(IF(AF$1:AF$166="teilsaniert",AE$1:AE$166)) + MAX(IF(AF$1:AF$166="teilsaniert",AE$1:AE$166))) / 2,
            (MIN(IF(AF$1:AF$166="saniert",AE$1:AE$166)) + MAX(IF(AF$1:AF$166="saniert",AE$1:AE$166))) / 2
        )
    )),
    0,
    IF(
        AE88 &lt; (IF(
            AF89 = "unsaniert",
            (MIN(IF(AF$1:AF$166="unsaniert",AE$1:AE$166)) + MAX(IF(AF$1:AF$166="unsaniert",AE$1:AE$166))) / 2,
            IF(
                AF89 = "teilsaniert",
                (MIN(IF(AF$1:AF$166="teilsaniert",AE$1:AE$166)) + MAX(IF(AF$1:AF$166="teilsaniert",AE$1:AE$166))) / 2,
                (MIN(IF(AF$1:AF$166="saniert",AE$1:AE$166)) + MAX(IF(AF$1:AF$166="saniert",AE$1:AE$166))) / 2
            )
        )),
        0,
        AD89
    )
)</f>
        <v>0</v>
      </c>
      <c r="AH89" s="160"/>
      <c r="AI89" s="160"/>
      <c r="AJ89" s="160"/>
      <c r="AK89" s="174">
        <f t="shared" si="20"/>
        <v>0.55205396380107508</v>
      </c>
      <c r="AL89" s="173">
        <f t="shared" si="7"/>
        <v>8.1975359245960878E-3</v>
      </c>
      <c r="AM89" s="174" t="str">
        <f t="shared" si="8"/>
        <v>saniert</v>
      </c>
      <c r="AN89" s="174" cm="1">
        <f t="array" ref="AN89">IF(
    AL89 &gt; (IF(
        AM89 = "unsaniert",
        (MIN(IF(AM$1:AM$166="unsaniert",AL$1:AL$166)) + MAX(IF(AM$1:AM$166="unsaniert",AL$1:AL$166))) / 2,
        IF(
            AM89 = "teilsaniert",
            (MIN(IF(AM$1:AM$166="teilsaniert",AL$1:AL$166)) + MAX(IF(AM$1:AM$166="teilsaniert",AL$1:AL$166))) / 2,
            (MIN(IF(AM$1:AM$166="saniert",AL$1:AL$166)) + MAX(IF(AM$1:AM$166="saniert",AL$1:AL$166))) / 2
        )
    )),
    0,
    IF(
        AL88 &lt; (IF(
            AM89 = "unsaniert",
            (MIN(IF(AM$1:AM$166="unsaniert",AL$1:AL$166)) + MAX(IF(AM$1:AM$166="unsaniert",AL$1:AL$166))) / 2,
            IF(
                AM89 = "teilsaniert",
                (MIN(IF(AM$1:AM$166="teilsaniert",AL$1:AL$166)) + MAX(IF(AM$1:AM$166="teilsaniert",AL$1:AL$166))) / 2,
                (MIN(IF(AM$1:AM$166="saniert",AL$1:AL$166)) + MAX(IF(AM$1:AM$166="saniert",AL$1:AL$166))) / 2
            )
        )),
        0,
        AK89
    )
)</f>
        <v>0</v>
      </c>
      <c r="AR89" s="174">
        <f t="shared" si="21"/>
        <v>1.5401446657938713</v>
      </c>
      <c r="AS89" s="173">
        <f t="shared" si="9"/>
        <v>0.42996212661910982</v>
      </c>
      <c r="AT89" s="174" t="str">
        <f t="shared" si="10"/>
        <v>teilsaniert</v>
      </c>
      <c r="AU89" s="174" cm="1">
        <f t="array" ref="AU89">IF(
    AS89 &gt; (IF(
        AT89 = "unsaniert",
        (MIN(IF(AT$1:AT$166="unsaniert",AS$1:AS$166)) + MAX(IF(AT$1:AT$166="unsaniert",AS$1:AS$166))) / 2,
        IF(
            AT89 = "teilsaniert",
            (MIN(IF(AT$1:AT$166="teilsaniert",AS$1:AS$166)) + MAX(IF(AT$1:AT$166="teilsaniert",AS$1:AS$166))) / 2,
            (MIN(IF(AT$1:AT$166="saniert",AS$1:AS$166)) + MAX(IF(AT$1:AT$166="saniert",AS$1:AS$166))) / 2
        )
    )),
    0,
    IF(
        AS88 &lt; (IF(
            AT89 = "unsaniert",
            (MIN(IF(AT$1:AT$166="unsaniert",AS$1:AS$166)) + MAX(IF(AT$1:AT$166="unsaniert",AS$1:AS$166))) / 2,
            IF(
                AT89 = "teilsaniert",
                (MIN(IF(AT$1:AT$166="teilsaniert",AS$1:AS$166)) + MAX(IF(AT$1:AT$166="teilsaniert",AS$1:AS$166))) / 2,
                (MIN(IF(AT$1:AT$166="saniert",AS$1:AS$166)) + MAX(IF(AT$1:AT$166="saniert",AS$1:AS$166))) / 2
            )
        )),
        0,
        AR89
    )
)</f>
        <v>0</v>
      </c>
      <c r="AV89" s="160"/>
      <c r="AW89" s="160"/>
      <c r="AX89" s="160"/>
      <c r="AY89" s="174">
        <f t="shared" si="22"/>
        <v>2.645670513036702</v>
      </c>
      <c r="AZ89" s="173">
        <f t="shared" si="24"/>
        <v>0.67622511302903954</v>
      </c>
      <c r="BA89" s="174" t="str">
        <f t="shared" si="25"/>
        <v>unsaniert</v>
      </c>
      <c r="BB89" s="174" cm="1">
        <f t="array" ref="BB89">IF(
    AZ89 &gt; (IF(
        BA89 = "unsaniert",
        (MIN(IF(BA$1:BA$166="unsaniert",AZ$1:AZ$166)) + MAX(IF(BA$1:BA$166="unsaniert",AZ$1:AZ$166))) / 2,
        IF(
            BA89 = "teilsaniert",
            (MIN(IF(BA$1:BA$166="teilsaniert",AZ$1:AZ$166)) + MAX(IF(BA$1:BA$166="teilsaniert",AZ$1:AZ$166))) / 2,
            (MIN(IF(BA$1:BA$166="saniert",AZ$1:AZ$166)) + MAX(IF(BA$1:BA$166="saniert",AZ$1:AZ$166))) / 2
        )
    )),
    0,
    IF(
        AZ88 &lt; (IF(
            BA89 = "unsaniert",
            (MIN(IF(BA$1:BA$166="unsaniert",AZ$1:AZ$166)) + MAX(IF(BA$1:BA$166="unsaniert",AZ$1:AZ$166))) / 2,
            IF(
                BA89 = "teilsaniert",
                (MIN(IF(BA$1:BA$166="teilsaniert",AZ$1:AZ$166)) + MAX(IF(BA$1:BA$166="teilsaniert",AZ$1:AZ$166))) / 2,
                (MIN(IF(BA$1:BA$166="saniert",AZ$1:AZ$166)) + MAX(IF(BA$1:BA$166="saniert",AZ$1:AZ$166))) / 2
            )
        )),
        0,
        AY89
    )
)</f>
        <v>0</v>
      </c>
      <c r="BC89" s="160"/>
      <c r="BD89" s="160"/>
      <c r="BE89" s="160"/>
      <c r="BF89" s="174">
        <f t="shared" si="23"/>
        <v>0.85436131741311816</v>
      </c>
      <c r="BG89" s="173">
        <f t="shared" si="13"/>
        <v>0.12747263786508017</v>
      </c>
      <c r="BH89" s="174" t="str">
        <f t="shared" si="14"/>
        <v>teilsaniert</v>
      </c>
      <c r="BI89" s="174" cm="1">
        <f t="array" ref="BI89">IF(
    BG89 &gt; (IF(
        BH89 = "unsaniert",
        (MIN(IF(BH$1:BH$166="unsaniert",BG$1:BG$166)) + MAX(IF(BH$1:BH$166="unsaniert",BG$1:BG$166))) / 2,
        IF(
            BH89 = "teilsaniert",
            (MIN(IF(BH$1:BH$166="teilsaniert",BG$1:BG$166)) + MAX(IF(BH$1:BH$166="teilsaniert",BG$1:BG$166))) / 2,
            (MIN(IF(BH$1:BH$166="saniert",BG$1:BG$166)) + MAX(IF(BH$1:BH$166="saniert",BG$1:BG$166))) / 2
        )
    )),
    0,
    IF(
        BG88 &lt; (IF(
            BH89 = "unsaniert",
            (MIN(IF(BH$1:BH$166="unsaniert",BG$1:BG$166)) + MAX(IF(BH$1:BH$166="unsaniert",BG$1:BG$166))) / 2,
            IF(
                BH89 = "teilsaniert",
                (MIN(IF(BH$1:BH$166="teilsaniert",BG$1:BG$166)) + MAX(IF(BH$1:BH$166="teilsaniert",BG$1:BG$166))) / 2,
                (MIN(IF(BH$1:BH$166="saniert",BG$1:BG$166)) + MAX(IF(BH$1:BH$166="saniert",BG$1:BG$166))) / 2
            )
        )),
        0,
        BF89
    )
)</f>
        <v>0</v>
      </c>
    </row>
    <row r="90" spans="2:61">
      <c r="B90" s="174">
        <f t="shared" si="15"/>
        <v>1.5295660349470599</v>
      </c>
      <c r="C90" s="173">
        <f>_xlfn.NORM.DIST(B90, B5,C5, TRUE)</f>
        <v>0.49930312065802851</v>
      </c>
      <c r="D90" s="174" t="str">
        <f t="shared" si="0"/>
        <v>unsaniert</v>
      </c>
      <c r="E90" s="174" cm="1">
        <f t="array" ref="E90">IF(
    C90 &gt; (IF(
        D90 = "unsaniert",
        (MIN(IF(D$32:D$166="unsaniert",C$32:C$166)) + MAX(IF(D$32:D$166="unsaniert",C$32:C$166))) / 2,
        IF(
            D90 = "teilsaniert",
            (MIN(IF(D$32:D$166="teilsaniert",C$32:C$166)) + MAX(IF(D$32:D$166="teilsaniert",C$32:C$166))) / 2,
            (MIN(IF(D$32:D$166="saniert",C$32:C$166)) + MAX(IF(D$32:D$166="saniert",C$32:C$166))) / 2
        )
    )),
    0,
    IF(
        C89 &lt; (IF(
            D90 = "unsaniert",
            (MIN(IF(D$32:D$166="unsaniert",C$32:C$166)) + MAX(IF(D$32:D$166="unsaniert",C$32:C$166))) / 2,
            IF(
                D90 = "teilsaniert",
                (MIN(IF(D$32:D$166="teilsaniert",C$32:C$166)) + MAX(IF(D$32:D$166="teilsaniert",C$32:C$166))) / 2,
                (MIN(IF(D$32:D$166="saniert",C$32:C$166)) + MAX(IF(D$32:D$166="saniert",C$32:C$166))) / 2
            )
        )),
        0,
        B90
    )
)</f>
        <v>0</v>
      </c>
      <c r="H90" s="160"/>
      <c r="I90" s="174">
        <f t="shared" si="16"/>
        <v>2.8872261060263575</v>
      </c>
      <c r="J90" s="173">
        <f>_xlfn.NORM.DIST(I90, I5,J5, TRUE)</f>
        <v>0.8257492881194588</v>
      </c>
      <c r="K90" s="174" t="str">
        <f t="shared" si="1"/>
        <v>unsaniert</v>
      </c>
      <c r="L90" s="174" cm="1">
        <f t="array" ref="L90">IF(
    J90 &gt; (IF(
        K90 = "unsaniert",
        (MIN(IF(K$32:K$166="unsaniert",J$32:J$166)) + MAX(IF(K$32:K$166="unsaniert",J$32:J$166))) / 2,
        IF(
            K90 = "teilsaniert",
            (MIN(IF(K$32:K$166="teilsaniert",J$32:J$166)) + MAX(IF(K$32:K$166="teilsaniert",J$32:J$166))) / 2,
            (MIN(IF(K$32:K$166="saniert",J$32:J$166)) + MAX(IF(K$32:K$166="saniert",J$32:J$166))) / 2
        )
    )),
    0,
    IF(
        J89 &lt; (IF(
            K90 = "unsaniert",
            (MIN(IF(K$32:K$166="unsaniert",J$32:J$166)) + MAX(IF(K$32:K$166="unsaniert",J$32:J$166))) / 2,
            IF(
                K90 = "teilsaniert",
                (MIN(IF(K$32:K$166="teilsaniert",J$32:J$166)) + MAX(IF(K$32:K$166="teilsaniert",J$32:J$166))) / 2,
                (MIN(IF(K$32:K$166="saniert",J$32:J$166)) + MAX(IF(K$32:K$166="saniert",J$32:J$166))) / 2
            )
        )),
        0,
        I90
    )
)</f>
        <v>0</v>
      </c>
      <c r="O90" s="160"/>
      <c r="P90" s="174">
        <f t="shared" si="17"/>
        <v>0.68363411250567863</v>
      </c>
      <c r="Q90" s="173">
        <f>_xlfn.NORM.DIST(P90, P5,Q5, TRUE)</f>
        <v>3.6813154705551417E-2</v>
      </c>
      <c r="R90" s="174" t="str">
        <f t="shared" si="2"/>
        <v>teilsaniert</v>
      </c>
      <c r="S90" s="174" cm="1">
        <f t="array" ref="S90">IF(
    Q90 &gt; (IF(
        R90 = "unsaniert",
        (MIN(IF(R$32:R$166="unsaniert",Q$32:Q$166)) + MAX(IF(R$32:R$166="unsaniert",Q$32:Q$166))) / 2,
        IF(
            R90 = "teilsaniert",
            (MIN(IF(R$32:R$166="teilsaniert",Q$32:Q$166)) + MAX(IF(R$32:R$166="teilsaniert",Q$32:Q$166))) / 2,
            (MIN(IF(R$32:R$166="saniert",Q$32:Q$166)) + MAX(IF(R$32:R$166="saniert",Q$32:Q$166))) / 2
        )
    )),
    0,
    IF(
        Q89 &lt; (IF(
            R90 = "unsaniert",
            (MIN(IF(R$32:R$166="unsaniert",Q$32:Q$166)) + MAX(IF(R$32:R$166="unsaniert",Q$32:Q$166))) / 2,
            IF(
                R90 = "teilsaniert",
                (MIN(IF(R$32:R$166="teilsaniert",Q$32:Q$166)) + MAX(IF(R$32:R$166="teilsaniert",Q$32:Q$166))) / 2,
                (MIN(IF(R$32:R$166="saniert",Q$32:Q$166)) + MAX(IF(R$32:R$166="saniert",Q$32:Q$166))) / 2
            )
        )),
        0,
        P90
    )
)</f>
        <v>0</v>
      </c>
      <c r="W90" s="174">
        <f t="shared" si="18"/>
        <v>3.6370897700002973</v>
      </c>
      <c r="X90" s="173">
        <f t="shared" si="3"/>
        <v>0.74712170188719562</v>
      </c>
      <c r="Y90" s="174" t="str">
        <f t="shared" si="4"/>
        <v>unsaniert</v>
      </c>
      <c r="Z90" s="174" cm="1">
        <f t="array" ref="Z90">IF(
    X90 &gt; (IF(
        Y90 = "unsaniert",
        (MIN(IF(Y$29:Y$166="unsaniert",X$29:X$166)) + MAX(IF(Y$29:Y$166="unsaniert",X$29:X$166))) / 2,
        IF(
            Y90 = "teilsaniert",
            (MIN(IF(Y$29:Y$166="teilsaniert",X$29:X$166)) + MAX(IF(Y$29:Y$166="teilsaniert",X$29:X$166))) / 2,
            (MIN(IF(Y$29:Y$166="saniert",X$29:X$166)) + MAX(IF(Y$29:Y$166="saniert",X$29:X$166))) / 2
        )
    )),
    0,
    IF(
        X89 &lt; (IF(
            Y90 = "unsaniert",
            (MIN(IF(Y$29:Y$166="unsaniert",X$29:X$166)) + MAX(IF(Y$29:Y$166="unsaniert",X$29:X$166))) / 2,
            IF(
                Y90 = "teilsaniert",
                (MIN(IF(Y$29:Y$166="teilsaniert",X$29:X$166)) + MAX(IF(Y$29:Y$166="teilsaniert",X$29:X$166))) / 2,
                (MIN(IF(Y$29:Y$166="saniert",X$29:X$166)) + MAX(IF(Y$29:Y$166="saniert",X$29:X$166))) / 2
            )
        )),
        0,
        W90
    )
)</f>
        <v>0</v>
      </c>
      <c r="AA90" s="160"/>
      <c r="AB90" s="160"/>
      <c r="AC90" s="160"/>
      <c r="AD90" s="174">
        <f t="shared" si="19"/>
        <v>1.467176548315098</v>
      </c>
      <c r="AE90" s="173">
        <f t="shared" si="5"/>
        <v>0.36438037531768741</v>
      </c>
      <c r="AF90" s="174" t="str">
        <f t="shared" si="6"/>
        <v>teilsaniert</v>
      </c>
      <c r="AG90" s="174" cm="1">
        <f t="array" ref="AG90">IF(
    AE90 &gt; (IF(
        AF90 = "unsaniert",
        (MIN(IF(AF$1:AF$166="unsaniert",AE$1:AE$166)) + MAX(IF(AF$1:AF$166="unsaniert",AE$1:AE$166))) / 2,
        IF(
            AF90 = "teilsaniert",
            (MIN(IF(AF$1:AF$166="teilsaniert",AE$1:AE$166)) + MAX(IF(AF$1:AF$166="teilsaniert",AE$1:AE$166))) / 2,
            (MIN(IF(AF$1:AF$166="saniert",AE$1:AE$166)) + MAX(IF(AF$1:AF$166="saniert",AE$1:AE$166))) / 2
        )
    )),
    0,
    IF(
        AE89 &lt; (IF(
            AF90 = "unsaniert",
            (MIN(IF(AF$1:AF$166="unsaniert",AE$1:AE$166)) + MAX(IF(AF$1:AF$166="unsaniert",AE$1:AE$166))) / 2,
            IF(
                AF90 = "teilsaniert",
                (MIN(IF(AF$1:AF$166="teilsaniert",AE$1:AE$166)) + MAX(IF(AF$1:AF$166="teilsaniert",AE$1:AE$166))) / 2,
                (MIN(IF(AF$1:AF$166="saniert",AE$1:AE$166)) + MAX(IF(AF$1:AF$166="saniert",AE$1:AE$166))) / 2
            )
        )),
        0,
        AD90
    )
)</f>
        <v>0</v>
      </c>
      <c r="AH90" s="160"/>
      <c r="AI90" s="160"/>
      <c r="AJ90" s="160"/>
      <c r="AK90" s="174">
        <f t="shared" si="20"/>
        <v>0.52205396380107505</v>
      </c>
      <c r="AL90" s="173">
        <f t="shared" si="7"/>
        <v>6.209665325776101E-3</v>
      </c>
      <c r="AM90" s="174" t="str">
        <f t="shared" si="8"/>
        <v>saniert</v>
      </c>
      <c r="AN90" s="174" cm="1">
        <f t="array" ref="AN90">IF(
    AL90 &gt; (IF(
        AM90 = "unsaniert",
        (MIN(IF(AM$1:AM$166="unsaniert",AL$1:AL$166)) + MAX(IF(AM$1:AM$166="unsaniert",AL$1:AL$166))) / 2,
        IF(
            AM90 = "teilsaniert",
            (MIN(IF(AM$1:AM$166="teilsaniert",AL$1:AL$166)) + MAX(IF(AM$1:AM$166="teilsaniert",AL$1:AL$166))) / 2,
            (MIN(IF(AM$1:AM$166="saniert",AL$1:AL$166)) + MAX(IF(AM$1:AM$166="saniert",AL$1:AL$166))) / 2
        )
    )),
    0,
    IF(
        AL89 &lt; (IF(
            AM90 = "unsaniert",
            (MIN(IF(AM$1:AM$166="unsaniert",AL$1:AL$166)) + MAX(IF(AM$1:AM$166="unsaniert",AL$1:AL$166))) / 2,
            IF(
                AM90 = "teilsaniert",
                (MIN(IF(AM$1:AM$166="teilsaniert",AL$1:AL$166)) + MAX(IF(AM$1:AM$166="teilsaniert",AL$1:AL$166))) / 2,
                (MIN(IF(AM$1:AM$166="saniert",AL$1:AL$166)) + MAX(IF(AM$1:AM$166="saniert",AL$1:AL$166))) / 2
            )
        )),
        0,
        AK90
    )
)</f>
        <v>0</v>
      </c>
      <c r="AR90" s="174">
        <f t="shared" si="21"/>
        <v>1.5301446657938713</v>
      </c>
      <c r="AS90" s="173">
        <f t="shared" si="9"/>
        <v>0.40699023020846203</v>
      </c>
      <c r="AT90" s="174" t="str">
        <f t="shared" si="10"/>
        <v>teilsaniert</v>
      </c>
      <c r="AU90" s="174" cm="1">
        <f t="array" ref="AU90">IF(
    AS90 &gt; (IF(
        AT90 = "unsaniert",
        (MIN(IF(AT$1:AT$166="unsaniert",AS$1:AS$166)) + MAX(IF(AT$1:AT$166="unsaniert",AS$1:AS$166))) / 2,
        IF(
            AT90 = "teilsaniert",
            (MIN(IF(AT$1:AT$166="teilsaniert",AS$1:AS$166)) + MAX(IF(AT$1:AT$166="teilsaniert",AS$1:AS$166))) / 2,
            (MIN(IF(AT$1:AT$166="saniert",AS$1:AS$166)) + MAX(IF(AT$1:AT$166="saniert",AS$1:AS$166))) / 2
        )
    )),
    0,
    IF(
        AS89 &lt; (IF(
            AT90 = "unsaniert",
            (MIN(IF(AT$1:AT$166="unsaniert",AS$1:AS$166)) + MAX(IF(AT$1:AT$166="unsaniert",AS$1:AS$166))) / 2,
            IF(
                AT90 = "teilsaniert",
                (MIN(IF(AT$1:AT$166="teilsaniert",AS$1:AS$166)) + MAX(IF(AT$1:AT$166="teilsaniert",AS$1:AS$166))) / 2,
                (MIN(IF(AT$1:AT$166="saniert",AS$1:AS$166)) + MAX(IF(AT$1:AT$166="saniert",AS$1:AS$166))) / 2
            )
        )),
        0,
        AR90
    )
)</f>
        <v>0</v>
      </c>
      <c r="AV90" s="160"/>
      <c r="AW90" s="160"/>
      <c r="AX90" s="160"/>
      <c r="AY90" s="174">
        <f t="shared" si="22"/>
        <v>2.6156705130367022</v>
      </c>
      <c r="AZ90" s="173">
        <f t="shared" si="24"/>
        <v>0.6591260967941206</v>
      </c>
      <c r="BA90" s="174" t="str">
        <f t="shared" si="25"/>
        <v>unsaniert</v>
      </c>
      <c r="BB90" s="174" cm="1">
        <f t="array" ref="BB90">IF(
    AZ90 &gt; (IF(
        BA90 = "unsaniert",
        (MIN(IF(BA$1:BA$166="unsaniert",AZ$1:AZ$166)) + MAX(IF(BA$1:BA$166="unsaniert",AZ$1:AZ$166))) / 2,
        IF(
            BA90 = "teilsaniert",
            (MIN(IF(BA$1:BA$166="teilsaniert",AZ$1:AZ$166)) + MAX(IF(BA$1:BA$166="teilsaniert",AZ$1:AZ$166))) / 2,
            (MIN(IF(BA$1:BA$166="saniert",AZ$1:AZ$166)) + MAX(IF(BA$1:BA$166="saniert",AZ$1:AZ$166))) / 2
        )
    )),
    0,
    IF(
        AZ89 &lt; (IF(
            BA90 = "unsaniert",
            (MIN(IF(BA$1:BA$166="unsaniert",AZ$1:AZ$166)) + MAX(IF(BA$1:BA$166="unsaniert",AZ$1:AZ$166))) / 2,
            IF(
                BA90 = "teilsaniert",
                (MIN(IF(BA$1:BA$166="teilsaniert",AZ$1:AZ$166)) + MAX(IF(BA$1:BA$166="teilsaniert",AZ$1:AZ$166))) / 2,
                (MIN(IF(BA$1:BA$166="saniert",AZ$1:AZ$166)) + MAX(IF(BA$1:BA$166="saniert",AZ$1:AZ$166))) / 2
            )
        )),
        0,
        AY90
    )
)</f>
        <v>0</v>
      </c>
      <c r="BC90" s="160"/>
      <c r="BD90" s="160"/>
      <c r="BE90" s="160"/>
      <c r="BF90" s="174">
        <f t="shared" si="23"/>
        <v>0.82436131741311813</v>
      </c>
      <c r="BG90" s="173">
        <f t="shared" si="13"/>
        <v>0.11217215851850512</v>
      </c>
      <c r="BH90" s="174" t="str">
        <f t="shared" si="14"/>
        <v>teilsaniert</v>
      </c>
      <c r="BI90" s="174" cm="1">
        <f t="array" ref="BI90">IF(
    BG90 &gt; (IF(
        BH90 = "unsaniert",
        (MIN(IF(BH$1:BH$166="unsaniert",BG$1:BG$166)) + MAX(IF(BH$1:BH$166="unsaniert",BG$1:BG$166))) / 2,
        IF(
            BH90 = "teilsaniert",
            (MIN(IF(BH$1:BH$166="teilsaniert",BG$1:BG$166)) + MAX(IF(BH$1:BH$166="teilsaniert",BG$1:BG$166))) / 2,
            (MIN(IF(BH$1:BH$166="saniert",BG$1:BG$166)) + MAX(IF(BH$1:BH$166="saniert",BG$1:BG$166))) / 2
        )
    )),
    0,
    IF(
        BG89 &lt; (IF(
            BH90 = "unsaniert",
            (MIN(IF(BH$1:BH$166="unsaniert",BG$1:BG$166)) + MAX(IF(BH$1:BH$166="unsaniert",BG$1:BG$166))) / 2,
            IF(
                BH90 = "teilsaniert",
                (MIN(IF(BH$1:BH$166="teilsaniert",BG$1:BG$166)) + MAX(IF(BH$1:BH$166="teilsaniert",BG$1:BG$166))) / 2,
                (MIN(IF(BH$1:BH$166="saniert",BG$1:BG$166)) + MAX(IF(BH$1:BH$166="saniert",BG$1:BG$166))) / 2
            )
        )),
        0,
        BF90
    )
)</f>
        <v>0</v>
      </c>
    </row>
    <row r="91" spans="2:61">
      <c r="B91" s="174">
        <f t="shared" si="15"/>
        <v>1.4995660349470599</v>
      </c>
      <c r="C91" s="173">
        <f>_xlfn.NORM.DIST(B91, B5,C5, TRUE)</f>
        <v>0.47754183673634959</v>
      </c>
      <c r="D91" s="174" t="str">
        <f t="shared" si="0"/>
        <v>unsaniert</v>
      </c>
      <c r="E91" s="174" cm="1">
        <f t="array" ref="E91">IF(
    C91 &gt; (IF(
        D91 = "unsaniert",
        (MIN(IF(D$32:D$166="unsaniert",C$32:C$166)) + MAX(IF(D$32:D$166="unsaniert",C$32:C$166))) / 2,
        IF(
            D91 = "teilsaniert",
            (MIN(IF(D$32:D$166="teilsaniert",C$32:C$166)) + MAX(IF(D$32:D$166="teilsaniert",C$32:C$166))) / 2,
            (MIN(IF(D$32:D$166="saniert",C$32:C$166)) + MAX(IF(D$32:D$166="saniert",C$32:C$166))) / 2
        )
    )),
    0,
    IF(
        C90 &lt; (IF(
            D91 = "unsaniert",
            (MIN(IF(D$32:D$166="unsaniert",C$32:C$166)) + MAX(IF(D$32:D$166="unsaniert",C$32:C$166))) / 2,
            IF(
                D91 = "teilsaniert",
                (MIN(IF(D$32:D$166="teilsaniert",C$32:C$166)) + MAX(IF(D$32:D$166="teilsaniert",C$32:C$166))) / 2,
                (MIN(IF(D$32:D$166="saniert",C$32:C$166)) + MAX(IF(D$32:D$166="saniert",C$32:C$166))) / 2
            )
        )),
        0,
        B91
    )
)</f>
        <v>0</v>
      </c>
      <c r="H91" s="160"/>
      <c r="I91" s="174">
        <f t="shared" si="16"/>
        <v>2.8572261060263577</v>
      </c>
      <c r="J91" s="173">
        <f>_xlfn.NORM.DIST(I91, I5,J5, TRUE)</f>
        <v>0.8159398746532418</v>
      </c>
      <c r="K91" s="174" t="str">
        <f t="shared" si="1"/>
        <v>unsaniert</v>
      </c>
      <c r="L91" s="174" cm="1">
        <f t="array" ref="L91">IF(
    J91 &gt; (IF(
        K91 = "unsaniert",
        (MIN(IF(K$32:K$166="unsaniert",J$32:J$166)) + MAX(IF(K$32:K$166="unsaniert",J$32:J$166))) / 2,
        IF(
            K91 = "teilsaniert",
            (MIN(IF(K$32:K$166="teilsaniert",J$32:J$166)) + MAX(IF(K$32:K$166="teilsaniert",J$32:J$166))) / 2,
            (MIN(IF(K$32:K$166="saniert",J$32:J$166)) + MAX(IF(K$32:K$166="saniert",J$32:J$166))) / 2
        )
    )),
    0,
    IF(
        J90 &lt; (IF(
            K91 = "unsaniert",
            (MIN(IF(K$32:K$166="unsaniert",J$32:J$166)) + MAX(IF(K$32:K$166="unsaniert",J$32:J$166))) / 2,
            IF(
                K91 = "teilsaniert",
                (MIN(IF(K$32:K$166="teilsaniert",J$32:J$166)) + MAX(IF(K$32:K$166="teilsaniert",J$32:J$166))) / 2,
                (MIN(IF(K$32:K$166="saniert",J$32:J$166)) + MAX(IF(K$32:K$166="saniert",J$32:J$166))) / 2
            )
        )),
        0,
        I91
    )
)</f>
        <v>0</v>
      </c>
      <c r="O91" s="160"/>
      <c r="P91" s="174">
        <f t="shared" si="17"/>
        <v>0.6536341125056786</v>
      </c>
      <c r="Q91" s="173">
        <f>_xlfn.NORM.DIST(P91, P5,Q5, TRUE)</f>
        <v>3.0327635469319519E-2</v>
      </c>
      <c r="R91" s="174" t="str">
        <f t="shared" si="2"/>
        <v>saniert</v>
      </c>
      <c r="S91" s="174" cm="1">
        <f t="array" ref="S91">IF(
    Q91 &gt; (IF(
        R91 = "unsaniert",
        (MIN(IF(R$32:R$166="unsaniert",Q$32:Q$166)) + MAX(IF(R$32:R$166="unsaniert",Q$32:Q$166))) / 2,
        IF(
            R91 = "teilsaniert",
            (MIN(IF(R$32:R$166="teilsaniert",Q$32:Q$166)) + MAX(IF(R$32:R$166="teilsaniert",Q$32:Q$166))) / 2,
            (MIN(IF(R$32:R$166="saniert",Q$32:Q$166)) + MAX(IF(R$32:R$166="saniert",Q$32:Q$166))) / 2
        )
    )),
    0,
    IF(
        Q90 &lt; (IF(
            R91 = "unsaniert",
            (MIN(IF(R$32:R$166="unsaniert",Q$32:Q$166)) + MAX(IF(R$32:R$166="unsaniert",Q$32:Q$166))) / 2,
            IF(
                R91 = "teilsaniert",
                (MIN(IF(R$32:R$166="teilsaniert",Q$32:Q$166)) + MAX(IF(R$32:R$166="teilsaniert",Q$32:Q$166))) / 2,
                (MIN(IF(R$32:R$166="saniert",Q$32:Q$166)) + MAX(IF(R$32:R$166="saniert",Q$32:Q$166))) / 2
            )
        )),
        0,
        P91
    )
)</f>
        <v>0</v>
      </c>
      <c r="W91" s="174">
        <f t="shared" si="18"/>
        <v>3.6070897700002975</v>
      </c>
      <c r="X91" s="173">
        <f t="shared" si="3"/>
        <v>0.73336213457768307</v>
      </c>
      <c r="Y91" s="174" t="str">
        <f t="shared" si="4"/>
        <v>unsaniert</v>
      </c>
      <c r="Z91" s="174" cm="1">
        <f t="array" ref="Z91">IF(
    X91 &gt; (IF(
        Y91 = "unsaniert",
        (MIN(IF(Y$29:Y$166="unsaniert",X$29:X$166)) + MAX(IF(Y$29:Y$166="unsaniert",X$29:X$166))) / 2,
        IF(
            Y91 = "teilsaniert",
            (MIN(IF(Y$29:Y$166="teilsaniert",X$29:X$166)) + MAX(IF(Y$29:Y$166="teilsaniert",X$29:X$166))) / 2,
            (MIN(IF(Y$29:Y$166="saniert",X$29:X$166)) + MAX(IF(Y$29:Y$166="saniert",X$29:X$166))) / 2
        )
    )),
    0,
    IF(
        X90 &lt; (IF(
            Y91 = "unsaniert",
            (MIN(IF(Y$29:Y$166="unsaniert",X$29:X$166)) + MAX(IF(Y$29:Y$166="unsaniert",X$29:X$166))) / 2,
            IF(
                Y91 = "teilsaniert",
                (MIN(IF(Y$29:Y$166="teilsaniert",X$29:X$166)) + MAX(IF(Y$29:Y$166="teilsaniert",X$29:X$166))) / 2,
                (MIN(IF(Y$29:Y$166="saniert",X$29:X$166)) + MAX(IF(Y$29:Y$166="saniert",X$29:X$166))) / 2
            )
        )),
        0,
        W91
    )
)</f>
        <v>0</v>
      </c>
      <c r="AA91" s="160"/>
      <c r="AB91" s="160"/>
      <c r="AC91" s="160"/>
      <c r="AD91" s="174">
        <f t="shared" si="19"/>
        <v>1.437176548315098</v>
      </c>
      <c r="AE91" s="173">
        <f t="shared" si="5"/>
        <v>0.3417745310553445</v>
      </c>
      <c r="AF91" s="174" t="str">
        <f t="shared" si="6"/>
        <v>teilsaniert</v>
      </c>
      <c r="AG91" s="174" cm="1">
        <f t="array" ref="AG91">IF(
    AE91 &gt; (IF(
        AF91 = "unsaniert",
        (MIN(IF(AF$1:AF$166="unsaniert",AE$1:AE$166)) + MAX(IF(AF$1:AF$166="unsaniert",AE$1:AE$166))) / 2,
        IF(
            AF91 = "teilsaniert",
            (MIN(IF(AF$1:AF$166="teilsaniert",AE$1:AE$166)) + MAX(IF(AF$1:AF$166="teilsaniert",AE$1:AE$166))) / 2,
            (MIN(IF(AF$1:AF$166="saniert",AE$1:AE$166)) + MAX(IF(AF$1:AF$166="saniert",AE$1:AE$166))) / 2
        )
    )),
    0,
    IF(
        AE90 &lt; (IF(
            AF91 = "unsaniert",
            (MIN(IF(AF$1:AF$166="unsaniert",AE$1:AE$166)) + MAX(IF(AF$1:AF$166="unsaniert",AE$1:AE$166))) / 2,
            IF(
                AF91 = "teilsaniert",
                (MIN(IF(AF$1:AF$166="teilsaniert",AE$1:AE$166)) + MAX(IF(AF$1:AF$166="teilsaniert",AE$1:AE$166))) / 2,
                (MIN(IF(AF$1:AF$166="saniert",AE$1:AE$166)) + MAX(IF(AF$1:AF$166="saniert",AE$1:AE$166))) / 2
            )
        )),
        0,
        AD91
    )
)</f>
        <v>0</v>
      </c>
      <c r="AH91" s="160"/>
      <c r="AI91" s="160"/>
      <c r="AJ91" s="160"/>
      <c r="AK91" s="174">
        <f t="shared" si="20"/>
        <v>0.49205396380107502</v>
      </c>
      <c r="AL91" s="173">
        <f t="shared" si="7"/>
        <v>4.6611880237187224E-3</v>
      </c>
      <c r="AM91" s="174" t="str">
        <f t="shared" si="8"/>
        <v>saniert</v>
      </c>
      <c r="AN91" s="174" cm="1">
        <f t="array" ref="AN91">IF(
    AL91 &gt; (IF(
        AM91 = "unsaniert",
        (MIN(IF(AM$1:AM$166="unsaniert",AL$1:AL$166)) + MAX(IF(AM$1:AM$166="unsaniert",AL$1:AL$166))) / 2,
        IF(
            AM91 = "teilsaniert",
            (MIN(IF(AM$1:AM$166="teilsaniert",AL$1:AL$166)) + MAX(IF(AM$1:AM$166="teilsaniert",AL$1:AL$166))) / 2,
            (MIN(IF(AM$1:AM$166="saniert",AL$1:AL$166)) + MAX(IF(AM$1:AM$166="saniert",AL$1:AL$166))) / 2
        )
    )),
    0,
    IF(
        AL90 &lt; (IF(
            AM91 = "unsaniert",
            (MIN(IF(AM$1:AM$166="unsaniert",AL$1:AL$166)) + MAX(IF(AM$1:AM$166="unsaniert",AL$1:AL$166))) / 2,
            IF(
                AM91 = "teilsaniert",
                (MIN(IF(AM$1:AM$166="teilsaniert",AL$1:AL$166)) + MAX(IF(AM$1:AM$166="teilsaniert",AL$1:AL$166))) / 2,
                (MIN(IF(AM$1:AM$166="saniert",AL$1:AL$166)) + MAX(IF(AM$1:AM$166="saniert",AL$1:AL$166))) / 2
            )
        )),
        0,
        AK91
    )
)</f>
        <v>0</v>
      </c>
      <c r="AR91" s="174">
        <f t="shared" si="21"/>
        <v>1.5201446657938713</v>
      </c>
      <c r="AS91" s="173">
        <f t="shared" si="9"/>
        <v>0.38433400328040723</v>
      </c>
      <c r="AT91" s="174" t="str">
        <f t="shared" si="10"/>
        <v>teilsaniert</v>
      </c>
      <c r="AU91" s="174" cm="1">
        <f t="array" ref="AU91">IF(
    AS91 &gt; (IF(
        AT91 = "unsaniert",
        (MIN(IF(AT$1:AT$166="unsaniert",AS$1:AS$166)) + MAX(IF(AT$1:AT$166="unsaniert",AS$1:AS$166))) / 2,
        IF(
            AT91 = "teilsaniert",
            (MIN(IF(AT$1:AT$166="teilsaniert",AS$1:AS$166)) + MAX(IF(AT$1:AT$166="teilsaniert",AS$1:AS$166))) / 2,
            (MIN(IF(AT$1:AT$166="saniert",AS$1:AS$166)) + MAX(IF(AT$1:AT$166="saniert",AS$1:AS$166))) / 2
        )
    )),
    0,
    IF(
        AS90 &lt; (IF(
            AT91 = "unsaniert",
            (MIN(IF(AT$1:AT$166="unsaniert",AS$1:AS$166)) + MAX(IF(AT$1:AT$166="unsaniert",AS$1:AS$166))) / 2,
            IF(
                AT91 = "teilsaniert",
                (MIN(IF(AT$1:AT$166="teilsaniert",AS$1:AS$166)) + MAX(IF(AT$1:AT$166="teilsaniert",AS$1:AS$166))) / 2,
                (MIN(IF(AT$1:AT$166="saniert",AS$1:AS$166)) + MAX(IF(AT$1:AT$166="saniert",AS$1:AS$166))) / 2
            )
        )),
        0,
        AR91
    )
)</f>
        <v>0</v>
      </c>
      <c r="AV91" s="160"/>
      <c r="AW91" s="160"/>
      <c r="AX91" s="160"/>
      <c r="AY91" s="174">
        <f t="shared" si="22"/>
        <v>2.5856705130367024</v>
      </c>
      <c r="AZ91" s="173">
        <f t="shared" si="24"/>
        <v>0.64169374500780729</v>
      </c>
      <c r="BA91" s="174" t="str">
        <f t="shared" si="25"/>
        <v>unsaniert</v>
      </c>
      <c r="BB91" s="174" cm="1">
        <f t="array" ref="BB91">IF(
    AZ91 &gt; (IF(
        BA91 = "unsaniert",
        (MIN(IF(BA$1:BA$166="unsaniert",AZ$1:AZ$166)) + MAX(IF(BA$1:BA$166="unsaniert",AZ$1:AZ$166))) / 2,
        IF(
            BA91 = "teilsaniert",
            (MIN(IF(BA$1:BA$166="teilsaniert",AZ$1:AZ$166)) + MAX(IF(BA$1:BA$166="teilsaniert",AZ$1:AZ$166))) / 2,
            (MIN(IF(BA$1:BA$166="saniert",AZ$1:AZ$166)) + MAX(IF(BA$1:BA$166="saniert",AZ$1:AZ$166))) / 2
        )
    )),
    0,
    IF(
        AZ90 &lt; (IF(
            BA91 = "unsaniert",
            (MIN(IF(BA$1:BA$166="unsaniert",AZ$1:AZ$166)) + MAX(IF(BA$1:BA$166="unsaniert",AZ$1:AZ$166))) / 2,
            IF(
                BA91 = "teilsaniert",
                (MIN(IF(BA$1:BA$166="teilsaniert",AZ$1:AZ$166)) + MAX(IF(BA$1:BA$166="teilsaniert",AZ$1:AZ$166))) / 2,
                (MIN(IF(BA$1:BA$166="saniert",AZ$1:AZ$166)) + MAX(IF(BA$1:BA$166="saniert",AZ$1:AZ$166))) / 2
            )
        )),
        0,
        AY91
    )
)</f>
        <v>0</v>
      </c>
      <c r="BC91" s="160"/>
      <c r="BD91" s="160"/>
      <c r="BE91" s="160"/>
      <c r="BF91" s="174">
        <f t="shared" si="23"/>
        <v>0.79436131741311811</v>
      </c>
      <c r="BG91" s="173">
        <f t="shared" si="13"/>
        <v>9.8231482487182817E-2</v>
      </c>
      <c r="BH91" s="174" t="str">
        <f t="shared" si="14"/>
        <v>teilsaniert</v>
      </c>
      <c r="BI91" s="174" cm="1">
        <f t="array" ref="BI91">IF(
    BG91 &gt; (IF(
        BH91 = "unsaniert",
        (MIN(IF(BH$1:BH$166="unsaniert",BG$1:BG$166)) + MAX(IF(BH$1:BH$166="unsaniert",BG$1:BG$166))) / 2,
        IF(
            BH91 = "teilsaniert",
            (MIN(IF(BH$1:BH$166="teilsaniert",BG$1:BG$166)) + MAX(IF(BH$1:BH$166="teilsaniert",BG$1:BG$166))) / 2,
            (MIN(IF(BH$1:BH$166="saniert",BG$1:BG$166)) + MAX(IF(BH$1:BH$166="saniert",BG$1:BG$166))) / 2
        )
    )),
    0,
    IF(
        BG90 &lt; (IF(
            BH91 = "unsaniert",
            (MIN(IF(BH$1:BH$166="unsaniert",BG$1:BG$166)) + MAX(IF(BH$1:BH$166="unsaniert",BG$1:BG$166))) / 2,
            IF(
                BH91 = "teilsaniert",
                (MIN(IF(BH$1:BH$166="teilsaniert",BG$1:BG$166)) + MAX(IF(BH$1:BH$166="teilsaniert",BG$1:BG$166))) / 2,
                (MIN(IF(BH$1:BH$166="saniert",BG$1:BG$166)) + MAX(IF(BH$1:BH$166="saniert",BG$1:BG$166))) / 2
            )
        )),
        0,
        BF91
    )
)</f>
        <v>0</v>
      </c>
    </row>
    <row r="92" spans="2:61">
      <c r="B92" s="174">
        <f t="shared" si="15"/>
        <v>1.4695660349470598</v>
      </c>
      <c r="C92" s="173">
        <f>_xlfn.NORM.DIST(B92, B5,C5, TRUE)</f>
        <v>0.45584732793056387</v>
      </c>
      <c r="D92" s="174" t="str">
        <f t="shared" si="0"/>
        <v>unsaniert</v>
      </c>
      <c r="E92" s="174" cm="1">
        <f t="array" ref="E92">IF(
    C92 &gt; (IF(
        D92 = "unsaniert",
        (MIN(IF(D$32:D$166="unsaniert",C$32:C$166)) + MAX(IF(D$32:D$166="unsaniert",C$32:C$166))) / 2,
        IF(
            D92 = "teilsaniert",
            (MIN(IF(D$32:D$166="teilsaniert",C$32:C$166)) + MAX(IF(D$32:D$166="teilsaniert",C$32:C$166))) / 2,
            (MIN(IF(D$32:D$166="saniert",C$32:C$166)) + MAX(IF(D$32:D$166="saniert",C$32:C$166))) / 2
        )
    )),
    0,
    IF(
        C91 &lt; (IF(
            D92 = "unsaniert",
            (MIN(IF(D$32:D$166="unsaniert",C$32:C$166)) + MAX(IF(D$32:D$166="unsaniert",C$32:C$166))) / 2,
            IF(
                D92 = "teilsaniert",
                (MIN(IF(D$32:D$166="teilsaniert",C$32:C$166)) + MAX(IF(D$32:D$166="teilsaniert",C$32:C$166))) / 2,
                (MIN(IF(D$32:D$166="saniert",C$32:C$166)) + MAX(IF(D$32:D$166="saniert",C$32:C$166))) / 2
            )
        )),
        0,
        B92
    )
)</f>
        <v>0</v>
      </c>
      <c r="H92" s="160"/>
      <c r="I92" s="174">
        <f t="shared" si="16"/>
        <v>2.8272261060263579</v>
      </c>
      <c r="J92" s="173">
        <f>_xlfn.NORM.DIST(I92, I5,J5, TRUE)</f>
        <v>0.80579378345600561</v>
      </c>
      <c r="K92" s="174" t="str">
        <f t="shared" si="1"/>
        <v>unsaniert</v>
      </c>
      <c r="L92" s="174" cm="1">
        <f t="array" ref="L92">IF(
    J92 &gt; (IF(
        K92 = "unsaniert",
        (MIN(IF(K$32:K$166="unsaniert",J$32:J$166)) + MAX(IF(K$32:K$166="unsaniert",J$32:J$166))) / 2,
        IF(
            K92 = "teilsaniert",
            (MIN(IF(K$32:K$166="teilsaniert",J$32:J$166)) + MAX(IF(K$32:K$166="teilsaniert",J$32:J$166))) / 2,
            (MIN(IF(K$32:K$166="saniert",J$32:J$166)) + MAX(IF(K$32:K$166="saniert",J$32:J$166))) / 2
        )
    )),
    0,
    IF(
        J91 &lt; (IF(
            K92 = "unsaniert",
            (MIN(IF(K$32:K$166="unsaniert",J$32:J$166)) + MAX(IF(K$32:K$166="unsaniert",J$32:J$166))) / 2,
            IF(
                K92 = "teilsaniert",
                (MIN(IF(K$32:K$166="teilsaniert",J$32:J$166)) + MAX(IF(K$32:K$166="teilsaniert",J$32:J$166))) / 2,
                (MIN(IF(K$32:K$166="saniert",J$32:J$166)) + MAX(IF(K$32:K$166="saniert",J$32:J$166))) / 2
            )
        )),
        0,
        I92
    )
)</f>
        <v>0</v>
      </c>
      <c r="O92" s="160"/>
      <c r="P92" s="174">
        <f t="shared" si="17"/>
        <v>0.62363411250567857</v>
      </c>
      <c r="Q92" s="173">
        <f>_xlfn.NORM.DIST(P92, P5,Q5, TRUE)</f>
        <v>2.4818933590211933E-2</v>
      </c>
      <c r="R92" s="174" t="str">
        <f t="shared" si="2"/>
        <v>saniert</v>
      </c>
      <c r="S92" s="174" cm="1">
        <f t="array" ref="S92">IF(
    Q92 &gt; (IF(
        R92 = "unsaniert",
        (MIN(IF(R$32:R$166="unsaniert",Q$32:Q$166)) + MAX(IF(R$32:R$166="unsaniert",Q$32:Q$166))) / 2,
        IF(
            R92 = "teilsaniert",
            (MIN(IF(R$32:R$166="teilsaniert",Q$32:Q$166)) + MAX(IF(R$32:R$166="teilsaniert",Q$32:Q$166))) / 2,
            (MIN(IF(R$32:R$166="saniert",Q$32:Q$166)) + MAX(IF(R$32:R$166="saniert",Q$32:Q$166))) / 2
        )
    )),
    0,
    IF(
        Q91 &lt; (IF(
            R92 = "unsaniert",
            (MIN(IF(R$32:R$166="unsaniert",Q$32:Q$166)) + MAX(IF(R$32:R$166="unsaniert",Q$32:Q$166))) / 2,
            IF(
                R92 = "teilsaniert",
                (MIN(IF(R$32:R$166="teilsaniert",Q$32:Q$166)) + MAX(IF(R$32:R$166="teilsaniert",Q$32:Q$166))) / 2,
                (MIN(IF(R$32:R$166="saniert",Q$32:Q$166)) + MAX(IF(R$32:R$166="saniert",Q$32:Q$166))) / 2
            )
        )),
        0,
        P92
    )
)</f>
        <v>0</v>
      </c>
      <c r="W92" s="174">
        <f t="shared" si="18"/>
        <v>3.5770897700002977</v>
      </c>
      <c r="X92" s="173">
        <f t="shared" si="3"/>
        <v>0.71923390405590015</v>
      </c>
      <c r="Y92" s="174" t="str">
        <f t="shared" si="4"/>
        <v>unsaniert</v>
      </c>
      <c r="Z92" s="174" cm="1">
        <f t="array" ref="Z92">IF(
    X92 &gt; (IF(
        Y92 = "unsaniert",
        (MIN(IF(Y$29:Y$166="unsaniert",X$29:X$166)) + MAX(IF(Y$29:Y$166="unsaniert",X$29:X$166))) / 2,
        IF(
            Y92 = "teilsaniert",
            (MIN(IF(Y$29:Y$166="teilsaniert",X$29:X$166)) + MAX(IF(Y$29:Y$166="teilsaniert",X$29:X$166))) / 2,
            (MIN(IF(Y$29:Y$166="saniert",X$29:X$166)) + MAX(IF(Y$29:Y$166="saniert",X$29:X$166))) / 2
        )
    )),
    0,
    IF(
        X91 &lt; (IF(
            Y92 = "unsaniert",
            (MIN(IF(Y$29:Y$166="unsaniert",X$29:X$166)) + MAX(IF(Y$29:Y$166="unsaniert",X$29:X$166))) / 2,
            IF(
                Y92 = "teilsaniert",
                (MIN(IF(Y$29:Y$166="teilsaniert",X$29:X$166)) + MAX(IF(Y$29:Y$166="teilsaniert",X$29:X$166))) / 2,
                (MIN(IF(Y$29:Y$166="saniert",X$29:X$166)) + MAX(IF(Y$29:Y$166="saniert",X$29:X$166))) / 2
            )
        )),
        0,
        W92
    )
)</f>
        <v>3.5770897700002977</v>
      </c>
      <c r="AA92" s="160"/>
      <c r="AB92" s="160"/>
      <c r="AC92" s="160"/>
      <c r="AD92" s="174">
        <f t="shared" si="19"/>
        <v>1.407176548315098</v>
      </c>
      <c r="AE92" s="173">
        <f t="shared" si="5"/>
        <v>0.31972234003297545</v>
      </c>
      <c r="AF92" s="174" t="str">
        <f t="shared" si="6"/>
        <v>teilsaniert</v>
      </c>
      <c r="AG92" s="174" cm="1">
        <f t="array" ref="AG92">IF(
    AE92 &gt; (IF(
        AF92 = "unsaniert",
        (MIN(IF(AF$1:AF$166="unsaniert",AE$1:AE$166)) + MAX(IF(AF$1:AF$166="unsaniert",AE$1:AE$166))) / 2,
        IF(
            AF92 = "teilsaniert",
            (MIN(IF(AF$1:AF$166="teilsaniert",AE$1:AE$166)) + MAX(IF(AF$1:AF$166="teilsaniert",AE$1:AE$166))) / 2,
            (MIN(IF(AF$1:AF$166="saniert",AE$1:AE$166)) + MAX(IF(AF$1:AF$166="saniert",AE$1:AE$166))) / 2
        )
    )),
    0,
    IF(
        AE91 &lt; (IF(
            AF92 = "unsaniert",
            (MIN(IF(AF$1:AF$166="unsaniert",AE$1:AE$166)) + MAX(IF(AF$1:AF$166="unsaniert",AE$1:AE$166))) / 2,
            IF(
                AF92 = "teilsaniert",
                (MIN(IF(AF$1:AF$166="teilsaniert",AE$1:AE$166)) + MAX(IF(AF$1:AF$166="teilsaniert",AE$1:AE$166))) / 2,
                (MIN(IF(AF$1:AF$166="saniert",AE$1:AE$166)) + MAX(IF(AF$1:AF$166="saniert",AE$1:AE$166))) / 2
            )
        )),
        0,
        AD92
    )
)</f>
        <v>0</v>
      </c>
      <c r="AH92" s="160"/>
      <c r="AI92" s="160"/>
      <c r="AJ92" s="160"/>
      <c r="AK92" s="174">
        <f t="shared" si="20"/>
        <v>0.462053963801075</v>
      </c>
      <c r="AL92" s="173">
        <f t="shared" si="7"/>
        <v>3.4669738030406456E-3</v>
      </c>
      <c r="AM92" s="174" t="str">
        <f t="shared" si="8"/>
        <v>saniert</v>
      </c>
      <c r="AN92" s="174" cm="1">
        <f t="array" ref="AN92">IF(
    AL92 &gt; (IF(
        AM92 = "unsaniert",
        (MIN(IF(AM$1:AM$166="unsaniert",AL$1:AL$166)) + MAX(IF(AM$1:AM$166="unsaniert",AL$1:AL$166))) / 2,
        IF(
            AM92 = "teilsaniert",
            (MIN(IF(AM$1:AM$166="teilsaniert",AL$1:AL$166)) + MAX(IF(AM$1:AM$166="teilsaniert",AL$1:AL$166))) / 2,
            (MIN(IF(AM$1:AM$166="saniert",AL$1:AL$166)) + MAX(IF(AM$1:AM$166="saniert",AL$1:AL$166))) / 2
        )
    )),
    0,
    IF(
        AL91 &lt; (IF(
            AM92 = "unsaniert",
            (MIN(IF(AM$1:AM$166="unsaniert",AL$1:AL$166)) + MAX(IF(AM$1:AM$166="unsaniert",AL$1:AL$166))) / 2,
            IF(
                AM92 = "teilsaniert",
                (MIN(IF(AM$1:AM$166="teilsaniert",AL$1:AL$166)) + MAX(IF(AM$1:AM$166="teilsaniert",AL$1:AL$166))) / 2,
                (MIN(IF(AM$1:AM$166="saniert",AL$1:AL$166)) + MAX(IF(AM$1:AM$166="saniert",AL$1:AL$166))) / 2
            )
        )),
        0,
        AK92
    )
)</f>
        <v>0</v>
      </c>
      <c r="AR92" s="174">
        <f t="shared" si="21"/>
        <v>1.5101446657938713</v>
      </c>
      <c r="AS92" s="173">
        <f t="shared" si="9"/>
        <v>0.3620662701944623</v>
      </c>
      <c r="AT92" s="174" t="str">
        <f t="shared" si="10"/>
        <v>teilsaniert</v>
      </c>
      <c r="AU92" s="174" cm="1">
        <f t="array" ref="AU92">IF(
    AS92 &gt; (IF(
        AT92 = "unsaniert",
        (MIN(IF(AT$1:AT$166="unsaniert",AS$1:AS$166)) + MAX(IF(AT$1:AT$166="unsaniert",AS$1:AS$166))) / 2,
        IF(
            AT92 = "teilsaniert",
            (MIN(IF(AT$1:AT$166="teilsaniert",AS$1:AS$166)) + MAX(IF(AT$1:AT$166="teilsaniert",AS$1:AS$166))) / 2,
            (MIN(IF(AT$1:AT$166="saniert",AS$1:AS$166)) + MAX(IF(AT$1:AT$166="saniert",AS$1:AS$166))) / 2
        )
    )),
    0,
    IF(
        AS91 &lt; (IF(
            AT92 = "unsaniert",
            (MIN(IF(AT$1:AT$166="unsaniert",AS$1:AS$166)) + MAX(IF(AT$1:AT$166="unsaniert",AS$1:AS$166))) / 2,
            IF(
                AT92 = "teilsaniert",
                (MIN(IF(AT$1:AT$166="teilsaniert",AS$1:AS$166)) + MAX(IF(AT$1:AT$166="teilsaniert",AS$1:AS$166))) / 2,
                (MIN(IF(AT$1:AT$166="saniert",AS$1:AS$166)) + MAX(IF(AT$1:AT$166="saniert",AS$1:AS$166))) / 2
            )
        )),
        0,
        AR92
    )
)</f>
        <v>0</v>
      </c>
      <c r="AV92" s="160"/>
      <c r="AW92" s="160"/>
      <c r="AX92" s="160"/>
      <c r="AY92" s="174">
        <f t="shared" si="22"/>
        <v>2.5556705130367026</v>
      </c>
      <c r="AZ92" s="173">
        <f t="shared" si="24"/>
        <v>0.62396091692259903</v>
      </c>
      <c r="BA92" s="174" t="str">
        <f t="shared" si="25"/>
        <v>unsaniert</v>
      </c>
      <c r="BB92" s="174" cm="1">
        <f t="array" ref="BB92">IF(
    AZ92 &gt; (IF(
        BA92 = "unsaniert",
        (MIN(IF(BA$1:BA$166="unsaniert",AZ$1:AZ$166)) + MAX(IF(BA$1:BA$166="unsaniert",AZ$1:AZ$166))) / 2,
        IF(
            BA92 = "teilsaniert",
            (MIN(IF(BA$1:BA$166="teilsaniert",AZ$1:AZ$166)) + MAX(IF(BA$1:BA$166="teilsaniert",AZ$1:AZ$166))) / 2,
            (MIN(IF(BA$1:BA$166="saniert",AZ$1:AZ$166)) + MAX(IF(BA$1:BA$166="saniert",AZ$1:AZ$166))) / 2
        )
    )),
    0,
    IF(
        AZ91 &lt; (IF(
            BA92 = "unsaniert",
            (MIN(IF(BA$1:BA$166="unsaniert",AZ$1:AZ$166)) + MAX(IF(BA$1:BA$166="unsaniert",AZ$1:AZ$166))) / 2,
            IF(
                BA92 = "teilsaniert",
                (MIN(IF(BA$1:BA$166="teilsaniert",AZ$1:AZ$166)) + MAX(IF(BA$1:BA$166="teilsaniert",AZ$1:AZ$166))) / 2,
                (MIN(IF(BA$1:BA$166="saniert",AZ$1:AZ$166)) + MAX(IF(BA$1:BA$166="saniert",AZ$1:AZ$166))) / 2
            )
        )),
        0,
        AY92
    )
)</f>
        <v>0</v>
      </c>
      <c r="BC92" s="160"/>
      <c r="BD92" s="160"/>
      <c r="BE92" s="160"/>
      <c r="BF92" s="174">
        <f t="shared" si="23"/>
        <v>0.76436131741311808</v>
      </c>
      <c r="BG92" s="173">
        <f t="shared" si="13"/>
        <v>8.5604105627567068E-2</v>
      </c>
      <c r="BH92" s="174" t="str">
        <f t="shared" si="14"/>
        <v>teilsaniert</v>
      </c>
      <c r="BI92" s="174" cm="1">
        <f t="array" ref="BI92">IF(
    BG92 &gt; (IF(
        BH92 = "unsaniert",
        (MIN(IF(BH$1:BH$166="unsaniert",BG$1:BG$166)) + MAX(IF(BH$1:BH$166="unsaniert",BG$1:BG$166))) / 2,
        IF(
            BH92 = "teilsaniert",
            (MIN(IF(BH$1:BH$166="teilsaniert",BG$1:BG$166)) + MAX(IF(BH$1:BH$166="teilsaniert",BG$1:BG$166))) / 2,
            (MIN(IF(BH$1:BH$166="saniert",BG$1:BG$166)) + MAX(IF(BH$1:BH$166="saniert",BG$1:BG$166))) / 2
        )
    )),
    0,
    IF(
        BG91 &lt; (IF(
            BH92 = "unsaniert",
            (MIN(IF(BH$1:BH$166="unsaniert",BG$1:BG$166)) + MAX(IF(BH$1:BH$166="unsaniert",BG$1:BG$166))) / 2,
            IF(
                BH92 = "teilsaniert",
                (MIN(IF(BH$1:BH$166="teilsaniert",BG$1:BG$166)) + MAX(IF(BH$1:BH$166="teilsaniert",BG$1:BG$166))) / 2,
                (MIN(IF(BH$1:BH$166="saniert",BG$1:BG$166)) + MAX(IF(BH$1:BH$166="saniert",BG$1:BG$166))) / 2
            )
        )),
        0,
        BF92
    )
)</f>
        <v>0</v>
      </c>
    </row>
    <row r="93" spans="2:61">
      <c r="B93" s="174">
        <f t="shared" si="15"/>
        <v>1.4395660349470598</v>
      </c>
      <c r="C93" s="173">
        <f>_xlfn.NORM.DIST(B93, B5,C5, TRUE)</f>
        <v>0.43428370008912837</v>
      </c>
      <c r="D93" s="174" t="str">
        <f t="shared" si="0"/>
        <v>teilsaniert</v>
      </c>
      <c r="E93" s="174" cm="1">
        <f t="array" ref="E93">IF(
    C93 &gt; (IF(
        D93 = "unsaniert",
        (MIN(IF(D$32:D$166="unsaniert",C$32:C$166)) + MAX(IF(D$32:D$166="unsaniert",C$32:C$166))) / 2,
        IF(
            D93 = "teilsaniert",
            (MIN(IF(D$32:D$166="teilsaniert",C$32:C$166)) + MAX(IF(D$32:D$166="teilsaniert",C$32:C$166))) / 2,
            (MIN(IF(D$32:D$166="saniert",C$32:C$166)) + MAX(IF(D$32:D$166="saniert",C$32:C$166))) / 2
        )
    )),
    0,
    IF(
        C92 &lt; (IF(
            D93 = "unsaniert",
            (MIN(IF(D$32:D$166="unsaniert",C$32:C$166)) + MAX(IF(D$32:D$166="unsaniert",C$32:C$166))) / 2,
            IF(
                D93 = "teilsaniert",
                (MIN(IF(D$32:D$166="teilsaniert",C$32:C$166)) + MAX(IF(D$32:D$166="teilsaniert",C$32:C$166))) / 2,
                (MIN(IF(D$32:D$166="saniert",C$32:C$166)) + MAX(IF(D$32:D$166="saniert",C$32:C$166))) / 2
            )
        )),
        0,
        B93
    )
)</f>
        <v>0</v>
      </c>
      <c r="H93" s="160"/>
      <c r="I93" s="174">
        <f t="shared" si="16"/>
        <v>2.7972261060263581</v>
      </c>
      <c r="J93" s="173">
        <f>_xlfn.NORM.DIST(I93, I5,J5, TRUE)</f>
        <v>0.79531420465274882</v>
      </c>
      <c r="K93" s="174" t="str">
        <f t="shared" si="1"/>
        <v>unsaniert</v>
      </c>
      <c r="L93" s="174" cm="1">
        <f t="array" ref="L93">IF(
    J93 &gt; (IF(
        K93 = "unsaniert",
        (MIN(IF(K$32:K$166="unsaniert",J$32:J$166)) + MAX(IF(K$32:K$166="unsaniert",J$32:J$166))) / 2,
        IF(
            K93 = "teilsaniert",
            (MIN(IF(K$32:K$166="teilsaniert",J$32:J$166)) + MAX(IF(K$32:K$166="teilsaniert",J$32:J$166))) / 2,
            (MIN(IF(K$32:K$166="saniert",J$32:J$166)) + MAX(IF(K$32:K$166="saniert",J$32:J$166))) / 2
        )
    )),
    0,
    IF(
        J92 &lt; (IF(
            K93 = "unsaniert",
            (MIN(IF(K$32:K$166="unsaniert",J$32:J$166)) + MAX(IF(K$32:K$166="unsaniert",J$32:J$166))) / 2,
            IF(
                K93 = "teilsaniert",
                (MIN(IF(K$32:K$166="teilsaniert",J$32:J$166)) + MAX(IF(K$32:K$166="teilsaniert",J$32:J$166))) / 2,
                (MIN(IF(K$32:K$166="saniert",J$32:J$166)) + MAX(IF(K$32:K$166="saniert",J$32:J$166))) / 2
            )
        )),
        0,
        I93
    )
)</f>
        <v>0</v>
      </c>
      <c r="O93" s="160"/>
      <c r="P93" s="174">
        <f t="shared" si="17"/>
        <v>0.59363411250567855</v>
      </c>
      <c r="Q93" s="173">
        <f>_xlfn.NORM.DIST(P93, P5,Q5, TRUE)</f>
        <v>2.0175242842584228E-2</v>
      </c>
      <c r="R93" s="174" t="str">
        <f t="shared" si="2"/>
        <v>saniert</v>
      </c>
      <c r="S93" s="174" cm="1">
        <f t="array" ref="S93">IF(
    Q93 &gt; (IF(
        R93 = "unsaniert",
        (MIN(IF(R$32:R$166="unsaniert",Q$32:Q$166)) + MAX(IF(R$32:R$166="unsaniert",Q$32:Q$166))) / 2,
        IF(
            R93 = "teilsaniert",
            (MIN(IF(R$32:R$166="teilsaniert",Q$32:Q$166)) + MAX(IF(R$32:R$166="teilsaniert",Q$32:Q$166))) / 2,
            (MIN(IF(R$32:R$166="saniert",Q$32:Q$166)) + MAX(IF(R$32:R$166="saniert",Q$32:Q$166))) / 2
        )
    )),
    0,
    IF(
        Q92 &lt; (IF(
            R93 = "unsaniert",
            (MIN(IF(R$32:R$166="unsaniert",Q$32:Q$166)) + MAX(IF(R$32:R$166="unsaniert",Q$32:Q$166))) / 2,
            IF(
                R93 = "teilsaniert",
                (MIN(IF(R$32:R$166="teilsaniert",Q$32:Q$166)) + MAX(IF(R$32:R$166="teilsaniert",Q$32:Q$166))) / 2,
                (MIN(IF(R$32:R$166="saniert",Q$32:Q$166)) + MAX(IF(R$32:R$166="saniert",Q$32:Q$166))) / 2
            )
        )),
        0,
        P93
    )
)</f>
        <v>0</v>
      </c>
      <c r="W93" s="174">
        <f t="shared" si="18"/>
        <v>3.5470897700002979</v>
      </c>
      <c r="X93" s="173">
        <f t="shared" si="3"/>
        <v>0.70475324174293097</v>
      </c>
      <c r="Y93" s="174" t="str">
        <f t="shared" si="4"/>
        <v>unsaniert</v>
      </c>
      <c r="Z93" s="174" cm="1">
        <f t="array" ref="Z93">IF(
    X93 &gt; (IF(
        Y93 = "unsaniert",
        (MIN(IF(Y$29:Y$166="unsaniert",X$29:X$166)) + MAX(IF(Y$29:Y$166="unsaniert",X$29:X$166))) / 2,
        IF(
            Y93 = "teilsaniert",
            (MIN(IF(Y$29:Y$166="teilsaniert",X$29:X$166)) + MAX(IF(Y$29:Y$166="teilsaniert",X$29:X$166))) / 2,
            (MIN(IF(Y$29:Y$166="saniert",X$29:X$166)) + MAX(IF(Y$29:Y$166="saniert",X$29:X$166))) / 2
        )
    )),
    0,
    IF(
        X92 &lt; (IF(
            Y93 = "unsaniert",
            (MIN(IF(Y$29:Y$166="unsaniert",X$29:X$166)) + MAX(IF(Y$29:Y$166="unsaniert",X$29:X$166))) / 2,
            IF(
                Y93 = "teilsaniert",
                (MIN(IF(Y$29:Y$166="teilsaniert",X$29:X$166)) + MAX(IF(Y$29:Y$166="teilsaniert",X$29:X$166))) / 2,
                (MIN(IF(Y$29:Y$166="saniert",X$29:X$166)) + MAX(IF(Y$29:Y$166="saniert",X$29:X$166))) / 2
            )
        )),
        0,
        W93
    )
)</f>
        <v>0</v>
      </c>
      <c r="AA93" s="160"/>
      <c r="AB93" s="160"/>
      <c r="AC93" s="160"/>
      <c r="AD93" s="174">
        <f t="shared" si="19"/>
        <v>1.3771765483150979</v>
      </c>
      <c r="AE93" s="173">
        <f t="shared" si="5"/>
        <v>0.29828972511805874</v>
      </c>
      <c r="AF93" s="174" t="str">
        <f t="shared" si="6"/>
        <v>teilsaniert</v>
      </c>
      <c r="AG93" s="174" cm="1">
        <f t="array" ref="AG93">IF(
    AE93 &gt; (IF(
        AF93 = "unsaniert",
        (MIN(IF(AF$1:AF$166="unsaniert",AE$1:AE$166)) + MAX(IF(AF$1:AF$166="unsaniert",AE$1:AE$166))) / 2,
        IF(
            AF93 = "teilsaniert",
            (MIN(IF(AF$1:AF$166="teilsaniert",AE$1:AE$166)) + MAX(IF(AF$1:AF$166="teilsaniert",AE$1:AE$166))) / 2,
            (MIN(IF(AF$1:AF$166="saniert",AE$1:AE$166)) + MAX(IF(AF$1:AF$166="saniert",AE$1:AE$166))) / 2
        )
    )),
    0,
    IF(
        AE92 &lt; (IF(
            AF93 = "unsaniert",
            (MIN(IF(AF$1:AF$166="unsaniert",AE$1:AE$166)) + MAX(IF(AF$1:AF$166="unsaniert",AE$1:AE$166))) / 2,
            IF(
                AF93 = "teilsaniert",
                (MIN(IF(AF$1:AF$166="teilsaniert",AE$1:AE$166)) + MAX(IF(AF$1:AF$166="teilsaniert",AE$1:AE$166))) / 2,
                (MIN(IF(AF$1:AF$166="saniert",AE$1:AE$166)) + MAX(IF(AF$1:AF$166="saniert",AE$1:AE$166))) / 2
            )
        )),
        0,
        AD93
    )
)</f>
        <v>0</v>
      </c>
      <c r="AH93" s="160"/>
      <c r="AI93" s="160"/>
      <c r="AJ93" s="160"/>
      <c r="AK93" s="174">
        <f t="shared" si="20"/>
        <v>0.43205396380107497</v>
      </c>
      <c r="AL93" s="173">
        <f t="shared" si="7"/>
        <v>2.5551303304279143E-3</v>
      </c>
      <c r="AM93" s="174" t="str">
        <f t="shared" si="8"/>
        <v>saniert</v>
      </c>
      <c r="AN93" s="174" cm="1">
        <f t="array" ref="AN93">IF(
    AL93 &gt; (IF(
        AM93 = "unsaniert",
        (MIN(IF(AM$1:AM$166="unsaniert",AL$1:AL$166)) + MAX(IF(AM$1:AM$166="unsaniert",AL$1:AL$166))) / 2,
        IF(
            AM93 = "teilsaniert",
            (MIN(IF(AM$1:AM$166="teilsaniert",AL$1:AL$166)) + MAX(IF(AM$1:AM$166="teilsaniert",AL$1:AL$166))) / 2,
            (MIN(IF(AM$1:AM$166="saniert",AL$1:AL$166)) + MAX(IF(AM$1:AM$166="saniert",AL$1:AL$166))) / 2
        )
    )),
    0,
    IF(
        AL92 &lt; (IF(
            AM93 = "unsaniert",
            (MIN(IF(AM$1:AM$166="unsaniert",AL$1:AL$166)) + MAX(IF(AM$1:AM$166="unsaniert",AL$1:AL$166))) / 2,
            IF(
                AM93 = "teilsaniert",
                (MIN(IF(AM$1:AM$166="teilsaniert",AL$1:AL$166)) + MAX(IF(AM$1:AM$166="teilsaniert",AL$1:AL$166))) / 2,
                (MIN(IF(AM$1:AM$166="saniert",AL$1:AL$166)) + MAX(IF(AM$1:AM$166="saniert",AL$1:AL$166))) / 2
            )
        )),
        0,
        AK93
    )
)</f>
        <v>0</v>
      </c>
      <c r="AR93" s="174">
        <f t="shared" si="21"/>
        <v>1.5001446657938713</v>
      </c>
      <c r="AS93" s="173">
        <f t="shared" si="9"/>
        <v>0.340255946450846</v>
      </c>
      <c r="AT93" s="174" t="str">
        <f t="shared" si="10"/>
        <v>teilsaniert</v>
      </c>
      <c r="AU93" s="174" cm="1">
        <f t="array" ref="AU93">IF(
    AS93 &gt; (IF(
        AT93 = "unsaniert",
        (MIN(IF(AT$1:AT$166="unsaniert",AS$1:AS$166)) + MAX(IF(AT$1:AT$166="unsaniert",AS$1:AS$166))) / 2,
        IF(
            AT93 = "teilsaniert",
            (MIN(IF(AT$1:AT$166="teilsaniert",AS$1:AS$166)) + MAX(IF(AT$1:AT$166="teilsaniert",AS$1:AS$166))) / 2,
            (MIN(IF(AT$1:AT$166="saniert",AS$1:AS$166)) + MAX(IF(AT$1:AT$166="saniert",AS$1:AS$166))) / 2
        )
    )),
    0,
    IF(
        AS92 &lt; (IF(
            AT93 = "unsaniert",
            (MIN(IF(AT$1:AT$166="unsaniert",AS$1:AS$166)) + MAX(IF(AT$1:AT$166="unsaniert",AS$1:AS$166))) / 2,
            IF(
                AT93 = "teilsaniert",
                (MIN(IF(AT$1:AT$166="teilsaniert",AS$1:AS$166)) + MAX(IF(AT$1:AT$166="teilsaniert",AS$1:AS$166))) / 2,
                (MIN(IF(AT$1:AT$166="saniert",AS$1:AS$166)) + MAX(IF(AT$1:AT$166="saniert",AS$1:AS$166))) / 2
            )
        )),
        0,
        AR93
    )
)</f>
        <v>0</v>
      </c>
      <c r="AV93" s="160"/>
      <c r="AW93" s="160"/>
      <c r="AX93" s="160"/>
      <c r="AY93" s="174">
        <f t="shared" si="22"/>
        <v>2.5256705130367028</v>
      </c>
      <c r="AZ93" s="173">
        <f t="shared" si="24"/>
        <v>0.60596238048695683</v>
      </c>
      <c r="BA93" s="174" t="str">
        <f t="shared" si="25"/>
        <v>unsaniert</v>
      </c>
      <c r="BB93" s="174" cm="1">
        <f t="array" ref="BB93">IF(
    AZ93 &gt; (IF(
        BA93 = "unsaniert",
        (MIN(IF(BA$1:BA$166="unsaniert",AZ$1:AZ$166)) + MAX(IF(BA$1:BA$166="unsaniert",AZ$1:AZ$166))) / 2,
        IF(
            BA93 = "teilsaniert",
            (MIN(IF(BA$1:BA$166="teilsaniert",AZ$1:AZ$166)) + MAX(IF(BA$1:BA$166="teilsaniert",AZ$1:AZ$166))) / 2,
            (MIN(IF(BA$1:BA$166="saniert",AZ$1:AZ$166)) + MAX(IF(BA$1:BA$166="saniert",AZ$1:AZ$166))) / 2
        )
    )),
    0,
    IF(
        AZ92 &lt; (IF(
            BA93 = "unsaniert",
            (MIN(IF(BA$1:BA$166="unsaniert",AZ$1:AZ$166)) + MAX(IF(BA$1:BA$166="unsaniert",AZ$1:AZ$166))) / 2,
            IF(
                BA93 = "teilsaniert",
                (MIN(IF(BA$1:BA$166="teilsaniert",AZ$1:AZ$166)) + MAX(IF(BA$1:BA$166="teilsaniert",AZ$1:AZ$166))) / 2,
                (MIN(IF(BA$1:BA$166="saniert",AZ$1:AZ$166)) + MAX(IF(BA$1:BA$166="saniert",AZ$1:AZ$166))) / 2
            )
        )),
        0,
        AY93
    )
)</f>
        <v>0</v>
      </c>
      <c r="BC93" s="160"/>
      <c r="BD93" s="160"/>
      <c r="BE93" s="160"/>
      <c r="BF93" s="174">
        <f t="shared" si="23"/>
        <v>0.73436131741311805</v>
      </c>
      <c r="BG93" s="173">
        <f t="shared" si="13"/>
        <v>7.4233254885206476E-2</v>
      </c>
      <c r="BH93" s="174" t="str">
        <f t="shared" si="14"/>
        <v>teilsaniert</v>
      </c>
      <c r="BI93" s="174" cm="1">
        <f t="array" ref="BI93">IF(
    BG93 &gt; (IF(
        BH93 = "unsaniert",
        (MIN(IF(BH$1:BH$166="unsaniert",BG$1:BG$166)) + MAX(IF(BH$1:BH$166="unsaniert",BG$1:BG$166))) / 2,
        IF(
            BH93 = "teilsaniert",
            (MIN(IF(BH$1:BH$166="teilsaniert",BG$1:BG$166)) + MAX(IF(BH$1:BH$166="teilsaniert",BG$1:BG$166))) / 2,
            (MIN(IF(BH$1:BH$166="saniert",BG$1:BG$166)) + MAX(IF(BH$1:BH$166="saniert",BG$1:BG$166))) / 2
        )
    )),
    0,
    IF(
        BG92 &lt; (IF(
            BH93 = "unsaniert",
            (MIN(IF(BH$1:BH$166="unsaniert",BG$1:BG$166)) + MAX(IF(BH$1:BH$166="unsaniert",BG$1:BG$166))) / 2,
            IF(
                BH93 = "teilsaniert",
                (MIN(IF(BH$1:BH$166="teilsaniert",BG$1:BG$166)) + MAX(IF(BH$1:BH$166="teilsaniert",BG$1:BG$166))) / 2,
                (MIN(IF(BH$1:BH$166="saniert",BG$1:BG$166)) + MAX(IF(BH$1:BH$166="saniert",BG$1:BG$166))) / 2
            )
        )),
        0,
        BF93
    )
)</f>
        <v>0</v>
      </c>
    </row>
    <row r="94" spans="2:61">
      <c r="B94" s="174">
        <f t="shared" si="15"/>
        <v>1.4095660349470598</v>
      </c>
      <c r="C94" s="173">
        <f>_xlfn.NORM.DIST(B94, B5,C5, TRUE)</f>
        <v>0.41291389631373743</v>
      </c>
      <c r="D94" s="174" t="str">
        <f t="shared" si="0"/>
        <v>teilsaniert</v>
      </c>
      <c r="E94" s="174" cm="1">
        <f t="array" ref="E94">IF(
    C94 &gt; (IF(
        D94 = "unsaniert",
        (MIN(IF(D$32:D$166="unsaniert",C$32:C$166)) + MAX(IF(D$32:D$166="unsaniert",C$32:C$166))) / 2,
        IF(
            D94 = "teilsaniert",
            (MIN(IF(D$32:D$166="teilsaniert",C$32:C$166)) + MAX(IF(D$32:D$166="teilsaniert",C$32:C$166))) / 2,
            (MIN(IF(D$32:D$166="saniert",C$32:C$166)) + MAX(IF(D$32:D$166="saniert",C$32:C$166))) / 2
        )
    )),
    0,
    IF(
        C93 &lt; (IF(
            D94 = "unsaniert",
            (MIN(IF(D$32:D$166="unsaniert",C$32:C$166)) + MAX(IF(D$32:D$166="unsaniert",C$32:C$166))) / 2,
            IF(
                D94 = "teilsaniert",
                (MIN(IF(D$32:D$166="teilsaniert",C$32:C$166)) + MAX(IF(D$32:D$166="teilsaniert",C$32:C$166))) / 2,
                (MIN(IF(D$32:D$166="saniert",C$32:C$166)) + MAX(IF(D$32:D$166="saniert",C$32:C$166))) / 2
            )
        )),
        0,
        B94
    )
)</f>
        <v>0</v>
      </c>
      <c r="H94" s="160"/>
      <c r="I94" s="174">
        <f t="shared" si="16"/>
        <v>2.7672261060263583</v>
      </c>
      <c r="J94" s="173">
        <f>_xlfn.NORM.DIST(I94, I5,J5, TRUE)</f>
        <v>0.78450538578994744</v>
      </c>
      <c r="K94" s="174" t="str">
        <f t="shared" si="1"/>
        <v>unsaniert</v>
      </c>
      <c r="L94" s="174" cm="1">
        <f t="array" ref="L94">IF(
    J94 &gt; (IF(
        K94 = "unsaniert",
        (MIN(IF(K$32:K$166="unsaniert",J$32:J$166)) + MAX(IF(K$32:K$166="unsaniert",J$32:J$166))) / 2,
        IF(
            K94 = "teilsaniert",
            (MIN(IF(K$32:K$166="teilsaniert",J$32:J$166)) + MAX(IF(K$32:K$166="teilsaniert",J$32:J$166))) / 2,
            (MIN(IF(K$32:K$166="saniert",J$32:J$166)) + MAX(IF(K$32:K$166="saniert",J$32:J$166))) / 2
        )
    )),
    0,
    IF(
        J93 &lt; (IF(
            K94 = "unsaniert",
            (MIN(IF(K$32:K$166="unsaniert",J$32:J$166)) + MAX(IF(K$32:K$166="unsaniert",J$32:J$166))) / 2,
            IF(
                K94 = "teilsaniert",
                (MIN(IF(K$32:K$166="teilsaniert",J$32:J$166)) + MAX(IF(K$32:K$166="teilsaniert",J$32:J$166))) / 2,
                (MIN(IF(K$32:K$166="saniert",J$32:J$166)) + MAX(IF(K$32:K$166="saniert",J$32:J$166))) / 2
            )
        )),
        0,
        I94
    )
)</f>
        <v>0</v>
      </c>
      <c r="O94" s="160"/>
      <c r="P94" s="174">
        <f t="shared" si="17"/>
        <v>0.56363411250567852</v>
      </c>
      <c r="Q94" s="173">
        <f>_xlfn.NORM.DIST(P94, P5,Q5, TRUE)</f>
        <v>1.6290280521176776E-2</v>
      </c>
      <c r="R94" s="174" t="str">
        <f t="shared" si="2"/>
        <v>saniert</v>
      </c>
      <c r="S94" s="174" cm="1">
        <f t="array" ref="S94">IF(
    Q94 &gt; (IF(
        R94 = "unsaniert",
        (MIN(IF(R$32:R$166="unsaniert",Q$32:Q$166)) + MAX(IF(R$32:R$166="unsaniert",Q$32:Q$166))) / 2,
        IF(
            R94 = "teilsaniert",
            (MIN(IF(R$32:R$166="teilsaniert",Q$32:Q$166)) + MAX(IF(R$32:R$166="teilsaniert",Q$32:Q$166))) / 2,
            (MIN(IF(R$32:R$166="saniert",Q$32:Q$166)) + MAX(IF(R$32:R$166="saniert",Q$32:Q$166))) / 2
        )
    )),
    0,
    IF(
        Q93 &lt; (IF(
            R94 = "unsaniert",
            (MIN(IF(R$32:R$166="unsaniert",Q$32:Q$166)) + MAX(IF(R$32:R$166="unsaniert",Q$32:Q$166))) / 2,
            IF(
                R94 = "teilsaniert",
                (MIN(IF(R$32:R$166="teilsaniert",Q$32:Q$166)) + MAX(IF(R$32:R$166="teilsaniert",Q$32:Q$166))) / 2,
                (MIN(IF(R$32:R$166="saniert",Q$32:Q$166)) + MAX(IF(R$32:R$166="saniert",Q$32:Q$166))) / 2
            )
        )),
        0,
        P94
    )
)</f>
        <v>0</v>
      </c>
      <c r="W94" s="174">
        <f t="shared" si="18"/>
        <v>3.5170897700002981</v>
      </c>
      <c r="X94" s="173">
        <f t="shared" si="3"/>
        <v>0.68993806838328264</v>
      </c>
      <c r="Y94" s="174" t="str">
        <f t="shared" si="4"/>
        <v>unsaniert</v>
      </c>
      <c r="Z94" s="174" cm="1">
        <f t="array" ref="Z94">IF(
    X94 &gt; (IF(
        Y94 = "unsaniert",
        (MIN(IF(Y$29:Y$166="unsaniert",X$29:X$166)) + MAX(IF(Y$29:Y$166="unsaniert",X$29:X$166))) / 2,
        IF(
            Y94 = "teilsaniert",
            (MIN(IF(Y$29:Y$166="teilsaniert",X$29:X$166)) + MAX(IF(Y$29:Y$166="teilsaniert",X$29:X$166))) / 2,
            (MIN(IF(Y$29:Y$166="saniert",X$29:X$166)) + MAX(IF(Y$29:Y$166="saniert",X$29:X$166))) / 2
        )
    )),
    0,
    IF(
        X93 &lt; (IF(
            Y94 = "unsaniert",
            (MIN(IF(Y$29:Y$166="unsaniert",X$29:X$166)) + MAX(IF(Y$29:Y$166="unsaniert",X$29:X$166))) / 2,
            IF(
                Y94 = "teilsaniert",
                (MIN(IF(Y$29:Y$166="teilsaniert",X$29:X$166)) + MAX(IF(Y$29:Y$166="teilsaniert",X$29:X$166))) / 2,
                (MIN(IF(Y$29:Y$166="saniert",X$29:X$166)) + MAX(IF(Y$29:Y$166="saniert",X$29:X$166))) / 2
            )
        )),
        0,
        W94
    )
)</f>
        <v>0</v>
      </c>
      <c r="AA94" s="160"/>
      <c r="AB94" s="160"/>
      <c r="AC94" s="160"/>
      <c r="AD94" s="174">
        <f t="shared" si="19"/>
        <v>1.3471765483150979</v>
      </c>
      <c r="AE94" s="173">
        <f t="shared" si="5"/>
        <v>0.27753624292410928</v>
      </c>
      <c r="AF94" s="174" t="str">
        <f t="shared" si="6"/>
        <v>teilsaniert</v>
      </c>
      <c r="AG94" s="174" cm="1">
        <f t="array" ref="AG94">IF(
    AE94 &gt; (IF(
        AF94 = "unsaniert",
        (MIN(IF(AF$1:AF$166="unsaniert",AE$1:AE$166)) + MAX(IF(AF$1:AF$166="unsaniert",AE$1:AE$166))) / 2,
        IF(
            AF94 = "teilsaniert",
            (MIN(IF(AF$1:AF$166="teilsaniert",AE$1:AE$166)) + MAX(IF(AF$1:AF$166="teilsaniert",AE$1:AE$166))) / 2,
            (MIN(IF(AF$1:AF$166="saniert",AE$1:AE$166)) + MAX(IF(AF$1:AF$166="saniert",AE$1:AE$166))) / 2
        )
    )),
    0,
    IF(
        AE93 &lt; (IF(
            AF94 = "unsaniert",
            (MIN(IF(AF$1:AF$166="unsaniert",AE$1:AE$166)) + MAX(IF(AF$1:AF$166="unsaniert",AE$1:AE$166))) / 2,
            IF(
                AF94 = "teilsaniert",
                (MIN(IF(AF$1:AF$166="teilsaniert",AE$1:AE$166)) + MAX(IF(AF$1:AF$166="teilsaniert",AE$1:AE$166))) / 2,
                (MIN(IF(AF$1:AF$166="saniert",AE$1:AE$166)) + MAX(IF(AF$1:AF$166="saniert",AE$1:AE$166))) / 2
            )
        )),
        0,
        AD94
    )
)</f>
        <v>0</v>
      </c>
      <c r="AH94" s="160"/>
      <c r="AI94" s="160"/>
      <c r="AJ94" s="160"/>
      <c r="AK94" s="174">
        <f t="shared" si="20"/>
        <v>0.40205396380107494</v>
      </c>
      <c r="AL94" s="173">
        <f t="shared" si="7"/>
        <v>1.8658133003840228E-3</v>
      </c>
      <c r="AM94" s="174" t="str">
        <f t="shared" si="8"/>
        <v>saniert</v>
      </c>
      <c r="AN94" s="174" cm="1">
        <f t="array" ref="AN94">IF(
    AL94 &gt; (IF(
        AM94 = "unsaniert",
        (MIN(IF(AM$1:AM$166="unsaniert",AL$1:AL$166)) + MAX(IF(AM$1:AM$166="unsaniert",AL$1:AL$166))) / 2,
        IF(
            AM94 = "teilsaniert",
            (MIN(IF(AM$1:AM$166="teilsaniert",AL$1:AL$166)) + MAX(IF(AM$1:AM$166="teilsaniert",AL$1:AL$166))) / 2,
            (MIN(IF(AM$1:AM$166="saniert",AL$1:AL$166)) + MAX(IF(AM$1:AM$166="saniert",AL$1:AL$166))) / 2
        )
    )),
    0,
    IF(
        AL93 &lt; (IF(
            AM94 = "unsaniert",
            (MIN(IF(AM$1:AM$166="unsaniert",AL$1:AL$166)) + MAX(IF(AM$1:AM$166="unsaniert",AL$1:AL$166))) / 2,
            IF(
                AM94 = "teilsaniert",
                (MIN(IF(AM$1:AM$166="teilsaniert",AL$1:AL$166)) + MAX(IF(AM$1:AM$166="teilsaniert",AL$1:AL$166))) / 2,
                (MIN(IF(AM$1:AM$166="saniert",AL$1:AL$166)) + MAX(IF(AM$1:AM$166="saniert",AL$1:AL$166))) / 2
            )
        )),
        0,
        AK94
    )
)</f>
        <v>0</v>
      </c>
      <c r="AR94" s="174">
        <f t="shared" si="21"/>
        <v>1.4901446657938713</v>
      </c>
      <c r="AS94" s="173">
        <f t="shared" si="9"/>
        <v>0.31896740529548112</v>
      </c>
      <c r="AT94" s="174" t="str">
        <f t="shared" si="10"/>
        <v>teilsaniert</v>
      </c>
      <c r="AU94" s="174" cm="1">
        <f t="array" ref="AU94">IF(
    AS94 &gt; (IF(
        AT94 = "unsaniert",
        (MIN(IF(AT$1:AT$166="unsaniert",AS$1:AS$166)) + MAX(IF(AT$1:AT$166="unsaniert",AS$1:AS$166))) / 2,
        IF(
            AT94 = "teilsaniert",
            (MIN(IF(AT$1:AT$166="teilsaniert",AS$1:AS$166)) + MAX(IF(AT$1:AT$166="teilsaniert",AS$1:AS$166))) / 2,
            (MIN(IF(AT$1:AT$166="saniert",AS$1:AS$166)) + MAX(IF(AT$1:AT$166="saniert",AS$1:AS$166))) / 2
        )
    )),
    0,
    IF(
        AS93 &lt; (IF(
            AT94 = "unsaniert",
            (MIN(IF(AT$1:AT$166="unsaniert",AS$1:AS$166)) + MAX(IF(AT$1:AT$166="unsaniert",AS$1:AS$166))) / 2,
            IF(
                AT94 = "teilsaniert",
                (MIN(IF(AT$1:AT$166="teilsaniert",AS$1:AS$166)) + MAX(IF(AT$1:AT$166="teilsaniert",AS$1:AS$166))) / 2,
                (MIN(IF(AT$1:AT$166="saniert",AS$1:AS$166)) + MAX(IF(AT$1:AT$166="saniert",AS$1:AS$166))) / 2
            )
        )),
        0,
        AR94
    )
)</f>
        <v>0</v>
      </c>
      <c r="AV94" s="160"/>
      <c r="AW94" s="160"/>
      <c r="AX94" s="160"/>
      <c r="AY94" s="174">
        <f t="shared" si="22"/>
        <v>2.495670513036703</v>
      </c>
      <c r="AZ94" s="173">
        <f t="shared" si="24"/>
        <v>0.58773461027873442</v>
      </c>
      <c r="BA94" s="174" t="str">
        <f t="shared" si="25"/>
        <v>unsaniert</v>
      </c>
      <c r="BB94" s="174" cm="1">
        <f t="array" ref="BB94">IF(
    AZ94 &gt; (IF(
        BA94 = "unsaniert",
        (MIN(IF(BA$1:BA$166="unsaniert",AZ$1:AZ$166)) + MAX(IF(BA$1:BA$166="unsaniert",AZ$1:AZ$166))) / 2,
        IF(
            BA94 = "teilsaniert",
            (MIN(IF(BA$1:BA$166="teilsaniert",AZ$1:AZ$166)) + MAX(IF(BA$1:BA$166="teilsaniert",AZ$1:AZ$166))) / 2,
            (MIN(IF(BA$1:BA$166="saniert",AZ$1:AZ$166)) + MAX(IF(BA$1:BA$166="saniert",AZ$1:AZ$166))) / 2
        )
    )),
    0,
    IF(
        AZ93 &lt; (IF(
            BA94 = "unsaniert",
            (MIN(IF(BA$1:BA$166="unsaniert",AZ$1:AZ$166)) + MAX(IF(BA$1:BA$166="unsaniert",AZ$1:AZ$166))) / 2,
            IF(
                BA94 = "teilsaniert",
                (MIN(IF(BA$1:BA$166="teilsaniert",AZ$1:AZ$166)) + MAX(IF(BA$1:BA$166="teilsaniert",AZ$1:AZ$166))) / 2,
                (MIN(IF(BA$1:BA$166="saniert",AZ$1:AZ$166)) + MAX(IF(BA$1:BA$166="saniert",AZ$1:AZ$166))) / 2
            )
        )),
        0,
        AY94
    )
)</f>
        <v>0</v>
      </c>
      <c r="BC94" s="160"/>
      <c r="BD94" s="160"/>
      <c r="BE94" s="160"/>
      <c r="BF94" s="174">
        <f t="shared" si="23"/>
        <v>0.70436131741311803</v>
      </c>
      <c r="BG94" s="173">
        <f t="shared" si="13"/>
        <v>6.4053828988762149E-2</v>
      </c>
      <c r="BH94" s="174" t="str">
        <f t="shared" si="14"/>
        <v>teilsaniert</v>
      </c>
      <c r="BI94" s="174" cm="1">
        <f t="array" ref="BI94">IF(
    BG94 &gt; (IF(
        BH94 = "unsaniert",
        (MIN(IF(BH$1:BH$166="unsaniert",BG$1:BG$166)) + MAX(IF(BH$1:BH$166="unsaniert",BG$1:BG$166))) / 2,
        IF(
            BH94 = "teilsaniert",
            (MIN(IF(BH$1:BH$166="teilsaniert",BG$1:BG$166)) + MAX(IF(BH$1:BH$166="teilsaniert",BG$1:BG$166))) / 2,
            (MIN(IF(BH$1:BH$166="saniert",BG$1:BG$166)) + MAX(IF(BH$1:BH$166="saniert",BG$1:BG$166))) / 2
        )
    )),
    0,
    IF(
        BG93 &lt; (IF(
            BH94 = "unsaniert",
            (MIN(IF(BH$1:BH$166="unsaniert",BG$1:BG$166)) + MAX(IF(BH$1:BH$166="unsaniert",BG$1:BG$166))) / 2,
            IF(
                BH94 = "teilsaniert",
                (MIN(IF(BH$1:BH$166="teilsaniert",BG$1:BG$166)) + MAX(IF(BH$1:BH$166="teilsaniert",BG$1:BG$166))) / 2,
                (MIN(IF(BH$1:BH$166="saniert",BG$1:BG$166)) + MAX(IF(BH$1:BH$166="saniert",BG$1:BG$166))) / 2
            )
        )),
        0,
        BF94
    )
)</f>
        <v>0</v>
      </c>
    </row>
    <row r="95" spans="2:61">
      <c r="B95" s="174">
        <f t="shared" si="15"/>
        <v>1.3795660349470598</v>
      </c>
      <c r="C95" s="173">
        <f>_xlfn.NORM.DIST(B95, B5,C5, TRUE)</f>
        <v>0.39179914645114766</v>
      </c>
      <c r="D95" s="174" t="str">
        <f t="shared" si="0"/>
        <v>teilsaniert</v>
      </c>
      <c r="E95" s="174" cm="1">
        <f t="array" ref="E95">IF(
    C95 &gt; (IF(
        D95 = "unsaniert",
        (MIN(IF(D$32:D$166="unsaniert",C$32:C$166)) + MAX(IF(D$32:D$166="unsaniert",C$32:C$166))) / 2,
        IF(
            D95 = "teilsaniert",
            (MIN(IF(D$32:D$166="teilsaniert",C$32:C$166)) + MAX(IF(D$32:D$166="teilsaniert",C$32:C$166))) / 2,
            (MIN(IF(D$32:D$166="saniert",C$32:C$166)) + MAX(IF(D$32:D$166="saniert",C$32:C$166))) / 2
        )
    )),
    0,
    IF(
        C94 &lt; (IF(
            D95 = "unsaniert",
            (MIN(IF(D$32:D$166="unsaniert",C$32:C$166)) + MAX(IF(D$32:D$166="unsaniert",C$32:C$166))) / 2,
            IF(
                D95 = "teilsaniert",
                (MIN(IF(D$32:D$166="teilsaniert",C$32:C$166)) + MAX(IF(D$32:D$166="teilsaniert",C$32:C$166))) / 2,
                (MIN(IF(D$32:D$166="saniert",C$32:C$166)) + MAX(IF(D$32:D$166="saniert",C$32:C$166))) / 2
            )
        )),
        0,
        B95
    )
)</f>
        <v>0</v>
      </c>
      <c r="H95" s="160"/>
      <c r="I95" s="174">
        <f t="shared" si="16"/>
        <v>2.7372261060263585</v>
      </c>
      <c r="J95" s="173">
        <f>_xlfn.NORM.DIST(I95, I5,J5, TRUE)</f>
        <v>0.77337264762313351</v>
      </c>
      <c r="K95" s="174" t="str">
        <f t="shared" si="1"/>
        <v>unsaniert</v>
      </c>
      <c r="L95" s="174" cm="1">
        <f t="array" ref="L95">IF(
    J95 &gt; (IF(
        K95 = "unsaniert",
        (MIN(IF(K$32:K$166="unsaniert",J$32:J$166)) + MAX(IF(K$32:K$166="unsaniert",J$32:J$166))) / 2,
        IF(
            K95 = "teilsaniert",
            (MIN(IF(K$32:K$166="teilsaniert",J$32:J$166)) + MAX(IF(K$32:K$166="teilsaniert",J$32:J$166))) / 2,
            (MIN(IF(K$32:K$166="saniert",J$32:J$166)) + MAX(IF(K$32:K$166="saniert",J$32:J$166))) / 2
        )
    )),
    0,
    IF(
        J94 &lt; (IF(
            K95 = "unsaniert",
            (MIN(IF(K$32:K$166="unsaniert",J$32:J$166)) + MAX(IF(K$32:K$166="unsaniert",J$32:J$166))) / 2,
            IF(
                K95 = "teilsaniert",
                (MIN(IF(K$32:K$166="teilsaniert",J$32:J$166)) + MAX(IF(K$32:K$166="teilsaniert",J$32:J$166))) / 2,
                (MIN(IF(K$32:K$166="saniert",J$32:J$166)) + MAX(IF(K$32:K$166="saniert",J$32:J$166))) / 2
            )
        )),
        0,
        I95
    )
)</f>
        <v>0</v>
      </c>
      <c r="O95" s="160"/>
      <c r="P95" s="174">
        <f t="shared" si="17"/>
        <v>0.53363411250567849</v>
      </c>
      <c r="Q95" s="173">
        <f>_xlfn.NORM.DIST(P95, P5,Q5, TRUE)</f>
        <v>1.306461127280833E-2</v>
      </c>
      <c r="R95" s="174" t="str">
        <f t="shared" si="2"/>
        <v>saniert</v>
      </c>
      <c r="S95" s="174" cm="1">
        <f t="array" ref="S95">IF(
    Q95 &gt; (IF(
        R95 = "unsaniert",
        (MIN(IF(R$32:R$166="unsaniert",Q$32:Q$166)) + MAX(IF(R$32:R$166="unsaniert",Q$32:Q$166))) / 2,
        IF(
            R95 = "teilsaniert",
            (MIN(IF(R$32:R$166="teilsaniert",Q$32:Q$166)) + MAX(IF(R$32:R$166="teilsaniert",Q$32:Q$166))) / 2,
            (MIN(IF(R$32:R$166="saniert",Q$32:Q$166)) + MAX(IF(R$32:R$166="saniert",Q$32:Q$166))) / 2
        )
    )),
    0,
    IF(
        Q94 &lt; (IF(
            R95 = "unsaniert",
            (MIN(IF(R$32:R$166="unsaniert",Q$32:Q$166)) + MAX(IF(R$32:R$166="unsaniert",Q$32:Q$166))) / 2,
            IF(
                R95 = "teilsaniert",
                (MIN(IF(R$32:R$166="teilsaniert",Q$32:Q$166)) + MAX(IF(R$32:R$166="teilsaniert",Q$32:Q$166))) / 2,
                (MIN(IF(R$32:R$166="saniert",Q$32:Q$166)) + MAX(IF(R$32:R$166="saniert",Q$32:Q$166))) / 2
            )
        )),
        0,
        P95
    )
)</f>
        <v>0.53363411250567849</v>
      </c>
      <c r="W95" s="174">
        <f t="shared" si="18"/>
        <v>3.4870897700002983</v>
      </c>
      <c r="X95" s="173">
        <f t="shared" si="3"/>
        <v>0.67480793670512662</v>
      </c>
      <c r="Y95" s="174" t="str">
        <f t="shared" si="4"/>
        <v>unsaniert</v>
      </c>
      <c r="Z95" s="174" cm="1">
        <f t="array" ref="Z95">IF(
    X95 &gt; (IF(
        Y95 = "unsaniert",
        (MIN(IF(Y$29:Y$166="unsaniert",X$29:X$166)) + MAX(IF(Y$29:Y$166="unsaniert",X$29:X$166))) / 2,
        IF(
            Y95 = "teilsaniert",
            (MIN(IF(Y$29:Y$166="teilsaniert",X$29:X$166)) + MAX(IF(Y$29:Y$166="teilsaniert",X$29:X$166))) / 2,
            (MIN(IF(Y$29:Y$166="saniert",X$29:X$166)) + MAX(IF(Y$29:Y$166="saniert",X$29:X$166))) / 2
        )
    )),
    0,
    IF(
        X94 &lt; (IF(
            Y95 = "unsaniert",
            (MIN(IF(Y$29:Y$166="unsaniert",X$29:X$166)) + MAX(IF(Y$29:Y$166="unsaniert",X$29:X$166))) / 2,
            IF(
                Y95 = "teilsaniert",
                (MIN(IF(Y$29:Y$166="teilsaniert",X$29:X$166)) + MAX(IF(Y$29:Y$166="teilsaniert",X$29:X$166))) / 2,
                (MIN(IF(Y$29:Y$166="saniert",X$29:X$166)) + MAX(IF(Y$29:Y$166="saniert",X$29:X$166))) / 2
            )
        )),
        0,
        W95
    )
)</f>
        <v>0</v>
      </c>
      <c r="AA95" s="160"/>
      <c r="AB95" s="160"/>
      <c r="AC95" s="160"/>
      <c r="AD95" s="174">
        <f t="shared" si="19"/>
        <v>1.3171765483150979</v>
      </c>
      <c r="AE95" s="173">
        <f t="shared" si="5"/>
        <v>0.25751462390411484</v>
      </c>
      <c r="AF95" s="174" t="str">
        <f t="shared" si="6"/>
        <v>teilsaniert</v>
      </c>
      <c r="AG95" s="174" cm="1">
        <f t="array" ref="AG95">IF(
    AE95 &gt; (IF(
        AF95 = "unsaniert",
        (MIN(IF(AF$1:AF$166="unsaniert",AE$1:AE$166)) + MAX(IF(AF$1:AF$166="unsaniert",AE$1:AE$166))) / 2,
        IF(
            AF95 = "teilsaniert",
            (MIN(IF(AF$1:AF$166="teilsaniert",AE$1:AE$166)) + MAX(IF(AF$1:AF$166="teilsaniert",AE$1:AE$166))) / 2,
            (MIN(IF(AF$1:AF$166="saniert",AE$1:AE$166)) + MAX(IF(AF$1:AF$166="saniert",AE$1:AE$166))) / 2
        )
    )),
    0,
    IF(
        AE94 &lt; (IF(
            AF95 = "unsaniert",
            (MIN(IF(AF$1:AF$166="unsaniert",AE$1:AE$166)) + MAX(IF(AF$1:AF$166="unsaniert",AE$1:AE$166))) / 2,
            IF(
                AF95 = "teilsaniert",
                (MIN(IF(AF$1:AF$166="teilsaniert",AE$1:AE$166)) + MAX(IF(AF$1:AF$166="teilsaniert",AE$1:AE$166))) / 2,
                (MIN(IF(AF$1:AF$166="saniert",AE$1:AE$166)) + MAX(IF(AF$1:AF$166="saniert",AE$1:AE$166))) / 2
            )
        )),
        0,
        AD95
    )
)</f>
        <v>0</v>
      </c>
      <c r="AH95" s="160"/>
      <c r="AI95" s="160"/>
      <c r="AJ95" s="160"/>
      <c r="AK95" s="174">
        <f t="shared" si="20"/>
        <v>0.37205396380107492</v>
      </c>
      <c r="AL95" s="173">
        <f t="shared" si="7"/>
        <v>1.3498980316300844E-3</v>
      </c>
      <c r="AM95" s="174" t="str">
        <f t="shared" si="8"/>
        <v>saniert</v>
      </c>
      <c r="AN95" s="174" cm="1">
        <f t="array" ref="AN95">IF(
    AL95 &gt; (IF(
        AM95 = "unsaniert",
        (MIN(IF(AM$1:AM$166="unsaniert",AL$1:AL$166)) + MAX(IF(AM$1:AM$166="unsaniert",AL$1:AL$166))) / 2,
        IF(
            AM95 = "teilsaniert",
            (MIN(IF(AM$1:AM$166="teilsaniert",AL$1:AL$166)) + MAX(IF(AM$1:AM$166="teilsaniert",AL$1:AL$166))) / 2,
            (MIN(IF(AM$1:AM$166="saniert",AL$1:AL$166)) + MAX(IF(AM$1:AM$166="saniert",AL$1:AL$166))) / 2
        )
    )),
    0,
    IF(
        AL94 &lt; (IF(
            AM95 = "unsaniert",
            (MIN(IF(AM$1:AM$166="unsaniert",AL$1:AL$166)) + MAX(IF(AM$1:AM$166="unsaniert",AL$1:AL$166))) / 2,
            IF(
                AM95 = "teilsaniert",
                (MIN(IF(AM$1:AM$166="teilsaniert",AL$1:AL$166)) + MAX(IF(AM$1:AM$166="teilsaniert",AL$1:AL$166))) / 2,
                (MIN(IF(AM$1:AM$166="saniert",AL$1:AL$166)) + MAX(IF(AM$1:AM$166="saniert",AL$1:AL$166))) / 2
            )
        )),
        0,
        AK95
    )
)</f>
        <v>0</v>
      </c>
      <c r="AR95" s="174">
        <f t="shared" si="21"/>
        <v>1.4801446657938713</v>
      </c>
      <c r="AS95" s="173">
        <f t="shared" si="9"/>
        <v>0.29825991936331142</v>
      </c>
      <c r="AT95" s="174" t="str">
        <f t="shared" si="10"/>
        <v>teilsaniert</v>
      </c>
      <c r="AU95" s="174" cm="1">
        <f t="array" ref="AU95">IF(
    AS95 &gt; (IF(
        AT95 = "unsaniert",
        (MIN(IF(AT$1:AT$166="unsaniert",AS$1:AS$166)) + MAX(IF(AT$1:AT$166="unsaniert",AS$1:AS$166))) / 2,
        IF(
            AT95 = "teilsaniert",
            (MIN(IF(AT$1:AT$166="teilsaniert",AS$1:AS$166)) + MAX(IF(AT$1:AT$166="teilsaniert",AS$1:AS$166))) / 2,
            (MIN(IF(AT$1:AT$166="saniert",AS$1:AS$166)) + MAX(IF(AT$1:AT$166="saniert",AS$1:AS$166))) / 2
        )
    )),
    0,
    IF(
        AS94 &lt; (IF(
            AT95 = "unsaniert",
            (MIN(IF(AT$1:AT$166="unsaniert",AS$1:AS$166)) + MAX(IF(AT$1:AT$166="unsaniert",AS$1:AS$166))) / 2,
            IF(
                AT95 = "teilsaniert",
                (MIN(IF(AT$1:AT$166="teilsaniert",AS$1:AS$166)) + MAX(IF(AT$1:AT$166="teilsaniert",AS$1:AS$166))) / 2,
                (MIN(IF(AT$1:AT$166="saniert",AS$1:AS$166)) + MAX(IF(AT$1:AT$166="saniert",AS$1:AS$166))) / 2
            )
        )),
        0,
        AR95
    )
)</f>
        <v>0</v>
      </c>
      <c r="AV95" s="160"/>
      <c r="AW95" s="160"/>
      <c r="AX95" s="160"/>
      <c r="AY95" s="174">
        <f t="shared" si="22"/>
        <v>2.4656705130367031</v>
      </c>
      <c r="AZ95" s="173">
        <f t="shared" si="24"/>
        <v>0.56931556719095344</v>
      </c>
      <c r="BA95" s="174" t="str">
        <f t="shared" si="25"/>
        <v>unsaniert</v>
      </c>
      <c r="BB95" s="174" cm="1">
        <f t="array" ref="BB95">IF(
    AZ95 &gt; (IF(
        BA95 = "unsaniert",
        (MIN(IF(BA$1:BA$166="unsaniert",AZ$1:AZ$166)) + MAX(IF(BA$1:BA$166="unsaniert",AZ$1:AZ$166))) / 2,
        IF(
            BA95 = "teilsaniert",
            (MIN(IF(BA$1:BA$166="teilsaniert",AZ$1:AZ$166)) + MAX(IF(BA$1:BA$166="teilsaniert",AZ$1:AZ$166))) / 2,
            (MIN(IF(BA$1:BA$166="saniert",AZ$1:AZ$166)) + MAX(IF(BA$1:BA$166="saniert",AZ$1:AZ$166))) / 2
        )
    )),
    0,
    IF(
        AZ94 &lt; (IF(
            BA95 = "unsaniert",
            (MIN(IF(BA$1:BA$166="unsaniert",AZ$1:AZ$166)) + MAX(IF(BA$1:BA$166="unsaniert",AZ$1:AZ$166))) / 2,
            IF(
                BA95 = "teilsaniert",
                (MIN(IF(BA$1:BA$166="teilsaniert",AZ$1:AZ$166)) + MAX(IF(BA$1:BA$166="teilsaniert",AZ$1:AZ$166))) / 2,
                (MIN(IF(BA$1:BA$166="saniert",AZ$1:AZ$166)) + MAX(IF(BA$1:BA$166="saniert",AZ$1:AZ$166))) / 2
            )
        )),
        0,
        AY95
    )
)</f>
        <v>0</v>
      </c>
      <c r="BC95" s="160"/>
      <c r="BD95" s="160"/>
      <c r="BE95" s="160"/>
      <c r="BF95" s="174">
        <f t="shared" si="23"/>
        <v>0.674361317413118</v>
      </c>
      <c r="BG95" s="173">
        <f t="shared" si="13"/>
        <v>5.4994331252079337E-2</v>
      </c>
      <c r="BH95" s="174" t="str">
        <f t="shared" si="14"/>
        <v>teilsaniert</v>
      </c>
      <c r="BI95" s="174" cm="1">
        <f t="array" ref="BI95">IF(
    BG95 &gt; (IF(
        BH95 = "unsaniert",
        (MIN(IF(BH$1:BH$166="unsaniert",BG$1:BG$166)) + MAX(IF(BH$1:BH$166="unsaniert",BG$1:BG$166))) / 2,
        IF(
            BH95 = "teilsaniert",
            (MIN(IF(BH$1:BH$166="teilsaniert",BG$1:BG$166)) + MAX(IF(BH$1:BH$166="teilsaniert",BG$1:BG$166))) / 2,
            (MIN(IF(BH$1:BH$166="saniert",BG$1:BG$166)) + MAX(IF(BH$1:BH$166="saniert",BG$1:BG$166))) / 2
        )
    )),
    0,
    IF(
        BG94 &lt; (IF(
            BH95 = "unsaniert",
            (MIN(IF(BH$1:BH$166="unsaniert",BG$1:BG$166)) + MAX(IF(BH$1:BH$166="unsaniert",BG$1:BG$166))) / 2,
            IF(
                BH95 = "teilsaniert",
                (MIN(IF(BH$1:BH$166="teilsaniert",BG$1:BG$166)) + MAX(IF(BH$1:BH$166="teilsaniert",BG$1:BG$166))) / 2,
                (MIN(IF(BH$1:BH$166="saniert",BG$1:BG$166)) + MAX(IF(BH$1:BH$166="saniert",BG$1:BG$166))) / 2
            )
        )),
        0,
        BF95
    )
)</f>
        <v>0</v>
      </c>
    </row>
    <row r="96" spans="2:61">
      <c r="B96" s="174">
        <f t="shared" si="15"/>
        <v>1.3495660349470597</v>
      </c>
      <c r="C96" s="173">
        <f>_xlfn.NORM.DIST(B96, B5,C5, TRUE)</f>
        <v>0.37099844179911079</v>
      </c>
      <c r="D96" s="174" t="str">
        <f t="shared" si="0"/>
        <v>teilsaniert</v>
      </c>
      <c r="E96" s="174" cm="1">
        <f t="array" ref="E96">IF(
    C96 &gt; (IF(
        D96 = "unsaniert",
        (MIN(IF(D$32:D$166="unsaniert",C$32:C$166)) + MAX(IF(D$32:D$166="unsaniert",C$32:C$166))) / 2,
        IF(
            D96 = "teilsaniert",
            (MIN(IF(D$32:D$166="teilsaniert",C$32:C$166)) + MAX(IF(D$32:D$166="teilsaniert",C$32:C$166))) / 2,
            (MIN(IF(D$32:D$166="saniert",C$32:C$166)) + MAX(IF(D$32:D$166="saniert",C$32:C$166))) / 2
        )
    )),
    0,
    IF(
        C95 &lt; (IF(
            D96 = "unsaniert",
            (MIN(IF(D$32:D$166="unsaniert",C$32:C$166)) + MAX(IF(D$32:D$166="unsaniert",C$32:C$166))) / 2,
            IF(
                D96 = "teilsaniert",
                (MIN(IF(D$32:D$166="teilsaniert",C$32:C$166)) + MAX(IF(D$32:D$166="teilsaniert",C$32:C$166))) / 2,
                (MIN(IF(D$32:D$166="saniert",C$32:C$166)) + MAX(IF(D$32:D$166="saniert",C$32:C$166))) / 2
            )
        )),
        0,
        B96
    )
)</f>
        <v>0</v>
      </c>
      <c r="H96" s="160"/>
      <c r="I96" s="174">
        <f t="shared" si="16"/>
        <v>2.7072261060263587</v>
      </c>
      <c r="J96" s="173">
        <f>_xlfn.NORM.DIST(I96, I5,J5, TRUE)</f>
        <v>0.76192239427632225</v>
      </c>
      <c r="K96" s="174" t="str">
        <f t="shared" si="1"/>
        <v>unsaniert</v>
      </c>
      <c r="L96" s="174" cm="1">
        <f t="array" ref="L96">IF(
    J96 &gt; (IF(
        K96 = "unsaniert",
        (MIN(IF(K$32:K$166="unsaniert",J$32:J$166)) + MAX(IF(K$32:K$166="unsaniert",J$32:J$166))) / 2,
        IF(
            K96 = "teilsaniert",
            (MIN(IF(K$32:K$166="teilsaniert",J$32:J$166)) + MAX(IF(K$32:K$166="teilsaniert",J$32:J$166))) / 2,
            (MIN(IF(K$32:K$166="saniert",J$32:J$166)) + MAX(IF(K$32:K$166="saniert",J$32:J$166))) / 2
        )
    )),
    0,
    IF(
        J95 &lt; (IF(
            K96 = "unsaniert",
            (MIN(IF(K$32:K$166="unsaniert",J$32:J$166)) + MAX(IF(K$32:K$166="unsaniert",J$32:J$166))) / 2,
            IF(
                K96 = "teilsaniert",
                (MIN(IF(K$32:K$166="teilsaniert",J$32:J$166)) + MAX(IF(K$32:K$166="teilsaniert",J$32:J$166))) / 2,
                (MIN(IF(K$32:K$166="saniert",J$32:J$166)) + MAX(IF(K$32:K$166="saniert",J$32:J$166))) / 2
            )
        )),
        0,
        I96
    )
)</f>
        <v>0</v>
      </c>
      <c r="O96" s="160"/>
      <c r="P96" s="174">
        <f t="shared" si="17"/>
        <v>0.50363411250567847</v>
      </c>
      <c r="Q96" s="173">
        <f>_xlfn.NORM.DIST(P96, P5,Q5, TRUE)</f>
        <v>1.0406566097745542E-2</v>
      </c>
      <c r="R96" s="174" t="str">
        <f t="shared" si="2"/>
        <v>saniert</v>
      </c>
      <c r="S96" s="174" cm="1">
        <f t="array" ref="S96">IF(
    Q96 &gt; (IF(
        R96 = "unsaniert",
        (MIN(IF(R$32:R$166="unsaniert",Q$32:Q$166)) + MAX(IF(R$32:R$166="unsaniert",Q$32:Q$166))) / 2,
        IF(
            R96 = "teilsaniert",
            (MIN(IF(R$32:R$166="teilsaniert",Q$32:Q$166)) + MAX(IF(R$32:R$166="teilsaniert",Q$32:Q$166))) / 2,
            (MIN(IF(R$32:R$166="saniert",Q$32:Q$166)) + MAX(IF(R$32:R$166="saniert",Q$32:Q$166))) / 2
        )
    )),
    0,
    IF(
        Q95 &lt; (IF(
            R96 = "unsaniert",
            (MIN(IF(R$32:R$166="unsaniert",Q$32:Q$166)) + MAX(IF(R$32:R$166="unsaniert",Q$32:Q$166))) / 2,
            IF(
                R96 = "teilsaniert",
                (MIN(IF(R$32:R$166="teilsaniert",Q$32:Q$166)) + MAX(IF(R$32:R$166="teilsaniert",Q$32:Q$166))) / 2,
                (MIN(IF(R$32:R$166="saniert",Q$32:Q$166)) + MAX(IF(R$32:R$166="saniert",Q$32:Q$166))) / 2
            )
        )),
        0,
        P96
    )
)</f>
        <v>0</v>
      </c>
      <c r="W96" s="174">
        <f t="shared" si="18"/>
        <v>3.4570897700002985</v>
      </c>
      <c r="X96" s="173">
        <f t="shared" si="3"/>
        <v>0.65938396087811735</v>
      </c>
      <c r="Y96" s="174" t="str">
        <f t="shared" si="4"/>
        <v>unsaniert</v>
      </c>
      <c r="Z96" s="174" cm="1">
        <f t="array" ref="Z96">IF(
    X96 &gt; (IF(
        Y96 = "unsaniert",
        (MIN(IF(Y$29:Y$166="unsaniert",X$29:X$166)) + MAX(IF(Y$29:Y$166="unsaniert",X$29:X$166))) / 2,
        IF(
            Y96 = "teilsaniert",
            (MIN(IF(Y$29:Y$166="teilsaniert",X$29:X$166)) + MAX(IF(Y$29:Y$166="teilsaniert",X$29:X$166))) / 2,
            (MIN(IF(Y$29:Y$166="saniert",X$29:X$166)) + MAX(IF(Y$29:Y$166="saniert",X$29:X$166))) / 2
        )
    )),
    0,
    IF(
        X95 &lt; (IF(
            Y96 = "unsaniert",
            (MIN(IF(Y$29:Y$166="unsaniert",X$29:X$166)) + MAX(IF(Y$29:Y$166="unsaniert",X$29:X$166))) / 2,
            IF(
                Y96 = "teilsaniert",
                (MIN(IF(Y$29:Y$166="teilsaniert",X$29:X$166)) + MAX(IF(Y$29:Y$166="teilsaniert",X$29:X$166))) / 2,
                (MIN(IF(Y$29:Y$166="saniert",X$29:X$166)) + MAX(IF(Y$29:Y$166="saniert",X$29:X$166))) / 2
            )
        )),
        0,
        W96
    )
)</f>
        <v>0</v>
      </c>
      <c r="AA96" s="160"/>
      <c r="AB96" s="160"/>
      <c r="AC96" s="160"/>
      <c r="AD96" s="174">
        <f t="shared" si="19"/>
        <v>1.2871765483150979</v>
      </c>
      <c r="AE96" s="173">
        <f t="shared" si="5"/>
        <v>0.23827042618757135</v>
      </c>
      <c r="AF96" s="174" t="str">
        <f t="shared" si="6"/>
        <v>teilsaniert</v>
      </c>
      <c r="AG96" s="174" cm="1">
        <f t="array" ref="AG96">IF(
    AE96 &gt; (IF(
        AF96 = "unsaniert",
        (MIN(IF(AF$1:AF$166="unsaniert",AE$1:AE$166)) + MAX(IF(AF$1:AF$166="unsaniert",AE$1:AE$166))) / 2,
        IF(
            AF96 = "teilsaniert",
            (MIN(IF(AF$1:AF$166="teilsaniert",AE$1:AE$166)) + MAX(IF(AF$1:AF$166="teilsaniert",AE$1:AE$166))) / 2,
            (MIN(IF(AF$1:AF$166="saniert",AE$1:AE$166)) + MAX(IF(AF$1:AF$166="saniert",AE$1:AE$166))) / 2
        )
    )),
    0,
    IF(
        AE95 &lt; (IF(
            AF96 = "unsaniert",
            (MIN(IF(AF$1:AF$166="unsaniert",AE$1:AE$166)) + MAX(IF(AF$1:AF$166="unsaniert",AE$1:AE$166))) / 2,
            IF(
                AF96 = "teilsaniert",
                (MIN(IF(AF$1:AF$166="teilsaniert",AE$1:AE$166)) + MAX(IF(AF$1:AF$166="teilsaniert",AE$1:AE$166))) / 2,
                (MIN(IF(AF$1:AF$166="saniert",AE$1:AE$166)) + MAX(IF(AF$1:AF$166="saniert",AE$1:AE$166))) / 2
            )
        )),
        0,
        AD96
    )
)</f>
        <v>0</v>
      </c>
      <c r="AH96" s="160"/>
      <c r="AI96" s="160"/>
      <c r="AJ96" s="160"/>
      <c r="AK96" s="174">
        <f t="shared" si="20"/>
        <v>0.34205396380107489</v>
      </c>
      <c r="AL96" s="173">
        <f t="shared" si="7"/>
        <v>9.6760321321834786E-4</v>
      </c>
      <c r="AM96" s="174" t="str">
        <f t="shared" si="8"/>
        <v>saniert</v>
      </c>
      <c r="AN96" s="174" cm="1">
        <f t="array" ref="AN96">IF(
    AL96 &gt; (IF(
        AM96 = "unsaniert",
        (MIN(IF(AM$1:AM$166="unsaniert",AL$1:AL$166)) + MAX(IF(AM$1:AM$166="unsaniert",AL$1:AL$166))) / 2,
        IF(
            AM96 = "teilsaniert",
            (MIN(IF(AM$1:AM$166="teilsaniert",AL$1:AL$166)) + MAX(IF(AM$1:AM$166="teilsaniert",AL$1:AL$166))) / 2,
            (MIN(IF(AM$1:AM$166="saniert",AL$1:AL$166)) + MAX(IF(AM$1:AM$166="saniert",AL$1:AL$166))) / 2
        )
    )),
    0,
    IF(
        AL95 &lt; (IF(
            AM96 = "unsaniert",
            (MIN(IF(AM$1:AM$166="unsaniert",AL$1:AL$166)) + MAX(IF(AM$1:AM$166="unsaniert",AL$1:AL$166))) / 2,
            IF(
                AM96 = "teilsaniert",
                (MIN(IF(AM$1:AM$166="teilsaniert",AL$1:AL$166)) + MAX(IF(AM$1:AM$166="teilsaniert",AL$1:AL$166))) / 2,
                (MIN(IF(AM$1:AM$166="saniert",AL$1:AL$166)) + MAX(IF(AM$1:AM$166="saniert",AL$1:AL$166))) / 2
            )
        )),
        0,
        AK96
    )
)</f>
        <v>0</v>
      </c>
      <c r="AR96" s="174">
        <f t="shared" si="21"/>
        <v>1.4701446657938713</v>
      </c>
      <c r="AS96" s="173">
        <f t="shared" si="9"/>
        <v>0.27818718521345581</v>
      </c>
      <c r="AT96" s="174" t="str">
        <f t="shared" si="10"/>
        <v>teilsaniert</v>
      </c>
      <c r="AU96" s="174" cm="1">
        <f t="array" ref="AU96">IF(
    AS96 &gt; (IF(
        AT96 = "unsaniert",
        (MIN(IF(AT$1:AT$166="unsaniert",AS$1:AS$166)) + MAX(IF(AT$1:AT$166="unsaniert",AS$1:AS$166))) / 2,
        IF(
            AT96 = "teilsaniert",
            (MIN(IF(AT$1:AT$166="teilsaniert",AS$1:AS$166)) + MAX(IF(AT$1:AT$166="teilsaniert",AS$1:AS$166))) / 2,
            (MIN(IF(AT$1:AT$166="saniert",AS$1:AS$166)) + MAX(IF(AT$1:AT$166="saniert",AS$1:AS$166))) / 2
        )
    )),
    0,
    IF(
        AS95 &lt; (IF(
            AT96 = "unsaniert",
            (MIN(IF(AT$1:AT$166="unsaniert",AS$1:AS$166)) + MAX(IF(AT$1:AT$166="unsaniert",AS$1:AS$166))) / 2,
            IF(
                AT96 = "teilsaniert",
                (MIN(IF(AT$1:AT$166="teilsaniert",AS$1:AS$166)) + MAX(IF(AT$1:AT$166="teilsaniert",AS$1:AS$166))) / 2,
                (MIN(IF(AT$1:AT$166="saniert",AS$1:AS$166)) + MAX(IF(AT$1:AT$166="saniert",AS$1:AS$166))) / 2
            )
        )),
        0,
        AR96
    )
)</f>
        <v>0</v>
      </c>
      <c r="AV96" s="160"/>
      <c r="AW96" s="160"/>
      <c r="AX96" s="160"/>
      <c r="AY96" s="174">
        <f t="shared" si="22"/>
        <v>2.4356705130367033</v>
      </c>
      <c r="AZ96" s="173">
        <f t="shared" si="24"/>
        <v>0.55074446207132888</v>
      </c>
      <c r="BA96" s="174" t="str">
        <f t="shared" si="25"/>
        <v>unsaniert</v>
      </c>
      <c r="BB96" s="174" cm="1">
        <f t="array" ref="BB96">IF(
    AZ96 &gt; (IF(
        BA96 = "unsaniert",
        (MIN(IF(BA$1:BA$166="unsaniert",AZ$1:AZ$166)) + MAX(IF(BA$1:BA$166="unsaniert",AZ$1:AZ$166))) / 2,
        IF(
            BA96 = "teilsaniert",
            (MIN(IF(BA$1:BA$166="teilsaniert",AZ$1:AZ$166)) + MAX(IF(BA$1:BA$166="teilsaniert",AZ$1:AZ$166))) / 2,
            (MIN(IF(BA$1:BA$166="saniert",AZ$1:AZ$166)) + MAX(IF(BA$1:BA$166="saniert",AZ$1:AZ$166))) / 2
        )
    )),
    0,
    IF(
        AZ95 &lt; (IF(
            BA96 = "unsaniert",
            (MIN(IF(BA$1:BA$166="unsaniert",AZ$1:AZ$166)) + MAX(IF(BA$1:BA$166="unsaniert",AZ$1:AZ$166))) / 2,
            IF(
                BA96 = "teilsaniert",
                (MIN(IF(BA$1:BA$166="teilsaniert",AZ$1:AZ$166)) + MAX(IF(BA$1:BA$166="teilsaniert",AZ$1:AZ$166))) / 2,
                (MIN(IF(BA$1:BA$166="saniert",AZ$1:AZ$166)) + MAX(IF(BA$1:BA$166="saniert",AZ$1:AZ$166))) / 2
            )
        )),
        0,
        AY96
    )
)</f>
        <v>0</v>
      </c>
      <c r="BC96" s="160"/>
      <c r="BD96" s="160"/>
      <c r="BE96" s="160"/>
      <c r="BF96" s="174">
        <f t="shared" si="23"/>
        <v>0.64436131741311797</v>
      </c>
      <c r="BG96" s="173">
        <f t="shared" si="13"/>
        <v>4.6978741787610905E-2</v>
      </c>
      <c r="BH96" s="174" t="str">
        <f t="shared" si="14"/>
        <v>teilsaniert</v>
      </c>
      <c r="BI96" s="174" cm="1">
        <f t="array" ref="BI96">IF(
    BG96 &gt; (IF(
        BH96 = "unsaniert",
        (MIN(IF(BH$1:BH$166="unsaniert",BG$1:BG$166)) + MAX(IF(BH$1:BH$166="unsaniert",BG$1:BG$166))) / 2,
        IF(
            BH96 = "teilsaniert",
            (MIN(IF(BH$1:BH$166="teilsaniert",BG$1:BG$166)) + MAX(IF(BH$1:BH$166="teilsaniert",BG$1:BG$166))) / 2,
            (MIN(IF(BH$1:BH$166="saniert",BG$1:BG$166)) + MAX(IF(BH$1:BH$166="saniert",BG$1:BG$166))) / 2
        )
    )),
    0,
    IF(
        BG95 &lt; (IF(
            BH96 = "unsaniert",
            (MIN(IF(BH$1:BH$166="unsaniert",BG$1:BG$166)) + MAX(IF(BH$1:BH$166="unsaniert",BG$1:BG$166))) / 2,
            IF(
                BH96 = "teilsaniert",
                (MIN(IF(BH$1:BH$166="teilsaniert",BG$1:BG$166)) + MAX(IF(BH$1:BH$166="teilsaniert",BG$1:BG$166))) / 2,
                (MIN(IF(BH$1:BH$166="saniert",BG$1:BG$166)) + MAX(IF(BH$1:BH$166="saniert",BG$1:BG$166))) / 2
            )
        )),
        0,
        BF96
    )
)</f>
        <v>0</v>
      </c>
    </row>
    <row r="97" spans="2:61">
      <c r="B97" s="174">
        <f t="shared" si="15"/>
        <v>1.3195660349470597</v>
      </c>
      <c r="C97" s="173">
        <f>_xlfn.NORM.DIST(B97, B5,C5, TRUE)</f>
        <v>0.35056804252224505</v>
      </c>
      <c r="D97" s="174" t="str">
        <f t="shared" si="0"/>
        <v>teilsaniert</v>
      </c>
      <c r="E97" s="174" cm="1">
        <f t="array" ref="E97">IF(
    C97 &gt; (IF(
        D97 = "unsaniert",
        (MIN(IF(D$32:D$166="unsaniert",C$32:C$166)) + MAX(IF(D$32:D$166="unsaniert",C$32:C$166))) / 2,
        IF(
            D97 = "teilsaniert",
            (MIN(IF(D$32:D$166="teilsaniert",C$32:C$166)) + MAX(IF(D$32:D$166="teilsaniert",C$32:C$166))) / 2,
            (MIN(IF(D$32:D$166="saniert",C$32:C$166)) + MAX(IF(D$32:D$166="saniert",C$32:C$166))) / 2
        )
    )),
    0,
    IF(
        C96 &lt; (IF(
            D97 = "unsaniert",
            (MIN(IF(D$32:D$166="unsaniert",C$32:C$166)) + MAX(IF(D$32:D$166="unsaniert",C$32:C$166))) / 2,
            IF(
                D97 = "teilsaniert",
                (MIN(IF(D$32:D$166="teilsaniert",C$32:C$166)) + MAX(IF(D$32:D$166="teilsaniert",C$32:C$166))) / 2,
                (MIN(IF(D$32:D$166="saniert",C$32:C$166)) + MAX(IF(D$32:D$166="saniert",C$32:C$166))) / 2
            )
        )),
        0,
        B97
    )
)</f>
        <v>0</v>
      </c>
      <c r="H97" s="160"/>
      <c r="I97" s="174">
        <f t="shared" si="16"/>
        <v>2.6772261060263589</v>
      </c>
      <c r="J97" s="173">
        <f>_xlfn.NORM.DIST(I97, I5,J5, TRUE)</f>
        <v>0.75016211752822493</v>
      </c>
      <c r="K97" s="174" t="str">
        <f t="shared" si="1"/>
        <v>unsaniert</v>
      </c>
      <c r="L97" s="174" cm="1">
        <f t="array" ref="L97">IF(
    J97 &gt; (IF(
        K97 = "unsaniert",
        (MIN(IF(K$32:K$166="unsaniert",J$32:J$166)) + MAX(IF(K$32:K$166="unsaniert",J$32:J$166))) / 2,
        IF(
            K97 = "teilsaniert",
            (MIN(IF(K$32:K$166="teilsaniert",J$32:J$166)) + MAX(IF(K$32:K$166="teilsaniert",J$32:J$166))) / 2,
            (MIN(IF(K$32:K$166="saniert",J$32:J$166)) + MAX(IF(K$32:K$166="saniert",J$32:J$166))) / 2
        )
    )),
    0,
    IF(
        J96 &lt; (IF(
            K97 = "unsaniert",
            (MIN(IF(K$32:K$166="unsaniert",J$32:J$166)) + MAX(IF(K$32:K$166="unsaniert",J$32:J$166))) / 2,
            IF(
                K97 = "teilsaniert",
                (MIN(IF(K$32:K$166="teilsaniert",J$32:J$166)) + MAX(IF(K$32:K$166="teilsaniert",J$32:J$166))) / 2,
                (MIN(IF(K$32:K$166="saniert",J$32:J$166)) + MAX(IF(K$32:K$166="saniert",J$32:J$166))) / 2
            )
        )),
        0,
        I97
    )
)</f>
        <v>0</v>
      </c>
      <c r="O97" s="160"/>
      <c r="P97" s="174">
        <f t="shared" si="17"/>
        <v>0.47363411250567844</v>
      </c>
      <c r="Q97" s="173">
        <f>_xlfn.NORM.DIST(P97, P5,Q5, TRUE)</f>
        <v>8.2327921358809914E-3</v>
      </c>
      <c r="R97" s="174" t="str">
        <f t="shared" si="2"/>
        <v>saniert</v>
      </c>
      <c r="S97" s="174" cm="1">
        <f t="array" ref="S97">IF(
    Q97 &gt; (IF(
        R97 = "unsaniert",
        (MIN(IF(R$32:R$166="unsaniert",Q$32:Q$166)) + MAX(IF(R$32:R$166="unsaniert",Q$32:Q$166))) / 2,
        IF(
            R97 = "teilsaniert",
            (MIN(IF(R$32:R$166="teilsaniert",Q$32:Q$166)) + MAX(IF(R$32:R$166="teilsaniert",Q$32:Q$166))) / 2,
            (MIN(IF(R$32:R$166="saniert",Q$32:Q$166)) + MAX(IF(R$32:R$166="saniert",Q$32:Q$166))) / 2
        )
    )),
    0,
    IF(
        Q96 &lt; (IF(
            R97 = "unsaniert",
            (MIN(IF(R$32:R$166="unsaniert",Q$32:Q$166)) + MAX(IF(R$32:R$166="unsaniert",Q$32:Q$166))) / 2,
            IF(
                R97 = "teilsaniert",
                (MIN(IF(R$32:R$166="teilsaniert",Q$32:Q$166)) + MAX(IF(R$32:R$166="teilsaniert",Q$32:Q$166))) / 2,
                (MIN(IF(R$32:R$166="saniert",Q$32:Q$166)) + MAX(IF(R$32:R$166="saniert",Q$32:Q$166))) / 2
            )
        )),
        0,
        P97
    )
)</f>
        <v>0</v>
      </c>
      <c r="W97" s="174">
        <f t="shared" si="18"/>
        <v>3.4270897700002987</v>
      </c>
      <c r="X97" s="173">
        <f t="shared" si="3"/>
        <v>0.64368873311751895</v>
      </c>
      <c r="Y97" s="174" t="str">
        <f t="shared" si="4"/>
        <v>unsaniert</v>
      </c>
      <c r="Z97" s="174" cm="1">
        <f t="array" ref="Z97">IF(
    X97 &gt; (IF(
        Y97 = "unsaniert",
        (MIN(IF(Y$29:Y$166="unsaniert",X$29:X$166)) + MAX(IF(Y$29:Y$166="unsaniert",X$29:X$166))) / 2,
        IF(
            Y97 = "teilsaniert",
            (MIN(IF(Y$29:Y$166="teilsaniert",X$29:X$166)) + MAX(IF(Y$29:Y$166="teilsaniert",X$29:X$166))) / 2,
            (MIN(IF(Y$29:Y$166="saniert",X$29:X$166)) + MAX(IF(Y$29:Y$166="saniert",X$29:X$166))) / 2
        )
    )),
    0,
    IF(
        X96 &lt; (IF(
            Y97 = "unsaniert",
            (MIN(IF(Y$29:Y$166="unsaniert",X$29:X$166)) + MAX(IF(Y$29:Y$166="unsaniert",X$29:X$166))) / 2,
            IF(
                Y97 = "teilsaniert",
                (MIN(IF(Y$29:Y$166="teilsaniert",X$29:X$166)) + MAX(IF(Y$29:Y$166="teilsaniert",X$29:X$166))) / 2,
                (MIN(IF(Y$29:Y$166="saniert",X$29:X$166)) + MAX(IF(Y$29:Y$166="saniert",X$29:X$166))) / 2
            )
        )),
        0,
        W97
    )
)</f>
        <v>0</v>
      </c>
      <c r="AA97" s="160"/>
      <c r="AB97" s="160"/>
      <c r="AC97" s="160"/>
      <c r="AD97" s="174">
        <f t="shared" si="19"/>
        <v>1.2571765483150978</v>
      </c>
      <c r="AE97" s="173">
        <f t="shared" si="5"/>
        <v>0.21984180563688796</v>
      </c>
      <c r="AF97" s="174" t="str">
        <f t="shared" si="6"/>
        <v>teilsaniert</v>
      </c>
      <c r="AG97" s="174" cm="1">
        <f t="array" ref="AG97">IF(
    AE97 &gt; (IF(
        AF97 = "unsaniert",
        (MIN(IF(AF$1:AF$166="unsaniert",AE$1:AE$166)) + MAX(IF(AF$1:AF$166="unsaniert",AE$1:AE$166))) / 2,
        IF(
            AF97 = "teilsaniert",
            (MIN(IF(AF$1:AF$166="teilsaniert",AE$1:AE$166)) + MAX(IF(AF$1:AF$166="teilsaniert",AE$1:AE$166))) / 2,
            (MIN(IF(AF$1:AF$166="saniert",AE$1:AE$166)) + MAX(IF(AF$1:AF$166="saniert",AE$1:AE$166))) / 2
        )
    )),
    0,
    IF(
        AE96 &lt; (IF(
            AF97 = "unsaniert",
            (MIN(IF(AF$1:AF$166="unsaniert",AE$1:AE$166)) + MAX(IF(AF$1:AF$166="unsaniert",AE$1:AE$166))) / 2,
            IF(
                AF97 = "teilsaniert",
                (MIN(IF(AF$1:AF$166="teilsaniert",AE$1:AE$166)) + MAX(IF(AF$1:AF$166="teilsaniert",AE$1:AE$166))) / 2,
                (MIN(IF(AF$1:AF$166="saniert",AE$1:AE$166)) + MAX(IF(AF$1:AF$166="saniert",AE$1:AE$166))) / 2
            )
        )),
        0,
        AD97
    )
)</f>
        <v>1.2571765483150978</v>
      </c>
      <c r="AH97" s="160"/>
      <c r="AI97" s="160"/>
      <c r="AJ97" s="160"/>
      <c r="AK97" s="174">
        <f t="shared" si="20"/>
        <v>0.31205396380107486</v>
      </c>
      <c r="AL97" s="173">
        <f t="shared" si="7"/>
        <v>6.8713793791584242E-4</v>
      </c>
      <c r="AM97" s="174" t="str">
        <f t="shared" si="8"/>
        <v>saniert</v>
      </c>
      <c r="AN97" s="174" cm="1">
        <f t="array" ref="AN97">IF(
    AL97 &gt; (IF(
        AM97 = "unsaniert",
        (MIN(IF(AM$1:AM$166="unsaniert",AL$1:AL$166)) + MAX(IF(AM$1:AM$166="unsaniert",AL$1:AL$166))) / 2,
        IF(
            AM97 = "teilsaniert",
            (MIN(IF(AM$1:AM$166="teilsaniert",AL$1:AL$166)) + MAX(IF(AM$1:AM$166="teilsaniert",AL$1:AL$166))) / 2,
            (MIN(IF(AM$1:AM$166="saniert",AL$1:AL$166)) + MAX(IF(AM$1:AM$166="saniert",AL$1:AL$166))) / 2
        )
    )),
    0,
    IF(
        AL96 &lt; (IF(
            AM97 = "unsaniert",
            (MIN(IF(AM$1:AM$166="unsaniert",AL$1:AL$166)) + MAX(IF(AM$1:AM$166="unsaniert",AL$1:AL$166))) / 2,
            IF(
                AM97 = "teilsaniert",
                (MIN(IF(AM$1:AM$166="teilsaniert",AL$1:AL$166)) + MAX(IF(AM$1:AM$166="teilsaniert",AL$1:AL$166))) / 2,
                (MIN(IF(AM$1:AM$166="saniert",AL$1:AL$166)) + MAX(IF(AM$1:AM$166="saniert",AL$1:AL$166))) / 2
            )
        )),
        0,
        AK97
    )
)</f>
        <v>0</v>
      </c>
      <c r="AR97" s="174">
        <f t="shared" si="21"/>
        <v>1.4601446657938713</v>
      </c>
      <c r="AS97" s="173">
        <f t="shared" si="9"/>
        <v>0.25879693672869852</v>
      </c>
      <c r="AT97" s="174" t="str">
        <f t="shared" si="10"/>
        <v>teilsaniert</v>
      </c>
      <c r="AU97" s="174" cm="1">
        <f t="array" ref="AU97">IF(
    AS97 &gt; (IF(
        AT97 = "unsaniert",
        (MIN(IF(AT$1:AT$166="unsaniert",AS$1:AS$166)) + MAX(IF(AT$1:AT$166="unsaniert",AS$1:AS$166))) / 2,
        IF(
            AT97 = "teilsaniert",
            (MIN(IF(AT$1:AT$166="teilsaniert",AS$1:AS$166)) + MAX(IF(AT$1:AT$166="teilsaniert",AS$1:AS$166))) / 2,
            (MIN(IF(AT$1:AT$166="saniert",AS$1:AS$166)) + MAX(IF(AT$1:AT$166="saniert",AS$1:AS$166))) / 2
        )
    )),
    0,
    IF(
        AS96 &lt; (IF(
            AT97 = "unsaniert",
            (MIN(IF(AT$1:AT$166="unsaniert",AS$1:AS$166)) + MAX(IF(AT$1:AT$166="unsaniert",AS$1:AS$166))) / 2,
            IF(
                AT97 = "teilsaniert",
                (MIN(IF(AT$1:AT$166="teilsaniert",AS$1:AS$166)) + MAX(IF(AT$1:AT$166="teilsaniert",AS$1:AS$166))) / 2,
                (MIN(IF(AT$1:AT$166="saniert",AS$1:AS$166)) + MAX(IF(AT$1:AT$166="saniert",AS$1:AS$166))) / 2
            )
        )),
        0,
        AR97
    )
)</f>
        <v>0</v>
      </c>
      <c r="AV97" s="160"/>
      <c r="AW97" s="160"/>
      <c r="AX97" s="160"/>
      <c r="AY97" s="174">
        <f t="shared" si="22"/>
        <v>2.4056705130367035</v>
      </c>
      <c r="AZ97" s="173">
        <f t="shared" si="24"/>
        <v>0.53206150575924216</v>
      </c>
      <c r="BA97" s="174" t="str">
        <f t="shared" si="25"/>
        <v>unsaniert</v>
      </c>
      <c r="BB97" s="174" cm="1">
        <f t="array" ref="BB97">IF(
    AZ97 &gt; (IF(
        BA97 = "unsaniert",
        (MIN(IF(BA$1:BA$166="unsaniert",AZ$1:AZ$166)) + MAX(IF(BA$1:BA$166="unsaniert",AZ$1:AZ$166))) / 2,
        IF(
            BA97 = "teilsaniert",
            (MIN(IF(BA$1:BA$166="teilsaniert",AZ$1:AZ$166)) + MAX(IF(BA$1:BA$166="teilsaniert",AZ$1:AZ$166))) / 2,
            (MIN(IF(BA$1:BA$166="saniert",AZ$1:AZ$166)) + MAX(IF(BA$1:BA$166="saniert",AZ$1:AZ$166))) / 2
        )
    )),
    0,
    IF(
        AZ96 &lt; (IF(
            BA97 = "unsaniert",
            (MIN(IF(BA$1:BA$166="unsaniert",AZ$1:AZ$166)) + MAX(IF(BA$1:BA$166="unsaniert",AZ$1:AZ$166))) / 2,
            IF(
                BA97 = "teilsaniert",
                (MIN(IF(BA$1:BA$166="teilsaniert",AZ$1:AZ$166)) + MAX(IF(BA$1:BA$166="teilsaniert",AZ$1:AZ$166))) / 2,
                (MIN(IF(BA$1:BA$166="saniert",AZ$1:AZ$166)) + MAX(IF(BA$1:BA$166="saniert",AZ$1:AZ$166))) / 2
            )
        )),
        0,
        AY97
    )
)</f>
        <v>0</v>
      </c>
      <c r="BC97" s="160"/>
      <c r="BD97" s="160"/>
      <c r="BE97" s="160"/>
      <c r="BF97" s="174">
        <f t="shared" si="23"/>
        <v>0.61436131741311795</v>
      </c>
      <c r="BG97" s="173">
        <f t="shared" si="13"/>
        <v>3.9928283948437171E-2</v>
      </c>
      <c r="BH97" s="174" t="str">
        <f t="shared" si="14"/>
        <v>teilsaniert</v>
      </c>
      <c r="BI97" s="174" cm="1">
        <f t="array" ref="BI97">IF(
    BG97 &gt; (IF(
        BH97 = "unsaniert",
        (MIN(IF(BH$1:BH$166="unsaniert",BG$1:BG$166)) + MAX(IF(BH$1:BH$166="unsaniert",BG$1:BG$166))) / 2,
        IF(
            BH97 = "teilsaniert",
            (MIN(IF(BH$1:BH$166="teilsaniert",BG$1:BG$166)) + MAX(IF(BH$1:BH$166="teilsaniert",BG$1:BG$166))) / 2,
            (MIN(IF(BH$1:BH$166="saniert",BG$1:BG$166)) + MAX(IF(BH$1:BH$166="saniert",BG$1:BG$166))) / 2
        )
    )),
    0,
    IF(
        BG96 &lt; (IF(
            BH97 = "unsaniert",
            (MIN(IF(BH$1:BH$166="unsaniert",BG$1:BG$166)) + MAX(IF(BH$1:BH$166="unsaniert",BG$1:BG$166))) / 2,
            IF(
                BH97 = "teilsaniert",
                (MIN(IF(BH$1:BH$166="teilsaniert",BG$1:BG$166)) + MAX(IF(BH$1:BH$166="teilsaniert",BG$1:BG$166))) / 2,
                (MIN(IF(BH$1:BH$166="saniert",BG$1:BG$166)) + MAX(IF(BH$1:BH$166="saniert",BG$1:BG$166))) / 2
            )
        )),
        0,
        BF97
    )
)</f>
        <v>0</v>
      </c>
    </row>
    <row r="98" spans="2:61">
      <c r="B98" s="174">
        <f t="shared" si="15"/>
        <v>1.2895660349470597</v>
      </c>
      <c r="C98" s="173">
        <f>_xlfn.NORM.DIST(B98, B5,C5, TRUE)</f>
        <v>0.33056102460525399</v>
      </c>
      <c r="D98" s="174" t="str">
        <f t="shared" si="0"/>
        <v>teilsaniert</v>
      </c>
      <c r="E98" s="174" cm="1">
        <f t="array" ref="E98">IF(
    C98 &gt; (IF(
        D98 = "unsaniert",
        (MIN(IF(D$32:D$166="unsaniert",C$32:C$166)) + MAX(IF(D$32:D$166="unsaniert",C$32:C$166))) / 2,
        IF(
            D98 = "teilsaniert",
            (MIN(IF(D$32:D$166="teilsaniert",C$32:C$166)) + MAX(IF(D$32:D$166="teilsaniert",C$32:C$166))) / 2,
            (MIN(IF(D$32:D$166="saniert",C$32:C$166)) + MAX(IF(D$32:D$166="saniert",C$32:C$166))) / 2
        )
    )),
    0,
    IF(
        C97 &lt; (IF(
            D98 = "unsaniert",
            (MIN(IF(D$32:D$166="unsaniert",C$32:C$166)) + MAX(IF(D$32:D$166="unsaniert",C$32:C$166))) / 2,
            IF(
                D98 = "teilsaniert",
                (MIN(IF(D$32:D$166="teilsaniert",C$32:C$166)) + MAX(IF(D$32:D$166="teilsaniert",C$32:C$166))) / 2,
                (MIN(IF(D$32:D$166="saniert",C$32:C$166)) + MAX(IF(D$32:D$166="saniert",C$32:C$166))) / 2
            )
        )),
        0,
        B98
    )
)</f>
        <v>0</v>
      </c>
      <c r="H98" s="160"/>
      <c r="I98" s="174">
        <f t="shared" si="16"/>
        <v>2.6472261060263591</v>
      </c>
      <c r="J98" s="173">
        <f>_xlfn.NORM.DIST(I98, I5,J5, TRUE)</f>
        <v>0.73810039502306224</v>
      </c>
      <c r="K98" s="174" t="str">
        <f t="shared" si="1"/>
        <v>unsaniert</v>
      </c>
      <c r="L98" s="174" cm="1">
        <f t="array" ref="L98">IF(
    J98 &gt; (IF(
        K98 = "unsaniert",
        (MIN(IF(K$32:K$166="unsaniert",J$32:J$166)) + MAX(IF(K$32:K$166="unsaniert",J$32:J$166))) / 2,
        IF(
            K98 = "teilsaniert",
            (MIN(IF(K$32:K$166="teilsaniert",J$32:J$166)) + MAX(IF(K$32:K$166="teilsaniert",J$32:J$166))) / 2,
            (MIN(IF(K$32:K$166="saniert",J$32:J$166)) + MAX(IF(K$32:K$166="saniert",J$32:J$166))) / 2
        )
    )),
    0,
    IF(
        J97 &lt; (IF(
            K98 = "unsaniert",
            (MIN(IF(K$32:K$166="unsaniert",J$32:J$166)) + MAX(IF(K$32:K$166="unsaniert",J$32:J$166))) / 2,
            IF(
                K98 = "teilsaniert",
                (MIN(IF(K$32:K$166="teilsaniert",J$32:J$166)) + MAX(IF(K$32:K$166="teilsaniert",J$32:J$166))) / 2,
                (MIN(IF(K$32:K$166="saniert",J$32:J$166)) + MAX(IF(K$32:K$166="saniert",J$32:J$166))) / 2
            )
        )),
        0,
        I98
    )
)</f>
        <v>0</v>
      </c>
      <c r="O98" s="160"/>
      <c r="P98" s="174">
        <f t="shared" si="17"/>
        <v>0.44363411250567841</v>
      </c>
      <c r="Q98" s="173">
        <f>_xlfn.NORM.DIST(P98, P5,Q5, TRUE)</f>
        <v>6.4684780261044274E-3</v>
      </c>
      <c r="R98" s="174" t="str">
        <f t="shared" si="2"/>
        <v>saniert</v>
      </c>
      <c r="S98" s="174" cm="1">
        <f t="array" ref="S98">IF(
    Q98 &gt; (IF(
        R98 = "unsaniert",
        (MIN(IF(R$32:R$166="unsaniert",Q$32:Q$166)) + MAX(IF(R$32:R$166="unsaniert",Q$32:Q$166))) / 2,
        IF(
            R98 = "teilsaniert",
            (MIN(IF(R$32:R$166="teilsaniert",Q$32:Q$166)) + MAX(IF(R$32:R$166="teilsaniert",Q$32:Q$166))) / 2,
            (MIN(IF(R$32:R$166="saniert",Q$32:Q$166)) + MAX(IF(R$32:R$166="saniert",Q$32:Q$166))) / 2
        )
    )),
    0,
    IF(
        Q97 &lt; (IF(
            R98 = "unsaniert",
            (MIN(IF(R$32:R$166="unsaniert",Q$32:Q$166)) + MAX(IF(R$32:R$166="unsaniert",Q$32:Q$166))) / 2,
            IF(
                R98 = "teilsaniert",
                (MIN(IF(R$32:R$166="teilsaniert",Q$32:Q$166)) + MAX(IF(R$32:R$166="teilsaniert",Q$32:Q$166))) / 2,
                (MIN(IF(R$32:R$166="saniert",Q$32:Q$166)) + MAX(IF(R$32:R$166="saniert",Q$32:Q$166))) / 2
            )
        )),
        0,
        P98
    )
)</f>
        <v>0</v>
      </c>
      <c r="W98" s="174">
        <f t="shared" si="18"/>
        <v>3.3970897700002989</v>
      </c>
      <c r="X98" s="173">
        <f t="shared" si="3"/>
        <v>0.6277462279309024</v>
      </c>
      <c r="Y98" s="174" t="str">
        <f t="shared" si="4"/>
        <v>unsaniert</v>
      </c>
      <c r="Z98" s="174" cm="1">
        <f t="array" ref="Z98">IF(
    X98 &gt; (IF(
        Y98 = "unsaniert",
        (MIN(IF(Y$29:Y$166="unsaniert",X$29:X$166)) + MAX(IF(Y$29:Y$166="unsaniert",X$29:X$166))) / 2,
        IF(
            Y98 = "teilsaniert",
            (MIN(IF(Y$29:Y$166="teilsaniert",X$29:X$166)) + MAX(IF(Y$29:Y$166="teilsaniert",X$29:X$166))) / 2,
            (MIN(IF(Y$29:Y$166="saniert",X$29:X$166)) + MAX(IF(Y$29:Y$166="saniert",X$29:X$166))) / 2
        )
    )),
    0,
    IF(
        X97 &lt; (IF(
            Y98 = "unsaniert",
            (MIN(IF(Y$29:Y$166="unsaniert",X$29:X$166)) + MAX(IF(Y$29:Y$166="unsaniert",X$29:X$166))) / 2,
            IF(
                Y98 = "teilsaniert",
                (MIN(IF(Y$29:Y$166="teilsaniert",X$29:X$166)) + MAX(IF(Y$29:Y$166="teilsaniert",X$29:X$166))) / 2,
                (MIN(IF(Y$29:Y$166="saniert",X$29:X$166)) + MAX(IF(Y$29:Y$166="saniert",X$29:X$166))) / 2
            )
        )),
        0,
        W98
    )
)</f>
        <v>0</v>
      </c>
      <c r="AA98" s="160"/>
      <c r="AB98" s="160"/>
      <c r="AC98" s="160"/>
      <c r="AD98" s="174">
        <f t="shared" si="19"/>
        <v>1.2271765483150978</v>
      </c>
      <c r="AE98" s="173">
        <f t="shared" si="5"/>
        <v>0.20225940198640879</v>
      </c>
      <c r="AF98" s="174" t="str">
        <f t="shared" si="6"/>
        <v>teilsaniert</v>
      </c>
      <c r="AG98" s="174" cm="1">
        <f t="array" ref="AG98">IF(
    AE98 &gt; (IF(
        AF98 = "unsaniert",
        (MIN(IF(AF$1:AF$166="unsaniert",AE$1:AE$166)) + MAX(IF(AF$1:AF$166="unsaniert",AE$1:AE$166))) / 2,
        IF(
            AF98 = "teilsaniert",
            (MIN(IF(AF$1:AF$166="teilsaniert",AE$1:AE$166)) + MAX(IF(AF$1:AF$166="teilsaniert",AE$1:AE$166))) / 2,
            (MIN(IF(AF$1:AF$166="saniert",AE$1:AE$166)) + MAX(IF(AF$1:AF$166="saniert",AE$1:AE$166))) / 2
        )
    )),
    0,
    IF(
        AE97 &lt; (IF(
            AF98 = "unsaniert",
            (MIN(IF(AF$1:AF$166="unsaniert",AE$1:AE$166)) + MAX(IF(AF$1:AF$166="unsaniert",AE$1:AE$166))) / 2,
            IF(
                AF98 = "teilsaniert",
                (MIN(IF(AF$1:AF$166="teilsaniert",AE$1:AE$166)) + MAX(IF(AF$1:AF$166="teilsaniert",AE$1:AE$166))) / 2,
                (MIN(IF(AF$1:AF$166="saniert",AE$1:AE$166)) + MAX(IF(AF$1:AF$166="saniert",AE$1:AE$166))) / 2
            )
        )),
        0,
        AD98
    )
)</f>
        <v>0</v>
      </c>
      <c r="AH98" s="160"/>
      <c r="AI98" s="160"/>
      <c r="AJ98" s="160"/>
      <c r="AK98" s="174">
        <f t="shared" si="20"/>
        <v>0.28205396380107484</v>
      </c>
      <c r="AL98" s="173">
        <f t="shared" si="7"/>
        <v>4.8342414238377245E-4</v>
      </c>
      <c r="AM98" s="174" t="str">
        <f t="shared" si="8"/>
        <v>saniert</v>
      </c>
      <c r="AN98" s="174" cm="1">
        <f t="array" ref="AN98">IF(
    AL98 &gt; (IF(
        AM98 = "unsaniert",
        (MIN(IF(AM$1:AM$166="unsaniert",AL$1:AL$166)) + MAX(IF(AM$1:AM$166="unsaniert",AL$1:AL$166))) / 2,
        IF(
            AM98 = "teilsaniert",
            (MIN(IF(AM$1:AM$166="teilsaniert",AL$1:AL$166)) + MAX(IF(AM$1:AM$166="teilsaniert",AL$1:AL$166))) / 2,
            (MIN(IF(AM$1:AM$166="saniert",AL$1:AL$166)) + MAX(IF(AM$1:AM$166="saniert",AL$1:AL$166))) / 2
        )
    )),
    0,
    IF(
        AL97 &lt; (IF(
            AM98 = "unsaniert",
            (MIN(IF(AM$1:AM$166="unsaniert",AL$1:AL$166)) + MAX(IF(AM$1:AM$166="unsaniert",AL$1:AL$166))) / 2,
            IF(
                AM98 = "teilsaniert",
                (MIN(IF(AM$1:AM$166="teilsaniert",AL$1:AL$166)) + MAX(IF(AM$1:AM$166="teilsaniert",AL$1:AL$166))) / 2,
                (MIN(IF(AM$1:AM$166="saniert",AL$1:AL$166)) + MAX(IF(AM$1:AM$166="saniert",AL$1:AL$166))) / 2
            )
        )),
        0,
        AK98
    )
)</f>
        <v>0</v>
      </c>
      <c r="AR98" s="174">
        <f t="shared" si="21"/>
        <v>1.4501446657938712</v>
      </c>
      <c r="AS98" s="173">
        <f t="shared" si="9"/>
        <v>0.24013065137671369</v>
      </c>
      <c r="AT98" s="174" t="str">
        <f t="shared" si="10"/>
        <v>teilsaniert</v>
      </c>
      <c r="AU98" s="174" cm="1">
        <f t="array" ref="AU98">IF(
    AS98 &gt; (IF(
        AT98 = "unsaniert",
        (MIN(IF(AT$1:AT$166="unsaniert",AS$1:AS$166)) + MAX(IF(AT$1:AT$166="unsaniert",AS$1:AS$166))) / 2,
        IF(
            AT98 = "teilsaniert",
            (MIN(IF(AT$1:AT$166="teilsaniert",AS$1:AS$166)) + MAX(IF(AT$1:AT$166="teilsaniert",AS$1:AS$166))) / 2,
            (MIN(IF(AT$1:AT$166="saniert",AS$1:AS$166)) + MAX(IF(AT$1:AT$166="saniert",AS$1:AS$166))) / 2
        )
    )),
    0,
    IF(
        AS97 &lt; (IF(
            AT98 = "unsaniert",
            (MIN(IF(AT$1:AT$166="unsaniert",AS$1:AS$166)) + MAX(IF(AT$1:AT$166="unsaniert",AS$1:AS$166))) / 2,
            IF(
                AT98 = "teilsaniert",
                (MIN(IF(AT$1:AT$166="teilsaniert",AS$1:AS$166)) + MAX(IF(AT$1:AT$166="teilsaniert",AS$1:AS$166))) / 2,
                (MIN(IF(AT$1:AT$166="saniert",AS$1:AS$166)) + MAX(IF(AT$1:AT$166="saniert",AS$1:AS$166))) / 2
            )
        )),
        0,
        AR98
    )
)</f>
        <v>0</v>
      </c>
      <c r="AV98" s="160"/>
      <c r="AW98" s="160"/>
      <c r="AX98" s="160"/>
      <c r="AY98" s="174">
        <f t="shared" si="22"/>
        <v>2.3756705130367037</v>
      </c>
      <c r="AZ98" s="173">
        <f t="shared" si="24"/>
        <v>0.51330764817092556</v>
      </c>
      <c r="BA98" s="174" t="str">
        <f t="shared" si="25"/>
        <v>unsaniert</v>
      </c>
      <c r="BB98" s="174" cm="1">
        <f t="array" ref="BB98">IF(
    AZ98 &gt; (IF(
        BA98 = "unsaniert",
        (MIN(IF(BA$1:BA$166="unsaniert",AZ$1:AZ$166)) + MAX(IF(BA$1:BA$166="unsaniert",AZ$1:AZ$166))) / 2,
        IF(
            BA98 = "teilsaniert",
            (MIN(IF(BA$1:BA$166="teilsaniert",AZ$1:AZ$166)) + MAX(IF(BA$1:BA$166="teilsaniert",AZ$1:AZ$166))) / 2,
            (MIN(IF(BA$1:BA$166="saniert",AZ$1:AZ$166)) + MAX(IF(BA$1:BA$166="saniert",AZ$1:AZ$166))) / 2
        )
    )),
    0,
    IF(
        AZ97 &lt; (IF(
            BA98 = "unsaniert",
            (MIN(IF(BA$1:BA$166="unsaniert",AZ$1:AZ$166)) + MAX(IF(BA$1:BA$166="unsaniert",AZ$1:AZ$166))) / 2,
            IF(
                BA98 = "teilsaniert",
                (MIN(IF(BA$1:BA$166="teilsaniert",AZ$1:AZ$166)) + MAX(IF(BA$1:BA$166="teilsaniert",AZ$1:AZ$166))) / 2,
                (MIN(IF(BA$1:BA$166="saniert",AZ$1:AZ$166)) + MAX(IF(BA$1:BA$166="saniert",AZ$1:AZ$166))) / 2
            )
        )),
        0,
        AY98
    )
)</f>
        <v>0</v>
      </c>
      <c r="BC98" s="160"/>
      <c r="BD98" s="160"/>
      <c r="BE98" s="160"/>
      <c r="BF98" s="174">
        <f t="shared" si="23"/>
        <v>0.58436131741311792</v>
      </c>
      <c r="BG98" s="173">
        <f t="shared" si="13"/>
        <v>3.3763048268284204E-2</v>
      </c>
      <c r="BH98" s="174" t="str">
        <f t="shared" si="14"/>
        <v>teilsaniert</v>
      </c>
      <c r="BI98" s="174" cm="1">
        <f t="array" ref="BI98">IF(
    BG98 &gt; (IF(
        BH98 = "unsaniert",
        (MIN(IF(BH$1:BH$166="unsaniert",BG$1:BG$166)) + MAX(IF(BH$1:BH$166="unsaniert",BG$1:BG$166))) / 2,
        IF(
            BH98 = "teilsaniert",
            (MIN(IF(BH$1:BH$166="teilsaniert",BG$1:BG$166)) + MAX(IF(BH$1:BH$166="teilsaniert",BG$1:BG$166))) / 2,
            (MIN(IF(BH$1:BH$166="saniert",BG$1:BG$166)) + MAX(IF(BH$1:BH$166="saniert",BG$1:BG$166))) / 2
        )
    )),
    0,
    IF(
        BG97 &lt; (IF(
            BH98 = "unsaniert",
            (MIN(IF(BH$1:BH$166="unsaniert",BG$1:BG$166)) + MAX(IF(BH$1:BH$166="unsaniert",BG$1:BG$166))) / 2,
            IF(
                BH98 = "teilsaniert",
                (MIN(IF(BH$1:BH$166="teilsaniert",BG$1:BG$166)) + MAX(IF(BH$1:BH$166="teilsaniert",BG$1:BG$166))) / 2,
                (MIN(IF(BH$1:BH$166="saniert",BG$1:BG$166)) + MAX(IF(BH$1:BH$166="saniert",BG$1:BG$166))) / 2
            )
        )),
        0,
        BF98
    )
)</f>
        <v>0</v>
      </c>
    </row>
    <row r="99" spans="2:61">
      <c r="B99" s="174">
        <f t="shared" si="15"/>
        <v>1.2595660349470597</v>
      </c>
      <c r="C99" s="173">
        <f>_xlfn.NORM.DIST(B99, B5,C5, TRUE)</f>
        <v>0.31102687237058257</v>
      </c>
      <c r="D99" s="174" t="str">
        <f t="shared" ref="D99:D162" si="26">IF(C99&gt;($C$30+$D$30)/100,"unsaniert",IF(C99&gt;($D$30)/100,"teilsaniert","saniert"))</f>
        <v>teilsaniert</v>
      </c>
      <c r="E99" s="174" cm="1">
        <f t="array" ref="E99">IF(
    C99 &gt; (IF(
        D99 = "unsaniert",
        (MIN(IF(D$32:D$166="unsaniert",C$32:C$166)) + MAX(IF(D$32:D$166="unsaniert",C$32:C$166))) / 2,
        IF(
            D99 = "teilsaniert",
            (MIN(IF(D$32:D$166="teilsaniert",C$32:C$166)) + MAX(IF(D$32:D$166="teilsaniert",C$32:C$166))) / 2,
            (MIN(IF(D$32:D$166="saniert",C$32:C$166)) + MAX(IF(D$32:D$166="saniert",C$32:C$166))) / 2
        )
    )),
    0,
    IF(
        C98 &lt; (IF(
            D99 = "unsaniert",
            (MIN(IF(D$32:D$166="unsaniert",C$32:C$166)) + MAX(IF(D$32:D$166="unsaniert",C$32:C$166))) / 2,
            IF(
                D99 = "teilsaniert",
                (MIN(IF(D$32:D$166="teilsaniert",C$32:C$166)) + MAX(IF(D$32:D$166="teilsaniert",C$32:C$166))) / 2,
                (MIN(IF(D$32:D$166="saniert",C$32:C$166)) + MAX(IF(D$32:D$166="saniert",C$32:C$166))) / 2
            )
        )),
        0,
        B99
    )
)</f>
        <v>0</v>
      </c>
      <c r="H99" s="160"/>
      <c r="I99" s="174">
        <f t="shared" si="16"/>
        <v>2.6172261060263593</v>
      </c>
      <c r="J99" s="173">
        <f>_xlfn.NORM.DIST(I99, I5,J5, TRUE)</f>
        <v>0.72574688224992867</v>
      </c>
      <c r="K99" s="174" t="str">
        <f t="shared" ref="K99:K162" si="27">IF(J99&gt;($C$30+$D$30)/100,"unsaniert",IF(J99&gt;($D$30)/100,"teilsaniert","saniert"))</f>
        <v>unsaniert</v>
      </c>
      <c r="L99" s="174" cm="1">
        <f t="array" ref="L99">IF(
    J99 &gt; (IF(
        K99 = "unsaniert",
        (MIN(IF(K$32:K$166="unsaniert",J$32:J$166)) + MAX(IF(K$32:K$166="unsaniert",J$32:J$166))) / 2,
        IF(
            K99 = "teilsaniert",
            (MIN(IF(K$32:K$166="teilsaniert",J$32:J$166)) + MAX(IF(K$32:K$166="teilsaniert",J$32:J$166))) / 2,
            (MIN(IF(K$32:K$166="saniert",J$32:J$166)) + MAX(IF(K$32:K$166="saniert",J$32:J$166))) / 2
        )
    )),
    0,
    IF(
        J98 &lt; (IF(
            K99 = "unsaniert",
            (MIN(IF(K$32:K$166="unsaniert",J$32:J$166)) + MAX(IF(K$32:K$166="unsaniert",J$32:J$166))) / 2,
            IF(
                K99 = "teilsaniert",
                (MIN(IF(K$32:K$166="teilsaniert",J$32:J$166)) + MAX(IF(K$32:K$166="teilsaniert",J$32:J$166))) / 2,
                (MIN(IF(K$32:K$166="saniert",J$32:J$166)) + MAX(IF(K$32:K$166="saniert",J$32:J$166))) / 2
            )
        )),
        0,
        I99
    )
)</f>
        <v>2.6172261060263593</v>
      </c>
      <c r="O99" s="160"/>
      <c r="P99" s="174">
        <f t="shared" si="17"/>
        <v>0.41363411250567839</v>
      </c>
      <c r="Q99" s="173">
        <f>_xlfn.NORM.DIST(P99, P5,Q5, TRUE)</f>
        <v>5.0473050771385588E-3</v>
      </c>
      <c r="R99" s="174" t="str">
        <f t="shared" ref="R99:R162" si="28">IF(Q99&gt;($C$30+$D$30)/100,"unsaniert",IF(Q99&gt;($D$30)/100,"teilsaniert","saniert"))</f>
        <v>saniert</v>
      </c>
      <c r="S99" s="174" cm="1">
        <f t="array" ref="S99">IF(
    Q99 &gt; (IF(
        R99 = "unsaniert",
        (MIN(IF(R$32:R$166="unsaniert",Q$32:Q$166)) + MAX(IF(R$32:R$166="unsaniert",Q$32:Q$166))) / 2,
        IF(
            R99 = "teilsaniert",
            (MIN(IF(R$32:R$166="teilsaniert",Q$32:Q$166)) + MAX(IF(R$32:R$166="teilsaniert",Q$32:Q$166))) / 2,
            (MIN(IF(R$32:R$166="saniert",Q$32:Q$166)) + MAX(IF(R$32:R$166="saniert",Q$32:Q$166))) / 2
        )
    )),
    0,
    IF(
        Q98 &lt; (IF(
            R99 = "unsaniert",
            (MIN(IF(R$32:R$166="unsaniert",Q$32:Q$166)) + MAX(IF(R$32:R$166="unsaniert",Q$32:Q$166))) / 2,
            IF(
                R99 = "teilsaniert",
                (MIN(IF(R$32:R$166="teilsaniert",Q$32:Q$166)) + MAX(IF(R$32:R$166="teilsaniert",Q$32:Q$166))) / 2,
                (MIN(IF(R$32:R$166="saniert",Q$32:Q$166)) + MAX(IF(R$32:R$166="saniert",Q$32:Q$166))) / 2
            )
        )),
        0,
        P99
    )
)</f>
        <v>0</v>
      </c>
      <c r="W99" s="174">
        <f t="shared" si="18"/>
        <v>3.3670897700002991</v>
      </c>
      <c r="X99" s="173">
        <f t="shared" si="3"/>
        <v>0.61158169464790324</v>
      </c>
      <c r="Y99" s="174" t="str">
        <f t="shared" si="4"/>
        <v>unsaniert</v>
      </c>
      <c r="Z99" s="174" cm="1">
        <f t="array" ref="Z99">IF(
    X99 &gt; (IF(
        Y99 = "unsaniert",
        (MIN(IF(Y$29:Y$166="unsaniert",X$29:X$166)) + MAX(IF(Y$29:Y$166="unsaniert",X$29:X$166))) / 2,
        IF(
            Y99 = "teilsaniert",
            (MIN(IF(Y$29:Y$166="teilsaniert",X$29:X$166)) + MAX(IF(Y$29:Y$166="teilsaniert",X$29:X$166))) / 2,
            (MIN(IF(Y$29:Y$166="saniert",X$29:X$166)) + MAX(IF(Y$29:Y$166="saniert",X$29:X$166))) / 2
        )
    )),
    0,
    IF(
        X98 &lt; (IF(
            Y99 = "unsaniert",
            (MIN(IF(Y$29:Y$166="unsaniert",X$29:X$166)) + MAX(IF(Y$29:Y$166="unsaniert",X$29:X$166))) / 2,
            IF(
                Y99 = "teilsaniert",
                (MIN(IF(Y$29:Y$166="teilsaniert",X$29:X$166)) + MAX(IF(Y$29:Y$166="teilsaniert",X$29:X$166))) / 2,
                (MIN(IF(Y$29:Y$166="saniert",X$29:X$166)) + MAX(IF(Y$29:Y$166="saniert",X$29:X$166))) / 2
            )
        )),
        0,
        W99
    )
)</f>
        <v>0</v>
      </c>
      <c r="AA99" s="160"/>
      <c r="AB99" s="160"/>
      <c r="AC99" s="160"/>
      <c r="AD99" s="174">
        <f t="shared" si="19"/>
        <v>1.1971765483150978</v>
      </c>
      <c r="AE99" s="173">
        <f t="shared" si="5"/>
        <v>0.18554633841482907</v>
      </c>
      <c r="AF99" s="174" t="str">
        <f t="shared" si="6"/>
        <v>teilsaniert</v>
      </c>
      <c r="AG99" s="174" cm="1">
        <f t="array" ref="AG99">IF(
    AE99 &gt; (IF(
        AF99 = "unsaniert",
        (MIN(IF(AF$1:AF$166="unsaniert",AE$1:AE$166)) + MAX(IF(AF$1:AF$166="unsaniert",AE$1:AE$166))) / 2,
        IF(
            AF99 = "teilsaniert",
            (MIN(IF(AF$1:AF$166="teilsaniert",AE$1:AE$166)) + MAX(IF(AF$1:AF$166="teilsaniert",AE$1:AE$166))) / 2,
            (MIN(IF(AF$1:AF$166="saniert",AE$1:AE$166)) + MAX(IF(AF$1:AF$166="saniert",AE$1:AE$166))) / 2
        )
    )),
    0,
    IF(
        AE98 &lt; (IF(
            AF99 = "unsaniert",
            (MIN(IF(AF$1:AF$166="unsaniert",AE$1:AE$166)) + MAX(IF(AF$1:AF$166="unsaniert",AE$1:AE$166))) / 2,
            IF(
                AF99 = "teilsaniert",
                (MIN(IF(AF$1:AF$166="teilsaniert",AE$1:AE$166)) + MAX(IF(AF$1:AF$166="teilsaniert",AE$1:AE$166))) / 2,
                (MIN(IF(AF$1:AF$166="saniert",AE$1:AE$166)) + MAX(IF(AF$1:AF$166="saniert",AE$1:AE$166))) / 2
            )
        )),
        0,
        AD99
    )
)</f>
        <v>0</v>
      </c>
      <c r="AH99" s="160"/>
      <c r="AI99" s="160"/>
      <c r="AJ99" s="160"/>
      <c r="AK99" s="174">
        <f t="shared" si="20"/>
        <v>0.25205396380107481</v>
      </c>
      <c r="AL99" s="173">
        <f t="shared" si="7"/>
        <v>3.3692926567687761E-4</v>
      </c>
      <c r="AM99" s="174" t="str">
        <f t="shared" si="8"/>
        <v>saniert</v>
      </c>
      <c r="AN99" s="174" cm="1">
        <f t="array" ref="AN99">IF(
    AL99 &gt; (IF(
        AM99 = "unsaniert",
        (MIN(IF(AM$1:AM$166="unsaniert",AL$1:AL$166)) + MAX(IF(AM$1:AM$166="unsaniert",AL$1:AL$166))) / 2,
        IF(
            AM99 = "teilsaniert",
            (MIN(IF(AM$1:AM$166="teilsaniert",AL$1:AL$166)) + MAX(IF(AM$1:AM$166="teilsaniert",AL$1:AL$166))) / 2,
            (MIN(IF(AM$1:AM$166="saniert",AL$1:AL$166)) + MAX(IF(AM$1:AM$166="saniert",AL$1:AL$166))) / 2
        )
    )),
    0,
    IF(
        AL98 &lt; (IF(
            AM99 = "unsaniert",
            (MIN(IF(AM$1:AM$166="unsaniert",AL$1:AL$166)) + MAX(IF(AM$1:AM$166="unsaniert",AL$1:AL$166))) / 2,
            IF(
                AM99 = "teilsaniert",
                (MIN(IF(AM$1:AM$166="teilsaniert",AL$1:AL$166)) + MAX(IF(AM$1:AM$166="teilsaniert",AL$1:AL$166))) / 2,
                (MIN(IF(AM$1:AM$166="saniert",AL$1:AL$166)) + MAX(IF(AM$1:AM$166="saniert",AL$1:AL$166))) / 2
            )
        )),
        0,
        AK99
    )
)</f>
        <v>0</v>
      </c>
      <c r="AR99" s="174">
        <f t="shared" si="21"/>
        <v>1.4401446657938712</v>
      </c>
      <c r="AS99" s="173">
        <f t="shared" si="9"/>
        <v>0.22222335131746432</v>
      </c>
      <c r="AT99" s="174" t="str">
        <f t="shared" si="10"/>
        <v>teilsaniert</v>
      </c>
      <c r="AU99" s="174" cm="1">
        <f t="array" ref="AU99">IF(
    AS99 &gt; (IF(
        AT99 = "unsaniert",
        (MIN(IF(AT$1:AT$166="unsaniert",AS$1:AS$166)) + MAX(IF(AT$1:AT$166="unsaniert",AS$1:AS$166))) / 2,
        IF(
            AT99 = "teilsaniert",
            (MIN(IF(AT$1:AT$166="teilsaniert",AS$1:AS$166)) + MAX(IF(AT$1:AT$166="teilsaniert",AS$1:AS$166))) / 2,
            (MIN(IF(AT$1:AT$166="saniert",AS$1:AS$166)) + MAX(IF(AT$1:AT$166="saniert",AS$1:AS$166))) / 2
        )
    )),
    0,
    IF(
        AS98 &lt; (IF(
            AT99 = "unsaniert",
            (MIN(IF(AT$1:AT$166="unsaniert",AS$1:AS$166)) + MAX(IF(AT$1:AT$166="unsaniert",AS$1:AS$166))) / 2,
            IF(
                AT99 = "teilsaniert",
                (MIN(IF(AT$1:AT$166="teilsaniert",AS$1:AS$166)) + MAX(IF(AT$1:AT$166="teilsaniert",AS$1:AS$166))) / 2,
                (MIN(IF(AT$1:AT$166="saniert",AS$1:AS$166)) + MAX(IF(AT$1:AT$166="saniert",AS$1:AS$166))) / 2
            )
        )),
        0,
        AR99
    )
)</f>
        <v>1.4401446657938712</v>
      </c>
      <c r="AV99" s="160"/>
      <c r="AW99" s="160"/>
      <c r="AX99" s="160"/>
      <c r="AY99" s="174">
        <f t="shared" si="22"/>
        <v>2.3456705130367039</v>
      </c>
      <c r="AZ99" s="173">
        <f t="shared" si="24"/>
        <v>0.49452430925141494</v>
      </c>
      <c r="BA99" s="174" t="str">
        <f t="shared" si="25"/>
        <v>unsaniert</v>
      </c>
      <c r="BB99" s="174" cm="1">
        <f t="array" ref="BB99">IF(
    AZ99 &gt; (IF(
        BA99 = "unsaniert",
        (MIN(IF(BA$1:BA$166="unsaniert",AZ$1:AZ$166)) + MAX(IF(BA$1:BA$166="unsaniert",AZ$1:AZ$166))) / 2,
        IF(
            BA99 = "teilsaniert",
            (MIN(IF(BA$1:BA$166="teilsaniert",AZ$1:AZ$166)) + MAX(IF(BA$1:BA$166="teilsaniert",AZ$1:AZ$166))) / 2,
            (MIN(IF(BA$1:BA$166="saniert",AZ$1:AZ$166)) + MAX(IF(BA$1:BA$166="saniert",AZ$1:AZ$166))) / 2
        )
    )),
    0,
    IF(
        AZ98 &lt; (IF(
            BA99 = "unsaniert",
            (MIN(IF(BA$1:BA$166="unsaniert",AZ$1:AZ$166)) + MAX(IF(BA$1:BA$166="unsaniert",AZ$1:AZ$166))) / 2,
            IF(
                BA99 = "teilsaniert",
                (MIN(IF(BA$1:BA$166="teilsaniert",AZ$1:AZ$166)) + MAX(IF(BA$1:BA$166="teilsaniert",AZ$1:AZ$166))) / 2,
                (MIN(IF(BA$1:BA$166="saniert",AZ$1:AZ$166)) + MAX(IF(BA$1:BA$166="saniert",AZ$1:AZ$166))) / 2
            )
        )),
        0,
        AY99
    )
)</f>
        <v>0</v>
      </c>
      <c r="BC99" s="160"/>
      <c r="BD99" s="160"/>
      <c r="BE99" s="160"/>
      <c r="BF99" s="174">
        <f t="shared" si="23"/>
        <v>0.55436131741311789</v>
      </c>
      <c r="BG99" s="173">
        <f t="shared" si="13"/>
        <v>2.8403446084805502E-2</v>
      </c>
      <c r="BH99" s="174" t="str">
        <f t="shared" si="14"/>
        <v>saniert</v>
      </c>
      <c r="BI99" s="174" cm="1">
        <f t="array" ref="BI99">IF(
    BG99 &gt; (IF(
        BH99 = "unsaniert",
        (MIN(IF(BH$1:BH$166="unsaniert",BG$1:BG$166)) + MAX(IF(BH$1:BH$166="unsaniert",BG$1:BG$166))) / 2,
        IF(
            BH99 = "teilsaniert",
            (MIN(IF(BH$1:BH$166="teilsaniert",BG$1:BG$166)) + MAX(IF(BH$1:BH$166="teilsaniert",BG$1:BG$166))) / 2,
            (MIN(IF(BH$1:BH$166="saniert",BG$1:BG$166)) + MAX(IF(BH$1:BH$166="saniert",BG$1:BG$166))) / 2
        )
    )),
    0,
    IF(
        BG98 &lt; (IF(
            BH99 = "unsaniert",
            (MIN(IF(BH$1:BH$166="unsaniert",BG$1:BG$166)) + MAX(IF(BH$1:BH$166="unsaniert",BG$1:BG$166))) / 2,
            IF(
                BH99 = "teilsaniert",
                (MIN(IF(BH$1:BH$166="teilsaniert",BG$1:BG$166)) + MAX(IF(BH$1:BH$166="teilsaniert",BG$1:BG$166))) / 2,
                (MIN(IF(BH$1:BH$166="saniert",BG$1:BG$166)) + MAX(IF(BH$1:BH$166="saniert",BG$1:BG$166))) / 2
            )
        )),
        0,
        BF99
    )
)</f>
        <v>0</v>
      </c>
    </row>
    <row r="100" spans="2:61">
      <c r="B100" s="174">
        <f t="shared" si="15"/>
        <v>1.2295660349470596</v>
      </c>
      <c r="C100" s="173">
        <f>_xlfn.NORM.DIST(B100, B5,C5, TRUE)</f>
        <v>0.29201112167619092</v>
      </c>
      <c r="D100" s="174" t="str">
        <f t="shared" si="26"/>
        <v>teilsaniert</v>
      </c>
      <c r="E100" s="174" cm="1">
        <f t="array" ref="E100">IF(
    C100 &gt; (IF(
        D100 = "unsaniert",
        (MIN(IF(D$32:D$166="unsaniert",C$32:C$166)) + MAX(IF(D$32:D$166="unsaniert",C$32:C$166))) / 2,
        IF(
            D100 = "teilsaniert",
            (MIN(IF(D$32:D$166="teilsaniert",C$32:C$166)) + MAX(IF(D$32:D$166="teilsaniert",C$32:C$166))) / 2,
            (MIN(IF(D$32:D$166="saniert",C$32:C$166)) + MAX(IF(D$32:D$166="saniert",C$32:C$166))) / 2
        )
    )),
    0,
    IF(
        C99 &lt; (IF(
            D100 = "unsaniert",
            (MIN(IF(D$32:D$166="unsaniert",C$32:C$166)) + MAX(IF(D$32:D$166="unsaniert",C$32:C$166))) / 2,
            IF(
                D100 = "teilsaniert",
                (MIN(IF(D$32:D$166="teilsaniert",C$32:C$166)) + MAX(IF(D$32:D$166="teilsaniert",C$32:C$166))) / 2,
                (MIN(IF(D$32:D$166="saniert",C$32:C$166)) + MAX(IF(D$32:D$166="saniert",C$32:C$166))) / 2
            )
        )),
        0,
        B100
    )
)</f>
        <v>0</v>
      </c>
      <c r="H100" s="160"/>
      <c r="I100" s="174">
        <f t="shared" si="16"/>
        <v>2.5872261060263595</v>
      </c>
      <c r="J100" s="173">
        <f>_xlfn.NORM.DIST(I100, I5,J5, TRUE)</f>
        <v>0.71311229818363708</v>
      </c>
      <c r="K100" s="174" t="str">
        <f t="shared" si="27"/>
        <v>unsaniert</v>
      </c>
      <c r="L100" s="174" cm="1">
        <f t="array" ref="L100">IF(
    J100 &gt; (IF(
        K100 = "unsaniert",
        (MIN(IF(K$32:K$166="unsaniert",J$32:J$166)) + MAX(IF(K$32:K$166="unsaniert",J$32:J$166))) / 2,
        IF(
            K100 = "teilsaniert",
            (MIN(IF(K$32:K$166="teilsaniert",J$32:J$166)) + MAX(IF(K$32:K$166="teilsaniert",J$32:J$166))) / 2,
            (MIN(IF(K$32:K$166="saniert",J$32:J$166)) + MAX(IF(K$32:K$166="saniert",J$32:J$166))) / 2
        )
    )),
    0,
    IF(
        J99 &lt; (IF(
            K100 = "unsaniert",
            (MIN(IF(K$32:K$166="unsaniert",J$32:J$166)) + MAX(IF(K$32:K$166="unsaniert",J$32:J$166))) / 2,
            IF(
                K100 = "teilsaniert",
                (MIN(IF(K$32:K$166="teilsaniert",J$32:J$166)) + MAX(IF(K$32:K$166="teilsaniert",J$32:J$166))) / 2,
                (MIN(IF(K$32:K$166="saniert",J$32:J$166)) + MAX(IF(K$32:K$166="saniert",J$32:J$166))) / 2
            )
        )),
        0,
        I100
    )
)</f>
        <v>0</v>
      </c>
      <c r="O100" s="160"/>
      <c r="P100" s="174">
        <f t="shared" si="17"/>
        <v>0.38363411250567836</v>
      </c>
      <c r="Q100" s="173">
        <f>_xlfn.NORM.DIST(P100, P5,Q5, TRUE)</f>
        <v>3.9111765695670807E-3</v>
      </c>
      <c r="R100" s="174" t="str">
        <f t="shared" si="28"/>
        <v>saniert</v>
      </c>
      <c r="S100" s="174" cm="1">
        <f t="array" ref="S100">IF(
    Q100 &gt; (IF(
        R100 = "unsaniert",
        (MIN(IF(R$32:R$166="unsaniert",Q$32:Q$166)) + MAX(IF(R$32:R$166="unsaniert",Q$32:Q$166))) / 2,
        IF(
            R100 = "teilsaniert",
            (MIN(IF(R$32:R$166="teilsaniert",Q$32:Q$166)) + MAX(IF(R$32:R$166="teilsaniert",Q$32:Q$166))) / 2,
            (MIN(IF(R$32:R$166="saniert",Q$32:Q$166)) + MAX(IF(R$32:R$166="saniert",Q$32:Q$166))) / 2
        )
    )),
    0,
    IF(
        Q99 &lt; (IF(
            R100 = "unsaniert",
            (MIN(IF(R$32:R$166="unsaniert",Q$32:Q$166)) + MAX(IF(R$32:R$166="unsaniert",Q$32:Q$166))) / 2,
            IF(
                R100 = "teilsaniert",
                (MIN(IF(R$32:R$166="teilsaniert",Q$32:Q$166)) + MAX(IF(R$32:R$166="teilsaniert",Q$32:Q$166))) / 2,
                (MIN(IF(R$32:R$166="saniert",Q$32:Q$166)) + MAX(IF(R$32:R$166="saniert",Q$32:Q$166))) / 2
            )
        )),
        0,
        P100
    )
)</f>
        <v>0</v>
      </c>
      <c r="W100" s="174">
        <f t="shared" si="18"/>
        <v>3.3370897700002993</v>
      </c>
      <c r="X100" s="173">
        <f t="shared" ref="X100:X163" si="29">_xlfn.NORM.DIST(W100, $B$8,$C$8, TRUE)</f>
        <v>0.59522153901227948</v>
      </c>
      <c r="Y100" s="174" t="str">
        <f t="shared" ref="Y100:Y163" si="30">IF(X100&gt;($C$30+$D$30)/100,"unsaniert",IF(X100&gt;($D$30)/100,"teilsaniert","saniert"))</f>
        <v>unsaniert</v>
      </c>
      <c r="Z100" s="174" cm="1">
        <f t="array" ref="Z100">IF(
    X100 &gt; (IF(
        Y100 = "unsaniert",
        (MIN(IF(Y$29:Y$166="unsaniert",X$29:X$166)) + MAX(IF(Y$29:Y$166="unsaniert",X$29:X$166))) / 2,
        IF(
            Y100 = "teilsaniert",
            (MIN(IF(Y$29:Y$166="teilsaniert",X$29:X$166)) + MAX(IF(Y$29:Y$166="teilsaniert",X$29:X$166))) / 2,
            (MIN(IF(Y$29:Y$166="saniert",X$29:X$166)) + MAX(IF(Y$29:Y$166="saniert",X$29:X$166))) / 2
        )
    )),
    0,
    IF(
        X99 &lt; (IF(
            Y100 = "unsaniert",
            (MIN(IF(Y$29:Y$166="unsaniert",X$29:X$166)) + MAX(IF(Y$29:Y$166="unsaniert",X$29:X$166))) / 2,
            IF(
                Y100 = "teilsaniert",
                (MIN(IF(Y$29:Y$166="teilsaniert",X$29:X$166)) + MAX(IF(Y$29:Y$166="teilsaniert",X$29:X$166))) / 2,
                (MIN(IF(Y$29:Y$166="saniert",X$29:X$166)) + MAX(IF(Y$29:Y$166="saniert",X$29:X$166))) / 2
            )
        )),
        0,
        W100
    )
)</f>
        <v>0</v>
      </c>
      <c r="AA100" s="160"/>
      <c r="AB100" s="160"/>
      <c r="AC100" s="160"/>
      <c r="AD100" s="174">
        <f t="shared" si="19"/>
        <v>1.1671765483150978</v>
      </c>
      <c r="AE100" s="173">
        <f t="shared" ref="AE100:AE163" si="31">_xlfn.NORM.DIST(AD100, $I$8,$J$8, TRUE)</f>
        <v>0.16971832955804775</v>
      </c>
      <c r="AF100" s="174" t="str">
        <f t="shared" ref="AF100:AF163" si="32">IF(AE100&gt;($C$30+$D$30)/100,"unsaniert",IF(AE100&gt;($D$30)/100,"teilsaniert","saniert"))</f>
        <v>teilsaniert</v>
      </c>
      <c r="AG100" s="174" cm="1">
        <f t="array" ref="AG100">IF(
    AE100 &gt; (IF(
        AF100 = "unsaniert",
        (MIN(IF(AF$1:AF$166="unsaniert",AE$1:AE$166)) + MAX(IF(AF$1:AF$166="unsaniert",AE$1:AE$166))) / 2,
        IF(
            AF100 = "teilsaniert",
            (MIN(IF(AF$1:AF$166="teilsaniert",AE$1:AE$166)) + MAX(IF(AF$1:AF$166="teilsaniert",AE$1:AE$166))) / 2,
            (MIN(IF(AF$1:AF$166="saniert",AE$1:AE$166)) + MAX(IF(AF$1:AF$166="saniert",AE$1:AE$166))) / 2
        )
    )),
    0,
    IF(
        AE99 &lt; (IF(
            AF100 = "unsaniert",
            (MIN(IF(AF$1:AF$166="unsaniert",AE$1:AE$166)) + MAX(IF(AF$1:AF$166="unsaniert",AE$1:AE$166))) / 2,
            IF(
                AF100 = "teilsaniert",
                (MIN(IF(AF$1:AF$166="teilsaniert",AE$1:AE$166)) + MAX(IF(AF$1:AF$166="teilsaniert",AE$1:AE$166))) / 2,
                (MIN(IF(AF$1:AF$166="saniert",AE$1:AE$166)) + MAX(IF(AF$1:AF$166="saniert",AE$1:AE$166))) / 2
            )
        )),
        0,
        AD100
    )
)</f>
        <v>0</v>
      </c>
      <c r="AH100" s="160"/>
      <c r="AI100" s="160"/>
      <c r="AJ100" s="160"/>
      <c r="AK100" s="174">
        <f t="shared" si="20"/>
        <v>0.22205396380107481</v>
      </c>
      <c r="AL100" s="173">
        <f t="shared" ref="AL100:AL163" si="33">_xlfn.NORM.DIST(AK100, $P$8,$Q$8, TRUE)</f>
        <v>2.3262907903552239E-4</v>
      </c>
      <c r="AM100" s="174" t="str">
        <f t="shared" ref="AM100:AM163" si="34">IF(AL100&gt;($C$30+$D$30)/100,"unsaniert",IF(AL100&gt;($D$30)/100,"teilsaniert","saniert"))</f>
        <v>saniert</v>
      </c>
      <c r="AN100" s="174" cm="1">
        <f t="array" ref="AN100">IF(
    AL100 &gt; (IF(
        AM100 = "unsaniert",
        (MIN(IF(AM$1:AM$166="unsaniert",AL$1:AL$166)) + MAX(IF(AM$1:AM$166="unsaniert",AL$1:AL$166))) / 2,
        IF(
            AM100 = "teilsaniert",
            (MIN(IF(AM$1:AM$166="teilsaniert",AL$1:AL$166)) + MAX(IF(AM$1:AM$166="teilsaniert",AL$1:AL$166))) / 2,
            (MIN(IF(AM$1:AM$166="saniert",AL$1:AL$166)) + MAX(IF(AM$1:AM$166="saniert",AL$1:AL$166))) / 2
        )
    )),
    0,
    IF(
        AL99 &lt; (IF(
            AM100 = "unsaniert",
            (MIN(IF(AM$1:AM$166="unsaniert",AL$1:AL$166)) + MAX(IF(AM$1:AM$166="unsaniert",AL$1:AL$166))) / 2,
            IF(
                AM100 = "teilsaniert",
                (MIN(IF(AM$1:AM$166="teilsaniert",AL$1:AL$166)) + MAX(IF(AM$1:AM$166="teilsaniert",AL$1:AL$166))) / 2,
                (MIN(IF(AM$1:AM$166="saniert",AL$1:AL$166)) + MAX(IF(AM$1:AM$166="saniert",AL$1:AL$166))) / 2
            )
        )),
        0,
        AK100
    )
)</f>
        <v>0</v>
      </c>
      <c r="AR100" s="174">
        <f t="shared" si="21"/>
        <v>1.4301446657938712</v>
      </c>
      <c r="AS100" s="173">
        <f t="shared" ref="AS100:AS163" si="35">_xlfn.NORM.DIST(AR100, $B$13,$C$13, TRUE)</f>
        <v>0.20510349934613176</v>
      </c>
      <c r="AT100" s="174" t="str">
        <f t="shared" ref="AT100:AT163" si="36">IF(AS100&gt;($C$30+$D$30)/100,"unsaniert",IF(AS100&gt;($D$30)/100,"teilsaniert","saniert"))</f>
        <v>teilsaniert</v>
      </c>
      <c r="AU100" s="174" cm="1">
        <f t="array" ref="AU100">IF(
    AS100 &gt; (IF(
        AT100 = "unsaniert",
        (MIN(IF(AT$1:AT$166="unsaniert",AS$1:AS$166)) + MAX(IF(AT$1:AT$166="unsaniert",AS$1:AS$166))) / 2,
        IF(
            AT100 = "teilsaniert",
            (MIN(IF(AT$1:AT$166="teilsaniert",AS$1:AS$166)) + MAX(IF(AT$1:AT$166="teilsaniert",AS$1:AS$166))) / 2,
            (MIN(IF(AT$1:AT$166="saniert",AS$1:AS$166)) + MAX(IF(AT$1:AT$166="saniert",AS$1:AS$166))) / 2
        )
    )),
    0,
    IF(
        AS99 &lt; (IF(
            AT100 = "unsaniert",
            (MIN(IF(AT$1:AT$166="unsaniert",AS$1:AS$166)) + MAX(IF(AT$1:AT$166="unsaniert",AS$1:AS$166))) / 2,
            IF(
                AT100 = "teilsaniert",
                (MIN(IF(AT$1:AT$166="teilsaniert",AS$1:AS$166)) + MAX(IF(AT$1:AT$166="teilsaniert",AS$1:AS$166))) / 2,
                (MIN(IF(AT$1:AT$166="saniert",AS$1:AS$166)) + MAX(IF(AT$1:AT$166="saniert",AS$1:AS$166))) / 2
            )
        )),
        0,
        AR100
    )
)</f>
        <v>0</v>
      </c>
      <c r="AV100" s="160"/>
      <c r="AW100" s="160"/>
      <c r="AX100" s="160"/>
      <c r="AY100" s="174">
        <f t="shared" si="22"/>
        <v>2.3156705130367041</v>
      </c>
      <c r="AZ100" s="173">
        <f t="shared" si="24"/>
        <v>0.47575310473703419</v>
      </c>
      <c r="BA100" s="174" t="str">
        <f t="shared" si="25"/>
        <v>unsaniert</v>
      </c>
      <c r="BB100" s="174" cm="1">
        <f t="array" ref="BB100">IF(
    AZ100 &gt; (IF(
        BA100 = "unsaniert",
        (MIN(IF(BA$1:BA$166="unsaniert",AZ$1:AZ$166)) + MAX(IF(BA$1:BA$166="unsaniert",AZ$1:AZ$166))) / 2,
        IF(
            BA100 = "teilsaniert",
            (MIN(IF(BA$1:BA$166="teilsaniert",AZ$1:AZ$166)) + MAX(IF(BA$1:BA$166="teilsaniert",AZ$1:AZ$166))) / 2,
            (MIN(IF(BA$1:BA$166="saniert",AZ$1:AZ$166)) + MAX(IF(BA$1:BA$166="saniert",AZ$1:AZ$166))) / 2
        )
    )),
    0,
    IF(
        AZ99 &lt; (IF(
            BA100 = "unsaniert",
            (MIN(IF(BA$1:BA$166="unsaniert",AZ$1:AZ$166)) + MAX(IF(BA$1:BA$166="unsaniert",AZ$1:AZ$166))) / 2,
            IF(
                BA100 = "teilsaniert",
                (MIN(IF(BA$1:BA$166="teilsaniert",AZ$1:AZ$166)) + MAX(IF(BA$1:BA$166="teilsaniert",AZ$1:AZ$166))) / 2,
                (MIN(IF(BA$1:BA$166="saniert",AZ$1:AZ$166)) + MAX(IF(BA$1:BA$166="saniert",AZ$1:AZ$166))) / 2
            )
        )),
        0,
        AY100
    )
)</f>
        <v>0</v>
      </c>
      <c r="BC100" s="160"/>
      <c r="BD100" s="160"/>
      <c r="BE100" s="160"/>
      <c r="BF100" s="174">
        <f t="shared" si="23"/>
        <v>0.52436131741311787</v>
      </c>
      <c r="BG100" s="173">
        <f t="shared" ref="BG100:BG163" si="37">_xlfn.NORM.DIST(BF100, $P$13,$Q$13, TRUE)</f>
        <v>2.3771473966780917E-2</v>
      </c>
      <c r="BH100" s="174" t="str">
        <f t="shared" ref="BH100:BH163" si="38">IF(BG100&gt;($C$30+$D$30)/100,"unsaniert",IF(BG100&gt;($D$30)/100,"teilsaniert","saniert"))</f>
        <v>saniert</v>
      </c>
      <c r="BI100" s="174" cm="1">
        <f t="array" ref="BI100">IF(
    BG100 &gt; (IF(
        BH100 = "unsaniert",
        (MIN(IF(BH$1:BH$166="unsaniert",BG$1:BG$166)) + MAX(IF(BH$1:BH$166="unsaniert",BG$1:BG$166))) / 2,
        IF(
            BH100 = "teilsaniert",
            (MIN(IF(BH$1:BH$166="teilsaniert",BG$1:BG$166)) + MAX(IF(BH$1:BH$166="teilsaniert",BG$1:BG$166))) / 2,
            (MIN(IF(BH$1:BH$166="saniert",BG$1:BG$166)) + MAX(IF(BH$1:BH$166="saniert",BG$1:BG$166))) / 2
        )
    )),
    0,
    IF(
        BG99 &lt; (IF(
            BH100 = "unsaniert",
            (MIN(IF(BH$1:BH$166="unsaniert",BG$1:BG$166)) + MAX(IF(BH$1:BH$166="unsaniert",BG$1:BG$166))) / 2,
            IF(
                BH100 = "teilsaniert",
                (MIN(IF(BH$1:BH$166="teilsaniert",BG$1:BG$166)) + MAX(IF(BH$1:BH$166="teilsaniert",BG$1:BG$166))) / 2,
                (MIN(IF(BH$1:BH$166="saniert",BG$1:BG$166)) + MAX(IF(BH$1:BH$166="saniert",BG$1:BG$166))) / 2
            )
        )),
        0,
        BF100
    )
)</f>
        <v>0</v>
      </c>
    </row>
    <row r="101" spans="2:61">
      <c r="B101" s="174">
        <f t="shared" ref="B101:B164" si="39">B100-0.03</f>
        <v>1.1995660349470596</v>
      </c>
      <c r="C101" s="173">
        <f>_xlfn.NORM.DIST(B101, B5,C5, TRUE)</f>
        <v>0.27355505791002066</v>
      </c>
      <c r="D101" s="174" t="str">
        <f t="shared" si="26"/>
        <v>teilsaniert</v>
      </c>
      <c r="E101" s="174" cm="1">
        <f t="array" ref="E101">IF(
    C101 &gt; (IF(
        D101 = "unsaniert",
        (MIN(IF(D$32:D$166="unsaniert",C$32:C$166)) + MAX(IF(D$32:D$166="unsaniert",C$32:C$166))) / 2,
        IF(
            D101 = "teilsaniert",
            (MIN(IF(D$32:D$166="teilsaniert",C$32:C$166)) + MAX(IF(D$32:D$166="teilsaniert",C$32:C$166))) / 2,
            (MIN(IF(D$32:D$166="saniert",C$32:C$166)) + MAX(IF(D$32:D$166="saniert",C$32:C$166))) / 2
        )
    )),
    0,
    IF(
        C100 &lt; (IF(
            D101 = "unsaniert",
            (MIN(IF(D$32:D$166="unsaniert",C$32:C$166)) + MAX(IF(D$32:D$166="unsaniert",C$32:C$166))) / 2,
            IF(
                D101 = "teilsaniert",
                (MIN(IF(D$32:D$166="teilsaniert",C$32:C$166)) + MAX(IF(D$32:D$166="teilsaniert",C$32:C$166))) / 2,
                (MIN(IF(D$32:D$166="saniert",C$32:C$166)) + MAX(IF(D$32:D$166="saniert",C$32:C$166))) / 2
            )
        )),
        0,
        B101
    )
)</f>
        <v>0</v>
      </c>
      <c r="H101" s="160"/>
      <c r="I101" s="174">
        <f t="shared" ref="I101:I164" si="40">I100-0.03</f>
        <v>2.5572261060263597</v>
      </c>
      <c r="J101" s="173">
        <f>_xlfn.NORM.DIST(I101, I5,J5, TRUE)</f>
        <v>0.70020840453130662</v>
      </c>
      <c r="K101" s="174" t="str">
        <f t="shared" si="27"/>
        <v>unsaniert</v>
      </c>
      <c r="L101" s="174" cm="1">
        <f t="array" ref="L101">IF(
    J101 &gt; (IF(
        K101 = "unsaniert",
        (MIN(IF(K$32:K$166="unsaniert",J$32:J$166)) + MAX(IF(K$32:K$166="unsaniert",J$32:J$166))) / 2,
        IF(
            K101 = "teilsaniert",
            (MIN(IF(K$32:K$166="teilsaniert",J$32:J$166)) + MAX(IF(K$32:K$166="teilsaniert",J$32:J$166))) / 2,
            (MIN(IF(K$32:K$166="saniert",J$32:J$166)) + MAX(IF(K$32:K$166="saniert",J$32:J$166))) / 2
        )
    )),
    0,
    IF(
        J100 &lt; (IF(
            K101 = "unsaniert",
            (MIN(IF(K$32:K$166="unsaniert",J$32:J$166)) + MAX(IF(K$32:K$166="unsaniert",J$32:J$166))) / 2,
            IF(
                K101 = "teilsaniert",
                (MIN(IF(K$32:K$166="teilsaniert",J$32:J$166)) + MAX(IF(K$32:K$166="teilsaniert",J$32:J$166))) / 2,
                (MIN(IF(K$32:K$166="saniert",J$32:J$166)) + MAX(IF(K$32:K$166="saniert",J$32:J$166))) / 2
            )
        )),
        0,
        I101
    )
)</f>
        <v>0</v>
      </c>
      <c r="O101" s="160"/>
      <c r="P101" s="174">
        <f t="shared" ref="P101:P164" si="41">P100-0.03</f>
        <v>0.35363411250567833</v>
      </c>
      <c r="Q101" s="173">
        <f>_xlfn.NORM.DIST(P101, P5,Q5, TRUE)</f>
        <v>3.0097767195857812E-3</v>
      </c>
      <c r="R101" s="174" t="str">
        <f t="shared" si="28"/>
        <v>saniert</v>
      </c>
      <c r="S101" s="174" cm="1">
        <f t="array" ref="S101">IF(
    Q101 &gt; (IF(
        R101 = "unsaniert",
        (MIN(IF(R$32:R$166="unsaniert",Q$32:Q$166)) + MAX(IF(R$32:R$166="unsaniert",Q$32:Q$166))) / 2,
        IF(
            R101 = "teilsaniert",
            (MIN(IF(R$32:R$166="teilsaniert",Q$32:Q$166)) + MAX(IF(R$32:R$166="teilsaniert",Q$32:Q$166))) / 2,
            (MIN(IF(R$32:R$166="saniert",Q$32:Q$166)) + MAX(IF(R$32:R$166="saniert",Q$32:Q$166))) / 2
        )
    )),
    0,
    IF(
        Q100 &lt; (IF(
            R101 = "unsaniert",
            (MIN(IF(R$32:R$166="unsaniert",Q$32:Q$166)) + MAX(IF(R$32:R$166="unsaniert",Q$32:Q$166))) / 2,
            IF(
                R101 = "teilsaniert",
                (MIN(IF(R$32:R$166="teilsaniert",Q$32:Q$166)) + MAX(IF(R$32:R$166="teilsaniert",Q$32:Q$166))) / 2,
                (MIN(IF(R$32:R$166="saniert",Q$32:Q$166)) + MAX(IF(R$32:R$166="saniert",Q$32:Q$166))) / 2
            )
        )),
        0,
        P101
    )
)</f>
        <v>0</v>
      </c>
      <c r="W101" s="174">
        <f t="shared" ref="W101:W164" si="42">W100-0.03</f>
        <v>3.3070897700002995</v>
      </c>
      <c r="X101" s="173">
        <f t="shared" si="29"/>
        <v>0.57869319474669534</v>
      </c>
      <c r="Y101" s="174" t="str">
        <f t="shared" si="30"/>
        <v>unsaniert</v>
      </c>
      <c r="Z101" s="174" cm="1">
        <f t="array" ref="Z101">IF(
    X101 &gt; (IF(
        Y101 = "unsaniert",
        (MIN(IF(Y$29:Y$166="unsaniert",X$29:X$166)) + MAX(IF(Y$29:Y$166="unsaniert",X$29:X$166))) / 2,
        IF(
            Y101 = "teilsaniert",
            (MIN(IF(Y$29:Y$166="teilsaniert",X$29:X$166)) + MAX(IF(Y$29:Y$166="teilsaniert",X$29:X$166))) / 2,
            (MIN(IF(Y$29:Y$166="saniert",X$29:X$166)) + MAX(IF(Y$29:Y$166="saniert",X$29:X$166))) / 2
        )
    )),
    0,
    IF(
        X100 &lt; (IF(
            Y101 = "unsaniert",
            (MIN(IF(Y$29:Y$166="unsaniert",X$29:X$166)) + MAX(IF(Y$29:Y$166="unsaniert",X$29:X$166))) / 2,
            IF(
                Y101 = "teilsaniert",
                (MIN(IF(Y$29:Y$166="teilsaniert",X$29:X$166)) + MAX(IF(Y$29:Y$166="teilsaniert",X$29:X$166))) / 2,
                (MIN(IF(Y$29:Y$166="saniert",X$29:X$166)) + MAX(IF(Y$29:Y$166="saniert",X$29:X$166))) / 2
            )
        )),
        0,
        W101
    )
)</f>
        <v>0</v>
      </c>
      <c r="AA101" s="160"/>
      <c r="AB101" s="160"/>
      <c r="AC101" s="160"/>
      <c r="AD101" s="174">
        <f t="shared" ref="AD101:AD164" si="43">AD100-0.03</f>
        <v>1.1371765483150977</v>
      </c>
      <c r="AE101" s="173">
        <f t="shared" si="31"/>
        <v>0.15478389085494948</v>
      </c>
      <c r="AF101" s="174" t="str">
        <f t="shared" si="32"/>
        <v>teilsaniert</v>
      </c>
      <c r="AG101" s="174" cm="1">
        <f t="array" ref="AG101">IF(
    AE101 &gt; (IF(
        AF101 = "unsaniert",
        (MIN(IF(AF$1:AF$166="unsaniert",AE$1:AE$166)) + MAX(IF(AF$1:AF$166="unsaniert",AE$1:AE$166))) / 2,
        IF(
            AF101 = "teilsaniert",
            (MIN(IF(AF$1:AF$166="teilsaniert",AE$1:AE$166)) + MAX(IF(AF$1:AF$166="teilsaniert",AE$1:AE$166))) / 2,
            (MIN(IF(AF$1:AF$166="saniert",AE$1:AE$166)) + MAX(IF(AF$1:AF$166="saniert",AE$1:AE$166))) / 2
        )
    )),
    0,
    IF(
        AE100 &lt; (IF(
            AF101 = "unsaniert",
            (MIN(IF(AF$1:AF$166="unsaniert",AE$1:AE$166)) + MAX(IF(AF$1:AF$166="unsaniert",AE$1:AE$166))) / 2,
            IF(
                AF101 = "teilsaniert",
                (MIN(IF(AF$1:AF$166="teilsaniert",AE$1:AE$166)) + MAX(IF(AF$1:AF$166="teilsaniert",AE$1:AE$166))) / 2,
                (MIN(IF(AF$1:AF$166="saniert",AE$1:AE$166)) + MAX(IF(AF$1:AF$166="saniert",AE$1:AE$166))) / 2
            )
        )),
        0,
        AD101
    )
)</f>
        <v>0</v>
      </c>
      <c r="AH101" s="160"/>
      <c r="AI101" s="160"/>
      <c r="AJ101" s="160"/>
      <c r="AK101" s="174">
        <f t="shared" ref="AK101:AK164" si="44">AK100-0.03</f>
        <v>0.19205396380107481</v>
      </c>
      <c r="AL101" s="173">
        <f t="shared" si="33"/>
        <v>1.5910859015753215E-4</v>
      </c>
      <c r="AM101" s="174" t="str">
        <f t="shared" si="34"/>
        <v>saniert</v>
      </c>
      <c r="AN101" s="174" cm="1">
        <f t="array" ref="AN101">IF(
    AL101 &gt; (IF(
        AM101 = "unsaniert",
        (MIN(IF(AM$1:AM$166="unsaniert",AL$1:AL$166)) + MAX(IF(AM$1:AM$166="unsaniert",AL$1:AL$166))) / 2,
        IF(
            AM101 = "teilsaniert",
            (MIN(IF(AM$1:AM$166="teilsaniert",AL$1:AL$166)) + MAX(IF(AM$1:AM$166="teilsaniert",AL$1:AL$166))) / 2,
            (MIN(IF(AM$1:AM$166="saniert",AL$1:AL$166)) + MAX(IF(AM$1:AM$166="saniert",AL$1:AL$166))) / 2
        )
    )),
    0,
    IF(
        AL100 &lt; (IF(
            AM101 = "unsaniert",
            (MIN(IF(AM$1:AM$166="unsaniert",AL$1:AL$166)) + MAX(IF(AM$1:AM$166="unsaniert",AL$1:AL$166))) / 2,
            IF(
                AM101 = "teilsaniert",
                (MIN(IF(AM$1:AM$166="teilsaniert",AL$1:AL$166)) + MAX(IF(AM$1:AM$166="teilsaniert",AL$1:AL$166))) / 2,
                (MIN(IF(AM$1:AM$166="saniert",AL$1:AL$166)) + MAX(IF(AM$1:AM$166="saniert",AL$1:AL$166))) / 2
            )
        )),
        0,
        AK101
    )
)</f>
        <v>0</v>
      </c>
      <c r="AR101" s="174">
        <f t="shared" ref="AR101:AR164" si="45">AR100-0.01</f>
        <v>1.4201446657938712</v>
      </c>
      <c r="AS101" s="173">
        <f t="shared" si="35"/>
        <v>0.18879298773712619</v>
      </c>
      <c r="AT101" s="174" t="str">
        <f t="shared" si="36"/>
        <v>teilsaniert</v>
      </c>
      <c r="AU101" s="174" cm="1">
        <f t="array" ref="AU101">IF(
    AS101 &gt; (IF(
        AT101 = "unsaniert",
        (MIN(IF(AT$1:AT$166="unsaniert",AS$1:AS$166)) + MAX(IF(AT$1:AT$166="unsaniert",AS$1:AS$166))) / 2,
        IF(
            AT101 = "teilsaniert",
            (MIN(IF(AT$1:AT$166="teilsaniert",AS$1:AS$166)) + MAX(IF(AT$1:AT$166="teilsaniert",AS$1:AS$166))) / 2,
            (MIN(IF(AT$1:AT$166="saniert",AS$1:AS$166)) + MAX(IF(AT$1:AT$166="saniert",AS$1:AS$166))) / 2
        )
    )),
    0,
    IF(
        AS100 &lt; (IF(
            AT101 = "unsaniert",
            (MIN(IF(AT$1:AT$166="unsaniert",AS$1:AS$166)) + MAX(IF(AT$1:AT$166="unsaniert",AS$1:AS$166))) / 2,
            IF(
                AT101 = "teilsaniert",
                (MIN(IF(AT$1:AT$166="teilsaniert",AS$1:AS$166)) + MAX(IF(AT$1:AT$166="teilsaniert",AS$1:AS$166))) / 2,
                (MIN(IF(AT$1:AT$166="saniert",AS$1:AS$166)) + MAX(IF(AT$1:AT$166="saniert",AS$1:AS$166))) / 2
            )
        )),
        0,
        AR101
    )
)</f>
        <v>0</v>
      </c>
      <c r="AV101" s="160"/>
      <c r="AW101" s="160"/>
      <c r="AX101" s="160"/>
      <c r="AY101" s="174">
        <f t="shared" ref="AY101:AY164" si="46">AY100-0.03</f>
        <v>2.2856705130367043</v>
      </c>
      <c r="AZ101" s="173">
        <f t="shared" si="24"/>
        <v>0.45703556975233128</v>
      </c>
      <c r="BA101" s="174" t="str">
        <f t="shared" si="25"/>
        <v>unsaniert</v>
      </c>
      <c r="BB101" s="174" cm="1">
        <f t="array" ref="BB101">IF(
    AZ101 &gt; (IF(
        BA101 = "unsaniert",
        (MIN(IF(BA$1:BA$166="unsaniert",AZ$1:AZ$166)) + MAX(IF(BA$1:BA$166="unsaniert",AZ$1:AZ$166))) / 2,
        IF(
            BA101 = "teilsaniert",
            (MIN(IF(BA$1:BA$166="teilsaniert",AZ$1:AZ$166)) + MAX(IF(BA$1:BA$166="teilsaniert",AZ$1:AZ$166))) / 2,
            (MIN(IF(BA$1:BA$166="saniert",AZ$1:AZ$166)) + MAX(IF(BA$1:BA$166="saniert",AZ$1:AZ$166))) / 2
        )
    )),
    0,
    IF(
        AZ100 &lt; (IF(
            BA101 = "unsaniert",
            (MIN(IF(BA$1:BA$166="unsaniert",AZ$1:AZ$166)) + MAX(IF(BA$1:BA$166="unsaniert",AZ$1:AZ$166))) / 2,
            IF(
                BA101 = "teilsaniert",
                (MIN(IF(BA$1:BA$166="teilsaniert",AZ$1:AZ$166)) + MAX(IF(BA$1:BA$166="teilsaniert",AZ$1:AZ$166))) / 2,
                (MIN(IF(BA$1:BA$166="saniert",AZ$1:AZ$166)) + MAX(IF(BA$1:BA$166="saniert",AZ$1:AZ$166))) / 2
            )
        )),
        0,
        AY101
    )
)</f>
        <v>0</v>
      </c>
      <c r="BC101" s="160"/>
      <c r="BD101" s="160"/>
      <c r="BE101" s="160"/>
      <c r="BF101" s="174">
        <f t="shared" ref="BF101:BF164" si="47">BF100-0.03</f>
        <v>0.49436131741311784</v>
      </c>
      <c r="BG101" s="173">
        <f t="shared" si="37"/>
        <v>1.9791778627789556E-2</v>
      </c>
      <c r="BH101" s="174" t="str">
        <f t="shared" si="38"/>
        <v>saniert</v>
      </c>
      <c r="BI101" s="174" cm="1">
        <f t="array" ref="BI101">IF(
    BG101 &gt; (IF(
        BH101 = "unsaniert",
        (MIN(IF(BH$1:BH$166="unsaniert",BG$1:BG$166)) + MAX(IF(BH$1:BH$166="unsaniert",BG$1:BG$166))) / 2,
        IF(
            BH101 = "teilsaniert",
            (MIN(IF(BH$1:BH$166="teilsaniert",BG$1:BG$166)) + MAX(IF(BH$1:BH$166="teilsaniert",BG$1:BG$166))) / 2,
            (MIN(IF(BH$1:BH$166="saniert",BG$1:BG$166)) + MAX(IF(BH$1:BH$166="saniert",BG$1:BG$166))) / 2
        )
    )),
    0,
    IF(
        BG100 &lt; (IF(
            BH101 = "unsaniert",
            (MIN(IF(BH$1:BH$166="unsaniert",BG$1:BG$166)) + MAX(IF(BH$1:BH$166="unsaniert",BG$1:BG$166))) / 2,
            IF(
                BH101 = "teilsaniert",
                (MIN(IF(BH$1:BH$166="teilsaniert",BG$1:BG$166)) + MAX(IF(BH$1:BH$166="teilsaniert",BG$1:BG$166))) / 2,
                (MIN(IF(BH$1:BH$166="saniert",BG$1:BG$166)) + MAX(IF(BH$1:BH$166="saniert",BG$1:BG$166))) / 2
            )
        )),
        0,
        BF101
    )
)</f>
        <v>0</v>
      </c>
    </row>
    <row r="102" spans="2:61">
      <c r="B102" s="174">
        <f t="shared" si="39"/>
        <v>1.1695660349470596</v>
      </c>
      <c r="C102" s="173">
        <f>_xlfn.NORM.DIST(B102, B5,C5, TRUE)</f>
        <v>0.25569547183620445</v>
      </c>
      <c r="D102" s="174" t="str">
        <f t="shared" si="26"/>
        <v>teilsaniert</v>
      </c>
      <c r="E102" s="174" cm="1">
        <f t="array" ref="E102">IF(
    C102 &gt; (IF(
        D102 = "unsaniert",
        (MIN(IF(D$32:D$166="unsaniert",C$32:C$166)) + MAX(IF(D$32:D$166="unsaniert",C$32:C$166))) / 2,
        IF(
            D102 = "teilsaniert",
            (MIN(IF(D$32:D$166="teilsaniert",C$32:C$166)) + MAX(IF(D$32:D$166="teilsaniert",C$32:C$166))) / 2,
            (MIN(IF(D$32:D$166="saniert",C$32:C$166)) + MAX(IF(D$32:D$166="saniert",C$32:C$166))) / 2
        )
    )),
    0,
    IF(
        C101 &lt; (IF(
            D102 = "unsaniert",
            (MIN(IF(D$32:D$166="unsaniert",C$32:C$166)) + MAX(IF(D$32:D$166="unsaniert",C$32:C$166))) / 2,
            IF(
                D102 = "teilsaniert",
                (MIN(IF(D$32:D$166="teilsaniert",C$32:C$166)) + MAX(IF(D$32:D$166="teilsaniert",C$32:C$166))) / 2,
                (MIN(IF(D$32:D$166="saniert",C$32:C$166)) + MAX(IF(D$32:D$166="saniert",C$32:C$166))) / 2
            )
        )),
        0,
        B102
    )
)</f>
        <v>0</v>
      </c>
      <c r="H102" s="160"/>
      <c r="I102" s="174">
        <f t="shared" si="40"/>
        <v>2.5272261060263599</v>
      </c>
      <c r="J102" s="173">
        <f>_xlfn.NORM.DIST(I102, I5,J5, TRUE)</f>
        <v>0.68704797858211508</v>
      </c>
      <c r="K102" s="174" t="str">
        <f t="shared" si="27"/>
        <v>unsaniert</v>
      </c>
      <c r="L102" s="174" cm="1">
        <f t="array" ref="L102">IF(
    J102 &gt; (IF(
        K102 = "unsaniert",
        (MIN(IF(K$32:K$166="unsaniert",J$32:J$166)) + MAX(IF(K$32:K$166="unsaniert",J$32:J$166))) / 2,
        IF(
            K102 = "teilsaniert",
            (MIN(IF(K$32:K$166="teilsaniert",J$32:J$166)) + MAX(IF(K$32:K$166="teilsaniert",J$32:J$166))) / 2,
            (MIN(IF(K$32:K$166="saniert",J$32:J$166)) + MAX(IF(K$32:K$166="saniert",J$32:J$166))) / 2
        )
    )),
    0,
    IF(
        J101 &lt; (IF(
            K102 = "unsaniert",
            (MIN(IF(K$32:K$166="unsaniert",J$32:J$166)) + MAX(IF(K$32:K$166="unsaniert",J$32:J$166))) / 2,
            IF(
                K102 = "teilsaniert",
                (MIN(IF(K$32:K$166="teilsaniert",J$32:J$166)) + MAX(IF(K$32:K$166="teilsaniert",J$32:J$166))) / 2,
                (MIN(IF(K$32:K$166="saniert",J$32:J$166)) + MAX(IF(K$32:K$166="saniert",J$32:J$166))) / 2
            )
        )),
        0,
        I102
    )
)</f>
        <v>0</v>
      </c>
      <c r="O102" s="160"/>
      <c r="P102" s="174">
        <f t="shared" si="41"/>
        <v>0.32363411250567831</v>
      </c>
      <c r="Q102" s="173">
        <f>_xlfn.NORM.DIST(P102, P5,Q5, TRUE)</f>
        <v>2.3000077561719308E-3</v>
      </c>
      <c r="R102" s="174" t="str">
        <f t="shared" si="28"/>
        <v>saniert</v>
      </c>
      <c r="S102" s="174" cm="1">
        <f t="array" ref="S102">IF(
    Q102 &gt; (IF(
        R102 = "unsaniert",
        (MIN(IF(R$32:R$166="unsaniert",Q$32:Q$166)) + MAX(IF(R$32:R$166="unsaniert",Q$32:Q$166))) / 2,
        IF(
            R102 = "teilsaniert",
            (MIN(IF(R$32:R$166="teilsaniert",Q$32:Q$166)) + MAX(IF(R$32:R$166="teilsaniert",Q$32:Q$166))) / 2,
            (MIN(IF(R$32:R$166="saniert",Q$32:Q$166)) + MAX(IF(R$32:R$166="saniert",Q$32:Q$166))) / 2
        )
    )),
    0,
    IF(
        Q101 &lt; (IF(
            R102 = "unsaniert",
            (MIN(IF(R$32:R$166="unsaniert",Q$32:Q$166)) + MAX(IF(R$32:R$166="unsaniert",Q$32:Q$166))) / 2,
            IF(
                R102 = "teilsaniert",
                (MIN(IF(R$32:R$166="teilsaniert",Q$32:Q$166)) + MAX(IF(R$32:R$166="teilsaniert",Q$32:Q$166))) / 2,
                (MIN(IF(R$32:R$166="saniert",Q$32:Q$166)) + MAX(IF(R$32:R$166="saniert",Q$32:Q$166))) / 2
            )
        )),
        0,
        P102
    )
)</f>
        <v>0</v>
      </c>
      <c r="W102" s="174">
        <f t="shared" si="42"/>
        <v>3.2770897700002997</v>
      </c>
      <c r="X102" s="173">
        <f t="shared" si="29"/>
        <v>0.56202498612224172</v>
      </c>
      <c r="Y102" s="174" t="str">
        <f t="shared" si="30"/>
        <v>unsaniert</v>
      </c>
      <c r="Z102" s="174" cm="1">
        <f t="array" ref="Z102">IF(
    X102 &gt; (IF(
        Y102 = "unsaniert",
        (MIN(IF(Y$29:Y$166="unsaniert",X$29:X$166)) + MAX(IF(Y$29:Y$166="unsaniert",X$29:X$166))) / 2,
        IF(
            Y102 = "teilsaniert",
            (MIN(IF(Y$29:Y$166="teilsaniert",X$29:X$166)) + MAX(IF(Y$29:Y$166="teilsaniert",X$29:X$166))) / 2,
            (MIN(IF(Y$29:Y$166="saniert",X$29:X$166)) + MAX(IF(Y$29:Y$166="saniert",X$29:X$166))) / 2
        )
    )),
    0,
    IF(
        X101 &lt; (IF(
            Y102 = "unsaniert",
            (MIN(IF(Y$29:Y$166="unsaniert",X$29:X$166)) + MAX(IF(Y$29:Y$166="unsaniert",X$29:X$166))) / 2,
            IF(
                Y102 = "teilsaniert",
                (MIN(IF(Y$29:Y$166="teilsaniert",X$29:X$166)) + MAX(IF(Y$29:Y$166="teilsaniert",X$29:X$166))) / 2,
                (MIN(IF(Y$29:Y$166="saniert",X$29:X$166)) + MAX(IF(Y$29:Y$166="saniert",X$29:X$166))) / 2
            )
        )),
        0,
        W102
    )
)</f>
        <v>0</v>
      </c>
      <c r="AA102" s="160"/>
      <c r="AB102" s="160"/>
      <c r="AC102" s="160"/>
      <c r="AD102" s="174">
        <f t="shared" si="43"/>
        <v>1.1071765483150977</v>
      </c>
      <c r="AE102" s="173">
        <f t="shared" si="31"/>
        <v>0.14074464028359185</v>
      </c>
      <c r="AF102" s="174" t="str">
        <f t="shared" si="32"/>
        <v>teilsaniert</v>
      </c>
      <c r="AG102" s="174" cm="1">
        <f t="array" ref="AG102">IF(
    AE102 &gt; (IF(
        AF102 = "unsaniert",
        (MIN(IF(AF$1:AF$166="unsaniert",AE$1:AE$166)) + MAX(IF(AF$1:AF$166="unsaniert",AE$1:AE$166))) / 2,
        IF(
            AF102 = "teilsaniert",
            (MIN(IF(AF$1:AF$166="teilsaniert",AE$1:AE$166)) + MAX(IF(AF$1:AF$166="teilsaniert",AE$1:AE$166))) / 2,
            (MIN(IF(AF$1:AF$166="saniert",AE$1:AE$166)) + MAX(IF(AF$1:AF$166="saniert",AE$1:AE$166))) / 2
        )
    )),
    0,
    IF(
        AE101 &lt; (IF(
            AF102 = "unsaniert",
            (MIN(IF(AF$1:AF$166="unsaniert",AE$1:AE$166)) + MAX(IF(AF$1:AF$166="unsaniert",AE$1:AE$166))) / 2,
            IF(
                AF102 = "teilsaniert",
                (MIN(IF(AF$1:AF$166="teilsaniert",AE$1:AE$166)) + MAX(IF(AF$1:AF$166="teilsaniert",AE$1:AE$166))) / 2,
                (MIN(IF(AF$1:AF$166="saniert",AE$1:AE$166)) + MAX(IF(AF$1:AF$166="saniert",AE$1:AE$166))) / 2
            )
        )),
        0,
        AD102
    )
)</f>
        <v>0</v>
      </c>
      <c r="AH102" s="160"/>
      <c r="AI102" s="160"/>
      <c r="AJ102" s="160"/>
      <c r="AK102" s="174">
        <f t="shared" si="44"/>
        <v>0.16205396380107481</v>
      </c>
      <c r="AL102" s="173">
        <f t="shared" si="33"/>
        <v>1.0779973347738693E-4</v>
      </c>
      <c r="AM102" s="174" t="str">
        <f t="shared" si="34"/>
        <v>saniert</v>
      </c>
      <c r="AN102" s="174" cm="1">
        <f t="array" ref="AN102">IF(
    AL102 &gt; (IF(
        AM102 = "unsaniert",
        (MIN(IF(AM$1:AM$166="unsaniert",AL$1:AL$166)) + MAX(IF(AM$1:AM$166="unsaniert",AL$1:AL$166))) / 2,
        IF(
            AM102 = "teilsaniert",
            (MIN(IF(AM$1:AM$166="teilsaniert",AL$1:AL$166)) + MAX(IF(AM$1:AM$166="teilsaniert",AL$1:AL$166))) / 2,
            (MIN(IF(AM$1:AM$166="saniert",AL$1:AL$166)) + MAX(IF(AM$1:AM$166="saniert",AL$1:AL$166))) / 2
        )
    )),
    0,
    IF(
        AL101 &lt; (IF(
            AM102 = "unsaniert",
            (MIN(IF(AM$1:AM$166="unsaniert",AL$1:AL$166)) + MAX(IF(AM$1:AM$166="unsaniert",AL$1:AL$166))) / 2,
            IF(
                AM102 = "teilsaniert",
                (MIN(IF(AM$1:AM$166="teilsaniert",AL$1:AL$166)) + MAX(IF(AM$1:AM$166="teilsaniert",AL$1:AL$166))) / 2,
                (MIN(IF(AM$1:AM$166="saniert",AL$1:AL$166)) + MAX(IF(AM$1:AM$166="saniert",AL$1:AL$166))) / 2
            )
        )),
        0,
        AK102
    )
)</f>
        <v>0</v>
      </c>
      <c r="AR102" s="174">
        <f t="shared" si="45"/>
        <v>1.4101446657938712</v>
      </c>
      <c r="AS102" s="173">
        <f t="shared" si="35"/>
        <v>0.17330721625152709</v>
      </c>
      <c r="AT102" s="174" t="str">
        <f t="shared" si="36"/>
        <v>teilsaniert</v>
      </c>
      <c r="AU102" s="174" cm="1">
        <f t="array" ref="AU102">IF(
    AS102 &gt; (IF(
        AT102 = "unsaniert",
        (MIN(IF(AT$1:AT$166="unsaniert",AS$1:AS$166)) + MAX(IF(AT$1:AT$166="unsaniert",AS$1:AS$166))) / 2,
        IF(
            AT102 = "teilsaniert",
            (MIN(IF(AT$1:AT$166="teilsaniert",AS$1:AS$166)) + MAX(IF(AT$1:AT$166="teilsaniert",AS$1:AS$166))) / 2,
            (MIN(IF(AT$1:AT$166="saniert",AS$1:AS$166)) + MAX(IF(AT$1:AT$166="saniert",AS$1:AS$166))) / 2
        )
    )),
    0,
    IF(
        AS101 &lt; (IF(
            AT102 = "unsaniert",
            (MIN(IF(AT$1:AT$166="unsaniert",AS$1:AS$166)) + MAX(IF(AT$1:AT$166="unsaniert",AS$1:AS$166))) / 2,
            IF(
                AT102 = "teilsaniert",
                (MIN(IF(AT$1:AT$166="teilsaniert",AS$1:AS$166)) + MAX(IF(AT$1:AT$166="teilsaniert",AS$1:AS$166))) / 2,
                (MIN(IF(AT$1:AT$166="saniert",AS$1:AS$166)) + MAX(IF(AT$1:AT$166="saniert",AS$1:AS$166))) / 2
            )
        )),
        0,
        AR102
    )
)</f>
        <v>0</v>
      </c>
      <c r="AV102" s="160"/>
      <c r="AW102" s="160"/>
      <c r="AX102" s="160"/>
      <c r="AY102" s="174">
        <f t="shared" si="46"/>
        <v>2.2556705130367045</v>
      </c>
      <c r="AZ102" s="173">
        <f t="shared" ref="AZ102:AZ165" si="48">_xlfn.NORM.DIST(AY102, $I$13,$J$13, TRUE)</f>
        <v>0.43841288329889566</v>
      </c>
      <c r="BA102" s="174" t="str">
        <f t="shared" ref="BA102:BA165" si="49">IF(AZ102&gt;($C$30+$D$30)/100,"unsaniert",IF(AZ102&gt;($D$30)/100,"teilsaniert","saniert"))</f>
        <v>teilsaniert</v>
      </c>
      <c r="BB102" s="174" cm="1">
        <f t="array" ref="BB102">IF(
    AZ102 &gt; (IF(
        BA102 = "unsaniert",
        (MIN(IF(BA$1:BA$166="unsaniert",AZ$1:AZ$166)) + MAX(IF(BA$1:BA$166="unsaniert",AZ$1:AZ$166))) / 2,
        IF(
            BA102 = "teilsaniert",
            (MIN(IF(BA$1:BA$166="teilsaniert",AZ$1:AZ$166)) + MAX(IF(BA$1:BA$166="teilsaniert",AZ$1:AZ$166))) / 2,
            (MIN(IF(BA$1:BA$166="saniert",AZ$1:AZ$166)) + MAX(IF(BA$1:BA$166="saniert",AZ$1:AZ$166))) / 2
        )
    )),
    0,
    IF(
        AZ101 &lt; (IF(
            BA102 = "unsaniert",
            (MIN(IF(BA$1:BA$166="unsaniert",AZ$1:AZ$166)) + MAX(IF(BA$1:BA$166="unsaniert",AZ$1:AZ$166))) / 2,
            IF(
                BA102 = "teilsaniert",
                (MIN(IF(BA$1:BA$166="teilsaniert",AZ$1:AZ$166)) + MAX(IF(BA$1:BA$166="teilsaniert",AZ$1:AZ$166))) / 2,
                (MIN(IF(BA$1:BA$166="saniert",AZ$1:AZ$166)) + MAX(IF(BA$1:BA$166="saniert",AZ$1:AZ$166))) / 2
            )
        )),
        0,
        AY102
    )
)</f>
        <v>0</v>
      </c>
      <c r="BC102" s="160"/>
      <c r="BD102" s="160"/>
      <c r="BE102" s="160"/>
      <c r="BF102" s="174">
        <f t="shared" si="47"/>
        <v>0.46436131741311781</v>
      </c>
      <c r="BG102" s="173">
        <f t="shared" si="37"/>
        <v>1.6392519870773316E-2</v>
      </c>
      <c r="BH102" s="174" t="str">
        <f t="shared" si="38"/>
        <v>saniert</v>
      </c>
      <c r="BI102" s="174" cm="1">
        <f t="array" ref="BI102">IF(
    BG102 &gt; (IF(
        BH102 = "unsaniert",
        (MIN(IF(BH$1:BH$166="unsaniert",BG$1:BG$166)) + MAX(IF(BH$1:BH$166="unsaniert",BG$1:BG$166))) / 2,
        IF(
            BH102 = "teilsaniert",
            (MIN(IF(BH$1:BH$166="teilsaniert",BG$1:BG$166)) + MAX(IF(BH$1:BH$166="teilsaniert",BG$1:BG$166))) / 2,
            (MIN(IF(BH$1:BH$166="saniert",BG$1:BG$166)) + MAX(IF(BH$1:BH$166="saniert",BG$1:BG$166))) / 2
        )
    )),
    0,
    IF(
        BG101 &lt; (IF(
            BH102 = "unsaniert",
            (MIN(IF(BH$1:BH$166="unsaniert",BG$1:BG$166)) + MAX(IF(BH$1:BH$166="unsaniert",BG$1:BG$166))) / 2,
            IF(
                BH102 = "teilsaniert",
                (MIN(IF(BH$1:BH$166="teilsaniert",BG$1:BG$166)) + MAX(IF(BH$1:BH$166="teilsaniert",BG$1:BG$166))) / 2,
                (MIN(IF(BH$1:BH$166="saniert",BG$1:BG$166)) + MAX(IF(BH$1:BH$166="saniert",BG$1:BG$166))) / 2
            )
        )),
        0,
        BF102
    )
)</f>
        <v>0</v>
      </c>
    </row>
    <row r="103" spans="2:61">
      <c r="B103" s="174">
        <f t="shared" si="39"/>
        <v>1.1395660349470595</v>
      </c>
      <c r="C103" s="173">
        <f>_xlfn.NORM.DIST(B103, B5,C5, TRUE)</f>
        <v>0.23846447525048256</v>
      </c>
      <c r="D103" s="174" t="str">
        <f t="shared" si="26"/>
        <v>teilsaniert</v>
      </c>
      <c r="E103" s="174" cm="1">
        <f t="array" ref="E103">IF(
    C103 &gt; (IF(
        D103 = "unsaniert",
        (MIN(IF(D$32:D$166="unsaniert",C$32:C$166)) + MAX(IF(D$32:D$166="unsaniert",C$32:C$166))) / 2,
        IF(
            D103 = "teilsaniert",
            (MIN(IF(D$32:D$166="teilsaniert",C$32:C$166)) + MAX(IF(D$32:D$166="teilsaniert",C$32:C$166))) / 2,
            (MIN(IF(D$32:D$166="saniert",C$32:C$166)) + MAX(IF(D$32:D$166="saniert",C$32:C$166))) / 2
        )
    )),
    0,
    IF(
        C102 &lt; (IF(
            D103 = "unsaniert",
            (MIN(IF(D$32:D$166="unsaniert",C$32:C$166)) + MAX(IF(D$32:D$166="unsaniert",C$32:C$166))) / 2,
            IF(
                D103 = "teilsaniert",
                (MIN(IF(D$32:D$166="teilsaniert",C$32:C$166)) + MAX(IF(D$32:D$166="teilsaniert",C$32:C$166))) / 2,
                (MIN(IF(D$32:D$166="saniert",C$32:C$166)) + MAX(IF(D$32:D$166="saniert",C$32:C$166))) / 2
            )
        )),
        0,
        B103
    )
)</f>
        <v>0</v>
      </c>
      <c r="H103" s="160"/>
      <c r="I103" s="174">
        <f t="shared" si="40"/>
        <v>2.4972261060263601</v>
      </c>
      <c r="J103" s="173">
        <f>_xlfn.NORM.DIST(I103, I5,J5, TRUE)</f>
        <v>0.67364477971208281</v>
      </c>
      <c r="K103" s="174" t="str">
        <f t="shared" si="27"/>
        <v>unsaniert</v>
      </c>
      <c r="L103" s="174" cm="1">
        <f t="array" ref="L103">IF(
    J103 &gt; (IF(
        K103 = "unsaniert",
        (MIN(IF(K$32:K$166="unsaniert",J$32:J$166)) + MAX(IF(K$32:K$166="unsaniert",J$32:J$166))) / 2,
        IF(
            K103 = "teilsaniert",
            (MIN(IF(K$32:K$166="teilsaniert",J$32:J$166)) + MAX(IF(K$32:K$166="teilsaniert",J$32:J$166))) / 2,
            (MIN(IF(K$32:K$166="saniert",J$32:J$166)) + MAX(IF(K$32:K$166="saniert",J$32:J$166))) / 2
        )
    )),
    0,
    IF(
        J102 &lt; (IF(
            K103 = "unsaniert",
            (MIN(IF(K$32:K$166="unsaniert",J$32:J$166)) + MAX(IF(K$32:K$166="unsaniert",J$32:J$166))) / 2,
            IF(
                K103 = "teilsaniert",
                (MIN(IF(K$32:K$166="teilsaniert",J$32:J$166)) + MAX(IF(K$32:K$166="teilsaniert",J$32:J$166))) / 2,
                (MIN(IF(K$32:K$166="saniert",J$32:J$166)) + MAX(IF(K$32:K$166="saniert",J$32:J$166))) / 2
            )
        )),
        0,
        I103
    )
)</f>
        <v>0</v>
      </c>
      <c r="O103" s="160"/>
      <c r="P103" s="174">
        <f t="shared" si="41"/>
        <v>0.29363411250567828</v>
      </c>
      <c r="Q103" s="173">
        <f>_xlfn.NORM.DIST(P103, P5,Q5, TRUE)</f>
        <v>1.7453488043116935E-3</v>
      </c>
      <c r="R103" s="174" t="str">
        <f t="shared" si="28"/>
        <v>saniert</v>
      </c>
      <c r="S103" s="174" cm="1">
        <f t="array" ref="S103">IF(
    Q103 &gt; (IF(
        R103 = "unsaniert",
        (MIN(IF(R$32:R$166="unsaniert",Q$32:Q$166)) + MAX(IF(R$32:R$166="unsaniert",Q$32:Q$166))) / 2,
        IF(
            R103 = "teilsaniert",
            (MIN(IF(R$32:R$166="teilsaniert",Q$32:Q$166)) + MAX(IF(R$32:R$166="teilsaniert",Q$32:Q$166))) / 2,
            (MIN(IF(R$32:R$166="saniert",Q$32:Q$166)) + MAX(IF(R$32:R$166="saniert",Q$32:Q$166))) / 2
        )
    )),
    0,
    IF(
        Q102 &lt; (IF(
            R103 = "unsaniert",
            (MIN(IF(R$32:R$166="unsaniert",Q$32:Q$166)) + MAX(IF(R$32:R$166="unsaniert",Q$32:Q$166))) / 2,
            IF(
                R103 = "teilsaniert",
                (MIN(IF(R$32:R$166="teilsaniert",Q$32:Q$166)) + MAX(IF(R$32:R$166="teilsaniert",Q$32:Q$166))) / 2,
                (MIN(IF(R$32:R$166="saniert",Q$32:Q$166)) + MAX(IF(R$32:R$166="saniert",Q$32:Q$166))) / 2
            )
        )),
        0,
        P103
    )
)</f>
        <v>0</v>
      </c>
      <c r="W103" s="174">
        <f t="shared" si="42"/>
        <v>3.2470897700002999</v>
      </c>
      <c r="X103" s="173">
        <f t="shared" si="29"/>
        <v>0.54524598267480162</v>
      </c>
      <c r="Y103" s="174" t="str">
        <f t="shared" si="30"/>
        <v>unsaniert</v>
      </c>
      <c r="Z103" s="174" cm="1">
        <f t="array" ref="Z103">IF(
    X103 &gt; (IF(
        Y103 = "unsaniert",
        (MIN(IF(Y$29:Y$166="unsaniert",X$29:X$166)) + MAX(IF(Y$29:Y$166="unsaniert",X$29:X$166))) / 2,
        IF(
            Y103 = "teilsaniert",
            (MIN(IF(Y$29:Y$166="teilsaniert",X$29:X$166)) + MAX(IF(Y$29:Y$166="teilsaniert",X$29:X$166))) / 2,
            (MIN(IF(Y$29:Y$166="saniert",X$29:X$166)) + MAX(IF(Y$29:Y$166="saniert",X$29:X$166))) / 2
        )
    )),
    0,
    IF(
        X102 &lt; (IF(
            Y103 = "unsaniert",
            (MIN(IF(Y$29:Y$166="unsaniert",X$29:X$166)) + MAX(IF(Y$29:Y$166="unsaniert",X$29:X$166))) / 2,
            IF(
                Y103 = "teilsaniert",
                (MIN(IF(Y$29:Y$166="teilsaniert",X$29:X$166)) + MAX(IF(Y$29:Y$166="teilsaniert",X$29:X$166))) / 2,
                (MIN(IF(Y$29:Y$166="saniert",X$29:X$166)) + MAX(IF(Y$29:Y$166="saniert",X$29:X$166))) / 2
            )
        )),
        0,
        W103
    )
)</f>
        <v>0</v>
      </c>
      <c r="AA103" s="160"/>
      <c r="AB103" s="160"/>
      <c r="AC103" s="160"/>
      <c r="AD103" s="174">
        <f t="shared" si="43"/>
        <v>1.0771765483150977</v>
      </c>
      <c r="AE103" s="173">
        <f t="shared" si="31"/>
        <v>0.12759568202871688</v>
      </c>
      <c r="AF103" s="174" t="str">
        <f t="shared" si="32"/>
        <v>teilsaniert</v>
      </c>
      <c r="AG103" s="174" cm="1">
        <f t="array" ref="AG103">IF(
    AE103 &gt; (IF(
        AF103 = "unsaniert",
        (MIN(IF(AF$1:AF$166="unsaniert",AE$1:AE$166)) + MAX(IF(AF$1:AF$166="unsaniert",AE$1:AE$166))) / 2,
        IF(
            AF103 = "teilsaniert",
            (MIN(IF(AF$1:AF$166="teilsaniert",AE$1:AE$166)) + MAX(IF(AF$1:AF$166="teilsaniert",AE$1:AE$166))) / 2,
            (MIN(IF(AF$1:AF$166="saniert",AE$1:AE$166)) + MAX(IF(AF$1:AF$166="saniert",AE$1:AE$166))) / 2
        )
    )),
    0,
    IF(
        AE102 &lt; (IF(
            AF103 = "unsaniert",
            (MIN(IF(AF$1:AF$166="unsaniert",AE$1:AE$166)) + MAX(IF(AF$1:AF$166="unsaniert",AE$1:AE$166))) / 2,
            IF(
                AF103 = "teilsaniert",
                (MIN(IF(AF$1:AF$166="teilsaniert",AE$1:AE$166)) + MAX(IF(AF$1:AF$166="teilsaniert",AE$1:AE$166))) / 2,
                (MIN(IF(AF$1:AF$166="saniert",AE$1:AE$166)) + MAX(IF(AF$1:AF$166="saniert",AE$1:AE$166))) / 2
            )
        )),
        0,
        AD103
    )
)</f>
        <v>0</v>
      </c>
      <c r="AH103" s="160"/>
      <c r="AI103" s="160"/>
      <c r="AJ103" s="160"/>
      <c r="AK103" s="174">
        <f t="shared" si="44"/>
        <v>0.13205396380107481</v>
      </c>
      <c r="AL103" s="173">
        <f t="shared" si="33"/>
        <v>7.2348043925119231E-5</v>
      </c>
      <c r="AM103" s="174" t="str">
        <f t="shared" si="34"/>
        <v>saniert</v>
      </c>
      <c r="AN103" s="174" cm="1">
        <f t="array" ref="AN103">IF(
    AL103 &gt; (IF(
        AM103 = "unsaniert",
        (MIN(IF(AM$1:AM$166="unsaniert",AL$1:AL$166)) + MAX(IF(AM$1:AM$166="unsaniert",AL$1:AL$166))) / 2,
        IF(
            AM103 = "teilsaniert",
            (MIN(IF(AM$1:AM$166="teilsaniert",AL$1:AL$166)) + MAX(IF(AM$1:AM$166="teilsaniert",AL$1:AL$166))) / 2,
            (MIN(IF(AM$1:AM$166="saniert",AL$1:AL$166)) + MAX(IF(AM$1:AM$166="saniert",AL$1:AL$166))) / 2
        )
    )),
    0,
    IF(
        AL102 &lt; (IF(
            AM103 = "unsaniert",
            (MIN(IF(AM$1:AM$166="unsaniert",AL$1:AL$166)) + MAX(IF(AM$1:AM$166="unsaniert",AL$1:AL$166))) / 2,
            IF(
                AM103 = "teilsaniert",
                (MIN(IF(AM$1:AM$166="teilsaniert",AL$1:AL$166)) + MAX(IF(AM$1:AM$166="teilsaniert",AL$1:AL$166))) / 2,
                (MIN(IF(AM$1:AM$166="saniert",AL$1:AL$166)) + MAX(IF(AM$1:AM$166="saniert",AL$1:AL$166))) / 2
            )
        )),
        0,
        AK103
    )
)</f>
        <v>0</v>
      </c>
      <c r="AR103" s="174">
        <f t="shared" si="45"/>
        <v>1.4001446657938712</v>
      </c>
      <c r="AS103" s="173">
        <f t="shared" si="35"/>
        <v>0.15865525393145874</v>
      </c>
      <c r="AT103" s="174" t="str">
        <f t="shared" si="36"/>
        <v>teilsaniert</v>
      </c>
      <c r="AU103" s="174" cm="1">
        <f t="array" ref="AU103">IF(
    AS103 &gt; (IF(
        AT103 = "unsaniert",
        (MIN(IF(AT$1:AT$166="unsaniert",AS$1:AS$166)) + MAX(IF(AT$1:AT$166="unsaniert",AS$1:AS$166))) / 2,
        IF(
            AT103 = "teilsaniert",
            (MIN(IF(AT$1:AT$166="teilsaniert",AS$1:AS$166)) + MAX(IF(AT$1:AT$166="teilsaniert",AS$1:AS$166))) / 2,
            (MIN(IF(AT$1:AT$166="saniert",AS$1:AS$166)) + MAX(IF(AT$1:AT$166="saniert",AS$1:AS$166))) / 2
        )
    )),
    0,
    IF(
        AS102 &lt; (IF(
            AT103 = "unsaniert",
            (MIN(IF(AT$1:AT$166="unsaniert",AS$1:AS$166)) + MAX(IF(AT$1:AT$166="unsaniert",AS$1:AS$166))) / 2,
            IF(
                AT103 = "teilsaniert",
                (MIN(IF(AT$1:AT$166="teilsaniert",AS$1:AS$166)) + MAX(IF(AT$1:AT$166="teilsaniert",AS$1:AS$166))) / 2,
                (MIN(IF(AT$1:AT$166="saniert",AS$1:AS$166)) + MAX(IF(AT$1:AT$166="saniert",AS$1:AS$166))) / 2
            )
        )),
        0,
        AR103
    )
)</f>
        <v>0</v>
      </c>
      <c r="AV103" s="160"/>
      <c r="AW103" s="160"/>
      <c r="AX103" s="160"/>
      <c r="AY103" s="174">
        <f t="shared" si="46"/>
        <v>2.2256705130367047</v>
      </c>
      <c r="AZ103" s="173">
        <f t="shared" si="48"/>
        <v>0.41992559667967871</v>
      </c>
      <c r="BA103" s="174" t="str">
        <f t="shared" si="49"/>
        <v>teilsaniert</v>
      </c>
      <c r="BB103" s="174" cm="1">
        <f t="array" ref="BB103">IF(
    AZ103 &gt; (IF(
        BA103 = "unsaniert",
        (MIN(IF(BA$1:BA$166="unsaniert",AZ$1:AZ$166)) + MAX(IF(BA$1:BA$166="unsaniert",AZ$1:AZ$166))) / 2,
        IF(
            BA103 = "teilsaniert",
            (MIN(IF(BA$1:BA$166="teilsaniert",AZ$1:AZ$166)) + MAX(IF(BA$1:BA$166="teilsaniert",AZ$1:AZ$166))) / 2,
            (MIN(IF(BA$1:BA$166="saniert",AZ$1:AZ$166)) + MAX(IF(BA$1:BA$166="saniert",AZ$1:AZ$166))) / 2
        )
    )),
    0,
    IF(
        AZ102 &lt; (IF(
            BA103 = "unsaniert",
            (MIN(IF(BA$1:BA$166="unsaniert",AZ$1:AZ$166)) + MAX(IF(BA$1:BA$166="unsaniert",AZ$1:AZ$166))) / 2,
            IF(
                BA103 = "teilsaniert",
                (MIN(IF(BA$1:BA$166="teilsaniert",AZ$1:AZ$166)) + MAX(IF(BA$1:BA$166="teilsaniert",AZ$1:AZ$166))) / 2,
                (MIN(IF(BA$1:BA$166="saniert",AZ$1:AZ$166)) + MAX(IF(BA$1:BA$166="saniert",AZ$1:AZ$166))) / 2
            )
        )),
        0,
        AY103
    )
)</f>
        <v>0</v>
      </c>
      <c r="BC103" s="160"/>
      <c r="BD103" s="160"/>
      <c r="BE103" s="160"/>
      <c r="BF103" s="174">
        <f t="shared" si="47"/>
        <v>0.43436131741311779</v>
      </c>
      <c r="BG103" s="173">
        <f t="shared" si="37"/>
        <v>1.3506036019092459E-2</v>
      </c>
      <c r="BH103" s="174" t="str">
        <f t="shared" si="38"/>
        <v>saniert</v>
      </c>
      <c r="BI103" s="174" cm="1">
        <f t="array" ref="BI103">IF(
    BG103 &gt; (IF(
        BH103 = "unsaniert",
        (MIN(IF(BH$1:BH$166="unsaniert",BG$1:BG$166)) + MAX(IF(BH$1:BH$166="unsaniert",BG$1:BG$166))) / 2,
        IF(
            BH103 = "teilsaniert",
            (MIN(IF(BH$1:BH$166="teilsaniert",BG$1:BG$166)) + MAX(IF(BH$1:BH$166="teilsaniert",BG$1:BG$166))) / 2,
            (MIN(IF(BH$1:BH$166="saniert",BG$1:BG$166)) + MAX(IF(BH$1:BH$166="saniert",BG$1:BG$166))) / 2
        )
    )),
    0,
    IF(
        BG102 &lt; (IF(
            BH103 = "unsaniert",
            (MIN(IF(BH$1:BH$166="unsaniert",BG$1:BG$166)) + MAX(IF(BH$1:BH$166="unsaniert",BG$1:BG$166))) / 2,
            IF(
                BH103 = "teilsaniert",
                (MIN(IF(BH$1:BH$166="teilsaniert",BG$1:BG$166)) + MAX(IF(BH$1:BH$166="teilsaniert",BG$1:BG$166))) / 2,
                (MIN(IF(BH$1:BH$166="saniert",BG$1:BG$166)) + MAX(IF(BH$1:BH$166="saniert",BG$1:BG$166))) / 2
            )
        )),
        0,
        BF103
    )
)</f>
        <v>0.43436131741311779</v>
      </c>
    </row>
    <row r="104" spans="2:61">
      <c r="B104" s="174">
        <f t="shared" si="39"/>
        <v>1.1095660349470595</v>
      </c>
      <c r="C104" s="173">
        <f>_xlfn.NORM.DIST(B104, B5,C5, TRUE)</f>
        <v>0.2218893772952808</v>
      </c>
      <c r="D104" s="174" t="str">
        <f t="shared" si="26"/>
        <v>teilsaniert</v>
      </c>
      <c r="E104" s="174" cm="1">
        <f t="array" ref="E104">IF(
    C104 &gt; (IF(
        D104 = "unsaniert",
        (MIN(IF(D$32:D$166="unsaniert",C$32:C$166)) + MAX(IF(D$32:D$166="unsaniert",C$32:C$166))) / 2,
        IF(
            D104 = "teilsaniert",
            (MIN(IF(D$32:D$166="teilsaniert",C$32:C$166)) + MAX(IF(D$32:D$166="teilsaniert",C$32:C$166))) / 2,
            (MIN(IF(D$32:D$166="saniert",C$32:C$166)) + MAX(IF(D$32:D$166="saniert",C$32:C$166))) / 2
        )
    )),
    0,
    IF(
        C103 &lt; (IF(
            D104 = "unsaniert",
            (MIN(IF(D$32:D$166="unsaniert",C$32:C$166)) + MAX(IF(D$32:D$166="unsaniert",C$32:C$166))) / 2,
            IF(
                D104 = "teilsaniert",
                (MIN(IF(D$32:D$166="teilsaniert",C$32:C$166)) + MAX(IF(D$32:D$166="teilsaniert",C$32:C$166))) / 2,
                (MIN(IF(D$32:D$166="saniert",C$32:C$166)) + MAX(IF(D$32:D$166="saniert",C$32:C$166))) / 2
            )
        )),
        0,
        B104
    )
)</f>
        <v>1.1095660349470595</v>
      </c>
      <c r="H104" s="160"/>
      <c r="I104" s="174">
        <f t="shared" si="40"/>
        <v>2.4672261060263603</v>
      </c>
      <c r="J104" s="173">
        <f>_xlfn.NORM.DIST(I104, I5,J5, TRUE)</f>
        <v>0.66001350965086425</v>
      </c>
      <c r="K104" s="174" t="str">
        <f t="shared" si="27"/>
        <v>unsaniert</v>
      </c>
      <c r="L104" s="174" cm="1">
        <f t="array" ref="L104">IF(
    J104 &gt; (IF(
        K104 = "unsaniert",
        (MIN(IF(K$32:K$166="unsaniert",J$32:J$166)) + MAX(IF(K$32:K$166="unsaniert",J$32:J$166))) / 2,
        IF(
            K104 = "teilsaniert",
            (MIN(IF(K$32:K$166="teilsaniert",J$32:J$166)) + MAX(IF(K$32:K$166="teilsaniert",J$32:J$166))) / 2,
            (MIN(IF(K$32:K$166="saniert",J$32:J$166)) + MAX(IF(K$32:K$166="saniert",J$32:J$166))) / 2
        )
    )),
    0,
    IF(
        J103 &lt; (IF(
            K104 = "unsaniert",
            (MIN(IF(K$32:K$166="unsaniert",J$32:J$166)) + MAX(IF(K$32:K$166="unsaniert",J$32:J$166))) / 2,
            IF(
                K104 = "teilsaniert",
                (MIN(IF(K$32:K$166="teilsaniert",J$32:J$166)) + MAX(IF(K$32:K$166="teilsaniert",J$32:J$166))) / 2,
                (MIN(IF(K$32:K$166="saniert",J$32:J$166)) + MAX(IF(K$32:K$166="saniert",J$32:J$166))) / 2
            )
        )),
        0,
        I104
    )
)</f>
        <v>0</v>
      </c>
      <c r="O104" s="160"/>
      <c r="P104" s="174">
        <f t="shared" si="41"/>
        <v>0.26363411250567825</v>
      </c>
      <c r="Q104" s="173">
        <f>_xlfn.NORM.DIST(P104, P5,Q5, TRUE)</f>
        <v>1.3151744189813333E-3</v>
      </c>
      <c r="R104" s="174" t="str">
        <f t="shared" si="28"/>
        <v>saniert</v>
      </c>
      <c r="S104" s="174" cm="1">
        <f t="array" ref="S104">IF(
    Q104 &gt; (IF(
        R104 = "unsaniert",
        (MIN(IF(R$32:R$166="unsaniert",Q$32:Q$166)) + MAX(IF(R$32:R$166="unsaniert",Q$32:Q$166))) / 2,
        IF(
            R104 = "teilsaniert",
            (MIN(IF(R$32:R$166="teilsaniert",Q$32:Q$166)) + MAX(IF(R$32:R$166="teilsaniert",Q$32:Q$166))) / 2,
            (MIN(IF(R$32:R$166="saniert",Q$32:Q$166)) + MAX(IF(R$32:R$166="saniert",Q$32:Q$166))) / 2
        )
    )),
    0,
    IF(
        Q103 &lt; (IF(
            R104 = "unsaniert",
            (MIN(IF(R$32:R$166="unsaniert",Q$32:Q$166)) + MAX(IF(R$32:R$166="unsaniert",Q$32:Q$166))) / 2,
            IF(
                R104 = "teilsaniert",
                (MIN(IF(R$32:R$166="teilsaniert",Q$32:Q$166)) + MAX(IF(R$32:R$166="teilsaniert",Q$32:Q$166))) / 2,
                (MIN(IF(R$32:R$166="saniert",Q$32:Q$166)) + MAX(IF(R$32:R$166="saniert",Q$32:Q$166))) / 2
            )
        )),
        0,
        P104
    )
)</f>
        <v>0</v>
      </c>
      <c r="W104" s="174">
        <f t="shared" si="42"/>
        <v>3.2170897700003001</v>
      </c>
      <c r="X104" s="173">
        <f t="shared" si="29"/>
        <v>0.52838584730725158</v>
      </c>
      <c r="Y104" s="174" t="str">
        <f t="shared" si="30"/>
        <v>unsaniert</v>
      </c>
      <c r="Z104" s="174" cm="1">
        <f t="array" ref="Z104">IF(
    X104 &gt; (IF(
        Y104 = "unsaniert",
        (MIN(IF(Y$29:Y$166="unsaniert",X$29:X$166)) + MAX(IF(Y$29:Y$166="unsaniert",X$29:X$166))) / 2,
        IF(
            Y104 = "teilsaniert",
            (MIN(IF(Y$29:Y$166="teilsaniert",X$29:X$166)) + MAX(IF(Y$29:Y$166="teilsaniert",X$29:X$166))) / 2,
            (MIN(IF(Y$29:Y$166="saniert",X$29:X$166)) + MAX(IF(Y$29:Y$166="saniert",X$29:X$166))) / 2
        )
    )),
    0,
    IF(
        X103 &lt; (IF(
            Y104 = "unsaniert",
            (MIN(IF(Y$29:Y$166="unsaniert",X$29:X$166)) + MAX(IF(Y$29:Y$166="unsaniert",X$29:X$166))) / 2,
            IF(
                Y104 = "teilsaniert",
                (MIN(IF(Y$29:Y$166="teilsaniert",X$29:X$166)) + MAX(IF(Y$29:Y$166="teilsaniert",X$29:X$166))) / 2,
                (MIN(IF(Y$29:Y$166="saniert",X$29:X$166)) + MAX(IF(Y$29:Y$166="saniert",X$29:X$166))) / 2
            )
        )),
        0,
        W104
    )
)</f>
        <v>0</v>
      </c>
      <c r="AA104" s="160"/>
      <c r="AB104" s="160"/>
      <c r="AC104" s="160"/>
      <c r="AD104" s="174">
        <f t="shared" si="43"/>
        <v>1.0471765483150977</v>
      </c>
      <c r="AE104" s="173">
        <f t="shared" si="31"/>
        <v>0.11532606045007102</v>
      </c>
      <c r="AF104" s="174" t="str">
        <f t="shared" si="32"/>
        <v>teilsaniert</v>
      </c>
      <c r="AG104" s="174" cm="1">
        <f t="array" ref="AG104">IF(
    AE104 &gt; (IF(
        AF104 = "unsaniert",
        (MIN(IF(AF$1:AF$166="unsaniert",AE$1:AE$166)) + MAX(IF(AF$1:AF$166="unsaniert",AE$1:AE$166))) / 2,
        IF(
            AF104 = "teilsaniert",
            (MIN(IF(AF$1:AF$166="teilsaniert",AE$1:AE$166)) + MAX(IF(AF$1:AF$166="teilsaniert",AE$1:AE$166))) / 2,
            (MIN(IF(AF$1:AF$166="saniert",AE$1:AE$166)) + MAX(IF(AF$1:AF$166="saniert",AE$1:AE$166))) / 2
        )
    )),
    0,
    IF(
        AE103 &lt; (IF(
            AF104 = "unsaniert",
            (MIN(IF(AF$1:AF$166="unsaniert",AE$1:AE$166)) + MAX(IF(AF$1:AF$166="unsaniert",AE$1:AE$166))) / 2,
            IF(
                AF104 = "teilsaniert",
                (MIN(IF(AF$1:AF$166="teilsaniert",AE$1:AE$166)) + MAX(IF(AF$1:AF$166="teilsaniert",AE$1:AE$166))) / 2,
                (MIN(IF(AF$1:AF$166="saniert",AE$1:AE$166)) + MAX(IF(AF$1:AF$166="saniert",AE$1:AE$166))) / 2
            )
        )),
        0,
        AD104
    )
)</f>
        <v>0</v>
      </c>
      <c r="AH104" s="160"/>
      <c r="AI104" s="160"/>
      <c r="AJ104" s="160"/>
      <c r="AK104" s="174">
        <f t="shared" si="44"/>
        <v>0.10205396380107482</v>
      </c>
      <c r="AL104" s="173">
        <f t="shared" si="33"/>
        <v>4.8096344017602249E-5</v>
      </c>
      <c r="AM104" s="174" t="str">
        <f t="shared" si="34"/>
        <v>saniert</v>
      </c>
      <c r="AN104" s="174" cm="1">
        <f t="array" ref="AN104">IF(
    AL104 &gt; (IF(
        AM104 = "unsaniert",
        (MIN(IF(AM$1:AM$166="unsaniert",AL$1:AL$166)) + MAX(IF(AM$1:AM$166="unsaniert",AL$1:AL$166))) / 2,
        IF(
            AM104 = "teilsaniert",
            (MIN(IF(AM$1:AM$166="teilsaniert",AL$1:AL$166)) + MAX(IF(AM$1:AM$166="teilsaniert",AL$1:AL$166))) / 2,
            (MIN(IF(AM$1:AM$166="saniert",AL$1:AL$166)) + MAX(IF(AM$1:AM$166="saniert",AL$1:AL$166))) / 2
        )
    )),
    0,
    IF(
        AL103 &lt; (IF(
            AM104 = "unsaniert",
            (MIN(IF(AM$1:AM$166="unsaniert",AL$1:AL$166)) + MAX(IF(AM$1:AM$166="unsaniert",AL$1:AL$166))) / 2,
            IF(
                AM104 = "teilsaniert",
                (MIN(IF(AM$1:AM$166="teilsaniert",AL$1:AL$166)) + MAX(IF(AM$1:AM$166="teilsaniert",AL$1:AL$166))) / 2,
                (MIN(IF(AM$1:AM$166="saniert",AL$1:AL$166)) + MAX(IF(AM$1:AM$166="saniert",AL$1:AL$166))) / 2
            )
        )),
        0,
        AK104
    )
)</f>
        <v>0</v>
      </c>
      <c r="AR104" s="174">
        <f t="shared" si="45"/>
        <v>1.3901446657938712</v>
      </c>
      <c r="AS104" s="173">
        <f t="shared" si="35"/>
        <v>0.14484007786734462</v>
      </c>
      <c r="AT104" s="174" t="str">
        <f t="shared" si="36"/>
        <v>teilsaniert</v>
      </c>
      <c r="AU104" s="174" cm="1">
        <f t="array" ref="AU104">IF(
    AS104 &gt; (IF(
        AT104 = "unsaniert",
        (MIN(IF(AT$1:AT$166="unsaniert",AS$1:AS$166)) + MAX(IF(AT$1:AT$166="unsaniert",AS$1:AS$166))) / 2,
        IF(
            AT104 = "teilsaniert",
            (MIN(IF(AT$1:AT$166="teilsaniert",AS$1:AS$166)) + MAX(IF(AT$1:AT$166="teilsaniert",AS$1:AS$166))) / 2,
            (MIN(IF(AT$1:AT$166="saniert",AS$1:AS$166)) + MAX(IF(AT$1:AT$166="saniert",AS$1:AS$166))) / 2
        )
    )),
    0,
    IF(
        AS103 &lt; (IF(
            AT104 = "unsaniert",
            (MIN(IF(AT$1:AT$166="unsaniert",AS$1:AS$166)) + MAX(IF(AT$1:AT$166="unsaniert",AS$1:AS$166))) / 2,
            IF(
                AT104 = "teilsaniert",
                (MIN(IF(AT$1:AT$166="teilsaniert",AS$1:AS$166)) + MAX(IF(AT$1:AT$166="teilsaniert",AS$1:AS$166))) / 2,
                (MIN(IF(AT$1:AT$166="saniert",AS$1:AS$166)) + MAX(IF(AT$1:AT$166="saniert",AS$1:AS$166))) / 2
            )
        )),
        0,
        AR104
    )
)</f>
        <v>0</v>
      </c>
      <c r="AV104" s="160"/>
      <c r="AW104" s="160"/>
      <c r="AX104" s="160"/>
      <c r="AY104" s="174">
        <f t="shared" si="46"/>
        <v>2.1956705130367049</v>
      </c>
      <c r="AZ104" s="173">
        <f t="shared" si="48"/>
        <v>0.40161336884159876</v>
      </c>
      <c r="BA104" s="174" t="str">
        <f t="shared" si="49"/>
        <v>teilsaniert</v>
      </c>
      <c r="BB104" s="174" cm="1">
        <f t="array" ref="BB104">IF(
    AZ104 &gt; (IF(
        BA104 = "unsaniert",
        (MIN(IF(BA$1:BA$166="unsaniert",AZ$1:AZ$166)) + MAX(IF(BA$1:BA$166="unsaniert",AZ$1:AZ$166))) / 2,
        IF(
            BA104 = "teilsaniert",
            (MIN(IF(BA$1:BA$166="teilsaniert",AZ$1:AZ$166)) + MAX(IF(BA$1:BA$166="teilsaniert",AZ$1:AZ$166))) / 2,
            (MIN(IF(BA$1:BA$166="saniert",AZ$1:AZ$166)) + MAX(IF(BA$1:BA$166="saniert",AZ$1:AZ$166))) / 2
        )
    )),
    0,
    IF(
        AZ103 &lt; (IF(
            BA104 = "unsaniert",
            (MIN(IF(BA$1:BA$166="unsaniert",AZ$1:AZ$166)) + MAX(IF(BA$1:BA$166="unsaniert",AZ$1:AZ$166))) / 2,
            IF(
                BA104 = "teilsaniert",
                (MIN(IF(BA$1:BA$166="teilsaniert",AZ$1:AZ$166)) + MAX(IF(BA$1:BA$166="teilsaniert",AZ$1:AZ$166))) / 2,
                (MIN(IF(BA$1:BA$166="saniert",AZ$1:AZ$166)) + MAX(IF(BA$1:BA$166="saniert",AZ$1:AZ$166))) / 2
            )
        )),
        0,
        AY104
    )
)</f>
        <v>0</v>
      </c>
      <c r="BC104" s="160"/>
      <c r="BD104" s="160"/>
      <c r="BE104" s="160"/>
      <c r="BF104" s="174">
        <f t="shared" si="47"/>
        <v>0.40436131741311776</v>
      </c>
      <c r="BG104" s="173">
        <f t="shared" si="37"/>
        <v>1.1069322079188653E-2</v>
      </c>
      <c r="BH104" s="174" t="str">
        <f t="shared" si="38"/>
        <v>saniert</v>
      </c>
      <c r="BI104" s="174" cm="1">
        <f t="array" ref="BI104">IF(
    BG104 &gt; (IF(
        BH104 = "unsaniert",
        (MIN(IF(BH$1:BH$166="unsaniert",BG$1:BG$166)) + MAX(IF(BH$1:BH$166="unsaniert",BG$1:BG$166))) / 2,
        IF(
            BH104 = "teilsaniert",
            (MIN(IF(BH$1:BH$166="teilsaniert",BG$1:BG$166)) + MAX(IF(BH$1:BH$166="teilsaniert",BG$1:BG$166))) / 2,
            (MIN(IF(BH$1:BH$166="saniert",BG$1:BG$166)) + MAX(IF(BH$1:BH$166="saniert",BG$1:BG$166))) / 2
        )
    )),
    0,
    IF(
        BG103 &lt; (IF(
            BH104 = "unsaniert",
            (MIN(IF(BH$1:BH$166="unsaniert",BG$1:BG$166)) + MAX(IF(BH$1:BH$166="unsaniert",BG$1:BG$166))) / 2,
            IF(
                BH104 = "teilsaniert",
                (MIN(IF(BH$1:BH$166="teilsaniert",BG$1:BG$166)) + MAX(IF(BH$1:BH$166="teilsaniert",BG$1:BG$166))) / 2,
                (MIN(IF(BH$1:BH$166="saniert",BG$1:BG$166)) + MAX(IF(BH$1:BH$166="saniert",BG$1:BG$166))) / 2
            )
        )),
        0,
        BF104
    )
)</f>
        <v>0</v>
      </c>
    </row>
    <row r="105" spans="2:61">
      <c r="B105" s="174">
        <f t="shared" si="39"/>
        <v>1.0795660349470595</v>
      </c>
      <c r="C105" s="173">
        <f>_xlfn.NORM.DIST(B105,B5,C5, TRUE)</f>
        <v>0.20599262119463463</v>
      </c>
      <c r="D105" s="174" t="str">
        <f t="shared" si="26"/>
        <v>teilsaniert</v>
      </c>
      <c r="E105" s="174" cm="1">
        <f t="array" ref="E105">IF(
    C105 &gt; (IF(
        D105 = "unsaniert",
        (MIN(IF(D$32:D$166="unsaniert",C$32:C$166)) + MAX(IF(D$32:D$166="unsaniert",C$32:C$166))) / 2,
        IF(
            D105 = "teilsaniert",
            (MIN(IF(D$32:D$166="teilsaniert",C$32:C$166)) + MAX(IF(D$32:D$166="teilsaniert",C$32:C$166))) / 2,
            (MIN(IF(D$32:D$166="saniert",C$32:C$166)) + MAX(IF(D$32:D$166="saniert",C$32:C$166))) / 2
        )
    )),
    0,
    IF(
        C104 &lt; (IF(
            D105 = "unsaniert",
            (MIN(IF(D$32:D$166="unsaniert",C$32:C$166)) + MAX(IF(D$32:D$166="unsaniert",C$32:C$166))) / 2,
            IF(
                D105 = "teilsaniert",
                (MIN(IF(D$32:D$166="teilsaniert",C$32:C$166)) + MAX(IF(D$32:D$166="teilsaniert",C$32:C$166))) / 2,
                (MIN(IF(D$32:D$166="saniert",C$32:C$166)) + MAX(IF(D$32:D$166="saniert",C$32:C$166))) / 2
            )
        )),
        0,
        B105
    )
)</f>
        <v>0</v>
      </c>
      <c r="H105" s="160"/>
      <c r="I105" s="174">
        <f t="shared" si="40"/>
        <v>2.4372261060263605</v>
      </c>
      <c r="J105" s="173">
        <f>_xlfn.NORM.DIST(I105,I5,J5, TRUE)</f>
        <v>0.64616976667272685</v>
      </c>
      <c r="K105" s="174" t="str">
        <f t="shared" si="27"/>
        <v>unsaniert</v>
      </c>
      <c r="L105" s="174" cm="1">
        <f t="array" ref="L105">IF(
    J105 &gt; (IF(
        K105 = "unsaniert",
        (MIN(IF(K$32:K$166="unsaniert",J$32:J$166)) + MAX(IF(K$32:K$166="unsaniert",J$32:J$166))) / 2,
        IF(
            K105 = "teilsaniert",
            (MIN(IF(K$32:K$166="teilsaniert",J$32:J$166)) + MAX(IF(K$32:K$166="teilsaniert",J$32:J$166))) / 2,
            (MIN(IF(K$32:K$166="saniert",J$32:J$166)) + MAX(IF(K$32:K$166="saniert",J$32:J$166))) / 2
        )
    )),
    0,
    IF(
        J104 &lt; (IF(
            K105 = "unsaniert",
            (MIN(IF(K$32:K$166="unsaniert",J$32:J$166)) + MAX(IF(K$32:K$166="unsaniert",J$32:J$166))) / 2,
            IF(
                K105 = "teilsaniert",
                (MIN(IF(K$32:K$166="teilsaniert",J$32:J$166)) + MAX(IF(K$32:K$166="teilsaniert",J$32:J$166))) / 2,
                (MIN(IF(K$32:K$166="saniert",J$32:J$166)) + MAX(IF(K$32:K$166="saniert",J$32:J$166))) / 2
            )
        )),
        0,
        I105
    )
)</f>
        <v>0</v>
      </c>
      <c r="O105" s="160"/>
      <c r="P105" s="174">
        <f t="shared" si="41"/>
        <v>0.23363411250567825</v>
      </c>
      <c r="Q105" s="173">
        <f>_xlfn.NORM.DIST(P105,P5,Q5, TRUE)</f>
        <v>9.8406421495080584E-4</v>
      </c>
      <c r="R105" s="174" t="str">
        <f t="shared" si="28"/>
        <v>saniert</v>
      </c>
      <c r="S105" s="174" cm="1">
        <f t="array" ref="S105">IF(
    Q105 &gt; (IF(
        R105 = "unsaniert",
        (MIN(IF(R$32:R$166="unsaniert",Q$32:Q$166)) + MAX(IF(R$32:R$166="unsaniert",Q$32:Q$166))) / 2,
        IF(
            R105 = "teilsaniert",
            (MIN(IF(R$32:R$166="teilsaniert",Q$32:Q$166)) + MAX(IF(R$32:R$166="teilsaniert",Q$32:Q$166))) / 2,
            (MIN(IF(R$32:R$166="saniert",Q$32:Q$166)) + MAX(IF(R$32:R$166="saniert",Q$32:Q$166))) / 2
        )
    )),
    0,
    IF(
        Q104 &lt; (IF(
            R105 = "unsaniert",
            (MIN(IF(R$32:R$166="unsaniert",Q$32:Q$166)) + MAX(IF(R$32:R$166="unsaniert",Q$32:Q$166))) / 2,
            IF(
                R105 = "teilsaniert",
                (MIN(IF(R$32:R$166="teilsaniert",Q$32:Q$166)) + MAX(IF(R$32:R$166="teilsaniert",Q$32:Q$166))) / 2,
                (MIN(IF(R$32:R$166="saniert",Q$32:Q$166)) + MAX(IF(R$32:R$166="saniert",Q$32:Q$166))) / 2
            )
        )),
        0,
        P105
    )
)</f>
        <v>0</v>
      </c>
      <c r="W105" s="174">
        <f t="shared" si="42"/>
        <v>3.1870897700003002</v>
      </c>
      <c r="X105" s="173">
        <f t="shared" si="29"/>
        <v>0.51147467909861433</v>
      </c>
      <c r="Y105" s="174" t="str">
        <f t="shared" si="30"/>
        <v>unsaniert</v>
      </c>
      <c r="Z105" s="174" cm="1">
        <f t="array" ref="Z105">IF(
    X105 &gt; (IF(
        Y105 = "unsaniert",
        (MIN(IF(Y$29:Y$166="unsaniert",X$29:X$166)) + MAX(IF(Y$29:Y$166="unsaniert",X$29:X$166))) / 2,
        IF(
            Y105 = "teilsaniert",
            (MIN(IF(Y$29:Y$166="teilsaniert",X$29:X$166)) + MAX(IF(Y$29:Y$166="teilsaniert",X$29:X$166))) / 2,
            (MIN(IF(Y$29:Y$166="saniert",X$29:X$166)) + MAX(IF(Y$29:Y$166="saniert",X$29:X$166))) / 2
        )
    )),
    0,
    IF(
        X104 &lt; (IF(
            Y105 = "unsaniert",
            (MIN(IF(Y$29:Y$166="unsaniert",X$29:X$166)) + MAX(IF(Y$29:Y$166="unsaniert",X$29:X$166))) / 2,
            IF(
                Y105 = "teilsaniert",
                (MIN(IF(Y$29:Y$166="teilsaniert",X$29:X$166)) + MAX(IF(Y$29:Y$166="teilsaniert",X$29:X$166))) / 2,
                (MIN(IF(Y$29:Y$166="saniert",X$29:X$166)) + MAX(IF(Y$29:Y$166="saniert",X$29:X$166))) / 2
            )
        )),
        0,
        W105
    )
)</f>
        <v>0</v>
      </c>
      <c r="AA105" s="160"/>
      <c r="AB105" s="160"/>
      <c r="AC105" s="160"/>
      <c r="AD105" s="174">
        <f t="shared" si="43"/>
        <v>1.0171765483150976</v>
      </c>
      <c r="AE105" s="173">
        <f t="shared" si="31"/>
        <v>0.10391927190879045</v>
      </c>
      <c r="AF105" s="174" t="str">
        <f t="shared" si="32"/>
        <v>teilsaniert</v>
      </c>
      <c r="AG105" s="174" cm="1">
        <f t="array" ref="AG105">IF(
    AE105 &gt; (IF(
        AF105 = "unsaniert",
        (MIN(IF(AF$1:AF$166="unsaniert",AE$1:AE$166)) + MAX(IF(AF$1:AF$166="unsaniert",AE$1:AE$166))) / 2,
        IF(
            AF105 = "teilsaniert",
            (MIN(IF(AF$1:AF$166="teilsaniert",AE$1:AE$166)) + MAX(IF(AF$1:AF$166="teilsaniert",AE$1:AE$166))) / 2,
            (MIN(IF(AF$1:AF$166="saniert",AE$1:AE$166)) + MAX(IF(AF$1:AF$166="saniert",AE$1:AE$166))) / 2
        )
    )),
    0,
    IF(
        AE104 &lt; (IF(
            AF105 = "unsaniert",
            (MIN(IF(AF$1:AF$166="unsaniert",AE$1:AE$166)) + MAX(IF(AF$1:AF$166="unsaniert",AE$1:AE$166))) / 2,
            IF(
                AF105 = "teilsaniert",
                (MIN(IF(AF$1:AF$166="teilsaniert",AE$1:AE$166)) + MAX(IF(AF$1:AF$166="teilsaniert",AE$1:AE$166))) / 2,
                (MIN(IF(AF$1:AF$166="saniert",AE$1:AE$166)) + MAX(IF(AF$1:AF$166="saniert",AE$1:AE$166))) / 2
            )
        )),
        0,
        AD105
    )
)</f>
        <v>0</v>
      </c>
      <c r="AH105" s="160"/>
      <c r="AI105" s="160"/>
      <c r="AJ105" s="160"/>
      <c r="AK105" s="174">
        <f t="shared" si="44"/>
        <v>7.2053963801074816E-2</v>
      </c>
      <c r="AL105" s="173">
        <f t="shared" si="33"/>
        <v>3.1671241833119619E-5</v>
      </c>
      <c r="AM105" s="174" t="str">
        <f t="shared" si="34"/>
        <v>saniert</v>
      </c>
      <c r="AN105" s="174" cm="1">
        <f t="array" ref="AN105">IF(
    AL105 &gt; (IF(
        AM105 = "unsaniert",
        (MIN(IF(AM$1:AM$166="unsaniert",AL$1:AL$166)) + MAX(IF(AM$1:AM$166="unsaniert",AL$1:AL$166))) / 2,
        IF(
            AM105 = "teilsaniert",
            (MIN(IF(AM$1:AM$166="teilsaniert",AL$1:AL$166)) + MAX(IF(AM$1:AM$166="teilsaniert",AL$1:AL$166))) / 2,
            (MIN(IF(AM$1:AM$166="saniert",AL$1:AL$166)) + MAX(IF(AM$1:AM$166="saniert",AL$1:AL$166))) / 2
        )
    )),
    0,
    IF(
        AL104 &lt; (IF(
            AM105 = "unsaniert",
            (MIN(IF(AM$1:AM$166="unsaniert",AL$1:AL$166)) + MAX(IF(AM$1:AM$166="unsaniert",AL$1:AL$166))) / 2,
            IF(
                AM105 = "teilsaniert",
                (MIN(IF(AM$1:AM$166="teilsaniert",AL$1:AL$166)) + MAX(IF(AM$1:AM$166="teilsaniert",AL$1:AL$166))) / 2,
                (MIN(IF(AM$1:AM$166="saniert",AL$1:AL$166)) + MAX(IF(AM$1:AM$166="saniert",AL$1:AL$166))) / 2
            )
        )),
        0,
        AK105
    )
)</f>
        <v>0</v>
      </c>
      <c r="AR105" s="174">
        <f t="shared" si="45"/>
        <v>1.3801446657938712</v>
      </c>
      <c r="AS105" s="173">
        <f t="shared" si="35"/>
        <v>0.13185888091684977</v>
      </c>
      <c r="AT105" s="174" t="str">
        <f t="shared" si="36"/>
        <v>teilsaniert</v>
      </c>
      <c r="AU105" s="174" cm="1">
        <f t="array" ref="AU105">IF(
    AS105 &gt; (IF(
        AT105 = "unsaniert",
        (MIN(IF(AT$1:AT$166="unsaniert",AS$1:AS$166)) + MAX(IF(AT$1:AT$166="unsaniert",AS$1:AS$166))) / 2,
        IF(
            AT105 = "teilsaniert",
            (MIN(IF(AT$1:AT$166="teilsaniert",AS$1:AS$166)) + MAX(IF(AT$1:AT$166="teilsaniert",AS$1:AS$166))) / 2,
            (MIN(IF(AT$1:AT$166="saniert",AS$1:AS$166)) + MAX(IF(AT$1:AT$166="saniert",AS$1:AS$166))) / 2
        )
    )),
    0,
    IF(
        AS104 &lt; (IF(
            AT105 = "unsaniert",
            (MIN(IF(AT$1:AT$166="unsaniert",AS$1:AS$166)) + MAX(IF(AT$1:AT$166="unsaniert",AS$1:AS$166))) / 2,
            IF(
                AT105 = "teilsaniert",
                (MIN(IF(AT$1:AT$166="teilsaniert",AS$1:AS$166)) + MAX(IF(AT$1:AT$166="teilsaniert",AS$1:AS$166))) / 2,
                (MIN(IF(AT$1:AT$166="saniert",AS$1:AS$166)) + MAX(IF(AT$1:AT$166="saniert",AS$1:AS$166))) / 2
            )
        )),
        0,
        AR105
    )
)</f>
        <v>0</v>
      </c>
      <c r="AV105" s="160"/>
      <c r="AW105" s="160"/>
      <c r="AX105" s="160"/>
      <c r="AY105" s="174">
        <f t="shared" si="46"/>
        <v>2.1656705130367051</v>
      </c>
      <c r="AZ105" s="173">
        <f t="shared" si="48"/>
        <v>0.38351471151253913</v>
      </c>
      <c r="BA105" s="174" t="str">
        <f t="shared" si="49"/>
        <v>teilsaniert</v>
      </c>
      <c r="BB105" s="174" cm="1">
        <f t="array" ref="BB105">IF(
    AZ105 &gt; (IF(
        BA105 = "unsaniert",
        (MIN(IF(BA$1:BA$166="unsaniert",AZ$1:AZ$166)) + MAX(IF(BA$1:BA$166="unsaniert",AZ$1:AZ$166))) / 2,
        IF(
            BA105 = "teilsaniert",
            (MIN(IF(BA$1:BA$166="teilsaniert",AZ$1:AZ$166)) + MAX(IF(BA$1:BA$166="teilsaniert",AZ$1:AZ$166))) / 2,
            (MIN(IF(BA$1:BA$166="saniert",AZ$1:AZ$166)) + MAX(IF(BA$1:BA$166="saniert",AZ$1:AZ$166))) / 2
        )
    )),
    0,
    IF(
        AZ104 &lt; (IF(
            BA105 = "unsaniert",
            (MIN(IF(BA$1:BA$166="unsaniert",AZ$1:AZ$166)) + MAX(IF(BA$1:BA$166="unsaniert",AZ$1:AZ$166))) / 2,
            IF(
                BA105 = "teilsaniert",
                (MIN(IF(BA$1:BA$166="teilsaniert",AZ$1:AZ$166)) + MAX(IF(BA$1:BA$166="teilsaniert",AZ$1:AZ$166))) / 2,
                (MIN(IF(BA$1:BA$166="saniert",AZ$1:AZ$166)) + MAX(IF(BA$1:BA$166="saniert",AZ$1:AZ$166))) / 2
            )
        )),
        0,
        AY105
    )
)</f>
        <v>0</v>
      </c>
      <c r="BC105" s="160"/>
      <c r="BD105" s="160"/>
      <c r="BE105" s="160"/>
      <c r="BF105" s="174">
        <f t="shared" si="47"/>
        <v>0.37436131741311773</v>
      </c>
      <c r="BG105" s="173">
        <f t="shared" si="37"/>
        <v>9.0243354549400367E-3</v>
      </c>
      <c r="BH105" s="174" t="str">
        <f t="shared" si="38"/>
        <v>saniert</v>
      </c>
      <c r="BI105" s="174" cm="1">
        <f t="array" ref="BI105">IF(
    BG105 &gt; (IF(
        BH105 = "unsaniert",
        (MIN(IF(BH$1:BH$166="unsaniert",BG$1:BG$166)) + MAX(IF(BH$1:BH$166="unsaniert",BG$1:BG$166))) / 2,
        IF(
            BH105 = "teilsaniert",
            (MIN(IF(BH$1:BH$166="teilsaniert",BG$1:BG$166)) + MAX(IF(BH$1:BH$166="teilsaniert",BG$1:BG$166))) / 2,
            (MIN(IF(BH$1:BH$166="saniert",BG$1:BG$166)) + MAX(IF(BH$1:BH$166="saniert",BG$1:BG$166))) / 2
        )
    )),
    0,
    IF(
        BG104 &lt; (IF(
            BH105 = "unsaniert",
            (MIN(IF(BH$1:BH$166="unsaniert",BG$1:BG$166)) + MAX(IF(BH$1:BH$166="unsaniert",BG$1:BG$166))) / 2,
            IF(
                BH105 = "teilsaniert",
                (MIN(IF(BH$1:BH$166="teilsaniert",BG$1:BG$166)) + MAX(IF(BH$1:BH$166="teilsaniert",BG$1:BG$166))) / 2,
                (MIN(IF(BH$1:BH$166="saniert",BG$1:BG$166)) + MAX(IF(BH$1:BH$166="saniert",BG$1:BG$166))) / 2
            )
        )),
        0,
        BF105
    )
)</f>
        <v>0</v>
      </c>
    </row>
    <row r="106" spans="2:61">
      <c r="B106" s="174">
        <f t="shared" si="39"/>
        <v>1.0495660349470595</v>
      </c>
      <c r="C106" s="173">
        <f>_xlfn.NORM.DIST(B106, B5,C5, TRUE)</f>
        <v>0.19079178012051065</v>
      </c>
      <c r="D106" s="174" t="str">
        <f t="shared" si="26"/>
        <v>teilsaniert</v>
      </c>
      <c r="E106" s="174" cm="1">
        <f t="array" ref="E106">IF(
    C106 &gt; (IF(
        D106 = "unsaniert",
        (MIN(IF(D$32:D$166="unsaniert",C$32:C$166)) + MAX(IF(D$32:D$166="unsaniert",C$32:C$166))) / 2,
        IF(
            D106 = "teilsaniert",
            (MIN(IF(D$32:D$166="teilsaniert",C$32:C$166)) + MAX(IF(D$32:D$166="teilsaniert",C$32:C$166))) / 2,
            (MIN(IF(D$32:D$166="saniert",C$32:C$166)) + MAX(IF(D$32:D$166="saniert",C$32:C$166))) / 2
        )
    )),
    0,
    IF(
        C105 &lt; (IF(
            D106 = "unsaniert",
            (MIN(IF(D$32:D$166="unsaniert",C$32:C$166)) + MAX(IF(D$32:D$166="unsaniert",C$32:C$166))) / 2,
            IF(
                D106 = "teilsaniert",
                (MIN(IF(D$32:D$166="teilsaniert",C$32:C$166)) + MAX(IF(D$32:D$166="teilsaniert",C$32:C$166))) / 2,
                (MIN(IF(D$32:D$166="saniert",C$32:C$166)) + MAX(IF(D$32:D$166="saniert",C$32:C$166))) / 2
            )
        )),
        0,
        B106
    )
)</f>
        <v>0</v>
      </c>
      <c r="H106" s="160"/>
      <c r="I106" s="174">
        <f t="shared" si="40"/>
        <v>2.4072261060263607</v>
      </c>
      <c r="J106" s="173">
        <f>_xlfn.NORM.DIST(I106, I5,J5, TRUE)</f>
        <v>0.63212999392852609</v>
      </c>
      <c r="K106" s="174" t="str">
        <f t="shared" si="27"/>
        <v>unsaniert</v>
      </c>
      <c r="L106" s="174" cm="1">
        <f t="array" ref="L106">IF(
    J106 &gt; (IF(
        K106 = "unsaniert",
        (MIN(IF(K$32:K$166="unsaniert",J$32:J$166)) + MAX(IF(K$32:K$166="unsaniert",J$32:J$166))) / 2,
        IF(
            K106 = "teilsaniert",
            (MIN(IF(K$32:K$166="teilsaniert",J$32:J$166)) + MAX(IF(K$32:K$166="teilsaniert",J$32:J$166))) / 2,
            (MIN(IF(K$32:K$166="saniert",J$32:J$166)) + MAX(IF(K$32:K$166="saniert",J$32:J$166))) / 2
        )
    )),
    0,
    IF(
        J105 &lt; (IF(
            K106 = "unsaniert",
            (MIN(IF(K$32:K$166="unsaniert",J$32:J$166)) + MAX(IF(K$32:K$166="unsaniert",J$32:J$166))) / 2,
            IF(
                K106 = "teilsaniert",
                (MIN(IF(K$32:K$166="teilsaniert",J$32:J$166)) + MAX(IF(K$32:K$166="teilsaniert",J$32:J$166))) / 2,
                (MIN(IF(K$32:K$166="saniert",J$32:J$166)) + MAX(IF(K$32:K$166="saniert",J$32:J$166))) / 2
            )
        )),
        0,
        I106
    )
)</f>
        <v>0</v>
      </c>
      <c r="O106" s="160"/>
      <c r="P106" s="174">
        <f t="shared" si="41"/>
        <v>0.20363411250567826</v>
      </c>
      <c r="Q106" s="173">
        <f>_xlfn.NORM.DIST(P106, P5,Q5, TRUE)</f>
        <v>7.3112854448516057E-4</v>
      </c>
      <c r="R106" s="174" t="str">
        <f t="shared" si="28"/>
        <v>saniert</v>
      </c>
      <c r="S106" s="174" cm="1">
        <f t="array" ref="S106">IF(
    Q106 &gt; (IF(
        R106 = "unsaniert",
        (MIN(IF(R$32:R$166="unsaniert",Q$32:Q$166)) + MAX(IF(R$32:R$166="unsaniert",Q$32:Q$166))) / 2,
        IF(
            R106 = "teilsaniert",
            (MIN(IF(R$32:R$166="teilsaniert",Q$32:Q$166)) + MAX(IF(R$32:R$166="teilsaniert",Q$32:Q$166))) / 2,
            (MIN(IF(R$32:R$166="saniert",Q$32:Q$166)) + MAX(IF(R$32:R$166="saniert",Q$32:Q$166))) / 2
        )
    )),
    0,
    IF(
        Q105 &lt; (IF(
            R106 = "unsaniert",
            (MIN(IF(R$32:R$166="unsaniert",Q$32:Q$166)) + MAX(IF(R$32:R$166="unsaniert",Q$32:Q$166))) / 2,
            IF(
                R106 = "teilsaniert",
                (MIN(IF(R$32:R$166="teilsaniert",Q$32:Q$166)) + MAX(IF(R$32:R$166="teilsaniert",Q$32:Q$166))) / 2,
                (MIN(IF(R$32:R$166="saniert",Q$32:Q$166)) + MAX(IF(R$32:R$166="saniert",Q$32:Q$166))) / 2
            )
        )),
        0,
        P106
    )
)</f>
        <v>0</v>
      </c>
      <c r="W106" s="174">
        <f t="shared" si="42"/>
        <v>3.1570897700003004</v>
      </c>
      <c r="X106" s="173">
        <f t="shared" si="29"/>
        <v>0.49454285220733768</v>
      </c>
      <c r="Y106" s="174" t="str">
        <f t="shared" si="30"/>
        <v>unsaniert</v>
      </c>
      <c r="Z106" s="174" cm="1">
        <f t="array" ref="Z106">IF(
    X106 &gt; (IF(
        Y106 = "unsaniert",
        (MIN(IF(Y$29:Y$166="unsaniert",X$29:X$166)) + MAX(IF(Y$29:Y$166="unsaniert",X$29:X$166))) / 2,
        IF(
            Y106 = "teilsaniert",
            (MIN(IF(Y$29:Y$166="teilsaniert",X$29:X$166)) + MAX(IF(Y$29:Y$166="teilsaniert",X$29:X$166))) / 2,
            (MIN(IF(Y$29:Y$166="saniert",X$29:X$166)) + MAX(IF(Y$29:Y$166="saniert",X$29:X$166))) / 2
        )
    )),
    0,
    IF(
        X105 &lt; (IF(
            Y106 = "unsaniert",
            (MIN(IF(Y$29:Y$166="unsaniert",X$29:X$166)) + MAX(IF(Y$29:Y$166="unsaniert",X$29:X$166))) / 2,
            IF(
                Y106 = "teilsaniert",
                (MIN(IF(Y$29:Y$166="teilsaniert",X$29:X$166)) + MAX(IF(Y$29:Y$166="teilsaniert",X$29:X$166))) / 2,
                (MIN(IF(Y$29:Y$166="saniert",X$29:X$166)) + MAX(IF(Y$29:Y$166="saniert",X$29:X$166))) / 2
            )
        )),
        0,
        W106
    )
)</f>
        <v>0</v>
      </c>
      <c r="AA106" s="160"/>
      <c r="AB106" s="160"/>
      <c r="AC106" s="160"/>
      <c r="AD106" s="174">
        <f t="shared" si="43"/>
        <v>0.9871765483150976</v>
      </c>
      <c r="AE106" s="173">
        <f t="shared" si="31"/>
        <v>9.3353821557819114E-2</v>
      </c>
      <c r="AF106" s="174" t="str">
        <f t="shared" si="32"/>
        <v>teilsaniert</v>
      </c>
      <c r="AG106" s="174" cm="1">
        <f t="array" ref="AG106">IF(
    AE106 &gt; (IF(
        AF106 = "unsaniert",
        (MIN(IF(AF$1:AF$166="unsaniert",AE$1:AE$166)) + MAX(IF(AF$1:AF$166="unsaniert",AE$1:AE$166))) / 2,
        IF(
            AF106 = "teilsaniert",
            (MIN(IF(AF$1:AF$166="teilsaniert",AE$1:AE$166)) + MAX(IF(AF$1:AF$166="teilsaniert",AE$1:AE$166))) / 2,
            (MIN(IF(AF$1:AF$166="saniert",AE$1:AE$166)) + MAX(IF(AF$1:AF$166="saniert",AE$1:AE$166))) / 2
        )
    )),
    0,
    IF(
        AE105 &lt; (IF(
            AF106 = "unsaniert",
            (MIN(IF(AF$1:AF$166="unsaniert",AE$1:AE$166)) + MAX(IF(AF$1:AF$166="unsaniert",AE$1:AE$166))) / 2,
            IF(
                AF106 = "teilsaniert",
                (MIN(IF(AF$1:AF$166="teilsaniert",AE$1:AE$166)) + MAX(IF(AF$1:AF$166="teilsaniert",AE$1:AE$166))) / 2,
                (MIN(IF(AF$1:AF$166="saniert",AE$1:AE$166)) + MAX(IF(AF$1:AF$166="saniert",AE$1:AE$166))) / 2
            )
        )),
        0,
        AD106
    )
)</f>
        <v>0</v>
      </c>
      <c r="AH106" s="160"/>
      <c r="AI106" s="160"/>
      <c r="AJ106" s="160"/>
      <c r="AK106" s="174">
        <f t="shared" si="44"/>
        <v>4.2053963801074817E-2</v>
      </c>
      <c r="AL106" s="173">
        <f t="shared" si="33"/>
        <v>2.0657506912546514E-5</v>
      </c>
      <c r="AM106" s="174" t="str">
        <f t="shared" si="34"/>
        <v>saniert</v>
      </c>
      <c r="AN106" s="174" cm="1">
        <f t="array" ref="AN106">IF(
    AL106 &gt; (IF(
        AM106 = "unsaniert",
        (MIN(IF(AM$1:AM$166="unsaniert",AL$1:AL$166)) + MAX(IF(AM$1:AM$166="unsaniert",AL$1:AL$166))) / 2,
        IF(
            AM106 = "teilsaniert",
            (MIN(IF(AM$1:AM$166="teilsaniert",AL$1:AL$166)) + MAX(IF(AM$1:AM$166="teilsaniert",AL$1:AL$166))) / 2,
            (MIN(IF(AM$1:AM$166="saniert",AL$1:AL$166)) + MAX(IF(AM$1:AM$166="saniert",AL$1:AL$166))) / 2
        )
    )),
    0,
    IF(
        AL105 &lt; (IF(
            AM106 = "unsaniert",
            (MIN(IF(AM$1:AM$166="unsaniert",AL$1:AL$166)) + MAX(IF(AM$1:AM$166="unsaniert",AL$1:AL$166))) / 2,
            IF(
                AM106 = "teilsaniert",
                (MIN(IF(AM$1:AM$166="teilsaniert",AL$1:AL$166)) + MAX(IF(AM$1:AM$166="teilsaniert",AL$1:AL$166))) / 2,
                (MIN(IF(AM$1:AM$166="saniert",AL$1:AL$166)) + MAX(IF(AM$1:AM$166="saniert",AL$1:AL$166))) / 2
            )
        )),
        0,
        AK106
    )
)</f>
        <v>0</v>
      </c>
      <c r="AR106" s="174">
        <f t="shared" si="45"/>
        <v>1.3701446657938712</v>
      </c>
      <c r="AS106" s="173">
        <f t="shared" si="35"/>
        <v>0.11970343939839609</v>
      </c>
      <c r="AT106" s="174" t="str">
        <f t="shared" si="36"/>
        <v>teilsaniert</v>
      </c>
      <c r="AU106" s="174" cm="1">
        <f t="array" ref="AU106">IF(
    AS106 &gt; (IF(
        AT106 = "unsaniert",
        (MIN(IF(AT$1:AT$166="unsaniert",AS$1:AS$166)) + MAX(IF(AT$1:AT$166="unsaniert",AS$1:AS$166))) / 2,
        IF(
            AT106 = "teilsaniert",
            (MIN(IF(AT$1:AT$166="teilsaniert",AS$1:AS$166)) + MAX(IF(AT$1:AT$166="teilsaniert",AS$1:AS$166))) / 2,
            (MIN(IF(AT$1:AT$166="saniert",AS$1:AS$166)) + MAX(IF(AT$1:AT$166="saniert",AS$1:AS$166))) / 2
        )
    )),
    0,
    IF(
        AS105 &lt; (IF(
            AT106 = "unsaniert",
            (MIN(IF(AT$1:AT$166="unsaniert",AS$1:AS$166)) + MAX(IF(AT$1:AT$166="unsaniert",AS$1:AS$166))) / 2,
            IF(
                AT106 = "teilsaniert",
                (MIN(IF(AT$1:AT$166="teilsaniert",AS$1:AS$166)) + MAX(IF(AT$1:AT$166="teilsaniert",AS$1:AS$166))) / 2,
                (MIN(IF(AT$1:AT$166="saniert",AS$1:AS$166)) + MAX(IF(AT$1:AT$166="saniert",AS$1:AS$166))) / 2
            )
        )),
        0,
        AR106
    )
)</f>
        <v>0</v>
      </c>
      <c r="AV106" s="160"/>
      <c r="AW106" s="160"/>
      <c r="AX106" s="160"/>
      <c r="AY106" s="174">
        <f t="shared" si="46"/>
        <v>2.1356705130367053</v>
      </c>
      <c r="AZ106" s="173">
        <f t="shared" si="48"/>
        <v>0.36566674685845862</v>
      </c>
      <c r="BA106" s="174" t="str">
        <f t="shared" si="49"/>
        <v>teilsaniert</v>
      </c>
      <c r="BB106" s="174" cm="1">
        <f t="array" ref="BB106">IF(
    AZ106 &gt; (IF(
        BA106 = "unsaniert",
        (MIN(IF(BA$1:BA$166="unsaniert",AZ$1:AZ$166)) + MAX(IF(BA$1:BA$166="unsaniert",AZ$1:AZ$166))) / 2,
        IF(
            BA106 = "teilsaniert",
            (MIN(IF(BA$1:BA$166="teilsaniert",AZ$1:AZ$166)) + MAX(IF(BA$1:BA$166="teilsaniert",AZ$1:AZ$166))) / 2,
            (MIN(IF(BA$1:BA$166="saniert",AZ$1:AZ$166)) + MAX(IF(BA$1:BA$166="saniert",AZ$1:AZ$166))) / 2
        )
    )),
    0,
    IF(
        AZ105 &lt; (IF(
            BA106 = "unsaniert",
            (MIN(IF(BA$1:BA$166="unsaniert",AZ$1:AZ$166)) + MAX(IF(BA$1:BA$166="unsaniert",AZ$1:AZ$166))) / 2,
            IF(
                BA106 = "teilsaniert",
                (MIN(IF(BA$1:BA$166="teilsaniert",AZ$1:AZ$166)) + MAX(IF(BA$1:BA$166="teilsaniert",AZ$1:AZ$166))) / 2,
                (MIN(IF(BA$1:BA$166="saniert",AZ$1:AZ$166)) + MAX(IF(BA$1:BA$166="saniert",AZ$1:AZ$166))) / 2
            )
        )),
        0,
        AY106
    )
)</f>
        <v>0</v>
      </c>
      <c r="BC106" s="160"/>
      <c r="BD106" s="160"/>
      <c r="BE106" s="160"/>
      <c r="BF106" s="174">
        <f t="shared" si="47"/>
        <v>0.34436131741311771</v>
      </c>
      <c r="BG106" s="173">
        <f t="shared" si="37"/>
        <v>7.3181473735286868E-3</v>
      </c>
      <c r="BH106" s="174" t="str">
        <f t="shared" si="38"/>
        <v>saniert</v>
      </c>
      <c r="BI106" s="174" cm="1">
        <f t="array" ref="BI106">IF(
    BG106 &gt; (IF(
        BH106 = "unsaniert",
        (MIN(IF(BH$1:BH$166="unsaniert",BG$1:BG$166)) + MAX(IF(BH$1:BH$166="unsaniert",BG$1:BG$166))) / 2,
        IF(
            BH106 = "teilsaniert",
            (MIN(IF(BH$1:BH$166="teilsaniert",BG$1:BG$166)) + MAX(IF(BH$1:BH$166="teilsaniert",BG$1:BG$166))) / 2,
            (MIN(IF(BH$1:BH$166="saniert",BG$1:BG$166)) + MAX(IF(BH$1:BH$166="saniert",BG$1:BG$166))) / 2
        )
    )),
    0,
    IF(
        BG105 &lt; (IF(
            BH106 = "unsaniert",
            (MIN(IF(BH$1:BH$166="unsaniert",BG$1:BG$166)) + MAX(IF(BH$1:BH$166="unsaniert",BG$1:BG$166))) / 2,
            IF(
                BH106 = "teilsaniert",
                (MIN(IF(BH$1:BH$166="teilsaniert",BG$1:BG$166)) + MAX(IF(BH$1:BH$166="teilsaniert",BG$1:BG$166))) / 2,
                (MIN(IF(BH$1:BH$166="saniert",BG$1:BG$166)) + MAX(IF(BH$1:BH$166="saniert",BG$1:BG$166))) / 2
            )
        )),
        0,
        BF106
    )
)</f>
        <v>0</v>
      </c>
    </row>
    <row r="107" spans="2:61">
      <c r="B107" s="174">
        <f t="shared" si="39"/>
        <v>1.0195660349470594</v>
      </c>
      <c r="C107" s="173">
        <f>_xlfn.NORM.DIST(B107, B5,C5, TRUE)</f>
        <v>0.17629960991805549</v>
      </c>
      <c r="D107" s="174" t="str">
        <f t="shared" si="26"/>
        <v>teilsaniert</v>
      </c>
      <c r="E107" s="174" cm="1">
        <f t="array" ref="E107">IF(
    C107 &gt; (IF(
        D107 = "unsaniert",
        (MIN(IF(D$32:D$166="unsaniert",C$32:C$166)) + MAX(IF(D$32:D$166="unsaniert",C$32:C$166))) / 2,
        IF(
            D107 = "teilsaniert",
            (MIN(IF(D$32:D$166="teilsaniert",C$32:C$166)) + MAX(IF(D$32:D$166="teilsaniert",C$32:C$166))) / 2,
            (MIN(IF(D$32:D$166="saniert",C$32:C$166)) + MAX(IF(D$32:D$166="saniert",C$32:C$166))) / 2
        )
    )),
    0,
    IF(
        C106 &lt; (IF(
            D107 = "unsaniert",
            (MIN(IF(D$32:D$166="unsaniert",C$32:C$166)) + MAX(IF(D$32:D$166="unsaniert",C$32:C$166))) / 2,
            IF(
                D107 = "teilsaniert",
                (MIN(IF(D$32:D$166="teilsaniert",C$32:C$166)) + MAX(IF(D$32:D$166="teilsaniert",C$32:C$166))) / 2,
                (MIN(IF(D$32:D$166="saniert",C$32:C$166)) + MAX(IF(D$32:D$166="saniert",C$32:C$166))) / 2
            )
        )),
        0,
        B107
    )
)</f>
        <v>0</v>
      </c>
      <c r="H107" s="160"/>
      <c r="I107" s="174">
        <f t="shared" si="40"/>
        <v>2.3772261060263609</v>
      </c>
      <c r="J107" s="173">
        <f>_xlfn.NORM.DIST(I107, I5,J5, TRUE)</f>
        <v>0.61791142218895589</v>
      </c>
      <c r="K107" s="174" t="str">
        <f t="shared" si="27"/>
        <v>unsaniert</v>
      </c>
      <c r="L107" s="174" cm="1">
        <f t="array" ref="L107">IF(
    J107 &gt; (IF(
        K107 = "unsaniert",
        (MIN(IF(K$32:K$166="unsaniert",J$32:J$166)) + MAX(IF(K$32:K$166="unsaniert",J$32:J$166))) / 2,
        IF(
            K107 = "teilsaniert",
            (MIN(IF(K$32:K$166="teilsaniert",J$32:J$166)) + MAX(IF(K$32:K$166="teilsaniert",J$32:J$166))) / 2,
            (MIN(IF(K$32:K$166="saniert",J$32:J$166)) + MAX(IF(K$32:K$166="saniert",J$32:J$166))) / 2
        )
    )),
    0,
    IF(
        J106 &lt; (IF(
            K107 = "unsaniert",
            (MIN(IF(K$32:K$166="unsaniert",J$32:J$166)) + MAX(IF(K$32:K$166="unsaniert",J$32:J$166))) / 2,
            IF(
                K107 = "teilsaniert",
                (MIN(IF(K$32:K$166="teilsaniert",J$32:J$166)) + MAX(IF(K$32:K$166="teilsaniert",J$32:J$166))) / 2,
                (MIN(IF(K$32:K$166="saniert",J$32:J$166)) + MAX(IF(K$32:K$166="saniert",J$32:J$166))) / 2
            )
        )),
        0,
        I107
    )
)</f>
        <v>0</v>
      </c>
      <c r="O107" s="160"/>
      <c r="P107" s="174">
        <f t="shared" si="41"/>
        <v>0.17363411250567826</v>
      </c>
      <c r="Q107" s="173">
        <f>_xlfn.NORM.DIST(P107, P5,Q5, TRUE)</f>
        <v>5.3936895426051298E-4</v>
      </c>
      <c r="R107" s="174" t="str">
        <f t="shared" si="28"/>
        <v>saniert</v>
      </c>
      <c r="S107" s="174" cm="1">
        <f t="array" ref="S107">IF(
    Q107 &gt; (IF(
        R107 = "unsaniert",
        (MIN(IF(R$32:R$166="unsaniert",Q$32:Q$166)) + MAX(IF(R$32:R$166="unsaniert",Q$32:Q$166))) / 2,
        IF(
            R107 = "teilsaniert",
            (MIN(IF(R$32:R$166="teilsaniert",Q$32:Q$166)) + MAX(IF(R$32:R$166="teilsaniert",Q$32:Q$166))) / 2,
            (MIN(IF(R$32:R$166="saniert",Q$32:Q$166)) + MAX(IF(R$32:R$166="saniert",Q$32:Q$166))) / 2
        )
    )),
    0,
    IF(
        Q106 &lt; (IF(
            R107 = "unsaniert",
            (MIN(IF(R$32:R$166="unsaniert",Q$32:Q$166)) + MAX(IF(R$32:R$166="unsaniert",Q$32:Q$166))) / 2,
            IF(
                R107 = "teilsaniert",
                (MIN(IF(R$32:R$166="teilsaniert",Q$32:Q$166)) + MAX(IF(R$32:R$166="teilsaniert",Q$32:Q$166))) / 2,
                (MIN(IF(R$32:R$166="saniert",Q$32:Q$166)) + MAX(IF(R$32:R$166="saniert",Q$32:Q$166))) / 2
            )
        )),
        0,
        P107
    )
)</f>
        <v>0</v>
      </c>
      <c r="W107" s="174">
        <f t="shared" si="42"/>
        <v>3.1270897700003006</v>
      </c>
      <c r="X107" s="173">
        <f t="shared" si="29"/>
        <v>0.47762085230481605</v>
      </c>
      <c r="Y107" s="174" t="str">
        <f t="shared" si="30"/>
        <v>unsaniert</v>
      </c>
      <c r="Z107" s="174" cm="1">
        <f t="array" ref="Z107">IF(
    X107 &gt; (IF(
        Y107 = "unsaniert",
        (MIN(IF(Y$29:Y$166="unsaniert",X$29:X$166)) + MAX(IF(Y$29:Y$166="unsaniert",X$29:X$166))) / 2,
        IF(
            Y107 = "teilsaniert",
            (MIN(IF(Y$29:Y$166="teilsaniert",X$29:X$166)) + MAX(IF(Y$29:Y$166="teilsaniert",X$29:X$166))) / 2,
            (MIN(IF(Y$29:Y$166="saniert",X$29:X$166)) + MAX(IF(Y$29:Y$166="saniert",X$29:X$166))) / 2
        )
    )),
    0,
    IF(
        X106 &lt; (IF(
            Y107 = "unsaniert",
            (MIN(IF(Y$29:Y$166="unsaniert",X$29:X$166)) + MAX(IF(Y$29:Y$166="unsaniert",X$29:X$166))) / 2,
            IF(
                Y107 = "teilsaniert",
                (MIN(IF(Y$29:Y$166="teilsaniert",X$29:X$166)) + MAX(IF(Y$29:Y$166="teilsaniert",X$29:X$166))) / 2,
                (MIN(IF(Y$29:Y$166="saniert",X$29:X$166)) + MAX(IF(Y$29:Y$166="saniert",X$29:X$166))) / 2
            )
        )),
        0,
        W107
    )
)</f>
        <v>0</v>
      </c>
      <c r="AA107" s="160"/>
      <c r="AB107" s="160"/>
      <c r="AC107" s="160"/>
      <c r="AD107" s="174">
        <f t="shared" si="43"/>
        <v>0.95717654831509758</v>
      </c>
      <c r="AE107" s="173">
        <f t="shared" si="31"/>
        <v>8.3603812102006861E-2</v>
      </c>
      <c r="AF107" s="174" t="str">
        <f t="shared" si="32"/>
        <v>teilsaniert</v>
      </c>
      <c r="AG107" s="174" cm="1">
        <f t="array" ref="AG107">IF(
    AE107 &gt; (IF(
        AF107 = "unsaniert",
        (MIN(IF(AF$1:AF$166="unsaniert",AE$1:AE$166)) + MAX(IF(AF$1:AF$166="unsaniert",AE$1:AE$166))) / 2,
        IF(
            AF107 = "teilsaniert",
            (MIN(IF(AF$1:AF$166="teilsaniert",AE$1:AE$166)) + MAX(IF(AF$1:AF$166="teilsaniert",AE$1:AE$166))) / 2,
            (MIN(IF(AF$1:AF$166="saniert",AE$1:AE$166)) + MAX(IF(AF$1:AF$166="saniert",AE$1:AE$166))) / 2
        )
    )),
    0,
    IF(
        AE106 &lt; (IF(
            AF107 = "unsaniert",
            (MIN(IF(AF$1:AF$166="unsaniert",AE$1:AE$166)) + MAX(IF(AF$1:AF$166="unsaniert",AE$1:AE$166))) / 2,
            IF(
                AF107 = "teilsaniert",
                (MIN(IF(AF$1:AF$166="teilsaniert",AE$1:AE$166)) + MAX(IF(AF$1:AF$166="teilsaniert",AE$1:AE$166))) / 2,
                (MIN(IF(AF$1:AF$166="saniert",AE$1:AE$166)) + MAX(IF(AF$1:AF$166="saniert",AE$1:AE$166))) / 2
            )
        )),
        0,
        AD107
    )
)</f>
        <v>0</v>
      </c>
      <c r="AH107" s="160"/>
      <c r="AI107" s="160"/>
      <c r="AJ107" s="160"/>
      <c r="AK107" s="174">
        <f t="shared" si="44"/>
        <v>1.2053963801074818E-2</v>
      </c>
      <c r="AL107" s="173">
        <f t="shared" si="33"/>
        <v>1.3345749015906161E-5</v>
      </c>
      <c r="AM107" s="174" t="str">
        <f t="shared" si="34"/>
        <v>saniert</v>
      </c>
      <c r="AN107" s="174" cm="1">
        <f t="array" ref="AN107">IF(
    AL107 &gt; (IF(
        AM107 = "unsaniert",
        (MIN(IF(AM$1:AM$166="unsaniert",AL$1:AL$166)) + MAX(IF(AM$1:AM$166="unsaniert",AL$1:AL$166))) / 2,
        IF(
            AM107 = "teilsaniert",
            (MIN(IF(AM$1:AM$166="teilsaniert",AL$1:AL$166)) + MAX(IF(AM$1:AM$166="teilsaniert",AL$1:AL$166))) / 2,
            (MIN(IF(AM$1:AM$166="saniert",AL$1:AL$166)) + MAX(IF(AM$1:AM$166="saniert",AL$1:AL$166))) / 2
        )
    )),
    0,
    IF(
        AL106 &lt; (IF(
            AM107 = "unsaniert",
            (MIN(IF(AM$1:AM$166="unsaniert",AL$1:AL$166)) + MAX(IF(AM$1:AM$166="unsaniert",AL$1:AL$166))) / 2,
            IF(
                AM107 = "teilsaniert",
                (MIN(IF(AM$1:AM$166="teilsaniert",AL$1:AL$166)) + MAX(IF(AM$1:AM$166="teilsaniert",AL$1:AL$166))) / 2,
                (MIN(IF(AM$1:AM$166="saniert",AL$1:AL$166)) + MAX(IF(AM$1:AM$166="saniert",AL$1:AL$166))) / 2
            )
        )),
        0,
        AK107
    )
)</f>
        <v>0</v>
      </c>
      <c r="AR107" s="174">
        <f t="shared" si="45"/>
        <v>1.3601446657938712</v>
      </c>
      <c r="AS107" s="173">
        <f t="shared" si="35"/>
        <v>0.10836053108952733</v>
      </c>
      <c r="AT107" s="174" t="str">
        <f t="shared" si="36"/>
        <v>teilsaniert</v>
      </c>
      <c r="AU107" s="174" cm="1">
        <f t="array" ref="AU107">IF(
    AS107 &gt; (IF(
        AT107 = "unsaniert",
        (MIN(IF(AT$1:AT$166="unsaniert",AS$1:AS$166)) + MAX(IF(AT$1:AT$166="unsaniert",AS$1:AS$166))) / 2,
        IF(
            AT107 = "teilsaniert",
            (MIN(IF(AT$1:AT$166="teilsaniert",AS$1:AS$166)) + MAX(IF(AT$1:AT$166="teilsaniert",AS$1:AS$166))) / 2,
            (MIN(IF(AT$1:AT$166="saniert",AS$1:AS$166)) + MAX(IF(AT$1:AT$166="saniert",AS$1:AS$166))) / 2
        )
    )),
    0,
    IF(
        AS106 &lt; (IF(
            AT107 = "unsaniert",
            (MIN(IF(AT$1:AT$166="unsaniert",AS$1:AS$166)) + MAX(IF(AT$1:AT$166="unsaniert",AS$1:AS$166))) / 2,
            IF(
                AT107 = "teilsaniert",
                (MIN(IF(AT$1:AT$166="teilsaniert",AS$1:AS$166)) + MAX(IF(AT$1:AT$166="teilsaniert",AS$1:AS$166))) / 2,
                (MIN(IF(AT$1:AT$166="saniert",AS$1:AS$166)) + MAX(IF(AT$1:AT$166="saniert",AS$1:AS$166))) / 2
            )
        )),
        0,
        AR107
    )
)</f>
        <v>0</v>
      </c>
      <c r="AV107" s="160"/>
      <c r="AW107" s="160"/>
      <c r="AX107" s="160"/>
      <c r="AY107" s="174">
        <f t="shared" si="46"/>
        <v>2.1056705130367055</v>
      </c>
      <c r="AZ107" s="173">
        <f t="shared" si="48"/>
        <v>0.34810498019519576</v>
      </c>
      <c r="BA107" s="174" t="str">
        <f t="shared" si="49"/>
        <v>teilsaniert</v>
      </c>
      <c r="BB107" s="174" cm="1">
        <f t="array" ref="BB107">IF(
    AZ107 &gt; (IF(
        BA107 = "unsaniert",
        (MIN(IF(BA$1:BA$166="unsaniert",AZ$1:AZ$166)) + MAX(IF(BA$1:BA$166="unsaniert",AZ$1:AZ$166))) / 2,
        IF(
            BA107 = "teilsaniert",
            (MIN(IF(BA$1:BA$166="teilsaniert",AZ$1:AZ$166)) + MAX(IF(BA$1:BA$166="teilsaniert",AZ$1:AZ$166))) / 2,
            (MIN(IF(BA$1:BA$166="saniert",AZ$1:AZ$166)) + MAX(IF(BA$1:BA$166="saniert",AZ$1:AZ$166))) / 2
        )
    )),
    0,
    IF(
        AZ106 &lt; (IF(
            BA107 = "unsaniert",
            (MIN(IF(BA$1:BA$166="unsaniert",AZ$1:AZ$166)) + MAX(IF(BA$1:BA$166="unsaniert",AZ$1:AZ$166))) / 2,
            IF(
                BA107 = "teilsaniert",
                (MIN(IF(BA$1:BA$166="teilsaniert",AZ$1:AZ$166)) + MAX(IF(BA$1:BA$166="teilsaniert",AZ$1:AZ$166))) / 2,
                (MIN(IF(BA$1:BA$166="saniert",AZ$1:AZ$166)) + MAX(IF(BA$1:BA$166="saniert",AZ$1:AZ$166))) / 2
            )
        )),
        0,
        AY107
    )
)</f>
        <v>0</v>
      </c>
      <c r="BC107" s="160"/>
      <c r="BD107" s="160"/>
      <c r="BE107" s="160"/>
      <c r="BF107" s="174">
        <f t="shared" si="47"/>
        <v>0.31436131741311768</v>
      </c>
      <c r="BG107" s="173">
        <f t="shared" si="37"/>
        <v>5.9029603292615057E-3</v>
      </c>
      <c r="BH107" s="174" t="str">
        <f t="shared" si="38"/>
        <v>saniert</v>
      </c>
      <c r="BI107" s="174" cm="1">
        <f t="array" ref="BI107">IF(
    BG107 &gt; (IF(
        BH107 = "unsaniert",
        (MIN(IF(BH$1:BH$166="unsaniert",BG$1:BG$166)) + MAX(IF(BH$1:BH$166="unsaniert",BG$1:BG$166))) / 2,
        IF(
            BH107 = "teilsaniert",
            (MIN(IF(BH$1:BH$166="teilsaniert",BG$1:BG$166)) + MAX(IF(BH$1:BH$166="teilsaniert",BG$1:BG$166))) / 2,
            (MIN(IF(BH$1:BH$166="saniert",BG$1:BG$166)) + MAX(IF(BH$1:BH$166="saniert",BG$1:BG$166))) / 2
        )
    )),
    0,
    IF(
        BG106 &lt; (IF(
            BH107 = "unsaniert",
            (MIN(IF(BH$1:BH$166="unsaniert",BG$1:BG$166)) + MAX(IF(BH$1:BH$166="unsaniert",BG$1:BG$166))) / 2,
            IF(
                BH107 = "teilsaniert",
                (MIN(IF(BH$1:BH$166="teilsaniert",BG$1:BG$166)) + MAX(IF(BH$1:BH$166="teilsaniert",BG$1:BG$166))) / 2,
                (MIN(IF(BH$1:BH$166="saniert",BG$1:BG$166)) + MAX(IF(BH$1:BH$166="saniert",BG$1:BG$166))) / 2
            )
        )),
        0,
        BF107
    )
)</f>
        <v>0</v>
      </c>
    </row>
    <row r="108" spans="2:61">
      <c r="B108" s="174">
        <f t="shared" si="39"/>
        <v>0.98956603494705941</v>
      </c>
      <c r="C108" s="173">
        <f>_xlfn.NORM.DIST(B108, B5,C5, TRUE)</f>
        <v>0.16252415551834498</v>
      </c>
      <c r="D108" s="174" t="str">
        <f t="shared" si="26"/>
        <v>teilsaniert</v>
      </c>
      <c r="E108" s="174" cm="1">
        <f t="array" ref="E108">IF(
    C108 &gt; (IF(
        D108 = "unsaniert",
        (MIN(IF(D$32:D$166="unsaniert",C$32:C$166)) + MAX(IF(D$32:D$166="unsaniert",C$32:C$166))) / 2,
        IF(
            D108 = "teilsaniert",
            (MIN(IF(D$32:D$166="teilsaniert",C$32:C$166)) + MAX(IF(D$32:D$166="teilsaniert",C$32:C$166))) / 2,
            (MIN(IF(D$32:D$166="saniert",C$32:C$166)) + MAX(IF(D$32:D$166="saniert",C$32:C$166))) / 2
        )
    )),
    0,
    IF(
        C107 &lt; (IF(
            D108 = "unsaniert",
            (MIN(IF(D$32:D$166="unsaniert",C$32:C$166)) + MAX(IF(D$32:D$166="unsaniert",C$32:C$166))) / 2,
            IF(
                D108 = "teilsaniert",
                (MIN(IF(D$32:D$166="teilsaniert",C$32:C$166)) + MAX(IF(D$32:D$166="teilsaniert",C$32:C$166))) / 2,
                (MIN(IF(D$32:D$166="saniert",C$32:C$166)) + MAX(IF(D$32:D$166="saniert",C$32:C$166))) / 2
            )
        )),
        0,
        B108
    )
)</f>
        <v>0</v>
      </c>
      <c r="H108" s="160"/>
      <c r="I108" s="174">
        <f t="shared" si="40"/>
        <v>2.3472261060263611</v>
      </c>
      <c r="J108" s="173">
        <f>_xlfn.NORM.DIST(I108, I5,J5, TRUE)</f>
        <v>0.60353200732099799</v>
      </c>
      <c r="K108" s="174" t="str">
        <f t="shared" si="27"/>
        <v>unsaniert</v>
      </c>
      <c r="L108" s="174" cm="1">
        <f t="array" ref="L108">IF(
    J108 &gt; (IF(
        K108 = "unsaniert",
        (MIN(IF(K$32:K$166="unsaniert",J$32:J$166)) + MAX(IF(K$32:K$166="unsaniert",J$32:J$166))) / 2,
        IF(
            K108 = "teilsaniert",
            (MIN(IF(K$32:K$166="teilsaniert",J$32:J$166)) + MAX(IF(K$32:K$166="teilsaniert",J$32:J$166))) / 2,
            (MIN(IF(K$32:K$166="saniert",J$32:J$166)) + MAX(IF(K$32:K$166="saniert",J$32:J$166))) / 2
        )
    )),
    0,
    IF(
        J107 &lt; (IF(
            K108 = "unsaniert",
            (MIN(IF(K$32:K$166="unsaniert",J$32:J$166)) + MAX(IF(K$32:K$166="unsaniert",J$32:J$166))) / 2,
            IF(
                K108 = "teilsaniert",
                (MIN(IF(K$32:K$166="teilsaniert",J$32:J$166)) + MAX(IF(K$32:K$166="teilsaniert",J$32:J$166))) / 2,
                (MIN(IF(K$32:K$166="saniert",J$32:J$166)) + MAX(IF(K$32:K$166="saniert",J$32:J$166))) / 2
            )
        )),
        0,
        I108
    )
)</f>
        <v>0</v>
      </c>
      <c r="O108" s="160"/>
      <c r="P108" s="174">
        <f t="shared" si="41"/>
        <v>0.14363411250567826</v>
      </c>
      <c r="Q108" s="173">
        <f>_xlfn.NORM.DIST(P108, P5,Q5, TRUE)</f>
        <v>3.950864730773818E-4</v>
      </c>
      <c r="R108" s="174" t="str">
        <f t="shared" si="28"/>
        <v>saniert</v>
      </c>
      <c r="S108" s="174" cm="1">
        <f t="array" ref="S108">IF(
    Q108 &gt; (IF(
        R108 = "unsaniert",
        (MIN(IF(R$32:R$166="unsaniert",Q$32:Q$166)) + MAX(IF(R$32:R$166="unsaniert",Q$32:Q$166))) / 2,
        IF(
            R108 = "teilsaniert",
            (MIN(IF(R$32:R$166="teilsaniert",Q$32:Q$166)) + MAX(IF(R$32:R$166="teilsaniert",Q$32:Q$166))) / 2,
            (MIN(IF(R$32:R$166="saniert",Q$32:Q$166)) + MAX(IF(R$32:R$166="saniert",Q$32:Q$166))) / 2
        )
    )),
    0,
    IF(
        Q107 &lt; (IF(
            R108 = "unsaniert",
            (MIN(IF(R$32:R$166="unsaniert",Q$32:Q$166)) + MAX(IF(R$32:R$166="unsaniert",Q$32:Q$166))) / 2,
            IF(
                R108 = "teilsaniert",
                (MIN(IF(R$32:R$166="teilsaniert",Q$32:Q$166)) + MAX(IF(R$32:R$166="teilsaniert",Q$32:Q$166))) / 2,
                (MIN(IF(R$32:R$166="saniert",Q$32:Q$166)) + MAX(IF(R$32:R$166="saniert",Q$32:Q$166))) / 2
            )
        )),
        0,
        P108
    )
)</f>
        <v>0</v>
      </c>
      <c r="W108" s="174">
        <f t="shared" si="42"/>
        <v>3.0970897700003008</v>
      </c>
      <c r="X108" s="173">
        <f t="shared" si="29"/>
        <v>0.46073911200629147</v>
      </c>
      <c r="Y108" s="174" t="str">
        <f t="shared" si="30"/>
        <v>unsaniert</v>
      </c>
      <c r="Z108" s="174" cm="1">
        <f t="array" ref="Z108">IF(
    X108 &gt; (IF(
        Y108 = "unsaniert",
        (MIN(IF(Y$29:Y$166="unsaniert",X$29:X$166)) + MAX(IF(Y$29:Y$166="unsaniert",X$29:X$166))) / 2,
        IF(
            Y108 = "teilsaniert",
            (MIN(IF(Y$29:Y$166="teilsaniert",X$29:X$166)) + MAX(IF(Y$29:Y$166="teilsaniert",X$29:X$166))) / 2,
            (MIN(IF(Y$29:Y$166="saniert",X$29:X$166)) + MAX(IF(Y$29:Y$166="saniert",X$29:X$166))) / 2
        )
    )),
    0,
    IF(
        X107 &lt; (IF(
            Y108 = "unsaniert",
            (MIN(IF(Y$29:Y$166="unsaniert",X$29:X$166)) + MAX(IF(Y$29:Y$166="unsaniert",X$29:X$166))) / 2,
            IF(
                Y108 = "teilsaniert",
                (MIN(IF(Y$29:Y$166="teilsaniert",X$29:X$166)) + MAX(IF(Y$29:Y$166="teilsaniert",X$29:X$166))) / 2,
                (MIN(IF(Y$29:Y$166="saniert",X$29:X$166)) + MAX(IF(Y$29:Y$166="saniert",X$29:X$166))) / 2
            )
        )),
        0,
        W108
    )
)</f>
        <v>0</v>
      </c>
      <c r="AA108" s="160"/>
      <c r="AB108" s="160"/>
      <c r="AC108" s="160"/>
      <c r="AD108" s="174">
        <f t="shared" si="43"/>
        <v>0.92717654831509755</v>
      </c>
      <c r="AE108" s="173">
        <f t="shared" si="31"/>
        <v>7.4639551763623427E-2</v>
      </c>
      <c r="AF108" s="174" t="str">
        <f t="shared" si="32"/>
        <v>teilsaniert</v>
      </c>
      <c r="AG108" s="174" cm="1">
        <f t="array" ref="AG108">IF(
    AE108 &gt; (IF(
        AF108 = "unsaniert",
        (MIN(IF(AF$1:AF$166="unsaniert",AE$1:AE$166)) + MAX(IF(AF$1:AF$166="unsaniert",AE$1:AE$166))) / 2,
        IF(
            AF108 = "teilsaniert",
            (MIN(IF(AF$1:AF$166="teilsaniert",AE$1:AE$166)) + MAX(IF(AF$1:AF$166="teilsaniert",AE$1:AE$166))) / 2,
            (MIN(IF(AF$1:AF$166="saniert",AE$1:AE$166)) + MAX(IF(AF$1:AF$166="saniert",AE$1:AE$166))) / 2
        )
    )),
    0,
    IF(
        AE107 &lt; (IF(
            AF108 = "unsaniert",
            (MIN(IF(AF$1:AF$166="unsaniert",AE$1:AE$166)) + MAX(IF(AF$1:AF$166="unsaniert",AE$1:AE$166))) / 2,
            IF(
                AF108 = "teilsaniert",
                (MIN(IF(AF$1:AF$166="teilsaniert",AE$1:AE$166)) + MAX(IF(AF$1:AF$166="teilsaniert",AE$1:AE$166))) / 2,
                (MIN(IF(AF$1:AF$166="saniert",AE$1:AE$166)) + MAX(IF(AF$1:AF$166="saniert",AE$1:AE$166))) / 2
            )
        )),
        0,
        AD108
    )
)</f>
        <v>0</v>
      </c>
      <c r="AH108" s="160"/>
      <c r="AI108" s="160"/>
      <c r="AJ108" s="160"/>
      <c r="AK108" s="174">
        <f t="shared" si="44"/>
        <v>-1.794603619892518E-2</v>
      </c>
      <c r="AL108" s="173">
        <f t="shared" si="33"/>
        <v>8.5399054709917027E-6</v>
      </c>
      <c r="AM108" s="174" t="str">
        <f t="shared" si="34"/>
        <v>saniert</v>
      </c>
      <c r="AN108" s="174" cm="1">
        <f t="array" ref="AN108">IF(
    AL108 &gt; (IF(
        AM108 = "unsaniert",
        (MIN(IF(AM$1:AM$166="unsaniert",AL$1:AL$166)) + MAX(IF(AM$1:AM$166="unsaniert",AL$1:AL$166))) / 2,
        IF(
            AM108 = "teilsaniert",
            (MIN(IF(AM$1:AM$166="teilsaniert",AL$1:AL$166)) + MAX(IF(AM$1:AM$166="teilsaniert",AL$1:AL$166))) / 2,
            (MIN(IF(AM$1:AM$166="saniert",AL$1:AL$166)) + MAX(IF(AM$1:AM$166="saniert",AL$1:AL$166))) / 2
        )
    )),
    0,
    IF(
        AL107 &lt; (IF(
            AM108 = "unsaniert",
            (MIN(IF(AM$1:AM$166="unsaniert",AL$1:AL$166)) + MAX(IF(AM$1:AM$166="unsaniert",AL$1:AL$166))) / 2,
            IF(
                AM108 = "teilsaniert",
                (MIN(IF(AM$1:AM$166="teilsaniert",AL$1:AL$166)) + MAX(IF(AM$1:AM$166="teilsaniert",AL$1:AL$166))) / 2,
                (MIN(IF(AM$1:AM$166="saniert",AL$1:AL$166)) + MAX(IF(AM$1:AM$166="saniert",AL$1:AL$166))) / 2
            )
        )),
        0,
        AK108
    )
)</f>
        <v>0</v>
      </c>
      <c r="AR108" s="174">
        <f t="shared" si="45"/>
        <v>1.3501446657938712</v>
      </c>
      <c r="AS108" s="173">
        <f t="shared" si="35"/>
        <v>9.7812393434634423E-2</v>
      </c>
      <c r="AT108" s="174" t="str">
        <f t="shared" si="36"/>
        <v>teilsaniert</v>
      </c>
      <c r="AU108" s="174" cm="1">
        <f t="array" ref="AU108">IF(
    AS108 &gt; (IF(
        AT108 = "unsaniert",
        (MIN(IF(AT$1:AT$166="unsaniert",AS$1:AS$166)) + MAX(IF(AT$1:AT$166="unsaniert",AS$1:AS$166))) / 2,
        IF(
            AT108 = "teilsaniert",
            (MIN(IF(AT$1:AT$166="teilsaniert",AS$1:AS$166)) + MAX(IF(AT$1:AT$166="teilsaniert",AS$1:AS$166))) / 2,
            (MIN(IF(AT$1:AT$166="saniert",AS$1:AS$166)) + MAX(IF(AT$1:AT$166="saniert",AS$1:AS$166))) / 2
        )
    )),
    0,
    IF(
        AS107 &lt; (IF(
            AT108 = "unsaniert",
            (MIN(IF(AT$1:AT$166="unsaniert",AS$1:AS$166)) + MAX(IF(AT$1:AT$166="unsaniert",AS$1:AS$166))) / 2,
            IF(
                AT108 = "teilsaniert",
                (MIN(IF(AT$1:AT$166="teilsaniert",AS$1:AS$166)) + MAX(IF(AT$1:AT$166="teilsaniert",AS$1:AS$166))) / 2,
                (MIN(IF(AT$1:AT$166="saniert",AS$1:AS$166)) + MAX(IF(AT$1:AT$166="saniert",AS$1:AS$166))) / 2
            )
        )),
        0,
        AR108
    )
)</f>
        <v>0</v>
      </c>
      <c r="AV108" s="160"/>
      <c r="AW108" s="160"/>
      <c r="AX108" s="160"/>
      <c r="AY108" s="174">
        <f t="shared" si="46"/>
        <v>2.0756705130367057</v>
      </c>
      <c r="AZ108" s="173">
        <f t="shared" si="48"/>
        <v>0.33086309006140774</v>
      </c>
      <c r="BA108" s="174" t="str">
        <f t="shared" si="49"/>
        <v>teilsaniert</v>
      </c>
      <c r="BB108" s="174" cm="1">
        <f t="array" ref="BB108">IF(
    AZ108 &gt; (IF(
        BA108 = "unsaniert",
        (MIN(IF(BA$1:BA$166="unsaniert",AZ$1:AZ$166)) + MAX(IF(BA$1:BA$166="unsaniert",AZ$1:AZ$166))) / 2,
        IF(
            BA108 = "teilsaniert",
            (MIN(IF(BA$1:BA$166="teilsaniert",AZ$1:AZ$166)) + MAX(IF(BA$1:BA$166="teilsaniert",AZ$1:AZ$166))) / 2,
            (MIN(IF(BA$1:BA$166="saniert",AZ$1:AZ$166)) + MAX(IF(BA$1:BA$166="saniert",AZ$1:AZ$166))) / 2
        )
    )),
    0,
    IF(
        AZ107 &lt; (IF(
            BA108 = "unsaniert",
            (MIN(IF(BA$1:BA$166="unsaniert",AZ$1:AZ$166)) + MAX(IF(BA$1:BA$166="unsaniert",AZ$1:AZ$166))) / 2,
            IF(
                BA108 = "teilsaniert",
                (MIN(IF(BA$1:BA$166="teilsaniert",AZ$1:AZ$166)) + MAX(IF(BA$1:BA$166="teilsaniert",AZ$1:AZ$166))) / 2,
                (MIN(IF(BA$1:BA$166="saniert",AZ$1:AZ$166)) + MAX(IF(BA$1:BA$166="saniert",AZ$1:AZ$166))) / 2
            )
        )),
        0,
        AY108
    )
)</f>
        <v>0</v>
      </c>
      <c r="BC108" s="160"/>
      <c r="BD108" s="160"/>
      <c r="BE108" s="160"/>
      <c r="BF108" s="174">
        <f t="shared" si="47"/>
        <v>0.28436131741311765</v>
      </c>
      <c r="BG108" s="173">
        <f t="shared" si="37"/>
        <v>4.7360128985376006E-3</v>
      </c>
      <c r="BH108" s="174" t="str">
        <f t="shared" si="38"/>
        <v>saniert</v>
      </c>
      <c r="BI108" s="174" cm="1">
        <f t="array" ref="BI108">IF(
    BG108 &gt; (IF(
        BH108 = "unsaniert",
        (MIN(IF(BH$1:BH$166="unsaniert",BG$1:BG$166)) + MAX(IF(BH$1:BH$166="unsaniert",BG$1:BG$166))) / 2,
        IF(
            BH108 = "teilsaniert",
            (MIN(IF(BH$1:BH$166="teilsaniert",BG$1:BG$166)) + MAX(IF(BH$1:BH$166="teilsaniert",BG$1:BG$166))) / 2,
            (MIN(IF(BH$1:BH$166="saniert",BG$1:BG$166)) + MAX(IF(BH$1:BH$166="saniert",BG$1:BG$166))) / 2
        )
    )),
    0,
    IF(
        BG107 &lt; (IF(
            BH108 = "unsaniert",
            (MIN(IF(BH$1:BH$166="unsaniert",BG$1:BG$166)) + MAX(IF(BH$1:BH$166="unsaniert",BG$1:BG$166))) / 2,
            IF(
                BH108 = "teilsaniert",
                (MIN(IF(BH$1:BH$166="teilsaniert",BG$1:BG$166)) + MAX(IF(BH$1:BH$166="teilsaniert",BG$1:BG$166))) / 2,
                (MIN(IF(BH$1:BH$166="saniert",BG$1:BG$166)) + MAX(IF(BH$1:BH$166="saniert",BG$1:BG$166))) / 2
            )
        )),
        0,
        BF108
    )
)</f>
        <v>0</v>
      </c>
    </row>
    <row r="109" spans="2:61">
      <c r="B109" s="174">
        <f t="shared" si="39"/>
        <v>0.95956603494705939</v>
      </c>
      <c r="C109" s="173">
        <f>_xlfn.NORM.DIST(B109,B5,C5, TRUE)</f>
        <v>0.14946890707071142</v>
      </c>
      <c r="D109" s="174" t="str">
        <f t="shared" si="26"/>
        <v>teilsaniert</v>
      </c>
      <c r="E109" s="174" cm="1">
        <f t="array" ref="E109">IF(
    C109 &gt; (IF(
        D109 = "unsaniert",
        (MIN(IF(D$32:D$166="unsaniert",C$32:C$166)) + MAX(IF(D$32:D$166="unsaniert",C$32:C$166))) / 2,
        IF(
            D109 = "teilsaniert",
            (MIN(IF(D$32:D$166="teilsaniert",C$32:C$166)) + MAX(IF(D$32:D$166="teilsaniert",C$32:C$166))) / 2,
            (MIN(IF(D$32:D$166="saniert",C$32:C$166)) + MAX(IF(D$32:D$166="saniert",C$32:C$166))) / 2
        )
    )),
    0,
    IF(
        C108 &lt; (IF(
            D109 = "unsaniert",
            (MIN(IF(D$32:D$166="unsaniert",C$32:C$166)) + MAX(IF(D$32:D$166="unsaniert",C$32:C$166))) / 2,
            IF(
                D109 = "teilsaniert",
                (MIN(IF(D$32:D$166="teilsaniert",C$32:C$166)) + MAX(IF(D$32:D$166="teilsaniert",C$32:C$166))) / 2,
                (MIN(IF(D$32:D$166="saniert",C$32:C$166)) + MAX(IF(D$32:D$166="saniert",C$32:C$166))) / 2
            )
        )),
        0,
        B109
    )
)</f>
        <v>0</v>
      </c>
      <c r="H109" s="160"/>
      <c r="I109" s="174">
        <f t="shared" si="40"/>
        <v>2.3172261060263613</v>
      </c>
      <c r="J109" s="173">
        <f>_xlfn.NORM.DIST(I109,I5,J5, TRUE)</f>
        <v>0.58901036286873309</v>
      </c>
      <c r="K109" s="174" t="str">
        <f t="shared" si="27"/>
        <v>unsaniert</v>
      </c>
      <c r="L109" s="174" cm="1">
        <f t="array" ref="L109">IF(
    J109 &gt; (IF(
        K109 = "unsaniert",
        (MIN(IF(K$32:K$166="unsaniert",J$32:J$166)) + MAX(IF(K$32:K$166="unsaniert",J$32:J$166))) / 2,
        IF(
            K109 = "teilsaniert",
            (MIN(IF(K$32:K$166="teilsaniert",J$32:J$166)) + MAX(IF(K$32:K$166="teilsaniert",J$32:J$166))) / 2,
            (MIN(IF(K$32:K$166="saniert",J$32:J$166)) + MAX(IF(K$32:K$166="saniert",J$32:J$166))) / 2
        )
    )),
    0,
    IF(
        J108 &lt; (IF(
            K109 = "unsaniert",
            (MIN(IF(K$32:K$166="unsaniert",J$32:J$166)) + MAX(IF(K$32:K$166="unsaniert",J$32:J$166))) / 2,
            IF(
                K109 = "teilsaniert",
                (MIN(IF(K$32:K$166="teilsaniert",J$32:J$166)) + MAX(IF(K$32:K$166="teilsaniert",J$32:J$166))) / 2,
                (MIN(IF(K$32:K$166="saniert",J$32:J$166)) + MAX(IF(K$32:K$166="saniert",J$32:J$166))) / 2
            )
        )),
        0,
        I109
    )
)</f>
        <v>0</v>
      </c>
      <c r="O109" s="160"/>
      <c r="P109" s="174">
        <f t="shared" si="41"/>
        <v>0.11363411250567826</v>
      </c>
      <c r="Q109" s="173">
        <f>_xlfn.NORM.DIST(P109,P5,Q5, TRUE)</f>
        <v>2.8734581906915093E-4</v>
      </c>
      <c r="R109" s="174" t="str">
        <f t="shared" si="28"/>
        <v>saniert</v>
      </c>
      <c r="S109" s="174" cm="1">
        <f t="array" ref="S109">IF(
    Q109 &gt; (IF(
        R109 = "unsaniert",
        (MIN(IF(R$32:R$166="unsaniert",Q$32:Q$166)) + MAX(IF(R$32:R$166="unsaniert",Q$32:Q$166))) / 2,
        IF(
            R109 = "teilsaniert",
            (MIN(IF(R$32:R$166="teilsaniert",Q$32:Q$166)) + MAX(IF(R$32:R$166="teilsaniert",Q$32:Q$166))) / 2,
            (MIN(IF(R$32:R$166="saniert",Q$32:Q$166)) + MAX(IF(R$32:R$166="saniert",Q$32:Q$166))) / 2
        )
    )),
    0,
    IF(
        Q108 &lt; (IF(
            R109 = "unsaniert",
            (MIN(IF(R$32:R$166="unsaniert",Q$32:Q$166)) + MAX(IF(R$32:R$166="unsaniert",Q$32:Q$166))) / 2,
            IF(
                R109 = "teilsaniert",
                (MIN(IF(R$32:R$166="teilsaniert",Q$32:Q$166)) + MAX(IF(R$32:R$166="teilsaniert",Q$32:Q$166))) / 2,
                (MIN(IF(R$32:R$166="saniert",Q$32:Q$166)) + MAX(IF(R$32:R$166="saniert",Q$32:Q$166))) / 2
            )
        )),
        0,
        P109
    )
)</f>
        <v>0</v>
      </c>
      <c r="W109" s="174">
        <f t="shared" si="42"/>
        <v>3.067089770000301</v>
      </c>
      <c r="X109" s="173">
        <f t="shared" si="29"/>
        <v>0.44392784677888791</v>
      </c>
      <c r="Y109" s="174" t="str">
        <f t="shared" si="30"/>
        <v>teilsaniert</v>
      </c>
      <c r="Z109" s="174" cm="1">
        <f t="array" ref="Z109">IF(
    X109 &gt; (IF(
        Y109 = "unsaniert",
        (MIN(IF(Y$29:Y$166="unsaniert",X$29:X$166)) + MAX(IF(Y$29:Y$166="unsaniert",X$29:X$166))) / 2,
        IF(
            Y109 = "teilsaniert",
            (MIN(IF(Y$29:Y$166="teilsaniert",X$29:X$166)) + MAX(IF(Y$29:Y$166="teilsaniert",X$29:X$166))) / 2,
            (MIN(IF(Y$29:Y$166="saniert",X$29:X$166)) + MAX(IF(Y$29:Y$166="saniert",X$29:X$166))) / 2
        )
    )),
    0,
    IF(
        X108 &lt; (IF(
            Y109 = "unsaniert",
            (MIN(IF(Y$29:Y$166="unsaniert",X$29:X$166)) + MAX(IF(Y$29:Y$166="unsaniert",X$29:X$166))) / 2,
            IF(
                Y109 = "teilsaniert",
                (MIN(IF(Y$29:Y$166="teilsaniert",X$29:X$166)) + MAX(IF(Y$29:Y$166="teilsaniert",X$29:X$166))) / 2,
                (MIN(IF(Y$29:Y$166="saniert",X$29:X$166)) + MAX(IF(Y$29:Y$166="saniert",X$29:X$166))) / 2
            )
        )),
        0,
        W109
    )
)</f>
        <v>0</v>
      </c>
      <c r="AA109" s="160"/>
      <c r="AB109" s="160"/>
      <c r="AC109" s="160"/>
      <c r="AD109" s="174">
        <f t="shared" si="43"/>
        <v>0.89717654831509752</v>
      </c>
      <c r="AE109" s="173">
        <f t="shared" si="31"/>
        <v>6.6428169219807806E-2</v>
      </c>
      <c r="AF109" s="174" t="str">
        <f t="shared" si="32"/>
        <v>teilsaniert</v>
      </c>
      <c r="AG109" s="174" cm="1">
        <f t="array" ref="AG109">IF(
    AE109 &gt; (IF(
        AF109 = "unsaniert",
        (MIN(IF(AF$1:AF$166="unsaniert",AE$1:AE$166)) + MAX(IF(AF$1:AF$166="unsaniert",AE$1:AE$166))) / 2,
        IF(
            AF109 = "teilsaniert",
            (MIN(IF(AF$1:AF$166="teilsaniert",AE$1:AE$166)) + MAX(IF(AF$1:AF$166="teilsaniert",AE$1:AE$166))) / 2,
            (MIN(IF(AF$1:AF$166="saniert",AE$1:AE$166)) + MAX(IF(AF$1:AF$166="saniert",AE$1:AE$166))) / 2
        )
    )),
    0,
    IF(
        AE108 &lt; (IF(
            AF109 = "unsaniert",
            (MIN(IF(AF$1:AF$166="unsaniert",AE$1:AE$166)) + MAX(IF(AF$1:AF$166="unsaniert",AE$1:AE$166))) / 2,
            IF(
                AF109 = "teilsaniert",
                (MIN(IF(AF$1:AF$166="teilsaniert",AE$1:AE$166)) + MAX(IF(AF$1:AF$166="teilsaniert",AE$1:AE$166))) / 2,
                (MIN(IF(AF$1:AF$166="saniert",AE$1:AE$166)) + MAX(IF(AF$1:AF$166="saniert",AE$1:AE$166))) / 2
            )
        )),
        0,
        AD109
    )
)</f>
        <v>0</v>
      </c>
      <c r="AH109" s="160"/>
      <c r="AI109" s="160"/>
      <c r="AJ109" s="160"/>
      <c r="AK109" s="174">
        <f t="shared" si="44"/>
        <v>-4.7946036198925179E-2</v>
      </c>
      <c r="AL109" s="173">
        <f t="shared" si="33"/>
        <v>5.4125439077037814E-6</v>
      </c>
      <c r="AM109" s="174" t="str">
        <f t="shared" si="34"/>
        <v>saniert</v>
      </c>
      <c r="AN109" s="174" cm="1">
        <f t="array" ref="AN109">IF(
    AL109 &gt; (IF(
        AM109 = "unsaniert",
        (MIN(IF(AM$1:AM$166="unsaniert",AL$1:AL$166)) + MAX(IF(AM$1:AM$166="unsaniert",AL$1:AL$166))) / 2,
        IF(
            AM109 = "teilsaniert",
            (MIN(IF(AM$1:AM$166="teilsaniert",AL$1:AL$166)) + MAX(IF(AM$1:AM$166="teilsaniert",AL$1:AL$166))) / 2,
            (MIN(IF(AM$1:AM$166="saniert",AL$1:AL$166)) + MAX(IF(AM$1:AM$166="saniert",AL$1:AL$166))) / 2
        )
    )),
    0,
    IF(
        AL108 &lt; (IF(
            AM109 = "unsaniert",
            (MIN(IF(AM$1:AM$166="unsaniert",AL$1:AL$166)) + MAX(IF(AM$1:AM$166="unsaniert",AL$1:AL$166))) / 2,
            IF(
                AM109 = "teilsaniert",
                (MIN(IF(AM$1:AM$166="teilsaniert",AL$1:AL$166)) + MAX(IF(AM$1:AM$166="teilsaniert",AL$1:AL$166))) / 2,
                (MIN(IF(AM$1:AM$166="saniert",AL$1:AL$166)) + MAX(IF(AM$1:AM$166="saniert",AL$1:AL$166))) / 2
            )
        )),
        0,
        AK109
    )
)</f>
        <v>0</v>
      </c>
      <c r="AR109" s="174">
        <f t="shared" si="45"/>
        <v>1.3401446657938711</v>
      </c>
      <c r="AS109" s="173">
        <f t="shared" si="35"/>
        <v>8.8037211702918741E-2</v>
      </c>
      <c r="AT109" s="174" t="str">
        <f t="shared" si="36"/>
        <v>teilsaniert</v>
      </c>
      <c r="AU109" s="174" cm="1">
        <f t="array" ref="AU109">IF(
    AS109 &gt; (IF(
        AT109 = "unsaniert",
        (MIN(IF(AT$1:AT$166="unsaniert",AS$1:AS$166)) + MAX(IF(AT$1:AT$166="unsaniert",AS$1:AS$166))) / 2,
        IF(
            AT109 = "teilsaniert",
            (MIN(IF(AT$1:AT$166="teilsaniert",AS$1:AS$166)) + MAX(IF(AT$1:AT$166="teilsaniert",AS$1:AS$166))) / 2,
            (MIN(IF(AT$1:AT$166="saniert",AS$1:AS$166)) + MAX(IF(AT$1:AT$166="saniert",AS$1:AS$166))) / 2
        )
    )),
    0,
    IF(
        AS108 &lt; (IF(
            AT109 = "unsaniert",
            (MIN(IF(AT$1:AT$166="unsaniert",AS$1:AS$166)) + MAX(IF(AT$1:AT$166="unsaniert",AS$1:AS$166))) / 2,
            IF(
                AT109 = "teilsaniert",
                (MIN(IF(AT$1:AT$166="teilsaniert",AS$1:AS$166)) + MAX(IF(AT$1:AT$166="teilsaniert",AS$1:AS$166))) / 2,
                (MIN(IF(AT$1:AT$166="saniert",AS$1:AS$166)) + MAX(IF(AT$1:AT$166="saniert",AS$1:AS$166))) / 2
            )
        )),
        0,
        AR109
    )
)</f>
        <v>0</v>
      </c>
      <c r="AV109" s="160"/>
      <c r="AW109" s="160"/>
      <c r="AX109" s="160"/>
      <c r="AY109" s="174">
        <f t="shared" si="46"/>
        <v>2.0456705130367059</v>
      </c>
      <c r="AZ109" s="173">
        <f t="shared" si="48"/>
        <v>0.31397273769838518</v>
      </c>
      <c r="BA109" s="174" t="str">
        <f t="shared" si="49"/>
        <v>teilsaniert</v>
      </c>
      <c r="BB109" s="174" cm="1">
        <f t="array" ref="BB109">IF(
    AZ109 &gt; (IF(
        BA109 = "unsaniert",
        (MIN(IF(BA$1:BA$166="unsaniert",AZ$1:AZ$166)) + MAX(IF(BA$1:BA$166="unsaniert",AZ$1:AZ$166))) / 2,
        IF(
            BA109 = "teilsaniert",
            (MIN(IF(BA$1:BA$166="teilsaniert",AZ$1:AZ$166)) + MAX(IF(BA$1:BA$166="teilsaniert",AZ$1:AZ$166))) / 2,
            (MIN(IF(BA$1:BA$166="saniert",AZ$1:AZ$166)) + MAX(IF(BA$1:BA$166="saniert",AZ$1:AZ$166))) / 2
        )
    )),
    0,
    IF(
        AZ108 &lt; (IF(
            BA109 = "unsaniert",
            (MIN(IF(BA$1:BA$166="unsaniert",AZ$1:AZ$166)) + MAX(IF(BA$1:BA$166="unsaniert",AZ$1:AZ$166))) / 2,
            IF(
                BA109 = "teilsaniert",
                (MIN(IF(BA$1:BA$166="teilsaniert",AZ$1:AZ$166)) + MAX(IF(BA$1:BA$166="teilsaniert",AZ$1:AZ$166))) / 2,
                (MIN(IF(BA$1:BA$166="saniert",AZ$1:AZ$166)) + MAX(IF(BA$1:BA$166="saniert",AZ$1:AZ$166))) / 2
            )
        )),
        0,
        AY109
    )
)</f>
        <v>0</v>
      </c>
      <c r="BC109" s="160"/>
      <c r="BD109" s="160"/>
      <c r="BE109" s="160"/>
      <c r="BF109" s="174">
        <f t="shared" si="47"/>
        <v>0.25436131741311763</v>
      </c>
      <c r="BG109" s="173">
        <f t="shared" si="37"/>
        <v>3.7793933574855674E-3</v>
      </c>
      <c r="BH109" s="174" t="str">
        <f t="shared" si="38"/>
        <v>saniert</v>
      </c>
      <c r="BI109" s="174" cm="1">
        <f t="array" ref="BI109">IF(
    BG109 &gt; (IF(
        BH109 = "unsaniert",
        (MIN(IF(BH$1:BH$166="unsaniert",BG$1:BG$166)) + MAX(IF(BH$1:BH$166="unsaniert",BG$1:BG$166))) / 2,
        IF(
            BH109 = "teilsaniert",
            (MIN(IF(BH$1:BH$166="teilsaniert",BG$1:BG$166)) + MAX(IF(BH$1:BH$166="teilsaniert",BG$1:BG$166))) / 2,
            (MIN(IF(BH$1:BH$166="saniert",BG$1:BG$166)) + MAX(IF(BH$1:BH$166="saniert",BG$1:BG$166))) / 2
        )
    )),
    0,
    IF(
        BG108 &lt; (IF(
            BH109 = "unsaniert",
            (MIN(IF(BH$1:BH$166="unsaniert",BG$1:BG$166)) + MAX(IF(BH$1:BH$166="unsaniert",BG$1:BG$166))) / 2,
            IF(
                BH109 = "teilsaniert",
                (MIN(IF(BH$1:BH$166="teilsaniert",BG$1:BG$166)) + MAX(IF(BH$1:BH$166="teilsaniert",BG$1:BG$166))) / 2,
                (MIN(IF(BH$1:BH$166="saniert",BG$1:BG$166)) + MAX(IF(BH$1:BH$166="saniert",BG$1:BG$166))) / 2
            )
        )),
        0,
        BF109
    )
)</f>
        <v>0</v>
      </c>
    </row>
    <row r="110" spans="2:61">
      <c r="B110" s="174">
        <f t="shared" si="39"/>
        <v>0.92956603494705936</v>
      </c>
      <c r="C110" s="173">
        <f>_xlfn.NORM.DIST(B110, B5,C5, TRUE)</f>
        <v>0.13713300114671101</v>
      </c>
      <c r="D110" s="174" t="str">
        <f t="shared" si="26"/>
        <v>teilsaniert</v>
      </c>
      <c r="E110" s="174" cm="1">
        <f t="array" ref="E110">IF(
    C110 &gt; (IF(
        D110 = "unsaniert",
        (MIN(IF(D$32:D$166="unsaniert",C$32:C$166)) + MAX(IF(D$32:D$166="unsaniert",C$32:C$166))) / 2,
        IF(
            D110 = "teilsaniert",
            (MIN(IF(D$32:D$166="teilsaniert",C$32:C$166)) + MAX(IF(D$32:D$166="teilsaniert",C$32:C$166))) / 2,
            (MIN(IF(D$32:D$166="saniert",C$32:C$166)) + MAX(IF(D$32:D$166="saniert",C$32:C$166))) / 2
        )
    )),
    0,
    IF(
        C109 &lt; (IF(
            D110 = "unsaniert",
            (MIN(IF(D$32:D$166="unsaniert",C$32:C$166)) + MAX(IF(D$32:D$166="unsaniert",C$32:C$166))) / 2,
            IF(
                D110 = "teilsaniert",
                (MIN(IF(D$32:D$166="teilsaniert",C$32:C$166)) + MAX(IF(D$32:D$166="teilsaniert",C$32:C$166))) / 2,
                (MIN(IF(D$32:D$166="saniert",C$32:C$166)) + MAX(IF(D$32:D$166="saniert",C$32:C$166))) / 2
            )
        )),
        0,
        B110
    )
)</f>
        <v>0</v>
      </c>
      <c r="H110" s="160"/>
      <c r="I110" s="174">
        <f t="shared" si="40"/>
        <v>2.2872261060263614</v>
      </c>
      <c r="J110" s="173">
        <f>_xlfn.NORM.DIST(I110, I5,J5, TRUE)</f>
        <v>0.57436568815590083</v>
      </c>
      <c r="K110" s="174" t="str">
        <f t="shared" si="27"/>
        <v>unsaniert</v>
      </c>
      <c r="L110" s="174" cm="1">
        <f t="array" ref="L110">IF(
    J110 &gt; (IF(
        K110 = "unsaniert",
        (MIN(IF(K$32:K$166="unsaniert",J$32:J$166)) + MAX(IF(K$32:K$166="unsaniert",J$32:J$166))) / 2,
        IF(
            K110 = "teilsaniert",
            (MIN(IF(K$32:K$166="teilsaniert",J$32:J$166)) + MAX(IF(K$32:K$166="teilsaniert",J$32:J$166))) / 2,
            (MIN(IF(K$32:K$166="saniert",J$32:J$166)) + MAX(IF(K$32:K$166="saniert",J$32:J$166))) / 2
        )
    )),
    0,
    IF(
        J109 &lt; (IF(
            K110 = "unsaniert",
            (MIN(IF(K$32:K$166="unsaniert",J$32:J$166)) + MAX(IF(K$32:K$166="unsaniert",J$32:J$166))) / 2,
            IF(
                K110 = "teilsaniert",
                (MIN(IF(K$32:K$166="teilsaniert",J$32:J$166)) + MAX(IF(K$32:K$166="teilsaniert",J$32:J$166))) / 2,
                (MIN(IF(K$32:K$166="saniert",J$32:J$166)) + MAX(IF(K$32:K$166="saniert",J$32:J$166))) / 2
            )
        )),
        0,
        I110
    )
)</f>
        <v>0</v>
      </c>
      <c r="O110" s="160"/>
      <c r="P110" s="174">
        <f t="shared" si="41"/>
        <v>8.363411250567826E-2</v>
      </c>
      <c r="Q110" s="173">
        <f>_xlfn.NORM.DIST(P110, P5,Q5, TRUE)</f>
        <v>2.0749946164183109E-4</v>
      </c>
      <c r="R110" s="174" t="str">
        <f t="shared" si="28"/>
        <v>saniert</v>
      </c>
      <c r="S110" s="174" cm="1">
        <f t="array" ref="S110">IF(
    Q110 &gt; (IF(
        R110 = "unsaniert",
        (MIN(IF(R$32:R$166="unsaniert",Q$32:Q$166)) + MAX(IF(R$32:R$166="unsaniert",Q$32:Q$166))) / 2,
        IF(
            R110 = "teilsaniert",
            (MIN(IF(R$32:R$166="teilsaniert",Q$32:Q$166)) + MAX(IF(R$32:R$166="teilsaniert",Q$32:Q$166))) / 2,
            (MIN(IF(R$32:R$166="saniert",Q$32:Q$166)) + MAX(IF(R$32:R$166="saniert",Q$32:Q$166))) / 2
        )
    )),
    0,
    IF(
        Q109 &lt; (IF(
            R110 = "unsaniert",
            (MIN(IF(R$32:R$166="unsaniert",Q$32:Q$166)) + MAX(IF(R$32:R$166="unsaniert",Q$32:Q$166))) / 2,
            IF(
                R110 = "teilsaniert",
                (MIN(IF(R$32:R$166="teilsaniert",Q$32:Q$166)) + MAX(IF(R$32:R$166="teilsaniert",Q$32:Q$166))) / 2,
                (MIN(IF(R$32:R$166="saniert",Q$32:Q$166)) + MAX(IF(R$32:R$166="saniert",Q$32:Q$166))) / 2
            )
        )),
        0,
        P110
    )
)</f>
        <v>0</v>
      </c>
      <c r="W110" s="174">
        <f t="shared" si="42"/>
        <v>3.0370897700003012</v>
      </c>
      <c r="X110" s="173">
        <f t="shared" si="29"/>
        <v>0.42721689280052638</v>
      </c>
      <c r="Y110" s="174" t="str">
        <f t="shared" si="30"/>
        <v>teilsaniert</v>
      </c>
      <c r="Z110" s="174" cm="1">
        <f t="array" ref="Z110">IF(
    X110 &gt; (IF(
        Y110 = "unsaniert",
        (MIN(IF(Y$29:Y$166="unsaniert",X$29:X$166)) + MAX(IF(Y$29:Y$166="unsaniert",X$29:X$166))) / 2,
        IF(
            Y110 = "teilsaniert",
            (MIN(IF(Y$29:Y$166="teilsaniert",X$29:X$166)) + MAX(IF(Y$29:Y$166="teilsaniert",X$29:X$166))) / 2,
            (MIN(IF(Y$29:Y$166="saniert",X$29:X$166)) + MAX(IF(Y$29:Y$166="saniert",X$29:X$166))) / 2
        )
    )),
    0,
    IF(
        X109 &lt; (IF(
            Y110 = "unsaniert",
            (MIN(IF(Y$29:Y$166="unsaniert",X$29:X$166)) + MAX(IF(Y$29:Y$166="unsaniert",X$29:X$166))) / 2,
            IF(
                Y110 = "teilsaniert",
                (MIN(IF(Y$29:Y$166="teilsaniert",X$29:X$166)) + MAX(IF(Y$29:Y$166="teilsaniert",X$29:X$166))) / 2,
                (MIN(IF(Y$29:Y$166="saniert",X$29:X$166)) + MAX(IF(Y$29:Y$166="saniert",X$29:X$166))) / 2
            )
        )),
        0,
        W110
    )
)</f>
        <v>0</v>
      </c>
      <c r="AA110" s="160"/>
      <c r="AB110" s="160"/>
      <c r="AC110" s="160"/>
      <c r="AD110" s="174">
        <f t="shared" si="43"/>
        <v>0.8671765483150975</v>
      </c>
      <c r="AE110" s="173">
        <f t="shared" si="31"/>
        <v>5.8934224072769333E-2</v>
      </c>
      <c r="AF110" s="174" t="str">
        <f t="shared" si="32"/>
        <v>teilsaniert</v>
      </c>
      <c r="AG110" s="174" cm="1">
        <f t="array" ref="AG110">IF(
    AE110 &gt; (IF(
        AF110 = "unsaniert",
        (MIN(IF(AF$1:AF$166="unsaniert",AE$1:AE$166)) + MAX(IF(AF$1:AF$166="unsaniert",AE$1:AE$166))) / 2,
        IF(
            AF110 = "teilsaniert",
            (MIN(IF(AF$1:AF$166="teilsaniert",AE$1:AE$166)) + MAX(IF(AF$1:AF$166="teilsaniert",AE$1:AE$166))) / 2,
            (MIN(IF(AF$1:AF$166="saniert",AE$1:AE$166)) + MAX(IF(AF$1:AF$166="saniert",AE$1:AE$166))) / 2
        )
    )),
    0,
    IF(
        AE109 &lt; (IF(
            AF110 = "unsaniert",
            (MIN(IF(AF$1:AF$166="unsaniert",AE$1:AE$166)) + MAX(IF(AF$1:AF$166="unsaniert",AE$1:AE$166))) / 2,
            IF(
                AF110 = "teilsaniert",
                (MIN(IF(AF$1:AF$166="teilsaniert",AE$1:AE$166)) + MAX(IF(AF$1:AF$166="teilsaniert",AE$1:AE$166))) / 2,
                (MIN(IF(AF$1:AF$166="saniert",AE$1:AE$166)) + MAX(IF(AF$1:AF$166="saniert",AE$1:AE$166))) / 2
            )
        )),
        0,
        AD110
    )
)</f>
        <v>0</v>
      </c>
      <c r="AH110" s="160"/>
      <c r="AI110" s="160"/>
      <c r="AJ110" s="160"/>
      <c r="AK110" s="174">
        <f t="shared" si="44"/>
        <v>-7.7946036198925178E-2</v>
      </c>
      <c r="AL110" s="173">
        <f t="shared" si="33"/>
        <v>3.3976731247300103E-6</v>
      </c>
      <c r="AM110" s="174" t="str">
        <f t="shared" si="34"/>
        <v>saniert</v>
      </c>
      <c r="AN110" s="174" cm="1">
        <f t="array" ref="AN110">IF(
    AL110 &gt; (IF(
        AM110 = "unsaniert",
        (MIN(IF(AM$1:AM$166="unsaniert",AL$1:AL$166)) + MAX(IF(AM$1:AM$166="unsaniert",AL$1:AL$166))) / 2,
        IF(
            AM110 = "teilsaniert",
            (MIN(IF(AM$1:AM$166="teilsaniert",AL$1:AL$166)) + MAX(IF(AM$1:AM$166="teilsaniert",AL$1:AL$166))) / 2,
            (MIN(IF(AM$1:AM$166="saniert",AL$1:AL$166)) + MAX(IF(AM$1:AM$166="saniert",AL$1:AL$166))) / 2
        )
    )),
    0,
    IF(
        AL109 &lt; (IF(
            AM110 = "unsaniert",
            (MIN(IF(AM$1:AM$166="unsaniert",AL$1:AL$166)) + MAX(IF(AM$1:AM$166="unsaniert",AL$1:AL$166))) / 2,
            IF(
                AM110 = "teilsaniert",
                (MIN(IF(AM$1:AM$166="teilsaniert",AL$1:AL$166)) + MAX(IF(AM$1:AM$166="teilsaniert",AL$1:AL$166))) / 2,
                (MIN(IF(AM$1:AM$166="saniert",AL$1:AL$166)) + MAX(IF(AM$1:AM$166="saniert",AL$1:AL$166))) / 2
            )
        )),
        0,
        AK110
    )
)</f>
        <v>0</v>
      </c>
      <c r="AR110" s="174">
        <f t="shared" si="45"/>
        <v>1.3301446657938711</v>
      </c>
      <c r="AS110" s="173">
        <f t="shared" si="35"/>
        <v>7.9009626923700407E-2</v>
      </c>
      <c r="AT110" s="174" t="str">
        <f t="shared" si="36"/>
        <v>teilsaniert</v>
      </c>
      <c r="AU110" s="174" cm="1">
        <f t="array" ref="AU110">IF(
    AS110 &gt; (IF(
        AT110 = "unsaniert",
        (MIN(IF(AT$1:AT$166="unsaniert",AS$1:AS$166)) + MAX(IF(AT$1:AT$166="unsaniert",AS$1:AS$166))) / 2,
        IF(
            AT110 = "teilsaniert",
            (MIN(IF(AT$1:AT$166="teilsaniert",AS$1:AS$166)) + MAX(IF(AT$1:AT$166="teilsaniert",AS$1:AS$166))) / 2,
            (MIN(IF(AT$1:AT$166="saniert",AS$1:AS$166)) + MAX(IF(AT$1:AT$166="saniert",AS$1:AS$166))) / 2
        )
    )),
    0,
    IF(
        AS109 &lt; (IF(
            AT110 = "unsaniert",
            (MIN(IF(AT$1:AT$166="unsaniert",AS$1:AS$166)) + MAX(IF(AT$1:AT$166="unsaniert",AS$1:AS$166))) / 2,
            IF(
                AT110 = "teilsaniert",
                (MIN(IF(AT$1:AT$166="teilsaniert",AS$1:AS$166)) + MAX(IF(AT$1:AT$166="teilsaniert",AS$1:AS$166))) / 2,
                (MIN(IF(AT$1:AT$166="saniert",AS$1:AS$166)) + MAX(IF(AT$1:AT$166="saniert",AS$1:AS$166))) / 2
            )
        )),
        0,
        AR110
    )
)</f>
        <v>0</v>
      </c>
      <c r="AV110" s="160"/>
      <c r="AW110" s="160"/>
      <c r="AX110" s="160"/>
      <c r="AY110" s="174">
        <f t="shared" si="46"/>
        <v>2.0156705130367061</v>
      </c>
      <c r="AZ110" s="173">
        <f t="shared" si="48"/>
        <v>0.29746339769425262</v>
      </c>
      <c r="BA110" s="174" t="str">
        <f t="shared" si="49"/>
        <v>teilsaniert</v>
      </c>
      <c r="BB110" s="174" cm="1">
        <f t="array" ref="BB110">IF(
    AZ110 &gt; (IF(
        BA110 = "unsaniert",
        (MIN(IF(BA$1:BA$166="unsaniert",AZ$1:AZ$166)) + MAX(IF(BA$1:BA$166="unsaniert",AZ$1:AZ$166))) / 2,
        IF(
            BA110 = "teilsaniert",
            (MIN(IF(BA$1:BA$166="teilsaniert",AZ$1:AZ$166)) + MAX(IF(BA$1:BA$166="teilsaniert",AZ$1:AZ$166))) / 2,
            (MIN(IF(BA$1:BA$166="saniert",AZ$1:AZ$166)) + MAX(IF(BA$1:BA$166="saniert",AZ$1:AZ$166))) / 2
        )
    )),
    0,
    IF(
        AZ109 &lt; (IF(
            BA110 = "unsaniert",
            (MIN(IF(BA$1:BA$166="unsaniert",AZ$1:AZ$166)) + MAX(IF(BA$1:BA$166="unsaniert",AZ$1:AZ$166))) / 2,
            IF(
                BA110 = "teilsaniert",
                (MIN(IF(BA$1:BA$166="teilsaniert",AZ$1:AZ$166)) + MAX(IF(BA$1:BA$166="teilsaniert",AZ$1:AZ$166))) / 2,
                (MIN(IF(BA$1:BA$166="saniert",AZ$1:AZ$166)) + MAX(IF(BA$1:BA$166="saniert",AZ$1:AZ$166))) / 2
            )
        )),
        0,
        AY110
    )
)</f>
        <v>0</v>
      </c>
      <c r="BC110" s="160"/>
      <c r="BD110" s="160"/>
      <c r="BE110" s="160"/>
      <c r="BF110" s="174">
        <f t="shared" si="47"/>
        <v>0.22436131741311763</v>
      </c>
      <c r="BG110" s="173">
        <f t="shared" si="37"/>
        <v>2.9997828002346879E-3</v>
      </c>
      <c r="BH110" s="174" t="str">
        <f t="shared" si="38"/>
        <v>saniert</v>
      </c>
      <c r="BI110" s="174" cm="1">
        <f t="array" ref="BI110">IF(
    BG110 &gt; (IF(
        BH110 = "unsaniert",
        (MIN(IF(BH$1:BH$166="unsaniert",BG$1:BG$166)) + MAX(IF(BH$1:BH$166="unsaniert",BG$1:BG$166))) / 2,
        IF(
            BH110 = "teilsaniert",
            (MIN(IF(BH$1:BH$166="teilsaniert",BG$1:BG$166)) + MAX(IF(BH$1:BH$166="teilsaniert",BG$1:BG$166))) / 2,
            (MIN(IF(BH$1:BH$166="saniert",BG$1:BG$166)) + MAX(IF(BH$1:BH$166="saniert",BG$1:BG$166))) / 2
        )
    )),
    0,
    IF(
        BG109 &lt; (IF(
            BH110 = "unsaniert",
            (MIN(IF(BH$1:BH$166="unsaniert",BG$1:BG$166)) + MAX(IF(BH$1:BH$166="unsaniert",BG$1:BG$166))) / 2,
            IF(
                BH110 = "teilsaniert",
                (MIN(IF(BH$1:BH$166="teilsaniert",BG$1:BG$166)) + MAX(IF(BH$1:BH$166="teilsaniert",BG$1:BG$166))) / 2,
                (MIN(IF(BH$1:BH$166="saniert",BG$1:BG$166)) + MAX(IF(BH$1:BH$166="saniert",BG$1:BG$166))) / 2
            )
        )),
        0,
        BF110
    )
)</f>
        <v>0</v>
      </c>
    </row>
    <row r="111" spans="2:61">
      <c r="B111" s="174">
        <f t="shared" si="39"/>
        <v>0.89956603494705933</v>
      </c>
      <c r="C111" s="173">
        <f>_xlfn.NORM.DIST(B111, B5,C5, TRUE)</f>
        <v>0.12551146181458453</v>
      </c>
      <c r="D111" s="174" t="str">
        <f t="shared" si="26"/>
        <v>teilsaniert</v>
      </c>
      <c r="E111" s="174" cm="1">
        <f t="array" ref="E111">IF(
    C111 &gt; (IF(
        D111 = "unsaniert",
        (MIN(IF(D$32:D$166="unsaniert",C$32:C$166)) + MAX(IF(D$32:D$166="unsaniert",C$32:C$166))) / 2,
        IF(
            D111 = "teilsaniert",
            (MIN(IF(D$32:D$166="teilsaniert",C$32:C$166)) + MAX(IF(D$32:D$166="teilsaniert",C$32:C$166))) / 2,
            (MIN(IF(D$32:D$166="saniert",C$32:C$166)) + MAX(IF(D$32:D$166="saniert",C$32:C$166))) / 2
        )
    )),
    0,
    IF(
        C110 &lt; (IF(
            D111 = "unsaniert",
            (MIN(IF(D$32:D$166="unsaniert",C$32:C$166)) + MAX(IF(D$32:D$166="unsaniert",C$32:C$166))) / 2,
            IF(
                D111 = "teilsaniert",
                (MIN(IF(D$32:D$166="teilsaniert",C$32:C$166)) + MAX(IF(D$32:D$166="teilsaniert",C$32:C$166))) / 2,
                (MIN(IF(D$32:D$166="saniert",C$32:C$166)) + MAX(IF(D$32:D$166="saniert",C$32:C$166))) / 2
            )
        )),
        0,
        B111
    )
)</f>
        <v>0</v>
      </c>
      <c r="H111" s="160"/>
      <c r="I111" s="174">
        <f t="shared" si="40"/>
        <v>2.2572261060263616</v>
      </c>
      <c r="J111" s="173">
        <f>_xlfn.NORM.DIST(I111, I5,J5, TRUE)</f>
        <v>0.55961769237024628</v>
      </c>
      <c r="K111" s="174" t="str">
        <f t="shared" si="27"/>
        <v>unsaniert</v>
      </c>
      <c r="L111" s="174" cm="1">
        <f t="array" ref="L111">IF(
    J111 &gt; (IF(
        K111 = "unsaniert",
        (MIN(IF(K$32:K$166="unsaniert",J$32:J$166)) + MAX(IF(K$32:K$166="unsaniert",J$32:J$166))) / 2,
        IF(
            K111 = "teilsaniert",
            (MIN(IF(K$32:K$166="teilsaniert",J$32:J$166)) + MAX(IF(K$32:K$166="teilsaniert",J$32:J$166))) / 2,
            (MIN(IF(K$32:K$166="saniert",J$32:J$166)) + MAX(IF(K$32:K$166="saniert",J$32:J$166))) / 2
        )
    )),
    0,
    IF(
        J110 &lt; (IF(
            K111 = "unsaniert",
            (MIN(IF(K$32:K$166="unsaniert",J$32:J$166)) + MAX(IF(K$32:K$166="unsaniert",J$32:J$166))) / 2,
            IF(
                K111 = "teilsaniert",
                (MIN(IF(K$32:K$166="teilsaniert",J$32:J$166)) + MAX(IF(K$32:K$166="teilsaniert",J$32:J$166))) / 2,
                (MIN(IF(K$32:K$166="saniert",J$32:J$166)) + MAX(IF(K$32:K$166="saniert",J$32:J$166))) / 2
            )
        )),
        0,
        I111
    )
)</f>
        <v>0</v>
      </c>
      <c r="O111" s="160"/>
      <c r="P111" s="174">
        <f t="shared" si="41"/>
        <v>5.3634112505678261E-2</v>
      </c>
      <c r="Q111" s="173">
        <f>_xlfn.NORM.DIST(P111, P5,Q5, TRUE)</f>
        <v>1.4877215214120421E-4</v>
      </c>
      <c r="R111" s="174" t="str">
        <f t="shared" si="28"/>
        <v>saniert</v>
      </c>
      <c r="S111" s="174" cm="1">
        <f t="array" ref="S111">IF(
    Q111 &gt; (IF(
        R111 = "unsaniert",
        (MIN(IF(R$32:R$166="unsaniert",Q$32:Q$166)) + MAX(IF(R$32:R$166="unsaniert",Q$32:Q$166))) / 2,
        IF(
            R111 = "teilsaniert",
            (MIN(IF(R$32:R$166="teilsaniert",Q$32:Q$166)) + MAX(IF(R$32:R$166="teilsaniert",Q$32:Q$166))) / 2,
            (MIN(IF(R$32:R$166="saniert",Q$32:Q$166)) + MAX(IF(R$32:R$166="saniert",Q$32:Q$166))) / 2
        )
    )),
    0,
    IF(
        Q110 &lt; (IF(
            R111 = "unsaniert",
            (MIN(IF(R$32:R$166="unsaniert",Q$32:Q$166)) + MAX(IF(R$32:R$166="unsaniert",Q$32:Q$166))) / 2,
            IF(
                R111 = "teilsaniert",
                (MIN(IF(R$32:R$166="teilsaniert",Q$32:Q$166)) + MAX(IF(R$32:R$166="teilsaniert",Q$32:Q$166))) / 2,
                (MIN(IF(R$32:R$166="saniert",Q$32:Q$166)) + MAX(IF(R$32:R$166="saniert",Q$32:Q$166))) / 2
            )
        )),
        0,
        P111
    )
)</f>
        <v>0</v>
      </c>
      <c r="W111" s="174">
        <f t="shared" si="42"/>
        <v>3.0070897700003014</v>
      </c>
      <c r="X111" s="173">
        <f t="shared" si="29"/>
        <v>0.41063554821894749</v>
      </c>
      <c r="Y111" s="174" t="str">
        <f t="shared" si="30"/>
        <v>teilsaniert</v>
      </c>
      <c r="Z111" s="174" cm="1">
        <f t="array" ref="Z111">IF(
    X111 &gt; (IF(
        Y111 = "unsaniert",
        (MIN(IF(Y$29:Y$166="unsaniert",X$29:X$166)) + MAX(IF(Y$29:Y$166="unsaniert",X$29:X$166))) / 2,
        IF(
            Y111 = "teilsaniert",
            (MIN(IF(Y$29:Y$166="teilsaniert",X$29:X$166)) + MAX(IF(Y$29:Y$166="teilsaniert",X$29:X$166))) / 2,
            (MIN(IF(Y$29:Y$166="saniert",X$29:X$166)) + MAX(IF(Y$29:Y$166="saniert",X$29:X$166))) / 2
        )
    )),
    0,
    IF(
        X110 &lt; (IF(
            Y111 = "unsaniert",
            (MIN(IF(Y$29:Y$166="unsaniert",X$29:X$166)) + MAX(IF(Y$29:Y$166="unsaniert",X$29:X$166))) / 2,
            IF(
                Y111 = "teilsaniert",
                (MIN(IF(Y$29:Y$166="teilsaniert",X$29:X$166)) + MAX(IF(Y$29:Y$166="teilsaniert",X$29:X$166))) / 2,
                (MIN(IF(Y$29:Y$166="saniert",X$29:X$166)) + MAX(IF(Y$29:Y$166="saniert",X$29:X$166))) / 2
            )
        )),
        0,
        W111
    )
)</f>
        <v>0</v>
      </c>
      <c r="AA111" s="160"/>
      <c r="AB111" s="160"/>
      <c r="AC111" s="160"/>
      <c r="AD111" s="174">
        <f t="shared" si="43"/>
        <v>0.83717654831509747</v>
      </c>
      <c r="AE111" s="173">
        <f t="shared" si="31"/>
        <v>5.2120302428589324E-2</v>
      </c>
      <c r="AF111" s="174" t="str">
        <f t="shared" si="32"/>
        <v>teilsaniert</v>
      </c>
      <c r="AG111" s="174" cm="1">
        <f t="array" ref="AG111">IF(
    AE111 &gt; (IF(
        AF111 = "unsaniert",
        (MIN(IF(AF$1:AF$166="unsaniert",AE$1:AE$166)) + MAX(IF(AF$1:AF$166="unsaniert",AE$1:AE$166))) / 2,
        IF(
            AF111 = "teilsaniert",
            (MIN(IF(AF$1:AF$166="teilsaniert",AE$1:AE$166)) + MAX(IF(AF$1:AF$166="teilsaniert",AE$1:AE$166))) / 2,
            (MIN(IF(AF$1:AF$166="saniert",AE$1:AE$166)) + MAX(IF(AF$1:AF$166="saniert",AE$1:AE$166))) / 2
        )
    )),
    0,
    IF(
        AE110 &lt; (IF(
            AF111 = "unsaniert",
            (MIN(IF(AF$1:AF$166="unsaniert",AE$1:AE$166)) + MAX(IF(AF$1:AF$166="unsaniert",AE$1:AE$166))) / 2,
            IF(
                AF111 = "teilsaniert",
                (MIN(IF(AF$1:AF$166="teilsaniert",AE$1:AE$166)) + MAX(IF(AF$1:AF$166="teilsaniert",AE$1:AE$166))) / 2,
                (MIN(IF(AF$1:AF$166="saniert",AE$1:AE$166)) + MAX(IF(AF$1:AF$166="saniert",AE$1:AE$166))) / 2
            )
        )),
        0,
        AD111
    )
)</f>
        <v>0</v>
      </c>
      <c r="AH111" s="160"/>
      <c r="AI111" s="160"/>
      <c r="AJ111" s="160"/>
      <c r="AK111" s="174">
        <f t="shared" si="44"/>
        <v>-0.10794603619892518</v>
      </c>
      <c r="AL111" s="173">
        <f t="shared" si="33"/>
        <v>2.1124547025028139E-6</v>
      </c>
      <c r="AM111" s="174" t="str">
        <f t="shared" si="34"/>
        <v>saniert</v>
      </c>
      <c r="AN111" s="174" cm="1">
        <f t="array" ref="AN111">IF(
    AL111 &gt; (IF(
        AM111 = "unsaniert",
        (MIN(IF(AM$1:AM$166="unsaniert",AL$1:AL$166)) + MAX(IF(AM$1:AM$166="unsaniert",AL$1:AL$166))) / 2,
        IF(
            AM111 = "teilsaniert",
            (MIN(IF(AM$1:AM$166="teilsaniert",AL$1:AL$166)) + MAX(IF(AM$1:AM$166="teilsaniert",AL$1:AL$166))) / 2,
            (MIN(IF(AM$1:AM$166="saniert",AL$1:AL$166)) + MAX(IF(AM$1:AM$166="saniert",AL$1:AL$166))) / 2
        )
    )),
    0,
    IF(
        AL110 &lt; (IF(
            AM111 = "unsaniert",
            (MIN(IF(AM$1:AM$166="unsaniert",AL$1:AL$166)) + MAX(IF(AM$1:AM$166="unsaniert",AL$1:AL$166))) / 2,
            IF(
                AM111 = "teilsaniert",
                (MIN(IF(AM$1:AM$166="teilsaniert",AL$1:AL$166)) + MAX(IF(AM$1:AM$166="teilsaniert",AL$1:AL$166))) / 2,
                (MIN(IF(AM$1:AM$166="saniert",AL$1:AL$166)) + MAX(IF(AM$1:AM$166="saniert",AL$1:AL$166))) / 2
            )
        )),
        0,
        AK111
    )
)</f>
        <v>0</v>
      </c>
      <c r="AR111" s="174">
        <f t="shared" si="45"/>
        <v>1.3201446657938711</v>
      </c>
      <c r="AS111" s="173">
        <f t="shared" si="35"/>
        <v>7.0701253743307324E-2</v>
      </c>
      <c r="AT111" s="174" t="str">
        <f t="shared" si="36"/>
        <v>teilsaniert</v>
      </c>
      <c r="AU111" s="174" cm="1">
        <f t="array" ref="AU111">IF(
    AS111 &gt; (IF(
        AT111 = "unsaniert",
        (MIN(IF(AT$1:AT$166="unsaniert",AS$1:AS$166)) + MAX(IF(AT$1:AT$166="unsaniert",AS$1:AS$166))) / 2,
        IF(
            AT111 = "teilsaniert",
            (MIN(IF(AT$1:AT$166="teilsaniert",AS$1:AS$166)) + MAX(IF(AT$1:AT$166="teilsaniert",AS$1:AS$166))) / 2,
            (MIN(IF(AT$1:AT$166="saniert",AS$1:AS$166)) + MAX(IF(AT$1:AT$166="saniert",AS$1:AS$166))) / 2
        )
    )),
    0,
    IF(
        AS110 &lt; (IF(
            AT111 = "unsaniert",
            (MIN(IF(AT$1:AT$166="unsaniert",AS$1:AS$166)) + MAX(IF(AT$1:AT$166="unsaniert",AS$1:AS$166))) / 2,
            IF(
                AT111 = "teilsaniert",
                (MIN(IF(AT$1:AT$166="teilsaniert",AS$1:AS$166)) + MAX(IF(AT$1:AT$166="teilsaniert",AS$1:AS$166))) / 2,
                (MIN(IF(AT$1:AT$166="saniert",AS$1:AS$166)) + MAX(IF(AT$1:AT$166="saniert",AS$1:AS$166))) / 2
            )
        )),
        0,
        AR111
    )
)</f>
        <v>0</v>
      </c>
      <c r="AV111" s="160"/>
      <c r="AW111" s="160"/>
      <c r="AX111" s="160"/>
      <c r="AY111" s="174">
        <f t="shared" si="46"/>
        <v>1.9856705130367061</v>
      </c>
      <c r="AZ111" s="173">
        <f t="shared" si="48"/>
        <v>0.28136221123979299</v>
      </c>
      <c r="BA111" s="174" t="str">
        <f t="shared" si="49"/>
        <v>teilsaniert</v>
      </c>
      <c r="BB111" s="174" cm="1">
        <f t="array" ref="BB111">IF(
    AZ111 &gt; (IF(
        BA111 = "unsaniert",
        (MIN(IF(BA$1:BA$166="unsaniert",AZ$1:AZ$166)) + MAX(IF(BA$1:BA$166="unsaniert",AZ$1:AZ$166))) / 2,
        IF(
            BA111 = "teilsaniert",
            (MIN(IF(BA$1:BA$166="teilsaniert",AZ$1:AZ$166)) + MAX(IF(BA$1:BA$166="teilsaniert",AZ$1:AZ$166))) / 2,
            (MIN(IF(BA$1:BA$166="saniert",AZ$1:AZ$166)) + MAX(IF(BA$1:BA$166="saniert",AZ$1:AZ$166))) / 2
        )
    )),
    0,
    IF(
        AZ110 &lt; (IF(
            BA111 = "unsaniert",
            (MIN(IF(BA$1:BA$166="unsaniert",AZ$1:AZ$166)) + MAX(IF(BA$1:BA$166="unsaniert",AZ$1:AZ$166))) / 2,
            IF(
                BA111 = "teilsaniert",
                (MIN(IF(BA$1:BA$166="teilsaniert",AZ$1:AZ$166)) + MAX(IF(BA$1:BA$166="teilsaniert",AZ$1:AZ$166))) / 2,
                (MIN(IF(BA$1:BA$166="saniert",AZ$1:AZ$166)) + MAX(IF(BA$1:BA$166="saniert",AZ$1:AZ$166))) / 2
            )
        )),
        0,
        AY111
    )
)</f>
        <v>0</v>
      </c>
      <c r="BC111" s="160"/>
      <c r="BD111" s="160"/>
      <c r="BE111" s="160"/>
      <c r="BF111" s="174">
        <f t="shared" si="47"/>
        <v>0.19436131741311763</v>
      </c>
      <c r="BG111" s="173">
        <f t="shared" si="37"/>
        <v>2.36814707948872E-3</v>
      </c>
      <c r="BH111" s="174" t="str">
        <f t="shared" si="38"/>
        <v>saniert</v>
      </c>
      <c r="BI111" s="174" cm="1">
        <f t="array" ref="BI111">IF(
    BG111 &gt; (IF(
        BH111 = "unsaniert",
        (MIN(IF(BH$1:BH$166="unsaniert",BG$1:BG$166)) + MAX(IF(BH$1:BH$166="unsaniert",BG$1:BG$166))) / 2,
        IF(
            BH111 = "teilsaniert",
            (MIN(IF(BH$1:BH$166="teilsaniert",BG$1:BG$166)) + MAX(IF(BH$1:BH$166="teilsaniert",BG$1:BG$166))) / 2,
            (MIN(IF(BH$1:BH$166="saniert",BG$1:BG$166)) + MAX(IF(BH$1:BH$166="saniert",BG$1:BG$166))) / 2
        )
    )),
    0,
    IF(
        BG110 &lt; (IF(
            BH111 = "unsaniert",
            (MIN(IF(BH$1:BH$166="unsaniert",BG$1:BG$166)) + MAX(IF(BH$1:BH$166="unsaniert",BG$1:BG$166))) / 2,
            IF(
                BH111 = "teilsaniert",
                (MIN(IF(BH$1:BH$166="teilsaniert",BG$1:BG$166)) + MAX(IF(BH$1:BH$166="teilsaniert",BG$1:BG$166))) / 2,
                (MIN(IF(BH$1:BH$166="saniert",BG$1:BG$166)) + MAX(IF(BH$1:BH$166="saniert",BG$1:BG$166))) / 2
            )
        )),
        0,
        BF111
    )
)</f>
        <v>0</v>
      </c>
    </row>
    <row r="112" spans="2:61">
      <c r="B112" s="174">
        <f t="shared" si="39"/>
        <v>0.86956603494705931</v>
      </c>
      <c r="C112" s="173">
        <f>_xlfn.NORM.DIST(B112, B5,C5, TRUE)</f>
        <v>0.11459547596319621</v>
      </c>
      <c r="D112" s="174" t="str">
        <f t="shared" si="26"/>
        <v>teilsaniert</v>
      </c>
      <c r="E112" s="174" cm="1">
        <f t="array" ref="E112">IF(
    C112 &gt; (IF(
        D112 = "unsaniert",
        (MIN(IF(D$32:D$166="unsaniert",C$32:C$166)) + MAX(IF(D$32:D$166="unsaniert",C$32:C$166))) / 2,
        IF(
            D112 = "teilsaniert",
            (MIN(IF(D$32:D$166="teilsaniert",C$32:C$166)) + MAX(IF(D$32:D$166="teilsaniert",C$32:C$166))) / 2,
            (MIN(IF(D$32:D$166="saniert",C$32:C$166)) + MAX(IF(D$32:D$166="saniert",C$32:C$166))) / 2
        )
    )),
    0,
    IF(
        C111 &lt; (IF(
            D112 = "unsaniert",
            (MIN(IF(D$32:D$166="unsaniert",C$32:C$166)) + MAX(IF(D$32:D$166="unsaniert",C$32:C$166))) / 2,
            IF(
                D112 = "teilsaniert",
                (MIN(IF(D$32:D$166="teilsaniert",C$32:C$166)) + MAX(IF(D$32:D$166="teilsaniert",C$32:C$166))) / 2,
                (MIN(IF(D$32:D$166="saniert",C$32:C$166)) + MAX(IF(D$32:D$166="saniert",C$32:C$166))) / 2
            )
        )),
        0,
        B112
    )
)</f>
        <v>0</v>
      </c>
      <c r="H112" s="160"/>
      <c r="I112" s="174">
        <f t="shared" si="40"/>
        <v>2.2272261060263618</v>
      </c>
      <c r="J112" s="173">
        <f>_xlfn.NORM.DIST(I112, I5,J5, TRUE)</f>
        <v>0.54478651512825893</v>
      </c>
      <c r="K112" s="174" t="str">
        <f t="shared" si="27"/>
        <v>unsaniert</v>
      </c>
      <c r="L112" s="174" cm="1">
        <f t="array" ref="L112">IF(
    J112 &gt; (IF(
        K112 = "unsaniert",
        (MIN(IF(K$32:K$166="unsaniert",J$32:J$166)) + MAX(IF(K$32:K$166="unsaniert",J$32:J$166))) / 2,
        IF(
            K112 = "teilsaniert",
            (MIN(IF(K$32:K$166="teilsaniert",J$32:J$166)) + MAX(IF(K$32:K$166="teilsaniert",J$32:J$166))) / 2,
            (MIN(IF(K$32:K$166="saniert",J$32:J$166)) + MAX(IF(K$32:K$166="saniert",J$32:J$166))) / 2
        )
    )),
    0,
    IF(
        J111 &lt; (IF(
            K112 = "unsaniert",
            (MIN(IF(K$32:K$166="unsaniert",J$32:J$166)) + MAX(IF(K$32:K$166="unsaniert",J$32:J$166))) / 2,
            IF(
                K112 = "teilsaniert",
                (MIN(IF(K$32:K$166="teilsaniert",J$32:J$166)) + MAX(IF(K$32:K$166="teilsaniert",J$32:J$166))) / 2,
                (MIN(IF(K$32:K$166="saniert",J$32:J$166)) + MAX(IF(K$32:K$166="saniert",J$32:J$166))) / 2
            )
        )),
        0,
        I112
    )
)</f>
        <v>0</v>
      </c>
      <c r="O112" s="160"/>
      <c r="P112" s="174">
        <f t="shared" si="41"/>
        <v>2.3634112505678262E-2</v>
      </c>
      <c r="Q112" s="173">
        <f>_xlfn.NORM.DIST(P112, P5,Q5, TRUE)</f>
        <v>1.0590401654084666E-4</v>
      </c>
      <c r="R112" s="174" t="str">
        <f t="shared" si="28"/>
        <v>saniert</v>
      </c>
      <c r="S112" s="174" cm="1">
        <f t="array" ref="S112">IF(
    Q112 &gt; (IF(
        R112 = "unsaniert",
        (MIN(IF(R$32:R$166="unsaniert",Q$32:Q$166)) + MAX(IF(R$32:R$166="unsaniert",Q$32:Q$166))) / 2,
        IF(
            R112 = "teilsaniert",
            (MIN(IF(R$32:R$166="teilsaniert",Q$32:Q$166)) + MAX(IF(R$32:R$166="teilsaniert",Q$32:Q$166))) / 2,
            (MIN(IF(R$32:R$166="saniert",Q$32:Q$166)) + MAX(IF(R$32:R$166="saniert",Q$32:Q$166))) / 2
        )
    )),
    0,
    IF(
        Q111 &lt; (IF(
            R112 = "unsaniert",
            (MIN(IF(R$32:R$166="unsaniert",Q$32:Q$166)) + MAX(IF(R$32:R$166="unsaniert",Q$32:Q$166))) / 2,
            IF(
                R112 = "teilsaniert",
                (MIN(IF(R$32:R$166="teilsaniert",Q$32:Q$166)) + MAX(IF(R$32:R$166="teilsaniert",Q$32:Q$166))) / 2,
                (MIN(IF(R$32:R$166="saniert",Q$32:Q$166)) + MAX(IF(R$32:R$166="saniert",Q$32:Q$166))) / 2
            )
        )),
        0,
        P112
    )
)</f>
        <v>0</v>
      </c>
      <c r="W112" s="174">
        <f t="shared" si="42"/>
        <v>2.9770897700003016</v>
      </c>
      <c r="X112" s="173">
        <f t="shared" si="29"/>
        <v>0.3942124192174199</v>
      </c>
      <c r="Y112" s="174" t="str">
        <f t="shared" si="30"/>
        <v>teilsaniert</v>
      </c>
      <c r="Z112" s="174" cm="1">
        <f t="array" ref="Z112">IF(
    X112 &gt; (IF(
        Y112 = "unsaniert",
        (MIN(IF(Y$29:Y$166="unsaniert",X$29:X$166)) + MAX(IF(Y$29:Y$166="unsaniert",X$29:X$166))) / 2,
        IF(
            Y112 = "teilsaniert",
            (MIN(IF(Y$29:Y$166="teilsaniert",X$29:X$166)) + MAX(IF(Y$29:Y$166="teilsaniert",X$29:X$166))) / 2,
            (MIN(IF(Y$29:Y$166="saniert",X$29:X$166)) + MAX(IF(Y$29:Y$166="saniert",X$29:X$166))) / 2
        )
    )),
    0,
    IF(
        X111 &lt; (IF(
            Y112 = "unsaniert",
            (MIN(IF(Y$29:Y$166="unsaniert",X$29:X$166)) + MAX(IF(Y$29:Y$166="unsaniert",X$29:X$166))) / 2,
            IF(
                Y112 = "teilsaniert",
                (MIN(IF(Y$29:Y$166="teilsaniert",X$29:X$166)) + MAX(IF(Y$29:Y$166="teilsaniert",X$29:X$166))) / 2,
                (MIN(IF(Y$29:Y$166="saniert",X$29:X$166)) + MAX(IF(Y$29:Y$166="saniert",X$29:X$166))) / 2
            )
        )),
        0,
        W112
    )
)</f>
        <v>0</v>
      </c>
      <c r="AA112" s="160"/>
      <c r="AB112" s="160"/>
      <c r="AC112" s="160"/>
      <c r="AD112" s="174">
        <f t="shared" si="43"/>
        <v>0.80717654831509744</v>
      </c>
      <c r="AE112" s="173">
        <f t="shared" si="31"/>
        <v>4.5947588349817228E-2</v>
      </c>
      <c r="AF112" s="174" t="str">
        <f t="shared" si="32"/>
        <v>teilsaniert</v>
      </c>
      <c r="AG112" s="174" cm="1">
        <f t="array" ref="AG112">IF(
    AE112 &gt; (IF(
        AF112 = "unsaniert",
        (MIN(IF(AF$1:AF$166="unsaniert",AE$1:AE$166)) + MAX(IF(AF$1:AF$166="unsaniert",AE$1:AE$166))) / 2,
        IF(
            AF112 = "teilsaniert",
            (MIN(IF(AF$1:AF$166="teilsaniert",AE$1:AE$166)) + MAX(IF(AF$1:AF$166="teilsaniert",AE$1:AE$166))) / 2,
            (MIN(IF(AF$1:AF$166="saniert",AE$1:AE$166)) + MAX(IF(AF$1:AF$166="saniert",AE$1:AE$166))) / 2
        )
    )),
    0,
    IF(
        AE111 &lt; (IF(
            AF112 = "unsaniert",
            (MIN(IF(AF$1:AF$166="unsaniert",AE$1:AE$166)) + MAX(IF(AF$1:AF$166="unsaniert",AE$1:AE$166))) / 2,
            IF(
                AF112 = "teilsaniert",
                (MIN(IF(AF$1:AF$166="teilsaniert",AE$1:AE$166)) + MAX(IF(AF$1:AF$166="teilsaniert",AE$1:AE$166))) / 2,
                (MIN(IF(AF$1:AF$166="saniert",AE$1:AE$166)) + MAX(IF(AF$1:AF$166="saniert",AE$1:AE$166))) / 2
            )
        )),
        0,
        AD112
    )
)</f>
        <v>0</v>
      </c>
      <c r="AH112" s="160"/>
      <c r="AI112" s="160"/>
      <c r="AJ112" s="160"/>
      <c r="AK112" s="174">
        <f t="shared" si="44"/>
        <v>-0.13794603619892518</v>
      </c>
      <c r="AL112" s="173">
        <f t="shared" si="33"/>
        <v>1.3008074539172703E-6</v>
      </c>
      <c r="AM112" s="174" t="str">
        <f t="shared" si="34"/>
        <v>saniert</v>
      </c>
      <c r="AN112" s="174" cm="1">
        <f t="array" ref="AN112">IF(
    AL112 &gt; (IF(
        AM112 = "unsaniert",
        (MIN(IF(AM$1:AM$166="unsaniert",AL$1:AL$166)) + MAX(IF(AM$1:AM$166="unsaniert",AL$1:AL$166))) / 2,
        IF(
            AM112 = "teilsaniert",
            (MIN(IF(AM$1:AM$166="teilsaniert",AL$1:AL$166)) + MAX(IF(AM$1:AM$166="teilsaniert",AL$1:AL$166))) / 2,
            (MIN(IF(AM$1:AM$166="saniert",AL$1:AL$166)) + MAX(IF(AM$1:AM$166="saniert",AL$1:AL$166))) / 2
        )
    )),
    0,
    IF(
        AL111 &lt; (IF(
            AM112 = "unsaniert",
            (MIN(IF(AM$1:AM$166="unsaniert",AL$1:AL$166)) + MAX(IF(AM$1:AM$166="unsaniert",AL$1:AL$166))) / 2,
            IF(
                AM112 = "teilsaniert",
                (MIN(IF(AM$1:AM$166="teilsaniert",AL$1:AL$166)) + MAX(IF(AM$1:AM$166="teilsaniert",AL$1:AL$166))) / 2,
                (MIN(IF(AM$1:AM$166="saniert",AL$1:AL$166)) + MAX(IF(AM$1:AM$166="saniert",AL$1:AL$166))) / 2
            )
        )),
        0,
        AK112
    )
)</f>
        <v>0</v>
      </c>
      <c r="AR112" s="174">
        <f t="shared" si="45"/>
        <v>1.3101446657938711</v>
      </c>
      <c r="AS112" s="173">
        <f t="shared" si="35"/>
        <v>6.3081198871241737E-2</v>
      </c>
      <c r="AT112" s="174" t="str">
        <f t="shared" si="36"/>
        <v>teilsaniert</v>
      </c>
      <c r="AU112" s="174" cm="1">
        <f t="array" ref="AU112">IF(
    AS112 &gt; (IF(
        AT112 = "unsaniert",
        (MIN(IF(AT$1:AT$166="unsaniert",AS$1:AS$166)) + MAX(IF(AT$1:AT$166="unsaniert",AS$1:AS$166))) / 2,
        IF(
            AT112 = "teilsaniert",
            (MIN(IF(AT$1:AT$166="teilsaniert",AS$1:AS$166)) + MAX(IF(AT$1:AT$166="teilsaniert",AS$1:AS$166))) / 2,
            (MIN(IF(AT$1:AT$166="saniert",AS$1:AS$166)) + MAX(IF(AT$1:AT$166="saniert",AS$1:AS$166))) / 2
        )
    )),
    0,
    IF(
        AS111 &lt; (IF(
            AT112 = "unsaniert",
            (MIN(IF(AT$1:AT$166="unsaniert",AS$1:AS$166)) + MAX(IF(AT$1:AT$166="unsaniert",AS$1:AS$166))) / 2,
            IF(
                AT112 = "teilsaniert",
                (MIN(IF(AT$1:AT$166="teilsaniert",AS$1:AS$166)) + MAX(IF(AT$1:AT$166="teilsaniert",AS$1:AS$166))) / 2,
                (MIN(IF(AT$1:AT$166="saniert",AS$1:AS$166)) + MAX(IF(AT$1:AT$166="saniert",AS$1:AS$166))) / 2
            )
        )),
        0,
        AR112
    )
)</f>
        <v>0</v>
      </c>
      <c r="AV112" s="160"/>
      <c r="AW112" s="160"/>
      <c r="AX112" s="160"/>
      <c r="AY112" s="174">
        <f t="shared" si="46"/>
        <v>1.955670513036706</v>
      </c>
      <c r="AZ112" s="173">
        <f t="shared" si="48"/>
        <v>0.2656938631166712</v>
      </c>
      <c r="BA112" s="174" t="str">
        <f t="shared" si="49"/>
        <v>teilsaniert</v>
      </c>
      <c r="BB112" s="174" cm="1">
        <f t="array" ref="BB112">IF(
    AZ112 &gt; (IF(
        BA112 = "unsaniert",
        (MIN(IF(BA$1:BA$166="unsaniert",AZ$1:AZ$166)) + MAX(IF(BA$1:BA$166="unsaniert",AZ$1:AZ$166))) / 2,
        IF(
            BA112 = "teilsaniert",
            (MIN(IF(BA$1:BA$166="teilsaniert",AZ$1:AZ$166)) + MAX(IF(BA$1:BA$166="teilsaniert",AZ$1:AZ$166))) / 2,
            (MIN(IF(BA$1:BA$166="saniert",AZ$1:AZ$166)) + MAX(IF(BA$1:BA$166="saniert",AZ$1:AZ$166))) / 2
        )
    )),
    0,
    IF(
        AZ111 &lt; (IF(
            BA112 = "unsaniert",
            (MIN(IF(BA$1:BA$166="unsaniert",AZ$1:AZ$166)) + MAX(IF(BA$1:BA$166="unsaniert",AZ$1:AZ$166))) / 2,
            IF(
                BA112 = "teilsaniert",
                (MIN(IF(BA$1:BA$166="teilsaniert",AZ$1:AZ$166)) + MAX(IF(BA$1:BA$166="teilsaniert",AZ$1:AZ$166))) / 2,
                (MIN(IF(BA$1:BA$166="saniert",AZ$1:AZ$166)) + MAX(IF(BA$1:BA$166="saniert",AZ$1:AZ$166))) / 2
            )
        )),
        0,
        AY112
    )
)</f>
        <v>0</v>
      </c>
      <c r="BC112" s="160"/>
      <c r="BD112" s="160"/>
      <c r="BE112" s="160"/>
      <c r="BF112" s="174">
        <f t="shared" si="47"/>
        <v>0.16436131741311763</v>
      </c>
      <c r="BG112" s="173">
        <f t="shared" si="37"/>
        <v>1.859395042703198E-3</v>
      </c>
      <c r="BH112" s="174" t="str">
        <f t="shared" si="38"/>
        <v>saniert</v>
      </c>
      <c r="BI112" s="174" cm="1">
        <f t="array" ref="BI112">IF(
    BG112 &gt; (IF(
        BH112 = "unsaniert",
        (MIN(IF(BH$1:BH$166="unsaniert",BG$1:BG$166)) + MAX(IF(BH$1:BH$166="unsaniert",BG$1:BG$166))) / 2,
        IF(
            BH112 = "teilsaniert",
            (MIN(IF(BH$1:BH$166="teilsaniert",BG$1:BG$166)) + MAX(IF(BH$1:BH$166="teilsaniert",BG$1:BG$166))) / 2,
            (MIN(IF(BH$1:BH$166="saniert",BG$1:BG$166)) + MAX(IF(BH$1:BH$166="saniert",BG$1:BG$166))) / 2
        )
    )),
    0,
    IF(
        BG111 &lt; (IF(
            BH112 = "unsaniert",
            (MIN(IF(BH$1:BH$166="unsaniert",BG$1:BG$166)) + MAX(IF(BH$1:BH$166="unsaniert",BG$1:BG$166))) / 2,
            IF(
                BH112 = "teilsaniert",
                (MIN(IF(BH$1:BH$166="teilsaniert",BG$1:BG$166)) + MAX(IF(BH$1:BH$166="teilsaniert",BG$1:BG$166))) / 2,
                (MIN(IF(BH$1:BH$166="saniert",BG$1:BG$166)) + MAX(IF(BH$1:BH$166="saniert",BG$1:BG$166))) / 2
            )
        )),
        0,
        BF112
    )
)</f>
        <v>0</v>
      </c>
    </row>
    <row r="113" spans="2:61">
      <c r="B113" s="174">
        <f t="shared" si="39"/>
        <v>0.83956603494705928</v>
      </c>
      <c r="C113" s="173">
        <f>_xlfn.NORM.DIST(B113, B5,C5, TRUE)</f>
        <v>0.10437269697066244</v>
      </c>
      <c r="D113" s="174" t="str">
        <f t="shared" si="26"/>
        <v>teilsaniert</v>
      </c>
      <c r="E113" s="174" cm="1">
        <f t="array" ref="E113">IF(
    C113 &gt; (IF(
        D113 = "unsaniert",
        (MIN(IF(D$32:D$166="unsaniert",C$32:C$166)) + MAX(IF(D$32:D$166="unsaniert",C$32:C$166))) / 2,
        IF(
            D113 = "teilsaniert",
            (MIN(IF(D$32:D$166="teilsaniert",C$32:C$166)) + MAX(IF(D$32:D$166="teilsaniert",C$32:C$166))) / 2,
            (MIN(IF(D$32:D$166="saniert",C$32:C$166)) + MAX(IF(D$32:D$166="saniert",C$32:C$166))) / 2
        )
    )),
    0,
    IF(
        C112 &lt; (IF(
            D113 = "unsaniert",
            (MIN(IF(D$32:D$166="unsaniert",C$32:C$166)) + MAX(IF(D$32:D$166="unsaniert",C$32:C$166))) / 2,
            IF(
                D113 = "teilsaniert",
                (MIN(IF(D$32:D$166="teilsaniert",C$32:C$166)) + MAX(IF(D$32:D$166="teilsaniert",C$32:C$166))) / 2,
                (MIN(IF(D$32:D$166="saniert",C$32:C$166)) + MAX(IF(D$32:D$166="saniert",C$32:C$166))) / 2
            )
        )),
        0,
        B113
    )
)</f>
        <v>0</v>
      </c>
      <c r="H113" s="160"/>
      <c r="I113" s="174">
        <f t="shared" si="40"/>
        <v>2.197226106026362</v>
      </c>
      <c r="J113" s="173">
        <f>_xlfn.NORM.DIST(I113, I5,J5, TRUE)</f>
        <v>0.52989264405289882</v>
      </c>
      <c r="K113" s="174" t="str">
        <f t="shared" si="27"/>
        <v>unsaniert</v>
      </c>
      <c r="L113" s="174" cm="1">
        <f t="array" ref="L113">IF(
    J113 &gt; (IF(
        K113 = "unsaniert",
        (MIN(IF(K$32:K$166="unsaniert",J$32:J$166)) + MAX(IF(K$32:K$166="unsaniert",J$32:J$166))) / 2,
        IF(
            K113 = "teilsaniert",
            (MIN(IF(K$32:K$166="teilsaniert",J$32:J$166)) + MAX(IF(K$32:K$166="teilsaniert",J$32:J$166))) / 2,
            (MIN(IF(K$32:K$166="saniert",J$32:J$166)) + MAX(IF(K$32:K$166="saniert",J$32:J$166))) / 2
        )
    )),
    0,
    IF(
        J112 &lt; (IF(
            K113 = "unsaniert",
            (MIN(IF(K$32:K$166="unsaniert",J$32:J$166)) + MAX(IF(K$32:K$166="unsaniert",J$32:J$166))) / 2,
            IF(
                K113 = "teilsaniert",
                (MIN(IF(K$32:K$166="teilsaniert",J$32:J$166)) + MAX(IF(K$32:K$166="teilsaniert",J$32:J$166))) / 2,
                (MIN(IF(K$32:K$166="saniert",J$32:J$166)) + MAX(IF(K$32:K$166="saniert",J$32:J$166))) / 2
            )
        )),
        0,
        I113
    )
)</f>
        <v>0</v>
      </c>
      <c r="O113" s="160"/>
      <c r="P113" s="174">
        <f t="shared" si="41"/>
        <v>-6.365887494321737E-3</v>
      </c>
      <c r="Q113" s="173">
        <f>_xlfn.NORM.DIST(P113, P5,Q5, TRUE)</f>
        <v>7.4848512592532032E-5</v>
      </c>
      <c r="R113" s="174" t="str">
        <f t="shared" si="28"/>
        <v>saniert</v>
      </c>
      <c r="S113" s="174" cm="1">
        <f t="array" ref="S113">IF(
    Q113 &gt; (IF(
        R113 = "unsaniert",
        (MIN(IF(R$32:R$166="unsaniert",Q$32:Q$166)) + MAX(IF(R$32:R$166="unsaniert",Q$32:Q$166))) / 2,
        IF(
            R113 = "teilsaniert",
            (MIN(IF(R$32:R$166="teilsaniert",Q$32:Q$166)) + MAX(IF(R$32:R$166="teilsaniert",Q$32:Q$166))) / 2,
            (MIN(IF(R$32:R$166="saniert",Q$32:Q$166)) + MAX(IF(R$32:R$166="saniert",Q$32:Q$166))) / 2
        )
    )),
    0,
    IF(
        Q112 &lt; (IF(
            R113 = "unsaniert",
            (MIN(IF(R$32:R$166="unsaniert",Q$32:Q$166)) + MAX(IF(R$32:R$166="unsaniert",Q$32:Q$166))) / 2,
            IF(
                R113 = "teilsaniert",
                (MIN(IF(R$32:R$166="teilsaniert",Q$32:Q$166)) + MAX(IF(R$32:R$166="teilsaniert",Q$32:Q$166))) / 2,
                (MIN(IF(R$32:R$166="saniert",Q$32:Q$166)) + MAX(IF(R$32:R$166="saniert",Q$32:Q$166))) / 2
            )
        )),
        0,
        P113
    )
)</f>
        <v>0</v>
      </c>
      <c r="W113" s="174">
        <f t="shared" si="42"/>
        <v>2.9470897700003018</v>
      </c>
      <c r="X113" s="173">
        <f t="shared" si="29"/>
        <v>0.37797527223363214</v>
      </c>
      <c r="Y113" s="174" t="str">
        <f t="shared" si="30"/>
        <v>teilsaniert</v>
      </c>
      <c r="Z113" s="174" cm="1">
        <f t="array" ref="Z113">IF(
    X113 &gt; (IF(
        Y113 = "unsaniert",
        (MIN(IF(Y$29:Y$166="unsaniert",X$29:X$166)) + MAX(IF(Y$29:Y$166="unsaniert",X$29:X$166))) / 2,
        IF(
            Y113 = "teilsaniert",
            (MIN(IF(Y$29:Y$166="teilsaniert",X$29:X$166)) + MAX(IF(Y$29:Y$166="teilsaniert",X$29:X$166))) / 2,
            (MIN(IF(Y$29:Y$166="saniert",X$29:X$166)) + MAX(IF(Y$29:Y$166="saniert",X$29:X$166))) / 2
        )
    )),
    0,
    IF(
        X112 &lt; (IF(
            Y113 = "unsaniert",
            (MIN(IF(Y$29:Y$166="unsaniert",X$29:X$166)) + MAX(IF(Y$29:Y$166="unsaniert",X$29:X$166))) / 2,
            IF(
                Y113 = "teilsaniert",
                (MIN(IF(Y$29:Y$166="teilsaniert",X$29:X$166)) + MAX(IF(Y$29:Y$166="teilsaniert",X$29:X$166))) / 2,
                (MIN(IF(Y$29:Y$166="saniert",X$29:X$166)) + MAX(IF(Y$29:Y$166="saniert",X$29:X$166))) / 2
            )
        )),
        0,
        W113
    )
)</f>
        <v>0</v>
      </c>
      <c r="AA113" s="160"/>
      <c r="AB113" s="160"/>
      <c r="AC113" s="160"/>
      <c r="AD113" s="174">
        <f t="shared" si="43"/>
        <v>0.77717654831509742</v>
      </c>
      <c r="AE113" s="173">
        <f t="shared" si="31"/>
        <v>4.0376403262551798E-2</v>
      </c>
      <c r="AF113" s="174" t="str">
        <f t="shared" si="32"/>
        <v>teilsaniert</v>
      </c>
      <c r="AG113" s="174" cm="1">
        <f t="array" ref="AG113">IF(
    AE113 &gt; (IF(
        AF113 = "unsaniert",
        (MIN(IF(AF$1:AF$166="unsaniert",AE$1:AE$166)) + MAX(IF(AF$1:AF$166="unsaniert",AE$1:AE$166))) / 2,
        IF(
            AF113 = "teilsaniert",
            (MIN(IF(AF$1:AF$166="teilsaniert",AE$1:AE$166)) + MAX(IF(AF$1:AF$166="teilsaniert",AE$1:AE$166))) / 2,
            (MIN(IF(AF$1:AF$166="saniert",AE$1:AE$166)) + MAX(IF(AF$1:AF$166="saniert",AE$1:AE$166))) / 2
        )
    )),
    0,
    IF(
        AE112 &lt; (IF(
            AF113 = "unsaniert",
            (MIN(IF(AF$1:AF$166="unsaniert",AE$1:AE$166)) + MAX(IF(AF$1:AF$166="unsaniert",AE$1:AE$166))) / 2,
            IF(
                AF113 = "teilsaniert",
                (MIN(IF(AF$1:AF$166="teilsaniert",AE$1:AE$166)) + MAX(IF(AF$1:AF$166="teilsaniert",AE$1:AE$166))) / 2,
                (MIN(IF(AF$1:AF$166="saniert",AE$1:AE$166)) + MAX(IF(AF$1:AF$166="saniert",AE$1:AE$166))) / 2
            )
        )),
        0,
        AD113
    )
)</f>
        <v>0</v>
      </c>
      <c r="AH113" s="160"/>
      <c r="AI113" s="160"/>
      <c r="AJ113" s="160"/>
      <c r="AK113" s="174">
        <f t="shared" si="44"/>
        <v>-0.16794603619892517</v>
      </c>
      <c r="AL113" s="173">
        <f t="shared" si="33"/>
        <v>7.9332815197558167E-7</v>
      </c>
      <c r="AM113" s="174" t="str">
        <f t="shared" si="34"/>
        <v>saniert</v>
      </c>
      <c r="AN113" s="174" cm="1">
        <f t="array" ref="AN113">IF(
    AL113 &gt; (IF(
        AM113 = "unsaniert",
        (MIN(IF(AM$1:AM$166="unsaniert",AL$1:AL$166)) + MAX(IF(AM$1:AM$166="unsaniert",AL$1:AL$166))) / 2,
        IF(
            AM113 = "teilsaniert",
            (MIN(IF(AM$1:AM$166="teilsaniert",AL$1:AL$166)) + MAX(IF(AM$1:AM$166="teilsaniert",AL$1:AL$166))) / 2,
            (MIN(IF(AM$1:AM$166="saniert",AL$1:AL$166)) + MAX(IF(AM$1:AM$166="saniert",AL$1:AL$166))) / 2
        )
    )),
    0,
    IF(
        AL112 &lt; (IF(
            AM113 = "unsaniert",
            (MIN(IF(AM$1:AM$166="unsaniert",AL$1:AL$166)) + MAX(IF(AM$1:AM$166="unsaniert",AL$1:AL$166))) / 2,
            IF(
                AM113 = "teilsaniert",
                (MIN(IF(AM$1:AM$166="teilsaniert",AL$1:AL$166)) + MAX(IF(AM$1:AM$166="teilsaniert",AL$1:AL$166))) / 2,
                (MIN(IF(AM$1:AM$166="saniert",AL$1:AL$166)) + MAX(IF(AM$1:AM$166="saniert",AL$1:AL$166))) / 2
            )
        )),
        0,
        AK113
    )
)</f>
        <v>0</v>
      </c>
      <c r="AR113" s="174">
        <f t="shared" si="45"/>
        <v>1.3001446657938711</v>
      </c>
      <c r="AS113" s="173">
        <f t="shared" si="35"/>
        <v>5.61165714841486E-2</v>
      </c>
      <c r="AT113" s="174" t="str">
        <f t="shared" si="36"/>
        <v>teilsaniert</v>
      </c>
      <c r="AU113" s="174" cm="1">
        <f t="array" ref="AU113">IF(
    AS113 &gt; (IF(
        AT113 = "unsaniert",
        (MIN(IF(AT$1:AT$166="unsaniert",AS$1:AS$166)) + MAX(IF(AT$1:AT$166="unsaniert",AS$1:AS$166))) / 2,
        IF(
            AT113 = "teilsaniert",
            (MIN(IF(AT$1:AT$166="teilsaniert",AS$1:AS$166)) + MAX(IF(AT$1:AT$166="teilsaniert",AS$1:AS$166))) / 2,
            (MIN(IF(AT$1:AT$166="saniert",AS$1:AS$166)) + MAX(IF(AT$1:AT$166="saniert",AS$1:AS$166))) / 2
        )
    )),
    0,
    IF(
        AS112 &lt; (IF(
            AT113 = "unsaniert",
            (MIN(IF(AT$1:AT$166="unsaniert",AS$1:AS$166)) + MAX(IF(AT$1:AT$166="unsaniert",AS$1:AS$166))) / 2,
            IF(
                AT113 = "teilsaniert",
                (MIN(IF(AT$1:AT$166="teilsaniert",AS$1:AS$166)) + MAX(IF(AT$1:AT$166="teilsaniert",AS$1:AS$166))) / 2,
                (MIN(IF(AT$1:AT$166="saniert",AS$1:AS$166)) + MAX(IF(AT$1:AT$166="saniert",AS$1:AS$166))) / 2
            )
        )),
        0,
        AR113
    )
)</f>
        <v>0</v>
      </c>
      <c r="AV113" s="160"/>
      <c r="AW113" s="160"/>
      <c r="AX113" s="160"/>
      <c r="AY113" s="174">
        <f t="shared" si="46"/>
        <v>1.925670513036706</v>
      </c>
      <c r="AZ113" s="173">
        <f t="shared" si="48"/>
        <v>0.25048048320219751</v>
      </c>
      <c r="BA113" s="174" t="str">
        <f t="shared" si="49"/>
        <v>teilsaniert</v>
      </c>
      <c r="BB113" s="174" cm="1">
        <f t="array" ref="BB113">IF(
    AZ113 &gt; (IF(
        BA113 = "unsaniert",
        (MIN(IF(BA$1:BA$166="unsaniert",AZ$1:AZ$166)) + MAX(IF(BA$1:BA$166="unsaniert",AZ$1:AZ$166))) / 2,
        IF(
            BA113 = "teilsaniert",
            (MIN(IF(BA$1:BA$166="teilsaniert",AZ$1:AZ$166)) + MAX(IF(BA$1:BA$166="teilsaniert",AZ$1:AZ$166))) / 2,
            (MIN(IF(BA$1:BA$166="saniert",AZ$1:AZ$166)) + MAX(IF(BA$1:BA$166="saniert",AZ$1:AZ$166))) / 2
        )
    )),
    0,
    IF(
        AZ112 &lt; (IF(
            BA113 = "unsaniert",
            (MIN(IF(BA$1:BA$166="unsaniert",AZ$1:AZ$166)) + MAX(IF(BA$1:BA$166="unsaniert",AZ$1:AZ$166))) / 2,
            IF(
                BA113 = "teilsaniert",
                (MIN(IF(BA$1:BA$166="teilsaniert",AZ$1:AZ$166)) + MAX(IF(BA$1:BA$166="teilsaniert",AZ$1:AZ$166))) / 2,
                (MIN(IF(BA$1:BA$166="saniert",AZ$1:AZ$166)) + MAX(IF(BA$1:BA$166="saniert",AZ$1:AZ$166))) / 2
            )
        )),
        0,
        AY113
    )
)</f>
        <v>0</v>
      </c>
      <c r="BC113" s="160"/>
      <c r="BD113" s="160"/>
      <c r="BE113" s="160"/>
      <c r="BF113" s="174">
        <f t="shared" si="47"/>
        <v>0.13436131741311763</v>
      </c>
      <c r="BG113" s="173">
        <f t="shared" si="37"/>
        <v>1.452018379614845E-3</v>
      </c>
      <c r="BH113" s="174" t="str">
        <f t="shared" si="38"/>
        <v>saniert</v>
      </c>
      <c r="BI113" s="174" cm="1">
        <f t="array" ref="BI113">IF(
    BG113 &gt; (IF(
        BH113 = "unsaniert",
        (MIN(IF(BH$1:BH$166="unsaniert",BG$1:BG$166)) + MAX(IF(BH$1:BH$166="unsaniert",BG$1:BG$166))) / 2,
        IF(
            BH113 = "teilsaniert",
            (MIN(IF(BH$1:BH$166="teilsaniert",BG$1:BG$166)) + MAX(IF(BH$1:BH$166="teilsaniert",BG$1:BG$166))) / 2,
            (MIN(IF(BH$1:BH$166="saniert",BG$1:BG$166)) + MAX(IF(BH$1:BH$166="saniert",BG$1:BG$166))) / 2
        )
    )),
    0,
    IF(
        BG112 &lt; (IF(
            BH113 = "unsaniert",
            (MIN(IF(BH$1:BH$166="unsaniert",BG$1:BG$166)) + MAX(IF(BH$1:BH$166="unsaniert",BG$1:BG$166))) / 2,
            IF(
                BH113 = "teilsaniert",
                (MIN(IF(BH$1:BH$166="teilsaniert",BG$1:BG$166)) + MAX(IF(BH$1:BH$166="teilsaniert",BG$1:BG$166))) / 2,
                (MIN(IF(BH$1:BH$166="saniert",BG$1:BG$166)) + MAX(IF(BH$1:BH$166="saniert",BG$1:BG$166))) / 2
            )
        )),
        0,
        BF113
    )
)</f>
        <v>0</v>
      </c>
    </row>
    <row r="114" spans="2:61">
      <c r="B114" s="174">
        <f t="shared" si="39"/>
        <v>0.80956603494705925</v>
      </c>
      <c r="C114" s="173">
        <f>_xlfn.NORM.DIST(B114,B5,C5, TRUE)</f>
        <v>9.4827570664245381E-2</v>
      </c>
      <c r="D114" s="174" t="str">
        <f t="shared" si="26"/>
        <v>teilsaniert</v>
      </c>
      <c r="E114" s="174" cm="1">
        <f t="array" ref="E114">IF(
    C114 &gt; (IF(
        D114 = "unsaniert",
        (MIN(IF(D$32:D$166="unsaniert",C$32:C$166)) + MAX(IF(D$32:D$166="unsaniert",C$32:C$166))) / 2,
        IF(
            D114 = "teilsaniert",
            (MIN(IF(D$32:D$166="teilsaniert",C$32:C$166)) + MAX(IF(D$32:D$166="teilsaniert",C$32:C$166))) / 2,
            (MIN(IF(D$32:D$166="saniert",C$32:C$166)) + MAX(IF(D$32:D$166="saniert",C$32:C$166))) / 2
        )
    )),
    0,
    IF(
        C113 &lt; (IF(
            D114 = "unsaniert",
            (MIN(IF(D$32:D$166="unsaniert",C$32:C$166)) + MAX(IF(D$32:D$166="unsaniert",C$32:C$166))) / 2,
            IF(
                D114 = "teilsaniert",
                (MIN(IF(D$32:D$166="teilsaniert",C$32:C$166)) + MAX(IF(D$32:D$166="teilsaniert",C$32:C$166))) / 2,
                (MIN(IF(D$32:D$166="saniert",C$32:C$166)) + MAX(IF(D$32:D$166="saniert",C$32:C$166))) / 2
            )
        )),
        0,
        B114
    )
)</f>
        <v>0</v>
      </c>
      <c r="H114" s="160"/>
      <c r="I114" s="174">
        <f t="shared" si="40"/>
        <v>2.1672261060263622</v>
      </c>
      <c r="J114" s="173">
        <f>_xlfn.NORM.DIST(I114,I5,J5, TRUE)</f>
        <v>0.51495682992591396</v>
      </c>
      <c r="K114" s="174" t="str">
        <f t="shared" si="27"/>
        <v>unsaniert</v>
      </c>
      <c r="L114" s="174" cm="1">
        <f t="array" ref="L114">IF(
    J114 &gt; (IF(
        K114 = "unsaniert",
        (MIN(IF(K$32:K$166="unsaniert",J$32:J$166)) + MAX(IF(K$32:K$166="unsaniert",J$32:J$166))) / 2,
        IF(
            K114 = "teilsaniert",
            (MIN(IF(K$32:K$166="teilsaniert",J$32:J$166)) + MAX(IF(K$32:K$166="teilsaniert",J$32:J$166))) / 2,
            (MIN(IF(K$32:K$166="saniert",J$32:J$166)) + MAX(IF(K$32:K$166="saniert",J$32:J$166))) / 2
        )
    )),
    0,
    IF(
        J113 &lt; (IF(
            K114 = "unsaniert",
            (MIN(IF(K$32:K$166="unsaniert",J$32:J$166)) + MAX(IF(K$32:K$166="unsaniert",J$32:J$166))) / 2,
            IF(
                K114 = "teilsaniert",
                (MIN(IF(K$32:K$166="teilsaniert",J$32:J$166)) + MAX(IF(K$32:K$166="teilsaniert",J$32:J$166))) / 2,
                (MIN(IF(K$32:K$166="saniert",J$32:J$166)) + MAX(IF(K$32:K$166="saniert",J$32:J$166))) / 2
            )
        )),
        0,
        I114
    )
)</f>
        <v>0</v>
      </c>
      <c r="O114" s="160"/>
      <c r="P114" s="174">
        <f t="shared" si="41"/>
        <v>-3.6365887494321736E-2</v>
      </c>
      <c r="Q114" s="173">
        <f>_xlfn.NORM.DIST(P114,P5,Q5, TRUE)</f>
        <v>5.2520397601687297E-5</v>
      </c>
      <c r="R114" s="174" t="str">
        <f t="shared" si="28"/>
        <v>saniert</v>
      </c>
      <c r="S114" s="174" cm="1">
        <f t="array" ref="S114">IF(
    Q114 &gt; (IF(
        R114 = "unsaniert",
        (MIN(IF(R$32:R$166="unsaniert",Q$32:Q$166)) + MAX(IF(R$32:R$166="unsaniert",Q$32:Q$166))) / 2,
        IF(
            R114 = "teilsaniert",
            (MIN(IF(R$32:R$166="teilsaniert",Q$32:Q$166)) + MAX(IF(R$32:R$166="teilsaniert",Q$32:Q$166))) / 2,
            (MIN(IF(R$32:R$166="saniert",Q$32:Q$166)) + MAX(IF(R$32:R$166="saniert",Q$32:Q$166))) / 2
        )
    )),
    0,
    IF(
        Q113 &lt; (IF(
            R114 = "unsaniert",
            (MIN(IF(R$32:R$166="unsaniert",Q$32:Q$166)) + MAX(IF(R$32:R$166="unsaniert",Q$32:Q$166))) / 2,
            IF(
                R114 = "teilsaniert",
                (MIN(IF(R$32:R$166="teilsaniert",Q$32:Q$166)) + MAX(IF(R$32:R$166="teilsaniert",Q$32:Q$166))) / 2,
                (MIN(IF(R$32:R$166="saniert",Q$32:Q$166)) + MAX(IF(R$32:R$166="saniert",Q$32:Q$166))) / 2
            )
        )),
        0,
        P114
    )
)</f>
        <v>0</v>
      </c>
      <c r="W114" s="174">
        <f t="shared" si="42"/>
        <v>2.917089770000302</v>
      </c>
      <c r="X114" s="173">
        <f t="shared" si="29"/>
        <v>0.36195089360171168</v>
      </c>
      <c r="Y114" s="174" t="str">
        <f t="shared" si="30"/>
        <v>teilsaniert</v>
      </c>
      <c r="Z114" s="174" cm="1">
        <f t="array" ref="Z114">IF(
    X114 &gt; (IF(
        Y114 = "unsaniert",
        (MIN(IF(Y$29:Y$166="unsaniert",X$29:X$166)) + MAX(IF(Y$29:Y$166="unsaniert",X$29:X$166))) / 2,
        IF(
            Y114 = "teilsaniert",
            (MIN(IF(Y$29:Y$166="teilsaniert",X$29:X$166)) + MAX(IF(Y$29:Y$166="teilsaniert",X$29:X$166))) / 2,
            (MIN(IF(Y$29:Y$166="saniert",X$29:X$166)) + MAX(IF(Y$29:Y$166="saniert",X$29:X$166))) / 2
        )
    )),
    0,
    IF(
        X113 &lt; (IF(
            Y114 = "unsaniert",
            (MIN(IF(Y$29:Y$166="unsaniert",X$29:X$166)) + MAX(IF(Y$29:Y$166="unsaniert",X$29:X$166))) / 2,
            IF(
                Y114 = "teilsaniert",
                (MIN(IF(Y$29:Y$166="teilsaniert",X$29:X$166)) + MAX(IF(Y$29:Y$166="teilsaniert",X$29:X$166))) / 2,
                (MIN(IF(Y$29:Y$166="saniert",X$29:X$166)) + MAX(IF(Y$29:Y$166="saniert",X$29:X$166))) / 2
            )
        )),
        0,
        W114
    )
)</f>
        <v>0</v>
      </c>
      <c r="AA114" s="160"/>
      <c r="AB114" s="160"/>
      <c r="AC114" s="160"/>
      <c r="AD114" s="174">
        <f t="shared" si="43"/>
        <v>0.74717654831509739</v>
      </c>
      <c r="AE114" s="173">
        <f t="shared" si="31"/>
        <v>3.53667067923202E-2</v>
      </c>
      <c r="AF114" s="174" t="str">
        <f t="shared" si="32"/>
        <v>teilsaniert</v>
      </c>
      <c r="AG114" s="174" cm="1">
        <f t="array" ref="AG114">IF(
    AE114 &gt; (IF(
        AF114 = "unsaniert",
        (MIN(IF(AF$1:AF$166="unsaniert",AE$1:AE$166)) + MAX(IF(AF$1:AF$166="unsaniert",AE$1:AE$166))) / 2,
        IF(
            AF114 = "teilsaniert",
            (MIN(IF(AF$1:AF$166="teilsaniert",AE$1:AE$166)) + MAX(IF(AF$1:AF$166="teilsaniert",AE$1:AE$166))) / 2,
            (MIN(IF(AF$1:AF$166="saniert",AE$1:AE$166)) + MAX(IF(AF$1:AF$166="saniert",AE$1:AE$166))) / 2
        )
    )),
    0,
    IF(
        AE113 &lt; (IF(
            AF114 = "unsaniert",
            (MIN(IF(AF$1:AF$166="unsaniert",AE$1:AE$166)) + MAX(IF(AF$1:AF$166="unsaniert",AE$1:AE$166))) / 2,
            IF(
                AF114 = "teilsaniert",
                (MIN(IF(AF$1:AF$166="teilsaniert",AE$1:AE$166)) + MAX(IF(AF$1:AF$166="teilsaniert",AE$1:AE$166))) / 2,
                (MIN(IF(AF$1:AF$166="saniert",AE$1:AE$166)) + MAX(IF(AF$1:AF$166="saniert",AE$1:AE$166))) / 2
            )
        )),
        0,
        AD114
    )
)</f>
        <v>0</v>
      </c>
      <c r="AH114" s="160"/>
      <c r="AI114" s="160"/>
      <c r="AJ114" s="160"/>
      <c r="AK114" s="174">
        <f t="shared" si="44"/>
        <v>-0.19794603619892517</v>
      </c>
      <c r="AL114" s="173">
        <f t="shared" si="33"/>
        <v>4.79183276590314E-7</v>
      </c>
      <c r="AM114" s="174" t="str">
        <f t="shared" si="34"/>
        <v>saniert</v>
      </c>
      <c r="AN114" s="174" cm="1">
        <f t="array" ref="AN114">IF(
    AL114 &gt; (IF(
        AM114 = "unsaniert",
        (MIN(IF(AM$1:AM$166="unsaniert",AL$1:AL$166)) + MAX(IF(AM$1:AM$166="unsaniert",AL$1:AL$166))) / 2,
        IF(
            AM114 = "teilsaniert",
            (MIN(IF(AM$1:AM$166="teilsaniert",AL$1:AL$166)) + MAX(IF(AM$1:AM$166="teilsaniert",AL$1:AL$166))) / 2,
            (MIN(IF(AM$1:AM$166="saniert",AL$1:AL$166)) + MAX(IF(AM$1:AM$166="saniert",AL$1:AL$166))) / 2
        )
    )),
    0,
    IF(
        AL113 &lt; (IF(
            AM114 = "unsaniert",
            (MIN(IF(AM$1:AM$166="unsaniert",AL$1:AL$166)) + MAX(IF(AM$1:AM$166="unsaniert",AL$1:AL$166))) / 2,
            IF(
                AM114 = "teilsaniert",
                (MIN(IF(AM$1:AM$166="teilsaniert",AL$1:AL$166)) + MAX(IF(AM$1:AM$166="teilsaniert",AL$1:AL$166))) / 2,
                (MIN(IF(AM$1:AM$166="saniert",AL$1:AL$166)) + MAX(IF(AM$1:AM$166="saniert",AL$1:AL$166))) / 2
            )
        )),
        0,
        AK114
    )
)</f>
        <v>0</v>
      </c>
      <c r="AR114" s="174">
        <f t="shared" si="45"/>
        <v>1.2901446657938711</v>
      </c>
      <c r="AS114" s="173">
        <f t="shared" si="35"/>
        <v>4.9772977802214555E-2</v>
      </c>
      <c r="AT114" s="174" t="str">
        <f t="shared" si="36"/>
        <v>teilsaniert</v>
      </c>
      <c r="AU114" s="174" cm="1">
        <f t="array" ref="AU114">IF(
    AS114 &gt; (IF(
        AT114 = "unsaniert",
        (MIN(IF(AT$1:AT$166="unsaniert",AS$1:AS$166)) + MAX(IF(AT$1:AT$166="unsaniert",AS$1:AS$166))) / 2,
        IF(
            AT114 = "teilsaniert",
            (MIN(IF(AT$1:AT$166="teilsaniert",AS$1:AS$166)) + MAX(IF(AT$1:AT$166="teilsaniert",AS$1:AS$166))) / 2,
            (MIN(IF(AT$1:AT$166="saniert",AS$1:AS$166)) + MAX(IF(AT$1:AT$166="saniert",AS$1:AS$166))) / 2
        )
    )),
    0,
    IF(
        AS113 &lt; (IF(
            AT114 = "unsaniert",
            (MIN(IF(AT$1:AT$166="unsaniert",AS$1:AS$166)) + MAX(IF(AT$1:AT$166="unsaniert",AS$1:AS$166))) / 2,
            IF(
                AT114 = "teilsaniert",
                (MIN(IF(AT$1:AT$166="teilsaniert",AS$1:AS$166)) + MAX(IF(AT$1:AT$166="teilsaniert",AS$1:AS$166))) / 2,
                (MIN(IF(AT$1:AT$166="saniert",AS$1:AS$166)) + MAX(IF(AT$1:AT$166="saniert",AS$1:AS$166))) / 2
            )
        )),
        0,
        AR114
    )
)</f>
        <v>0</v>
      </c>
      <c r="AV114" s="160"/>
      <c r="AW114" s="160"/>
      <c r="AX114" s="160"/>
      <c r="AY114" s="174">
        <f t="shared" si="46"/>
        <v>1.895670513036706</v>
      </c>
      <c r="AZ114" s="173">
        <f t="shared" si="48"/>
        <v>0.2357415729341126</v>
      </c>
      <c r="BA114" s="174" t="str">
        <f t="shared" si="49"/>
        <v>teilsaniert</v>
      </c>
      <c r="BB114" s="174" cm="1">
        <f t="array" ref="BB114">IF(
    AZ114 &gt; (IF(
        BA114 = "unsaniert",
        (MIN(IF(BA$1:BA$166="unsaniert",AZ$1:AZ$166)) + MAX(IF(BA$1:BA$166="unsaniert",AZ$1:AZ$166))) / 2,
        IF(
            BA114 = "teilsaniert",
            (MIN(IF(BA$1:BA$166="teilsaniert",AZ$1:AZ$166)) + MAX(IF(BA$1:BA$166="teilsaniert",AZ$1:AZ$166))) / 2,
            (MIN(IF(BA$1:BA$166="saniert",AZ$1:AZ$166)) + MAX(IF(BA$1:BA$166="saniert",AZ$1:AZ$166))) / 2
        )
    )),
    0,
    IF(
        AZ113 &lt; (IF(
            BA114 = "unsaniert",
            (MIN(IF(BA$1:BA$166="unsaniert",AZ$1:AZ$166)) + MAX(IF(BA$1:BA$166="unsaniert",AZ$1:AZ$166))) / 2,
            IF(
                BA114 = "teilsaniert",
                (MIN(IF(BA$1:BA$166="teilsaniert",AZ$1:AZ$166)) + MAX(IF(BA$1:BA$166="teilsaniert",AZ$1:AZ$166))) / 2,
                (MIN(IF(BA$1:BA$166="saniert",AZ$1:AZ$166)) + MAX(IF(BA$1:BA$166="saniert",AZ$1:AZ$166))) / 2
            )
        )),
        0,
        AY114
    )
)</f>
        <v>1.895670513036706</v>
      </c>
      <c r="BC114" s="160"/>
      <c r="BD114" s="160"/>
      <c r="BE114" s="160"/>
      <c r="BF114" s="174">
        <f t="shared" si="47"/>
        <v>0.10436131741311763</v>
      </c>
      <c r="BG114" s="173">
        <f t="shared" si="37"/>
        <v>1.1277260780542682E-3</v>
      </c>
      <c r="BH114" s="174" t="str">
        <f t="shared" si="38"/>
        <v>saniert</v>
      </c>
      <c r="BI114" s="174" cm="1">
        <f t="array" ref="BI114">IF(
    BG114 &gt; (IF(
        BH114 = "unsaniert",
        (MIN(IF(BH$1:BH$166="unsaniert",BG$1:BG$166)) + MAX(IF(BH$1:BH$166="unsaniert",BG$1:BG$166))) / 2,
        IF(
            BH114 = "teilsaniert",
            (MIN(IF(BH$1:BH$166="teilsaniert",BG$1:BG$166)) + MAX(IF(BH$1:BH$166="teilsaniert",BG$1:BG$166))) / 2,
            (MIN(IF(BH$1:BH$166="saniert",BG$1:BG$166)) + MAX(IF(BH$1:BH$166="saniert",BG$1:BG$166))) / 2
        )
    )),
    0,
    IF(
        BG113 &lt; (IF(
            BH114 = "unsaniert",
            (MIN(IF(BH$1:BH$166="unsaniert",BG$1:BG$166)) + MAX(IF(BH$1:BH$166="unsaniert",BG$1:BG$166))) / 2,
            IF(
                BH114 = "teilsaniert",
                (MIN(IF(BH$1:BH$166="teilsaniert",BG$1:BG$166)) + MAX(IF(BH$1:BH$166="teilsaniert",BG$1:BG$166))) / 2,
                (MIN(IF(BH$1:BH$166="saniert",BG$1:BG$166)) + MAX(IF(BH$1:BH$166="saniert",BG$1:BG$166))) / 2
            )
        )),
        0,
        BF114
    )
)</f>
        <v>0</v>
      </c>
    </row>
    <row r="115" spans="2:61">
      <c r="B115" s="174">
        <f t="shared" si="39"/>
        <v>0.77956603494705923</v>
      </c>
      <c r="C115" s="173">
        <f>_xlfn.NORM.DIST(B115, B5,C5, TRUE)</f>
        <v>8.5941677500219554E-2</v>
      </c>
      <c r="D115" s="174" t="str">
        <f t="shared" si="26"/>
        <v>teilsaniert</v>
      </c>
      <c r="E115" s="174" cm="1">
        <f t="array" ref="E115">IF(
    C115 &gt; (IF(
        D115 = "unsaniert",
        (MIN(IF(D$32:D$166="unsaniert",C$32:C$166)) + MAX(IF(D$32:D$166="unsaniert",C$32:C$166))) / 2,
        IF(
            D115 = "teilsaniert",
            (MIN(IF(D$32:D$166="teilsaniert",C$32:C$166)) + MAX(IF(D$32:D$166="teilsaniert",C$32:C$166))) / 2,
            (MIN(IF(D$32:D$166="saniert",C$32:C$166)) + MAX(IF(D$32:D$166="saniert",C$32:C$166))) / 2
        )
    )),
    0,
    IF(
        C114 &lt; (IF(
            D115 = "unsaniert",
            (MIN(IF(D$32:D$166="unsaniert",C$32:C$166)) + MAX(IF(D$32:D$166="unsaniert",C$32:C$166))) / 2,
            IF(
                D115 = "teilsaniert",
                (MIN(IF(D$32:D$166="teilsaniert",C$32:C$166)) + MAX(IF(D$32:D$166="teilsaniert",C$32:C$166))) / 2,
                (MIN(IF(D$32:D$166="saniert",C$32:C$166)) + MAX(IF(D$32:D$166="saniert",C$32:C$166))) / 2
            )
        )),
        0,
        B115
    )
)</f>
        <v>0</v>
      </c>
      <c r="H115" s="160"/>
      <c r="I115" s="174">
        <f t="shared" si="40"/>
        <v>2.1372261060263624</v>
      </c>
      <c r="J115" s="173">
        <f>_xlfn.NORM.DIST(I115, I5,J5, TRUE)</f>
        <v>0.50000000000000422</v>
      </c>
      <c r="K115" s="174" t="str">
        <f t="shared" si="27"/>
        <v>unsaniert</v>
      </c>
      <c r="L115" s="174" cm="1">
        <f t="array" ref="L115">IF(
    J115 &gt; (IF(
        K115 = "unsaniert",
        (MIN(IF(K$32:K$166="unsaniert",J$32:J$166)) + MAX(IF(K$32:K$166="unsaniert",J$32:J$166))) / 2,
        IF(
            K115 = "teilsaniert",
            (MIN(IF(K$32:K$166="teilsaniert",J$32:J$166)) + MAX(IF(K$32:K$166="teilsaniert",J$32:J$166))) / 2,
            (MIN(IF(K$32:K$166="saniert",J$32:J$166)) + MAX(IF(K$32:K$166="saniert",J$32:J$166))) / 2
        )
    )),
    0,
    IF(
        J114 &lt; (IF(
            K115 = "unsaniert",
            (MIN(IF(K$32:K$166="unsaniert",J$32:J$166)) + MAX(IF(K$32:K$166="unsaniert",J$32:J$166))) / 2,
            IF(
                K115 = "teilsaniert",
                (MIN(IF(K$32:K$166="teilsaniert",J$32:J$166)) + MAX(IF(K$32:K$166="teilsaniert",J$32:J$166))) / 2,
                (MIN(IF(K$32:K$166="saniert",J$32:J$166)) + MAX(IF(K$32:K$166="saniert",J$32:J$166))) / 2
            )
        )),
        0,
        I115
    )
)</f>
        <v>0</v>
      </c>
      <c r="O115" s="160"/>
      <c r="P115" s="174">
        <f t="shared" si="41"/>
        <v>-6.6365887494321735E-2</v>
      </c>
      <c r="Q115" s="173">
        <f>_xlfn.NORM.DIST(P115, P5,Q5, TRUE)</f>
        <v>3.6588223910536653E-5</v>
      </c>
      <c r="R115" s="174" t="str">
        <f t="shared" si="28"/>
        <v>saniert</v>
      </c>
      <c r="S115" s="174" cm="1">
        <f t="array" ref="S115">IF(
    Q115 &gt; (IF(
        R115 = "unsaniert",
        (MIN(IF(R$32:R$166="unsaniert",Q$32:Q$166)) + MAX(IF(R$32:R$166="unsaniert",Q$32:Q$166))) / 2,
        IF(
            R115 = "teilsaniert",
            (MIN(IF(R$32:R$166="teilsaniert",Q$32:Q$166)) + MAX(IF(R$32:R$166="teilsaniert",Q$32:Q$166))) / 2,
            (MIN(IF(R$32:R$166="saniert",Q$32:Q$166)) + MAX(IF(R$32:R$166="saniert",Q$32:Q$166))) / 2
        )
    )),
    0,
    IF(
        Q114 &lt; (IF(
            R115 = "unsaniert",
            (MIN(IF(R$32:R$166="unsaniert",Q$32:Q$166)) + MAX(IF(R$32:R$166="unsaniert",Q$32:Q$166))) / 2,
            IF(
                R115 = "teilsaniert",
                (MIN(IF(R$32:R$166="teilsaniert",Q$32:Q$166)) + MAX(IF(R$32:R$166="teilsaniert",Q$32:Q$166))) / 2,
                (MIN(IF(R$32:R$166="saniert",Q$32:Q$166)) + MAX(IF(R$32:R$166="saniert",Q$32:Q$166))) / 2
            )
        )),
        0,
        P115
    )
)</f>
        <v>0</v>
      </c>
      <c r="W115" s="174">
        <f t="shared" si="42"/>
        <v>2.8870897700003022</v>
      </c>
      <c r="X115" s="173">
        <f t="shared" si="29"/>
        <v>0.34616495779551432</v>
      </c>
      <c r="Y115" s="174" t="str">
        <f t="shared" si="30"/>
        <v>teilsaniert</v>
      </c>
      <c r="Z115" s="174" cm="1">
        <f t="array" ref="Z115">IF(
    X115 &gt; (IF(
        Y115 = "unsaniert",
        (MIN(IF(Y$29:Y$166="unsaniert",X$29:X$166)) + MAX(IF(Y$29:Y$166="unsaniert",X$29:X$166))) / 2,
        IF(
            Y115 = "teilsaniert",
            (MIN(IF(Y$29:Y$166="teilsaniert",X$29:X$166)) + MAX(IF(Y$29:Y$166="teilsaniert",X$29:X$166))) / 2,
            (MIN(IF(Y$29:Y$166="saniert",X$29:X$166)) + MAX(IF(Y$29:Y$166="saniert",X$29:X$166))) / 2
        )
    )),
    0,
    IF(
        X114 &lt; (IF(
            Y115 = "unsaniert",
            (MIN(IF(Y$29:Y$166="unsaniert",X$29:X$166)) + MAX(IF(Y$29:Y$166="unsaniert",X$29:X$166))) / 2,
            IF(
                Y115 = "teilsaniert",
                (MIN(IF(Y$29:Y$166="teilsaniert",X$29:X$166)) + MAX(IF(Y$29:Y$166="teilsaniert",X$29:X$166))) / 2,
                (MIN(IF(Y$29:Y$166="saniert",X$29:X$166)) + MAX(IF(Y$29:Y$166="saniert",X$29:X$166))) / 2
            )
        )),
        0,
        W115
    )
)</f>
        <v>0</v>
      </c>
      <c r="AA115" s="160"/>
      <c r="AB115" s="160"/>
      <c r="AC115" s="160"/>
      <c r="AD115" s="174">
        <f t="shared" si="43"/>
        <v>0.71717654831509736</v>
      </c>
      <c r="AE115" s="173">
        <f t="shared" si="31"/>
        <v>3.0878553928571147E-2</v>
      </c>
      <c r="AF115" s="174" t="str">
        <f t="shared" si="32"/>
        <v>saniert</v>
      </c>
      <c r="AG115" s="174" cm="1">
        <f t="array" ref="AG115">IF(
    AE115 &gt; (IF(
        AF115 = "unsaniert",
        (MIN(IF(AF$1:AF$166="unsaniert",AE$1:AE$166)) + MAX(IF(AF$1:AF$166="unsaniert",AE$1:AE$166))) / 2,
        IF(
            AF115 = "teilsaniert",
            (MIN(IF(AF$1:AF$166="teilsaniert",AE$1:AE$166)) + MAX(IF(AF$1:AF$166="teilsaniert",AE$1:AE$166))) / 2,
            (MIN(IF(AF$1:AF$166="saniert",AE$1:AE$166)) + MAX(IF(AF$1:AF$166="saniert",AE$1:AE$166))) / 2
        )
    )),
    0,
    IF(
        AE114 &lt; (IF(
            AF115 = "unsaniert",
            (MIN(IF(AF$1:AF$166="unsaniert",AE$1:AE$166)) + MAX(IF(AF$1:AF$166="unsaniert",AE$1:AE$166))) / 2,
            IF(
                AF115 = "teilsaniert",
                (MIN(IF(AF$1:AF$166="teilsaniert",AE$1:AE$166)) + MAX(IF(AF$1:AF$166="teilsaniert",AE$1:AE$166))) / 2,
                (MIN(IF(AF$1:AF$166="saniert",AE$1:AE$166)) + MAX(IF(AF$1:AF$166="saniert",AE$1:AE$166))) / 2
            )
        )),
        0,
        AD115
    )
)</f>
        <v>0</v>
      </c>
      <c r="AH115" s="160"/>
      <c r="AI115" s="160"/>
      <c r="AJ115" s="160"/>
      <c r="AK115" s="174">
        <f t="shared" si="44"/>
        <v>-0.22794603619892517</v>
      </c>
      <c r="AL115" s="173">
        <f t="shared" si="33"/>
        <v>2.8665157187918973E-7</v>
      </c>
      <c r="AM115" s="174" t="str">
        <f t="shared" si="34"/>
        <v>saniert</v>
      </c>
      <c r="AN115" s="174" cm="1">
        <f t="array" ref="AN115">IF(
    AL115 &gt; (IF(
        AM115 = "unsaniert",
        (MIN(IF(AM$1:AM$166="unsaniert",AL$1:AL$166)) + MAX(IF(AM$1:AM$166="unsaniert",AL$1:AL$166))) / 2,
        IF(
            AM115 = "teilsaniert",
            (MIN(IF(AM$1:AM$166="teilsaniert",AL$1:AL$166)) + MAX(IF(AM$1:AM$166="teilsaniert",AL$1:AL$166))) / 2,
            (MIN(IF(AM$1:AM$166="saniert",AL$1:AL$166)) + MAX(IF(AM$1:AM$166="saniert",AL$1:AL$166))) / 2
        )
    )),
    0,
    IF(
        AL114 &lt; (IF(
            AM115 = "unsaniert",
            (MIN(IF(AM$1:AM$166="unsaniert",AL$1:AL$166)) + MAX(IF(AM$1:AM$166="unsaniert",AL$1:AL$166))) / 2,
            IF(
                AM115 = "teilsaniert",
                (MIN(IF(AM$1:AM$166="teilsaniert",AL$1:AL$166)) + MAX(IF(AM$1:AM$166="teilsaniert",AL$1:AL$166))) / 2,
                (MIN(IF(AM$1:AM$166="saniert",AL$1:AL$166)) + MAX(IF(AM$1:AM$166="saniert",AL$1:AL$166))) / 2
            )
        )),
        0,
        AK115
    )
)</f>
        <v>0</v>
      </c>
      <c r="AR115" s="174">
        <f t="shared" si="45"/>
        <v>1.2801446657938711</v>
      </c>
      <c r="AS115" s="173">
        <f t="shared" si="35"/>
        <v>4.401499301009687E-2</v>
      </c>
      <c r="AT115" s="174" t="str">
        <f t="shared" si="36"/>
        <v>teilsaniert</v>
      </c>
      <c r="AU115" s="174" cm="1">
        <f t="array" ref="AU115">IF(
    AS115 &gt; (IF(
        AT115 = "unsaniert",
        (MIN(IF(AT$1:AT$166="unsaniert",AS$1:AS$166)) + MAX(IF(AT$1:AT$166="unsaniert",AS$1:AS$166))) / 2,
        IF(
            AT115 = "teilsaniert",
            (MIN(IF(AT$1:AT$166="teilsaniert",AS$1:AS$166)) + MAX(IF(AT$1:AT$166="teilsaniert",AS$1:AS$166))) / 2,
            (MIN(IF(AT$1:AT$166="saniert",AS$1:AS$166)) + MAX(IF(AT$1:AT$166="saniert",AS$1:AS$166))) / 2
        )
    )),
    0,
    IF(
        AS114 &lt; (IF(
            AT115 = "unsaniert",
            (MIN(IF(AT$1:AT$166="unsaniert",AS$1:AS$166)) + MAX(IF(AT$1:AT$166="unsaniert",AS$1:AS$166))) / 2,
            IF(
                AT115 = "teilsaniert",
                (MIN(IF(AT$1:AT$166="teilsaniert",AS$1:AS$166)) + MAX(IF(AT$1:AT$166="teilsaniert",AS$1:AS$166))) / 2,
                (MIN(IF(AT$1:AT$166="saniert",AS$1:AS$166)) + MAX(IF(AT$1:AT$166="saniert",AS$1:AS$166))) / 2
            )
        )),
        0,
        AR115
    )
)</f>
        <v>0</v>
      </c>
      <c r="AV115" s="160"/>
      <c r="AW115" s="160"/>
      <c r="AX115" s="160"/>
      <c r="AY115" s="174">
        <f t="shared" si="46"/>
        <v>1.8656705130367059</v>
      </c>
      <c r="AZ115" s="173">
        <f t="shared" si="48"/>
        <v>0.22149395684020276</v>
      </c>
      <c r="BA115" s="174" t="str">
        <f t="shared" si="49"/>
        <v>teilsaniert</v>
      </c>
      <c r="BB115" s="174" cm="1">
        <f t="array" ref="BB115">IF(
    AZ115 &gt; (IF(
        BA115 = "unsaniert",
        (MIN(IF(BA$1:BA$166="unsaniert",AZ$1:AZ$166)) + MAX(IF(BA$1:BA$166="unsaniert",AZ$1:AZ$166))) / 2,
        IF(
            BA115 = "teilsaniert",
            (MIN(IF(BA$1:BA$166="teilsaniert",AZ$1:AZ$166)) + MAX(IF(BA$1:BA$166="teilsaniert",AZ$1:AZ$166))) / 2,
            (MIN(IF(BA$1:BA$166="saniert",AZ$1:AZ$166)) + MAX(IF(BA$1:BA$166="saniert",AZ$1:AZ$166))) / 2
        )
    )),
    0,
    IF(
        AZ114 &lt; (IF(
            BA115 = "unsaniert",
            (MIN(IF(BA$1:BA$166="unsaniert",AZ$1:AZ$166)) + MAX(IF(BA$1:BA$166="unsaniert",AZ$1:AZ$166))) / 2,
            IF(
                BA115 = "teilsaniert",
                (MIN(IF(BA$1:BA$166="teilsaniert",AZ$1:AZ$166)) + MAX(IF(BA$1:BA$166="teilsaniert",AZ$1:AZ$166))) / 2,
                (MIN(IF(BA$1:BA$166="saniert",AZ$1:AZ$166)) + MAX(IF(BA$1:BA$166="saniert",AZ$1:AZ$166))) / 2
            )
        )),
        0,
        AY115
    )
)</f>
        <v>0</v>
      </c>
      <c r="BC115" s="160"/>
      <c r="BD115" s="160"/>
      <c r="BE115" s="160"/>
      <c r="BF115" s="174">
        <f t="shared" si="47"/>
        <v>7.4361317413117634E-2</v>
      </c>
      <c r="BG115" s="173">
        <f t="shared" si="37"/>
        <v>8.7108413282216846E-4</v>
      </c>
      <c r="BH115" s="174" t="str">
        <f t="shared" si="38"/>
        <v>saniert</v>
      </c>
      <c r="BI115" s="174" cm="1">
        <f t="array" ref="BI115">IF(
    BG115 &gt; (IF(
        BH115 = "unsaniert",
        (MIN(IF(BH$1:BH$166="unsaniert",BG$1:BG$166)) + MAX(IF(BH$1:BH$166="unsaniert",BG$1:BG$166))) / 2,
        IF(
            BH115 = "teilsaniert",
            (MIN(IF(BH$1:BH$166="teilsaniert",BG$1:BG$166)) + MAX(IF(BH$1:BH$166="teilsaniert",BG$1:BG$166))) / 2,
            (MIN(IF(BH$1:BH$166="saniert",BG$1:BG$166)) + MAX(IF(BH$1:BH$166="saniert",BG$1:BG$166))) / 2
        )
    )),
    0,
    IF(
        BG114 &lt; (IF(
            BH115 = "unsaniert",
            (MIN(IF(BH$1:BH$166="unsaniert",BG$1:BG$166)) + MAX(IF(BH$1:BH$166="unsaniert",BG$1:BG$166))) / 2,
            IF(
                BH115 = "teilsaniert",
                (MIN(IF(BH$1:BH$166="teilsaniert",BG$1:BG$166)) + MAX(IF(BH$1:BH$166="teilsaniert",BG$1:BG$166))) / 2,
                (MIN(IF(BH$1:BH$166="saniert",BG$1:BG$166)) + MAX(IF(BH$1:BH$166="saniert",BG$1:BG$166))) / 2
            )
        )),
        0,
        BF115
    )
)</f>
        <v>0</v>
      </c>
    </row>
    <row r="116" spans="2:61">
      <c r="B116" s="174">
        <f t="shared" si="39"/>
        <v>0.7495660349470592</v>
      </c>
      <c r="C116" s="173">
        <f>_xlfn.NORM.DIST(B116, B5,C5, TRUE)</f>
        <v>7.7694084997790958E-2</v>
      </c>
      <c r="D116" s="174" t="str">
        <f t="shared" si="26"/>
        <v>teilsaniert</v>
      </c>
      <c r="E116" s="174" cm="1">
        <f t="array" ref="E116">IF(
    C116 &gt; (IF(
        D116 = "unsaniert",
        (MIN(IF(D$32:D$166="unsaniert",C$32:C$166)) + MAX(IF(D$32:D$166="unsaniert",C$32:C$166))) / 2,
        IF(
            D116 = "teilsaniert",
            (MIN(IF(D$32:D$166="teilsaniert",C$32:C$166)) + MAX(IF(D$32:D$166="teilsaniert",C$32:C$166))) / 2,
            (MIN(IF(D$32:D$166="saniert",C$32:C$166)) + MAX(IF(D$32:D$166="saniert",C$32:C$166))) / 2
        )
    )),
    0,
    IF(
        C115 &lt; (IF(
            D116 = "unsaniert",
            (MIN(IF(D$32:D$166="unsaniert",C$32:C$166)) + MAX(IF(D$32:D$166="unsaniert",C$32:C$166))) / 2,
            IF(
                D116 = "teilsaniert",
                (MIN(IF(D$32:D$166="teilsaniert",C$32:C$166)) + MAX(IF(D$32:D$166="teilsaniert",C$32:C$166))) / 2,
                (MIN(IF(D$32:D$166="saniert",C$32:C$166)) + MAX(IF(D$32:D$166="saniert",C$32:C$166))) / 2
            )
        )),
        0,
        B116
    )
)</f>
        <v>0</v>
      </c>
      <c r="H116" s="160"/>
      <c r="I116" s="174">
        <f t="shared" si="40"/>
        <v>2.1072261060263626</v>
      </c>
      <c r="J116" s="173">
        <f>_xlfn.NORM.DIST(I116, I5,J5, TRUE)</f>
        <v>0.48504317007409453</v>
      </c>
      <c r="K116" s="174" t="str">
        <f t="shared" si="27"/>
        <v>unsaniert</v>
      </c>
      <c r="L116" s="174" cm="1">
        <f t="array" ref="L116">IF(
    J116 &gt; (IF(
        K116 = "unsaniert",
        (MIN(IF(K$32:K$166="unsaniert",J$32:J$166)) + MAX(IF(K$32:K$166="unsaniert",J$32:J$166))) / 2,
        IF(
            K116 = "teilsaniert",
            (MIN(IF(K$32:K$166="teilsaniert",J$32:J$166)) + MAX(IF(K$32:K$166="teilsaniert",J$32:J$166))) / 2,
            (MIN(IF(K$32:K$166="saniert",J$32:J$166)) + MAX(IF(K$32:K$166="saniert",J$32:J$166))) / 2
        )
    )),
    0,
    IF(
        J115 &lt; (IF(
            K116 = "unsaniert",
            (MIN(IF(K$32:K$166="unsaniert",J$32:J$166)) + MAX(IF(K$32:K$166="unsaniert",J$32:J$166))) / 2,
            IF(
                K116 = "teilsaniert",
                (MIN(IF(K$32:K$166="teilsaniert",J$32:J$166)) + MAX(IF(K$32:K$166="teilsaniert",J$32:J$166))) / 2,
                (MIN(IF(K$32:K$166="saniert",J$32:J$166)) + MAX(IF(K$32:K$166="saniert",J$32:J$166))) / 2
            )
        )),
        0,
        I116
    )
)</f>
        <v>0</v>
      </c>
      <c r="O116" s="160"/>
      <c r="P116" s="174">
        <f t="shared" si="41"/>
        <v>-9.6365887494321734E-2</v>
      </c>
      <c r="Q116" s="173">
        <f>_xlfn.NORM.DIST(P116, P5,Q5, TRUE)</f>
        <v>2.5305667920532222E-5</v>
      </c>
      <c r="R116" s="174" t="str">
        <f t="shared" si="28"/>
        <v>saniert</v>
      </c>
      <c r="S116" s="174" cm="1">
        <f t="array" ref="S116">IF(
    Q116 &gt; (IF(
        R116 = "unsaniert",
        (MIN(IF(R$32:R$166="unsaniert",Q$32:Q$166)) + MAX(IF(R$32:R$166="unsaniert",Q$32:Q$166))) / 2,
        IF(
            R116 = "teilsaniert",
            (MIN(IF(R$32:R$166="teilsaniert",Q$32:Q$166)) + MAX(IF(R$32:R$166="teilsaniert",Q$32:Q$166))) / 2,
            (MIN(IF(R$32:R$166="saniert",Q$32:Q$166)) + MAX(IF(R$32:R$166="saniert",Q$32:Q$166))) / 2
        )
    )),
    0,
    IF(
        Q115 &lt; (IF(
            R116 = "unsaniert",
            (MIN(IF(R$32:R$166="unsaniert",Q$32:Q$166)) + MAX(IF(R$32:R$166="unsaniert",Q$32:Q$166))) / 2,
            IF(
                R116 = "teilsaniert",
                (MIN(IF(R$32:R$166="teilsaniert",Q$32:Q$166)) + MAX(IF(R$32:R$166="teilsaniert",Q$32:Q$166))) / 2,
                (MIN(IF(R$32:R$166="saniert",Q$32:Q$166)) + MAX(IF(R$32:R$166="saniert",Q$32:Q$166))) / 2
            )
        )),
        0,
        P116
    )
)</f>
        <v>0</v>
      </c>
      <c r="W116" s="174">
        <f t="shared" si="42"/>
        <v>2.8570897700003024</v>
      </c>
      <c r="X116" s="173">
        <f t="shared" si="29"/>
        <v>0.33064190534573779</v>
      </c>
      <c r="Y116" s="174" t="str">
        <f t="shared" si="30"/>
        <v>teilsaniert</v>
      </c>
      <c r="Z116" s="174" cm="1">
        <f t="array" ref="Z116">IF(
    X116 &gt; (IF(
        Y116 = "unsaniert",
        (MIN(IF(Y$29:Y$166="unsaniert",X$29:X$166)) + MAX(IF(Y$29:Y$166="unsaniert",X$29:X$166))) / 2,
        IF(
            Y116 = "teilsaniert",
            (MIN(IF(Y$29:Y$166="teilsaniert",X$29:X$166)) + MAX(IF(Y$29:Y$166="teilsaniert",X$29:X$166))) / 2,
            (MIN(IF(Y$29:Y$166="saniert",X$29:X$166)) + MAX(IF(Y$29:Y$166="saniert",X$29:X$166))) / 2
        )
    )),
    0,
    IF(
        X115 &lt; (IF(
            Y116 = "unsaniert",
            (MIN(IF(Y$29:Y$166="unsaniert",X$29:X$166)) + MAX(IF(Y$29:Y$166="unsaniert",X$29:X$166))) / 2,
            IF(
                Y116 = "teilsaniert",
                (MIN(IF(Y$29:Y$166="teilsaniert",X$29:X$166)) + MAX(IF(Y$29:Y$166="teilsaniert",X$29:X$166))) / 2,
                (MIN(IF(Y$29:Y$166="saniert",X$29:X$166)) + MAX(IF(Y$29:Y$166="saniert",X$29:X$166))) / 2
            )
        )),
        0,
        W116
    )
)</f>
        <v>0</v>
      </c>
      <c r="AA116" s="160"/>
      <c r="AB116" s="160"/>
      <c r="AC116" s="160"/>
      <c r="AD116" s="174">
        <f t="shared" si="43"/>
        <v>0.68717654831509734</v>
      </c>
      <c r="AE116" s="173">
        <f t="shared" si="31"/>
        <v>2.687250483200394E-2</v>
      </c>
      <c r="AF116" s="174" t="str">
        <f t="shared" si="32"/>
        <v>saniert</v>
      </c>
      <c r="AG116" s="174" cm="1">
        <f t="array" ref="AG116">IF(
    AE116 &gt; (IF(
        AF116 = "unsaniert",
        (MIN(IF(AF$1:AF$166="unsaniert",AE$1:AE$166)) + MAX(IF(AF$1:AF$166="unsaniert",AE$1:AE$166))) / 2,
        IF(
            AF116 = "teilsaniert",
            (MIN(IF(AF$1:AF$166="teilsaniert",AE$1:AE$166)) + MAX(IF(AF$1:AF$166="teilsaniert",AE$1:AE$166))) / 2,
            (MIN(IF(AF$1:AF$166="saniert",AE$1:AE$166)) + MAX(IF(AF$1:AF$166="saniert",AE$1:AE$166))) / 2
        )
    )),
    0,
    IF(
        AE115 &lt; (IF(
            AF116 = "unsaniert",
            (MIN(IF(AF$1:AF$166="unsaniert",AE$1:AE$166)) + MAX(IF(AF$1:AF$166="unsaniert",AE$1:AE$166))) / 2,
            IF(
                AF116 = "teilsaniert",
                (MIN(IF(AF$1:AF$166="teilsaniert",AE$1:AE$166)) + MAX(IF(AF$1:AF$166="teilsaniert",AE$1:AE$166))) / 2,
                (MIN(IF(AF$1:AF$166="saniert",AE$1:AE$166)) + MAX(IF(AF$1:AF$166="saniert",AE$1:AE$166))) / 2
            )
        )),
        0,
        AD116
    )
)</f>
        <v>0</v>
      </c>
      <c r="AH116" s="160"/>
      <c r="AI116" s="160"/>
      <c r="AJ116" s="160"/>
      <c r="AK116" s="174">
        <f t="shared" si="44"/>
        <v>-0.2579460361989252</v>
      </c>
      <c r="AL116" s="173">
        <f t="shared" si="33"/>
        <v>1.6982674071475749E-7</v>
      </c>
      <c r="AM116" s="174" t="str">
        <f t="shared" si="34"/>
        <v>saniert</v>
      </c>
      <c r="AN116" s="174" cm="1">
        <f t="array" ref="AN116">IF(
    AL116 &gt; (IF(
        AM116 = "unsaniert",
        (MIN(IF(AM$1:AM$166="unsaniert",AL$1:AL$166)) + MAX(IF(AM$1:AM$166="unsaniert",AL$1:AL$166))) / 2,
        IF(
            AM116 = "teilsaniert",
            (MIN(IF(AM$1:AM$166="teilsaniert",AL$1:AL$166)) + MAX(IF(AM$1:AM$166="teilsaniert",AL$1:AL$166))) / 2,
            (MIN(IF(AM$1:AM$166="saniert",AL$1:AL$166)) + MAX(IF(AM$1:AM$166="saniert",AL$1:AL$166))) / 2
        )
    )),
    0,
    IF(
        AL115 &lt; (IF(
            AM116 = "unsaniert",
            (MIN(IF(AM$1:AM$166="unsaniert",AL$1:AL$166)) + MAX(IF(AM$1:AM$166="unsaniert",AL$1:AL$166))) / 2,
            IF(
                AM116 = "teilsaniert",
                (MIN(IF(AM$1:AM$166="teilsaniert",AL$1:AL$166)) + MAX(IF(AM$1:AM$166="teilsaniert",AL$1:AL$166))) / 2,
                (MIN(IF(AM$1:AM$166="saniert",AL$1:AL$166)) + MAX(IF(AM$1:AM$166="saniert",AL$1:AL$166))) / 2
            )
        )),
        0,
        AK116
    )
)</f>
        <v>0</v>
      </c>
      <c r="AR116" s="174">
        <f t="shared" si="45"/>
        <v>1.2701446657938711</v>
      </c>
      <c r="AS116" s="173">
        <f t="shared" si="35"/>
        <v>3.8806604728851758E-2</v>
      </c>
      <c r="AT116" s="174" t="str">
        <f t="shared" si="36"/>
        <v>teilsaniert</v>
      </c>
      <c r="AU116" s="174" cm="1">
        <f t="array" ref="AU116">IF(
    AS116 &gt; (IF(
        AT116 = "unsaniert",
        (MIN(IF(AT$1:AT$166="unsaniert",AS$1:AS$166)) + MAX(IF(AT$1:AT$166="unsaniert",AS$1:AS$166))) / 2,
        IF(
            AT116 = "teilsaniert",
            (MIN(IF(AT$1:AT$166="teilsaniert",AS$1:AS$166)) + MAX(IF(AT$1:AT$166="teilsaniert",AS$1:AS$166))) / 2,
            (MIN(IF(AT$1:AT$166="saniert",AS$1:AS$166)) + MAX(IF(AT$1:AT$166="saniert",AS$1:AS$166))) / 2
        )
    )),
    0,
    IF(
        AS115 &lt; (IF(
            AT116 = "unsaniert",
            (MIN(IF(AT$1:AT$166="unsaniert",AS$1:AS$166)) + MAX(IF(AT$1:AT$166="unsaniert",AS$1:AS$166))) / 2,
            IF(
                AT116 = "teilsaniert",
                (MIN(IF(AT$1:AT$166="teilsaniert",AS$1:AS$166)) + MAX(IF(AT$1:AT$166="teilsaniert",AS$1:AS$166))) / 2,
                (MIN(IF(AT$1:AT$166="saniert",AS$1:AS$166)) + MAX(IF(AT$1:AT$166="saniert",AS$1:AS$166))) / 2
            )
        )),
        0,
        AR116
    )
)</f>
        <v>0</v>
      </c>
      <c r="AV116" s="160"/>
      <c r="AW116" s="160"/>
      <c r="AX116" s="160"/>
      <c r="AY116" s="174">
        <f t="shared" si="46"/>
        <v>1.8356705130367059</v>
      </c>
      <c r="AZ116" s="173">
        <f t="shared" si="48"/>
        <v>0.20775175890675068</v>
      </c>
      <c r="BA116" s="174" t="str">
        <f t="shared" si="49"/>
        <v>teilsaniert</v>
      </c>
      <c r="BB116" s="174" cm="1">
        <f t="array" ref="BB116">IF(
    AZ116 &gt; (IF(
        BA116 = "unsaniert",
        (MIN(IF(BA$1:BA$166="unsaniert",AZ$1:AZ$166)) + MAX(IF(BA$1:BA$166="unsaniert",AZ$1:AZ$166))) / 2,
        IF(
            BA116 = "teilsaniert",
            (MIN(IF(BA$1:BA$166="teilsaniert",AZ$1:AZ$166)) + MAX(IF(BA$1:BA$166="teilsaniert",AZ$1:AZ$166))) / 2,
            (MIN(IF(BA$1:BA$166="saniert",AZ$1:AZ$166)) + MAX(IF(BA$1:BA$166="saniert",AZ$1:AZ$166))) / 2
        )
    )),
    0,
    IF(
        AZ115 &lt; (IF(
            BA116 = "unsaniert",
            (MIN(IF(BA$1:BA$166="unsaniert",AZ$1:AZ$166)) + MAX(IF(BA$1:BA$166="unsaniert",AZ$1:AZ$166))) / 2,
            IF(
                BA116 = "teilsaniert",
                (MIN(IF(BA$1:BA$166="teilsaniert",AZ$1:AZ$166)) + MAX(IF(BA$1:BA$166="teilsaniert",AZ$1:AZ$166))) / 2,
                (MIN(IF(BA$1:BA$166="saniert",AZ$1:AZ$166)) + MAX(IF(BA$1:BA$166="saniert",AZ$1:AZ$166))) / 2
            )
        )),
        0,
        AY116
    )
)</f>
        <v>0</v>
      </c>
      <c r="BC116" s="160"/>
      <c r="BD116" s="160"/>
      <c r="BE116" s="160"/>
      <c r="BF116" s="174">
        <f t="shared" si="47"/>
        <v>4.4361317413117635E-2</v>
      </c>
      <c r="BG116" s="173">
        <f t="shared" si="37"/>
        <v>6.6916887193896736E-4</v>
      </c>
      <c r="BH116" s="174" t="str">
        <f t="shared" si="38"/>
        <v>saniert</v>
      </c>
      <c r="BI116" s="174" cm="1">
        <f t="array" ref="BI116">IF(
    BG116 &gt; (IF(
        BH116 = "unsaniert",
        (MIN(IF(BH$1:BH$166="unsaniert",BG$1:BG$166)) + MAX(IF(BH$1:BH$166="unsaniert",BG$1:BG$166))) / 2,
        IF(
            BH116 = "teilsaniert",
            (MIN(IF(BH$1:BH$166="teilsaniert",BG$1:BG$166)) + MAX(IF(BH$1:BH$166="teilsaniert",BG$1:BG$166))) / 2,
            (MIN(IF(BH$1:BH$166="saniert",BG$1:BG$166)) + MAX(IF(BH$1:BH$166="saniert",BG$1:BG$166))) / 2
        )
    )),
    0,
    IF(
        BG115 &lt; (IF(
            BH116 = "unsaniert",
            (MIN(IF(BH$1:BH$166="unsaniert",BG$1:BG$166)) + MAX(IF(BH$1:BH$166="unsaniert",BG$1:BG$166))) / 2,
            IF(
                BH116 = "teilsaniert",
                (MIN(IF(BH$1:BH$166="teilsaniert",BG$1:BG$166)) + MAX(IF(BH$1:BH$166="teilsaniert",BG$1:BG$166))) / 2,
                (MIN(IF(BH$1:BH$166="saniert",BG$1:BG$166)) + MAX(IF(BH$1:BH$166="saniert",BG$1:BG$166))) / 2
            )
        )),
        0,
        BF116
    )
)</f>
        <v>0</v>
      </c>
    </row>
    <row r="117" spans="2:61">
      <c r="B117" s="174">
        <f t="shared" si="39"/>
        <v>0.71956603494705917</v>
      </c>
      <c r="C117" s="173">
        <f>_xlfn.NORM.DIST(B117,B5,C5, TRUE)</f>
        <v>7.0061704679541745E-2</v>
      </c>
      <c r="D117" s="174" t="str">
        <f t="shared" si="26"/>
        <v>teilsaniert</v>
      </c>
      <c r="E117" s="174" cm="1">
        <f t="array" ref="E117">IF(
    C117 &gt; (IF(
        D117 = "unsaniert",
        (MIN(IF(D$32:D$166="unsaniert",C$32:C$166)) + MAX(IF(D$32:D$166="unsaniert",C$32:C$166))) / 2,
        IF(
            D117 = "teilsaniert",
            (MIN(IF(D$32:D$166="teilsaniert",C$32:C$166)) + MAX(IF(D$32:D$166="teilsaniert",C$32:C$166))) / 2,
            (MIN(IF(D$32:D$166="saniert",C$32:C$166)) + MAX(IF(D$32:D$166="saniert",C$32:C$166))) / 2
        )
    )),
    0,
    IF(
        C116 &lt; (IF(
            D117 = "unsaniert",
            (MIN(IF(D$32:D$166="unsaniert",C$32:C$166)) + MAX(IF(D$32:D$166="unsaniert",C$32:C$166))) / 2,
            IF(
                D117 = "teilsaniert",
                (MIN(IF(D$32:D$166="teilsaniert",C$32:C$166)) + MAX(IF(D$32:D$166="teilsaniert",C$32:C$166))) / 2,
                (MIN(IF(D$32:D$166="saniert",C$32:C$166)) + MAX(IF(D$32:D$166="saniert",C$32:C$166))) / 2
            )
        )),
        0,
        B117
    )
)</f>
        <v>0</v>
      </c>
      <c r="H117" s="160"/>
      <c r="I117" s="174">
        <f t="shared" si="40"/>
        <v>2.0772261060263628</v>
      </c>
      <c r="J117" s="173">
        <f>_xlfn.NORM.DIST(I117,I5,J5, TRUE)</f>
        <v>0.47010735594710962</v>
      </c>
      <c r="K117" s="174" t="str">
        <f t="shared" si="27"/>
        <v>unsaniert</v>
      </c>
      <c r="L117" s="174" cm="1">
        <f t="array" ref="L117">IF(
    J117 &gt; (IF(
        K117 = "unsaniert",
        (MIN(IF(K$32:K$166="unsaniert",J$32:J$166)) + MAX(IF(K$32:K$166="unsaniert",J$32:J$166))) / 2,
        IF(
            K117 = "teilsaniert",
            (MIN(IF(K$32:K$166="teilsaniert",J$32:J$166)) + MAX(IF(K$32:K$166="teilsaniert",J$32:J$166))) / 2,
            (MIN(IF(K$32:K$166="saniert",J$32:J$166)) + MAX(IF(K$32:K$166="saniert",J$32:J$166))) / 2
        )
    )),
    0,
    IF(
        J116 &lt; (IF(
            K117 = "unsaniert",
            (MIN(IF(K$32:K$166="unsaniert",J$32:J$166)) + MAX(IF(K$32:K$166="unsaniert",J$32:J$166))) / 2,
            IF(
                K117 = "teilsaniert",
                (MIN(IF(K$32:K$166="teilsaniert",J$32:J$166)) + MAX(IF(K$32:K$166="teilsaniert",J$32:J$166))) / 2,
                (MIN(IF(K$32:K$166="saniert",J$32:J$166)) + MAX(IF(K$32:K$166="saniert",J$32:J$166))) / 2
            )
        )),
        0,
        I117
    )
)</f>
        <v>0</v>
      </c>
      <c r="O117" s="160"/>
      <c r="P117" s="174">
        <f t="shared" si="41"/>
        <v>-0.12636588749432173</v>
      </c>
      <c r="Q117" s="173">
        <f>_xlfn.NORM.DIST(P117,P5,Q5, TRUE)</f>
        <v>1.7376101256911216E-5</v>
      </c>
      <c r="R117" s="174" t="str">
        <f t="shared" si="28"/>
        <v>saniert</v>
      </c>
      <c r="S117" s="174" cm="1">
        <f t="array" ref="S117">IF(
    Q117 &gt; (IF(
        R117 = "unsaniert",
        (MIN(IF(R$32:R$166="unsaniert",Q$32:Q$166)) + MAX(IF(R$32:R$166="unsaniert",Q$32:Q$166))) / 2,
        IF(
            R117 = "teilsaniert",
            (MIN(IF(R$32:R$166="teilsaniert",Q$32:Q$166)) + MAX(IF(R$32:R$166="teilsaniert",Q$32:Q$166))) / 2,
            (MIN(IF(R$32:R$166="saniert",Q$32:Q$166)) + MAX(IF(R$32:R$166="saniert",Q$32:Q$166))) / 2
        )
    )),
    0,
    IF(
        Q116 &lt; (IF(
            R117 = "unsaniert",
            (MIN(IF(R$32:R$166="unsaniert",Q$32:Q$166)) + MAX(IF(R$32:R$166="unsaniert",Q$32:Q$166))) / 2,
            IF(
                R117 = "teilsaniert",
                (MIN(IF(R$32:R$166="teilsaniert",Q$32:Q$166)) + MAX(IF(R$32:R$166="teilsaniert",Q$32:Q$166))) / 2,
                (MIN(IF(R$32:R$166="saniert",Q$32:Q$166)) + MAX(IF(R$32:R$166="saniert",Q$32:Q$166))) / 2
            )
        )),
        0,
        P117
    )
)</f>
        <v>0</v>
      </c>
      <c r="W117" s="174">
        <f t="shared" si="42"/>
        <v>2.8270897700003026</v>
      </c>
      <c r="X117" s="173">
        <f t="shared" si="29"/>
        <v>0.31540483138570147</v>
      </c>
      <c r="Y117" s="174" t="str">
        <f t="shared" si="30"/>
        <v>teilsaniert</v>
      </c>
      <c r="Z117" s="174" cm="1">
        <f t="array" ref="Z117">IF(
    X117 &gt; (IF(
        Y117 = "unsaniert",
        (MIN(IF(Y$29:Y$166="unsaniert",X$29:X$166)) + MAX(IF(Y$29:Y$166="unsaniert",X$29:X$166))) / 2,
        IF(
            Y117 = "teilsaniert",
            (MIN(IF(Y$29:Y$166="teilsaniert",X$29:X$166)) + MAX(IF(Y$29:Y$166="teilsaniert",X$29:X$166))) / 2,
            (MIN(IF(Y$29:Y$166="saniert",X$29:X$166)) + MAX(IF(Y$29:Y$166="saniert",X$29:X$166))) / 2
        )
    )),
    0,
    IF(
        X116 &lt; (IF(
            Y117 = "unsaniert",
            (MIN(IF(Y$29:Y$166="unsaniert",X$29:X$166)) + MAX(IF(Y$29:Y$166="unsaniert",X$29:X$166))) / 2,
            IF(
                Y117 = "teilsaniert",
                (MIN(IF(Y$29:Y$166="teilsaniert",X$29:X$166)) + MAX(IF(Y$29:Y$166="teilsaniert",X$29:X$166))) / 2,
                (MIN(IF(Y$29:Y$166="saniert",X$29:X$166)) + MAX(IF(Y$29:Y$166="saniert",X$29:X$166))) / 2
            )
        )),
        0,
        W117
    )
)</f>
        <v>0</v>
      </c>
      <c r="AA117" s="160"/>
      <c r="AB117" s="160"/>
      <c r="AC117" s="160"/>
      <c r="AD117" s="174">
        <f t="shared" si="43"/>
        <v>0.65717654831509731</v>
      </c>
      <c r="AE117" s="173">
        <f t="shared" si="31"/>
        <v>2.330998496373235E-2</v>
      </c>
      <c r="AF117" s="174" t="str">
        <f t="shared" si="32"/>
        <v>saniert</v>
      </c>
      <c r="AG117" s="174" cm="1">
        <f t="array" ref="AG117">IF(
    AE117 &gt; (IF(
        AF117 = "unsaniert",
        (MIN(IF(AF$1:AF$166="unsaniert",AE$1:AE$166)) + MAX(IF(AF$1:AF$166="unsaniert",AE$1:AE$166))) / 2,
        IF(
            AF117 = "teilsaniert",
            (MIN(IF(AF$1:AF$166="teilsaniert",AE$1:AE$166)) + MAX(IF(AF$1:AF$166="teilsaniert",AE$1:AE$166))) / 2,
            (MIN(IF(AF$1:AF$166="saniert",AE$1:AE$166)) + MAX(IF(AF$1:AF$166="saniert",AE$1:AE$166))) / 2
        )
    )),
    0,
    IF(
        AE116 &lt; (IF(
            AF117 = "unsaniert",
            (MIN(IF(AF$1:AF$166="unsaniert",AE$1:AE$166)) + MAX(IF(AF$1:AF$166="unsaniert",AE$1:AE$166))) / 2,
            IF(
                AF117 = "teilsaniert",
                (MIN(IF(AF$1:AF$166="teilsaniert",AE$1:AE$166)) + MAX(IF(AF$1:AF$166="teilsaniert",AE$1:AE$166))) / 2,
                (MIN(IF(AF$1:AF$166="saniert",AE$1:AE$166)) + MAX(IF(AF$1:AF$166="saniert",AE$1:AE$166))) / 2
            )
        )),
        0,
        AD117
    )
)</f>
        <v>0</v>
      </c>
      <c r="AH117" s="160"/>
      <c r="AI117" s="160"/>
      <c r="AJ117" s="160"/>
      <c r="AK117" s="174">
        <f t="shared" si="44"/>
        <v>-0.28794603619892523</v>
      </c>
      <c r="AL117" s="173">
        <f t="shared" si="33"/>
        <v>9.9644263169333192E-8</v>
      </c>
      <c r="AM117" s="174" t="str">
        <f t="shared" si="34"/>
        <v>saniert</v>
      </c>
      <c r="AN117" s="174" cm="1">
        <f t="array" ref="AN117">IF(
    AL117 &gt; (IF(
        AM117 = "unsaniert",
        (MIN(IF(AM$1:AM$166="unsaniert",AL$1:AL$166)) + MAX(IF(AM$1:AM$166="unsaniert",AL$1:AL$166))) / 2,
        IF(
            AM117 = "teilsaniert",
            (MIN(IF(AM$1:AM$166="teilsaniert",AL$1:AL$166)) + MAX(IF(AM$1:AM$166="teilsaniert",AL$1:AL$166))) / 2,
            (MIN(IF(AM$1:AM$166="saniert",AL$1:AL$166)) + MAX(IF(AM$1:AM$166="saniert",AL$1:AL$166))) / 2
        )
    )),
    0,
    IF(
        AL116 &lt; (IF(
            AM117 = "unsaniert",
            (MIN(IF(AM$1:AM$166="unsaniert",AL$1:AL$166)) + MAX(IF(AM$1:AM$166="unsaniert",AL$1:AL$166))) / 2,
            IF(
                AM117 = "teilsaniert",
                (MIN(IF(AM$1:AM$166="teilsaniert",AL$1:AL$166)) + MAX(IF(AM$1:AM$166="teilsaniert",AL$1:AL$166))) / 2,
                (MIN(IF(AM$1:AM$166="saniert",AL$1:AL$166)) + MAX(IF(AM$1:AM$166="saniert",AL$1:AL$166))) / 2
            )
        )),
        0,
        AK117
    )
)</f>
        <v>0</v>
      </c>
      <c r="AR117" s="174">
        <f t="shared" si="45"/>
        <v>1.2601446657938711</v>
      </c>
      <c r="AS117" s="173">
        <f t="shared" si="35"/>
        <v>3.4111623322755559E-2</v>
      </c>
      <c r="AT117" s="174" t="str">
        <f t="shared" si="36"/>
        <v>teilsaniert</v>
      </c>
      <c r="AU117" s="174" cm="1">
        <f t="array" ref="AU117">IF(
    AS117 &gt; (IF(
        AT117 = "unsaniert",
        (MIN(IF(AT$1:AT$166="unsaniert",AS$1:AS$166)) + MAX(IF(AT$1:AT$166="unsaniert",AS$1:AS$166))) / 2,
        IF(
            AT117 = "teilsaniert",
            (MIN(IF(AT$1:AT$166="teilsaniert",AS$1:AS$166)) + MAX(IF(AT$1:AT$166="teilsaniert",AS$1:AS$166))) / 2,
            (MIN(IF(AT$1:AT$166="saniert",AS$1:AS$166)) + MAX(IF(AT$1:AT$166="saniert",AS$1:AS$166))) / 2
        )
    )),
    0,
    IF(
        AS116 &lt; (IF(
            AT117 = "unsaniert",
            (MIN(IF(AT$1:AT$166="unsaniert",AS$1:AS$166)) + MAX(IF(AT$1:AT$166="unsaniert",AS$1:AS$166))) / 2,
            IF(
                AT117 = "teilsaniert",
                (MIN(IF(AT$1:AT$166="teilsaniert",AS$1:AS$166)) + MAX(IF(AT$1:AT$166="teilsaniert",AS$1:AS$166))) / 2,
                (MIN(IF(AT$1:AT$166="saniert",AS$1:AS$166)) + MAX(IF(AT$1:AT$166="saniert",AS$1:AS$166))) / 2
            )
        )),
        0,
        AR117
    )
)</f>
        <v>0</v>
      </c>
      <c r="AV117" s="160"/>
      <c r="AW117" s="160"/>
      <c r="AX117" s="160"/>
      <c r="AY117" s="174">
        <f t="shared" si="46"/>
        <v>1.8056705130367059</v>
      </c>
      <c r="AZ117" s="173">
        <f t="shared" si="48"/>
        <v>0.19452640324241391</v>
      </c>
      <c r="BA117" s="174" t="str">
        <f t="shared" si="49"/>
        <v>teilsaniert</v>
      </c>
      <c r="BB117" s="174" cm="1">
        <f t="array" ref="BB117">IF(
    AZ117 &gt; (IF(
        BA117 = "unsaniert",
        (MIN(IF(BA$1:BA$166="unsaniert",AZ$1:AZ$166)) + MAX(IF(BA$1:BA$166="unsaniert",AZ$1:AZ$166))) / 2,
        IF(
            BA117 = "teilsaniert",
            (MIN(IF(BA$1:BA$166="teilsaniert",AZ$1:AZ$166)) + MAX(IF(BA$1:BA$166="teilsaniert",AZ$1:AZ$166))) / 2,
            (MIN(IF(BA$1:BA$166="saniert",AZ$1:AZ$166)) + MAX(IF(BA$1:BA$166="saniert",AZ$1:AZ$166))) / 2
        )
    )),
    0,
    IF(
        AZ116 &lt; (IF(
            BA117 = "unsaniert",
            (MIN(IF(BA$1:BA$166="unsaniert",AZ$1:AZ$166)) + MAX(IF(BA$1:BA$166="unsaniert",AZ$1:AZ$166))) / 2,
            IF(
                BA117 = "teilsaniert",
                (MIN(IF(BA$1:BA$166="teilsaniert",AZ$1:AZ$166)) + MAX(IF(BA$1:BA$166="teilsaniert",AZ$1:AZ$166))) / 2,
                (MIN(IF(BA$1:BA$166="saniert",AZ$1:AZ$166)) + MAX(IF(BA$1:BA$166="saniert",AZ$1:AZ$166))) / 2
            )
        )),
        0,
        AY117
    )
)</f>
        <v>0</v>
      </c>
      <c r="BC117" s="160"/>
      <c r="BD117" s="160"/>
      <c r="BE117" s="160"/>
      <c r="BF117" s="174">
        <f t="shared" si="47"/>
        <v>1.4361317413117636E-2</v>
      </c>
      <c r="BG117" s="173">
        <f t="shared" si="37"/>
        <v>5.1124013683548017E-4</v>
      </c>
      <c r="BH117" s="174" t="str">
        <f t="shared" si="38"/>
        <v>saniert</v>
      </c>
      <c r="BI117" s="174" cm="1">
        <f t="array" ref="BI117">IF(
    BG117 &gt; (IF(
        BH117 = "unsaniert",
        (MIN(IF(BH$1:BH$166="unsaniert",BG$1:BG$166)) + MAX(IF(BH$1:BH$166="unsaniert",BG$1:BG$166))) / 2,
        IF(
            BH117 = "teilsaniert",
            (MIN(IF(BH$1:BH$166="teilsaniert",BG$1:BG$166)) + MAX(IF(BH$1:BH$166="teilsaniert",BG$1:BG$166))) / 2,
            (MIN(IF(BH$1:BH$166="saniert",BG$1:BG$166)) + MAX(IF(BH$1:BH$166="saniert",BG$1:BG$166))) / 2
        )
    )),
    0,
    IF(
        BG116 &lt; (IF(
            BH117 = "unsaniert",
            (MIN(IF(BH$1:BH$166="unsaniert",BG$1:BG$166)) + MAX(IF(BH$1:BH$166="unsaniert",BG$1:BG$166))) / 2,
            IF(
                BH117 = "teilsaniert",
                (MIN(IF(BH$1:BH$166="teilsaniert",BG$1:BG$166)) + MAX(IF(BH$1:BH$166="teilsaniert",BG$1:BG$166))) / 2,
                (MIN(IF(BH$1:BH$166="saniert",BG$1:BG$166)) + MAX(IF(BH$1:BH$166="saniert",BG$1:BG$166))) / 2
            )
        )),
        0,
        BF117
    )
)</f>
        <v>0</v>
      </c>
    </row>
    <row r="118" spans="2:61">
      <c r="B118" s="174">
        <f t="shared" si="39"/>
        <v>0.68956603494705915</v>
      </c>
      <c r="C118" s="173">
        <f>_xlfn.NORM.DIST(B118,B5,C5, TRUE)</f>
        <v>6.3019648089793504E-2</v>
      </c>
      <c r="D118" s="174" t="str">
        <f t="shared" si="26"/>
        <v>teilsaniert</v>
      </c>
      <c r="E118" s="174" cm="1">
        <f t="array" ref="E118">IF(
    C118 &gt; (IF(
        D118 = "unsaniert",
        (MIN(IF(D$32:D$166="unsaniert",C$32:C$166)) + MAX(IF(D$32:D$166="unsaniert",C$32:C$166))) / 2,
        IF(
            D118 = "teilsaniert",
            (MIN(IF(D$32:D$166="teilsaniert",C$32:C$166)) + MAX(IF(D$32:D$166="teilsaniert",C$32:C$166))) / 2,
            (MIN(IF(D$32:D$166="saniert",C$32:C$166)) + MAX(IF(D$32:D$166="saniert",C$32:C$166))) / 2
        )
    )),
    0,
    IF(
        C117 &lt; (IF(
            D118 = "unsaniert",
            (MIN(IF(D$32:D$166="unsaniert",C$32:C$166)) + MAX(IF(D$32:D$166="unsaniert",C$32:C$166))) / 2,
            IF(
                D118 = "teilsaniert",
                (MIN(IF(D$32:D$166="teilsaniert",C$32:C$166)) + MAX(IF(D$32:D$166="teilsaniert",C$32:C$166))) / 2,
                (MIN(IF(D$32:D$166="saniert",C$32:C$166)) + MAX(IF(D$32:D$166="saniert",C$32:C$166))) / 2
            )
        )),
        0,
        B118
    )
)</f>
        <v>0</v>
      </c>
      <c r="H118" s="160"/>
      <c r="I118" s="174">
        <f t="shared" si="40"/>
        <v>2.047226106026363</v>
      </c>
      <c r="J118" s="173">
        <f>_xlfn.NORM.DIST(I118,I5,J5, TRUE)</f>
        <v>0.45521348487174945</v>
      </c>
      <c r="K118" s="174" t="str">
        <f t="shared" si="27"/>
        <v>unsaniert</v>
      </c>
      <c r="L118" s="174" cm="1">
        <f t="array" ref="L118">IF(
    J118 &gt; (IF(
        K118 = "unsaniert",
        (MIN(IF(K$32:K$166="unsaniert",J$32:J$166)) + MAX(IF(K$32:K$166="unsaniert",J$32:J$166))) / 2,
        IF(
            K118 = "teilsaniert",
            (MIN(IF(K$32:K$166="teilsaniert",J$32:J$166)) + MAX(IF(K$32:K$166="teilsaniert",J$32:J$166))) / 2,
            (MIN(IF(K$32:K$166="saniert",J$32:J$166)) + MAX(IF(K$32:K$166="saniert",J$32:J$166))) / 2
        )
    )),
    0,
    IF(
        J117 &lt; (IF(
            K118 = "unsaniert",
            (MIN(IF(K$32:K$166="unsaniert",J$32:J$166)) + MAX(IF(K$32:K$166="unsaniert",J$32:J$166))) / 2,
            IF(
                K118 = "teilsaniert",
                (MIN(IF(K$32:K$166="teilsaniert",J$32:J$166)) + MAX(IF(K$32:K$166="teilsaniert",J$32:J$166))) / 2,
                (MIN(IF(K$32:K$166="saniert",J$32:J$166)) + MAX(IF(K$32:K$166="saniert",J$32:J$166))) / 2
            )
        )),
        0,
        I118
    )
)</f>
        <v>0</v>
      </c>
      <c r="O118" s="160"/>
      <c r="P118" s="174">
        <f t="shared" si="41"/>
        <v>-0.15636588749432173</v>
      </c>
      <c r="Q118" s="173">
        <f>_xlfn.NORM.DIST(P118,P5,Q5, TRUE)</f>
        <v>1.1845136344836996E-5</v>
      </c>
      <c r="R118" s="174" t="str">
        <f t="shared" si="28"/>
        <v>saniert</v>
      </c>
      <c r="S118" s="174" cm="1">
        <f t="array" ref="S118">IF(
    Q118 &gt; (IF(
        R118 = "unsaniert",
        (MIN(IF(R$32:R$166="unsaniert",Q$32:Q$166)) + MAX(IF(R$32:R$166="unsaniert",Q$32:Q$166))) / 2,
        IF(
            R118 = "teilsaniert",
            (MIN(IF(R$32:R$166="teilsaniert",Q$32:Q$166)) + MAX(IF(R$32:R$166="teilsaniert",Q$32:Q$166))) / 2,
            (MIN(IF(R$32:R$166="saniert",Q$32:Q$166)) + MAX(IF(R$32:R$166="saniert",Q$32:Q$166))) / 2
        )
    )),
    0,
    IF(
        Q117 &lt; (IF(
            R118 = "unsaniert",
            (MIN(IF(R$32:R$166="unsaniert",Q$32:Q$166)) + MAX(IF(R$32:R$166="unsaniert",Q$32:Q$166))) / 2,
            IF(
                R118 = "teilsaniert",
                (MIN(IF(R$32:R$166="teilsaniert",Q$32:Q$166)) + MAX(IF(R$32:R$166="teilsaniert",Q$32:Q$166))) / 2,
                (MIN(IF(R$32:R$166="saniert",Q$32:Q$166)) + MAX(IF(R$32:R$166="saniert",Q$32:Q$166))) / 2
            )
        )),
        0,
        P118
    )
)</f>
        <v>0</v>
      </c>
      <c r="W118" s="174">
        <f t="shared" si="42"/>
        <v>2.7970897700003028</v>
      </c>
      <c r="X118" s="173">
        <f t="shared" si="29"/>
        <v>0.30047538565263698</v>
      </c>
      <c r="Y118" s="174" t="str">
        <f t="shared" si="30"/>
        <v>teilsaniert</v>
      </c>
      <c r="Z118" s="174" cm="1">
        <f t="array" ref="Z118">IF(
    X118 &gt; (IF(
        Y118 = "unsaniert",
        (MIN(IF(Y$29:Y$166="unsaniert",X$29:X$166)) + MAX(IF(Y$29:Y$166="unsaniert",X$29:X$166))) / 2,
        IF(
            Y118 = "teilsaniert",
            (MIN(IF(Y$29:Y$166="teilsaniert",X$29:X$166)) + MAX(IF(Y$29:Y$166="teilsaniert",X$29:X$166))) / 2,
            (MIN(IF(Y$29:Y$166="saniert",X$29:X$166)) + MAX(IF(Y$29:Y$166="saniert",X$29:X$166))) / 2
        )
    )),
    0,
    IF(
        X117 &lt; (IF(
            Y118 = "unsaniert",
            (MIN(IF(Y$29:Y$166="unsaniert",X$29:X$166)) + MAX(IF(Y$29:Y$166="unsaniert",X$29:X$166))) / 2,
            IF(
                Y118 = "teilsaniert",
                (MIN(IF(Y$29:Y$166="teilsaniert",X$29:X$166)) + MAX(IF(Y$29:Y$166="teilsaniert",X$29:X$166))) / 2,
                (MIN(IF(Y$29:Y$166="saniert",X$29:X$166)) + MAX(IF(Y$29:Y$166="saniert",X$29:X$166))) / 2
            )
        )),
        0,
        W118
    )
)</f>
        <v>0</v>
      </c>
      <c r="AA118" s="160"/>
      <c r="AB118" s="160"/>
      <c r="AC118" s="160"/>
      <c r="AD118" s="174">
        <f t="shared" si="43"/>
        <v>0.62717654831509728</v>
      </c>
      <c r="AE118" s="173">
        <f t="shared" si="31"/>
        <v>2.0153594497277556E-2</v>
      </c>
      <c r="AF118" s="174" t="str">
        <f t="shared" si="32"/>
        <v>saniert</v>
      </c>
      <c r="AG118" s="174" cm="1">
        <f t="array" ref="AG118">IF(
    AE118 &gt; (IF(
        AF118 = "unsaniert",
        (MIN(IF(AF$1:AF$166="unsaniert",AE$1:AE$166)) + MAX(IF(AF$1:AF$166="unsaniert",AE$1:AE$166))) / 2,
        IF(
            AF118 = "teilsaniert",
            (MIN(IF(AF$1:AF$166="teilsaniert",AE$1:AE$166)) + MAX(IF(AF$1:AF$166="teilsaniert",AE$1:AE$166))) / 2,
            (MIN(IF(AF$1:AF$166="saniert",AE$1:AE$166)) + MAX(IF(AF$1:AF$166="saniert",AE$1:AE$166))) / 2
        )
    )),
    0,
    IF(
        AE117 &lt; (IF(
            AF118 = "unsaniert",
            (MIN(IF(AF$1:AF$166="unsaniert",AE$1:AE$166)) + MAX(IF(AF$1:AF$166="unsaniert",AE$1:AE$166))) / 2,
            IF(
                AF118 = "teilsaniert",
                (MIN(IF(AF$1:AF$166="teilsaniert",AE$1:AE$166)) + MAX(IF(AF$1:AF$166="teilsaniert",AE$1:AE$166))) / 2,
                (MIN(IF(AF$1:AF$166="saniert",AE$1:AE$166)) + MAX(IF(AF$1:AF$166="saniert",AE$1:AE$166))) / 2
            )
        )),
        0,
        AD118
    )
)</f>
        <v>0</v>
      </c>
      <c r="AH118" s="160"/>
      <c r="AI118" s="160"/>
      <c r="AJ118" s="160"/>
      <c r="AK118" s="174">
        <f t="shared" si="44"/>
        <v>-0.31794603619892525</v>
      </c>
      <c r="AL118" s="173">
        <f t="shared" si="33"/>
        <v>5.7901340399645033E-8</v>
      </c>
      <c r="AM118" s="174" t="str">
        <f t="shared" si="34"/>
        <v>saniert</v>
      </c>
      <c r="AN118" s="174" cm="1">
        <f t="array" ref="AN118">IF(
    AL118 &gt; (IF(
        AM118 = "unsaniert",
        (MIN(IF(AM$1:AM$166="unsaniert",AL$1:AL$166)) + MAX(IF(AM$1:AM$166="unsaniert",AL$1:AL$166))) / 2,
        IF(
            AM118 = "teilsaniert",
            (MIN(IF(AM$1:AM$166="teilsaniert",AL$1:AL$166)) + MAX(IF(AM$1:AM$166="teilsaniert",AL$1:AL$166))) / 2,
            (MIN(IF(AM$1:AM$166="saniert",AL$1:AL$166)) + MAX(IF(AM$1:AM$166="saniert",AL$1:AL$166))) / 2
        )
    )),
    0,
    IF(
        AL117 &lt; (IF(
            AM118 = "unsaniert",
            (MIN(IF(AM$1:AM$166="unsaniert",AL$1:AL$166)) + MAX(IF(AM$1:AM$166="unsaniert",AL$1:AL$166))) / 2,
            IF(
                AM118 = "teilsaniert",
                (MIN(IF(AM$1:AM$166="teilsaniert",AL$1:AL$166)) + MAX(IF(AM$1:AM$166="teilsaniert",AL$1:AL$166))) / 2,
                (MIN(IF(AM$1:AM$166="saniert",AL$1:AL$166)) + MAX(IF(AM$1:AM$166="saniert",AL$1:AL$166))) / 2
            )
        )),
        0,
        AK118
    )
)</f>
        <v>0</v>
      </c>
      <c r="AR118" s="174">
        <f t="shared" si="45"/>
        <v>1.2501446657938711</v>
      </c>
      <c r="AS118" s="173">
        <f t="shared" si="35"/>
        <v>2.9894055413232527E-2</v>
      </c>
      <c r="AT118" s="174" t="str">
        <f t="shared" si="36"/>
        <v>saniert</v>
      </c>
      <c r="AU118" s="174" cm="1">
        <f t="array" ref="AU118">IF(
    AS118 &gt; (IF(
        AT118 = "unsaniert",
        (MIN(IF(AT$1:AT$166="unsaniert",AS$1:AS$166)) + MAX(IF(AT$1:AT$166="unsaniert",AS$1:AS$166))) / 2,
        IF(
            AT118 = "teilsaniert",
            (MIN(IF(AT$1:AT$166="teilsaniert",AS$1:AS$166)) + MAX(IF(AT$1:AT$166="teilsaniert",AS$1:AS$166))) / 2,
            (MIN(IF(AT$1:AT$166="saniert",AS$1:AS$166)) + MAX(IF(AT$1:AT$166="saniert",AS$1:AS$166))) / 2
        )
    )),
    0,
    IF(
        AS117 &lt; (IF(
            AT118 = "unsaniert",
            (MIN(IF(AT$1:AT$166="unsaniert",AS$1:AS$166)) + MAX(IF(AT$1:AT$166="unsaniert",AS$1:AS$166))) / 2,
            IF(
                AT118 = "teilsaniert",
                (MIN(IF(AT$1:AT$166="teilsaniert",AS$1:AS$166)) + MAX(IF(AT$1:AT$166="teilsaniert",AS$1:AS$166))) / 2,
                (MIN(IF(AT$1:AT$166="saniert",AS$1:AS$166)) + MAX(IF(AT$1:AT$166="saniert",AS$1:AS$166))) / 2
            )
        )),
        0,
        AR118
    )
)</f>
        <v>0</v>
      </c>
      <c r="AV118" s="160"/>
      <c r="AW118" s="160"/>
      <c r="AX118" s="160"/>
      <c r="AY118" s="174">
        <f t="shared" si="46"/>
        <v>1.7756705130367059</v>
      </c>
      <c r="AZ118" s="173">
        <f t="shared" si="48"/>
        <v>0.18182663819520956</v>
      </c>
      <c r="BA118" s="174" t="str">
        <f t="shared" si="49"/>
        <v>teilsaniert</v>
      </c>
      <c r="BB118" s="174" cm="1">
        <f t="array" ref="BB118">IF(
    AZ118 &gt; (IF(
        BA118 = "unsaniert",
        (MIN(IF(BA$1:BA$166="unsaniert",AZ$1:AZ$166)) + MAX(IF(BA$1:BA$166="unsaniert",AZ$1:AZ$166))) / 2,
        IF(
            BA118 = "teilsaniert",
            (MIN(IF(BA$1:BA$166="teilsaniert",AZ$1:AZ$166)) + MAX(IF(BA$1:BA$166="teilsaniert",AZ$1:AZ$166))) / 2,
            (MIN(IF(BA$1:BA$166="saniert",AZ$1:AZ$166)) + MAX(IF(BA$1:BA$166="saniert",AZ$1:AZ$166))) / 2
        )
    )),
    0,
    IF(
        AZ117 &lt; (IF(
            BA118 = "unsaniert",
            (MIN(IF(BA$1:BA$166="unsaniert",AZ$1:AZ$166)) + MAX(IF(BA$1:BA$166="unsaniert",AZ$1:AZ$166))) / 2,
            IF(
                BA118 = "teilsaniert",
                (MIN(IF(BA$1:BA$166="teilsaniert",AZ$1:AZ$166)) + MAX(IF(BA$1:BA$166="teilsaniert",AZ$1:AZ$166))) / 2,
                (MIN(IF(BA$1:BA$166="saniert",AZ$1:AZ$166)) + MAX(IF(BA$1:BA$166="saniert",AZ$1:AZ$166))) / 2
            )
        )),
        0,
        AY118
    )
)</f>
        <v>0</v>
      </c>
      <c r="BC118" s="160"/>
      <c r="BD118" s="160"/>
      <c r="BE118" s="160"/>
      <c r="BF118" s="174">
        <f t="shared" si="47"/>
        <v>-1.5638682586882363E-2</v>
      </c>
      <c r="BG118" s="173">
        <f t="shared" si="37"/>
        <v>3.8843863564598123E-4</v>
      </c>
      <c r="BH118" s="174" t="str">
        <f t="shared" si="38"/>
        <v>saniert</v>
      </c>
      <c r="BI118" s="174" cm="1">
        <f t="array" ref="BI118">IF(
    BG118 &gt; (IF(
        BH118 = "unsaniert",
        (MIN(IF(BH$1:BH$166="unsaniert",BG$1:BG$166)) + MAX(IF(BH$1:BH$166="unsaniert",BG$1:BG$166))) / 2,
        IF(
            BH118 = "teilsaniert",
            (MIN(IF(BH$1:BH$166="teilsaniert",BG$1:BG$166)) + MAX(IF(BH$1:BH$166="teilsaniert",BG$1:BG$166))) / 2,
            (MIN(IF(BH$1:BH$166="saniert",BG$1:BG$166)) + MAX(IF(BH$1:BH$166="saniert",BG$1:BG$166))) / 2
        )
    )),
    0,
    IF(
        BG117 &lt; (IF(
            BH118 = "unsaniert",
            (MIN(IF(BH$1:BH$166="unsaniert",BG$1:BG$166)) + MAX(IF(BH$1:BH$166="unsaniert",BG$1:BG$166))) / 2,
            IF(
                BH118 = "teilsaniert",
                (MIN(IF(BH$1:BH$166="teilsaniert",BG$1:BG$166)) + MAX(IF(BH$1:BH$166="teilsaniert",BG$1:BG$166))) / 2,
                (MIN(IF(BH$1:BH$166="saniert",BG$1:BG$166)) + MAX(IF(BH$1:BH$166="saniert",BG$1:BG$166))) / 2
            )
        )),
        0,
        BF118
    )
)</f>
        <v>0</v>
      </c>
    </row>
    <row r="119" spans="2:61">
      <c r="B119" s="174">
        <f t="shared" si="39"/>
        <v>0.65956603494705912</v>
      </c>
      <c r="C119" s="173">
        <f>_xlfn.NORM.DIST(B119, B5,C5, TRUE)</f>
        <v>5.6541576867502816E-2</v>
      </c>
      <c r="D119" s="174" t="str">
        <f t="shared" si="26"/>
        <v>teilsaniert</v>
      </c>
      <c r="E119" s="174" cm="1">
        <f t="array" ref="E119">IF(
    C119 &gt; (IF(
        D119 = "unsaniert",
        (MIN(IF(D$32:D$166="unsaniert",C$32:C$166)) + MAX(IF(D$32:D$166="unsaniert",C$32:C$166))) / 2,
        IF(
            D119 = "teilsaniert",
            (MIN(IF(D$32:D$166="teilsaniert",C$32:C$166)) + MAX(IF(D$32:D$166="teilsaniert",C$32:C$166))) / 2,
            (MIN(IF(D$32:D$166="saniert",C$32:C$166)) + MAX(IF(D$32:D$166="saniert",C$32:C$166))) / 2
        )
    )),
    0,
    IF(
        C118 &lt; (IF(
            D119 = "unsaniert",
            (MIN(IF(D$32:D$166="unsaniert",C$32:C$166)) + MAX(IF(D$32:D$166="unsaniert",C$32:C$166))) / 2,
            IF(
                D119 = "teilsaniert",
                (MIN(IF(D$32:D$166="teilsaniert",C$32:C$166)) + MAX(IF(D$32:D$166="teilsaniert",C$32:C$166))) / 2,
                (MIN(IF(D$32:D$166="saniert",C$32:C$166)) + MAX(IF(D$32:D$166="saniert",C$32:C$166))) / 2
            )
        )),
        0,
        B119
    )
)</f>
        <v>0</v>
      </c>
      <c r="H119" s="160"/>
      <c r="I119" s="174">
        <f t="shared" si="40"/>
        <v>2.0172261060263632</v>
      </c>
      <c r="J119" s="173">
        <f>_xlfn.NORM.DIST(I119, I5,J5, TRUE)</f>
        <v>0.44038230762976205</v>
      </c>
      <c r="K119" s="174" t="str">
        <f t="shared" si="27"/>
        <v>teilsaniert</v>
      </c>
      <c r="L119" s="174" cm="1">
        <f t="array" ref="L119">IF(
    J119 &gt; (IF(
        K119 = "unsaniert",
        (MIN(IF(K$32:K$166="unsaniert",J$32:J$166)) + MAX(IF(K$32:K$166="unsaniert",J$32:J$166))) / 2,
        IF(
            K119 = "teilsaniert",
            (MIN(IF(K$32:K$166="teilsaniert",J$32:J$166)) + MAX(IF(K$32:K$166="teilsaniert",J$32:J$166))) / 2,
            (MIN(IF(K$32:K$166="saniert",J$32:J$166)) + MAX(IF(K$32:K$166="saniert",J$32:J$166))) / 2
        )
    )),
    0,
    IF(
        J118 &lt; (IF(
            K119 = "unsaniert",
            (MIN(IF(K$32:K$166="unsaniert",J$32:J$166)) + MAX(IF(K$32:K$166="unsaniert",J$32:J$166))) / 2,
            IF(
                K119 = "teilsaniert",
                (MIN(IF(K$32:K$166="teilsaniert",J$32:J$166)) + MAX(IF(K$32:K$166="teilsaniert",J$32:J$166))) / 2,
                (MIN(IF(K$32:K$166="saniert",J$32:J$166)) + MAX(IF(K$32:K$166="saniert",J$32:J$166))) / 2
            )
        )),
        0,
        I119
    )
)</f>
        <v>0</v>
      </c>
      <c r="O119" s="160"/>
      <c r="P119" s="174">
        <f t="shared" si="41"/>
        <v>-0.18636588749432173</v>
      </c>
      <c r="Q119" s="173">
        <f>_xlfn.NORM.DIST(P119, P5,Q5, TRUE)</f>
        <v>8.0163437333101656E-6</v>
      </c>
      <c r="R119" s="174" t="str">
        <f t="shared" si="28"/>
        <v>saniert</v>
      </c>
      <c r="S119" s="174" cm="1">
        <f t="array" ref="S119">IF(
    Q119 &gt; (IF(
        R119 = "unsaniert",
        (MIN(IF(R$32:R$166="unsaniert",Q$32:Q$166)) + MAX(IF(R$32:R$166="unsaniert",Q$32:Q$166))) / 2,
        IF(
            R119 = "teilsaniert",
            (MIN(IF(R$32:R$166="teilsaniert",Q$32:Q$166)) + MAX(IF(R$32:R$166="teilsaniert",Q$32:Q$166))) / 2,
            (MIN(IF(R$32:R$166="saniert",Q$32:Q$166)) + MAX(IF(R$32:R$166="saniert",Q$32:Q$166))) / 2
        )
    )),
    0,
    IF(
        Q118 &lt; (IF(
            R119 = "unsaniert",
            (MIN(IF(R$32:R$166="unsaniert",Q$32:Q$166)) + MAX(IF(R$32:R$166="unsaniert",Q$32:Q$166))) / 2,
            IF(
                R119 = "teilsaniert",
                (MIN(IF(R$32:R$166="teilsaniert",Q$32:Q$166)) + MAX(IF(R$32:R$166="teilsaniert",Q$32:Q$166))) / 2,
                (MIN(IF(R$32:R$166="saniert",Q$32:Q$166)) + MAX(IF(R$32:R$166="saniert",Q$32:Q$166))) / 2
            )
        )),
        0,
        P119
    )
)</f>
        <v>0</v>
      </c>
      <c r="W119" s="174">
        <f t="shared" si="42"/>
        <v>2.767089770000303</v>
      </c>
      <c r="X119" s="173">
        <f t="shared" si="29"/>
        <v>0.28587368463503243</v>
      </c>
      <c r="Y119" s="174" t="str">
        <f t="shared" si="30"/>
        <v>teilsaniert</v>
      </c>
      <c r="Z119" s="174" cm="1">
        <f t="array" ref="Z119">IF(
    X119 &gt; (IF(
        Y119 = "unsaniert",
        (MIN(IF(Y$29:Y$166="unsaniert",X$29:X$166)) + MAX(IF(Y$29:Y$166="unsaniert",X$29:X$166))) / 2,
        IF(
            Y119 = "teilsaniert",
            (MIN(IF(Y$29:Y$166="teilsaniert",X$29:X$166)) + MAX(IF(Y$29:Y$166="teilsaniert",X$29:X$166))) / 2,
            (MIN(IF(Y$29:Y$166="saniert",X$29:X$166)) + MAX(IF(Y$29:Y$166="saniert",X$29:X$166))) / 2
        )
    )),
    0,
    IF(
        X118 &lt; (IF(
            Y119 = "unsaniert",
            (MIN(IF(Y$29:Y$166="unsaniert",X$29:X$166)) + MAX(IF(Y$29:Y$166="unsaniert",X$29:X$166))) / 2,
            IF(
                Y119 = "teilsaniert",
                (MIN(IF(Y$29:Y$166="teilsaniert",X$29:X$166)) + MAX(IF(Y$29:Y$166="teilsaniert",X$29:X$166))) / 2,
                (MIN(IF(Y$29:Y$166="saniert",X$29:X$166)) + MAX(IF(Y$29:Y$166="saniert",X$29:X$166))) / 2
            )
        )),
        0,
        W119
    )
)</f>
        <v>0</v>
      </c>
      <c r="AA119" s="160"/>
      <c r="AB119" s="160"/>
      <c r="AC119" s="160"/>
      <c r="AD119" s="174">
        <f t="shared" si="43"/>
        <v>0.59717654831509726</v>
      </c>
      <c r="AE119" s="173">
        <f t="shared" si="31"/>
        <v>1.7367367146423601E-2</v>
      </c>
      <c r="AF119" s="174" t="str">
        <f t="shared" si="32"/>
        <v>saniert</v>
      </c>
      <c r="AG119" s="174" cm="1">
        <f t="array" ref="AG119">IF(
    AE119 &gt; (IF(
        AF119 = "unsaniert",
        (MIN(IF(AF$1:AF$166="unsaniert",AE$1:AE$166)) + MAX(IF(AF$1:AF$166="unsaniert",AE$1:AE$166))) / 2,
        IF(
            AF119 = "teilsaniert",
            (MIN(IF(AF$1:AF$166="teilsaniert",AE$1:AE$166)) + MAX(IF(AF$1:AF$166="teilsaniert",AE$1:AE$166))) / 2,
            (MIN(IF(AF$1:AF$166="saniert",AE$1:AE$166)) + MAX(IF(AF$1:AF$166="saniert",AE$1:AE$166))) / 2
        )
    )),
    0,
    IF(
        AE118 &lt; (IF(
            AF119 = "unsaniert",
            (MIN(IF(AF$1:AF$166="unsaniert",AE$1:AE$166)) + MAX(IF(AF$1:AF$166="unsaniert",AE$1:AE$166))) / 2,
            IF(
                AF119 = "teilsaniert",
                (MIN(IF(AF$1:AF$166="teilsaniert",AE$1:AE$166)) + MAX(IF(AF$1:AF$166="teilsaniert",AE$1:AE$166))) / 2,
                (MIN(IF(AF$1:AF$166="saniert",AE$1:AE$166)) + MAX(IF(AF$1:AF$166="saniert",AE$1:AE$166))) / 2
            )
        )),
        0,
        AD119
    )
)</f>
        <v>0</v>
      </c>
      <c r="AH119" s="160"/>
      <c r="AI119" s="160"/>
      <c r="AJ119" s="160"/>
      <c r="AK119" s="174">
        <f t="shared" si="44"/>
        <v>-0.34794603619892528</v>
      </c>
      <c r="AL119" s="173">
        <f t="shared" si="33"/>
        <v>3.3320448485427965E-8</v>
      </c>
      <c r="AM119" s="174" t="str">
        <f t="shared" si="34"/>
        <v>saniert</v>
      </c>
      <c r="AN119" s="174" cm="1">
        <f t="array" ref="AN119">IF(
    AL119 &gt; (IF(
        AM119 = "unsaniert",
        (MIN(IF(AM$1:AM$166="unsaniert",AL$1:AL$166)) + MAX(IF(AM$1:AM$166="unsaniert",AL$1:AL$166))) / 2,
        IF(
            AM119 = "teilsaniert",
            (MIN(IF(AM$1:AM$166="teilsaniert",AL$1:AL$166)) + MAX(IF(AM$1:AM$166="teilsaniert",AL$1:AL$166))) / 2,
            (MIN(IF(AM$1:AM$166="saniert",AL$1:AL$166)) + MAX(IF(AM$1:AM$166="saniert",AL$1:AL$166))) / 2
        )
    )),
    0,
    IF(
        AL118 &lt; (IF(
            AM119 = "unsaniert",
            (MIN(IF(AM$1:AM$166="unsaniert",AL$1:AL$166)) + MAX(IF(AM$1:AM$166="unsaniert",AL$1:AL$166))) / 2,
            IF(
                AM119 = "teilsaniert",
                (MIN(IF(AM$1:AM$166="teilsaniert",AL$1:AL$166)) + MAX(IF(AM$1:AM$166="teilsaniert",AL$1:AL$166))) / 2,
                (MIN(IF(AM$1:AM$166="saniert",AL$1:AL$166)) + MAX(IF(AM$1:AM$166="saniert",AL$1:AL$166))) / 2
            )
        )),
        0,
        AK119
    )
)</f>
        <v>0</v>
      </c>
      <c r="AR119" s="174">
        <f t="shared" si="45"/>
        <v>1.2401446657938711</v>
      </c>
      <c r="AS119" s="173">
        <f t="shared" si="35"/>
        <v>2.6118438041740435E-2</v>
      </c>
      <c r="AT119" s="174" t="str">
        <f t="shared" si="36"/>
        <v>saniert</v>
      </c>
      <c r="AU119" s="174" cm="1">
        <f t="array" ref="AU119">IF(
    AS119 &gt; (IF(
        AT119 = "unsaniert",
        (MIN(IF(AT$1:AT$166="unsaniert",AS$1:AS$166)) + MAX(IF(AT$1:AT$166="unsaniert",AS$1:AS$166))) / 2,
        IF(
            AT119 = "teilsaniert",
            (MIN(IF(AT$1:AT$166="teilsaniert",AS$1:AS$166)) + MAX(IF(AT$1:AT$166="teilsaniert",AS$1:AS$166))) / 2,
            (MIN(IF(AT$1:AT$166="saniert",AS$1:AS$166)) + MAX(IF(AT$1:AT$166="saniert",AS$1:AS$166))) / 2
        )
    )),
    0,
    IF(
        AS118 &lt; (IF(
            AT119 = "unsaniert",
            (MIN(IF(AT$1:AT$166="unsaniert",AS$1:AS$166)) + MAX(IF(AT$1:AT$166="unsaniert",AS$1:AS$166))) / 2,
            IF(
                AT119 = "teilsaniert",
                (MIN(IF(AT$1:AT$166="teilsaniert",AS$1:AS$166)) + MAX(IF(AT$1:AT$166="teilsaniert",AS$1:AS$166))) / 2,
                (MIN(IF(AT$1:AT$166="saniert",AS$1:AS$166)) + MAX(IF(AT$1:AT$166="saniert",AS$1:AS$166))) / 2
            )
        )),
        0,
        AR119
    )
)</f>
        <v>0</v>
      </c>
      <c r="AV119" s="160"/>
      <c r="AW119" s="160"/>
      <c r="AX119" s="160"/>
      <c r="AY119" s="174">
        <f t="shared" si="46"/>
        <v>1.7456705130367058</v>
      </c>
      <c r="AZ119" s="173">
        <f t="shared" si="48"/>
        <v>0.16965858280445265</v>
      </c>
      <c r="BA119" s="174" t="str">
        <f t="shared" si="49"/>
        <v>teilsaniert</v>
      </c>
      <c r="BB119" s="174" cm="1">
        <f t="array" ref="BB119">IF(
    AZ119 &gt; (IF(
        BA119 = "unsaniert",
        (MIN(IF(BA$1:BA$166="unsaniert",AZ$1:AZ$166)) + MAX(IF(BA$1:BA$166="unsaniert",AZ$1:AZ$166))) / 2,
        IF(
            BA119 = "teilsaniert",
            (MIN(IF(BA$1:BA$166="teilsaniert",AZ$1:AZ$166)) + MAX(IF(BA$1:BA$166="teilsaniert",AZ$1:AZ$166))) / 2,
            (MIN(IF(BA$1:BA$166="saniert",AZ$1:AZ$166)) + MAX(IF(BA$1:BA$166="saniert",AZ$1:AZ$166))) / 2
        )
    )),
    0,
    IF(
        AZ118 &lt; (IF(
            BA119 = "unsaniert",
            (MIN(IF(BA$1:BA$166="unsaniert",AZ$1:AZ$166)) + MAX(IF(BA$1:BA$166="unsaniert",AZ$1:AZ$166))) / 2,
            IF(
                BA119 = "teilsaniert",
                (MIN(IF(BA$1:BA$166="teilsaniert",AZ$1:AZ$166)) + MAX(IF(BA$1:BA$166="teilsaniert",AZ$1:AZ$166))) / 2,
                (MIN(IF(BA$1:BA$166="saniert",AZ$1:AZ$166)) + MAX(IF(BA$1:BA$166="saniert",AZ$1:AZ$166))) / 2
            )
        )),
        0,
        AY119
    )
)</f>
        <v>0</v>
      </c>
      <c r="BC119" s="160"/>
      <c r="BD119" s="160"/>
      <c r="BE119" s="160"/>
      <c r="BF119" s="174">
        <f t="shared" si="47"/>
        <v>-4.5638682586882362E-2</v>
      </c>
      <c r="BG119" s="173">
        <f t="shared" si="37"/>
        <v>2.9351011763077093E-4</v>
      </c>
      <c r="BH119" s="174" t="str">
        <f t="shared" si="38"/>
        <v>saniert</v>
      </c>
      <c r="BI119" s="174" cm="1">
        <f t="array" ref="BI119">IF(
    BG119 &gt; (IF(
        BH119 = "unsaniert",
        (MIN(IF(BH$1:BH$166="unsaniert",BG$1:BG$166)) + MAX(IF(BH$1:BH$166="unsaniert",BG$1:BG$166))) / 2,
        IF(
            BH119 = "teilsaniert",
            (MIN(IF(BH$1:BH$166="teilsaniert",BG$1:BG$166)) + MAX(IF(BH$1:BH$166="teilsaniert",BG$1:BG$166))) / 2,
            (MIN(IF(BH$1:BH$166="saniert",BG$1:BG$166)) + MAX(IF(BH$1:BH$166="saniert",BG$1:BG$166))) / 2
        )
    )),
    0,
    IF(
        BG118 &lt; (IF(
            BH119 = "unsaniert",
            (MIN(IF(BH$1:BH$166="unsaniert",BG$1:BG$166)) + MAX(IF(BH$1:BH$166="unsaniert",BG$1:BG$166))) / 2,
            IF(
                BH119 = "teilsaniert",
                (MIN(IF(BH$1:BH$166="teilsaniert",BG$1:BG$166)) + MAX(IF(BH$1:BH$166="teilsaniert",BG$1:BG$166))) / 2,
                (MIN(IF(BH$1:BH$166="saniert",BG$1:BG$166)) + MAX(IF(BH$1:BH$166="saniert",BG$1:BG$166))) / 2
            )
        )),
        0,
        BF119
    )
)</f>
        <v>0</v>
      </c>
    </row>
    <row r="120" spans="2:61">
      <c r="B120" s="174">
        <f t="shared" si="39"/>
        <v>0.62956603494705909</v>
      </c>
      <c r="C120" s="173">
        <f>_xlfn.NORM.DIST(B120, B5,C5, TRUE)</f>
        <v>5.0600042326371351E-2</v>
      </c>
      <c r="D120" s="174" t="str">
        <f t="shared" si="26"/>
        <v>teilsaniert</v>
      </c>
      <c r="E120" s="174" cm="1">
        <f t="array" ref="E120">IF(
    C120 &gt; (IF(
        D120 = "unsaniert",
        (MIN(IF(D$32:D$166="unsaniert",C$32:C$166)) + MAX(IF(D$32:D$166="unsaniert",C$32:C$166))) / 2,
        IF(
            D120 = "teilsaniert",
            (MIN(IF(D$32:D$166="teilsaniert",C$32:C$166)) + MAX(IF(D$32:D$166="teilsaniert",C$32:C$166))) / 2,
            (MIN(IF(D$32:D$166="saniert",C$32:C$166)) + MAX(IF(D$32:D$166="saniert",C$32:C$166))) / 2
        )
    )),
    0,
    IF(
        C119 &lt; (IF(
            D120 = "unsaniert",
            (MIN(IF(D$32:D$166="unsaniert",C$32:C$166)) + MAX(IF(D$32:D$166="unsaniert",C$32:C$166))) / 2,
            IF(
                D120 = "teilsaniert",
                (MIN(IF(D$32:D$166="teilsaniert",C$32:C$166)) + MAX(IF(D$32:D$166="teilsaniert",C$32:C$166))) / 2,
                (MIN(IF(D$32:D$166="saniert",C$32:C$166)) + MAX(IF(D$32:D$166="saniert",C$32:C$166))) / 2
            )
        )),
        0,
        B120
    )
)</f>
        <v>0</v>
      </c>
      <c r="H120" s="160"/>
      <c r="I120" s="174">
        <f t="shared" si="40"/>
        <v>1.9872261060263632</v>
      </c>
      <c r="J120" s="173">
        <f>_xlfn.NORM.DIST(I120, I5,J5, TRUE)</f>
        <v>0.42563431184410727</v>
      </c>
      <c r="K120" s="174" t="str">
        <f t="shared" si="27"/>
        <v>teilsaniert</v>
      </c>
      <c r="L120" s="174" cm="1">
        <f t="array" ref="L120">IF(
    J120 &gt; (IF(
        K120 = "unsaniert",
        (MIN(IF(K$32:K$166="unsaniert",J$32:J$166)) + MAX(IF(K$32:K$166="unsaniert",J$32:J$166))) / 2,
        IF(
            K120 = "teilsaniert",
            (MIN(IF(K$32:K$166="teilsaniert",J$32:J$166)) + MAX(IF(K$32:K$166="teilsaniert",J$32:J$166))) / 2,
            (MIN(IF(K$32:K$166="saniert",J$32:J$166)) + MAX(IF(K$32:K$166="saniert",J$32:J$166))) / 2
        )
    )),
    0,
    IF(
        J119 &lt; (IF(
            K120 = "unsaniert",
            (MIN(IF(K$32:K$166="unsaniert",J$32:J$166)) + MAX(IF(K$32:K$166="unsaniert",J$32:J$166))) / 2,
            IF(
                K120 = "teilsaniert",
                (MIN(IF(K$32:K$166="teilsaniert",J$32:J$166)) + MAX(IF(K$32:K$166="teilsaniert",J$32:J$166))) / 2,
                (MIN(IF(K$32:K$166="saniert",J$32:J$166)) + MAX(IF(K$32:K$166="saniert",J$32:J$166))) / 2
            )
        )),
        0,
        I120
    )
)</f>
        <v>0</v>
      </c>
      <c r="O120" s="160"/>
      <c r="P120" s="174">
        <f t="shared" si="41"/>
        <v>-0.21636588749432173</v>
      </c>
      <c r="Q120" s="173">
        <f>_xlfn.NORM.DIST(P120, P5,Q5, TRUE)</f>
        <v>5.3858802721380248E-6</v>
      </c>
      <c r="R120" s="174" t="str">
        <f t="shared" si="28"/>
        <v>saniert</v>
      </c>
      <c r="S120" s="174" cm="1">
        <f t="array" ref="S120">IF(
    Q120 &gt; (IF(
        R120 = "unsaniert",
        (MIN(IF(R$32:R$166="unsaniert",Q$32:Q$166)) + MAX(IF(R$32:R$166="unsaniert",Q$32:Q$166))) / 2,
        IF(
            R120 = "teilsaniert",
            (MIN(IF(R$32:R$166="teilsaniert",Q$32:Q$166)) + MAX(IF(R$32:R$166="teilsaniert",Q$32:Q$166))) / 2,
            (MIN(IF(R$32:R$166="saniert",Q$32:Q$166)) + MAX(IF(R$32:R$166="saniert",Q$32:Q$166))) / 2
        )
    )),
    0,
    IF(
        Q119 &lt; (IF(
            R120 = "unsaniert",
            (MIN(IF(R$32:R$166="unsaniert",Q$32:Q$166)) + MAX(IF(R$32:R$166="unsaniert",Q$32:Q$166))) / 2,
            IF(
                R120 = "teilsaniert",
                (MIN(IF(R$32:R$166="teilsaniert",Q$32:Q$166)) + MAX(IF(R$32:R$166="teilsaniert",Q$32:Q$166))) / 2,
                (MIN(IF(R$32:R$166="saniert",Q$32:Q$166)) + MAX(IF(R$32:R$166="saniert",Q$32:Q$166))) / 2
            )
        )),
        0,
        P120
    )
)</f>
        <v>0</v>
      </c>
      <c r="W120" s="174">
        <f t="shared" si="42"/>
        <v>2.7370897700003032</v>
      </c>
      <c r="X120" s="173">
        <f t="shared" si="29"/>
        <v>0.27161823641405103</v>
      </c>
      <c r="Y120" s="174" t="str">
        <f t="shared" si="30"/>
        <v>teilsaniert</v>
      </c>
      <c r="Z120" s="174" cm="1">
        <f t="array" ref="Z120">IF(
    X120 &gt; (IF(
        Y120 = "unsaniert",
        (MIN(IF(Y$29:Y$166="unsaniert",X$29:X$166)) + MAX(IF(Y$29:Y$166="unsaniert",X$29:X$166))) / 2,
        IF(
            Y120 = "teilsaniert",
            (MIN(IF(Y$29:Y$166="teilsaniert",X$29:X$166)) + MAX(IF(Y$29:Y$166="teilsaniert",X$29:X$166))) / 2,
            (MIN(IF(Y$29:Y$166="saniert",X$29:X$166)) + MAX(IF(Y$29:Y$166="saniert",X$29:X$166))) / 2
        )
    )),
    0,
    IF(
        X119 &lt; (IF(
            Y120 = "unsaniert",
            (MIN(IF(Y$29:Y$166="unsaniert",X$29:X$166)) + MAX(IF(Y$29:Y$166="unsaniert",X$29:X$166))) / 2,
            IF(
                Y120 = "teilsaniert",
                (MIN(IF(Y$29:Y$166="teilsaniert",X$29:X$166)) + MAX(IF(Y$29:Y$166="teilsaniert",X$29:X$166))) / 2,
                (MIN(IF(Y$29:Y$166="saniert",X$29:X$166)) + MAX(IF(Y$29:Y$166="saniert",X$29:X$166))) / 2
            )
        )),
        0,
        W120
    )
)</f>
        <v>0</v>
      </c>
      <c r="AA120" s="160"/>
      <c r="AB120" s="160"/>
      <c r="AC120" s="160"/>
      <c r="AD120" s="174">
        <f t="shared" si="43"/>
        <v>0.56717654831509723</v>
      </c>
      <c r="AE120" s="173">
        <f t="shared" si="31"/>
        <v>1.4916979583197414E-2</v>
      </c>
      <c r="AF120" s="174" t="str">
        <f t="shared" si="32"/>
        <v>saniert</v>
      </c>
      <c r="AG120" s="174" cm="1">
        <f t="array" ref="AG120">IF(
    AE120 &gt; (IF(
        AF120 = "unsaniert",
        (MIN(IF(AF$1:AF$166="unsaniert",AE$1:AE$166)) + MAX(IF(AF$1:AF$166="unsaniert",AE$1:AE$166))) / 2,
        IF(
            AF120 = "teilsaniert",
            (MIN(IF(AF$1:AF$166="teilsaniert",AE$1:AE$166)) + MAX(IF(AF$1:AF$166="teilsaniert",AE$1:AE$166))) / 2,
            (MIN(IF(AF$1:AF$166="saniert",AE$1:AE$166)) + MAX(IF(AF$1:AF$166="saniert",AE$1:AE$166))) / 2
        )
    )),
    0,
    IF(
        AE119 &lt; (IF(
            AF120 = "unsaniert",
            (MIN(IF(AF$1:AF$166="unsaniert",AE$1:AE$166)) + MAX(IF(AF$1:AF$166="unsaniert",AE$1:AE$166))) / 2,
            IF(
                AF120 = "teilsaniert",
                (MIN(IF(AF$1:AF$166="teilsaniert",AE$1:AE$166)) + MAX(IF(AF$1:AF$166="teilsaniert",AE$1:AE$166))) / 2,
                (MIN(IF(AF$1:AF$166="saniert",AE$1:AE$166)) + MAX(IF(AF$1:AF$166="saniert",AE$1:AE$166))) / 2
            )
        )),
        0,
        AD120
    )
)</f>
        <v>0.56717654831509723</v>
      </c>
      <c r="AH120" s="160"/>
      <c r="AI120" s="160"/>
      <c r="AJ120" s="160"/>
      <c r="AK120" s="174">
        <f t="shared" si="44"/>
        <v>-0.37794603619892531</v>
      </c>
      <c r="AL120" s="173">
        <f t="shared" si="33"/>
        <v>1.8989562465887407E-8</v>
      </c>
      <c r="AM120" s="174" t="str">
        <f t="shared" si="34"/>
        <v>saniert</v>
      </c>
      <c r="AN120" s="174" cm="1">
        <f t="array" ref="AN120">IF(
    AL120 &gt; (IF(
        AM120 = "unsaniert",
        (MIN(IF(AM$1:AM$166="unsaniert",AL$1:AL$166)) + MAX(IF(AM$1:AM$166="unsaniert",AL$1:AL$166))) / 2,
        IF(
            AM120 = "teilsaniert",
            (MIN(IF(AM$1:AM$166="teilsaniert",AL$1:AL$166)) + MAX(IF(AM$1:AM$166="teilsaniert",AL$1:AL$166))) / 2,
            (MIN(IF(AM$1:AM$166="saniert",AL$1:AL$166)) + MAX(IF(AM$1:AM$166="saniert",AL$1:AL$166))) / 2
        )
    )),
    0,
    IF(
        AL119 &lt; (IF(
            AM120 = "unsaniert",
            (MIN(IF(AM$1:AM$166="unsaniert",AL$1:AL$166)) + MAX(IF(AM$1:AM$166="unsaniert",AL$1:AL$166))) / 2,
            IF(
                AM120 = "teilsaniert",
                (MIN(IF(AM$1:AM$166="teilsaniert",AL$1:AL$166)) + MAX(IF(AM$1:AM$166="teilsaniert",AL$1:AL$166))) / 2,
                (MIN(IF(AM$1:AM$166="saniert",AL$1:AL$166)) + MAX(IF(AM$1:AM$166="saniert",AL$1:AL$166))) / 2
            )
        )),
        0,
        AK120
    )
)</f>
        <v>0</v>
      </c>
      <c r="AR120" s="174">
        <f t="shared" si="45"/>
        <v>1.2301446657938711</v>
      </c>
      <c r="AS120" s="173">
        <f t="shared" si="35"/>
        <v>2.2750131948179538E-2</v>
      </c>
      <c r="AT120" s="174" t="str">
        <f t="shared" si="36"/>
        <v>saniert</v>
      </c>
      <c r="AU120" s="174" cm="1">
        <f t="array" ref="AU120">IF(
    AS120 &gt; (IF(
        AT120 = "unsaniert",
        (MIN(IF(AT$1:AT$166="unsaniert",AS$1:AS$166)) + MAX(IF(AT$1:AT$166="unsaniert",AS$1:AS$166))) / 2,
        IF(
            AT120 = "teilsaniert",
            (MIN(IF(AT$1:AT$166="teilsaniert",AS$1:AS$166)) + MAX(IF(AT$1:AT$166="teilsaniert",AS$1:AS$166))) / 2,
            (MIN(IF(AT$1:AT$166="saniert",AS$1:AS$166)) + MAX(IF(AT$1:AT$166="saniert",AS$1:AS$166))) / 2
        )
    )),
    0,
    IF(
        AS119 &lt; (IF(
            AT120 = "unsaniert",
            (MIN(IF(AT$1:AT$166="unsaniert",AS$1:AS$166)) + MAX(IF(AT$1:AT$166="unsaniert",AS$1:AS$166))) / 2,
            IF(
                AT120 = "teilsaniert",
                (MIN(IF(AT$1:AT$166="teilsaniert",AS$1:AS$166)) + MAX(IF(AT$1:AT$166="teilsaniert",AS$1:AS$166))) / 2,
                (MIN(IF(AT$1:AT$166="saniert",AS$1:AS$166)) + MAX(IF(AT$1:AT$166="saniert",AS$1:AS$166))) / 2
            )
        )),
        0,
        AR120
    )
)</f>
        <v>0</v>
      </c>
      <c r="AV120" s="160"/>
      <c r="AW120" s="160"/>
      <c r="AX120" s="160"/>
      <c r="AY120" s="174">
        <f t="shared" si="46"/>
        <v>1.7156705130367058</v>
      </c>
      <c r="AZ120" s="173">
        <f t="shared" si="48"/>
        <v>0.15802579422071888</v>
      </c>
      <c r="BA120" s="174" t="str">
        <f t="shared" si="49"/>
        <v>teilsaniert</v>
      </c>
      <c r="BB120" s="174" cm="1">
        <f t="array" ref="BB120">IF(
    AZ120 &gt; (IF(
        BA120 = "unsaniert",
        (MIN(IF(BA$1:BA$166="unsaniert",AZ$1:AZ$166)) + MAX(IF(BA$1:BA$166="unsaniert",AZ$1:AZ$166))) / 2,
        IF(
            BA120 = "teilsaniert",
            (MIN(IF(BA$1:BA$166="teilsaniert",AZ$1:AZ$166)) + MAX(IF(BA$1:BA$166="teilsaniert",AZ$1:AZ$166))) / 2,
            (MIN(IF(BA$1:BA$166="saniert",AZ$1:AZ$166)) + MAX(IF(BA$1:BA$166="saniert",AZ$1:AZ$166))) / 2
        )
    )),
    0,
    IF(
        AZ119 &lt; (IF(
            BA120 = "unsaniert",
            (MIN(IF(BA$1:BA$166="unsaniert",AZ$1:AZ$166)) + MAX(IF(BA$1:BA$166="unsaniert",AZ$1:AZ$166))) / 2,
            IF(
                BA120 = "teilsaniert",
                (MIN(IF(BA$1:BA$166="teilsaniert",AZ$1:AZ$166)) + MAX(IF(BA$1:BA$166="teilsaniert",AZ$1:AZ$166))) / 2,
                (MIN(IF(BA$1:BA$166="saniert",AZ$1:AZ$166)) + MAX(IF(BA$1:BA$166="saniert",AZ$1:AZ$166))) / 2
            )
        )),
        0,
        AY120
    )
)</f>
        <v>0</v>
      </c>
      <c r="BC120" s="160"/>
      <c r="BD120" s="160"/>
      <c r="BE120" s="160"/>
      <c r="BF120" s="174">
        <f t="shared" si="47"/>
        <v>-7.5638682586882361E-2</v>
      </c>
      <c r="BG120" s="173">
        <f t="shared" si="37"/>
        <v>2.2055760879428844E-4</v>
      </c>
      <c r="BH120" s="174" t="str">
        <f t="shared" si="38"/>
        <v>saniert</v>
      </c>
      <c r="BI120" s="174" cm="1">
        <f t="array" ref="BI120">IF(
    BG120 &gt; (IF(
        BH120 = "unsaniert",
        (MIN(IF(BH$1:BH$166="unsaniert",BG$1:BG$166)) + MAX(IF(BH$1:BH$166="unsaniert",BG$1:BG$166))) / 2,
        IF(
            BH120 = "teilsaniert",
            (MIN(IF(BH$1:BH$166="teilsaniert",BG$1:BG$166)) + MAX(IF(BH$1:BH$166="teilsaniert",BG$1:BG$166))) / 2,
            (MIN(IF(BH$1:BH$166="saniert",BG$1:BG$166)) + MAX(IF(BH$1:BH$166="saniert",BG$1:BG$166))) / 2
        )
    )),
    0,
    IF(
        BG119 &lt; (IF(
            BH120 = "unsaniert",
            (MIN(IF(BH$1:BH$166="unsaniert",BG$1:BG$166)) + MAX(IF(BH$1:BH$166="unsaniert",BG$1:BG$166))) / 2,
            IF(
                BH120 = "teilsaniert",
                (MIN(IF(BH$1:BH$166="teilsaniert",BG$1:BG$166)) + MAX(IF(BH$1:BH$166="teilsaniert",BG$1:BG$166))) / 2,
                (MIN(IF(BH$1:BH$166="saniert",BG$1:BG$166)) + MAX(IF(BH$1:BH$166="saniert",BG$1:BG$166))) / 2
            )
        )),
        0,
        BF120
    )
)</f>
        <v>0</v>
      </c>
    </row>
    <row r="121" spans="2:61">
      <c r="B121" s="174">
        <f t="shared" si="39"/>
        <v>0.59956603494705907</v>
      </c>
      <c r="C121" s="173">
        <f>_xlfn.NORM.DIST(B121, B5,C5, TRUE)</f>
        <v>4.5166810525623692E-2</v>
      </c>
      <c r="D121" s="174" t="str">
        <f t="shared" si="26"/>
        <v>teilsaniert</v>
      </c>
      <c r="E121" s="174" cm="1">
        <f t="array" ref="E121">IF(
    C121 &gt; (IF(
        D121 = "unsaniert",
        (MIN(IF(D$32:D$166="unsaniert",C$32:C$166)) + MAX(IF(D$32:D$166="unsaniert",C$32:C$166))) / 2,
        IF(
            D121 = "teilsaniert",
            (MIN(IF(D$32:D$166="teilsaniert",C$32:C$166)) + MAX(IF(D$32:D$166="teilsaniert",C$32:C$166))) / 2,
            (MIN(IF(D$32:D$166="saniert",C$32:C$166)) + MAX(IF(D$32:D$166="saniert",C$32:C$166))) / 2
        )
    )),
    0,
    IF(
        C120 &lt; (IF(
            D121 = "unsaniert",
            (MIN(IF(D$32:D$166="unsaniert",C$32:C$166)) + MAX(IF(D$32:D$166="unsaniert",C$32:C$166))) / 2,
            IF(
                D121 = "teilsaniert",
                (MIN(IF(D$32:D$166="teilsaniert",C$32:C$166)) + MAX(IF(D$32:D$166="teilsaniert",C$32:C$166))) / 2,
                (MIN(IF(D$32:D$166="saniert",C$32:C$166)) + MAX(IF(D$32:D$166="saniert",C$32:C$166))) / 2
            )
        )),
        0,
        B121
    )
)</f>
        <v>0</v>
      </c>
      <c r="H121" s="160"/>
      <c r="I121" s="174">
        <f t="shared" si="40"/>
        <v>1.9572261060263632</v>
      </c>
      <c r="J121" s="173">
        <f>_xlfn.NORM.DIST(I121, I5,J5, TRUE)</f>
        <v>0.41098963713127479</v>
      </c>
      <c r="K121" s="174" t="str">
        <f t="shared" si="27"/>
        <v>teilsaniert</v>
      </c>
      <c r="L121" s="174" cm="1">
        <f t="array" ref="L121">IF(
    J121 &gt; (IF(
        K121 = "unsaniert",
        (MIN(IF(K$32:K$166="unsaniert",J$32:J$166)) + MAX(IF(K$32:K$166="unsaniert",J$32:J$166))) / 2,
        IF(
            K121 = "teilsaniert",
            (MIN(IF(K$32:K$166="teilsaniert",J$32:J$166)) + MAX(IF(K$32:K$166="teilsaniert",J$32:J$166))) / 2,
            (MIN(IF(K$32:K$166="saniert",J$32:J$166)) + MAX(IF(K$32:K$166="saniert",J$32:J$166))) / 2
        )
    )),
    0,
    IF(
        J120 &lt; (IF(
            K121 = "unsaniert",
            (MIN(IF(K$32:K$166="unsaniert",J$32:J$166)) + MAX(IF(K$32:K$166="unsaniert",J$32:J$166))) / 2,
            IF(
                K121 = "teilsaniert",
                (MIN(IF(K$32:K$166="teilsaniert",J$32:J$166)) + MAX(IF(K$32:K$166="teilsaniert",J$32:J$166))) / 2,
                (MIN(IF(K$32:K$166="saniert",J$32:J$166)) + MAX(IF(K$32:K$166="saniert",J$32:J$166))) / 2
            )
        )),
        0,
        I121
    )
)</f>
        <v>0</v>
      </c>
      <c r="O121" s="160"/>
      <c r="P121" s="174">
        <f t="shared" si="41"/>
        <v>-0.24636588749432173</v>
      </c>
      <c r="Q121" s="173">
        <f>_xlfn.NORM.DIST(P121, P5,Q5, TRUE)</f>
        <v>3.5923356182121374E-6</v>
      </c>
      <c r="R121" s="174" t="str">
        <f t="shared" si="28"/>
        <v>saniert</v>
      </c>
      <c r="S121" s="174" cm="1">
        <f t="array" ref="S121">IF(
    Q121 &gt; (IF(
        R121 = "unsaniert",
        (MIN(IF(R$32:R$166="unsaniert",Q$32:Q$166)) + MAX(IF(R$32:R$166="unsaniert",Q$32:Q$166))) / 2,
        IF(
            R121 = "teilsaniert",
            (MIN(IF(R$32:R$166="teilsaniert",Q$32:Q$166)) + MAX(IF(R$32:R$166="teilsaniert",Q$32:Q$166))) / 2,
            (MIN(IF(R$32:R$166="saniert",Q$32:Q$166)) + MAX(IF(R$32:R$166="saniert",Q$32:Q$166))) / 2
        )
    )),
    0,
    IF(
        Q120 &lt; (IF(
            R121 = "unsaniert",
            (MIN(IF(R$32:R$166="unsaniert",Q$32:Q$166)) + MAX(IF(R$32:R$166="unsaniert",Q$32:Q$166))) / 2,
            IF(
                R121 = "teilsaniert",
                (MIN(IF(R$32:R$166="teilsaniert",Q$32:Q$166)) + MAX(IF(R$32:R$166="teilsaniert",Q$32:Q$166))) / 2,
                (MIN(IF(R$32:R$166="saniert",Q$32:Q$166)) + MAX(IF(R$32:R$166="saniert",Q$32:Q$166))) / 2
            )
        )),
        0,
        P121
    )
)</f>
        <v>0</v>
      </c>
      <c r="W121" s="174">
        <f t="shared" si="42"/>
        <v>2.7070897700003034</v>
      </c>
      <c r="X121" s="173">
        <f t="shared" si="29"/>
        <v>0.25772587860043467</v>
      </c>
      <c r="Y121" s="174" t="str">
        <f t="shared" si="30"/>
        <v>teilsaniert</v>
      </c>
      <c r="Z121" s="174" cm="1">
        <f t="array" ref="Z121">IF(
    X121 &gt; (IF(
        Y121 = "unsaniert",
        (MIN(IF(Y$29:Y$166="unsaniert",X$29:X$166)) + MAX(IF(Y$29:Y$166="unsaniert",X$29:X$166))) / 2,
        IF(
            Y121 = "teilsaniert",
            (MIN(IF(Y$29:Y$166="teilsaniert",X$29:X$166)) + MAX(IF(Y$29:Y$166="teilsaniert",X$29:X$166))) / 2,
            (MIN(IF(Y$29:Y$166="saniert",X$29:X$166)) + MAX(IF(Y$29:Y$166="saniert",X$29:X$166))) / 2
        )
    )),
    0,
    IF(
        X120 &lt; (IF(
            Y121 = "unsaniert",
            (MIN(IF(Y$29:Y$166="unsaniert",X$29:X$166)) + MAX(IF(Y$29:Y$166="unsaniert",X$29:X$166))) / 2,
            IF(
                Y121 = "teilsaniert",
                (MIN(IF(Y$29:Y$166="teilsaniert",X$29:X$166)) + MAX(IF(Y$29:Y$166="teilsaniert",X$29:X$166))) / 2,
                (MIN(IF(Y$29:Y$166="saniert",X$29:X$166)) + MAX(IF(Y$29:Y$166="saniert",X$29:X$166))) / 2
            )
        )),
        0,
        W121
    )
)</f>
        <v>0</v>
      </c>
      <c r="AA121" s="160"/>
      <c r="AB121" s="160"/>
      <c r="AC121" s="160"/>
      <c r="AD121" s="174">
        <f t="shared" si="43"/>
        <v>0.5371765483150972</v>
      </c>
      <c r="AE121" s="173">
        <f t="shared" si="31"/>
        <v>1.2769913516154448E-2</v>
      </c>
      <c r="AF121" s="174" t="str">
        <f t="shared" si="32"/>
        <v>saniert</v>
      </c>
      <c r="AG121" s="174" cm="1">
        <f t="array" ref="AG121">IF(
    AE121 &gt; (IF(
        AF121 = "unsaniert",
        (MIN(IF(AF$1:AF$166="unsaniert",AE$1:AE$166)) + MAX(IF(AF$1:AF$166="unsaniert",AE$1:AE$166))) / 2,
        IF(
            AF121 = "teilsaniert",
            (MIN(IF(AF$1:AF$166="teilsaniert",AE$1:AE$166)) + MAX(IF(AF$1:AF$166="teilsaniert",AE$1:AE$166))) / 2,
            (MIN(IF(AF$1:AF$166="saniert",AE$1:AE$166)) + MAX(IF(AF$1:AF$166="saniert",AE$1:AE$166))) / 2
        )
    )),
    0,
    IF(
        AE120 &lt; (IF(
            AF121 = "unsaniert",
            (MIN(IF(AF$1:AF$166="unsaniert",AE$1:AE$166)) + MAX(IF(AF$1:AF$166="unsaniert",AE$1:AE$166))) / 2,
            IF(
                AF121 = "teilsaniert",
                (MIN(IF(AF$1:AF$166="teilsaniert",AE$1:AE$166)) + MAX(IF(AF$1:AF$166="teilsaniert",AE$1:AE$166))) / 2,
                (MIN(IF(AF$1:AF$166="saniert",AE$1:AE$166)) + MAX(IF(AF$1:AF$166="saniert",AE$1:AE$166))) / 2
            )
        )),
        0,
        AD121
    )
)</f>
        <v>0</v>
      </c>
      <c r="AH121" s="160"/>
      <c r="AI121" s="160"/>
      <c r="AJ121" s="160"/>
      <c r="AK121" s="174">
        <f t="shared" si="44"/>
        <v>-0.40794603619892533</v>
      </c>
      <c r="AL121" s="173">
        <f t="shared" si="33"/>
        <v>1.0717590258310698E-8</v>
      </c>
      <c r="AM121" s="174" t="str">
        <f t="shared" si="34"/>
        <v>saniert</v>
      </c>
      <c r="AN121" s="174" cm="1">
        <f t="array" ref="AN121">IF(
    AL121 &gt; (IF(
        AM121 = "unsaniert",
        (MIN(IF(AM$1:AM$166="unsaniert",AL$1:AL$166)) + MAX(IF(AM$1:AM$166="unsaniert",AL$1:AL$166))) / 2,
        IF(
            AM121 = "teilsaniert",
            (MIN(IF(AM$1:AM$166="teilsaniert",AL$1:AL$166)) + MAX(IF(AM$1:AM$166="teilsaniert",AL$1:AL$166))) / 2,
            (MIN(IF(AM$1:AM$166="saniert",AL$1:AL$166)) + MAX(IF(AM$1:AM$166="saniert",AL$1:AL$166))) / 2
        )
    )),
    0,
    IF(
        AL120 &lt; (IF(
            AM121 = "unsaniert",
            (MIN(IF(AM$1:AM$166="unsaniert",AL$1:AL$166)) + MAX(IF(AM$1:AM$166="unsaniert",AL$1:AL$166))) / 2,
            IF(
                AM121 = "teilsaniert",
                (MIN(IF(AM$1:AM$166="teilsaniert",AL$1:AL$166)) + MAX(IF(AM$1:AM$166="teilsaniert",AL$1:AL$166))) / 2,
                (MIN(IF(AM$1:AM$166="saniert",AL$1:AL$166)) + MAX(IF(AM$1:AM$166="saniert",AL$1:AL$166))) / 2
            )
        )),
        0,
        AK121
    )
)</f>
        <v>0</v>
      </c>
      <c r="AR121" s="174">
        <f t="shared" si="45"/>
        <v>1.220144665793871</v>
      </c>
      <c r="AS121" s="173">
        <f t="shared" si="35"/>
        <v>1.9755573388781315E-2</v>
      </c>
      <c r="AT121" s="174" t="str">
        <f t="shared" si="36"/>
        <v>saniert</v>
      </c>
      <c r="AU121" s="174" cm="1">
        <f t="array" ref="AU121">IF(
    AS121 &gt; (IF(
        AT121 = "unsaniert",
        (MIN(IF(AT$1:AT$166="unsaniert",AS$1:AS$166)) + MAX(IF(AT$1:AT$166="unsaniert",AS$1:AS$166))) / 2,
        IF(
            AT121 = "teilsaniert",
            (MIN(IF(AT$1:AT$166="teilsaniert",AS$1:AS$166)) + MAX(IF(AT$1:AT$166="teilsaniert",AS$1:AS$166))) / 2,
            (MIN(IF(AT$1:AT$166="saniert",AS$1:AS$166)) + MAX(IF(AT$1:AT$166="saniert",AS$1:AS$166))) / 2
        )
    )),
    0,
    IF(
        AS120 &lt; (IF(
            AT121 = "unsaniert",
            (MIN(IF(AT$1:AT$166="unsaniert",AS$1:AS$166)) + MAX(IF(AT$1:AT$166="unsaniert",AS$1:AS$166))) / 2,
            IF(
                AT121 = "teilsaniert",
                (MIN(IF(AT$1:AT$166="teilsaniert",AS$1:AS$166)) + MAX(IF(AT$1:AT$166="teilsaniert",AS$1:AS$166))) / 2,
                (MIN(IF(AT$1:AT$166="saniert",AS$1:AS$166)) + MAX(IF(AT$1:AT$166="saniert",AS$1:AS$166))) / 2
            )
        )),
        0,
        AR121
    )
)</f>
        <v>0</v>
      </c>
      <c r="AV121" s="160"/>
      <c r="AW121" s="160"/>
      <c r="AX121" s="160"/>
      <c r="AY121" s="174">
        <f t="shared" si="46"/>
        <v>1.6856705130367058</v>
      </c>
      <c r="AZ121" s="173">
        <f t="shared" si="48"/>
        <v>0.14692935450847661</v>
      </c>
      <c r="BA121" s="174" t="str">
        <f t="shared" si="49"/>
        <v>teilsaniert</v>
      </c>
      <c r="BB121" s="174" cm="1">
        <f t="array" ref="BB121">IF(
    AZ121 &gt; (IF(
        BA121 = "unsaniert",
        (MIN(IF(BA$1:BA$166="unsaniert",AZ$1:AZ$166)) + MAX(IF(BA$1:BA$166="unsaniert",AZ$1:AZ$166))) / 2,
        IF(
            BA121 = "teilsaniert",
            (MIN(IF(BA$1:BA$166="teilsaniert",AZ$1:AZ$166)) + MAX(IF(BA$1:BA$166="teilsaniert",AZ$1:AZ$166))) / 2,
            (MIN(IF(BA$1:BA$166="saniert",AZ$1:AZ$166)) + MAX(IF(BA$1:BA$166="saniert",AZ$1:AZ$166))) / 2
        )
    )),
    0,
    IF(
        AZ120 &lt; (IF(
            BA121 = "unsaniert",
            (MIN(IF(BA$1:BA$166="unsaniert",AZ$1:AZ$166)) + MAX(IF(BA$1:BA$166="unsaniert",AZ$1:AZ$166))) / 2,
            IF(
                BA121 = "teilsaniert",
                (MIN(IF(BA$1:BA$166="teilsaniert",AZ$1:AZ$166)) + MAX(IF(BA$1:BA$166="teilsaniert",AZ$1:AZ$166))) / 2,
                (MIN(IF(BA$1:BA$166="saniert",AZ$1:AZ$166)) + MAX(IF(BA$1:BA$166="saniert",AZ$1:AZ$166))) / 2
            )
        )),
        0,
        AY121
    )
)</f>
        <v>0</v>
      </c>
      <c r="BC121" s="160"/>
      <c r="BD121" s="160"/>
      <c r="BE121" s="160"/>
      <c r="BF121" s="174">
        <f t="shared" si="47"/>
        <v>-0.10563868258688236</v>
      </c>
      <c r="BG121" s="173">
        <f t="shared" si="37"/>
        <v>1.6482180501140381E-4</v>
      </c>
      <c r="BH121" s="174" t="str">
        <f t="shared" si="38"/>
        <v>saniert</v>
      </c>
      <c r="BI121" s="174" cm="1">
        <f t="array" ref="BI121">IF(
    BG121 &gt; (IF(
        BH121 = "unsaniert",
        (MIN(IF(BH$1:BH$166="unsaniert",BG$1:BG$166)) + MAX(IF(BH$1:BH$166="unsaniert",BG$1:BG$166))) / 2,
        IF(
            BH121 = "teilsaniert",
            (MIN(IF(BH$1:BH$166="teilsaniert",BG$1:BG$166)) + MAX(IF(BH$1:BH$166="teilsaniert",BG$1:BG$166))) / 2,
            (MIN(IF(BH$1:BH$166="saniert",BG$1:BG$166)) + MAX(IF(BH$1:BH$166="saniert",BG$1:BG$166))) / 2
        )
    )),
    0,
    IF(
        BG120 &lt; (IF(
            BH121 = "unsaniert",
            (MIN(IF(BH$1:BH$166="unsaniert",BG$1:BG$166)) + MAX(IF(BH$1:BH$166="unsaniert",BG$1:BG$166))) / 2,
            IF(
                BH121 = "teilsaniert",
                (MIN(IF(BH$1:BH$166="teilsaniert",BG$1:BG$166)) + MAX(IF(BH$1:BH$166="teilsaniert",BG$1:BG$166))) / 2,
                (MIN(IF(BH$1:BH$166="saniert",BG$1:BG$166)) + MAX(IF(BH$1:BH$166="saniert",BG$1:BG$166))) / 2
            )
        )),
        0,
        BF121
    )
)</f>
        <v>0</v>
      </c>
    </row>
    <row r="122" spans="2:61">
      <c r="B122" s="174">
        <f t="shared" si="39"/>
        <v>0.56956603494705904</v>
      </c>
      <c r="C122" s="173">
        <f>_xlfn.NORM.DIST(B122, B5,C5, TRUE)</f>
        <v>4.0213169384062775E-2</v>
      </c>
      <c r="D122" s="174" t="str">
        <f t="shared" si="26"/>
        <v>teilsaniert</v>
      </c>
      <c r="E122" s="174" cm="1">
        <f t="array" ref="E122">IF(
    C122 &gt; (IF(
        D122 = "unsaniert",
        (MIN(IF(D$32:D$166="unsaniert",C$32:C$166)) + MAX(IF(D$32:D$166="unsaniert",C$32:C$166))) / 2,
        IF(
            D122 = "teilsaniert",
            (MIN(IF(D$32:D$166="teilsaniert",C$32:C$166)) + MAX(IF(D$32:D$166="teilsaniert",C$32:C$166))) / 2,
            (MIN(IF(D$32:D$166="saniert",C$32:C$166)) + MAX(IF(D$32:D$166="saniert",C$32:C$166))) / 2
        )
    )),
    0,
    IF(
        C121 &lt; (IF(
            D122 = "unsaniert",
            (MIN(IF(D$32:D$166="unsaniert",C$32:C$166)) + MAX(IF(D$32:D$166="unsaniert",C$32:C$166))) / 2,
            IF(
                D122 = "teilsaniert",
                (MIN(IF(D$32:D$166="teilsaniert",C$32:C$166)) + MAX(IF(D$32:D$166="teilsaniert",C$32:C$166))) / 2,
                (MIN(IF(D$32:D$166="saniert",C$32:C$166)) + MAX(IF(D$32:D$166="saniert",C$32:C$166))) / 2
            )
        )),
        0,
        B122
    )
)</f>
        <v>0</v>
      </c>
      <c r="H122" s="160"/>
      <c r="I122" s="174">
        <f t="shared" si="40"/>
        <v>1.9272261060263631</v>
      </c>
      <c r="J122" s="173">
        <f>_xlfn.NORM.DIST(I122, I5,J5, TRUE)</f>
        <v>0.39646799267900984</v>
      </c>
      <c r="K122" s="174" t="str">
        <f t="shared" si="27"/>
        <v>teilsaniert</v>
      </c>
      <c r="L122" s="174" cm="1">
        <f t="array" ref="L122">IF(
    J122 &gt; (IF(
        K122 = "unsaniert",
        (MIN(IF(K$32:K$166="unsaniert",J$32:J$166)) + MAX(IF(K$32:K$166="unsaniert",J$32:J$166))) / 2,
        IF(
            K122 = "teilsaniert",
            (MIN(IF(K$32:K$166="teilsaniert",J$32:J$166)) + MAX(IF(K$32:K$166="teilsaniert",J$32:J$166))) / 2,
            (MIN(IF(K$32:K$166="saniert",J$32:J$166)) + MAX(IF(K$32:K$166="saniert",J$32:J$166))) / 2
        )
    )),
    0,
    IF(
        J121 &lt; (IF(
            K122 = "unsaniert",
            (MIN(IF(K$32:K$166="unsaniert",J$32:J$166)) + MAX(IF(K$32:K$166="unsaniert",J$32:J$166))) / 2,
            IF(
                K122 = "teilsaniert",
                (MIN(IF(K$32:K$166="teilsaniert",J$32:J$166)) + MAX(IF(K$32:K$166="teilsaniert",J$32:J$166))) / 2,
                (MIN(IF(K$32:K$166="saniert",J$32:J$166)) + MAX(IF(K$32:K$166="saniert",J$32:J$166))) / 2
            )
        )),
        0,
        I122
    )
)</f>
        <v>0</v>
      </c>
      <c r="O122" s="160"/>
      <c r="P122" s="174">
        <f t="shared" si="41"/>
        <v>-0.27636588749432173</v>
      </c>
      <c r="Q122" s="173">
        <f>_xlfn.NORM.DIST(P122, P5,Q5, TRUE)</f>
        <v>2.3786628618267745E-6</v>
      </c>
      <c r="R122" s="174" t="str">
        <f t="shared" si="28"/>
        <v>saniert</v>
      </c>
      <c r="S122" s="174" cm="1">
        <f t="array" ref="S122">IF(
    Q122 &gt; (IF(
        R122 = "unsaniert",
        (MIN(IF(R$32:R$166="unsaniert",Q$32:Q$166)) + MAX(IF(R$32:R$166="unsaniert",Q$32:Q$166))) / 2,
        IF(
            R122 = "teilsaniert",
            (MIN(IF(R$32:R$166="teilsaniert",Q$32:Q$166)) + MAX(IF(R$32:R$166="teilsaniert",Q$32:Q$166))) / 2,
            (MIN(IF(R$32:R$166="saniert",Q$32:Q$166)) + MAX(IF(R$32:R$166="saniert",Q$32:Q$166))) / 2
        )
    )),
    0,
    IF(
        Q121 &lt; (IF(
            R122 = "unsaniert",
            (MIN(IF(R$32:R$166="unsaniert",Q$32:Q$166)) + MAX(IF(R$32:R$166="unsaniert",Q$32:Q$166))) / 2,
            IF(
                R122 = "teilsaniert",
                (MIN(IF(R$32:R$166="teilsaniert",Q$32:Q$166)) + MAX(IF(R$32:R$166="teilsaniert",Q$32:Q$166))) / 2,
                (MIN(IF(R$32:R$166="saniert",Q$32:Q$166)) + MAX(IF(R$32:R$166="saniert",Q$32:Q$166))) / 2
            )
        )),
        0,
        P122
    )
)</f>
        <v>0</v>
      </c>
      <c r="W122" s="174">
        <f t="shared" si="42"/>
        <v>2.6770897700003036</v>
      </c>
      <c r="X122" s="173">
        <f t="shared" si="29"/>
        <v>0.24421172961979515</v>
      </c>
      <c r="Y122" s="174" t="str">
        <f t="shared" si="30"/>
        <v>teilsaniert</v>
      </c>
      <c r="Z122" s="174" cm="1">
        <f t="array" ref="Z122">IF(
    X122 &gt; (IF(
        Y122 = "unsaniert",
        (MIN(IF(Y$29:Y$166="unsaniert",X$29:X$166)) + MAX(IF(Y$29:Y$166="unsaniert",X$29:X$166))) / 2,
        IF(
            Y122 = "teilsaniert",
            (MIN(IF(Y$29:Y$166="teilsaniert",X$29:X$166)) + MAX(IF(Y$29:Y$166="teilsaniert",X$29:X$166))) / 2,
            (MIN(IF(Y$29:Y$166="saniert",X$29:X$166)) + MAX(IF(Y$29:Y$166="saniert",X$29:X$166))) / 2
        )
    )),
    0,
    IF(
        X121 &lt; (IF(
            Y122 = "unsaniert",
            (MIN(IF(Y$29:Y$166="unsaniert",X$29:X$166)) + MAX(IF(Y$29:Y$166="unsaniert",X$29:X$166))) / 2,
            IF(
                Y122 = "teilsaniert",
                (MIN(IF(Y$29:Y$166="teilsaniert",X$29:X$166)) + MAX(IF(Y$29:Y$166="teilsaniert",X$29:X$166))) / 2,
                (MIN(IF(Y$29:Y$166="saniert",X$29:X$166)) + MAX(IF(Y$29:Y$166="saniert",X$29:X$166))) / 2
            )
        )),
        0,
        W122
    )
)</f>
        <v>0</v>
      </c>
      <c r="AA122" s="160"/>
      <c r="AB122" s="160"/>
      <c r="AC122" s="160"/>
      <c r="AD122" s="174">
        <f t="shared" si="43"/>
        <v>0.50717654831509718</v>
      </c>
      <c r="AE122" s="173">
        <f t="shared" si="31"/>
        <v>1.0895573241426308E-2</v>
      </c>
      <c r="AF122" s="174" t="str">
        <f t="shared" si="32"/>
        <v>saniert</v>
      </c>
      <c r="AG122" s="174" cm="1">
        <f t="array" ref="AG122">IF(
    AE122 &gt; (IF(
        AF122 = "unsaniert",
        (MIN(IF(AF$1:AF$166="unsaniert",AE$1:AE$166)) + MAX(IF(AF$1:AF$166="unsaniert",AE$1:AE$166))) / 2,
        IF(
            AF122 = "teilsaniert",
            (MIN(IF(AF$1:AF$166="teilsaniert",AE$1:AE$166)) + MAX(IF(AF$1:AF$166="teilsaniert",AE$1:AE$166))) / 2,
            (MIN(IF(AF$1:AF$166="saniert",AE$1:AE$166)) + MAX(IF(AF$1:AF$166="saniert",AE$1:AE$166))) / 2
        )
    )),
    0,
    IF(
        AE121 &lt; (IF(
            AF122 = "unsaniert",
            (MIN(IF(AF$1:AF$166="unsaniert",AE$1:AE$166)) + MAX(IF(AF$1:AF$166="unsaniert",AE$1:AE$166))) / 2,
            IF(
                AF122 = "teilsaniert",
                (MIN(IF(AF$1:AF$166="teilsaniert",AE$1:AE$166)) + MAX(IF(AF$1:AF$166="teilsaniert",AE$1:AE$166))) / 2,
                (MIN(IF(AF$1:AF$166="saniert",AE$1:AE$166)) + MAX(IF(AF$1:AF$166="saniert",AE$1:AE$166))) / 2
            )
        )),
        0,
        AD122
    )
)</f>
        <v>0</v>
      </c>
      <c r="AH122" s="160"/>
      <c r="AI122" s="160"/>
      <c r="AJ122" s="160"/>
      <c r="AK122" s="174">
        <f t="shared" si="44"/>
        <v>-0.43794603619892536</v>
      </c>
      <c r="AL122" s="173">
        <f t="shared" si="33"/>
        <v>5.9903714010633964E-9</v>
      </c>
      <c r="AM122" s="174" t="str">
        <f t="shared" si="34"/>
        <v>saniert</v>
      </c>
      <c r="AN122" s="174" cm="1">
        <f t="array" ref="AN122">IF(
    AL122 &gt; (IF(
        AM122 = "unsaniert",
        (MIN(IF(AM$1:AM$166="unsaniert",AL$1:AL$166)) + MAX(IF(AM$1:AM$166="unsaniert",AL$1:AL$166))) / 2,
        IF(
            AM122 = "teilsaniert",
            (MIN(IF(AM$1:AM$166="teilsaniert",AL$1:AL$166)) + MAX(IF(AM$1:AM$166="teilsaniert",AL$1:AL$166))) / 2,
            (MIN(IF(AM$1:AM$166="saniert",AL$1:AL$166)) + MAX(IF(AM$1:AM$166="saniert",AL$1:AL$166))) / 2
        )
    )),
    0,
    IF(
        AL121 &lt; (IF(
            AM122 = "unsaniert",
            (MIN(IF(AM$1:AM$166="unsaniert",AL$1:AL$166)) + MAX(IF(AM$1:AM$166="unsaniert",AL$1:AL$166))) / 2,
            IF(
                AM122 = "teilsaniert",
                (MIN(IF(AM$1:AM$166="teilsaniert",AL$1:AL$166)) + MAX(IF(AM$1:AM$166="teilsaniert",AL$1:AL$166))) / 2,
                (MIN(IF(AM$1:AM$166="saniert",AL$1:AL$166)) + MAX(IF(AM$1:AM$166="saniert",AL$1:AL$166))) / 2
            )
        )),
        0,
        AK122
    )
)</f>
        <v>0</v>
      </c>
      <c r="AR122" s="174">
        <f t="shared" si="45"/>
        <v>1.210144665793871</v>
      </c>
      <c r="AS122" s="173">
        <f t="shared" si="35"/>
        <v>1.7102484789337589E-2</v>
      </c>
      <c r="AT122" s="174" t="str">
        <f t="shared" si="36"/>
        <v>saniert</v>
      </c>
      <c r="AU122" s="174" cm="1">
        <f t="array" ref="AU122">IF(
    AS122 &gt; (IF(
        AT122 = "unsaniert",
        (MIN(IF(AT$1:AT$166="unsaniert",AS$1:AS$166)) + MAX(IF(AT$1:AT$166="unsaniert",AS$1:AS$166))) / 2,
        IF(
            AT122 = "teilsaniert",
            (MIN(IF(AT$1:AT$166="teilsaniert",AS$1:AS$166)) + MAX(IF(AT$1:AT$166="teilsaniert",AS$1:AS$166))) / 2,
            (MIN(IF(AT$1:AT$166="saniert",AS$1:AS$166)) + MAX(IF(AT$1:AT$166="saniert",AS$1:AS$166))) / 2
        )
    )),
    0,
    IF(
        AS121 &lt; (IF(
            AT122 = "unsaniert",
            (MIN(IF(AT$1:AT$166="unsaniert",AS$1:AS$166)) + MAX(IF(AT$1:AT$166="unsaniert",AS$1:AS$166))) / 2,
            IF(
                AT122 = "teilsaniert",
                (MIN(IF(AT$1:AT$166="teilsaniert",AS$1:AS$166)) + MAX(IF(AT$1:AT$166="teilsaniert",AS$1:AS$166))) / 2,
                (MIN(IF(AT$1:AT$166="saniert",AS$1:AS$166)) + MAX(IF(AT$1:AT$166="saniert",AS$1:AS$166))) / 2
            )
        )),
        0,
        AR122
    )
)</f>
        <v>0</v>
      </c>
      <c r="AV122" s="160"/>
      <c r="AW122" s="160"/>
      <c r="AX122" s="160"/>
      <c r="AY122" s="174">
        <f t="shared" si="46"/>
        <v>1.6556705130367058</v>
      </c>
      <c r="AZ122" s="173">
        <f t="shared" si="48"/>
        <v>0.13636797506054318</v>
      </c>
      <c r="BA122" s="174" t="str">
        <f t="shared" si="49"/>
        <v>teilsaniert</v>
      </c>
      <c r="BB122" s="174" cm="1">
        <f t="array" ref="BB122">IF(
    AZ122 &gt; (IF(
        BA122 = "unsaniert",
        (MIN(IF(BA$1:BA$166="unsaniert",AZ$1:AZ$166)) + MAX(IF(BA$1:BA$166="unsaniert",AZ$1:AZ$166))) / 2,
        IF(
            BA122 = "teilsaniert",
            (MIN(IF(BA$1:BA$166="teilsaniert",AZ$1:AZ$166)) + MAX(IF(BA$1:BA$166="teilsaniert",AZ$1:AZ$166))) / 2,
            (MIN(IF(BA$1:BA$166="saniert",AZ$1:AZ$166)) + MAX(IF(BA$1:BA$166="saniert",AZ$1:AZ$166))) / 2
        )
    )),
    0,
    IF(
        AZ121 &lt; (IF(
            BA122 = "unsaniert",
            (MIN(IF(BA$1:BA$166="unsaniert",AZ$1:AZ$166)) + MAX(IF(BA$1:BA$166="unsaniert",AZ$1:AZ$166))) / 2,
            IF(
                BA122 = "teilsaniert",
                (MIN(IF(BA$1:BA$166="teilsaniert",AZ$1:AZ$166)) + MAX(IF(BA$1:BA$166="teilsaniert",AZ$1:AZ$166))) / 2,
                (MIN(IF(BA$1:BA$166="saniert",AZ$1:AZ$166)) + MAX(IF(BA$1:BA$166="saniert",AZ$1:AZ$166))) / 2
            )
        )),
        0,
        AY122
    )
)</f>
        <v>0</v>
      </c>
      <c r="BC122" s="160"/>
      <c r="BD122" s="160"/>
      <c r="BE122" s="160"/>
      <c r="BF122" s="174">
        <f t="shared" si="47"/>
        <v>-0.13563868258688236</v>
      </c>
      <c r="BG122" s="173">
        <f t="shared" si="37"/>
        <v>1.2248882798512664E-4</v>
      </c>
      <c r="BH122" s="174" t="str">
        <f t="shared" si="38"/>
        <v>saniert</v>
      </c>
      <c r="BI122" s="174" cm="1">
        <f t="array" ref="BI122">IF(
    BG122 &gt; (IF(
        BH122 = "unsaniert",
        (MIN(IF(BH$1:BH$166="unsaniert",BG$1:BG$166)) + MAX(IF(BH$1:BH$166="unsaniert",BG$1:BG$166))) / 2,
        IF(
            BH122 = "teilsaniert",
            (MIN(IF(BH$1:BH$166="teilsaniert",BG$1:BG$166)) + MAX(IF(BH$1:BH$166="teilsaniert",BG$1:BG$166))) / 2,
            (MIN(IF(BH$1:BH$166="saniert",BG$1:BG$166)) + MAX(IF(BH$1:BH$166="saniert",BG$1:BG$166))) / 2
        )
    )),
    0,
    IF(
        BG121 &lt; (IF(
            BH122 = "unsaniert",
            (MIN(IF(BH$1:BH$166="unsaniert",BG$1:BG$166)) + MAX(IF(BH$1:BH$166="unsaniert",BG$1:BG$166))) / 2,
            IF(
                BH122 = "teilsaniert",
                (MIN(IF(BH$1:BH$166="teilsaniert",BG$1:BG$166)) + MAX(IF(BH$1:BH$166="teilsaniert",BG$1:BG$166))) / 2,
                (MIN(IF(BH$1:BH$166="saniert",BG$1:BG$166)) + MAX(IF(BH$1:BH$166="saniert",BG$1:BG$166))) / 2
            )
        )),
        0,
        BF122
    )
)</f>
        <v>0</v>
      </c>
    </row>
    <row r="123" spans="2:61">
      <c r="B123" s="174">
        <f t="shared" si="39"/>
        <v>0.53956603494705901</v>
      </c>
      <c r="C123" s="173">
        <f>_xlfn.NORM.DIST(B123, B5,C5, TRUE)</f>
        <v>3.5710214981524796E-2</v>
      </c>
      <c r="D123" s="174" t="str">
        <f t="shared" si="26"/>
        <v>teilsaniert</v>
      </c>
      <c r="E123" s="174" cm="1">
        <f t="array" ref="E123">IF(
    C123 &gt; (IF(
        D123 = "unsaniert",
        (MIN(IF(D$32:D$166="unsaniert",C$32:C$166)) + MAX(IF(D$32:D$166="unsaniert",C$32:C$166))) / 2,
        IF(
            D123 = "teilsaniert",
            (MIN(IF(D$32:D$166="teilsaniert",C$32:C$166)) + MAX(IF(D$32:D$166="teilsaniert",C$32:C$166))) / 2,
            (MIN(IF(D$32:D$166="saniert",C$32:C$166)) + MAX(IF(D$32:D$166="saniert",C$32:C$166))) / 2
        )
    )),
    0,
    IF(
        C122 &lt; (IF(
            D123 = "unsaniert",
            (MIN(IF(D$32:D$166="unsaniert",C$32:C$166)) + MAX(IF(D$32:D$166="unsaniert",C$32:C$166))) / 2,
            IF(
                D123 = "teilsaniert",
                (MIN(IF(D$32:D$166="teilsaniert",C$32:C$166)) + MAX(IF(D$32:D$166="teilsaniert",C$32:C$166))) / 2,
                (MIN(IF(D$32:D$166="saniert",C$32:C$166)) + MAX(IF(D$32:D$166="saniert",C$32:C$166))) / 2
            )
        )),
        0,
        B123
    )
)</f>
        <v>0</v>
      </c>
      <c r="H123" s="160"/>
      <c r="I123" s="174">
        <f t="shared" si="40"/>
        <v>1.8972261060263631</v>
      </c>
      <c r="J123" s="173">
        <f>_xlfn.NORM.DIST(I123, I5,J5, TRUE)</f>
        <v>0.38208857781105171</v>
      </c>
      <c r="K123" s="174" t="str">
        <f t="shared" si="27"/>
        <v>teilsaniert</v>
      </c>
      <c r="L123" s="174" cm="1">
        <f t="array" ref="L123">IF(
    J123 &gt; (IF(
        K123 = "unsaniert",
        (MIN(IF(K$32:K$166="unsaniert",J$32:J$166)) + MAX(IF(K$32:K$166="unsaniert",J$32:J$166))) / 2,
        IF(
            K123 = "teilsaniert",
            (MIN(IF(K$32:K$166="teilsaniert",J$32:J$166)) + MAX(IF(K$32:K$166="teilsaniert",J$32:J$166))) / 2,
            (MIN(IF(K$32:K$166="saniert",J$32:J$166)) + MAX(IF(K$32:K$166="saniert",J$32:J$166))) / 2
        )
    )),
    0,
    IF(
        J122 &lt; (IF(
            K123 = "unsaniert",
            (MIN(IF(K$32:K$166="unsaniert",J$32:J$166)) + MAX(IF(K$32:K$166="unsaniert",J$32:J$166))) / 2,
            IF(
                K123 = "teilsaniert",
                (MIN(IF(K$32:K$166="teilsaniert",J$32:J$166)) + MAX(IF(K$32:K$166="teilsaniert",J$32:J$166))) / 2,
                (MIN(IF(K$32:K$166="saniert",J$32:J$166)) + MAX(IF(K$32:K$166="saniert",J$32:J$166))) / 2
            )
        )),
        0,
        I123
    )
)</f>
        <v>0</v>
      </c>
      <c r="O123" s="160"/>
      <c r="P123" s="174">
        <f t="shared" si="41"/>
        <v>-0.3063658874943217</v>
      </c>
      <c r="Q123" s="173">
        <f>_xlfn.NORM.DIST(P123, P5,Q5, TRUE)</f>
        <v>1.5635823648600702E-6</v>
      </c>
      <c r="R123" s="174" t="str">
        <f t="shared" si="28"/>
        <v>saniert</v>
      </c>
      <c r="S123" s="174" cm="1">
        <f t="array" ref="S123">IF(
    Q123 &gt; (IF(
        R123 = "unsaniert",
        (MIN(IF(R$32:R$166="unsaniert",Q$32:Q$166)) + MAX(IF(R$32:R$166="unsaniert",Q$32:Q$166))) / 2,
        IF(
            R123 = "teilsaniert",
            (MIN(IF(R$32:R$166="teilsaniert",Q$32:Q$166)) + MAX(IF(R$32:R$166="teilsaniert",Q$32:Q$166))) / 2,
            (MIN(IF(R$32:R$166="saniert",Q$32:Q$166)) + MAX(IF(R$32:R$166="saniert",Q$32:Q$166))) / 2
        )
    )),
    0,
    IF(
        Q122 &lt; (IF(
            R123 = "unsaniert",
            (MIN(IF(R$32:R$166="unsaniert",Q$32:Q$166)) + MAX(IF(R$32:R$166="unsaniert",Q$32:Q$166))) / 2,
            IF(
                R123 = "teilsaniert",
                (MIN(IF(R$32:R$166="teilsaniert",Q$32:Q$166)) + MAX(IF(R$32:R$166="teilsaniert",Q$32:Q$166))) / 2,
                (MIN(IF(R$32:R$166="saniert",Q$32:Q$166)) + MAX(IF(R$32:R$166="saniert",Q$32:Q$166))) / 2
            )
        )),
        0,
        P123
    )
)</f>
        <v>0</v>
      </c>
      <c r="W123" s="174">
        <f t="shared" si="42"/>
        <v>2.6470897700003038</v>
      </c>
      <c r="X123" s="173">
        <f t="shared" si="29"/>
        <v>0.2310891534509146</v>
      </c>
      <c r="Y123" s="174" t="str">
        <f t="shared" si="30"/>
        <v>teilsaniert</v>
      </c>
      <c r="Z123" s="174" cm="1">
        <f t="array" ref="Z123">IF(
    X123 &gt; (IF(
        Y123 = "unsaniert",
        (MIN(IF(Y$29:Y$166="unsaniert",X$29:X$166)) + MAX(IF(Y$29:Y$166="unsaniert",X$29:X$166))) / 2,
        IF(
            Y123 = "teilsaniert",
            (MIN(IF(Y$29:Y$166="teilsaniert",X$29:X$166)) + MAX(IF(Y$29:Y$166="teilsaniert",X$29:X$166))) / 2,
            (MIN(IF(Y$29:Y$166="saniert",X$29:X$166)) + MAX(IF(Y$29:Y$166="saniert",X$29:X$166))) / 2
        )
    )),
    0,
    IF(
        X122 &lt; (IF(
            Y123 = "unsaniert",
            (MIN(IF(Y$29:Y$166="unsaniert",X$29:X$166)) + MAX(IF(Y$29:Y$166="unsaniert",X$29:X$166))) / 2,
            IF(
                Y123 = "teilsaniert",
                (MIN(IF(Y$29:Y$166="teilsaniert",X$29:X$166)) + MAX(IF(Y$29:Y$166="teilsaniert",X$29:X$166))) / 2,
                (MIN(IF(Y$29:Y$166="saniert",X$29:X$166)) + MAX(IF(Y$29:Y$166="saniert",X$29:X$166))) / 2
            )
        )),
        0,
        W123
    )
)</f>
        <v>2.6470897700003038</v>
      </c>
      <c r="AA123" s="160"/>
      <c r="AB123" s="160"/>
      <c r="AC123" s="160"/>
      <c r="AD123" s="174">
        <f t="shared" si="43"/>
        <v>0.47717654831509715</v>
      </c>
      <c r="AE123" s="173">
        <f t="shared" si="31"/>
        <v>9.2653620650362881E-3</v>
      </c>
      <c r="AF123" s="174" t="str">
        <f t="shared" si="32"/>
        <v>saniert</v>
      </c>
      <c r="AG123" s="174" cm="1">
        <f t="array" ref="AG123">IF(
    AE123 &gt; (IF(
        AF123 = "unsaniert",
        (MIN(IF(AF$1:AF$166="unsaniert",AE$1:AE$166)) + MAX(IF(AF$1:AF$166="unsaniert",AE$1:AE$166))) / 2,
        IF(
            AF123 = "teilsaniert",
            (MIN(IF(AF$1:AF$166="teilsaniert",AE$1:AE$166)) + MAX(IF(AF$1:AF$166="teilsaniert",AE$1:AE$166))) / 2,
            (MIN(IF(AF$1:AF$166="saniert",AE$1:AE$166)) + MAX(IF(AF$1:AF$166="saniert",AE$1:AE$166))) / 2
        )
    )),
    0,
    IF(
        AE122 &lt; (IF(
            AF123 = "unsaniert",
            (MIN(IF(AF$1:AF$166="unsaniert",AE$1:AE$166)) + MAX(IF(AF$1:AF$166="unsaniert",AE$1:AE$166))) / 2,
            IF(
                AF123 = "teilsaniert",
                (MIN(IF(AF$1:AF$166="teilsaniert",AE$1:AE$166)) + MAX(IF(AF$1:AF$166="teilsaniert",AE$1:AE$166))) / 2,
                (MIN(IF(AF$1:AF$166="saniert",AE$1:AE$166)) + MAX(IF(AF$1:AF$166="saniert",AE$1:AE$166))) / 2
            )
        )),
        0,
        AD123
    )
)</f>
        <v>0</v>
      </c>
      <c r="AH123" s="160"/>
      <c r="AI123" s="160"/>
      <c r="AJ123" s="160"/>
      <c r="AK123" s="174">
        <f t="shared" si="44"/>
        <v>-0.46794603619892539</v>
      </c>
      <c r="AL123" s="173">
        <f t="shared" si="33"/>
        <v>3.3157459783260873E-9</v>
      </c>
      <c r="AM123" s="174" t="str">
        <f t="shared" si="34"/>
        <v>saniert</v>
      </c>
      <c r="AN123" s="174" cm="1">
        <f t="array" ref="AN123">IF(
    AL123 &gt; (IF(
        AM123 = "unsaniert",
        (MIN(IF(AM$1:AM$166="unsaniert",AL$1:AL$166)) + MAX(IF(AM$1:AM$166="unsaniert",AL$1:AL$166))) / 2,
        IF(
            AM123 = "teilsaniert",
            (MIN(IF(AM$1:AM$166="teilsaniert",AL$1:AL$166)) + MAX(IF(AM$1:AM$166="teilsaniert",AL$1:AL$166))) / 2,
            (MIN(IF(AM$1:AM$166="saniert",AL$1:AL$166)) + MAX(IF(AM$1:AM$166="saniert",AL$1:AL$166))) / 2
        )
    )),
    0,
    IF(
        AL122 &lt; (IF(
            AM123 = "unsaniert",
            (MIN(IF(AM$1:AM$166="unsaniert",AL$1:AL$166)) + MAX(IF(AM$1:AM$166="unsaniert",AL$1:AL$166))) / 2,
            IF(
                AM123 = "teilsaniert",
                (MIN(IF(AM$1:AM$166="teilsaniert",AL$1:AL$166)) + MAX(IF(AM$1:AM$166="teilsaniert",AL$1:AL$166))) / 2,
                (MIN(IF(AM$1:AM$166="saniert",AL$1:AL$166)) + MAX(IF(AM$1:AM$166="saniert",AL$1:AL$166))) / 2
            )
        )),
        0,
        AK123
    )
)</f>
        <v>0</v>
      </c>
      <c r="AR123" s="174">
        <f t="shared" si="45"/>
        <v>1.200144665793871</v>
      </c>
      <c r="AS123" s="173">
        <f t="shared" si="35"/>
        <v>1.4760045302247149E-2</v>
      </c>
      <c r="AT123" s="174" t="str">
        <f t="shared" si="36"/>
        <v>saniert</v>
      </c>
      <c r="AU123" s="174" cm="1">
        <f t="array" ref="AU123">IF(
    AS123 &gt; (IF(
        AT123 = "unsaniert",
        (MIN(IF(AT$1:AT$166="unsaniert",AS$1:AS$166)) + MAX(IF(AT$1:AT$166="unsaniert",AS$1:AS$166))) / 2,
        IF(
            AT123 = "teilsaniert",
            (MIN(IF(AT$1:AT$166="teilsaniert",AS$1:AS$166)) + MAX(IF(AT$1:AT$166="teilsaniert",AS$1:AS$166))) / 2,
            (MIN(IF(AT$1:AT$166="saniert",AS$1:AS$166)) + MAX(IF(AT$1:AT$166="saniert",AS$1:AS$166))) / 2
        )
    )),
    0,
    IF(
        AS122 &lt; (IF(
            AT123 = "unsaniert",
            (MIN(IF(AT$1:AT$166="unsaniert",AS$1:AS$166)) + MAX(IF(AT$1:AT$166="unsaniert",AS$1:AS$166))) / 2,
            IF(
                AT123 = "teilsaniert",
                (MIN(IF(AT$1:AT$166="teilsaniert",AS$1:AS$166)) + MAX(IF(AT$1:AT$166="teilsaniert",AS$1:AS$166))) / 2,
                (MIN(IF(AT$1:AT$166="saniert",AS$1:AS$166)) + MAX(IF(AT$1:AT$166="saniert",AS$1:AS$166))) / 2
            )
        )),
        0,
        AR123
    )
)</f>
        <v>1.200144665793871</v>
      </c>
      <c r="AV123" s="160"/>
      <c r="AW123" s="160"/>
      <c r="AX123" s="160"/>
      <c r="AY123" s="174">
        <f t="shared" si="46"/>
        <v>1.6256705130367057</v>
      </c>
      <c r="AZ123" s="173">
        <f t="shared" si="48"/>
        <v>0.12633811670279599</v>
      </c>
      <c r="BA123" s="174" t="str">
        <f t="shared" si="49"/>
        <v>teilsaniert</v>
      </c>
      <c r="BB123" s="174" cm="1">
        <f t="array" ref="BB123">IF(
    AZ123 &gt; (IF(
        BA123 = "unsaniert",
        (MIN(IF(BA$1:BA$166="unsaniert",AZ$1:AZ$166)) + MAX(IF(BA$1:BA$166="unsaniert",AZ$1:AZ$166))) / 2,
        IF(
            BA123 = "teilsaniert",
            (MIN(IF(BA$1:BA$166="teilsaniert",AZ$1:AZ$166)) + MAX(IF(BA$1:BA$166="teilsaniert",AZ$1:AZ$166))) / 2,
            (MIN(IF(BA$1:BA$166="saniert",AZ$1:AZ$166)) + MAX(IF(BA$1:BA$166="saniert",AZ$1:AZ$166))) / 2
        )
    )),
    0,
    IF(
        AZ122 &lt; (IF(
            BA123 = "unsaniert",
            (MIN(IF(BA$1:BA$166="unsaniert",AZ$1:AZ$166)) + MAX(IF(BA$1:BA$166="unsaniert",AZ$1:AZ$166))) / 2,
            IF(
                BA123 = "teilsaniert",
                (MIN(IF(BA$1:BA$166="teilsaniert",AZ$1:AZ$166)) + MAX(IF(BA$1:BA$166="teilsaniert",AZ$1:AZ$166))) / 2,
                (MIN(IF(BA$1:BA$166="saniert",AZ$1:AZ$166)) + MAX(IF(BA$1:BA$166="saniert",AZ$1:AZ$166))) / 2
            )
        )),
        0,
        AY123
    )
)</f>
        <v>0</v>
      </c>
      <c r="BC123" s="160"/>
      <c r="BD123" s="160"/>
      <c r="BE123" s="160"/>
      <c r="BF123" s="174">
        <f t="shared" si="47"/>
        <v>-0.16563868258688236</v>
      </c>
      <c r="BG123" s="173">
        <f t="shared" si="37"/>
        <v>9.0523890563249786E-5</v>
      </c>
      <c r="BH123" s="174" t="str">
        <f t="shared" si="38"/>
        <v>saniert</v>
      </c>
      <c r="BI123" s="174" cm="1">
        <f t="array" ref="BI123">IF(
    BG123 &gt; (IF(
        BH123 = "unsaniert",
        (MIN(IF(BH$1:BH$166="unsaniert",BG$1:BG$166)) + MAX(IF(BH$1:BH$166="unsaniert",BG$1:BG$166))) / 2,
        IF(
            BH123 = "teilsaniert",
            (MIN(IF(BH$1:BH$166="teilsaniert",BG$1:BG$166)) + MAX(IF(BH$1:BH$166="teilsaniert",BG$1:BG$166))) / 2,
            (MIN(IF(BH$1:BH$166="saniert",BG$1:BG$166)) + MAX(IF(BH$1:BH$166="saniert",BG$1:BG$166))) / 2
        )
    )),
    0,
    IF(
        BG122 &lt; (IF(
            BH123 = "unsaniert",
            (MIN(IF(BH$1:BH$166="unsaniert",BG$1:BG$166)) + MAX(IF(BH$1:BH$166="unsaniert",BG$1:BG$166))) / 2,
            IF(
                BH123 = "teilsaniert",
                (MIN(IF(BH$1:BH$166="teilsaniert",BG$1:BG$166)) + MAX(IF(BH$1:BH$166="teilsaniert",BG$1:BG$166))) / 2,
                (MIN(IF(BH$1:BH$166="saniert",BG$1:BG$166)) + MAX(IF(BH$1:BH$166="saniert",BG$1:BG$166))) / 2
            )
        )),
        0,
        BF123
    )
)</f>
        <v>0</v>
      </c>
    </row>
    <row r="124" spans="2:61">
      <c r="B124" s="174">
        <f t="shared" si="39"/>
        <v>0.50956603494705899</v>
      </c>
      <c r="C124" s="173">
        <f>_xlfn.NORM.DIST(B124, B5,C5, TRUE)</f>
        <v>3.1629114790438152E-2</v>
      </c>
      <c r="D124" s="174" t="str">
        <f t="shared" si="26"/>
        <v>saniert</v>
      </c>
      <c r="E124" s="174" cm="1">
        <f t="array" ref="E124">IF(
    C124 &gt; (IF(
        D124 = "unsaniert",
        (MIN(IF(D$32:D$166="unsaniert",C$32:C$166)) + MAX(IF(D$32:D$166="unsaniert",C$32:C$166))) / 2,
        IF(
            D124 = "teilsaniert",
            (MIN(IF(D$32:D$166="teilsaniert",C$32:C$166)) + MAX(IF(D$32:D$166="teilsaniert",C$32:C$166))) / 2,
            (MIN(IF(D$32:D$166="saniert",C$32:C$166)) + MAX(IF(D$32:D$166="saniert",C$32:C$166))) / 2
        )
    )),
    0,
    IF(
        C123 &lt; (IF(
            D124 = "unsaniert",
            (MIN(IF(D$32:D$166="unsaniert",C$32:C$166)) + MAX(IF(D$32:D$166="unsaniert",C$32:C$166))) / 2,
            IF(
                D124 = "teilsaniert",
                (MIN(IF(D$32:D$166="teilsaniert",C$32:C$166)) + MAX(IF(D$32:D$166="teilsaniert",C$32:C$166))) / 2,
                (MIN(IF(D$32:D$166="saniert",C$32:C$166)) + MAX(IF(D$32:D$166="saniert",C$32:C$166))) / 2
            )
        )),
        0,
        B124
    )
)</f>
        <v>0</v>
      </c>
      <c r="H124" s="160"/>
      <c r="I124" s="174">
        <f t="shared" si="40"/>
        <v>1.8672261060263631</v>
      </c>
      <c r="J124" s="173">
        <f>_xlfn.NORM.DIST(I124, I5,J5, TRUE)</f>
        <v>0.36787000607148135</v>
      </c>
      <c r="K124" s="174" t="str">
        <f t="shared" si="27"/>
        <v>teilsaniert</v>
      </c>
      <c r="L124" s="174" cm="1">
        <f t="array" ref="L124">IF(
    J124 &gt; (IF(
        K124 = "unsaniert",
        (MIN(IF(K$32:K$166="unsaniert",J$32:J$166)) + MAX(IF(K$32:K$166="unsaniert",J$32:J$166))) / 2,
        IF(
            K124 = "teilsaniert",
            (MIN(IF(K$32:K$166="teilsaniert",J$32:J$166)) + MAX(IF(K$32:K$166="teilsaniert",J$32:J$166))) / 2,
            (MIN(IF(K$32:K$166="saniert",J$32:J$166)) + MAX(IF(K$32:K$166="saniert",J$32:J$166))) / 2
        )
    )),
    0,
    IF(
        J123 &lt; (IF(
            K124 = "unsaniert",
            (MIN(IF(K$32:K$166="unsaniert",J$32:J$166)) + MAX(IF(K$32:K$166="unsaniert",J$32:J$166))) / 2,
            IF(
                K124 = "teilsaniert",
                (MIN(IF(K$32:K$166="teilsaniert",J$32:J$166)) + MAX(IF(K$32:K$166="teilsaniert",J$32:J$166))) / 2,
                (MIN(IF(K$32:K$166="saniert",J$32:J$166)) + MAX(IF(K$32:K$166="saniert",J$32:J$166))) / 2
            )
        )),
        0,
        I124
    )
)</f>
        <v>0</v>
      </c>
      <c r="O124" s="160"/>
      <c r="P124" s="174">
        <f t="shared" si="41"/>
        <v>-0.33636588749432172</v>
      </c>
      <c r="Q124" s="173">
        <f>_xlfn.NORM.DIST(P124, P5,Q5, TRUE)</f>
        <v>1.0203209155604819E-6</v>
      </c>
      <c r="R124" s="174" t="str">
        <f t="shared" si="28"/>
        <v>saniert</v>
      </c>
      <c r="S124" s="174" cm="1">
        <f t="array" ref="S124">IF(
    Q124 &gt; (IF(
        R124 = "unsaniert",
        (MIN(IF(R$32:R$166="unsaniert",Q$32:Q$166)) + MAX(IF(R$32:R$166="unsaniert",Q$32:Q$166))) / 2,
        IF(
            R124 = "teilsaniert",
            (MIN(IF(R$32:R$166="teilsaniert",Q$32:Q$166)) + MAX(IF(R$32:R$166="teilsaniert",Q$32:Q$166))) / 2,
            (MIN(IF(R$32:R$166="saniert",Q$32:Q$166)) + MAX(IF(R$32:R$166="saniert",Q$32:Q$166))) / 2
        )
    )),
    0,
    IF(
        Q123 &lt; (IF(
            R124 = "unsaniert",
            (MIN(IF(R$32:R$166="unsaniert",Q$32:Q$166)) + MAX(IF(R$32:R$166="unsaniert",Q$32:Q$166))) / 2,
            IF(
                R124 = "teilsaniert",
                (MIN(IF(R$32:R$166="teilsaniert",Q$32:Q$166)) + MAX(IF(R$32:R$166="teilsaniert",Q$32:Q$166))) / 2,
                (MIN(IF(R$32:R$166="saniert",Q$32:Q$166)) + MAX(IF(R$32:R$166="saniert",Q$32:Q$166))) / 2
            )
        )),
        0,
        P124
    )
)</f>
        <v>0</v>
      </c>
      <c r="W124" s="174">
        <f t="shared" si="42"/>
        <v>2.617089770000304</v>
      </c>
      <c r="X124" s="173">
        <f t="shared" si="29"/>
        <v>0.21836973777575192</v>
      </c>
      <c r="Y124" s="174" t="str">
        <f t="shared" si="30"/>
        <v>teilsaniert</v>
      </c>
      <c r="Z124" s="174" cm="1">
        <f t="array" ref="Z124">IF(
    X124 &gt; (IF(
        Y124 = "unsaniert",
        (MIN(IF(Y$29:Y$166="unsaniert",X$29:X$166)) + MAX(IF(Y$29:Y$166="unsaniert",X$29:X$166))) / 2,
        IF(
            Y124 = "teilsaniert",
            (MIN(IF(Y$29:Y$166="teilsaniert",X$29:X$166)) + MAX(IF(Y$29:Y$166="teilsaniert",X$29:X$166))) / 2,
            (MIN(IF(Y$29:Y$166="saniert",X$29:X$166)) + MAX(IF(Y$29:Y$166="saniert",X$29:X$166))) / 2
        )
    )),
    0,
    IF(
        X123 &lt; (IF(
            Y124 = "unsaniert",
            (MIN(IF(Y$29:Y$166="unsaniert",X$29:X$166)) + MAX(IF(Y$29:Y$166="unsaniert",X$29:X$166))) / 2,
            IF(
                Y124 = "teilsaniert",
                (MIN(IF(Y$29:Y$166="teilsaniert",X$29:X$166)) + MAX(IF(Y$29:Y$166="teilsaniert",X$29:X$166))) / 2,
                (MIN(IF(Y$29:Y$166="saniert",X$29:X$166)) + MAX(IF(Y$29:Y$166="saniert",X$29:X$166))) / 2
            )
        )),
        0,
        W124
    )
)</f>
        <v>0</v>
      </c>
      <c r="AA124" s="160"/>
      <c r="AB124" s="160"/>
      <c r="AC124" s="160"/>
      <c r="AD124" s="174">
        <f t="shared" si="43"/>
        <v>0.44717654831509712</v>
      </c>
      <c r="AE124" s="173">
        <f t="shared" si="31"/>
        <v>7.8527214273931608E-3</v>
      </c>
      <c r="AF124" s="174" t="str">
        <f t="shared" si="32"/>
        <v>saniert</v>
      </c>
      <c r="AG124" s="174" cm="1">
        <f t="array" ref="AG124">IF(
    AE124 &gt; (IF(
        AF124 = "unsaniert",
        (MIN(IF(AF$1:AF$166="unsaniert",AE$1:AE$166)) + MAX(IF(AF$1:AF$166="unsaniert",AE$1:AE$166))) / 2,
        IF(
            AF124 = "teilsaniert",
            (MIN(IF(AF$1:AF$166="teilsaniert",AE$1:AE$166)) + MAX(IF(AF$1:AF$166="teilsaniert",AE$1:AE$166))) / 2,
            (MIN(IF(AF$1:AF$166="saniert",AE$1:AE$166)) + MAX(IF(AF$1:AF$166="saniert",AE$1:AE$166))) / 2
        )
    )),
    0,
    IF(
        AE123 &lt; (IF(
            AF124 = "unsaniert",
            (MIN(IF(AF$1:AF$166="unsaniert",AE$1:AE$166)) + MAX(IF(AF$1:AF$166="unsaniert",AE$1:AE$166))) / 2,
            IF(
                AF124 = "teilsaniert",
                (MIN(IF(AF$1:AF$166="teilsaniert",AE$1:AE$166)) + MAX(IF(AF$1:AF$166="teilsaniert",AE$1:AE$166))) / 2,
                (MIN(IF(AF$1:AF$166="saniert",AE$1:AE$166)) + MAX(IF(AF$1:AF$166="saniert",AE$1:AE$166))) / 2
            )
        )),
        0,
        AD124
    )
)</f>
        <v>0</v>
      </c>
      <c r="AH124" s="160"/>
      <c r="AI124" s="160"/>
      <c r="AJ124" s="160"/>
      <c r="AK124" s="174">
        <f t="shared" si="44"/>
        <v>-0.49794603619892541</v>
      </c>
      <c r="AL124" s="173">
        <f t="shared" si="33"/>
        <v>1.817507863099396E-9</v>
      </c>
      <c r="AM124" s="174" t="str">
        <f t="shared" si="34"/>
        <v>saniert</v>
      </c>
      <c r="AN124" s="174" cm="1">
        <f t="array" ref="AN124">IF(
    AL124 &gt; (IF(
        AM124 = "unsaniert",
        (MIN(IF(AM$1:AM$166="unsaniert",AL$1:AL$166)) + MAX(IF(AM$1:AM$166="unsaniert",AL$1:AL$166))) / 2,
        IF(
            AM124 = "teilsaniert",
            (MIN(IF(AM$1:AM$166="teilsaniert",AL$1:AL$166)) + MAX(IF(AM$1:AM$166="teilsaniert",AL$1:AL$166))) / 2,
            (MIN(IF(AM$1:AM$166="saniert",AL$1:AL$166)) + MAX(IF(AM$1:AM$166="saniert",AL$1:AL$166))) / 2
        )
    )),
    0,
    IF(
        AL123 &lt; (IF(
            AM124 = "unsaniert",
            (MIN(IF(AM$1:AM$166="unsaniert",AL$1:AL$166)) + MAX(IF(AM$1:AM$166="unsaniert",AL$1:AL$166))) / 2,
            IF(
                AM124 = "teilsaniert",
                (MIN(IF(AM$1:AM$166="teilsaniert",AL$1:AL$166)) + MAX(IF(AM$1:AM$166="teilsaniert",AL$1:AL$166))) / 2,
                (MIN(IF(AM$1:AM$166="saniert",AL$1:AL$166)) + MAX(IF(AM$1:AM$166="saniert",AL$1:AL$166))) / 2
            )
        )),
        0,
        AK124
    )
)</f>
        <v>0</v>
      </c>
      <c r="AR124" s="174">
        <f t="shared" si="45"/>
        <v>1.190144665793871</v>
      </c>
      <c r="AS124" s="173">
        <f t="shared" si="35"/>
        <v>1.2699022999768456E-2</v>
      </c>
      <c r="AT124" s="174" t="str">
        <f t="shared" si="36"/>
        <v>saniert</v>
      </c>
      <c r="AU124" s="174" cm="1">
        <f t="array" ref="AU124">IF(
    AS124 &gt; (IF(
        AT124 = "unsaniert",
        (MIN(IF(AT$1:AT$166="unsaniert",AS$1:AS$166)) + MAX(IF(AT$1:AT$166="unsaniert",AS$1:AS$166))) / 2,
        IF(
            AT124 = "teilsaniert",
            (MIN(IF(AT$1:AT$166="teilsaniert",AS$1:AS$166)) + MAX(IF(AT$1:AT$166="teilsaniert",AS$1:AS$166))) / 2,
            (MIN(IF(AT$1:AT$166="saniert",AS$1:AS$166)) + MAX(IF(AT$1:AT$166="saniert",AS$1:AS$166))) / 2
        )
    )),
    0,
    IF(
        AS123 &lt; (IF(
            AT124 = "unsaniert",
            (MIN(IF(AT$1:AT$166="unsaniert",AS$1:AS$166)) + MAX(IF(AT$1:AT$166="unsaniert",AS$1:AS$166))) / 2,
            IF(
                AT124 = "teilsaniert",
                (MIN(IF(AT$1:AT$166="teilsaniert",AS$1:AS$166)) + MAX(IF(AT$1:AT$166="teilsaniert",AS$1:AS$166))) / 2,
                (MIN(IF(AT$1:AT$166="saniert",AS$1:AS$166)) + MAX(IF(AT$1:AT$166="saniert",AS$1:AS$166))) / 2
            )
        )),
        0,
        AR124
    )
)</f>
        <v>0</v>
      </c>
      <c r="AV124" s="160"/>
      <c r="AW124" s="160"/>
      <c r="AX124" s="160"/>
      <c r="AY124" s="174">
        <f t="shared" si="46"/>
        <v>1.5956705130367057</v>
      </c>
      <c r="AZ124" s="173">
        <f t="shared" si="48"/>
        <v>0.11683412345269002</v>
      </c>
      <c r="BA124" s="174" t="str">
        <f t="shared" si="49"/>
        <v>teilsaniert</v>
      </c>
      <c r="BB124" s="174" cm="1">
        <f t="array" ref="BB124">IF(
    AZ124 &gt; (IF(
        BA124 = "unsaniert",
        (MIN(IF(BA$1:BA$166="unsaniert",AZ$1:AZ$166)) + MAX(IF(BA$1:BA$166="unsaniert",AZ$1:AZ$166))) / 2,
        IF(
            BA124 = "teilsaniert",
            (MIN(IF(BA$1:BA$166="teilsaniert",AZ$1:AZ$166)) + MAX(IF(BA$1:BA$166="teilsaniert",AZ$1:AZ$166))) / 2,
            (MIN(IF(BA$1:BA$166="saniert",AZ$1:AZ$166)) + MAX(IF(BA$1:BA$166="saniert",AZ$1:AZ$166))) / 2
        )
    )),
    0,
    IF(
        AZ123 &lt; (IF(
            BA124 = "unsaniert",
            (MIN(IF(BA$1:BA$166="unsaniert",AZ$1:AZ$166)) + MAX(IF(BA$1:BA$166="unsaniert",AZ$1:AZ$166))) / 2,
            IF(
                BA124 = "teilsaniert",
                (MIN(IF(BA$1:BA$166="teilsaniert",AZ$1:AZ$166)) + MAX(IF(BA$1:BA$166="teilsaniert",AZ$1:AZ$166))) / 2,
                (MIN(IF(BA$1:BA$166="saniert",AZ$1:AZ$166)) + MAX(IF(BA$1:BA$166="saniert",AZ$1:AZ$166))) / 2
            )
        )),
        0,
        AY124
    )
)</f>
        <v>0</v>
      </c>
      <c r="BC124" s="160"/>
      <c r="BD124" s="160"/>
      <c r="BE124" s="160"/>
      <c r="BF124" s="174">
        <f t="shared" si="47"/>
        <v>-0.19563868258688236</v>
      </c>
      <c r="BG124" s="173">
        <f t="shared" si="37"/>
        <v>6.6528964759628316E-5</v>
      </c>
      <c r="BH124" s="174" t="str">
        <f t="shared" si="38"/>
        <v>saniert</v>
      </c>
      <c r="BI124" s="174" cm="1">
        <f t="array" ref="BI124">IF(
    BG124 &gt; (IF(
        BH124 = "unsaniert",
        (MIN(IF(BH$1:BH$166="unsaniert",BG$1:BG$166)) + MAX(IF(BH$1:BH$166="unsaniert",BG$1:BG$166))) / 2,
        IF(
            BH124 = "teilsaniert",
            (MIN(IF(BH$1:BH$166="teilsaniert",BG$1:BG$166)) + MAX(IF(BH$1:BH$166="teilsaniert",BG$1:BG$166))) / 2,
            (MIN(IF(BH$1:BH$166="saniert",BG$1:BG$166)) + MAX(IF(BH$1:BH$166="saniert",BG$1:BG$166))) / 2
        )
    )),
    0,
    IF(
        BG123 &lt; (IF(
            BH124 = "unsaniert",
            (MIN(IF(BH$1:BH$166="unsaniert",BG$1:BG$166)) + MAX(IF(BH$1:BH$166="unsaniert",BG$1:BG$166))) / 2,
            IF(
                BH124 = "teilsaniert",
                (MIN(IF(BH$1:BH$166="teilsaniert",BG$1:BG$166)) + MAX(IF(BH$1:BH$166="teilsaniert",BG$1:BG$166))) / 2,
                (MIN(IF(BH$1:BH$166="saniert",BG$1:BG$166)) + MAX(IF(BH$1:BH$166="saniert",BG$1:BG$166))) / 2
            )
        )),
        0,
        BF124
    )
)</f>
        <v>0</v>
      </c>
    </row>
    <row r="125" spans="2:61">
      <c r="B125" s="174">
        <f t="shared" si="39"/>
        <v>0.47956603494705896</v>
      </c>
      <c r="C125" s="173">
        <f>_xlfn.NORM.DIST(B125, B5,C5, TRUE)</f>
        <v>2.7941346171648188E-2</v>
      </c>
      <c r="D125" s="174" t="str">
        <f t="shared" si="26"/>
        <v>saniert</v>
      </c>
      <c r="E125" s="174" cm="1">
        <f t="array" ref="E125">IF(
    C125 &gt; (IF(
        D125 = "unsaniert",
        (MIN(IF(D$32:D$166="unsaniert",C$32:C$166)) + MAX(IF(D$32:D$166="unsaniert",C$32:C$166))) / 2,
        IF(
            D125 = "teilsaniert",
            (MIN(IF(D$32:D$166="teilsaniert",C$32:C$166)) + MAX(IF(D$32:D$166="teilsaniert",C$32:C$166))) / 2,
            (MIN(IF(D$32:D$166="saniert",C$32:C$166)) + MAX(IF(D$32:D$166="saniert",C$32:C$166))) / 2
        )
    )),
    0,
    IF(
        C124 &lt; (IF(
            D125 = "unsaniert",
            (MIN(IF(D$32:D$166="unsaniert",C$32:C$166)) + MAX(IF(D$32:D$166="unsaniert",C$32:C$166))) / 2,
            IF(
                D125 = "teilsaniert",
                (MIN(IF(D$32:D$166="teilsaniert",C$32:C$166)) + MAX(IF(D$32:D$166="teilsaniert",C$32:C$166))) / 2,
                (MIN(IF(D$32:D$166="saniert",C$32:C$166)) + MAX(IF(D$32:D$166="saniert",C$32:C$166))) / 2
            )
        )),
        0,
        B125
    )
)</f>
        <v>0</v>
      </c>
      <c r="H125" s="160"/>
      <c r="I125" s="174">
        <f t="shared" si="40"/>
        <v>1.837226106026363</v>
      </c>
      <c r="J125" s="173">
        <f>_xlfn.NORM.DIST(I125, I5,J5, TRUE)</f>
        <v>0.35383023332728036</v>
      </c>
      <c r="K125" s="174" t="str">
        <f t="shared" si="27"/>
        <v>teilsaniert</v>
      </c>
      <c r="L125" s="174" cm="1">
        <f t="array" ref="L125">IF(
    J125 &gt; (IF(
        K125 = "unsaniert",
        (MIN(IF(K$32:K$166="unsaniert",J$32:J$166)) + MAX(IF(K$32:K$166="unsaniert",J$32:J$166))) / 2,
        IF(
            K125 = "teilsaniert",
            (MIN(IF(K$32:K$166="teilsaniert",J$32:J$166)) + MAX(IF(K$32:K$166="teilsaniert",J$32:J$166))) / 2,
            (MIN(IF(K$32:K$166="saniert",J$32:J$166)) + MAX(IF(K$32:K$166="saniert",J$32:J$166))) / 2
        )
    )),
    0,
    IF(
        J124 &lt; (IF(
            K125 = "unsaniert",
            (MIN(IF(K$32:K$166="unsaniert",J$32:J$166)) + MAX(IF(K$32:K$166="unsaniert",J$32:J$166))) / 2,
            IF(
                K125 = "teilsaniert",
                (MIN(IF(K$32:K$166="teilsaniert",J$32:J$166)) + MAX(IF(K$32:K$166="teilsaniert",J$32:J$166))) / 2,
                (MIN(IF(K$32:K$166="saniert",J$32:J$166)) + MAX(IF(K$32:K$166="saniert",J$32:J$166))) / 2
            )
        )),
        0,
        I125
    )
)</f>
        <v>0</v>
      </c>
      <c r="O125" s="160"/>
      <c r="P125" s="174">
        <f t="shared" si="41"/>
        <v>-0.36636588749432175</v>
      </c>
      <c r="Q125" s="173">
        <f>_xlfn.NORM.DIST(P125, P5,Q5, TRUE)</f>
        <v>6.609633755150058E-7</v>
      </c>
      <c r="R125" s="174" t="str">
        <f t="shared" si="28"/>
        <v>saniert</v>
      </c>
      <c r="S125" s="174" cm="1">
        <f t="array" ref="S125">IF(
    Q125 &gt; (IF(
        R125 = "unsaniert",
        (MIN(IF(R$32:R$166="unsaniert",Q$32:Q$166)) + MAX(IF(R$32:R$166="unsaniert",Q$32:Q$166))) / 2,
        IF(
            R125 = "teilsaniert",
            (MIN(IF(R$32:R$166="teilsaniert",Q$32:Q$166)) + MAX(IF(R$32:R$166="teilsaniert",Q$32:Q$166))) / 2,
            (MIN(IF(R$32:R$166="saniert",Q$32:Q$166)) + MAX(IF(R$32:R$166="saniert",Q$32:Q$166))) / 2
        )
    )),
    0,
    IF(
        Q124 &lt; (IF(
            R125 = "unsaniert",
            (MIN(IF(R$32:R$166="unsaniert",Q$32:Q$166)) + MAX(IF(R$32:R$166="unsaniert",Q$32:Q$166))) / 2,
            IF(
                R125 = "teilsaniert",
                (MIN(IF(R$32:R$166="teilsaniert",Q$32:Q$166)) + MAX(IF(R$32:R$166="teilsaniert",Q$32:Q$166))) / 2,
                (MIN(IF(R$32:R$166="saniert",Q$32:Q$166)) + MAX(IF(R$32:R$166="saniert",Q$32:Q$166))) / 2
            )
        )),
        0,
        P125
    )
)</f>
        <v>0</v>
      </c>
      <c r="W125" s="174">
        <f t="shared" si="42"/>
        <v>2.5870897700003042</v>
      </c>
      <c r="X125" s="173">
        <f t="shared" si="29"/>
        <v>0.20606328535827109</v>
      </c>
      <c r="Y125" s="174" t="str">
        <f t="shared" si="30"/>
        <v>teilsaniert</v>
      </c>
      <c r="Z125" s="174" cm="1">
        <f t="array" ref="Z125">IF(
    X125 &gt; (IF(
        Y125 = "unsaniert",
        (MIN(IF(Y$29:Y$166="unsaniert",X$29:X$166)) + MAX(IF(Y$29:Y$166="unsaniert",X$29:X$166))) / 2,
        IF(
            Y125 = "teilsaniert",
            (MIN(IF(Y$29:Y$166="teilsaniert",X$29:X$166)) + MAX(IF(Y$29:Y$166="teilsaniert",X$29:X$166))) / 2,
            (MIN(IF(Y$29:Y$166="saniert",X$29:X$166)) + MAX(IF(Y$29:Y$166="saniert",X$29:X$166))) / 2
        )
    )),
    0,
    IF(
        X124 &lt; (IF(
            Y125 = "unsaniert",
            (MIN(IF(Y$29:Y$166="unsaniert",X$29:X$166)) + MAX(IF(Y$29:Y$166="unsaniert",X$29:X$166))) / 2,
            IF(
                Y125 = "teilsaniert",
                (MIN(IF(Y$29:Y$166="teilsaniert",X$29:X$166)) + MAX(IF(Y$29:Y$166="teilsaniert",X$29:X$166))) / 2,
                (MIN(IF(Y$29:Y$166="saniert",X$29:X$166)) + MAX(IF(Y$29:Y$166="saniert",X$29:X$166))) / 2
            )
        )),
        0,
        W125
    )
)</f>
        <v>0</v>
      </c>
      <c r="AA125" s="160"/>
      <c r="AB125" s="160"/>
      <c r="AC125" s="160"/>
      <c r="AD125" s="174">
        <f t="shared" si="43"/>
        <v>0.4171765483150971</v>
      </c>
      <c r="AE125" s="173">
        <f t="shared" si="31"/>
        <v>6.6331368466761393E-3</v>
      </c>
      <c r="AF125" s="174" t="str">
        <f t="shared" si="32"/>
        <v>saniert</v>
      </c>
      <c r="AG125" s="174" cm="1">
        <f t="array" ref="AG125">IF(
    AE125 &gt; (IF(
        AF125 = "unsaniert",
        (MIN(IF(AF$1:AF$166="unsaniert",AE$1:AE$166)) + MAX(IF(AF$1:AF$166="unsaniert",AE$1:AE$166))) / 2,
        IF(
            AF125 = "teilsaniert",
            (MIN(IF(AF$1:AF$166="teilsaniert",AE$1:AE$166)) + MAX(IF(AF$1:AF$166="teilsaniert",AE$1:AE$166))) / 2,
            (MIN(IF(AF$1:AF$166="saniert",AE$1:AE$166)) + MAX(IF(AF$1:AF$166="saniert",AE$1:AE$166))) / 2
        )
    )),
    0,
    IF(
        AE124 &lt; (IF(
            AF125 = "unsaniert",
            (MIN(IF(AF$1:AF$166="unsaniert",AE$1:AE$166)) + MAX(IF(AF$1:AF$166="unsaniert",AE$1:AE$166))) / 2,
            IF(
                AF125 = "teilsaniert",
                (MIN(IF(AF$1:AF$166="teilsaniert",AE$1:AE$166)) + MAX(IF(AF$1:AF$166="teilsaniert",AE$1:AE$166))) / 2,
                (MIN(IF(AF$1:AF$166="saniert",AE$1:AE$166)) + MAX(IF(AF$1:AF$166="saniert",AE$1:AE$166))) / 2
            )
        )),
        0,
        AD125
    )
)</f>
        <v>0</v>
      </c>
      <c r="AH125" s="160"/>
      <c r="AI125" s="160"/>
      <c r="AJ125" s="160"/>
      <c r="AK125" s="174">
        <f t="shared" si="44"/>
        <v>-0.52794603619892544</v>
      </c>
      <c r="AL125" s="173">
        <f t="shared" si="33"/>
        <v>9.8658764503766935E-10</v>
      </c>
      <c r="AM125" s="174" t="str">
        <f t="shared" si="34"/>
        <v>saniert</v>
      </c>
      <c r="AN125" s="174" cm="1">
        <f t="array" ref="AN125">IF(
    AL125 &gt; (IF(
        AM125 = "unsaniert",
        (MIN(IF(AM$1:AM$166="unsaniert",AL$1:AL$166)) + MAX(IF(AM$1:AM$166="unsaniert",AL$1:AL$166))) / 2,
        IF(
            AM125 = "teilsaniert",
            (MIN(IF(AM$1:AM$166="teilsaniert",AL$1:AL$166)) + MAX(IF(AM$1:AM$166="teilsaniert",AL$1:AL$166))) / 2,
            (MIN(IF(AM$1:AM$166="saniert",AL$1:AL$166)) + MAX(IF(AM$1:AM$166="saniert",AL$1:AL$166))) / 2
        )
    )),
    0,
    IF(
        AL124 &lt; (IF(
            AM125 = "unsaniert",
            (MIN(IF(AM$1:AM$166="unsaniert",AL$1:AL$166)) + MAX(IF(AM$1:AM$166="unsaniert",AL$1:AL$166))) / 2,
            IF(
                AM125 = "teilsaniert",
                (MIN(IF(AM$1:AM$166="teilsaniert",AL$1:AL$166)) + MAX(IF(AM$1:AM$166="teilsaniert",AL$1:AL$166))) / 2,
                (MIN(IF(AM$1:AM$166="saniert",AL$1:AL$166)) + MAX(IF(AM$1:AM$166="saniert",AL$1:AL$166))) / 2
            )
        )),
        0,
        AK125
    )
)</f>
        <v>0</v>
      </c>
      <c r="AR125" s="174">
        <f t="shared" si="45"/>
        <v>1.180144665793871</v>
      </c>
      <c r="AS125" s="173">
        <f t="shared" si="35"/>
        <v>1.0891870985853588E-2</v>
      </c>
      <c r="AT125" s="174" t="str">
        <f t="shared" si="36"/>
        <v>saniert</v>
      </c>
      <c r="AU125" s="174" cm="1">
        <f t="array" ref="AU125">IF(
    AS125 &gt; (IF(
        AT125 = "unsaniert",
        (MIN(IF(AT$1:AT$166="unsaniert",AS$1:AS$166)) + MAX(IF(AT$1:AT$166="unsaniert",AS$1:AS$166))) / 2,
        IF(
            AT125 = "teilsaniert",
            (MIN(IF(AT$1:AT$166="teilsaniert",AS$1:AS$166)) + MAX(IF(AT$1:AT$166="teilsaniert",AS$1:AS$166))) / 2,
            (MIN(IF(AT$1:AT$166="saniert",AS$1:AS$166)) + MAX(IF(AT$1:AT$166="saniert",AS$1:AS$166))) / 2
        )
    )),
    0,
    IF(
        AS124 &lt; (IF(
            AT125 = "unsaniert",
            (MIN(IF(AT$1:AT$166="unsaniert",AS$1:AS$166)) + MAX(IF(AT$1:AT$166="unsaniert",AS$1:AS$166))) / 2,
            IF(
                AT125 = "teilsaniert",
                (MIN(IF(AT$1:AT$166="teilsaniert",AS$1:AS$166)) + MAX(IF(AT$1:AT$166="teilsaniert",AS$1:AS$166))) / 2,
                (MIN(IF(AT$1:AT$166="saniert",AS$1:AS$166)) + MAX(IF(AT$1:AT$166="saniert",AS$1:AS$166))) / 2
            )
        )),
        0,
        AR125
    )
)</f>
        <v>0</v>
      </c>
      <c r="AV125" s="160"/>
      <c r="AW125" s="160"/>
      <c r="AX125" s="160"/>
      <c r="AY125" s="174">
        <f t="shared" si="46"/>
        <v>1.5656705130367057</v>
      </c>
      <c r="AZ125" s="173">
        <f t="shared" si="48"/>
        <v>0.10784836781643431</v>
      </c>
      <c r="BA125" s="174" t="str">
        <f t="shared" si="49"/>
        <v>teilsaniert</v>
      </c>
      <c r="BB125" s="174" cm="1">
        <f t="array" ref="BB125">IF(
    AZ125 &gt; (IF(
        BA125 = "unsaniert",
        (MIN(IF(BA$1:BA$166="unsaniert",AZ$1:AZ$166)) + MAX(IF(BA$1:BA$166="unsaniert",AZ$1:AZ$166))) / 2,
        IF(
            BA125 = "teilsaniert",
            (MIN(IF(BA$1:BA$166="teilsaniert",AZ$1:AZ$166)) + MAX(IF(BA$1:BA$166="teilsaniert",AZ$1:AZ$166))) / 2,
            (MIN(IF(BA$1:BA$166="saniert",AZ$1:AZ$166)) + MAX(IF(BA$1:BA$166="saniert",AZ$1:AZ$166))) / 2
        )
    )),
    0,
    IF(
        AZ124 &lt; (IF(
            BA125 = "unsaniert",
            (MIN(IF(BA$1:BA$166="unsaniert",AZ$1:AZ$166)) + MAX(IF(BA$1:BA$166="unsaniert",AZ$1:AZ$166))) / 2,
            IF(
                BA125 = "teilsaniert",
                (MIN(IF(BA$1:BA$166="teilsaniert",AZ$1:AZ$166)) + MAX(IF(BA$1:BA$166="teilsaniert",AZ$1:AZ$166))) / 2,
                (MIN(IF(BA$1:BA$166="saniert",AZ$1:AZ$166)) + MAX(IF(BA$1:BA$166="saniert",AZ$1:AZ$166))) / 2
            )
        )),
        0,
        AY125
    )
)</f>
        <v>0</v>
      </c>
      <c r="BC125" s="160"/>
      <c r="BD125" s="160"/>
      <c r="BE125" s="160"/>
      <c r="BF125" s="174">
        <f t="shared" si="47"/>
        <v>-0.22563868258688236</v>
      </c>
      <c r="BG125" s="173">
        <f t="shared" si="37"/>
        <v>4.8622268412748411E-5</v>
      </c>
      <c r="BH125" s="174" t="str">
        <f t="shared" si="38"/>
        <v>saniert</v>
      </c>
      <c r="BI125" s="174" cm="1">
        <f t="array" ref="BI125">IF(
    BG125 &gt; (IF(
        BH125 = "unsaniert",
        (MIN(IF(BH$1:BH$166="unsaniert",BG$1:BG$166)) + MAX(IF(BH$1:BH$166="unsaniert",BG$1:BG$166))) / 2,
        IF(
            BH125 = "teilsaniert",
            (MIN(IF(BH$1:BH$166="teilsaniert",BG$1:BG$166)) + MAX(IF(BH$1:BH$166="teilsaniert",BG$1:BG$166))) / 2,
            (MIN(IF(BH$1:BH$166="saniert",BG$1:BG$166)) + MAX(IF(BH$1:BH$166="saniert",BG$1:BG$166))) / 2
        )
    )),
    0,
    IF(
        BG124 &lt; (IF(
            BH125 = "unsaniert",
            (MIN(IF(BH$1:BH$166="unsaniert",BG$1:BG$166)) + MAX(IF(BH$1:BH$166="unsaniert",BG$1:BG$166))) / 2,
            IF(
                BH125 = "teilsaniert",
                (MIN(IF(BH$1:BH$166="teilsaniert",BG$1:BG$166)) + MAX(IF(BH$1:BH$166="teilsaniert",BG$1:BG$166))) / 2,
                (MIN(IF(BH$1:BH$166="saniert",BG$1:BG$166)) + MAX(IF(BH$1:BH$166="saniert",BG$1:BG$166))) / 2
            )
        )),
        0,
        BF125
    )
)</f>
        <v>0</v>
      </c>
    </row>
    <row r="126" spans="2:61">
      <c r="B126" s="174">
        <f t="shared" si="39"/>
        <v>0.44956603494705893</v>
      </c>
      <c r="C126" s="173">
        <f>_xlfn.NORM.DIST(B126, B5,C5, TRUE)</f>
        <v>2.4618909040230931E-2</v>
      </c>
      <c r="D126" s="174" t="str">
        <f t="shared" si="26"/>
        <v>saniert</v>
      </c>
      <c r="E126" s="174" cm="1">
        <f t="array" ref="E126">IF(
    C126 &gt; (IF(
        D126 = "unsaniert",
        (MIN(IF(D$32:D$166="unsaniert",C$32:C$166)) + MAX(IF(D$32:D$166="unsaniert",C$32:C$166))) / 2,
        IF(
            D126 = "teilsaniert",
            (MIN(IF(D$32:D$166="teilsaniert",C$32:C$166)) + MAX(IF(D$32:D$166="teilsaniert",C$32:C$166))) / 2,
            (MIN(IF(D$32:D$166="saniert",C$32:C$166)) + MAX(IF(D$32:D$166="saniert",C$32:C$166))) / 2
        )
    )),
    0,
    IF(
        C125 &lt; (IF(
            D126 = "unsaniert",
            (MIN(IF(D$32:D$166="unsaniert",C$32:C$166)) + MAX(IF(D$32:D$166="unsaniert",C$32:C$166))) / 2,
            IF(
                D126 = "teilsaniert",
                (MIN(IF(D$32:D$166="teilsaniert",C$32:C$166)) + MAX(IF(D$32:D$166="teilsaniert",C$32:C$166))) / 2,
                (MIN(IF(D$32:D$166="saniert",C$32:C$166)) + MAX(IF(D$32:D$166="saniert",C$32:C$166))) / 2
            )
        )),
        0,
        B126
    )
)</f>
        <v>0</v>
      </c>
      <c r="H126" s="160"/>
      <c r="I126" s="174">
        <f t="shared" si="40"/>
        <v>1.807226106026363</v>
      </c>
      <c r="J126" s="173">
        <f>_xlfn.NORM.DIST(I126, I5,J5, TRUE)</f>
        <v>0.33998649034914274</v>
      </c>
      <c r="K126" s="174" t="str">
        <f t="shared" si="27"/>
        <v>teilsaniert</v>
      </c>
      <c r="L126" s="174" cm="1">
        <f t="array" ref="L126">IF(
    J126 &gt; (IF(
        K126 = "unsaniert",
        (MIN(IF(K$32:K$166="unsaniert",J$32:J$166)) + MAX(IF(K$32:K$166="unsaniert",J$32:J$166))) / 2,
        IF(
            K126 = "teilsaniert",
            (MIN(IF(K$32:K$166="teilsaniert",J$32:J$166)) + MAX(IF(K$32:K$166="teilsaniert",J$32:J$166))) / 2,
            (MIN(IF(K$32:K$166="saniert",J$32:J$166)) + MAX(IF(K$32:K$166="saniert",J$32:J$166))) / 2
        )
    )),
    0,
    IF(
        J125 &lt; (IF(
            K126 = "unsaniert",
            (MIN(IF(K$32:K$166="unsaniert",J$32:J$166)) + MAX(IF(K$32:K$166="unsaniert",J$32:J$166))) / 2,
            IF(
                K126 = "teilsaniert",
                (MIN(IF(K$32:K$166="teilsaniert",J$32:J$166)) + MAX(IF(K$32:K$166="teilsaniert",J$32:J$166))) / 2,
                (MIN(IF(K$32:K$166="saniert",J$32:J$166)) + MAX(IF(K$32:K$166="saniert",J$32:J$166))) / 2
            )
        )),
        0,
        I126
    )
)</f>
        <v>0</v>
      </c>
      <c r="O126" s="160"/>
      <c r="P126" s="174">
        <f t="shared" si="41"/>
        <v>-0.39636588749432178</v>
      </c>
      <c r="Q126" s="173">
        <f>_xlfn.NORM.DIST(P126, P5,Q5, TRUE)</f>
        <v>4.2504915390869177E-7</v>
      </c>
      <c r="R126" s="174" t="str">
        <f t="shared" si="28"/>
        <v>saniert</v>
      </c>
      <c r="S126" s="174" cm="1">
        <f t="array" ref="S126">IF(
    Q126 &gt; (IF(
        R126 = "unsaniert",
        (MIN(IF(R$32:R$166="unsaniert",Q$32:Q$166)) + MAX(IF(R$32:R$166="unsaniert",Q$32:Q$166))) / 2,
        IF(
            R126 = "teilsaniert",
            (MIN(IF(R$32:R$166="teilsaniert",Q$32:Q$166)) + MAX(IF(R$32:R$166="teilsaniert",Q$32:Q$166))) / 2,
            (MIN(IF(R$32:R$166="saniert",Q$32:Q$166)) + MAX(IF(R$32:R$166="saniert",Q$32:Q$166))) / 2
        )
    )),
    0,
    IF(
        Q125 &lt; (IF(
            R126 = "unsaniert",
            (MIN(IF(R$32:R$166="unsaniert",Q$32:Q$166)) + MAX(IF(R$32:R$166="unsaniert",Q$32:Q$166))) / 2,
            IF(
                R126 = "teilsaniert",
                (MIN(IF(R$32:R$166="teilsaniert",Q$32:Q$166)) + MAX(IF(R$32:R$166="teilsaniert",Q$32:Q$166))) / 2,
                (MIN(IF(R$32:R$166="saniert",Q$32:Q$166)) + MAX(IF(R$32:R$166="saniert",Q$32:Q$166))) / 2
            )
        )),
        0,
        P126
    )
)</f>
        <v>0</v>
      </c>
      <c r="W126" s="174">
        <f t="shared" si="42"/>
        <v>2.5570897700003044</v>
      </c>
      <c r="X126" s="173">
        <f t="shared" si="29"/>
        <v>0.19417781833387437</v>
      </c>
      <c r="Y126" s="174" t="str">
        <f t="shared" si="30"/>
        <v>teilsaniert</v>
      </c>
      <c r="Z126" s="174" cm="1">
        <f t="array" ref="Z126">IF(
    X126 &gt; (IF(
        Y126 = "unsaniert",
        (MIN(IF(Y$29:Y$166="unsaniert",X$29:X$166)) + MAX(IF(Y$29:Y$166="unsaniert",X$29:X$166))) / 2,
        IF(
            Y126 = "teilsaniert",
            (MIN(IF(Y$29:Y$166="teilsaniert",X$29:X$166)) + MAX(IF(Y$29:Y$166="teilsaniert",X$29:X$166))) / 2,
            (MIN(IF(Y$29:Y$166="saniert",X$29:X$166)) + MAX(IF(Y$29:Y$166="saniert",X$29:X$166))) / 2
        )
    )),
    0,
    IF(
        X125 &lt; (IF(
            Y126 = "unsaniert",
            (MIN(IF(Y$29:Y$166="unsaniert",X$29:X$166)) + MAX(IF(Y$29:Y$166="unsaniert",X$29:X$166))) / 2,
            IF(
                Y126 = "teilsaniert",
                (MIN(IF(Y$29:Y$166="teilsaniert",X$29:X$166)) + MAX(IF(Y$29:Y$166="teilsaniert",X$29:X$166))) / 2,
                (MIN(IF(Y$29:Y$166="saniert",X$29:X$166)) + MAX(IF(Y$29:Y$166="saniert",X$29:X$166))) / 2
            )
        )),
        0,
        W126
    )
)</f>
        <v>0</v>
      </c>
      <c r="AA126" s="160"/>
      <c r="AB126" s="160"/>
      <c r="AC126" s="160"/>
      <c r="AD126" s="174">
        <f t="shared" si="43"/>
        <v>0.38717654831509707</v>
      </c>
      <c r="AE126" s="173">
        <f t="shared" si="31"/>
        <v>5.5841149477292009E-3</v>
      </c>
      <c r="AF126" s="174" t="str">
        <f t="shared" si="32"/>
        <v>saniert</v>
      </c>
      <c r="AG126" s="174" cm="1">
        <f t="array" ref="AG126">IF(
    AE126 &gt; (IF(
        AF126 = "unsaniert",
        (MIN(IF(AF$1:AF$166="unsaniert",AE$1:AE$166)) + MAX(IF(AF$1:AF$166="unsaniert",AE$1:AE$166))) / 2,
        IF(
            AF126 = "teilsaniert",
            (MIN(IF(AF$1:AF$166="teilsaniert",AE$1:AE$166)) + MAX(IF(AF$1:AF$166="teilsaniert",AE$1:AE$166))) / 2,
            (MIN(IF(AF$1:AF$166="saniert",AE$1:AE$166)) + MAX(IF(AF$1:AF$166="saniert",AE$1:AE$166))) / 2
        )
    )),
    0,
    IF(
        AE125 &lt; (IF(
            AF126 = "unsaniert",
            (MIN(IF(AF$1:AF$166="unsaniert",AE$1:AE$166)) + MAX(IF(AF$1:AF$166="unsaniert",AE$1:AE$166))) / 2,
            IF(
                AF126 = "teilsaniert",
                (MIN(IF(AF$1:AF$166="teilsaniert",AE$1:AE$166)) + MAX(IF(AF$1:AF$166="teilsaniert",AE$1:AE$166))) / 2,
                (MIN(IF(AF$1:AF$166="saniert",AE$1:AE$166)) + MAX(IF(AF$1:AF$166="saniert",AE$1:AE$166))) / 2
            )
        )),
        0,
        AD126
    )
)</f>
        <v>0</v>
      </c>
      <c r="AH126" s="160"/>
      <c r="AI126" s="160"/>
      <c r="AJ126" s="160"/>
      <c r="AK126" s="174">
        <f t="shared" si="44"/>
        <v>-0.55794603619892547</v>
      </c>
      <c r="AL126" s="173">
        <f t="shared" si="33"/>
        <v>5.3034232629487305E-10</v>
      </c>
      <c r="AM126" s="174" t="str">
        <f t="shared" si="34"/>
        <v>saniert</v>
      </c>
      <c r="AN126" s="174" cm="1">
        <f t="array" ref="AN126">IF(
    AL126 &gt; (IF(
        AM126 = "unsaniert",
        (MIN(IF(AM$1:AM$166="unsaniert",AL$1:AL$166)) + MAX(IF(AM$1:AM$166="unsaniert",AL$1:AL$166))) / 2,
        IF(
            AM126 = "teilsaniert",
            (MIN(IF(AM$1:AM$166="teilsaniert",AL$1:AL$166)) + MAX(IF(AM$1:AM$166="teilsaniert",AL$1:AL$166))) / 2,
            (MIN(IF(AM$1:AM$166="saniert",AL$1:AL$166)) + MAX(IF(AM$1:AM$166="saniert",AL$1:AL$166))) / 2
        )
    )),
    0,
    IF(
        AL125 &lt; (IF(
            AM126 = "unsaniert",
            (MIN(IF(AM$1:AM$166="unsaniert",AL$1:AL$166)) + MAX(IF(AM$1:AM$166="unsaniert",AL$1:AL$166))) / 2,
            IF(
                AM126 = "teilsaniert",
                (MIN(IF(AM$1:AM$166="teilsaniert",AL$1:AL$166)) + MAX(IF(AM$1:AM$166="teilsaniert",AL$1:AL$166))) / 2,
                (MIN(IF(AM$1:AM$166="saniert",AL$1:AL$166)) + MAX(IF(AM$1:AM$166="saniert",AL$1:AL$166))) / 2
            )
        )),
        0,
        AK126
    )
)</f>
        <v>0</v>
      </c>
      <c r="AR126" s="174">
        <f t="shared" si="45"/>
        <v>1.170144665793871</v>
      </c>
      <c r="AS126" s="173">
        <f t="shared" si="35"/>
        <v>9.3127901437015694E-3</v>
      </c>
      <c r="AT126" s="174" t="str">
        <f t="shared" si="36"/>
        <v>saniert</v>
      </c>
      <c r="AU126" s="174" cm="1">
        <f t="array" ref="AU126">IF(
    AS126 &gt; (IF(
        AT126 = "unsaniert",
        (MIN(IF(AT$1:AT$166="unsaniert",AS$1:AS$166)) + MAX(IF(AT$1:AT$166="unsaniert",AS$1:AS$166))) / 2,
        IF(
            AT126 = "teilsaniert",
            (MIN(IF(AT$1:AT$166="teilsaniert",AS$1:AS$166)) + MAX(IF(AT$1:AT$166="teilsaniert",AS$1:AS$166))) / 2,
            (MIN(IF(AT$1:AT$166="saniert",AS$1:AS$166)) + MAX(IF(AT$1:AT$166="saniert",AS$1:AS$166))) / 2
        )
    )),
    0,
    IF(
        AS125 &lt; (IF(
            AT126 = "unsaniert",
            (MIN(IF(AT$1:AT$166="unsaniert",AS$1:AS$166)) + MAX(IF(AT$1:AT$166="unsaniert",AS$1:AS$166))) / 2,
            IF(
                AT126 = "teilsaniert",
                (MIN(IF(AT$1:AT$166="teilsaniert",AS$1:AS$166)) + MAX(IF(AT$1:AT$166="teilsaniert",AS$1:AS$166))) / 2,
                (MIN(IF(AT$1:AT$166="saniert",AS$1:AS$166)) + MAX(IF(AT$1:AT$166="saniert",AS$1:AS$166))) / 2
            )
        )),
        0,
        AR126
    )
)</f>
        <v>0</v>
      </c>
      <c r="AV126" s="160"/>
      <c r="AW126" s="160"/>
      <c r="AX126" s="160"/>
      <c r="AY126" s="174">
        <f t="shared" si="46"/>
        <v>1.5356705130367057</v>
      </c>
      <c r="AZ126" s="173">
        <f t="shared" si="48"/>
        <v>9.9371405466776946E-2</v>
      </c>
      <c r="BA126" s="174" t="str">
        <f t="shared" si="49"/>
        <v>teilsaniert</v>
      </c>
      <c r="BB126" s="174" cm="1">
        <f t="array" ref="BB126">IF(
    AZ126 &gt; (IF(
        BA126 = "unsaniert",
        (MIN(IF(BA$1:BA$166="unsaniert",AZ$1:AZ$166)) + MAX(IF(BA$1:BA$166="unsaniert",AZ$1:AZ$166))) / 2,
        IF(
            BA126 = "teilsaniert",
            (MIN(IF(BA$1:BA$166="teilsaniert",AZ$1:AZ$166)) + MAX(IF(BA$1:BA$166="teilsaniert",AZ$1:AZ$166))) / 2,
            (MIN(IF(BA$1:BA$166="saniert",AZ$1:AZ$166)) + MAX(IF(BA$1:BA$166="saniert",AZ$1:AZ$166))) / 2
        )
    )),
    0,
    IF(
        AZ125 &lt; (IF(
            BA126 = "unsaniert",
            (MIN(IF(BA$1:BA$166="unsaniert",AZ$1:AZ$166)) + MAX(IF(BA$1:BA$166="unsaniert",AZ$1:AZ$166))) / 2,
            IF(
                BA126 = "teilsaniert",
                (MIN(IF(BA$1:BA$166="teilsaniert",AZ$1:AZ$166)) + MAX(IF(BA$1:BA$166="teilsaniert",AZ$1:AZ$166))) / 2,
                (MIN(IF(BA$1:BA$166="saniert",AZ$1:AZ$166)) + MAX(IF(BA$1:BA$166="saniert",AZ$1:AZ$166))) / 2
            )
        )),
        0,
        AY126
    )
)</f>
        <v>0</v>
      </c>
      <c r="BC126" s="160"/>
      <c r="BD126" s="160"/>
      <c r="BE126" s="160"/>
      <c r="BF126" s="174">
        <f t="shared" si="47"/>
        <v>-0.25563868258688238</v>
      </c>
      <c r="BG126" s="173">
        <f t="shared" si="37"/>
        <v>3.5337253947866998E-5</v>
      </c>
      <c r="BH126" s="174" t="str">
        <f t="shared" si="38"/>
        <v>saniert</v>
      </c>
      <c r="BI126" s="174" cm="1">
        <f t="array" ref="BI126">IF(
    BG126 &gt; (IF(
        BH126 = "unsaniert",
        (MIN(IF(BH$1:BH$166="unsaniert",BG$1:BG$166)) + MAX(IF(BH$1:BH$166="unsaniert",BG$1:BG$166))) / 2,
        IF(
            BH126 = "teilsaniert",
            (MIN(IF(BH$1:BH$166="teilsaniert",BG$1:BG$166)) + MAX(IF(BH$1:BH$166="teilsaniert",BG$1:BG$166))) / 2,
            (MIN(IF(BH$1:BH$166="saniert",BG$1:BG$166)) + MAX(IF(BH$1:BH$166="saniert",BG$1:BG$166))) / 2
        )
    )),
    0,
    IF(
        BG125 &lt; (IF(
            BH126 = "unsaniert",
            (MIN(IF(BH$1:BH$166="unsaniert",BG$1:BG$166)) + MAX(IF(BH$1:BH$166="unsaniert",BG$1:BG$166))) / 2,
            IF(
                BH126 = "teilsaniert",
                (MIN(IF(BH$1:BH$166="teilsaniert",BG$1:BG$166)) + MAX(IF(BH$1:BH$166="teilsaniert",BG$1:BG$166))) / 2,
                (MIN(IF(BH$1:BH$166="saniert",BG$1:BG$166)) + MAX(IF(BH$1:BH$166="saniert",BG$1:BG$166))) / 2
            )
        )),
        0,
        BF126
    )
)</f>
        <v>0</v>
      </c>
    </row>
    <row r="127" spans="2:61">
      <c r="B127" s="174">
        <f t="shared" si="39"/>
        <v>0.41956603494705891</v>
      </c>
      <c r="C127" s="173">
        <f>_xlfn.NORM.DIST(B127, B5,C5, TRUE)</f>
        <v>2.1634512147554911E-2</v>
      </c>
      <c r="D127" s="174" t="str">
        <f t="shared" si="26"/>
        <v>saniert</v>
      </c>
      <c r="E127" s="174" cm="1">
        <f t="array" ref="E127">IF(
    C127 &gt; (IF(
        D127 = "unsaniert",
        (MIN(IF(D$32:D$166="unsaniert",C$32:C$166)) + MAX(IF(D$32:D$166="unsaniert",C$32:C$166))) / 2,
        IF(
            D127 = "teilsaniert",
            (MIN(IF(D$32:D$166="teilsaniert",C$32:C$166)) + MAX(IF(D$32:D$166="teilsaniert",C$32:C$166))) / 2,
            (MIN(IF(D$32:D$166="saniert",C$32:C$166)) + MAX(IF(D$32:D$166="saniert",C$32:C$166))) / 2
        )
    )),
    0,
    IF(
        C126 &lt; (IF(
            D127 = "unsaniert",
            (MIN(IF(D$32:D$166="unsaniert",C$32:C$166)) + MAX(IF(D$32:D$166="unsaniert",C$32:C$166))) / 2,
            IF(
                D127 = "teilsaniert",
                (MIN(IF(D$32:D$166="teilsaniert",C$32:C$166)) + MAX(IF(D$32:D$166="teilsaniert",C$32:C$166))) / 2,
                (MIN(IF(D$32:D$166="saniert",C$32:C$166)) + MAX(IF(D$32:D$166="saniert",C$32:C$166))) / 2
            )
        )),
        0,
        B127
    )
)</f>
        <v>0</v>
      </c>
      <c r="H127" s="160"/>
      <c r="I127" s="174">
        <f t="shared" si="40"/>
        <v>1.777226106026363</v>
      </c>
      <c r="J127" s="173">
        <f>_xlfn.NORM.DIST(I127, I5,J5, TRUE)</f>
        <v>0.32635522028792407</v>
      </c>
      <c r="K127" s="174" t="str">
        <f t="shared" si="27"/>
        <v>teilsaniert</v>
      </c>
      <c r="L127" s="174" cm="1">
        <f t="array" ref="L127">IF(
    J127 &gt; (IF(
        K127 = "unsaniert",
        (MIN(IF(K$32:K$166="unsaniert",J$32:J$166)) + MAX(IF(K$32:K$166="unsaniert",J$32:J$166))) / 2,
        IF(
            K127 = "teilsaniert",
            (MIN(IF(K$32:K$166="teilsaniert",J$32:J$166)) + MAX(IF(K$32:K$166="teilsaniert",J$32:J$166))) / 2,
            (MIN(IF(K$32:K$166="saniert",J$32:J$166)) + MAX(IF(K$32:K$166="saniert",J$32:J$166))) / 2
        )
    )),
    0,
    IF(
        J126 &lt; (IF(
            K127 = "unsaniert",
            (MIN(IF(K$32:K$166="unsaniert",J$32:J$166)) + MAX(IF(K$32:K$166="unsaniert",J$32:J$166))) / 2,
            IF(
                K127 = "teilsaniert",
                (MIN(IF(K$32:K$166="teilsaniert",J$32:J$166)) + MAX(IF(K$32:K$166="teilsaniert",J$32:J$166))) / 2,
                (MIN(IF(K$32:K$166="saniert",J$32:J$166)) + MAX(IF(K$32:K$166="saniert",J$32:J$166))) / 2
            )
        )),
        0,
        I127
    )
)</f>
        <v>0</v>
      </c>
      <c r="O127" s="160"/>
      <c r="P127" s="174">
        <f t="shared" si="41"/>
        <v>-0.4263658874943218</v>
      </c>
      <c r="Q127" s="173">
        <f>_xlfn.NORM.DIST(P127, P5,Q5, TRUE)</f>
        <v>2.7134310146289458E-7</v>
      </c>
      <c r="R127" s="174" t="str">
        <f t="shared" si="28"/>
        <v>saniert</v>
      </c>
      <c r="S127" s="174" cm="1">
        <f t="array" ref="S127">IF(
    Q127 &gt; (IF(
        R127 = "unsaniert",
        (MIN(IF(R$32:R$166="unsaniert",Q$32:Q$166)) + MAX(IF(R$32:R$166="unsaniert",Q$32:Q$166))) / 2,
        IF(
            R127 = "teilsaniert",
            (MIN(IF(R$32:R$166="teilsaniert",Q$32:Q$166)) + MAX(IF(R$32:R$166="teilsaniert",Q$32:Q$166))) / 2,
            (MIN(IF(R$32:R$166="saniert",Q$32:Q$166)) + MAX(IF(R$32:R$166="saniert",Q$32:Q$166))) / 2
        )
    )),
    0,
    IF(
        Q126 &lt; (IF(
            R127 = "unsaniert",
            (MIN(IF(R$32:R$166="unsaniert",Q$32:Q$166)) + MAX(IF(R$32:R$166="unsaniert",Q$32:Q$166))) / 2,
            IF(
                R127 = "teilsaniert",
                (MIN(IF(R$32:R$166="teilsaniert",Q$32:Q$166)) + MAX(IF(R$32:R$166="teilsaniert",Q$32:Q$166))) / 2,
                (MIN(IF(R$32:R$166="saniert",Q$32:Q$166)) + MAX(IF(R$32:R$166="saniert",Q$32:Q$166))) / 2
            )
        )),
        0,
        P127
    )
)</f>
        <v>0</v>
      </c>
      <c r="W127" s="174">
        <f t="shared" si="42"/>
        <v>2.5270897700003045</v>
      </c>
      <c r="X127" s="173">
        <f t="shared" si="29"/>
        <v>0.18271959496386891</v>
      </c>
      <c r="Y127" s="174" t="str">
        <f t="shared" si="30"/>
        <v>teilsaniert</v>
      </c>
      <c r="Z127" s="174" cm="1">
        <f t="array" ref="Z127">IF(
    X127 &gt; (IF(
        Y127 = "unsaniert",
        (MIN(IF(Y$29:Y$166="unsaniert",X$29:X$166)) + MAX(IF(Y$29:Y$166="unsaniert",X$29:X$166))) / 2,
        IF(
            Y127 = "teilsaniert",
            (MIN(IF(Y$29:Y$166="teilsaniert",X$29:X$166)) + MAX(IF(Y$29:Y$166="teilsaniert",X$29:X$166))) / 2,
            (MIN(IF(Y$29:Y$166="saniert",X$29:X$166)) + MAX(IF(Y$29:Y$166="saniert",X$29:X$166))) / 2
        )
    )),
    0,
    IF(
        X126 &lt; (IF(
            Y127 = "unsaniert",
            (MIN(IF(Y$29:Y$166="unsaniert",X$29:X$166)) + MAX(IF(Y$29:Y$166="unsaniert",X$29:X$166))) / 2,
            IF(
                Y127 = "teilsaniert",
                (MIN(IF(Y$29:Y$166="teilsaniert",X$29:X$166)) + MAX(IF(Y$29:Y$166="teilsaniert",X$29:X$166))) / 2,
                (MIN(IF(Y$29:Y$166="saniert",X$29:X$166)) + MAX(IF(Y$29:Y$166="saniert",X$29:X$166))) / 2
            )
        )),
        0,
        W127
    )
)</f>
        <v>0</v>
      </c>
      <c r="AA127" s="160"/>
      <c r="AB127" s="160"/>
      <c r="AC127" s="160"/>
      <c r="AD127" s="174">
        <f t="shared" si="43"/>
        <v>0.35717654831509704</v>
      </c>
      <c r="AE127" s="173">
        <f t="shared" si="31"/>
        <v>4.6851358706270253E-3</v>
      </c>
      <c r="AF127" s="174" t="str">
        <f t="shared" si="32"/>
        <v>saniert</v>
      </c>
      <c r="AG127" s="174" cm="1">
        <f t="array" ref="AG127">IF(
    AE127 &gt; (IF(
        AF127 = "unsaniert",
        (MIN(IF(AF$1:AF$166="unsaniert",AE$1:AE$166)) + MAX(IF(AF$1:AF$166="unsaniert",AE$1:AE$166))) / 2,
        IF(
            AF127 = "teilsaniert",
            (MIN(IF(AF$1:AF$166="teilsaniert",AE$1:AE$166)) + MAX(IF(AF$1:AF$166="teilsaniert",AE$1:AE$166))) / 2,
            (MIN(IF(AF$1:AF$166="saniert",AE$1:AE$166)) + MAX(IF(AF$1:AF$166="saniert",AE$1:AE$166))) / 2
        )
    )),
    0,
    IF(
        AE126 &lt; (IF(
            AF127 = "unsaniert",
            (MIN(IF(AF$1:AF$166="unsaniert",AE$1:AE$166)) + MAX(IF(AF$1:AF$166="unsaniert",AE$1:AE$166))) / 2,
            IF(
                AF127 = "teilsaniert",
                (MIN(IF(AF$1:AF$166="teilsaniert",AE$1:AE$166)) + MAX(IF(AF$1:AF$166="teilsaniert",AE$1:AE$166))) / 2,
                (MIN(IF(AF$1:AF$166="saniert",AE$1:AE$166)) + MAX(IF(AF$1:AF$166="saniert",AE$1:AE$166))) / 2
            )
        )),
        0,
        AD127
    )
)</f>
        <v>0</v>
      </c>
      <c r="AH127" s="160"/>
      <c r="AI127" s="160"/>
      <c r="AJ127" s="160"/>
      <c r="AK127" s="174">
        <f t="shared" si="44"/>
        <v>-0.58794603619892549</v>
      </c>
      <c r="AL127" s="173">
        <f t="shared" si="33"/>
        <v>2.8231580370432041E-10</v>
      </c>
      <c r="AM127" s="174" t="str">
        <f t="shared" si="34"/>
        <v>saniert</v>
      </c>
      <c r="AN127" s="174" cm="1">
        <f t="array" ref="AN127">IF(
    AL127 &gt; (IF(
        AM127 = "unsaniert",
        (MIN(IF(AM$1:AM$166="unsaniert",AL$1:AL$166)) + MAX(IF(AM$1:AM$166="unsaniert",AL$1:AL$166))) / 2,
        IF(
            AM127 = "teilsaniert",
            (MIN(IF(AM$1:AM$166="teilsaniert",AL$1:AL$166)) + MAX(IF(AM$1:AM$166="teilsaniert",AL$1:AL$166))) / 2,
            (MIN(IF(AM$1:AM$166="saniert",AL$1:AL$166)) + MAX(IF(AM$1:AM$166="saniert",AL$1:AL$166))) / 2
        )
    )),
    0,
    IF(
        AL126 &lt; (IF(
            AM127 = "unsaniert",
            (MIN(IF(AM$1:AM$166="unsaniert",AL$1:AL$166)) + MAX(IF(AM$1:AM$166="unsaniert",AL$1:AL$166))) / 2,
            IF(
                AM127 = "teilsaniert",
                (MIN(IF(AM$1:AM$166="teilsaniert",AL$1:AL$166)) + MAX(IF(AM$1:AM$166="teilsaniert",AL$1:AL$166))) / 2,
                (MIN(IF(AM$1:AM$166="saniert",AL$1:AL$166)) + MAX(IF(AM$1:AM$166="saniert",AL$1:AL$166))) / 2
            )
        )),
        0,
        AK127
    )
)</f>
        <v>0</v>
      </c>
      <c r="AR127" s="174">
        <f t="shared" si="45"/>
        <v>1.160144665793871</v>
      </c>
      <c r="AS127" s="173">
        <f t="shared" si="35"/>
        <v>7.9377615579052721E-3</v>
      </c>
      <c r="AT127" s="174" t="str">
        <f t="shared" si="36"/>
        <v>saniert</v>
      </c>
      <c r="AU127" s="174" cm="1">
        <f t="array" ref="AU127">IF(
    AS127 &gt; (IF(
        AT127 = "unsaniert",
        (MIN(IF(AT$1:AT$166="unsaniert",AS$1:AS$166)) + MAX(IF(AT$1:AT$166="unsaniert",AS$1:AS$166))) / 2,
        IF(
            AT127 = "teilsaniert",
            (MIN(IF(AT$1:AT$166="teilsaniert",AS$1:AS$166)) + MAX(IF(AT$1:AT$166="teilsaniert",AS$1:AS$166))) / 2,
            (MIN(IF(AT$1:AT$166="saniert",AS$1:AS$166)) + MAX(IF(AT$1:AT$166="saniert",AS$1:AS$166))) / 2
        )
    )),
    0,
    IF(
        AS126 &lt; (IF(
            AT127 = "unsaniert",
            (MIN(IF(AT$1:AT$166="unsaniert",AS$1:AS$166)) + MAX(IF(AT$1:AT$166="unsaniert",AS$1:AS$166))) / 2,
            IF(
                AT127 = "teilsaniert",
                (MIN(IF(AT$1:AT$166="teilsaniert",AS$1:AS$166)) + MAX(IF(AT$1:AT$166="teilsaniert",AS$1:AS$166))) / 2,
                (MIN(IF(AT$1:AT$166="saniert",AS$1:AS$166)) + MAX(IF(AT$1:AT$166="saniert",AS$1:AS$166))) / 2
            )
        )),
        0,
        AR127
    )
)</f>
        <v>0</v>
      </c>
      <c r="AV127" s="160"/>
      <c r="AW127" s="160"/>
      <c r="AX127" s="160"/>
      <c r="AY127" s="174">
        <f t="shared" si="46"/>
        <v>1.5056705130367056</v>
      </c>
      <c r="AZ127" s="173">
        <f t="shared" si="48"/>
        <v>9.1392137135177201E-2</v>
      </c>
      <c r="BA127" s="174" t="str">
        <f t="shared" si="49"/>
        <v>teilsaniert</v>
      </c>
      <c r="BB127" s="174" cm="1">
        <f t="array" ref="BB127">IF(
    AZ127 &gt; (IF(
        BA127 = "unsaniert",
        (MIN(IF(BA$1:BA$166="unsaniert",AZ$1:AZ$166)) + MAX(IF(BA$1:BA$166="unsaniert",AZ$1:AZ$166))) / 2,
        IF(
            BA127 = "teilsaniert",
            (MIN(IF(BA$1:BA$166="teilsaniert",AZ$1:AZ$166)) + MAX(IF(BA$1:BA$166="teilsaniert",AZ$1:AZ$166))) / 2,
            (MIN(IF(BA$1:BA$166="saniert",AZ$1:AZ$166)) + MAX(IF(BA$1:BA$166="saniert",AZ$1:AZ$166))) / 2
        )
    )),
    0,
    IF(
        AZ126 &lt; (IF(
            BA127 = "unsaniert",
            (MIN(IF(BA$1:BA$166="unsaniert",AZ$1:AZ$166)) + MAX(IF(BA$1:BA$166="unsaniert",AZ$1:AZ$166))) / 2,
            IF(
                BA127 = "teilsaniert",
                (MIN(IF(BA$1:BA$166="teilsaniert",AZ$1:AZ$166)) + MAX(IF(BA$1:BA$166="teilsaniert",AZ$1:AZ$166))) / 2,
                (MIN(IF(BA$1:BA$166="saniert",AZ$1:AZ$166)) + MAX(IF(BA$1:BA$166="saniert",AZ$1:AZ$166))) / 2
            )
        )),
        0,
        AY127
    )
)</f>
        <v>0</v>
      </c>
      <c r="BC127" s="160"/>
      <c r="BD127" s="160"/>
      <c r="BE127" s="160"/>
      <c r="BF127" s="174">
        <f t="shared" si="47"/>
        <v>-0.28563868258688241</v>
      </c>
      <c r="BG127" s="173">
        <f t="shared" si="37"/>
        <v>2.5538765191261094E-5</v>
      </c>
      <c r="BH127" s="174" t="str">
        <f t="shared" si="38"/>
        <v>saniert</v>
      </c>
      <c r="BI127" s="174" cm="1">
        <f t="array" ref="BI127">IF(
    BG127 &gt; (IF(
        BH127 = "unsaniert",
        (MIN(IF(BH$1:BH$166="unsaniert",BG$1:BG$166)) + MAX(IF(BH$1:BH$166="unsaniert",BG$1:BG$166))) / 2,
        IF(
            BH127 = "teilsaniert",
            (MIN(IF(BH$1:BH$166="teilsaniert",BG$1:BG$166)) + MAX(IF(BH$1:BH$166="teilsaniert",BG$1:BG$166))) / 2,
            (MIN(IF(BH$1:BH$166="saniert",BG$1:BG$166)) + MAX(IF(BH$1:BH$166="saniert",BG$1:BG$166))) / 2
        )
    )),
    0,
    IF(
        BG126 &lt; (IF(
            BH127 = "unsaniert",
            (MIN(IF(BH$1:BH$166="unsaniert",BG$1:BG$166)) + MAX(IF(BH$1:BH$166="unsaniert",BG$1:BG$166))) / 2,
            IF(
                BH127 = "teilsaniert",
                (MIN(IF(BH$1:BH$166="teilsaniert",BG$1:BG$166)) + MAX(IF(BH$1:BH$166="teilsaniert",BG$1:BG$166))) / 2,
                (MIN(IF(BH$1:BH$166="saniert",BG$1:BG$166)) + MAX(IF(BH$1:BH$166="saniert",BG$1:BG$166))) / 2
            )
        )),
        0,
        BF127
    )
)</f>
        <v>0</v>
      </c>
    </row>
    <row r="128" spans="2:61">
      <c r="B128" s="174">
        <f t="shared" si="39"/>
        <v>0.38956603494705888</v>
      </c>
      <c r="C128" s="173">
        <f>_xlfn.NORM.DIST(B128, B5,C5, TRUE)</f>
        <v>1.8961732926046256E-2</v>
      </c>
      <c r="D128" s="174" t="str">
        <f t="shared" si="26"/>
        <v>saniert</v>
      </c>
      <c r="E128" s="174" cm="1">
        <f t="array" ref="E128">IF(
    C128 &gt; (IF(
        D128 = "unsaniert",
        (MIN(IF(D$32:D$166="unsaniert",C$32:C$166)) + MAX(IF(D$32:D$166="unsaniert",C$32:C$166))) / 2,
        IF(
            D128 = "teilsaniert",
            (MIN(IF(D$32:D$166="teilsaniert",C$32:C$166)) + MAX(IF(D$32:D$166="teilsaniert",C$32:C$166))) / 2,
            (MIN(IF(D$32:D$166="saniert",C$32:C$166)) + MAX(IF(D$32:D$166="saniert",C$32:C$166))) / 2
        )
    )),
    0,
    IF(
        C127 &lt; (IF(
            D128 = "unsaniert",
            (MIN(IF(D$32:D$166="unsaniert",C$32:C$166)) + MAX(IF(D$32:D$166="unsaniert",C$32:C$166))) / 2,
            IF(
                D128 = "teilsaniert",
                (MIN(IF(D$32:D$166="teilsaniert",C$32:C$166)) + MAX(IF(D$32:D$166="teilsaniert",C$32:C$166))) / 2,
                (MIN(IF(D$32:D$166="saniert",C$32:C$166)) + MAX(IF(D$32:D$166="saniert",C$32:C$166))) / 2
            )
        )),
        0,
        B128
    )
)</f>
        <v>0</v>
      </c>
      <c r="H128" s="160"/>
      <c r="I128" s="174">
        <f t="shared" si="40"/>
        <v>1.747226106026363</v>
      </c>
      <c r="J128" s="173">
        <f>_xlfn.NORM.DIST(I128, I5,J5, TRUE)</f>
        <v>0.31295202141789147</v>
      </c>
      <c r="K128" s="174" t="str">
        <f t="shared" si="27"/>
        <v>teilsaniert</v>
      </c>
      <c r="L128" s="174" cm="1">
        <f t="array" ref="L128">IF(
    J128 &gt; (IF(
        K128 = "unsaniert",
        (MIN(IF(K$32:K$166="unsaniert",J$32:J$166)) + MAX(IF(K$32:K$166="unsaniert",J$32:J$166))) / 2,
        IF(
            K128 = "teilsaniert",
            (MIN(IF(K$32:K$166="teilsaniert",J$32:J$166)) + MAX(IF(K$32:K$166="teilsaniert",J$32:J$166))) / 2,
            (MIN(IF(K$32:K$166="saniert",J$32:J$166)) + MAX(IF(K$32:K$166="saniert",J$32:J$166))) / 2
        )
    )),
    0,
    IF(
        J127 &lt; (IF(
            K128 = "unsaniert",
            (MIN(IF(K$32:K$166="unsaniert",J$32:J$166)) + MAX(IF(K$32:K$166="unsaniert",J$32:J$166))) / 2,
            IF(
                K128 = "teilsaniert",
                (MIN(IF(K$32:K$166="teilsaniert",J$32:J$166)) + MAX(IF(K$32:K$166="teilsaniert",J$32:J$166))) / 2,
                (MIN(IF(K$32:K$166="saniert",J$32:J$166)) + MAX(IF(K$32:K$166="saniert",J$32:J$166))) / 2
            )
        )),
        0,
        I128
    )
)</f>
        <v>0</v>
      </c>
      <c r="O128" s="160"/>
      <c r="P128" s="174">
        <f t="shared" si="41"/>
        <v>-0.45636588749432183</v>
      </c>
      <c r="Q128" s="173">
        <f>_xlfn.NORM.DIST(P128, P5,Q5, TRUE)</f>
        <v>1.7195433485432823E-7</v>
      </c>
      <c r="R128" s="174" t="str">
        <f t="shared" si="28"/>
        <v>saniert</v>
      </c>
      <c r="S128" s="174" cm="1">
        <f t="array" ref="S128">IF(
    Q128 &gt; (IF(
        R128 = "unsaniert",
        (MIN(IF(R$32:R$166="unsaniert",Q$32:Q$166)) + MAX(IF(R$32:R$166="unsaniert",Q$32:Q$166))) / 2,
        IF(
            R128 = "teilsaniert",
            (MIN(IF(R$32:R$166="teilsaniert",Q$32:Q$166)) + MAX(IF(R$32:R$166="teilsaniert",Q$32:Q$166))) / 2,
            (MIN(IF(R$32:R$166="saniert",Q$32:Q$166)) + MAX(IF(R$32:R$166="saniert",Q$32:Q$166))) / 2
        )
    )),
    0,
    IF(
        Q127 &lt; (IF(
            R128 = "unsaniert",
            (MIN(IF(R$32:R$166="unsaniert",Q$32:Q$166)) + MAX(IF(R$32:R$166="unsaniert",Q$32:Q$166))) / 2,
            IF(
                R128 = "teilsaniert",
                (MIN(IF(R$32:R$166="teilsaniert",Q$32:Q$166)) + MAX(IF(R$32:R$166="teilsaniert",Q$32:Q$166))) / 2,
                (MIN(IF(R$32:R$166="saniert",Q$32:Q$166)) + MAX(IF(R$32:R$166="saniert",Q$32:Q$166))) / 2
            )
        )),
        0,
        P128
    )
)</f>
        <v>0</v>
      </c>
      <c r="W128" s="174">
        <f t="shared" si="42"/>
        <v>2.4970897700003047</v>
      </c>
      <c r="X128" s="173">
        <f t="shared" si="29"/>
        <v>0.17169313829157384</v>
      </c>
      <c r="Y128" s="174" t="str">
        <f t="shared" si="30"/>
        <v>teilsaniert</v>
      </c>
      <c r="Z128" s="174" cm="1">
        <f t="array" ref="Z128">IF(
    X128 &gt; (IF(
        Y128 = "unsaniert",
        (MIN(IF(Y$29:Y$166="unsaniert",X$29:X$166)) + MAX(IF(Y$29:Y$166="unsaniert",X$29:X$166))) / 2,
        IF(
            Y128 = "teilsaniert",
            (MIN(IF(Y$29:Y$166="teilsaniert",X$29:X$166)) + MAX(IF(Y$29:Y$166="teilsaniert",X$29:X$166))) / 2,
            (MIN(IF(Y$29:Y$166="saniert",X$29:X$166)) + MAX(IF(Y$29:Y$166="saniert",X$29:X$166))) / 2
        )
    )),
    0,
    IF(
        X127 &lt; (IF(
            Y128 = "unsaniert",
            (MIN(IF(Y$29:Y$166="unsaniert",X$29:X$166)) + MAX(IF(Y$29:Y$166="unsaniert",X$29:X$166))) / 2,
            IF(
                Y128 = "teilsaniert",
                (MIN(IF(Y$29:Y$166="teilsaniert",X$29:X$166)) + MAX(IF(Y$29:Y$166="teilsaniert",X$29:X$166))) / 2,
                (MIN(IF(Y$29:Y$166="saniert",X$29:X$166)) + MAX(IF(Y$29:Y$166="saniert",X$29:X$166))) / 2
            )
        )),
        0,
        W128
    )
)</f>
        <v>0</v>
      </c>
      <c r="AA128" s="160"/>
      <c r="AB128" s="160"/>
      <c r="AC128" s="160"/>
      <c r="AD128" s="174">
        <f t="shared" si="43"/>
        <v>0.32717654831509702</v>
      </c>
      <c r="AE128" s="173">
        <f t="shared" si="31"/>
        <v>3.9175852737964286E-3</v>
      </c>
      <c r="AF128" s="174" t="str">
        <f t="shared" si="32"/>
        <v>saniert</v>
      </c>
      <c r="AG128" s="174" cm="1">
        <f t="array" ref="AG128">IF(
    AE128 &gt; (IF(
        AF128 = "unsaniert",
        (MIN(IF(AF$1:AF$166="unsaniert",AE$1:AE$166)) + MAX(IF(AF$1:AF$166="unsaniert",AE$1:AE$166))) / 2,
        IF(
            AF128 = "teilsaniert",
            (MIN(IF(AF$1:AF$166="teilsaniert",AE$1:AE$166)) + MAX(IF(AF$1:AF$166="teilsaniert",AE$1:AE$166))) / 2,
            (MIN(IF(AF$1:AF$166="saniert",AE$1:AE$166)) + MAX(IF(AF$1:AF$166="saniert",AE$1:AE$166))) / 2
        )
    )),
    0,
    IF(
        AE127 &lt; (IF(
            AF128 = "unsaniert",
            (MIN(IF(AF$1:AF$166="unsaniert",AE$1:AE$166)) + MAX(IF(AF$1:AF$166="unsaniert",AE$1:AE$166))) / 2,
            IF(
                AF128 = "teilsaniert",
                (MIN(IF(AF$1:AF$166="teilsaniert",AE$1:AE$166)) + MAX(IF(AF$1:AF$166="teilsaniert",AE$1:AE$166))) / 2,
                (MIN(IF(AF$1:AF$166="saniert",AE$1:AE$166)) + MAX(IF(AF$1:AF$166="saniert",AE$1:AE$166))) / 2
            )
        )),
        0,
        AD128
    )
)</f>
        <v>0</v>
      </c>
      <c r="AH128" s="160"/>
      <c r="AI128" s="160"/>
      <c r="AJ128" s="160"/>
      <c r="AK128" s="174">
        <f t="shared" si="44"/>
        <v>-0.61794603619892552</v>
      </c>
      <c r="AL128" s="173">
        <f t="shared" si="33"/>
        <v>1.4882282217622747E-10</v>
      </c>
      <c r="AM128" s="174" t="str">
        <f t="shared" si="34"/>
        <v>saniert</v>
      </c>
      <c r="AN128" s="174" cm="1">
        <f t="array" ref="AN128">IF(
    AL128 &gt; (IF(
        AM128 = "unsaniert",
        (MIN(IF(AM$1:AM$166="unsaniert",AL$1:AL$166)) + MAX(IF(AM$1:AM$166="unsaniert",AL$1:AL$166))) / 2,
        IF(
            AM128 = "teilsaniert",
            (MIN(IF(AM$1:AM$166="teilsaniert",AL$1:AL$166)) + MAX(IF(AM$1:AM$166="teilsaniert",AL$1:AL$166))) / 2,
            (MIN(IF(AM$1:AM$166="saniert",AL$1:AL$166)) + MAX(IF(AM$1:AM$166="saniert",AL$1:AL$166))) / 2
        )
    )),
    0,
    IF(
        AL127 &lt; (IF(
            AM128 = "unsaniert",
            (MIN(IF(AM$1:AM$166="unsaniert",AL$1:AL$166)) + MAX(IF(AM$1:AM$166="unsaniert",AL$1:AL$166))) / 2,
            IF(
                AM128 = "teilsaniert",
                (MIN(IF(AM$1:AM$166="teilsaniert",AL$1:AL$166)) + MAX(IF(AM$1:AM$166="teilsaniert",AL$1:AL$166))) / 2,
                (MIN(IF(AM$1:AM$166="saniert",AL$1:AL$166)) + MAX(IF(AM$1:AM$166="saniert",AL$1:AL$166))) / 2
            )
        )),
        0,
        AK128
    )
)</f>
        <v>0</v>
      </c>
      <c r="AR128" s="174">
        <f t="shared" si="45"/>
        <v>1.150144665793871</v>
      </c>
      <c r="AS128" s="173">
        <f t="shared" si="35"/>
        <v>6.7445518640139547E-3</v>
      </c>
      <c r="AT128" s="174" t="str">
        <f t="shared" si="36"/>
        <v>saniert</v>
      </c>
      <c r="AU128" s="174" cm="1">
        <f t="array" ref="AU128">IF(
    AS128 &gt; (IF(
        AT128 = "unsaniert",
        (MIN(IF(AT$1:AT$166="unsaniert",AS$1:AS$166)) + MAX(IF(AT$1:AT$166="unsaniert",AS$1:AS$166))) / 2,
        IF(
            AT128 = "teilsaniert",
            (MIN(IF(AT$1:AT$166="teilsaniert",AS$1:AS$166)) + MAX(IF(AT$1:AT$166="teilsaniert",AS$1:AS$166))) / 2,
            (MIN(IF(AT$1:AT$166="saniert",AS$1:AS$166)) + MAX(IF(AT$1:AT$166="saniert",AS$1:AS$166))) / 2
        )
    )),
    0,
    IF(
        AS127 &lt; (IF(
            AT128 = "unsaniert",
            (MIN(IF(AT$1:AT$166="unsaniert",AS$1:AS$166)) + MAX(IF(AT$1:AT$166="unsaniert",AS$1:AS$166))) / 2,
            IF(
                AT128 = "teilsaniert",
                (MIN(IF(AT$1:AT$166="teilsaniert",AS$1:AS$166)) + MAX(IF(AT$1:AT$166="teilsaniert",AS$1:AS$166))) / 2,
                (MIN(IF(AT$1:AT$166="saniert",AS$1:AS$166)) + MAX(IF(AT$1:AT$166="saniert",AS$1:AS$166))) / 2
            )
        )),
        0,
        AR128
    )
)</f>
        <v>0</v>
      </c>
      <c r="AV128" s="160"/>
      <c r="AW128" s="160"/>
      <c r="AX128" s="160"/>
      <c r="AY128" s="174">
        <f t="shared" si="46"/>
        <v>1.4756705130367056</v>
      </c>
      <c r="AZ128" s="173">
        <f t="shared" si="48"/>
        <v>8.3897975577035308E-2</v>
      </c>
      <c r="BA128" s="174" t="str">
        <f t="shared" si="49"/>
        <v>teilsaniert</v>
      </c>
      <c r="BB128" s="174" cm="1">
        <f t="array" ref="BB128">IF(
    AZ128 &gt; (IF(
        BA128 = "unsaniert",
        (MIN(IF(BA$1:BA$166="unsaniert",AZ$1:AZ$166)) + MAX(IF(BA$1:BA$166="unsaniert",AZ$1:AZ$166))) / 2,
        IF(
            BA128 = "teilsaniert",
            (MIN(IF(BA$1:BA$166="teilsaniert",AZ$1:AZ$166)) + MAX(IF(BA$1:BA$166="teilsaniert",AZ$1:AZ$166))) / 2,
            (MIN(IF(BA$1:BA$166="saniert",AZ$1:AZ$166)) + MAX(IF(BA$1:BA$166="saniert",AZ$1:AZ$166))) / 2
        )
    )),
    0,
    IF(
        AZ127 &lt; (IF(
            BA128 = "unsaniert",
            (MIN(IF(BA$1:BA$166="unsaniert",AZ$1:AZ$166)) + MAX(IF(BA$1:BA$166="unsaniert",AZ$1:AZ$166))) / 2,
            IF(
                BA128 = "teilsaniert",
                (MIN(IF(BA$1:BA$166="teilsaniert",AZ$1:AZ$166)) + MAX(IF(BA$1:BA$166="teilsaniert",AZ$1:AZ$166))) / 2,
                (MIN(IF(BA$1:BA$166="saniert",AZ$1:AZ$166)) + MAX(IF(BA$1:BA$166="saniert",AZ$1:AZ$166))) / 2
            )
        )),
        0,
        AY128
    )
)</f>
        <v>0</v>
      </c>
      <c r="BC128" s="160"/>
      <c r="BD128" s="160"/>
      <c r="BE128" s="160"/>
      <c r="BF128" s="174">
        <f t="shared" si="47"/>
        <v>-0.31563868258688244</v>
      </c>
      <c r="BG128" s="173">
        <f t="shared" si="37"/>
        <v>1.8354097761453373E-5</v>
      </c>
      <c r="BH128" s="174" t="str">
        <f t="shared" si="38"/>
        <v>saniert</v>
      </c>
      <c r="BI128" s="174" cm="1">
        <f t="array" ref="BI128">IF(
    BG128 &gt; (IF(
        BH128 = "unsaniert",
        (MIN(IF(BH$1:BH$166="unsaniert",BG$1:BG$166)) + MAX(IF(BH$1:BH$166="unsaniert",BG$1:BG$166))) / 2,
        IF(
            BH128 = "teilsaniert",
            (MIN(IF(BH$1:BH$166="teilsaniert",BG$1:BG$166)) + MAX(IF(BH$1:BH$166="teilsaniert",BG$1:BG$166))) / 2,
            (MIN(IF(BH$1:BH$166="saniert",BG$1:BG$166)) + MAX(IF(BH$1:BH$166="saniert",BG$1:BG$166))) / 2
        )
    )),
    0,
    IF(
        BG127 &lt; (IF(
            BH128 = "unsaniert",
            (MIN(IF(BH$1:BH$166="unsaniert",BG$1:BG$166)) + MAX(IF(BH$1:BH$166="unsaniert",BG$1:BG$166))) / 2,
            IF(
                BH128 = "teilsaniert",
                (MIN(IF(BH$1:BH$166="teilsaniert",BG$1:BG$166)) + MAX(IF(BH$1:BH$166="teilsaniert",BG$1:BG$166))) / 2,
                (MIN(IF(BH$1:BH$166="saniert",BG$1:BG$166)) + MAX(IF(BH$1:BH$166="saniert",BG$1:BG$166))) / 2
            )
        )),
        0,
        BF128
    )
)</f>
        <v>0</v>
      </c>
    </row>
    <row r="129" spans="2:61">
      <c r="B129" s="174">
        <f t="shared" si="39"/>
        <v>0.35956603494705885</v>
      </c>
      <c r="C129" s="173">
        <f>_xlfn.NORM.DIST(B129,B5,C5, TRUE)</f>
        <v>1.6575151295568292E-2</v>
      </c>
      <c r="D129" s="174" t="str">
        <f t="shared" si="26"/>
        <v>saniert</v>
      </c>
      <c r="E129" s="174" cm="1">
        <f t="array" ref="E129">IF(
    C129 &gt; (IF(
        D129 = "unsaniert",
        (MIN(IF(D$32:D$166="unsaniert",C$32:C$166)) + MAX(IF(D$32:D$166="unsaniert",C$32:C$166))) / 2,
        IF(
            D129 = "teilsaniert",
            (MIN(IF(D$32:D$166="teilsaniert",C$32:C$166)) + MAX(IF(D$32:D$166="teilsaniert",C$32:C$166))) / 2,
            (MIN(IF(D$32:D$166="saniert",C$32:C$166)) + MAX(IF(D$32:D$166="saniert",C$32:C$166))) / 2
        )
    )),
    0,
    IF(
        C128 &lt; (IF(
            D129 = "unsaniert",
            (MIN(IF(D$32:D$166="unsaniert",C$32:C$166)) + MAX(IF(D$32:D$166="unsaniert",C$32:C$166))) / 2,
            IF(
                D129 = "teilsaniert",
                (MIN(IF(D$32:D$166="teilsaniert",C$32:C$166)) + MAX(IF(D$32:D$166="teilsaniert",C$32:C$166))) / 2,
                (MIN(IF(D$32:D$166="saniert",C$32:C$166)) + MAX(IF(D$32:D$166="saniert",C$32:C$166))) / 2
            )
        )),
        0,
        B129
    )
)</f>
        <v>0</v>
      </c>
      <c r="H129" s="160"/>
      <c r="I129" s="174">
        <f t="shared" si="40"/>
        <v>1.7172261060263629</v>
      </c>
      <c r="J129" s="173">
        <f>_xlfn.NORM.DIST(I129,I5,J5, TRUE)</f>
        <v>0.29979159546869977</v>
      </c>
      <c r="K129" s="174" t="str">
        <f t="shared" si="27"/>
        <v>teilsaniert</v>
      </c>
      <c r="L129" s="174" cm="1">
        <f t="array" ref="L129">IF(
    J129 &gt; (IF(
        K129 = "unsaniert",
        (MIN(IF(K$32:K$166="unsaniert",J$32:J$166)) + MAX(IF(K$32:K$166="unsaniert",J$32:J$166))) / 2,
        IF(
            K129 = "teilsaniert",
            (MIN(IF(K$32:K$166="teilsaniert",J$32:J$166)) + MAX(IF(K$32:K$166="teilsaniert",J$32:J$166))) / 2,
            (MIN(IF(K$32:K$166="saniert",J$32:J$166)) + MAX(IF(K$32:K$166="saniert",J$32:J$166))) / 2
        )
    )),
    0,
    IF(
        J128 &lt; (IF(
            K129 = "unsaniert",
            (MIN(IF(K$32:K$166="unsaniert",J$32:J$166)) + MAX(IF(K$32:K$166="unsaniert",J$32:J$166))) / 2,
            IF(
                K129 = "teilsaniert",
                (MIN(IF(K$32:K$166="teilsaniert",J$32:J$166)) + MAX(IF(K$32:K$166="teilsaniert",J$32:J$166))) / 2,
                (MIN(IF(K$32:K$166="saniert",J$32:J$166)) + MAX(IF(K$32:K$166="saniert",J$32:J$166))) / 2
            )
        )),
        0,
        I129
    )
)</f>
        <v>0</v>
      </c>
      <c r="O129" s="160"/>
      <c r="P129" s="174">
        <f t="shared" si="41"/>
        <v>-0.48636588749432186</v>
      </c>
      <c r="Q129" s="173">
        <f>_xlfn.NORM.DIST(P129,P5,Q5, TRUE)</f>
        <v>1.0817307138012344E-7</v>
      </c>
      <c r="R129" s="174" t="str">
        <f t="shared" si="28"/>
        <v>saniert</v>
      </c>
      <c r="S129" s="174" cm="1">
        <f t="array" ref="S129">IF(
    Q129 &gt; (IF(
        R129 = "unsaniert",
        (MIN(IF(R$32:R$166="unsaniert",Q$32:Q$166)) + MAX(IF(R$32:R$166="unsaniert",Q$32:Q$166))) / 2,
        IF(
            R129 = "teilsaniert",
            (MIN(IF(R$32:R$166="teilsaniert",Q$32:Q$166)) + MAX(IF(R$32:R$166="teilsaniert",Q$32:Q$166))) / 2,
            (MIN(IF(R$32:R$166="saniert",Q$32:Q$166)) + MAX(IF(R$32:R$166="saniert",Q$32:Q$166))) / 2
        )
    )),
    0,
    IF(
        Q128 &lt; (IF(
            R129 = "unsaniert",
            (MIN(IF(R$32:R$166="unsaniert",Q$32:Q$166)) + MAX(IF(R$32:R$166="unsaniert",Q$32:Q$166))) / 2,
            IF(
                R129 = "teilsaniert",
                (MIN(IF(R$32:R$166="teilsaniert",Q$32:Q$166)) + MAX(IF(R$32:R$166="teilsaniert",Q$32:Q$166))) / 2,
                (MIN(IF(R$32:R$166="saniert",Q$32:Q$166)) + MAX(IF(R$32:R$166="saniert",Q$32:Q$166))) / 2
            )
        )),
        0,
        P129
    )
)</f>
        <v>0</v>
      </c>
      <c r="W129" s="174">
        <f t="shared" si="42"/>
        <v>2.4670897700003049</v>
      </c>
      <c r="X129" s="173">
        <f t="shared" si="29"/>
        <v>0.16110127602975302</v>
      </c>
      <c r="Y129" s="174" t="str">
        <f t="shared" si="30"/>
        <v>teilsaniert</v>
      </c>
      <c r="Z129" s="174" cm="1">
        <f t="array" ref="Z129">IF(
    X129 &gt; (IF(
        Y129 = "unsaniert",
        (MIN(IF(Y$29:Y$166="unsaniert",X$29:X$166)) + MAX(IF(Y$29:Y$166="unsaniert",X$29:X$166))) / 2,
        IF(
            Y129 = "teilsaniert",
            (MIN(IF(Y$29:Y$166="teilsaniert",X$29:X$166)) + MAX(IF(Y$29:Y$166="teilsaniert",X$29:X$166))) / 2,
            (MIN(IF(Y$29:Y$166="saniert",X$29:X$166)) + MAX(IF(Y$29:Y$166="saniert",X$29:X$166))) / 2
        )
    )),
    0,
    IF(
        X128 &lt; (IF(
            Y129 = "unsaniert",
            (MIN(IF(Y$29:Y$166="unsaniert",X$29:X$166)) + MAX(IF(Y$29:Y$166="unsaniert",X$29:X$166))) / 2,
            IF(
                Y129 = "teilsaniert",
                (MIN(IF(Y$29:Y$166="teilsaniert",X$29:X$166)) + MAX(IF(Y$29:Y$166="teilsaniert",X$29:X$166))) / 2,
                (MIN(IF(Y$29:Y$166="saniert",X$29:X$166)) + MAX(IF(Y$29:Y$166="saniert",X$29:X$166))) / 2
            )
        )),
        0,
        W129
    )
)</f>
        <v>0</v>
      </c>
      <c r="AA129" s="160"/>
      <c r="AB129" s="160"/>
      <c r="AC129" s="160"/>
      <c r="AD129" s="174">
        <f t="shared" si="43"/>
        <v>0.29717654831509699</v>
      </c>
      <c r="AE129" s="173">
        <f t="shared" si="31"/>
        <v>3.26466997721306E-3</v>
      </c>
      <c r="AF129" s="174" t="str">
        <f t="shared" si="32"/>
        <v>saniert</v>
      </c>
      <c r="AG129" s="174" cm="1">
        <f t="array" ref="AG129">IF(
    AE129 &gt; (IF(
        AF129 = "unsaniert",
        (MIN(IF(AF$1:AF$166="unsaniert",AE$1:AE$166)) + MAX(IF(AF$1:AF$166="unsaniert",AE$1:AE$166))) / 2,
        IF(
            AF129 = "teilsaniert",
            (MIN(IF(AF$1:AF$166="teilsaniert",AE$1:AE$166)) + MAX(IF(AF$1:AF$166="teilsaniert",AE$1:AE$166))) / 2,
            (MIN(IF(AF$1:AF$166="saniert",AE$1:AE$166)) + MAX(IF(AF$1:AF$166="saniert",AE$1:AE$166))) / 2
        )
    )),
    0,
    IF(
        AE128 &lt; (IF(
            AF129 = "unsaniert",
            (MIN(IF(AF$1:AF$166="unsaniert",AE$1:AE$166)) + MAX(IF(AF$1:AF$166="unsaniert",AE$1:AE$166))) / 2,
            IF(
                AF129 = "teilsaniert",
                (MIN(IF(AF$1:AF$166="teilsaniert",AE$1:AE$166)) + MAX(IF(AF$1:AF$166="teilsaniert",AE$1:AE$166))) / 2,
                (MIN(IF(AF$1:AF$166="saniert",AE$1:AE$166)) + MAX(IF(AF$1:AF$166="saniert",AE$1:AE$166))) / 2
            )
        )),
        0,
        AD129
    )
)</f>
        <v>0</v>
      </c>
      <c r="AH129" s="160"/>
      <c r="AI129" s="160"/>
      <c r="AJ129" s="160"/>
      <c r="AK129" s="174">
        <f t="shared" si="44"/>
        <v>-0.64794603619892555</v>
      </c>
      <c r="AL129" s="173">
        <f t="shared" si="33"/>
        <v>7.768847581709574E-11</v>
      </c>
      <c r="AM129" s="174" t="str">
        <f t="shared" si="34"/>
        <v>saniert</v>
      </c>
      <c r="AN129" s="174" cm="1">
        <f t="array" ref="AN129">IF(
    AL129 &gt; (IF(
        AM129 = "unsaniert",
        (MIN(IF(AM$1:AM$166="unsaniert",AL$1:AL$166)) + MAX(IF(AM$1:AM$166="unsaniert",AL$1:AL$166))) / 2,
        IF(
            AM129 = "teilsaniert",
            (MIN(IF(AM$1:AM$166="teilsaniert",AL$1:AL$166)) + MAX(IF(AM$1:AM$166="teilsaniert",AL$1:AL$166))) / 2,
            (MIN(IF(AM$1:AM$166="saniert",AL$1:AL$166)) + MAX(IF(AM$1:AM$166="saniert",AL$1:AL$166))) / 2
        )
    )),
    0,
    IF(
        AL128 &lt; (IF(
            AM129 = "unsaniert",
            (MIN(IF(AM$1:AM$166="unsaniert",AL$1:AL$166)) + MAX(IF(AM$1:AM$166="unsaniert",AL$1:AL$166))) / 2,
            IF(
                AM129 = "teilsaniert",
                (MIN(IF(AM$1:AM$166="teilsaniert",AL$1:AL$166)) + MAX(IF(AM$1:AM$166="teilsaniert",AL$1:AL$166))) / 2,
                (MIN(IF(AM$1:AM$166="saniert",AL$1:AL$166)) + MAX(IF(AM$1:AM$166="saniert",AL$1:AL$166))) / 2
            )
        )),
        0,
        AK129
    )
)</f>
        <v>0</v>
      </c>
      <c r="AR129" s="174">
        <f t="shared" si="45"/>
        <v>1.140144665793871</v>
      </c>
      <c r="AS129" s="173">
        <f t="shared" si="35"/>
        <v>5.712694892214318E-3</v>
      </c>
      <c r="AT129" s="174" t="str">
        <f t="shared" si="36"/>
        <v>saniert</v>
      </c>
      <c r="AU129" s="174" cm="1">
        <f t="array" ref="AU129">IF(
    AS129 &gt; (IF(
        AT129 = "unsaniert",
        (MIN(IF(AT$1:AT$166="unsaniert",AS$1:AS$166)) + MAX(IF(AT$1:AT$166="unsaniert",AS$1:AS$166))) / 2,
        IF(
            AT129 = "teilsaniert",
            (MIN(IF(AT$1:AT$166="teilsaniert",AS$1:AS$166)) + MAX(IF(AT$1:AT$166="teilsaniert",AS$1:AS$166))) / 2,
            (MIN(IF(AT$1:AT$166="saniert",AS$1:AS$166)) + MAX(IF(AT$1:AT$166="saniert",AS$1:AS$166))) / 2
        )
    )),
    0,
    IF(
        AS128 &lt; (IF(
            AT129 = "unsaniert",
            (MIN(IF(AT$1:AT$166="unsaniert",AS$1:AS$166)) + MAX(IF(AT$1:AT$166="unsaniert",AS$1:AS$166))) / 2,
            IF(
                AT129 = "teilsaniert",
                (MIN(IF(AT$1:AT$166="teilsaniert",AS$1:AS$166)) + MAX(IF(AT$1:AT$166="teilsaniert",AS$1:AS$166))) / 2,
                (MIN(IF(AT$1:AT$166="saniert",AS$1:AS$166)) + MAX(IF(AT$1:AT$166="saniert",AS$1:AS$166))) / 2
            )
        )),
        0,
        AR129
    )
)</f>
        <v>0</v>
      </c>
      <c r="AV129" s="160"/>
      <c r="AW129" s="160"/>
      <c r="AX129" s="160"/>
      <c r="AY129" s="174">
        <f t="shared" si="46"/>
        <v>1.4456705130367056</v>
      </c>
      <c r="AZ129" s="173">
        <f t="shared" si="48"/>
        <v>7.6875015524365459E-2</v>
      </c>
      <c r="BA129" s="174" t="str">
        <f t="shared" si="49"/>
        <v>teilsaniert</v>
      </c>
      <c r="BB129" s="174" cm="1">
        <f t="array" ref="BB129">IF(
    AZ129 &gt; (IF(
        BA129 = "unsaniert",
        (MIN(IF(BA$1:BA$166="unsaniert",AZ$1:AZ$166)) + MAX(IF(BA$1:BA$166="unsaniert",AZ$1:AZ$166))) / 2,
        IF(
            BA129 = "teilsaniert",
            (MIN(IF(BA$1:BA$166="teilsaniert",AZ$1:AZ$166)) + MAX(IF(BA$1:BA$166="teilsaniert",AZ$1:AZ$166))) / 2,
            (MIN(IF(BA$1:BA$166="saniert",AZ$1:AZ$166)) + MAX(IF(BA$1:BA$166="saniert",AZ$1:AZ$166))) / 2
        )
    )),
    0,
    IF(
        AZ128 &lt; (IF(
            BA129 = "unsaniert",
            (MIN(IF(BA$1:BA$166="unsaniert",AZ$1:AZ$166)) + MAX(IF(BA$1:BA$166="unsaniert",AZ$1:AZ$166))) / 2,
            IF(
                BA129 = "teilsaniert",
                (MIN(IF(BA$1:BA$166="teilsaniert",AZ$1:AZ$166)) + MAX(IF(BA$1:BA$166="teilsaniert",AZ$1:AZ$166))) / 2,
                (MIN(IF(BA$1:BA$166="saniert",AZ$1:AZ$166)) + MAX(IF(BA$1:BA$166="saniert",AZ$1:AZ$166))) / 2
            )
        )),
        0,
        AY129
    )
)</f>
        <v>0</v>
      </c>
      <c r="BC129" s="160"/>
      <c r="BD129" s="160"/>
      <c r="BE129" s="160"/>
      <c r="BF129" s="174">
        <f t="shared" si="47"/>
        <v>-0.34563868258688246</v>
      </c>
      <c r="BG129" s="173">
        <f t="shared" si="37"/>
        <v>1.31168303976405E-5</v>
      </c>
      <c r="BH129" s="174" t="str">
        <f t="shared" si="38"/>
        <v>saniert</v>
      </c>
      <c r="BI129" s="174" cm="1">
        <f t="array" ref="BI129">IF(
    BG129 &gt; (IF(
        BH129 = "unsaniert",
        (MIN(IF(BH$1:BH$166="unsaniert",BG$1:BG$166)) + MAX(IF(BH$1:BH$166="unsaniert",BG$1:BG$166))) / 2,
        IF(
            BH129 = "teilsaniert",
            (MIN(IF(BH$1:BH$166="teilsaniert",BG$1:BG$166)) + MAX(IF(BH$1:BH$166="teilsaniert",BG$1:BG$166))) / 2,
            (MIN(IF(BH$1:BH$166="saniert",BG$1:BG$166)) + MAX(IF(BH$1:BH$166="saniert",BG$1:BG$166))) / 2
        )
    )),
    0,
    IF(
        BG128 &lt; (IF(
            BH129 = "unsaniert",
            (MIN(IF(BH$1:BH$166="unsaniert",BG$1:BG$166)) + MAX(IF(BH$1:BH$166="unsaniert",BG$1:BG$166))) / 2,
            IF(
                BH129 = "teilsaniert",
                (MIN(IF(BH$1:BH$166="teilsaniert",BG$1:BG$166)) + MAX(IF(BH$1:BH$166="teilsaniert",BG$1:BG$166))) / 2,
                (MIN(IF(BH$1:BH$166="saniert",BG$1:BG$166)) + MAX(IF(BH$1:BH$166="saniert",BG$1:BG$166))) / 2
            )
        )),
        0,
        BF129
    )
)</f>
        <v>0</v>
      </c>
    </row>
    <row r="130" spans="2:61">
      <c r="B130" s="174">
        <f t="shared" si="39"/>
        <v>0.32956603494705883</v>
      </c>
      <c r="C130" s="173">
        <f>_xlfn.NORM.DIST(B130, B5,C5, TRUE)</f>
        <v>1.4450458229562816E-2</v>
      </c>
      <c r="D130" s="174" t="str">
        <f t="shared" si="26"/>
        <v>saniert</v>
      </c>
      <c r="E130" s="174" cm="1">
        <f t="array" ref="E130">IF(
    C130 &gt; (IF(
        D130 = "unsaniert",
        (MIN(IF(D$32:D$166="unsaniert",C$32:C$166)) + MAX(IF(D$32:D$166="unsaniert",C$32:C$166))) / 2,
        IF(
            D130 = "teilsaniert",
            (MIN(IF(D$32:D$166="teilsaniert",C$32:C$166)) + MAX(IF(D$32:D$166="teilsaniert",C$32:C$166))) / 2,
            (MIN(IF(D$32:D$166="saniert",C$32:C$166)) + MAX(IF(D$32:D$166="saniert",C$32:C$166))) / 2
        )
    )),
    0,
    IF(
        C129 &lt; (IF(
            D130 = "unsaniert",
            (MIN(IF(D$32:D$166="unsaniert",C$32:C$166)) + MAX(IF(D$32:D$166="unsaniert",C$32:C$166))) / 2,
            IF(
                D130 = "teilsaniert",
                (MIN(IF(D$32:D$166="teilsaniert",C$32:C$166)) + MAX(IF(D$32:D$166="teilsaniert",C$32:C$166))) / 2,
                (MIN(IF(D$32:D$166="saniert",C$32:C$166)) + MAX(IF(D$32:D$166="saniert",C$32:C$166))) / 2
            )
        )),
        0,
        B130
    )
)</f>
        <v>0.32956603494705883</v>
      </c>
      <c r="H130" s="160"/>
      <c r="I130" s="174">
        <f t="shared" si="40"/>
        <v>1.6872261060263629</v>
      </c>
      <c r="J130" s="173">
        <f>_xlfn.NORM.DIST(I130, I5,J5, TRUE)</f>
        <v>0.28688770181636902</v>
      </c>
      <c r="K130" s="174" t="str">
        <f t="shared" si="27"/>
        <v>teilsaniert</v>
      </c>
      <c r="L130" s="174" cm="1">
        <f t="array" ref="L130">IF(
    J130 &gt; (IF(
        K130 = "unsaniert",
        (MIN(IF(K$32:K$166="unsaniert",J$32:J$166)) + MAX(IF(K$32:K$166="unsaniert",J$32:J$166))) / 2,
        IF(
            K130 = "teilsaniert",
            (MIN(IF(K$32:K$166="teilsaniert",J$32:J$166)) + MAX(IF(K$32:K$166="teilsaniert",J$32:J$166))) / 2,
            (MIN(IF(K$32:K$166="saniert",J$32:J$166)) + MAX(IF(K$32:K$166="saniert",J$32:J$166))) / 2
        )
    )),
    0,
    IF(
        J129 &lt; (IF(
            K130 = "unsaniert",
            (MIN(IF(K$32:K$166="unsaniert",J$32:J$166)) + MAX(IF(K$32:K$166="unsaniert",J$32:J$166))) / 2,
            IF(
                K130 = "teilsaniert",
                (MIN(IF(K$32:K$166="teilsaniert",J$32:J$166)) + MAX(IF(K$32:K$166="teilsaniert",J$32:J$166))) / 2,
                (MIN(IF(K$32:K$166="saniert",J$32:J$166)) + MAX(IF(K$32:K$166="saniert",J$32:J$166))) / 2
            )
        )),
        0,
        I130
    )
)</f>
        <v>0</v>
      </c>
      <c r="O130" s="160"/>
      <c r="P130" s="174">
        <f t="shared" si="41"/>
        <v>-0.51636588749432188</v>
      </c>
      <c r="Q130" s="173">
        <f>_xlfn.NORM.DIST(P130, P5,Q5, TRUE)</f>
        <v>6.7551341001601951E-8</v>
      </c>
      <c r="R130" s="174" t="str">
        <f t="shared" si="28"/>
        <v>saniert</v>
      </c>
      <c r="S130" s="174" cm="1">
        <f t="array" ref="S130">IF(
    Q130 &gt; (IF(
        R130 = "unsaniert",
        (MIN(IF(R$32:R$166="unsaniert",Q$32:Q$166)) + MAX(IF(R$32:R$166="unsaniert",Q$32:Q$166))) / 2,
        IF(
            R130 = "teilsaniert",
            (MIN(IF(R$32:R$166="teilsaniert",Q$32:Q$166)) + MAX(IF(R$32:R$166="teilsaniert",Q$32:Q$166))) / 2,
            (MIN(IF(R$32:R$166="saniert",Q$32:Q$166)) + MAX(IF(R$32:R$166="saniert",Q$32:Q$166))) / 2
        )
    )),
    0,
    IF(
        Q129 &lt; (IF(
            R130 = "unsaniert",
            (MIN(IF(R$32:R$166="unsaniert",Q$32:Q$166)) + MAX(IF(R$32:R$166="unsaniert",Q$32:Q$166))) / 2,
            IF(
                R130 = "teilsaniert",
                (MIN(IF(R$32:R$166="teilsaniert",Q$32:Q$166)) + MAX(IF(R$32:R$166="teilsaniert",Q$32:Q$166))) / 2,
                (MIN(IF(R$32:R$166="saniert",Q$32:Q$166)) + MAX(IF(R$32:R$166="saniert",Q$32:Q$166))) / 2
            )
        )),
        0,
        P130
    )
)</f>
        <v>0</v>
      </c>
      <c r="W130" s="174">
        <f t="shared" si="42"/>
        <v>2.4370897700003051</v>
      </c>
      <c r="X130" s="173">
        <f t="shared" si="29"/>
        <v>0.15094519091416342</v>
      </c>
      <c r="Y130" s="174" t="str">
        <f t="shared" si="30"/>
        <v>teilsaniert</v>
      </c>
      <c r="Z130" s="174" cm="1">
        <f t="array" ref="Z130">IF(
    X130 &gt; (IF(
        Y130 = "unsaniert",
        (MIN(IF(Y$29:Y$166="unsaniert",X$29:X$166)) + MAX(IF(Y$29:Y$166="unsaniert",X$29:X$166))) / 2,
        IF(
            Y130 = "teilsaniert",
            (MIN(IF(Y$29:Y$166="teilsaniert",X$29:X$166)) + MAX(IF(Y$29:Y$166="teilsaniert",X$29:X$166))) / 2,
            (MIN(IF(Y$29:Y$166="saniert",X$29:X$166)) + MAX(IF(Y$29:Y$166="saniert",X$29:X$166))) / 2
        )
    )),
    0,
    IF(
        X129 &lt; (IF(
            Y130 = "unsaniert",
            (MIN(IF(Y$29:Y$166="unsaniert",X$29:X$166)) + MAX(IF(Y$29:Y$166="unsaniert",X$29:X$166))) / 2,
            IF(
                Y130 = "teilsaniert",
                (MIN(IF(Y$29:Y$166="teilsaniert",X$29:X$166)) + MAX(IF(Y$29:Y$166="teilsaniert",X$29:X$166))) / 2,
                (MIN(IF(Y$29:Y$166="saniert",X$29:X$166)) + MAX(IF(Y$29:Y$166="saniert",X$29:X$166))) / 2
            )
        )),
        0,
        W130
    )
)</f>
        <v>0</v>
      </c>
      <c r="AA130" s="160"/>
      <c r="AB130" s="160"/>
      <c r="AC130" s="160"/>
      <c r="AD130" s="174">
        <f t="shared" si="43"/>
        <v>0.26717654831509696</v>
      </c>
      <c r="AE130" s="173">
        <f t="shared" si="31"/>
        <v>2.711321048945242E-3</v>
      </c>
      <c r="AF130" s="174" t="str">
        <f t="shared" si="32"/>
        <v>saniert</v>
      </c>
      <c r="AG130" s="174" cm="1">
        <f t="array" ref="AG130">IF(
    AE130 &gt; (IF(
        AF130 = "unsaniert",
        (MIN(IF(AF$1:AF$166="unsaniert",AE$1:AE$166)) + MAX(IF(AF$1:AF$166="unsaniert",AE$1:AE$166))) / 2,
        IF(
            AF130 = "teilsaniert",
            (MIN(IF(AF$1:AF$166="teilsaniert",AE$1:AE$166)) + MAX(IF(AF$1:AF$166="teilsaniert",AE$1:AE$166))) / 2,
            (MIN(IF(AF$1:AF$166="saniert",AE$1:AE$166)) + MAX(IF(AF$1:AF$166="saniert",AE$1:AE$166))) / 2
        )
    )),
    0,
    IF(
        AE129 &lt; (IF(
            AF130 = "unsaniert",
            (MIN(IF(AF$1:AF$166="unsaniert",AE$1:AE$166)) + MAX(IF(AF$1:AF$166="unsaniert",AE$1:AE$166))) / 2,
            IF(
                AF130 = "teilsaniert",
                (MIN(IF(AF$1:AF$166="teilsaniert",AE$1:AE$166)) + MAX(IF(AF$1:AF$166="teilsaniert",AE$1:AE$166))) / 2,
                (MIN(IF(AF$1:AF$166="saniert",AE$1:AE$166)) + MAX(IF(AF$1:AF$166="saniert",AE$1:AE$166))) / 2
            )
        )),
        0,
        AD130
    )
)</f>
        <v>0</v>
      </c>
      <c r="AH130" s="160"/>
      <c r="AI130" s="160"/>
      <c r="AJ130" s="160"/>
      <c r="AK130" s="174">
        <f t="shared" si="44"/>
        <v>-0.67794603619892557</v>
      </c>
      <c r="AL130" s="173">
        <f t="shared" si="33"/>
        <v>4.0160005838590293E-11</v>
      </c>
      <c r="AM130" s="174" t="str">
        <f t="shared" si="34"/>
        <v>saniert</v>
      </c>
      <c r="AN130" s="174" cm="1">
        <f t="array" ref="AN130">IF(
    AL130 &gt; (IF(
        AM130 = "unsaniert",
        (MIN(IF(AM$1:AM$166="unsaniert",AL$1:AL$166)) + MAX(IF(AM$1:AM$166="unsaniert",AL$1:AL$166))) / 2,
        IF(
            AM130 = "teilsaniert",
            (MIN(IF(AM$1:AM$166="teilsaniert",AL$1:AL$166)) + MAX(IF(AM$1:AM$166="teilsaniert",AL$1:AL$166))) / 2,
            (MIN(IF(AM$1:AM$166="saniert",AL$1:AL$166)) + MAX(IF(AM$1:AM$166="saniert",AL$1:AL$166))) / 2
        )
    )),
    0,
    IF(
        AL129 &lt; (IF(
            AM130 = "unsaniert",
            (MIN(IF(AM$1:AM$166="unsaniert",AL$1:AL$166)) + MAX(IF(AM$1:AM$166="unsaniert",AL$1:AL$166))) / 2,
            IF(
                AM130 = "teilsaniert",
                (MIN(IF(AM$1:AM$166="teilsaniert",AL$1:AL$166)) + MAX(IF(AM$1:AM$166="teilsaniert",AL$1:AL$166))) / 2,
                (MIN(IF(AM$1:AM$166="saniert",AL$1:AL$166)) + MAX(IF(AM$1:AM$166="saniert",AL$1:AL$166))) / 2
            )
        )),
        0,
        AK130
    )
)</f>
        <v>0</v>
      </c>
      <c r="AR130" s="174">
        <f t="shared" si="45"/>
        <v>1.130144665793871</v>
      </c>
      <c r="AS130" s="173">
        <f t="shared" si="35"/>
        <v>4.8234529953171427E-3</v>
      </c>
      <c r="AT130" s="174" t="str">
        <f t="shared" si="36"/>
        <v>saniert</v>
      </c>
      <c r="AU130" s="174" cm="1">
        <f t="array" ref="AU130">IF(
    AS130 &gt; (IF(
        AT130 = "unsaniert",
        (MIN(IF(AT$1:AT$166="unsaniert",AS$1:AS$166)) + MAX(IF(AT$1:AT$166="unsaniert",AS$1:AS$166))) / 2,
        IF(
            AT130 = "teilsaniert",
            (MIN(IF(AT$1:AT$166="teilsaniert",AS$1:AS$166)) + MAX(IF(AT$1:AT$166="teilsaniert",AS$1:AS$166))) / 2,
            (MIN(IF(AT$1:AT$166="saniert",AS$1:AS$166)) + MAX(IF(AT$1:AT$166="saniert",AS$1:AS$166))) / 2
        )
    )),
    0,
    IF(
        AS129 &lt; (IF(
            AT130 = "unsaniert",
            (MIN(IF(AT$1:AT$166="unsaniert",AS$1:AS$166)) + MAX(IF(AT$1:AT$166="unsaniert",AS$1:AS$166))) / 2,
            IF(
                AT130 = "teilsaniert",
                (MIN(IF(AT$1:AT$166="teilsaniert",AS$1:AS$166)) + MAX(IF(AT$1:AT$166="teilsaniert",AS$1:AS$166))) / 2,
                (MIN(IF(AT$1:AT$166="saniert",AS$1:AS$166)) + MAX(IF(AT$1:AT$166="saniert",AS$1:AS$166))) / 2
            )
        )),
        0,
        AR130
    )
)</f>
        <v>0</v>
      </c>
      <c r="AV130" s="160"/>
      <c r="AW130" s="160"/>
      <c r="AX130" s="160"/>
      <c r="AY130" s="174">
        <f t="shared" si="46"/>
        <v>1.4156705130367055</v>
      </c>
      <c r="AZ130" s="173">
        <f t="shared" si="48"/>
        <v>7.030820462414912E-2</v>
      </c>
      <c r="BA130" s="174" t="str">
        <f t="shared" si="49"/>
        <v>teilsaniert</v>
      </c>
      <c r="BB130" s="174" cm="1">
        <f t="array" ref="BB130">IF(
    AZ130 &gt; (IF(
        BA130 = "unsaniert",
        (MIN(IF(BA$1:BA$166="unsaniert",AZ$1:AZ$166)) + MAX(IF(BA$1:BA$166="unsaniert",AZ$1:AZ$166))) / 2,
        IF(
            BA130 = "teilsaniert",
            (MIN(IF(BA$1:BA$166="teilsaniert",AZ$1:AZ$166)) + MAX(IF(BA$1:BA$166="teilsaniert",AZ$1:AZ$166))) / 2,
            (MIN(IF(BA$1:BA$166="saniert",AZ$1:AZ$166)) + MAX(IF(BA$1:BA$166="saniert",AZ$1:AZ$166))) / 2
        )
    )),
    0,
    IF(
        AZ129 &lt; (IF(
            BA130 = "unsaniert",
            (MIN(IF(BA$1:BA$166="unsaniert",AZ$1:AZ$166)) + MAX(IF(BA$1:BA$166="unsaniert",AZ$1:AZ$166))) / 2,
            IF(
                BA130 = "teilsaniert",
                (MIN(IF(BA$1:BA$166="teilsaniert",AZ$1:AZ$166)) + MAX(IF(BA$1:BA$166="teilsaniert",AZ$1:AZ$166))) / 2,
                (MIN(IF(BA$1:BA$166="saniert",AZ$1:AZ$166)) + MAX(IF(BA$1:BA$166="saniert",AZ$1:AZ$166))) / 2
            )
        )),
        0,
        AY130
    )
)</f>
        <v>0</v>
      </c>
      <c r="BC130" s="160"/>
      <c r="BD130" s="160"/>
      <c r="BE130" s="160"/>
      <c r="BF130" s="174">
        <f t="shared" si="47"/>
        <v>-0.37563868258688249</v>
      </c>
      <c r="BG130" s="173">
        <f t="shared" si="37"/>
        <v>9.3214673533132091E-6</v>
      </c>
      <c r="BH130" s="174" t="str">
        <f t="shared" si="38"/>
        <v>saniert</v>
      </c>
      <c r="BI130" s="174" cm="1">
        <f t="array" ref="BI130">IF(
    BG130 &gt; (IF(
        BH130 = "unsaniert",
        (MIN(IF(BH$1:BH$166="unsaniert",BG$1:BG$166)) + MAX(IF(BH$1:BH$166="unsaniert",BG$1:BG$166))) / 2,
        IF(
            BH130 = "teilsaniert",
            (MIN(IF(BH$1:BH$166="teilsaniert",BG$1:BG$166)) + MAX(IF(BH$1:BH$166="teilsaniert",BG$1:BG$166))) / 2,
            (MIN(IF(BH$1:BH$166="saniert",BG$1:BG$166)) + MAX(IF(BH$1:BH$166="saniert",BG$1:BG$166))) / 2
        )
    )),
    0,
    IF(
        BG129 &lt; (IF(
            BH130 = "unsaniert",
            (MIN(IF(BH$1:BH$166="unsaniert",BG$1:BG$166)) + MAX(IF(BH$1:BH$166="unsaniert",BG$1:BG$166))) / 2,
            IF(
                BH130 = "teilsaniert",
                (MIN(IF(BH$1:BH$166="teilsaniert",BG$1:BG$166)) + MAX(IF(BH$1:BH$166="teilsaniert",BG$1:BG$166))) / 2,
                (MIN(IF(BH$1:BH$166="saniert",BG$1:BG$166)) + MAX(IF(BH$1:BH$166="saniert",BG$1:BG$166))) / 2
            )
        )),
        0,
        BF130
    )
)</f>
        <v>0</v>
      </c>
    </row>
    <row r="131" spans="2:61">
      <c r="B131" s="174">
        <f t="shared" si="39"/>
        <v>0.2995660349470588</v>
      </c>
      <c r="C131" s="173">
        <f>_xlfn.NORM.DIST(B131, B5,C5, TRUE)</f>
        <v>1.2564540221543966E-2</v>
      </c>
      <c r="D131" s="174" t="str">
        <f t="shared" si="26"/>
        <v>saniert</v>
      </c>
      <c r="E131" s="174" cm="1">
        <f t="array" ref="E131">IF(
    C131 &gt; (IF(
        D131 = "unsaniert",
        (MIN(IF(D$32:D$166="unsaniert",C$32:C$166)) + MAX(IF(D$32:D$166="unsaniert",C$32:C$166))) / 2,
        IF(
            D131 = "teilsaniert",
            (MIN(IF(D$32:D$166="teilsaniert",C$32:C$166)) + MAX(IF(D$32:D$166="teilsaniert",C$32:C$166))) / 2,
            (MIN(IF(D$32:D$166="saniert",C$32:C$166)) + MAX(IF(D$32:D$166="saniert",C$32:C$166))) / 2
        )
    )),
    0,
    IF(
        C130 &lt; (IF(
            D131 = "unsaniert",
            (MIN(IF(D$32:D$166="unsaniert",C$32:C$166)) + MAX(IF(D$32:D$166="unsaniert",C$32:C$166))) / 2,
            IF(
                D131 = "teilsaniert",
                (MIN(IF(D$32:D$166="teilsaniert",C$32:C$166)) + MAX(IF(D$32:D$166="teilsaniert",C$32:C$166))) / 2,
                (MIN(IF(D$32:D$166="saniert",C$32:C$166)) + MAX(IF(D$32:D$166="saniert",C$32:C$166))) / 2
            )
        )),
        0,
        B131
    )
)</f>
        <v>0</v>
      </c>
      <c r="H131" s="160"/>
      <c r="I131" s="174">
        <f t="shared" si="40"/>
        <v>1.6572261060263629</v>
      </c>
      <c r="J131" s="173">
        <f>_xlfn.NORM.DIST(I131, I5,J5, TRUE)</f>
        <v>0.27425311775007727</v>
      </c>
      <c r="K131" s="174" t="str">
        <f t="shared" si="27"/>
        <v>teilsaniert</v>
      </c>
      <c r="L131" s="174" cm="1">
        <f t="array" ref="L131">IF(
    J131 &gt; (IF(
        K131 = "unsaniert",
        (MIN(IF(K$32:K$166="unsaniert",J$32:J$166)) + MAX(IF(K$32:K$166="unsaniert",J$32:J$166))) / 2,
        IF(
            K131 = "teilsaniert",
            (MIN(IF(K$32:K$166="teilsaniert",J$32:J$166)) + MAX(IF(K$32:K$166="teilsaniert",J$32:J$166))) / 2,
            (MIN(IF(K$32:K$166="saniert",J$32:J$166)) + MAX(IF(K$32:K$166="saniert",J$32:J$166))) / 2
        )
    )),
    0,
    IF(
        J130 &lt; (IF(
            K131 = "unsaniert",
            (MIN(IF(K$32:K$166="unsaniert",J$32:J$166)) + MAX(IF(K$32:K$166="unsaniert",J$32:J$166))) / 2,
            IF(
                K131 = "teilsaniert",
                (MIN(IF(K$32:K$166="teilsaniert",J$32:J$166)) + MAX(IF(K$32:K$166="teilsaniert",J$32:J$166))) / 2,
                (MIN(IF(K$32:K$166="saniert",J$32:J$166)) + MAX(IF(K$32:K$166="saniert",J$32:J$166))) / 2
            )
        )),
        0,
        I131
    )
)</f>
        <v>0</v>
      </c>
      <c r="O131" s="160"/>
      <c r="P131" s="174">
        <f t="shared" si="41"/>
        <v>-0.54636588749432191</v>
      </c>
      <c r="Q131" s="173">
        <f>_xlfn.NORM.DIST(P131, P5,Q5, TRUE)</f>
        <v>4.187499592178529E-8</v>
      </c>
      <c r="R131" s="174" t="str">
        <f t="shared" si="28"/>
        <v>saniert</v>
      </c>
      <c r="S131" s="174" cm="1">
        <f t="array" ref="S131">IF(
    Q131 &gt; (IF(
        R131 = "unsaniert",
        (MIN(IF(R$32:R$166="unsaniert",Q$32:Q$166)) + MAX(IF(R$32:R$166="unsaniert",Q$32:Q$166))) / 2,
        IF(
            R131 = "teilsaniert",
            (MIN(IF(R$32:R$166="teilsaniert",Q$32:Q$166)) + MAX(IF(R$32:R$166="teilsaniert",Q$32:Q$166))) / 2,
            (MIN(IF(R$32:R$166="saniert",Q$32:Q$166)) + MAX(IF(R$32:R$166="saniert",Q$32:Q$166))) / 2
        )
    )),
    0,
    IF(
        Q130 &lt; (IF(
            R131 = "unsaniert",
            (MIN(IF(R$32:R$166="unsaniert",Q$32:Q$166)) + MAX(IF(R$32:R$166="unsaniert",Q$32:Q$166))) / 2,
            IF(
                R131 = "teilsaniert",
                (MIN(IF(R$32:R$166="teilsaniert",Q$32:Q$166)) + MAX(IF(R$32:R$166="teilsaniert",Q$32:Q$166))) / 2,
                (MIN(IF(R$32:R$166="saniert",Q$32:Q$166)) + MAX(IF(R$32:R$166="saniert",Q$32:Q$166))) / 2
            )
        )),
        0,
        P131
    )
)</f>
        <v>0</v>
      </c>
      <c r="W131" s="174">
        <f t="shared" si="42"/>
        <v>2.4070897700003053</v>
      </c>
      <c r="X131" s="173">
        <f t="shared" si="29"/>
        <v>0.14122448067605442</v>
      </c>
      <c r="Y131" s="174" t="str">
        <f t="shared" si="30"/>
        <v>teilsaniert</v>
      </c>
      <c r="Z131" s="174" cm="1">
        <f t="array" ref="Z131">IF(
    X131 &gt; (IF(
        Y131 = "unsaniert",
        (MIN(IF(Y$29:Y$166="unsaniert",X$29:X$166)) + MAX(IF(Y$29:Y$166="unsaniert",X$29:X$166))) / 2,
        IF(
            Y131 = "teilsaniert",
            (MIN(IF(Y$29:Y$166="teilsaniert",X$29:X$166)) + MAX(IF(Y$29:Y$166="teilsaniert",X$29:X$166))) / 2,
            (MIN(IF(Y$29:Y$166="saniert",X$29:X$166)) + MAX(IF(Y$29:Y$166="saniert",X$29:X$166))) / 2
        )
    )),
    0,
    IF(
        X130 &lt; (IF(
            Y131 = "unsaniert",
            (MIN(IF(Y$29:Y$166="unsaniert",X$29:X$166)) + MAX(IF(Y$29:Y$166="unsaniert",X$29:X$166))) / 2,
            IF(
                Y131 = "teilsaniert",
                (MIN(IF(Y$29:Y$166="teilsaniert",X$29:X$166)) + MAX(IF(Y$29:Y$166="teilsaniert",X$29:X$166))) / 2,
                (MIN(IF(Y$29:Y$166="saniert",X$29:X$166)) + MAX(IF(Y$29:Y$166="saniert",X$29:X$166))) / 2
            )
        )),
        0,
        W131
    )
)</f>
        <v>0</v>
      </c>
      <c r="AA131" s="160"/>
      <c r="AB131" s="160"/>
      <c r="AC131" s="160"/>
      <c r="AD131" s="174">
        <f t="shared" si="43"/>
        <v>0.23717654831509696</v>
      </c>
      <c r="AE131" s="173">
        <f t="shared" si="31"/>
        <v>2.2440878402013357E-3</v>
      </c>
      <c r="AF131" s="174" t="str">
        <f t="shared" si="32"/>
        <v>saniert</v>
      </c>
      <c r="AG131" s="174" cm="1">
        <f t="array" ref="AG131">IF(
    AE131 &gt; (IF(
        AF131 = "unsaniert",
        (MIN(IF(AF$1:AF$166="unsaniert",AE$1:AE$166)) + MAX(IF(AF$1:AF$166="unsaniert",AE$1:AE$166))) / 2,
        IF(
            AF131 = "teilsaniert",
            (MIN(IF(AF$1:AF$166="teilsaniert",AE$1:AE$166)) + MAX(IF(AF$1:AF$166="teilsaniert",AE$1:AE$166))) / 2,
            (MIN(IF(AF$1:AF$166="saniert",AE$1:AE$166)) + MAX(IF(AF$1:AF$166="saniert",AE$1:AE$166))) / 2
        )
    )),
    0,
    IF(
        AE130 &lt; (IF(
            AF131 = "unsaniert",
            (MIN(IF(AF$1:AF$166="unsaniert",AE$1:AE$166)) + MAX(IF(AF$1:AF$166="unsaniert",AE$1:AE$166))) / 2,
            IF(
                AF131 = "teilsaniert",
                (MIN(IF(AF$1:AF$166="teilsaniert",AE$1:AE$166)) + MAX(IF(AF$1:AF$166="teilsaniert",AE$1:AE$166))) / 2,
                (MIN(IF(AF$1:AF$166="saniert",AE$1:AE$166)) + MAX(IF(AF$1:AF$166="saniert",AE$1:AE$166))) / 2
            )
        )),
        0,
        AD131
    )
)</f>
        <v>0</v>
      </c>
      <c r="AH131" s="160"/>
      <c r="AI131" s="160"/>
      <c r="AJ131" s="160"/>
      <c r="AK131" s="174">
        <f t="shared" si="44"/>
        <v>-0.7079460361989256</v>
      </c>
      <c r="AL131" s="173">
        <f t="shared" si="33"/>
        <v>2.0557889093994557E-11</v>
      </c>
      <c r="AM131" s="174" t="str">
        <f t="shared" si="34"/>
        <v>saniert</v>
      </c>
      <c r="AN131" s="174" cm="1">
        <f t="array" ref="AN131">IF(
    AL131 &gt; (IF(
        AM131 = "unsaniert",
        (MIN(IF(AM$1:AM$166="unsaniert",AL$1:AL$166)) + MAX(IF(AM$1:AM$166="unsaniert",AL$1:AL$166))) / 2,
        IF(
            AM131 = "teilsaniert",
            (MIN(IF(AM$1:AM$166="teilsaniert",AL$1:AL$166)) + MAX(IF(AM$1:AM$166="teilsaniert",AL$1:AL$166))) / 2,
            (MIN(IF(AM$1:AM$166="saniert",AL$1:AL$166)) + MAX(IF(AM$1:AM$166="saniert",AL$1:AL$166))) / 2
        )
    )),
    0,
    IF(
        AL130 &lt; (IF(
            AM131 = "unsaniert",
            (MIN(IF(AM$1:AM$166="unsaniert",AL$1:AL$166)) + MAX(IF(AM$1:AM$166="unsaniert",AL$1:AL$166))) / 2,
            IF(
                AM131 = "teilsaniert",
                (MIN(IF(AM$1:AM$166="teilsaniert",AL$1:AL$166)) + MAX(IF(AM$1:AM$166="teilsaniert",AL$1:AL$166))) / 2,
                (MIN(IF(AM$1:AM$166="saniert",AL$1:AL$166)) + MAX(IF(AM$1:AM$166="saniert",AL$1:AL$166))) / 2
            )
        )),
        0,
        AK131
    )
)</f>
        <v>0</v>
      </c>
      <c r="AR131" s="174">
        <f t="shared" si="45"/>
        <v>1.120144665793871</v>
      </c>
      <c r="AS131" s="173">
        <f t="shared" si="35"/>
        <v>4.059761395375637E-3</v>
      </c>
      <c r="AT131" s="174" t="str">
        <f t="shared" si="36"/>
        <v>saniert</v>
      </c>
      <c r="AU131" s="174" cm="1">
        <f t="array" ref="AU131">IF(
    AS131 &gt; (IF(
        AT131 = "unsaniert",
        (MIN(IF(AT$1:AT$166="unsaniert",AS$1:AS$166)) + MAX(IF(AT$1:AT$166="unsaniert",AS$1:AS$166))) / 2,
        IF(
            AT131 = "teilsaniert",
            (MIN(IF(AT$1:AT$166="teilsaniert",AS$1:AS$166)) + MAX(IF(AT$1:AT$166="teilsaniert",AS$1:AS$166))) / 2,
            (MIN(IF(AT$1:AT$166="saniert",AS$1:AS$166)) + MAX(IF(AT$1:AT$166="saniert",AS$1:AS$166))) / 2
        )
    )),
    0,
    IF(
        AS130 &lt; (IF(
            AT131 = "unsaniert",
            (MIN(IF(AT$1:AT$166="unsaniert",AS$1:AS$166)) + MAX(IF(AT$1:AT$166="unsaniert",AS$1:AS$166))) / 2,
            IF(
                AT131 = "teilsaniert",
                (MIN(IF(AT$1:AT$166="teilsaniert",AS$1:AS$166)) + MAX(IF(AT$1:AT$166="teilsaniert",AS$1:AS$166))) / 2,
                (MIN(IF(AT$1:AT$166="saniert",AS$1:AS$166)) + MAX(IF(AT$1:AT$166="saniert",AS$1:AS$166))) / 2
            )
        )),
        0,
        AR131
    )
)</f>
        <v>0</v>
      </c>
      <c r="AV131" s="160"/>
      <c r="AW131" s="160"/>
      <c r="AX131" s="160"/>
      <c r="AY131" s="174">
        <f t="shared" si="46"/>
        <v>1.3856705130367055</v>
      </c>
      <c r="AZ131" s="173">
        <f t="shared" si="48"/>
        <v>6.418151346949226E-2</v>
      </c>
      <c r="BA131" s="174" t="str">
        <f t="shared" si="49"/>
        <v>teilsaniert</v>
      </c>
      <c r="BB131" s="174" cm="1">
        <f t="array" ref="BB131">IF(
    AZ131 &gt; (IF(
        BA131 = "unsaniert",
        (MIN(IF(BA$1:BA$166="unsaniert",AZ$1:AZ$166)) + MAX(IF(BA$1:BA$166="unsaniert",AZ$1:AZ$166))) / 2,
        IF(
            BA131 = "teilsaniert",
            (MIN(IF(BA$1:BA$166="teilsaniert",AZ$1:AZ$166)) + MAX(IF(BA$1:BA$166="teilsaniert",AZ$1:AZ$166))) / 2,
            (MIN(IF(BA$1:BA$166="saniert",AZ$1:AZ$166)) + MAX(IF(BA$1:BA$166="saniert",AZ$1:AZ$166))) / 2
        )
    )),
    0,
    IF(
        AZ130 &lt; (IF(
            BA131 = "unsaniert",
            (MIN(IF(BA$1:BA$166="unsaniert",AZ$1:AZ$166)) + MAX(IF(BA$1:BA$166="unsaniert",AZ$1:AZ$166))) / 2,
            IF(
                BA131 = "teilsaniert",
                (MIN(IF(BA$1:BA$166="teilsaniert",AZ$1:AZ$166)) + MAX(IF(BA$1:BA$166="teilsaniert",AZ$1:AZ$166))) / 2,
                (MIN(IF(BA$1:BA$166="saniert",AZ$1:AZ$166)) + MAX(IF(BA$1:BA$166="saniert",AZ$1:AZ$166))) / 2
            )
        )),
        0,
        AY131
    )
)</f>
        <v>0</v>
      </c>
      <c r="BC131" s="160"/>
      <c r="BD131" s="160"/>
      <c r="BE131" s="160"/>
      <c r="BF131" s="174">
        <f t="shared" si="47"/>
        <v>-0.40563868258688252</v>
      </c>
      <c r="BG131" s="173">
        <f t="shared" si="37"/>
        <v>6.5871280354523784E-6</v>
      </c>
      <c r="BH131" s="174" t="str">
        <f t="shared" si="38"/>
        <v>saniert</v>
      </c>
      <c r="BI131" s="174" cm="1">
        <f t="array" ref="BI131">IF(
    BG131 &gt; (IF(
        BH131 = "unsaniert",
        (MIN(IF(BH$1:BH$166="unsaniert",BG$1:BG$166)) + MAX(IF(BH$1:BH$166="unsaniert",BG$1:BG$166))) / 2,
        IF(
            BH131 = "teilsaniert",
            (MIN(IF(BH$1:BH$166="teilsaniert",BG$1:BG$166)) + MAX(IF(BH$1:BH$166="teilsaniert",BG$1:BG$166))) / 2,
            (MIN(IF(BH$1:BH$166="saniert",BG$1:BG$166)) + MAX(IF(BH$1:BH$166="saniert",BG$1:BG$166))) / 2
        )
    )),
    0,
    IF(
        BG130 &lt; (IF(
            BH131 = "unsaniert",
            (MIN(IF(BH$1:BH$166="unsaniert",BG$1:BG$166)) + MAX(IF(BH$1:BH$166="unsaniert",BG$1:BG$166))) / 2,
            IF(
                BH131 = "teilsaniert",
                (MIN(IF(BH$1:BH$166="teilsaniert",BG$1:BG$166)) + MAX(IF(BH$1:BH$166="teilsaniert",BG$1:BG$166))) / 2,
                (MIN(IF(BH$1:BH$166="saniert",BG$1:BG$166)) + MAX(IF(BH$1:BH$166="saniert",BG$1:BG$166))) / 2
            )
        )),
        0,
        BF131
    )
)</f>
        <v>0</v>
      </c>
    </row>
    <row r="132" spans="2:61">
      <c r="B132" s="174">
        <f t="shared" si="39"/>
        <v>0.26956603494705877</v>
      </c>
      <c r="C132" s="173">
        <f>_xlfn.NORM.DIST(B132, B5,C5, TRUE)</f>
        <v>1.0895541076412706E-2</v>
      </c>
      <c r="D132" s="174" t="str">
        <f t="shared" si="26"/>
        <v>saniert</v>
      </c>
      <c r="E132" s="174" cm="1">
        <f t="array" ref="E132">IF(
    C132 &gt; (IF(
        D132 = "unsaniert",
        (MIN(IF(D$32:D$166="unsaniert",C$32:C$166)) + MAX(IF(D$32:D$166="unsaniert",C$32:C$166))) / 2,
        IF(
            D132 = "teilsaniert",
            (MIN(IF(D$32:D$166="teilsaniert",C$32:C$166)) + MAX(IF(D$32:D$166="teilsaniert",C$32:C$166))) / 2,
            (MIN(IF(D$32:D$166="saniert",C$32:C$166)) + MAX(IF(D$32:D$166="saniert",C$32:C$166))) / 2
        )
    )),
    0,
    IF(
        C131 &lt; (IF(
            D132 = "unsaniert",
            (MIN(IF(D$32:D$166="unsaniert",C$32:C$166)) + MAX(IF(D$32:D$166="unsaniert",C$32:C$166))) / 2,
            IF(
                D132 = "teilsaniert",
                (MIN(IF(D$32:D$166="teilsaniert",C$32:C$166)) + MAX(IF(D$32:D$166="teilsaniert",C$32:C$166))) / 2,
                (MIN(IF(D$32:D$166="saniert",C$32:C$166)) + MAX(IF(D$32:D$166="saniert",C$32:C$166))) / 2
            )
        )),
        0,
        B132
    )
)</f>
        <v>0</v>
      </c>
      <c r="H132" s="160"/>
      <c r="I132" s="174">
        <f t="shared" si="40"/>
        <v>1.6272261060263629</v>
      </c>
      <c r="J132" s="173">
        <f>_xlfn.NORM.DIST(I132, I5,J5, TRUE)</f>
        <v>0.26189960497694337</v>
      </c>
      <c r="K132" s="174" t="str">
        <f t="shared" si="27"/>
        <v>teilsaniert</v>
      </c>
      <c r="L132" s="174" cm="1">
        <f t="array" ref="L132">IF(
    J132 &gt; (IF(
        K132 = "unsaniert",
        (MIN(IF(K$32:K$166="unsaniert",J$32:J$166)) + MAX(IF(K$32:K$166="unsaniert",J$32:J$166))) / 2,
        IF(
            K132 = "teilsaniert",
            (MIN(IF(K$32:K$166="teilsaniert",J$32:J$166)) + MAX(IF(K$32:K$166="teilsaniert",J$32:J$166))) / 2,
            (MIN(IF(K$32:K$166="saniert",J$32:J$166)) + MAX(IF(K$32:K$166="saniert",J$32:J$166))) / 2
        )
    )),
    0,
    IF(
        J131 &lt; (IF(
            K132 = "unsaniert",
            (MIN(IF(K$32:K$166="unsaniert",J$32:J$166)) + MAX(IF(K$32:K$166="unsaniert",J$32:J$166))) / 2,
            IF(
                K132 = "teilsaniert",
                (MIN(IF(K$32:K$166="teilsaniert",J$32:J$166)) + MAX(IF(K$32:K$166="teilsaniert",J$32:J$166))) / 2,
                (MIN(IF(K$32:K$166="saniert",J$32:J$166)) + MAX(IF(K$32:K$166="saniert",J$32:J$166))) / 2
            )
        )),
        0,
        I132
    )
)</f>
        <v>0</v>
      </c>
      <c r="O132" s="160"/>
      <c r="P132" s="174">
        <f t="shared" si="41"/>
        <v>-0.57636588749432194</v>
      </c>
      <c r="Q132" s="173">
        <f>_xlfn.NORM.DIST(P132, P5,Q5, TRUE)</f>
        <v>2.5767891617694791E-8</v>
      </c>
      <c r="R132" s="174" t="str">
        <f t="shared" si="28"/>
        <v>saniert</v>
      </c>
      <c r="S132" s="174" cm="1">
        <f t="array" ref="S132">IF(
    Q132 &gt; (IF(
        R132 = "unsaniert",
        (MIN(IF(R$32:R$166="unsaniert",Q$32:Q$166)) + MAX(IF(R$32:R$166="unsaniert",Q$32:Q$166))) / 2,
        IF(
            R132 = "teilsaniert",
            (MIN(IF(R$32:R$166="teilsaniert",Q$32:Q$166)) + MAX(IF(R$32:R$166="teilsaniert",Q$32:Q$166))) / 2,
            (MIN(IF(R$32:R$166="saniert",Q$32:Q$166)) + MAX(IF(R$32:R$166="saniert",Q$32:Q$166))) / 2
        )
    )),
    0,
    IF(
        Q131 &lt; (IF(
            R132 = "unsaniert",
            (MIN(IF(R$32:R$166="unsaniert",Q$32:Q$166)) + MAX(IF(R$32:R$166="unsaniert",Q$32:Q$166))) / 2,
            IF(
                R132 = "teilsaniert",
                (MIN(IF(R$32:R$166="teilsaniert",Q$32:Q$166)) + MAX(IF(R$32:R$166="teilsaniert",Q$32:Q$166))) / 2,
                (MIN(IF(R$32:R$166="saniert",Q$32:Q$166)) + MAX(IF(R$32:R$166="saniert",Q$32:Q$166))) / 2
            )
        )),
        0,
        P132
    )
)</f>
        <v>0</v>
      </c>
      <c r="W132" s="174">
        <f t="shared" si="42"/>
        <v>2.3770897700003055</v>
      </c>
      <c r="X132" s="173">
        <f t="shared" si="29"/>
        <v>0.13193722671811001</v>
      </c>
      <c r="Y132" s="174" t="str">
        <f t="shared" si="30"/>
        <v>teilsaniert</v>
      </c>
      <c r="Z132" s="174" cm="1">
        <f t="array" ref="Z132">IF(
    X132 &gt; (IF(
        Y132 = "unsaniert",
        (MIN(IF(Y$29:Y$166="unsaniert",X$29:X$166)) + MAX(IF(Y$29:Y$166="unsaniert",X$29:X$166))) / 2,
        IF(
            Y132 = "teilsaniert",
            (MIN(IF(Y$29:Y$166="teilsaniert",X$29:X$166)) + MAX(IF(Y$29:Y$166="teilsaniert",X$29:X$166))) / 2,
            (MIN(IF(Y$29:Y$166="saniert",X$29:X$166)) + MAX(IF(Y$29:Y$166="saniert",X$29:X$166))) / 2
        )
    )),
    0,
    IF(
        X131 &lt; (IF(
            Y132 = "unsaniert",
            (MIN(IF(Y$29:Y$166="unsaniert",X$29:X$166)) + MAX(IF(Y$29:Y$166="unsaniert",X$29:X$166))) / 2,
            IF(
                Y132 = "teilsaniert",
                (MIN(IF(Y$29:Y$166="teilsaniert",X$29:X$166)) + MAX(IF(Y$29:Y$166="teilsaniert",X$29:X$166))) / 2,
                (MIN(IF(Y$29:Y$166="saniert",X$29:X$166)) + MAX(IF(Y$29:Y$166="saniert",X$29:X$166))) / 2
            )
        )),
        0,
        W132
    )
)</f>
        <v>0</v>
      </c>
      <c r="AA132" s="160"/>
      <c r="AB132" s="160"/>
      <c r="AC132" s="160"/>
      <c r="AD132" s="174">
        <f t="shared" si="43"/>
        <v>0.20717654831509696</v>
      </c>
      <c r="AE132" s="173">
        <f t="shared" si="31"/>
        <v>1.8510261363263976E-3</v>
      </c>
      <c r="AF132" s="174" t="str">
        <f t="shared" si="32"/>
        <v>saniert</v>
      </c>
      <c r="AG132" s="174" cm="1">
        <f t="array" ref="AG132">IF(
    AE132 &gt; (IF(
        AF132 = "unsaniert",
        (MIN(IF(AF$1:AF$166="unsaniert",AE$1:AE$166)) + MAX(IF(AF$1:AF$166="unsaniert",AE$1:AE$166))) / 2,
        IF(
            AF132 = "teilsaniert",
            (MIN(IF(AF$1:AF$166="teilsaniert",AE$1:AE$166)) + MAX(IF(AF$1:AF$166="teilsaniert",AE$1:AE$166))) / 2,
            (MIN(IF(AF$1:AF$166="saniert",AE$1:AE$166)) + MAX(IF(AF$1:AF$166="saniert",AE$1:AE$166))) / 2
        )
    )),
    0,
    IF(
        AE131 &lt; (IF(
            AF132 = "unsaniert",
            (MIN(IF(AF$1:AF$166="unsaniert",AE$1:AE$166)) + MAX(IF(AF$1:AF$166="unsaniert",AE$1:AE$166))) / 2,
            IF(
                AF132 = "teilsaniert",
                (MIN(IF(AF$1:AF$166="teilsaniert",AE$1:AE$166)) + MAX(IF(AF$1:AF$166="teilsaniert",AE$1:AE$166))) / 2,
                (MIN(IF(AF$1:AF$166="saniert",AE$1:AE$166)) + MAX(IF(AF$1:AF$166="saniert",AE$1:AE$166))) / 2
            )
        )),
        0,
        AD132
    )
)</f>
        <v>0</v>
      </c>
      <c r="AH132" s="160"/>
      <c r="AI132" s="160"/>
      <c r="AJ132" s="160"/>
      <c r="AK132" s="174">
        <f t="shared" si="44"/>
        <v>-0.73794603619892563</v>
      </c>
      <c r="AL132" s="173">
        <f t="shared" si="33"/>
        <v>1.0420976987964885E-11</v>
      </c>
      <c r="AM132" s="174" t="str">
        <f t="shared" si="34"/>
        <v>saniert</v>
      </c>
      <c r="AN132" s="174" cm="1">
        <f t="array" ref="AN132">IF(
    AL132 &gt; (IF(
        AM132 = "unsaniert",
        (MIN(IF(AM$1:AM$166="unsaniert",AL$1:AL$166)) + MAX(IF(AM$1:AM$166="unsaniert",AL$1:AL$166))) / 2,
        IF(
            AM132 = "teilsaniert",
            (MIN(IF(AM$1:AM$166="teilsaniert",AL$1:AL$166)) + MAX(IF(AM$1:AM$166="teilsaniert",AL$1:AL$166))) / 2,
            (MIN(IF(AM$1:AM$166="saniert",AL$1:AL$166)) + MAX(IF(AM$1:AM$166="saniert",AL$1:AL$166))) / 2
        )
    )),
    0,
    IF(
        AL131 &lt; (IF(
            AM132 = "unsaniert",
            (MIN(IF(AM$1:AM$166="unsaniert",AL$1:AL$166)) + MAX(IF(AM$1:AM$166="unsaniert",AL$1:AL$166))) / 2,
            IF(
                AM132 = "teilsaniert",
                (MIN(IF(AM$1:AM$166="teilsaniert",AL$1:AL$166)) + MAX(IF(AM$1:AM$166="teilsaniert",AL$1:AL$166))) / 2,
                (MIN(IF(AM$1:AM$166="saniert",AL$1:AL$166)) + MAX(IF(AM$1:AM$166="saniert",AL$1:AL$166))) / 2
            )
        )),
        0,
        AK132
    )
)</f>
        <v>0</v>
      </c>
      <c r="AR132" s="174">
        <f t="shared" si="45"/>
        <v>1.1101446657938709</v>
      </c>
      <c r="AS132" s="173">
        <f t="shared" si="35"/>
        <v>3.4061587599585313E-3</v>
      </c>
      <c r="AT132" s="174" t="str">
        <f t="shared" si="36"/>
        <v>saniert</v>
      </c>
      <c r="AU132" s="174" cm="1">
        <f t="array" ref="AU132">IF(
    AS132 &gt; (IF(
        AT132 = "unsaniert",
        (MIN(IF(AT$1:AT$166="unsaniert",AS$1:AS$166)) + MAX(IF(AT$1:AT$166="unsaniert",AS$1:AS$166))) / 2,
        IF(
            AT132 = "teilsaniert",
            (MIN(IF(AT$1:AT$166="teilsaniert",AS$1:AS$166)) + MAX(IF(AT$1:AT$166="teilsaniert",AS$1:AS$166))) / 2,
            (MIN(IF(AT$1:AT$166="saniert",AS$1:AS$166)) + MAX(IF(AT$1:AT$166="saniert",AS$1:AS$166))) / 2
        )
    )),
    0,
    IF(
        AS131 &lt; (IF(
            AT132 = "unsaniert",
            (MIN(IF(AT$1:AT$166="unsaniert",AS$1:AS$166)) + MAX(IF(AT$1:AT$166="unsaniert",AS$1:AS$166))) / 2,
            IF(
                AT132 = "teilsaniert",
                (MIN(IF(AT$1:AT$166="teilsaniert",AS$1:AS$166)) + MAX(IF(AT$1:AT$166="teilsaniert",AS$1:AS$166))) / 2,
                (MIN(IF(AT$1:AT$166="saniert",AS$1:AS$166)) + MAX(IF(AT$1:AT$166="saniert",AS$1:AS$166))) / 2
            )
        )),
        0,
        AR132
    )
)</f>
        <v>0</v>
      </c>
      <c r="AV132" s="160"/>
      <c r="AW132" s="160"/>
      <c r="AX132" s="160"/>
      <c r="AY132" s="174">
        <f t="shared" si="46"/>
        <v>1.3556705130367055</v>
      </c>
      <c r="AZ132" s="173">
        <f t="shared" si="48"/>
        <v>5.8478102961256551E-2</v>
      </c>
      <c r="BA132" s="174" t="str">
        <f t="shared" si="49"/>
        <v>teilsaniert</v>
      </c>
      <c r="BB132" s="174" cm="1">
        <f t="array" ref="BB132">IF(
    AZ132 &gt; (IF(
        BA132 = "unsaniert",
        (MIN(IF(BA$1:BA$166="unsaniert",AZ$1:AZ$166)) + MAX(IF(BA$1:BA$166="unsaniert",AZ$1:AZ$166))) / 2,
        IF(
            BA132 = "teilsaniert",
            (MIN(IF(BA$1:BA$166="teilsaniert",AZ$1:AZ$166)) + MAX(IF(BA$1:BA$166="teilsaniert",AZ$1:AZ$166))) / 2,
            (MIN(IF(BA$1:BA$166="saniert",AZ$1:AZ$166)) + MAX(IF(BA$1:BA$166="saniert",AZ$1:AZ$166))) / 2
        )
    )),
    0,
    IF(
        AZ131 &lt; (IF(
            BA132 = "unsaniert",
            (MIN(IF(BA$1:BA$166="unsaniert",AZ$1:AZ$166)) + MAX(IF(BA$1:BA$166="unsaniert",AZ$1:AZ$166))) / 2,
            IF(
                BA132 = "teilsaniert",
                (MIN(IF(BA$1:BA$166="teilsaniert",AZ$1:AZ$166)) + MAX(IF(BA$1:BA$166="teilsaniert",AZ$1:AZ$166))) / 2,
                (MIN(IF(BA$1:BA$166="saniert",AZ$1:AZ$166)) + MAX(IF(BA$1:BA$166="saniert",AZ$1:AZ$166))) / 2
            )
        )),
        0,
        AY132
    )
)</f>
        <v>0</v>
      </c>
      <c r="BC132" s="160"/>
      <c r="BD132" s="160"/>
      <c r="BE132" s="160"/>
      <c r="BF132" s="174">
        <f t="shared" si="47"/>
        <v>-0.43563868258688254</v>
      </c>
      <c r="BG132" s="173">
        <f t="shared" si="37"/>
        <v>4.6287253610218156E-6</v>
      </c>
      <c r="BH132" s="174" t="str">
        <f t="shared" si="38"/>
        <v>saniert</v>
      </c>
      <c r="BI132" s="174" cm="1">
        <f t="array" ref="BI132">IF(
    BG132 &gt; (IF(
        BH132 = "unsaniert",
        (MIN(IF(BH$1:BH$166="unsaniert",BG$1:BG$166)) + MAX(IF(BH$1:BH$166="unsaniert",BG$1:BG$166))) / 2,
        IF(
            BH132 = "teilsaniert",
            (MIN(IF(BH$1:BH$166="teilsaniert",BG$1:BG$166)) + MAX(IF(BH$1:BH$166="teilsaniert",BG$1:BG$166))) / 2,
            (MIN(IF(BH$1:BH$166="saniert",BG$1:BG$166)) + MAX(IF(BH$1:BH$166="saniert",BG$1:BG$166))) / 2
        )
    )),
    0,
    IF(
        BG131 &lt; (IF(
            BH132 = "unsaniert",
            (MIN(IF(BH$1:BH$166="unsaniert",BG$1:BG$166)) + MAX(IF(BH$1:BH$166="unsaniert",BG$1:BG$166))) / 2,
            IF(
                BH132 = "teilsaniert",
                (MIN(IF(BH$1:BH$166="teilsaniert",BG$1:BG$166)) + MAX(IF(BH$1:BH$166="teilsaniert",BG$1:BG$166))) / 2,
                (MIN(IF(BH$1:BH$166="saniert",BG$1:BG$166)) + MAX(IF(BH$1:BH$166="saniert",BG$1:BG$166))) / 2
            )
        )),
        0,
        BF132
    )
)</f>
        <v>0</v>
      </c>
    </row>
    <row r="133" spans="2:61">
      <c r="B133" s="174">
        <f t="shared" si="39"/>
        <v>0.23956603494705878</v>
      </c>
      <c r="C133" s="173">
        <f>_xlfn.NORM.DIST(B133, B5,C5, TRUE)</f>
        <v>9.4229026762580898E-3</v>
      </c>
      <c r="D133" s="174" t="str">
        <f t="shared" si="26"/>
        <v>saniert</v>
      </c>
      <c r="E133" s="174" cm="1">
        <f t="array" ref="E133">IF(
    C133 &gt; (IF(
        D133 = "unsaniert",
        (MIN(IF(D$32:D$166="unsaniert",C$32:C$166)) + MAX(IF(D$32:D$166="unsaniert",C$32:C$166))) / 2,
        IF(
            D133 = "teilsaniert",
            (MIN(IF(D$32:D$166="teilsaniert",C$32:C$166)) + MAX(IF(D$32:D$166="teilsaniert",C$32:C$166))) / 2,
            (MIN(IF(D$32:D$166="saniert",C$32:C$166)) + MAX(IF(D$32:D$166="saniert",C$32:C$166))) / 2
        )
    )),
    0,
    IF(
        C132 &lt; (IF(
            D133 = "unsaniert",
            (MIN(IF(D$32:D$166="unsaniert",C$32:C$166)) + MAX(IF(D$32:D$166="unsaniert",C$32:C$166))) / 2,
            IF(
                D133 = "teilsaniert",
                (MIN(IF(D$32:D$166="teilsaniert",C$32:C$166)) + MAX(IF(D$32:D$166="teilsaniert",C$32:C$166))) / 2,
                (MIN(IF(D$32:D$166="saniert",C$32:C$166)) + MAX(IF(D$32:D$166="saniert",C$32:C$166))) / 2
            )
        )),
        0,
        B133
    )
)</f>
        <v>0</v>
      </c>
      <c r="H133" s="160"/>
      <c r="I133" s="174">
        <f t="shared" si="40"/>
        <v>1.5972261060263628</v>
      </c>
      <c r="J133" s="173">
        <f>_xlfn.NORM.DIST(I133, I5,J5, TRUE)</f>
        <v>0.24983788247178046</v>
      </c>
      <c r="K133" s="174" t="str">
        <f t="shared" si="27"/>
        <v>teilsaniert</v>
      </c>
      <c r="L133" s="174" cm="1">
        <f t="array" ref="L133">IF(
    J133 &gt; (IF(
        K133 = "unsaniert",
        (MIN(IF(K$32:K$166="unsaniert",J$32:J$166)) + MAX(IF(K$32:K$166="unsaniert",J$32:J$166))) / 2,
        IF(
            K133 = "teilsaniert",
            (MIN(IF(K$32:K$166="teilsaniert",J$32:J$166)) + MAX(IF(K$32:K$166="teilsaniert",J$32:J$166))) / 2,
            (MIN(IF(K$32:K$166="saniert",J$32:J$166)) + MAX(IF(K$32:K$166="saniert",J$32:J$166))) / 2
        )
    )),
    0,
    IF(
        J132 &lt; (IF(
            K133 = "unsaniert",
            (MIN(IF(K$32:K$166="unsaniert",J$32:J$166)) + MAX(IF(K$32:K$166="unsaniert",J$32:J$166))) / 2,
            IF(
                K133 = "teilsaniert",
                (MIN(IF(K$32:K$166="teilsaniert",J$32:J$166)) + MAX(IF(K$32:K$166="teilsaniert",J$32:J$166))) / 2,
                (MIN(IF(K$32:K$166="saniert",J$32:J$166)) + MAX(IF(K$32:K$166="saniert",J$32:J$166))) / 2
            )
        )),
        0,
        I133
    )
)</f>
        <v>0</v>
      </c>
      <c r="O133" s="160"/>
      <c r="P133" s="174">
        <f t="shared" si="41"/>
        <v>-0.60636588749432196</v>
      </c>
      <c r="Q133" s="173">
        <f>_xlfn.NORM.DIST(P133, P5,Q5, TRUE)</f>
        <v>1.5739963313620307E-8</v>
      </c>
      <c r="R133" s="174" t="str">
        <f t="shared" si="28"/>
        <v>saniert</v>
      </c>
      <c r="S133" s="174" cm="1">
        <f t="array" ref="S133">IF(
    Q133 &gt; (IF(
        R133 = "unsaniert",
        (MIN(IF(R$32:R$166="unsaniert",Q$32:Q$166)) + MAX(IF(R$32:R$166="unsaniert",Q$32:Q$166))) / 2,
        IF(
            R133 = "teilsaniert",
            (MIN(IF(R$32:R$166="teilsaniert",Q$32:Q$166)) + MAX(IF(R$32:R$166="teilsaniert",Q$32:Q$166))) / 2,
            (MIN(IF(R$32:R$166="saniert",Q$32:Q$166)) + MAX(IF(R$32:R$166="saniert",Q$32:Q$166))) / 2
        )
    )),
    0,
    IF(
        Q132 &lt; (IF(
            R133 = "unsaniert",
            (MIN(IF(R$32:R$166="unsaniert",Q$32:Q$166)) + MAX(IF(R$32:R$166="unsaniert",Q$32:Q$166))) / 2,
            IF(
                R133 = "teilsaniert",
                (MIN(IF(R$32:R$166="teilsaniert",Q$32:Q$166)) + MAX(IF(R$32:R$166="teilsaniert",Q$32:Q$166))) / 2,
                (MIN(IF(R$32:R$166="saniert",Q$32:Q$166)) + MAX(IF(R$32:R$166="saniert",Q$32:Q$166))) / 2
            )
        )),
        0,
        P133
    )
)</f>
        <v>0</v>
      </c>
      <c r="W133" s="174">
        <f t="shared" si="42"/>
        <v>2.3470897700003057</v>
      </c>
      <c r="X133" s="173">
        <f t="shared" si="29"/>
        <v>0.12308007052401024</v>
      </c>
      <c r="Y133" s="174" t="str">
        <f t="shared" si="30"/>
        <v>teilsaniert</v>
      </c>
      <c r="Z133" s="174" cm="1">
        <f t="array" ref="Z133">IF(
    X133 &gt; (IF(
        Y133 = "unsaniert",
        (MIN(IF(Y$29:Y$166="unsaniert",X$29:X$166)) + MAX(IF(Y$29:Y$166="unsaniert",X$29:X$166))) / 2,
        IF(
            Y133 = "teilsaniert",
            (MIN(IF(Y$29:Y$166="teilsaniert",X$29:X$166)) + MAX(IF(Y$29:Y$166="teilsaniert",X$29:X$166))) / 2,
            (MIN(IF(Y$29:Y$166="saniert",X$29:X$166)) + MAX(IF(Y$29:Y$166="saniert",X$29:X$166))) / 2
        )
    )),
    0,
    IF(
        X132 &lt; (IF(
            Y133 = "unsaniert",
            (MIN(IF(Y$29:Y$166="unsaniert",X$29:X$166)) + MAX(IF(Y$29:Y$166="unsaniert",X$29:X$166))) / 2,
            IF(
                Y133 = "teilsaniert",
                (MIN(IF(Y$29:Y$166="teilsaniert",X$29:X$166)) + MAX(IF(Y$29:Y$166="teilsaniert",X$29:X$166))) / 2,
                (MIN(IF(Y$29:Y$166="saniert",X$29:X$166)) + MAX(IF(Y$29:Y$166="saniert",X$29:X$166))) / 2
            )
        )),
        0,
        W133
    )
)</f>
        <v>0</v>
      </c>
      <c r="AA133" s="160"/>
      <c r="AB133" s="160"/>
      <c r="AC133" s="160"/>
      <c r="AD133" s="174">
        <f t="shared" si="43"/>
        <v>0.17717654831509697</v>
      </c>
      <c r="AE133" s="173">
        <f t="shared" si="31"/>
        <v>1.5215832289764547E-3</v>
      </c>
      <c r="AF133" s="174" t="str">
        <f t="shared" si="32"/>
        <v>saniert</v>
      </c>
      <c r="AG133" s="174" cm="1">
        <f t="array" ref="AG133">IF(
    AE133 &gt; (IF(
        AF133 = "unsaniert",
        (MIN(IF(AF$1:AF$166="unsaniert",AE$1:AE$166)) + MAX(IF(AF$1:AF$166="unsaniert",AE$1:AE$166))) / 2,
        IF(
            AF133 = "teilsaniert",
            (MIN(IF(AF$1:AF$166="teilsaniert",AE$1:AE$166)) + MAX(IF(AF$1:AF$166="teilsaniert",AE$1:AE$166))) / 2,
            (MIN(IF(AF$1:AF$166="saniert",AE$1:AE$166)) + MAX(IF(AF$1:AF$166="saniert",AE$1:AE$166))) / 2
        )
    )),
    0,
    IF(
        AE132 &lt; (IF(
            AF133 = "unsaniert",
            (MIN(IF(AF$1:AF$166="unsaniert",AE$1:AE$166)) + MAX(IF(AF$1:AF$166="unsaniert",AE$1:AE$166))) / 2,
            IF(
                AF133 = "teilsaniert",
                (MIN(IF(AF$1:AF$166="teilsaniert",AE$1:AE$166)) + MAX(IF(AF$1:AF$166="teilsaniert",AE$1:AE$166))) / 2,
                (MIN(IF(AF$1:AF$166="saniert",AE$1:AE$166)) + MAX(IF(AF$1:AF$166="saniert",AE$1:AE$166))) / 2
            )
        )),
        0,
        AD133
    )
)</f>
        <v>0</v>
      </c>
      <c r="AH133" s="160"/>
      <c r="AI133" s="160"/>
      <c r="AJ133" s="160"/>
      <c r="AK133" s="174">
        <f t="shared" si="44"/>
        <v>-0.76794603619892565</v>
      </c>
      <c r="AL133" s="173">
        <f t="shared" si="33"/>
        <v>5.2309575441444292E-12</v>
      </c>
      <c r="AM133" s="174" t="str">
        <f t="shared" si="34"/>
        <v>saniert</v>
      </c>
      <c r="AN133" s="174" cm="1">
        <f t="array" ref="AN133">IF(
    AL133 &gt; (IF(
        AM133 = "unsaniert",
        (MIN(IF(AM$1:AM$166="unsaniert",AL$1:AL$166)) + MAX(IF(AM$1:AM$166="unsaniert",AL$1:AL$166))) / 2,
        IF(
            AM133 = "teilsaniert",
            (MIN(IF(AM$1:AM$166="teilsaniert",AL$1:AL$166)) + MAX(IF(AM$1:AM$166="teilsaniert",AL$1:AL$166))) / 2,
            (MIN(IF(AM$1:AM$166="saniert",AL$1:AL$166)) + MAX(IF(AM$1:AM$166="saniert",AL$1:AL$166))) / 2
        )
    )),
    0,
    IF(
        AL132 &lt; (IF(
            AM133 = "unsaniert",
            (MIN(IF(AM$1:AM$166="unsaniert",AL$1:AL$166)) + MAX(IF(AM$1:AM$166="unsaniert",AL$1:AL$166))) / 2,
            IF(
                AM133 = "teilsaniert",
                (MIN(IF(AM$1:AM$166="teilsaniert",AL$1:AL$166)) + MAX(IF(AM$1:AM$166="teilsaniert",AL$1:AL$166))) / 2,
                (MIN(IF(AM$1:AM$166="saniert",AL$1:AL$166)) + MAX(IF(AM$1:AM$166="saniert",AL$1:AL$166))) / 2
            )
        )),
        0,
        AK133
    )
)</f>
        <v>0</v>
      </c>
      <c r="AR133" s="174">
        <f t="shared" si="45"/>
        <v>1.1001446657938709</v>
      </c>
      <c r="AS133" s="173">
        <f t="shared" si="35"/>
        <v>2.8487070406183045E-3</v>
      </c>
      <c r="AT133" s="174" t="str">
        <f t="shared" si="36"/>
        <v>saniert</v>
      </c>
      <c r="AU133" s="174" cm="1">
        <f t="array" ref="AU133">IF(
    AS133 &gt; (IF(
        AT133 = "unsaniert",
        (MIN(IF(AT$1:AT$166="unsaniert",AS$1:AS$166)) + MAX(IF(AT$1:AT$166="unsaniert",AS$1:AS$166))) / 2,
        IF(
            AT133 = "teilsaniert",
            (MIN(IF(AT$1:AT$166="teilsaniert",AS$1:AS$166)) + MAX(IF(AT$1:AT$166="teilsaniert",AS$1:AS$166))) / 2,
            (MIN(IF(AT$1:AT$166="saniert",AS$1:AS$166)) + MAX(IF(AT$1:AT$166="saniert",AS$1:AS$166))) / 2
        )
    )),
    0,
    IF(
        AS132 &lt; (IF(
            AT133 = "unsaniert",
            (MIN(IF(AT$1:AT$166="unsaniert",AS$1:AS$166)) + MAX(IF(AT$1:AT$166="unsaniert",AS$1:AS$166))) / 2,
            IF(
                AT133 = "teilsaniert",
                (MIN(IF(AT$1:AT$166="teilsaniert",AS$1:AS$166)) + MAX(IF(AT$1:AT$166="teilsaniert",AS$1:AS$166))) / 2,
                (MIN(IF(AT$1:AT$166="saniert",AS$1:AS$166)) + MAX(IF(AT$1:AT$166="saniert",AS$1:AS$166))) / 2
            )
        )),
        0,
        AR133
    )
)</f>
        <v>0</v>
      </c>
      <c r="AV133" s="160"/>
      <c r="AW133" s="160"/>
      <c r="AX133" s="160"/>
      <c r="AY133" s="174">
        <f t="shared" si="46"/>
        <v>1.3256705130367055</v>
      </c>
      <c r="AZ133" s="173">
        <f t="shared" si="48"/>
        <v>5.3180487386440718E-2</v>
      </c>
      <c r="BA133" s="174" t="str">
        <f t="shared" si="49"/>
        <v>teilsaniert</v>
      </c>
      <c r="BB133" s="174" cm="1">
        <f t="array" ref="BB133">IF(
    AZ133 &gt; (IF(
        BA133 = "unsaniert",
        (MIN(IF(BA$1:BA$166="unsaniert",AZ$1:AZ$166)) + MAX(IF(BA$1:BA$166="unsaniert",AZ$1:AZ$166))) / 2,
        IF(
            BA133 = "teilsaniert",
            (MIN(IF(BA$1:BA$166="teilsaniert",AZ$1:AZ$166)) + MAX(IF(BA$1:BA$166="teilsaniert",AZ$1:AZ$166))) / 2,
            (MIN(IF(BA$1:BA$166="saniert",AZ$1:AZ$166)) + MAX(IF(BA$1:BA$166="saniert",AZ$1:AZ$166))) / 2
        )
    )),
    0,
    IF(
        AZ132 &lt; (IF(
            BA133 = "unsaniert",
            (MIN(IF(BA$1:BA$166="unsaniert",AZ$1:AZ$166)) + MAX(IF(BA$1:BA$166="unsaniert",AZ$1:AZ$166))) / 2,
            IF(
                BA133 = "teilsaniert",
                (MIN(IF(BA$1:BA$166="teilsaniert",AZ$1:AZ$166)) + MAX(IF(BA$1:BA$166="teilsaniert",AZ$1:AZ$166))) / 2,
                (MIN(IF(BA$1:BA$166="saniert",AZ$1:AZ$166)) + MAX(IF(BA$1:BA$166="saniert",AZ$1:AZ$166))) / 2
            )
        )),
        0,
        AY133
    )
)</f>
        <v>0</v>
      </c>
      <c r="BC133" s="160"/>
      <c r="BD133" s="160"/>
      <c r="BE133" s="160"/>
      <c r="BF133" s="174">
        <f t="shared" si="47"/>
        <v>-0.46563868258688257</v>
      </c>
      <c r="BG133" s="173">
        <f t="shared" si="37"/>
        <v>3.2342781344351392E-6</v>
      </c>
      <c r="BH133" s="174" t="str">
        <f t="shared" si="38"/>
        <v>saniert</v>
      </c>
      <c r="BI133" s="174" cm="1">
        <f t="array" ref="BI133">IF(
    BG133 &gt; (IF(
        BH133 = "unsaniert",
        (MIN(IF(BH$1:BH$166="unsaniert",BG$1:BG$166)) + MAX(IF(BH$1:BH$166="unsaniert",BG$1:BG$166))) / 2,
        IF(
            BH133 = "teilsaniert",
            (MIN(IF(BH$1:BH$166="teilsaniert",BG$1:BG$166)) + MAX(IF(BH$1:BH$166="teilsaniert",BG$1:BG$166))) / 2,
            (MIN(IF(BH$1:BH$166="saniert",BG$1:BG$166)) + MAX(IF(BH$1:BH$166="saniert",BG$1:BG$166))) / 2
        )
    )),
    0,
    IF(
        BG132 &lt; (IF(
            BH133 = "unsaniert",
            (MIN(IF(BH$1:BH$166="unsaniert",BG$1:BG$166)) + MAX(IF(BH$1:BH$166="unsaniert",BG$1:BG$166))) / 2,
            IF(
                BH133 = "teilsaniert",
                (MIN(IF(BH$1:BH$166="teilsaniert",BG$1:BG$166)) + MAX(IF(BH$1:BH$166="teilsaniert",BG$1:BG$166))) / 2,
                (MIN(IF(BH$1:BH$166="saniert",BG$1:BG$166)) + MAX(IF(BH$1:BH$166="saniert",BG$1:BG$166))) / 2
            )
        )),
        0,
        BF133
    )
)</f>
        <v>0</v>
      </c>
    </row>
    <row r="134" spans="2:61">
      <c r="B134" s="174">
        <f t="shared" si="39"/>
        <v>0.20956603494705878</v>
      </c>
      <c r="C134" s="173">
        <f>_xlfn.NORM.DIST(B134, B5,C5, TRUE)</f>
        <v>8.127386538219563E-3</v>
      </c>
      <c r="D134" s="174" t="str">
        <f t="shared" si="26"/>
        <v>saniert</v>
      </c>
      <c r="E134" s="174" cm="1">
        <f t="array" ref="E134">IF(
    C134 &gt; (IF(
        D134 = "unsaniert",
        (MIN(IF(D$32:D$166="unsaniert",C$32:C$166)) + MAX(IF(D$32:D$166="unsaniert",C$32:C$166))) / 2,
        IF(
            D134 = "teilsaniert",
            (MIN(IF(D$32:D$166="teilsaniert",C$32:C$166)) + MAX(IF(D$32:D$166="teilsaniert",C$32:C$166))) / 2,
            (MIN(IF(D$32:D$166="saniert",C$32:C$166)) + MAX(IF(D$32:D$166="saniert",C$32:C$166))) / 2
        )
    )),
    0,
    IF(
        C133 &lt; (IF(
            D134 = "unsaniert",
            (MIN(IF(D$32:D$166="unsaniert",C$32:C$166)) + MAX(IF(D$32:D$166="unsaniert",C$32:C$166))) / 2,
            IF(
                D134 = "teilsaniert",
                (MIN(IF(D$32:D$166="teilsaniert",C$32:C$166)) + MAX(IF(D$32:D$166="teilsaniert",C$32:C$166))) / 2,
                (MIN(IF(D$32:D$166="saniert",C$32:C$166)) + MAX(IF(D$32:D$166="saniert",C$32:C$166))) / 2
            )
        )),
        0,
        B134
    )
)</f>
        <v>0</v>
      </c>
      <c r="H134" s="160"/>
      <c r="I134" s="174">
        <f t="shared" si="40"/>
        <v>1.5672261060263628</v>
      </c>
      <c r="J134" s="173">
        <f>_xlfn.NORM.DIST(I134, I5,J5, TRUE)</f>
        <v>0.238077605723683</v>
      </c>
      <c r="K134" s="174" t="str">
        <f t="shared" si="27"/>
        <v>teilsaniert</v>
      </c>
      <c r="L134" s="174" cm="1">
        <f t="array" ref="L134">IF(
    J134 &gt; (IF(
        K134 = "unsaniert",
        (MIN(IF(K$32:K$166="unsaniert",J$32:J$166)) + MAX(IF(K$32:K$166="unsaniert",J$32:J$166))) / 2,
        IF(
            K134 = "teilsaniert",
            (MIN(IF(K$32:K$166="teilsaniert",J$32:J$166)) + MAX(IF(K$32:K$166="teilsaniert",J$32:J$166))) / 2,
            (MIN(IF(K$32:K$166="saniert",J$32:J$166)) + MAX(IF(K$32:K$166="saniert",J$32:J$166))) / 2
        )
    )),
    0,
    IF(
        J133 &lt; (IF(
            K134 = "unsaniert",
            (MIN(IF(K$32:K$166="unsaniert",J$32:J$166)) + MAX(IF(K$32:K$166="unsaniert",J$32:J$166))) / 2,
            IF(
                K134 = "teilsaniert",
                (MIN(IF(K$32:K$166="teilsaniert",J$32:J$166)) + MAX(IF(K$32:K$166="teilsaniert",J$32:J$166))) / 2,
                (MIN(IF(K$32:K$166="saniert",J$32:J$166)) + MAX(IF(K$32:K$166="saniert",J$32:J$166))) / 2
            )
        )),
        0,
        I134
    )
)</f>
        <v>0</v>
      </c>
      <c r="O134" s="160"/>
      <c r="P134" s="174">
        <f t="shared" si="41"/>
        <v>-0.63636588749432199</v>
      </c>
      <c r="Q134" s="173">
        <f>_xlfn.NORM.DIST(P134, P5,Q5, TRUE)</f>
        <v>9.54391991901072E-9</v>
      </c>
      <c r="R134" s="174" t="str">
        <f t="shared" si="28"/>
        <v>saniert</v>
      </c>
      <c r="S134" s="174" cm="1">
        <f t="array" ref="S134">IF(
    Q134 &gt; (IF(
        R134 = "unsaniert",
        (MIN(IF(R$32:R$166="unsaniert",Q$32:Q$166)) + MAX(IF(R$32:R$166="unsaniert",Q$32:Q$166))) / 2,
        IF(
            R134 = "teilsaniert",
            (MIN(IF(R$32:R$166="teilsaniert",Q$32:Q$166)) + MAX(IF(R$32:R$166="teilsaniert",Q$32:Q$166))) / 2,
            (MIN(IF(R$32:R$166="saniert",Q$32:Q$166)) + MAX(IF(R$32:R$166="saniert",Q$32:Q$166))) / 2
        )
    )),
    0,
    IF(
        Q133 &lt; (IF(
            R134 = "unsaniert",
            (MIN(IF(R$32:R$166="unsaniert",Q$32:Q$166)) + MAX(IF(R$32:R$166="unsaniert",Q$32:Q$166))) / 2,
            IF(
                R134 = "teilsaniert",
                (MIN(IF(R$32:R$166="teilsaniert",Q$32:Q$166)) + MAX(IF(R$32:R$166="teilsaniert",Q$32:Q$166))) / 2,
                (MIN(IF(R$32:R$166="saniert",Q$32:Q$166)) + MAX(IF(R$32:R$166="saniert",Q$32:Q$166))) / 2
            )
        )),
        0,
        P134
    )
)</f>
        <v>0</v>
      </c>
      <c r="W134" s="174">
        <f t="shared" si="42"/>
        <v>2.3170897700003059</v>
      </c>
      <c r="X134" s="173">
        <f t="shared" si="29"/>
        <v>0.11464829679170602</v>
      </c>
      <c r="Y134" s="174" t="str">
        <f t="shared" si="30"/>
        <v>teilsaniert</v>
      </c>
      <c r="Z134" s="174" cm="1">
        <f t="array" ref="Z134">IF(
    X134 &gt; (IF(
        Y134 = "unsaniert",
        (MIN(IF(Y$29:Y$166="unsaniert",X$29:X$166)) + MAX(IF(Y$29:Y$166="unsaniert",X$29:X$166))) / 2,
        IF(
            Y134 = "teilsaniert",
            (MIN(IF(Y$29:Y$166="teilsaniert",X$29:X$166)) + MAX(IF(Y$29:Y$166="teilsaniert",X$29:X$166))) / 2,
            (MIN(IF(Y$29:Y$166="saniert",X$29:X$166)) + MAX(IF(Y$29:Y$166="saniert",X$29:X$166))) / 2
        )
    )),
    0,
    IF(
        X133 &lt; (IF(
            Y134 = "unsaniert",
            (MIN(IF(Y$29:Y$166="unsaniert",X$29:X$166)) + MAX(IF(Y$29:Y$166="unsaniert",X$29:X$166))) / 2,
            IF(
                Y134 = "teilsaniert",
                (MIN(IF(Y$29:Y$166="teilsaniert",X$29:X$166)) + MAX(IF(Y$29:Y$166="teilsaniert",X$29:X$166))) / 2,
                (MIN(IF(Y$29:Y$166="saniert",X$29:X$166)) + MAX(IF(Y$29:Y$166="saniert",X$29:X$166))) / 2
            )
        )),
        0,
        W134
    )
)</f>
        <v>0</v>
      </c>
      <c r="AA134" s="160"/>
      <c r="AB134" s="160"/>
      <c r="AC134" s="160"/>
      <c r="AD134" s="174">
        <f t="shared" si="43"/>
        <v>0.14717654831509697</v>
      </c>
      <c r="AE134" s="173">
        <f t="shared" si="31"/>
        <v>1.2464823415395652E-3</v>
      </c>
      <c r="AF134" s="174" t="str">
        <f t="shared" si="32"/>
        <v>saniert</v>
      </c>
      <c r="AG134" s="174" cm="1">
        <f t="array" ref="AG134">IF(
    AE134 &gt; (IF(
        AF134 = "unsaniert",
        (MIN(IF(AF$1:AF$166="unsaniert",AE$1:AE$166)) + MAX(IF(AF$1:AF$166="unsaniert",AE$1:AE$166))) / 2,
        IF(
            AF134 = "teilsaniert",
            (MIN(IF(AF$1:AF$166="teilsaniert",AE$1:AE$166)) + MAX(IF(AF$1:AF$166="teilsaniert",AE$1:AE$166))) / 2,
            (MIN(IF(AF$1:AF$166="saniert",AE$1:AE$166)) + MAX(IF(AF$1:AF$166="saniert",AE$1:AE$166))) / 2
        )
    )),
    0,
    IF(
        AE133 &lt; (IF(
            AF134 = "unsaniert",
            (MIN(IF(AF$1:AF$166="unsaniert",AE$1:AE$166)) + MAX(IF(AF$1:AF$166="unsaniert",AE$1:AE$166))) / 2,
            IF(
                AF134 = "teilsaniert",
                (MIN(IF(AF$1:AF$166="teilsaniert",AE$1:AE$166)) + MAX(IF(AF$1:AF$166="teilsaniert",AE$1:AE$166))) / 2,
                (MIN(IF(AF$1:AF$166="saniert",AE$1:AE$166)) + MAX(IF(AF$1:AF$166="saniert",AE$1:AE$166))) / 2
            )
        )),
        0,
        AD134
    )
)</f>
        <v>0</v>
      </c>
      <c r="AH134" s="160"/>
      <c r="AI134" s="160"/>
      <c r="AJ134" s="160"/>
      <c r="AK134" s="174">
        <f t="shared" si="44"/>
        <v>-0.79794603619892568</v>
      </c>
      <c r="AL134" s="173">
        <f t="shared" si="33"/>
        <v>2.6001269656380975E-12</v>
      </c>
      <c r="AM134" s="174" t="str">
        <f t="shared" si="34"/>
        <v>saniert</v>
      </c>
      <c r="AN134" s="174" cm="1">
        <f t="array" ref="AN134">IF(
    AL134 &gt; (IF(
        AM134 = "unsaniert",
        (MIN(IF(AM$1:AM$166="unsaniert",AL$1:AL$166)) + MAX(IF(AM$1:AM$166="unsaniert",AL$1:AL$166))) / 2,
        IF(
            AM134 = "teilsaniert",
            (MIN(IF(AM$1:AM$166="teilsaniert",AL$1:AL$166)) + MAX(IF(AM$1:AM$166="teilsaniert",AL$1:AL$166))) / 2,
            (MIN(IF(AM$1:AM$166="saniert",AL$1:AL$166)) + MAX(IF(AM$1:AM$166="saniert",AL$1:AL$166))) / 2
        )
    )),
    0,
    IF(
        AL133 &lt; (IF(
            AM134 = "unsaniert",
            (MIN(IF(AM$1:AM$166="unsaniert",AL$1:AL$166)) + MAX(IF(AM$1:AM$166="unsaniert",AL$1:AL$166))) / 2,
            IF(
                AM134 = "teilsaniert",
                (MIN(IF(AM$1:AM$166="teilsaniert",AL$1:AL$166)) + MAX(IF(AM$1:AM$166="teilsaniert",AL$1:AL$166))) / 2,
                (MIN(IF(AM$1:AM$166="saniert",AL$1:AL$166)) + MAX(IF(AM$1:AM$166="saniert",AL$1:AL$166))) / 2
            )
        )),
        0,
        AK134
    )
)</f>
        <v>0</v>
      </c>
      <c r="AR134" s="174">
        <f t="shared" si="45"/>
        <v>1.0901446657938709</v>
      </c>
      <c r="AS134" s="173">
        <f t="shared" si="35"/>
        <v>2.3749033846094344E-3</v>
      </c>
      <c r="AT134" s="174" t="str">
        <f t="shared" si="36"/>
        <v>saniert</v>
      </c>
      <c r="AU134" s="174" cm="1">
        <f t="array" ref="AU134">IF(
    AS134 &gt; (IF(
        AT134 = "unsaniert",
        (MIN(IF(AT$1:AT$166="unsaniert",AS$1:AS$166)) + MAX(IF(AT$1:AT$166="unsaniert",AS$1:AS$166))) / 2,
        IF(
            AT134 = "teilsaniert",
            (MIN(IF(AT$1:AT$166="teilsaniert",AS$1:AS$166)) + MAX(IF(AT$1:AT$166="teilsaniert",AS$1:AS$166))) / 2,
            (MIN(IF(AT$1:AT$166="saniert",AS$1:AS$166)) + MAX(IF(AT$1:AT$166="saniert",AS$1:AS$166))) / 2
        )
    )),
    0,
    IF(
        AS133 &lt; (IF(
            AT134 = "unsaniert",
            (MIN(IF(AT$1:AT$166="unsaniert",AS$1:AS$166)) + MAX(IF(AT$1:AT$166="unsaniert",AS$1:AS$166))) / 2,
            IF(
                AT134 = "teilsaniert",
                (MIN(IF(AT$1:AT$166="teilsaniert",AS$1:AS$166)) + MAX(IF(AT$1:AT$166="teilsaniert",AS$1:AS$166))) / 2,
                (MIN(IF(AT$1:AT$166="saniert",AS$1:AS$166)) + MAX(IF(AT$1:AT$166="saniert",AS$1:AS$166))) / 2
            )
        )),
        0,
        AR134
    )
)</f>
        <v>0</v>
      </c>
      <c r="AV134" s="160"/>
      <c r="AW134" s="160"/>
      <c r="AX134" s="160"/>
      <c r="AY134" s="174">
        <f t="shared" si="46"/>
        <v>1.2956705130367054</v>
      </c>
      <c r="AZ134" s="173">
        <f t="shared" si="48"/>
        <v>4.8270691762540237E-2</v>
      </c>
      <c r="BA134" s="174" t="str">
        <f t="shared" si="49"/>
        <v>teilsaniert</v>
      </c>
      <c r="BB134" s="174" cm="1">
        <f t="array" ref="BB134">IF(
    AZ134 &gt; (IF(
        BA134 = "unsaniert",
        (MIN(IF(BA$1:BA$166="unsaniert",AZ$1:AZ$166)) + MAX(IF(BA$1:BA$166="unsaniert",AZ$1:AZ$166))) / 2,
        IF(
            BA134 = "teilsaniert",
            (MIN(IF(BA$1:BA$166="teilsaniert",AZ$1:AZ$166)) + MAX(IF(BA$1:BA$166="teilsaniert",AZ$1:AZ$166))) / 2,
            (MIN(IF(BA$1:BA$166="saniert",AZ$1:AZ$166)) + MAX(IF(BA$1:BA$166="saniert",AZ$1:AZ$166))) / 2
        )
    )),
    0,
    IF(
        AZ133 &lt; (IF(
            BA134 = "unsaniert",
            (MIN(IF(BA$1:BA$166="unsaniert",AZ$1:AZ$166)) + MAX(IF(BA$1:BA$166="unsaniert",AZ$1:AZ$166))) / 2,
            IF(
                BA134 = "teilsaniert",
                (MIN(IF(BA$1:BA$166="teilsaniert",AZ$1:AZ$166)) + MAX(IF(BA$1:BA$166="teilsaniert",AZ$1:AZ$166))) / 2,
                (MIN(IF(BA$1:BA$166="saniert",AZ$1:AZ$166)) + MAX(IF(BA$1:BA$166="saniert",AZ$1:AZ$166))) / 2
            )
        )),
        0,
        AY134
    )
)</f>
        <v>0</v>
      </c>
      <c r="BC134" s="160"/>
      <c r="BD134" s="160"/>
      <c r="BE134" s="160"/>
      <c r="BF134" s="174">
        <f t="shared" si="47"/>
        <v>-0.4956386825868826</v>
      </c>
      <c r="BG134" s="173">
        <f t="shared" si="37"/>
        <v>2.2471974011169609E-6</v>
      </c>
      <c r="BH134" s="174" t="str">
        <f t="shared" si="38"/>
        <v>saniert</v>
      </c>
      <c r="BI134" s="174" cm="1">
        <f t="array" ref="BI134">IF(
    BG134 &gt; (IF(
        BH134 = "unsaniert",
        (MIN(IF(BH$1:BH$166="unsaniert",BG$1:BG$166)) + MAX(IF(BH$1:BH$166="unsaniert",BG$1:BG$166))) / 2,
        IF(
            BH134 = "teilsaniert",
            (MIN(IF(BH$1:BH$166="teilsaniert",BG$1:BG$166)) + MAX(IF(BH$1:BH$166="teilsaniert",BG$1:BG$166))) / 2,
            (MIN(IF(BH$1:BH$166="saniert",BG$1:BG$166)) + MAX(IF(BH$1:BH$166="saniert",BG$1:BG$166))) / 2
        )
    )),
    0,
    IF(
        BG133 &lt; (IF(
            BH134 = "unsaniert",
            (MIN(IF(BH$1:BH$166="unsaniert",BG$1:BG$166)) + MAX(IF(BH$1:BH$166="unsaniert",BG$1:BG$166))) / 2,
            IF(
                BH134 = "teilsaniert",
                (MIN(IF(BH$1:BH$166="teilsaniert",BG$1:BG$166)) + MAX(IF(BH$1:BH$166="teilsaniert",BG$1:BG$166))) / 2,
                (MIN(IF(BH$1:BH$166="saniert",BG$1:BG$166)) + MAX(IF(BH$1:BH$166="saniert",BG$1:BG$166))) / 2
            )
        )),
        0,
        BF134
    )
)</f>
        <v>0</v>
      </c>
    </row>
    <row r="135" spans="2:61">
      <c r="B135" s="174">
        <f t="shared" si="39"/>
        <v>0.17956603494705878</v>
      </c>
      <c r="C135" s="173">
        <f>_xlfn.NORM.DIST(B135, B5,C5, TRUE)</f>
        <v>6.9910780952678478E-3</v>
      </c>
      <c r="D135" s="174" t="str">
        <f t="shared" si="26"/>
        <v>saniert</v>
      </c>
      <c r="E135" s="174" cm="1">
        <f t="array" ref="E135">IF(
    C135 &gt; (IF(
        D135 = "unsaniert",
        (MIN(IF(D$32:D$166="unsaniert",C$32:C$166)) + MAX(IF(D$32:D$166="unsaniert",C$32:C$166))) / 2,
        IF(
            D135 = "teilsaniert",
            (MIN(IF(D$32:D$166="teilsaniert",C$32:C$166)) + MAX(IF(D$32:D$166="teilsaniert",C$32:C$166))) / 2,
            (MIN(IF(D$32:D$166="saniert",C$32:C$166)) + MAX(IF(D$32:D$166="saniert",C$32:C$166))) / 2
        )
    )),
    0,
    IF(
        C134 &lt; (IF(
            D135 = "unsaniert",
            (MIN(IF(D$32:D$166="unsaniert",C$32:C$166)) + MAX(IF(D$32:D$166="unsaniert",C$32:C$166))) / 2,
            IF(
                D135 = "teilsaniert",
                (MIN(IF(D$32:D$166="teilsaniert",C$32:C$166)) + MAX(IF(D$32:D$166="teilsaniert",C$32:C$166))) / 2,
                (MIN(IF(D$32:D$166="saniert",C$32:C$166)) + MAX(IF(D$32:D$166="saniert",C$32:C$166))) / 2
            )
        )),
        0,
        B135
    )
)</f>
        <v>0</v>
      </c>
      <c r="H135" s="160"/>
      <c r="I135" s="174">
        <f t="shared" si="40"/>
        <v>1.5372261060263628</v>
      </c>
      <c r="J135" s="173">
        <f>_xlfn.NORM.DIST(I135, I5,J5, TRUE)</f>
        <v>0.22662735237687145</v>
      </c>
      <c r="K135" s="174" t="str">
        <f t="shared" si="27"/>
        <v>teilsaniert</v>
      </c>
      <c r="L135" s="174" cm="1">
        <f t="array" ref="L135">IF(
    J135 &gt; (IF(
        K135 = "unsaniert",
        (MIN(IF(K$32:K$166="unsaniert",J$32:J$166)) + MAX(IF(K$32:K$166="unsaniert",J$32:J$166))) / 2,
        IF(
            K135 = "teilsaniert",
            (MIN(IF(K$32:K$166="teilsaniert",J$32:J$166)) + MAX(IF(K$32:K$166="teilsaniert",J$32:J$166))) / 2,
            (MIN(IF(K$32:K$166="saniert",J$32:J$166)) + MAX(IF(K$32:K$166="saniert",J$32:J$166))) / 2
        )
    )),
    0,
    IF(
        J134 &lt; (IF(
            K135 = "unsaniert",
            (MIN(IF(K$32:K$166="unsaniert",J$32:J$166)) + MAX(IF(K$32:K$166="unsaniert",J$32:J$166))) / 2,
            IF(
                K135 = "teilsaniert",
                (MIN(IF(K$32:K$166="teilsaniert",J$32:J$166)) + MAX(IF(K$32:K$166="teilsaniert",J$32:J$166))) / 2,
                (MIN(IF(K$32:K$166="saniert",J$32:J$166)) + MAX(IF(K$32:K$166="saniert",J$32:J$166))) / 2
            )
        )),
        0,
        I135
    )
)</f>
        <v>1.5372261060263628</v>
      </c>
      <c r="O135" s="160"/>
      <c r="P135" s="174">
        <f t="shared" si="41"/>
        <v>-0.66636588749432202</v>
      </c>
      <c r="Q135" s="173">
        <f>_xlfn.NORM.DIST(P135, P5,Q5, TRUE)</f>
        <v>5.7444136825441295E-9</v>
      </c>
      <c r="R135" s="174" t="str">
        <f t="shared" si="28"/>
        <v>saniert</v>
      </c>
      <c r="S135" s="174" cm="1">
        <f t="array" ref="S135">IF(
    Q135 &gt; (IF(
        R135 = "unsaniert",
        (MIN(IF(R$32:R$166="unsaniert",Q$32:Q$166)) + MAX(IF(R$32:R$166="unsaniert",Q$32:Q$166))) / 2,
        IF(
            R135 = "teilsaniert",
            (MIN(IF(R$32:R$166="teilsaniert",Q$32:Q$166)) + MAX(IF(R$32:R$166="teilsaniert",Q$32:Q$166))) / 2,
            (MIN(IF(R$32:R$166="saniert",Q$32:Q$166)) + MAX(IF(R$32:R$166="saniert",Q$32:Q$166))) / 2
        )
    )),
    0,
    IF(
        Q134 &lt; (IF(
            R135 = "unsaniert",
            (MIN(IF(R$32:R$166="unsaniert",Q$32:Q$166)) + MAX(IF(R$32:R$166="unsaniert",Q$32:Q$166))) / 2,
            IF(
                R135 = "teilsaniert",
                (MIN(IF(R$32:R$166="teilsaniert",Q$32:Q$166)) + MAX(IF(R$32:R$166="teilsaniert",Q$32:Q$166))) / 2,
                (MIN(IF(R$32:R$166="saniert",Q$32:Q$166)) + MAX(IF(R$32:R$166="saniert",Q$32:Q$166))) / 2
            )
        )),
        0,
        P135
    )
)</f>
        <v>0</v>
      </c>
      <c r="W135" s="174">
        <f t="shared" si="42"/>
        <v>2.2870897700003061</v>
      </c>
      <c r="X135" s="173">
        <f t="shared" si="29"/>
        <v>0.10663592225458519</v>
      </c>
      <c r="Y135" s="174" t="str">
        <f t="shared" si="30"/>
        <v>teilsaniert</v>
      </c>
      <c r="Z135" s="174" cm="1">
        <f t="array" ref="Z135">IF(
    X135 &gt; (IF(
        Y135 = "unsaniert",
        (MIN(IF(Y$29:Y$166="unsaniert",X$29:X$166)) + MAX(IF(Y$29:Y$166="unsaniert",X$29:X$166))) / 2,
        IF(
            Y135 = "teilsaniert",
            (MIN(IF(Y$29:Y$166="teilsaniert",X$29:X$166)) + MAX(IF(Y$29:Y$166="teilsaniert",X$29:X$166))) / 2,
            (MIN(IF(Y$29:Y$166="saniert",X$29:X$166)) + MAX(IF(Y$29:Y$166="saniert",X$29:X$166))) / 2
        )
    )),
    0,
    IF(
        X134 &lt; (IF(
            Y135 = "unsaniert",
            (MIN(IF(Y$29:Y$166="unsaniert",X$29:X$166)) + MAX(IF(Y$29:Y$166="unsaniert",X$29:X$166))) / 2,
            IF(
                Y135 = "teilsaniert",
                (MIN(IF(Y$29:Y$166="teilsaniert",X$29:X$166)) + MAX(IF(Y$29:Y$166="teilsaniert",X$29:X$166))) / 2,
                (MIN(IF(Y$29:Y$166="saniert",X$29:X$166)) + MAX(IF(Y$29:Y$166="saniert",X$29:X$166))) / 2
            )
        )),
        0,
        W135
    )
)</f>
        <v>0</v>
      </c>
      <c r="AA135" s="160"/>
      <c r="AB135" s="160"/>
      <c r="AC135" s="160"/>
      <c r="AD135" s="174">
        <f t="shared" si="43"/>
        <v>0.11717654831509697</v>
      </c>
      <c r="AE135" s="173">
        <f t="shared" si="31"/>
        <v>1.017608467585202E-3</v>
      </c>
      <c r="AF135" s="174" t="str">
        <f t="shared" si="32"/>
        <v>saniert</v>
      </c>
      <c r="AG135" s="174" cm="1">
        <f t="array" ref="AG135">IF(
    AE135 &gt; (IF(
        AF135 = "unsaniert",
        (MIN(IF(AF$1:AF$166="unsaniert",AE$1:AE$166)) + MAX(IF(AF$1:AF$166="unsaniert",AE$1:AE$166))) / 2,
        IF(
            AF135 = "teilsaniert",
            (MIN(IF(AF$1:AF$166="teilsaniert",AE$1:AE$166)) + MAX(IF(AF$1:AF$166="teilsaniert",AE$1:AE$166))) / 2,
            (MIN(IF(AF$1:AF$166="saniert",AE$1:AE$166)) + MAX(IF(AF$1:AF$166="saniert",AE$1:AE$166))) / 2
        )
    )),
    0,
    IF(
        AE134 &lt; (IF(
            AF135 = "unsaniert",
            (MIN(IF(AF$1:AF$166="unsaniert",AE$1:AE$166)) + MAX(IF(AF$1:AF$166="unsaniert",AE$1:AE$166))) / 2,
            IF(
                AF135 = "teilsaniert",
                (MIN(IF(AF$1:AF$166="teilsaniert",AE$1:AE$166)) + MAX(IF(AF$1:AF$166="teilsaniert",AE$1:AE$166))) / 2,
                (MIN(IF(AF$1:AF$166="saniert",AE$1:AE$166)) + MAX(IF(AF$1:AF$166="saniert",AE$1:AE$166))) / 2
            )
        )),
        0,
        AD135
    )
)</f>
        <v>0</v>
      </c>
      <c r="AH135" s="160"/>
      <c r="AI135" s="160"/>
      <c r="AJ135" s="160"/>
      <c r="AK135" s="174">
        <f t="shared" si="44"/>
        <v>-0.82794603619892571</v>
      </c>
      <c r="AL135" s="173">
        <f t="shared" si="33"/>
        <v>1.2798125438857792E-12</v>
      </c>
      <c r="AM135" s="174" t="str">
        <f t="shared" si="34"/>
        <v>saniert</v>
      </c>
      <c r="AN135" s="174" cm="1">
        <f t="array" ref="AN135">IF(
    AL135 &gt; (IF(
        AM135 = "unsaniert",
        (MIN(IF(AM$1:AM$166="unsaniert",AL$1:AL$166)) + MAX(IF(AM$1:AM$166="unsaniert",AL$1:AL$166))) / 2,
        IF(
            AM135 = "teilsaniert",
            (MIN(IF(AM$1:AM$166="teilsaniert",AL$1:AL$166)) + MAX(IF(AM$1:AM$166="teilsaniert",AL$1:AL$166))) / 2,
            (MIN(IF(AM$1:AM$166="saniert",AL$1:AL$166)) + MAX(IF(AM$1:AM$166="saniert",AL$1:AL$166))) / 2
        )
    )),
    0,
    IF(
        AL134 &lt; (IF(
            AM135 = "unsaniert",
            (MIN(IF(AM$1:AM$166="unsaniert",AL$1:AL$166)) + MAX(IF(AM$1:AM$166="unsaniert",AL$1:AL$166))) / 2,
            IF(
                AM135 = "teilsaniert",
                (MIN(IF(AM$1:AM$166="teilsaniert",AL$1:AL$166)) + MAX(IF(AM$1:AM$166="teilsaniert",AL$1:AL$166))) / 2,
                (MIN(IF(AM$1:AM$166="saniert",AL$1:AL$166)) + MAX(IF(AM$1:AM$166="saniert",AL$1:AL$166))) / 2
            )
        )),
        0,
        AK135
    )
)</f>
        <v>0</v>
      </c>
      <c r="AR135" s="174">
        <f t="shared" si="45"/>
        <v>1.0801446657938709</v>
      </c>
      <c r="AS135" s="173">
        <f t="shared" si="35"/>
        <v>1.9735866781417782E-3</v>
      </c>
      <c r="AT135" s="174" t="str">
        <f t="shared" si="36"/>
        <v>saniert</v>
      </c>
      <c r="AU135" s="174" cm="1">
        <f t="array" ref="AU135">IF(
    AS135 &gt; (IF(
        AT135 = "unsaniert",
        (MIN(IF(AT$1:AT$166="unsaniert",AS$1:AS$166)) + MAX(IF(AT$1:AT$166="unsaniert",AS$1:AS$166))) / 2,
        IF(
            AT135 = "teilsaniert",
            (MIN(IF(AT$1:AT$166="teilsaniert",AS$1:AS$166)) + MAX(IF(AT$1:AT$166="teilsaniert",AS$1:AS$166))) / 2,
            (MIN(IF(AT$1:AT$166="saniert",AS$1:AS$166)) + MAX(IF(AT$1:AT$166="saniert",AS$1:AS$166))) / 2
        )
    )),
    0,
    IF(
        AS134 &lt; (IF(
            AT135 = "unsaniert",
            (MIN(IF(AT$1:AT$166="unsaniert",AS$1:AS$166)) + MAX(IF(AT$1:AT$166="unsaniert",AS$1:AS$166))) / 2,
            IF(
                AT135 = "teilsaniert",
                (MIN(IF(AT$1:AT$166="teilsaniert",AS$1:AS$166)) + MAX(IF(AT$1:AT$166="teilsaniert",AS$1:AS$166))) / 2,
                (MIN(IF(AT$1:AT$166="saniert",AS$1:AS$166)) + MAX(IF(AT$1:AT$166="saniert",AS$1:AS$166))) / 2
            )
        )),
        0,
        AR135
    )
)</f>
        <v>0</v>
      </c>
      <c r="AV135" s="160"/>
      <c r="AW135" s="160"/>
      <c r="AX135" s="160"/>
      <c r="AY135" s="174">
        <f t="shared" si="46"/>
        <v>1.2656705130367054</v>
      </c>
      <c r="AZ135" s="173">
        <f t="shared" si="48"/>
        <v>4.373040217067397E-2</v>
      </c>
      <c r="BA135" s="174" t="str">
        <f t="shared" si="49"/>
        <v>teilsaniert</v>
      </c>
      <c r="BB135" s="174" cm="1">
        <f t="array" ref="BB135">IF(
    AZ135 &gt; (IF(
        BA135 = "unsaniert",
        (MIN(IF(BA$1:BA$166="unsaniert",AZ$1:AZ$166)) + MAX(IF(BA$1:BA$166="unsaniert",AZ$1:AZ$166))) / 2,
        IF(
            BA135 = "teilsaniert",
            (MIN(IF(BA$1:BA$166="teilsaniert",AZ$1:AZ$166)) + MAX(IF(BA$1:BA$166="teilsaniert",AZ$1:AZ$166))) / 2,
            (MIN(IF(BA$1:BA$166="saniert",AZ$1:AZ$166)) + MAX(IF(BA$1:BA$166="saniert",AZ$1:AZ$166))) / 2
        )
    )),
    0,
    IF(
        AZ134 &lt; (IF(
            BA135 = "unsaniert",
            (MIN(IF(BA$1:BA$166="unsaniert",AZ$1:AZ$166)) + MAX(IF(BA$1:BA$166="unsaniert",AZ$1:AZ$166))) / 2,
            IF(
                BA135 = "teilsaniert",
                (MIN(IF(BA$1:BA$166="teilsaniert",AZ$1:AZ$166)) + MAX(IF(BA$1:BA$166="teilsaniert",AZ$1:AZ$166))) / 2,
                (MIN(IF(BA$1:BA$166="saniert",AZ$1:AZ$166)) + MAX(IF(BA$1:BA$166="saniert",AZ$1:AZ$166))) / 2
            )
        )),
        0,
        AY135
    )
)</f>
        <v>0</v>
      </c>
      <c r="BC135" s="160"/>
      <c r="BD135" s="160"/>
      <c r="BE135" s="160"/>
      <c r="BF135" s="174">
        <f t="shared" si="47"/>
        <v>-0.52563868258688262</v>
      </c>
      <c r="BG135" s="173">
        <f t="shared" si="37"/>
        <v>1.5525670268528442E-6</v>
      </c>
      <c r="BH135" s="174" t="str">
        <f t="shared" si="38"/>
        <v>saniert</v>
      </c>
      <c r="BI135" s="174" cm="1">
        <f t="array" ref="BI135">IF(
    BG135 &gt; (IF(
        BH135 = "unsaniert",
        (MIN(IF(BH$1:BH$166="unsaniert",BG$1:BG$166)) + MAX(IF(BH$1:BH$166="unsaniert",BG$1:BG$166))) / 2,
        IF(
            BH135 = "teilsaniert",
            (MIN(IF(BH$1:BH$166="teilsaniert",BG$1:BG$166)) + MAX(IF(BH$1:BH$166="teilsaniert",BG$1:BG$166))) / 2,
            (MIN(IF(BH$1:BH$166="saniert",BG$1:BG$166)) + MAX(IF(BH$1:BH$166="saniert",BG$1:BG$166))) / 2
        )
    )),
    0,
    IF(
        BG134 &lt; (IF(
            BH135 = "unsaniert",
            (MIN(IF(BH$1:BH$166="unsaniert",BG$1:BG$166)) + MAX(IF(BH$1:BH$166="unsaniert",BG$1:BG$166))) / 2,
            IF(
                BH135 = "teilsaniert",
                (MIN(IF(BH$1:BH$166="teilsaniert",BG$1:BG$166)) + MAX(IF(BH$1:BH$166="teilsaniert",BG$1:BG$166))) / 2,
                (MIN(IF(BH$1:BH$166="saniert",BG$1:BG$166)) + MAX(IF(BH$1:BH$166="saniert",BG$1:BG$166))) / 2
            )
        )),
        0,
        BF135
    )
)</f>
        <v>0</v>
      </c>
    </row>
    <row r="136" spans="2:61">
      <c r="B136" s="174">
        <f t="shared" si="39"/>
        <v>0.14956603494705878</v>
      </c>
      <c r="C136" s="173">
        <f>_xlfn.NORM.DIST(B136, B5,C5, TRUE)</f>
        <v>5.9973756931654158E-3</v>
      </c>
      <c r="D136" s="174" t="str">
        <f t="shared" si="26"/>
        <v>saniert</v>
      </c>
      <c r="E136" s="174" cm="1">
        <f t="array" ref="E136">IF(
    C136 &gt; (IF(
        D136 = "unsaniert",
        (MIN(IF(D$32:D$166="unsaniert",C$32:C$166)) + MAX(IF(D$32:D$166="unsaniert",C$32:C$166))) / 2,
        IF(
            D136 = "teilsaniert",
            (MIN(IF(D$32:D$166="teilsaniert",C$32:C$166)) + MAX(IF(D$32:D$166="teilsaniert",C$32:C$166))) / 2,
            (MIN(IF(D$32:D$166="saniert",C$32:C$166)) + MAX(IF(D$32:D$166="saniert",C$32:C$166))) / 2
        )
    )),
    0,
    IF(
        C135 &lt; (IF(
            D136 = "unsaniert",
            (MIN(IF(D$32:D$166="unsaniert",C$32:C$166)) + MAX(IF(D$32:D$166="unsaniert",C$32:C$166))) / 2,
            IF(
                D136 = "teilsaniert",
                (MIN(IF(D$32:D$166="teilsaniert",C$32:C$166)) + MAX(IF(D$32:D$166="teilsaniert",C$32:C$166))) / 2,
                (MIN(IF(D$32:D$166="saniert",C$32:C$166)) + MAX(IF(D$32:D$166="saniert",C$32:C$166))) / 2
            )
        )),
        0,
        B136
    )
)</f>
        <v>0</v>
      </c>
      <c r="H136" s="160"/>
      <c r="I136" s="174">
        <f t="shared" si="40"/>
        <v>1.5072261060263628</v>
      </c>
      <c r="J136" s="173">
        <f>_xlfn.NORM.DIST(I136, I5,J5, TRUE)</f>
        <v>0.21549461421005742</v>
      </c>
      <c r="K136" s="174" t="str">
        <f t="shared" si="27"/>
        <v>teilsaniert</v>
      </c>
      <c r="L136" s="174" cm="1">
        <f t="array" ref="L136">IF(
    J136 &gt; (IF(
        K136 = "unsaniert",
        (MIN(IF(K$32:K$166="unsaniert",J$32:J$166)) + MAX(IF(K$32:K$166="unsaniert",J$32:J$166))) / 2,
        IF(
            K136 = "teilsaniert",
            (MIN(IF(K$32:K$166="teilsaniert",J$32:J$166)) + MAX(IF(K$32:K$166="teilsaniert",J$32:J$166))) / 2,
            (MIN(IF(K$32:K$166="saniert",J$32:J$166)) + MAX(IF(K$32:K$166="saniert",J$32:J$166))) / 2
        )
    )),
    0,
    IF(
        J135 &lt; (IF(
            K136 = "unsaniert",
            (MIN(IF(K$32:K$166="unsaniert",J$32:J$166)) + MAX(IF(K$32:K$166="unsaniert",J$32:J$166))) / 2,
            IF(
                K136 = "teilsaniert",
                (MIN(IF(K$32:K$166="teilsaniert",J$32:J$166)) + MAX(IF(K$32:K$166="teilsaniert",J$32:J$166))) / 2,
                (MIN(IF(K$32:K$166="saniert",J$32:J$166)) + MAX(IF(K$32:K$166="saniert",J$32:J$166))) / 2
            )
        )),
        0,
        I136
    )
)</f>
        <v>0</v>
      </c>
      <c r="O136" s="160"/>
      <c r="P136" s="174">
        <f t="shared" si="41"/>
        <v>-0.69636588749432204</v>
      </c>
      <c r="Q136" s="173">
        <f>_xlfn.NORM.DIST(P136, P5,Q5, TRUE)</f>
        <v>3.4320861387425131E-9</v>
      </c>
      <c r="R136" s="174" t="str">
        <f t="shared" si="28"/>
        <v>saniert</v>
      </c>
      <c r="S136" s="174" cm="1">
        <f t="array" ref="S136">IF(
    Q136 &gt; (IF(
        R136 = "unsaniert",
        (MIN(IF(R$32:R$166="unsaniert",Q$32:Q$166)) + MAX(IF(R$32:R$166="unsaniert",Q$32:Q$166))) / 2,
        IF(
            R136 = "teilsaniert",
            (MIN(IF(R$32:R$166="teilsaniert",Q$32:Q$166)) + MAX(IF(R$32:R$166="teilsaniert",Q$32:Q$166))) / 2,
            (MIN(IF(R$32:R$166="saniert",Q$32:Q$166)) + MAX(IF(R$32:R$166="saniert",Q$32:Q$166))) / 2
        )
    )),
    0,
    IF(
        Q135 &lt; (IF(
            R136 = "unsaniert",
            (MIN(IF(R$32:R$166="unsaniert",Q$32:Q$166)) + MAX(IF(R$32:R$166="unsaniert",Q$32:Q$166))) / 2,
            IF(
                R136 = "teilsaniert",
                (MIN(IF(R$32:R$166="teilsaniert",Q$32:Q$166)) + MAX(IF(R$32:R$166="teilsaniert",Q$32:Q$166))) / 2,
                (MIN(IF(R$32:R$166="saniert",Q$32:Q$166)) + MAX(IF(R$32:R$166="saniert",Q$32:Q$166))) / 2
            )
        )),
        0,
        P136
    )
)</f>
        <v>0</v>
      </c>
      <c r="W136" s="174">
        <f t="shared" si="42"/>
        <v>2.2570897700003063</v>
      </c>
      <c r="X136" s="173">
        <f t="shared" si="29"/>
        <v>9.9035789142714131E-2</v>
      </c>
      <c r="Y136" s="174" t="str">
        <f t="shared" si="30"/>
        <v>teilsaniert</v>
      </c>
      <c r="Z136" s="174" cm="1">
        <f t="array" ref="Z136">IF(
    X136 &gt; (IF(
        Y136 = "unsaniert",
        (MIN(IF(Y$29:Y$166="unsaniert",X$29:X$166)) + MAX(IF(Y$29:Y$166="unsaniert",X$29:X$166))) / 2,
        IF(
            Y136 = "teilsaniert",
            (MIN(IF(Y$29:Y$166="teilsaniert",X$29:X$166)) + MAX(IF(Y$29:Y$166="teilsaniert",X$29:X$166))) / 2,
            (MIN(IF(Y$29:Y$166="saniert",X$29:X$166)) + MAX(IF(Y$29:Y$166="saniert",X$29:X$166))) / 2
        )
    )),
    0,
    IF(
        X135 &lt; (IF(
            Y136 = "unsaniert",
            (MIN(IF(Y$29:Y$166="unsaniert",X$29:X$166)) + MAX(IF(Y$29:Y$166="unsaniert",X$29:X$166))) / 2,
            IF(
                Y136 = "teilsaniert",
                (MIN(IF(Y$29:Y$166="teilsaniert",X$29:X$166)) + MAX(IF(Y$29:Y$166="teilsaniert",X$29:X$166))) / 2,
                (MIN(IF(Y$29:Y$166="saniert",X$29:X$166)) + MAX(IF(Y$29:Y$166="saniert",X$29:X$166))) / 2
            )
        )),
        0,
        W136
    )
)</f>
        <v>0</v>
      </c>
      <c r="AA136" s="160"/>
      <c r="AB136" s="160"/>
      <c r="AC136" s="160"/>
      <c r="AD136" s="174">
        <f t="shared" si="43"/>
        <v>8.7176548315096969E-2</v>
      </c>
      <c r="AE136" s="173">
        <f t="shared" si="31"/>
        <v>8.2789732064424755E-4</v>
      </c>
      <c r="AF136" s="174" t="str">
        <f t="shared" si="32"/>
        <v>saniert</v>
      </c>
      <c r="AG136" s="174" cm="1">
        <f t="array" ref="AG136">IF(
    AE136 &gt; (IF(
        AF136 = "unsaniert",
        (MIN(IF(AF$1:AF$166="unsaniert",AE$1:AE$166)) + MAX(IF(AF$1:AF$166="unsaniert",AE$1:AE$166))) / 2,
        IF(
            AF136 = "teilsaniert",
            (MIN(IF(AF$1:AF$166="teilsaniert",AE$1:AE$166)) + MAX(IF(AF$1:AF$166="teilsaniert",AE$1:AE$166))) / 2,
            (MIN(IF(AF$1:AF$166="saniert",AE$1:AE$166)) + MAX(IF(AF$1:AF$166="saniert",AE$1:AE$166))) / 2
        )
    )),
    0,
    IF(
        AE135 &lt; (IF(
            AF136 = "unsaniert",
            (MIN(IF(AF$1:AF$166="unsaniert",AE$1:AE$166)) + MAX(IF(AF$1:AF$166="unsaniert",AE$1:AE$166))) / 2,
            IF(
                AF136 = "teilsaniert",
                (MIN(IF(AF$1:AF$166="teilsaniert",AE$1:AE$166)) + MAX(IF(AF$1:AF$166="teilsaniert",AE$1:AE$166))) / 2,
                (MIN(IF(AF$1:AF$166="saniert",AE$1:AE$166)) + MAX(IF(AF$1:AF$166="saniert",AE$1:AE$166))) / 2
            )
        )),
        0,
        AD136
    )
)</f>
        <v>0</v>
      </c>
      <c r="AH136" s="160"/>
      <c r="AI136" s="160"/>
      <c r="AJ136" s="160"/>
      <c r="AK136" s="174">
        <f t="shared" si="44"/>
        <v>-0.85794603619892573</v>
      </c>
      <c r="AL136" s="173">
        <f t="shared" si="33"/>
        <v>6.2378444633313575E-13</v>
      </c>
      <c r="AM136" s="174" t="str">
        <f t="shared" si="34"/>
        <v>saniert</v>
      </c>
      <c r="AN136" s="174" cm="1">
        <f t="array" ref="AN136">IF(
    AL136 &gt; (IF(
        AM136 = "unsaniert",
        (MIN(IF(AM$1:AM$166="unsaniert",AL$1:AL$166)) + MAX(IF(AM$1:AM$166="unsaniert",AL$1:AL$166))) / 2,
        IF(
            AM136 = "teilsaniert",
            (MIN(IF(AM$1:AM$166="teilsaniert",AL$1:AL$166)) + MAX(IF(AM$1:AM$166="teilsaniert",AL$1:AL$166))) / 2,
            (MIN(IF(AM$1:AM$166="saniert",AL$1:AL$166)) + MAX(IF(AM$1:AM$166="saniert",AL$1:AL$166))) / 2
        )
    )),
    0,
    IF(
        AL135 &lt; (IF(
            AM136 = "unsaniert",
            (MIN(IF(AM$1:AM$166="unsaniert",AL$1:AL$166)) + MAX(IF(AM$1:AM$166="unsaniert",AL$1:AL$166))) / 2,
            IF(
                AM136 = "teilsaniert",
                (MIN(IF(AM$1:AM$166="teilsaniert",AL$1:AL$166)) + MAX(IF(AM$1:AM$166="teilsaniert",AL$1:AL$166))) / 2,
                (MIN(IF(AM$1:AM$166="saniert",AL$1:AL$166)) + MAX(IF(AM$1:AM$166="saniert",AL$1:AL$166))) / 2
            )
        )),
        0,
        AK136
    )
)</f>
        <v>0</v>
      </c>
      <c r="AR136" s="174">
        <f t="shared" si="45"/>
        <v>1.0701446657938709</v>
      </c>
      <c r="AS136" s="173">
        <f t="shared" si="35"/>
        <v>1.6348410063468707E-3</v>
      </c>
      <c r="AT136" s="174" t="str">
        <f t="shared" si="36"/>
        <v>saniert</v>
      </c>
      <c r="AU136" s="174" cm="1">
        <f t="array" ref="AU136">IF(
    AS136 &gt; (IF(
        AT136 = "unsaniert",
        (MIN(IF(AT$1:AT$166="unsaniert",AS$1:AS$166)) + MAX(IF(AT$1:AT$166="unsaniert",AS$1:AS$166))) / 2,
        IF(
            AT136 = "teilsaniert",
            (MIN(IF(AT$1:AT$166="teilsaniert",AS$1:AS$166)) + MAX(IF(AT$1:AT$166="teilsaniert",AS$1:AS$166))) / 2,
            (MIN(IF(AT$1:AT$166="saniert",AS$1:AS$166)) + MAX(IF(AT$1:AT$166="saniert",AS$1:AS$166))) / 2
        )
    )),
    0,
    IF(
        AS135 &lt; (IF(
            AT136 = "unsaniert",
            (MIN(IF(AT$1:AT$166="unsaniert",AS$1:AS$166)) + MAX(IF(AT$1:AT$166="unsaniert",AS$1:AS$166))) / 2,
            IF(
                AT136 = "teilsaniert",
                (MIN(IF(AT$1:AT$166="teilsaniert",AS$1:AS$166)) + MAX(IF(AT$1:AT$166="teilsaniert",AS$1:AS$166))) / 2,
                (MIN(IF(AT$1:AT$166="saniert",AS$1:AS$166)) + MAX(IF(AT$1:AT$166="saniert",AS$1:AS$166))) / 2
            )
        )),
        0,
        AR136
    )
)</f>
        <v>0</v>
      </c>
      <c r="AV136" s="160"/>
      <c r="AW136" s="160"/>
      <c r="AX136" s="160"/>
      <c r="AY136" s="174">
        <f t="shared" si="46"/>
        <v>1.2356705130367054</v>
      </c>
      <c r="AZ136" s="173">
        <f t="shared" si="48"/>
        <v>3.9541107980733216E-2</v>
      </c>
      <c r="BA136" s="174" t="str">
        <f t="shared" si="49"/>
        <v>teilsaniert</v>
      </c>
      <c r="BB136" s="174" cm="1">
        <f t="array" ref="BB136">IF(
    AZ136 &gt; (IF(
        BA136 = "unsaniert",
        (MIN(IF(BA$1:BA$166="unsaniert",AZ$1:AZ$166)) + MAX(IF(BA$1:BA$166="unsaniert",AZ$1:AZ$166))) / 2,
        IF(
            BA136 = "teilsaniert",
            (MIN(IF(BA$1:BA$166="teilsaniert",AZ$1:AZ$166)) + MAX(IF(BA$1:BA$166="teilsaniert",AZ$1:AZ$166))) / 2,
            (MIN(IF(BA$1:BA$166="saniert",AZ$1:AZ$166)) + MAX(IF(BA$1:BA$166="saniert",AZ$1:AZ$166))) / 2
        )
    )),
    0,
    IF(
        AZ135 &lt; (IF(
            BA136 = "unsaniert",
            (MIN(IF(BA$1:BA$166="unsaniert",AZ$1:AZ$166)) + MAX(IF(BA$1:BA$166="unsaniert",AZ$1:AZ$166))) / 2,
            IF(
                BA136 = "teilsaniert",
                (MIN(IF(BA$1:BA$166="teilsaniert",AZ$1:AZ$166)) + MAX(IF(BA$1:BA$166="teilsaniert",AZ$1:AZ$166))) / 2,
                (MIN(IF(BA$1:BA$166="saniert",AZ$1:AZ$166)) + MAX(IF(BA$1:BA$166="saniert",AZ$1:AZ$166))) / 2
            )
        )),
        0,
        AY136
    )
)</f>
        <v>0</v>
      </c>
      <c r="BC136" s="160"/>
      <c r="BD136" s="160"/>
      <c r="BE136" s="160"/>
      <c r="BF136" s="174">
        <f t="shared" si="47"/>
        <v>-0.55563868258688265</v>
      </c>
      <c r="BG136" s="173">
        <f t="shared" si="37"/>
        <v>1.0666016069028058E-6</v>
      </c>
      <c r="BH136" s="174" t="str">
        <f t="shared" si="38"/>
        <v>saniert</v>
      </c>
      <c r="BI136" s="174" cm="1">
        <f t="array" ref="BI136">IF(
    BG136 &gt; (IF(
        BH136 = "unsaniert",
        (MIN(IF(BH$1:BH$166="unsaniert",BG$1:BG$166)) + MAX(IF(BH$1:BH$166="unsaniert",BG$1:BG$166))) / 2,
        IF(
            BH136 = "teilsaniert",
            (MIN(IF(BH$1:BH$166="teilsaniert",BG$1:BG$166)) + MAX(IF(BH$1:BH$166="teilsaniert",BG$1:BG$166))) / 2,
            (MIN(IF(BH$1:BH$166="saniert",BG$1:BG$166)) + MAX(IF(BH$1:BH$166="saniert",BG$1:BG$166))) / 2
        )
    )),
    0,
    IF(
        BG135 &lt; (IF(
            BH136 = "unsaniert",
            (MIN(IF(BH$1:BH$166="unsaniert",BG$1:BG$166)) + MAX(IF(BH$1:BH$166="unsaniert",BG$1:BG$166))) / 2,
            IF(
                BH136 = "teilsaniert",
                (MIN(IF(BH$1:BH$166="teilsaniert",BG$1:BG$166)) + MAX(IF(BH$1:BH$166="teilsaniert",BG$1:BG$166))) / 2,
                (MIN(IF(BH$1:BH$166="saniert",BG$1:BG$166)) + MAX(IF(BH$1:BH$166="saniert",BG$1:BG$166))) / 2
            )
        )),
        0,
        BF136
    )
)</f>
        <v>0</v>
      </c>
    </row>
    <row r="137" spans="2:61">
      <c r="B137" s="174">
        <f t="shared" si="39"/>
        <v>0.11956603494705878</v>
      </c>
      <c r="C137" s="173">
        <f>_xlfn.NORM.DIST(B137, B5,C5, TRUE)</f>
        <v>5.130966312972089E-3</v>
      </c>
      <c r="D137" s="174" t="str">
        <f t="shared" si="26"/>
        <v>saniert</v>
      </c>
      <c r="E137" s="174" cm="1">
        <f t="array" ref="E137">IF(
    C137 &gt; (IF(
        D137 = "unsaniert",
        (MIN(IF(D$32:D$166="unsaniert",C$32:C$166)) + MAX(IF(D$32:D$166="unsaniert",C$32:C$166))) / 2,
        IF(
            D137 = "teilsaniert",
            (MIN(IF(D$32:D$166="teilsaniert",C$32:C$166)) + MAX(IF(D$32:D$166="teilsaniert",C$32:C$166))) / 2,
            (MIN(IF(D$32:D$166="saniert",C$32:C$166)) + MAX(IF(D$32:D$166="saniert",C$32:C$166))) / 2
        )
    )),
    0,
    IF(
        C136 &lt; (IF(
            D137 = "unsaniert",
            (MIN(IF(D$32:D$166="unsaniert",C$32:C$166)) + MAX(IF(D$32:D$166="unsaniert",C$32:C$166))) / 2,
            IF(
                D137 = "teilsaniert",
                (MIN(IF(D$32:D$166="teilsaniert",C$32:C$166)) + MAX(IF(D$32:D$166="teilsaniert",C$32:C$166))) / 2,
                (MIN(IF(D$32:D$166="saniert",C$32:C$166)) + MAX(IF(D$32:D$166="saniert",C$32:C$166))) / 2
            )
        )),
        0,
        B137
    )
)</f>
        <v>0</v>
      </c>
      <c r="H137" s="160"/>
      <c r="I137" s="174">
        <f t="shared" si="40"/>
        <v>1.4772261060263627</v>
      </c>
      <c r="J137" s="173">
        <f>_xlfn.NORM.DIST(I137, I5,J5, TRUE)</f>
        <v>0.2046857953472557</v>
      </c>
      <c r="K137" s="174" t="str">
        <f t="shared" si="27"/>
        <v>teilsaniert</v>
      </c>
      <c r="L137" s="174" cm="1">
        <f t="array" ref="L137">IF(
    J137 &gt; (IF(
        K137 = "unsaniert",
        (MIN(IF(K$32:K$166="unsaniert",J$32:J$166)) + MAX(IF(K$32:K$166="unsaniert",J$32:J$166))) / 2,
        IF(
            K137 = "teilsaniert",
            (MIN(IF(K$32:K$166="teilsaniert",J$32:J$166)) + MAX(IF(K$32:K$166="teilsaniert",J$32:J$166))) / 2,
            (MIN(IF(K$32:K$166="saniert",J$32:J$166)) + MAX(IF(K$32:K$166="saniert",J$32:J$166))) / 2
        )
    )),
    0,
    IF(
        J136 &lt; (IF(
            K137 = "unsaniert",
            (MIN(IF(K$32:K$166="unsaniert",J$32:J$166)) + MAX(IF(K$32:K$166="unsaniert",J$32:J$166))) / 2,
            IF(
                K137 = "teilsaniert",
                (MIN(IF(K$32:K$166="teilsaniert",J$32:J$166)) + MAX(IF(K$32:K$166="teilsaniert",J$32:J$166))) / 2,
                (MIN(IF(K$32:K$166="saniert",J$32:J$166)) + MAX(IF(K$32:K$166="saniert",J$32:J$166))) / 2
            )
        )),
        0,
        I137
    )
)</f>
        <v>0</v>
      </c>
      <c r="O137" s="160"/>
      <c r="P137" s="174">
        <f t="shared" si="41"/>
        <v>-0.72636588749432207</v>
      </c>
      <c r="Q137" s="173">
        <f>_xlfn.NORM.DIST(P137, P5,Q5, TRUE)</f>
        <v>2.0354572465070631E-9</v>
      </c>
      <c r="R137" s="174" t="str">
        <f t="shared" si="28"/>
        <v>saniert</v>
      </c>
      <c r="S137" s="174" cm="1">
        <f t="array" ref="S137">IF(
    Q137 &gt; (IF(
        R137 = "unsaniert",
        (MIN(IF(R$32:R$166="unsaniert",Q$32:Q$166)) + MAX(IF(R$32:R$166="unsaniert",Q$32:Q$166))) / 2,
        IF(
            R137 = "teilsaniert",
            (MIN(IF(R$32:R$166="teilsaniert",Q$32:Q$166)) + MAX(IF(R$32:R$166="teilsaniert",Q$32:Q$166))) / 2,
            (MIN(IF(R$32:R$166="saniert",Q$32:Q$166)) + MAX(IF(R$32:R$166="saniert",Q$32:Q$166))) / 2
        )
    )),
    0,
    IF(
        Q136 &lt; (IF(
            R137 = "unsaniert",
            (MIN(IF(R$32:R$166="unsaniert",Q$32:Q$166)) + MAX(IF(R$32:R$166="unsaniert",Q$32:Q$166))) / 2,
            IF(
                R137 = "teilsaniert",
                (MIN(IF(R$32:R$166="teilsaniert",Q$32:Q$166)) + MAX(IF(R$32:R$166="teilsaniert",Q$32:Q$166))) / 2,
                (MIN(IF(R$32:R$166="saniert",Q$32:Q$166)) + MAX(IF(R$32:R$166="saniert",Q$32:Q$166))) / 2
            )
        )),
        0,
        P137
    )
)</f>
        <v>0</v>
      </c>
      <c r="W137" s="174">
        <f t="shared" si="42"/>
        <v>2.2270897700003065</v>
      </c>
      <c r="X137" s="173">
        <f t="shared" si="29"/>
        <v>9.1839662237769987E-2</v>
      </c>
      <c r="Y137" s="174" t="str">
        <f t="shared" si="30"/>
        <v>teilsaniert</v>
      </c>
      <c r="Z137" s="174" cm="1">
        <f t="array" ref="Z137">IF(
    X137 &gt; (IF(
        Y137 = "unsaniert",
        (MIN(IF(Y$29:Y$166="unsaniert",X$29:X$166)) + MAX(IF(Y$29:Y$166="unsaniert",X$29:X$166))) / 2,
        IF(
            Y137 = "teilsaniert",
            (MIN(IF(Y$29:Y$166="teilsaniert",X$29:X$166)) + MAX(IF(Y$29:Y$166="teilsaniert",X$29:X$166))) / 2,
            (MIN(IF(Y$29:Y$166="saniert",X$29:X$166)) + MAX(IF(Y$29:Y$166="saniert",X$29:X$166))) / 2
        )
    )),
    0,
    IF(
        X136 &lt; (IF(
            Y137 = "unsaniert",
            (MIN(IF(Y$29:Y$166="unsaniert",X$29:X$166)) + MAX(IF(Y$29:Y$166="unsaniert",X$29:X$166))) / 2,
            IF(
                Y137 = "teilsaniert",
                (MIN(IF(Y$29:Y$166="teilsaniert",X$29:X$166)) + MAX(IF(Y$29:Y$166="teilsaniert",X$29:X$166))) / 2,
                (MIN(IF(Y$29:Y$166="saniert",X$29:X$166)) + MAX(IF(Y$29:Y$166="saniert",X$29:X$166))) / 2
            )
        )),
        0,
        W137
    )
)</f>
        <v>0</v>
      </c>
      <c r="AA137" s="160"/>
      <c r="AB137" s="160"/>
      <c r="AC137" s="160"/>
      <c r="AD137" s="174">
        <f t="shared" si="43"/>
        <v>5.717654831509697E-2</v>
      </c>
      <c r="AE137" s="173">
        <f t="shared" si="31"/>
        <v>6.7122875096820576E-4</v>
      </c>
      <c r="AF137" s="174" t="str">
        <f t="shared" si="32"/>
        <v>saniert</v>
      </c>
      <c r="AG137" s="174" cm="1">
        <f t="array" ref="AG137">IF(
    AE137 &gt; (IF(
        AF137 = "unsaniert",
        (MIN(IF(AF$1:AF$166="unsaniert",AE$1:AE$166)) + MAX(IF(AF$1:AF$166="unsaniert",AE$1:AE$166))) / 2,
        IF(
            AF137 = "teilsaniert",
            (MIN(IF(AF$1:AF$166="teilsaniert",AE$1:AE$166)) + MAX(IF(AF$1:AF$166="teilsaniert",AE$1:AE$166))) / 2,
            (MIN(IF(AF$1:AF$166="saniert",AE$1:AE$166)) + MAX(IF(AF$1:AF$166="saniert",AE$1:AE$166))) / 2
        )
    )),
    0,
    IF(
        AE136 &lt; (IF(
            AF137 = "unsaniert",
            (MIN(IF(AF$1:AF$166="unsaniert",AE$1:AE$166)) + MAX(IF(AF$1:AF$166="unsaniert",AE$1:AE$166))) / 2,
            IF(
                AF137 = "teilsaniert",
                (MIN(IF(AF$1:AF$166="teilsaniert",AE$1:AE$166)) + MAX(IF(AF$1:AF$166="teilsaniert",AE$1:AE$166))) / 2,
                (MIN(IF(AF$1:AF$166="saniert",AE$1:AE$166)) + MAX(IF(AF$1:AF$166="saniert",AE$1:AE$166))) / 2
            )
        )),
        0,
        AD137
    )
)</f>
        <v>0</v>
      </c>
      <c r="AH137" s="160"/>
      <c r="AI137" s="160"/>
      <c r="AJ137" s="160"/>
      <c r="AK137" s="174">
        <f t="shared" si="44"/>
        <v>-0.88794603619892576</v>
      </c>
      <c r="AL137" s="173">
        <f t="shared" si="33"/>
        <v>3.0106279811173334E-13</v>
      </c>
      <c r="AM137" s="174" t="str">
        <f t="shared" si="34"/>
        <v>saniert</v>
      </c>
      <c r="AN137" s="174" cm="1">
        <f t="array" ref="AN137">IF(
    AL137 &gt; (IF(
        AM137 = "unsaniert",
        (MIN(IF(AM$1:AM$166="unsaniert",AL$1:AL$166)) + MAX(IF(AM$1:AM$166="unsaniert",AL$1:AL$166))) / 2,
        IF(
            AM137 = "teilsaniert",
            (MIN(IF(AM$1:AM$166="teilsaniert",AL$1:AL$166)) + MAX(IF(AM$1:AM$166="teilsaniert",AL$1:AL$166))) / 2,
            (MIN(IF(AM$1:AM$166="saniert",AL$1:AL$166)) + MAX(IF(AM$1:AM$166="saniert",AL$1:AL$166))) / 2
        )
    )),
    0,
    IF(
        AL136 &lt; (IF(
            AM137 = "unsaniert",
            (MIN(IF(AM$1:AM$166="unsaniert",AL$1:AL$166)) + MAX(IF(AM$1:AM$166="unsaniert",AL$1:AL$166))) / 2,
            IF(
                AM137 = "teilsaniert",
                (MIN(IF(AM$1:AM$166="teilsaniert",AL$1:AL$166)) + MAX(IF(AM$1:AM$166="teilsaniert",AL$1:AL$166))) / 2,
                (MIN(IF(AM$1:AM$166="saniert",AL$1:AL$166)) + MAX(IF(AM$1:AM$166="saniert",AL$1:AL$166))) / 2
            )
        )),
        0,
        AK137
    )
)</f>
        <v>0</v>
      </c>
      <c r="AR137" s="174">
        <f t="shared" si="45"/>
        <v>1.0601446657938709</v>
      </c>
      <c r="AS137" s="173">
        <f t="shared" si="35"/>
        <v>1.3498980316301182E-3</v>
      </c>
      <c r="AT137" s="174" t="str">
        <f t="shared" si="36"/>
        <v>saniert</v>
      </c>
      <c r="AU137" s="174" cm="1">
        <f t="array" ref="AU137">IF(
    AS137 &gt; (IF(
        AT137 = "unsaniert",
        (MIN(IF(AT$1:AT$166="unsaniert",AS$1:AS$166)) + MAX(IF(AT$1:AT$166="unsaniert",AS$1:AS$166))) / 2,
        IF(
            AT137 = "teilsaniert",
            (MIN(IF(AT$1:AT$166="teilsaniert",AS$1:AS$166)) + MAX(IF(AT$1:AT$166="teilsaniert",AS$1:AS$166))) / 2,
            (MIN(IF(AT$1:AT$166="saniert",AS$1:AS$166)) + MAX(IF(AT$1:AT$166="saniert",AS$1:AS$166))) / 2
        )
    )),
    0,
    IF(
        AS136 &lt; (IF(
            AT137 = "unsaniert",
            (MIN(IF(AT$1:AT$166="unsaniert",AS$1:AS$166)) + MAX(IF(AT$1:AT$166="unsaniert",AS$1:AS$166))) / 2,
            IF(
                AT137 = "teilsaniert",
                (MIN(IF(AT$1:AT$166="teilsaniert",AS$1:AS$166)) + MAX(IF(AT$1:AT$166="teilsaniert",AS$1:AS$166))) / 2,
                (MIN(IF(AT$1:AT$166="saniert",AS$1:AS$166)) + MAX(IF(AT$1:AT$166="saniert",AS$1:AS$166))) / 2
            )
        )),
        0,
        AR137
    )
)</f>
        <v>0</v>
      </c>
      <c r="AV137" s="160"/>
      <c r="AW137" s="160"/>
      <c r="AX137" s="160"/>
      <c r="AY137" s="174">
        <f t="shared" si="46"/>
        <v>1.2056705130367054</v>
      </c>
      <c r="AZ137" s="173">
        <f t="shared" si="48"/>
        <v>3.5684235055624243E-2</v>
      </c>
      <c r="BA137" s="174" t="str">
        <f t="shared" si="49"/>
        <v>teilsaniert</v>
      </c>
      <c r="BB137" s="174" cm="1">
        <f t="array" ref="BB137">IF(
    AZ137 &gt; (IF(
        BA137 = "unsaniert",
        (MIN(IF(BA$1:BA$166="unsaniert",AZ$1:AZ$166)) + MAX(IF(BA$1:BA$166="unsaniert",AZ$1:AZ$166))) / 2,
        IF(
            BA137 = "teilsaniert",
            (MIN(IF(BA$1:BA$166="teilsaniert",AZ$1:AZ$166)) + MAX(IF(BA$1:BA$166="teilsaniert",AZ$1:AZ$166))) / 2,
            (MIN(IF(BA$1:BA$166="saniert",AZ$1:AZ$166)) + MAX(IF(BA$1:BA$166="saniert",AZ$1:AZ$166))) / 2
        )
    )),
    0,
    IF(
        AZ136 &lt; (IF(
            BA137 = "unsaniert",
            (MIN(IF(BA$1:BA$166="unsaniert",AZ$1:AZ$166)) + MAX(IF(BA$1:BA$166="unsaniert",AZ$1:AZ$166))) / 2,
            IF(
                BA137 = "teilsaniert",
                (MIN(IF(BA$1:BA$166="teilsaniert",AZ$1:AZ$166)) + MAX(IF(BA$1:BA$166="teilsaniert",AZ$1:AZ$166))) / 2,
                (MIN(IF(BA$1:BA$166="saniert",AZ$1:AZ$166)) + MAX(IF(BA$1:BA$166="saniert",AZ$1:AZ$166))) / 2
            )
        )),
        0,
        AY137
    )
)</f>
        <v>0</v>
      </c>
      <c r="BC137" s="160"/>
      <c r="BD137" s="160"/>
      <c r="BE137" s="160"/>
      <c r="BF137" s="174">
        <f t="shared" si="47"/>
        <v>-0.58563868258688268</v>
      </c>
      <c r="BG137" s="173">
        <f t="shared" si="37"/>
        <v>7.2860879331643311E-7</v>
      </c>
      <c r="BH137" s="174" t="str">
        <f t="shared" si="38"/>
        <v>saniert</v>
      </c>
      <c r="BI137" s="174" cm="1">
        <f t="array" ref="BI137">IF(
    BG137 &gt; (IF(
        BH137 = "unsaniert",
        (MIN(IF(BH$1:BH$166="unsaniert",BG$1:BG$166)) + MAX(IF(BH$1:BH$166="unsaniert",BG$1:BG$166))) / 2,
        IF(
            BH137 = "teilsaniert",
            (MIN(IF(BH$1:BH$166="teilsaniert",BG$1:BG$166)) + MAX(IF(BH$1:BH$166="teilsaniert",BG$1:BG$166))) / 2,
            (MIN(IF(BH$1:BH$166="saniert",BG$1:BG$166)) + MAX(IF(BH$1:BH$166="saniert",BG$1:BG$166))) / 2
        )
    )),
    0,
    IF(
        BG136 &lt; (IF(
            BH137 = "unsaniert",
            (MIN(IF(BH$1:BH$166="unsaniert",BG$1:BG$166)) + MAX(IF(BH$1:BH$166="unsaniert",BG$1:BG$166))) / 2,
            IF(
                BH137 = "teilsaniert",
                (MIN(IF(BH$1:BH$166="teilsaniert",BG$1:BG$166)) + MAX(IF(BH$1:BH$166="teilsaniert",BG$1:BG$166))) / 2,
                (MIN(IF(BH$1:BH$166="saniert",BG$1:BG$166)) + MAX(IF(BH$1:BH$166="saniert",BG$1:BG$166))) / 2
            )
        )),
        0,
        BF137
    )
)</f>
        <v>0</v>
      </c>
    </row>
    <row r="138" spans="2:61">
      <c r="B138" s="174">
        <f t="shared" si="39"/>
        <v>8.9566034947058781E-2</v>
      </c>
      <c r="C138" s="173">
        <f>_xlfn.NORM.DIST(B138, B5,C5, TRUE)</f>
        <v>4.3777900034683015E-3</v>
      </c>
      <c r="D138" s="174" t="str">
        <f t="shared" si="26"/>
        <v>saniert</v>
      </c>
      <c r="E138" s="174" cm="1">
        <f t="array" ref="E138">IF(
    C138 &gt; (IF(
        D138 = "unsaniert",
        (MIN(IF(D$32:D$166="unsaniert",C$32:C$166)) + MAX(IF(D$32:D$166="unsaniert",C$32:C$166))) / 2,
        IF(
            D138 = "teilsaniert",
            (MIN(IF(D$32:D$166="teilsaniert",C$32:C$166)) + MAX(IF(D$32:D$166="teilsaniert",C$32:C$166))) / 2,
            (MIN(IF(D$32:D$166="saniert",C$32:C$166)) + MAX(IF(D$32:D$166="saniert",C$32:C$166))) / 2
        )
    )),
    0,
    IF(
        C137 &lt; (IF(
            D138 = "unsaniert",
            (MIN(IF(D$32:D$166="unsaniert",C$32:C$166)) + MAX(IF(D$32:D$166="unsaniert",C$32:C$166))) / 2,
            IF(
                D138 = "teilsaniert",
                (MIN(IF(D$32:D$166="teilsaniert",C$32:C$166)) + MAX(IF(D$32:D$166="teilsaniert",C$32:C$166))) / 2,
                (MIN(IF(D$32:D$166="saniert",C$32:C$166)) + MAX(IF(D$32:D$166="saniert",C$32:C$166))) / 2
            )
        )),
        0,
        B138
    )
)</f>
        <v>0</v>
      </c>
      <c r="H138" s="160"/>
      <c r="I138" s="174">
        <f t="shared" si="40"/>
        <v>1.4472261060263627</v>
      </c>
      <c r="J138" s="173">
        <f>_xlfn.NORM.DIST(I138, I5,J5, TRUE)</f>
        <v>0.19420621654399872</v>
      </c>
      <c r="K138" s="174" t="str">
        <f t="shared" si="27"/>
        <v>teilsaniert</v>
      </c>
      <c r="L138" s="174" cm="1">
        <f t="array" ref="L138">IF(
    J138 &gt; (IF(
        K138 = "unsaniert",
        (MIN(IF(K$32:K$166="unsaniert",J$32:J$166)) + MAX(IF(K$32:K$166="unsaniert",J$32:J$166))) / 2,
        IF(
            K138 = "teilsaniert",
            (MIN(IF(K$32:K$166="teilsaniert",J$32:J$166)) + MAX(IF(K$32:K$166="teilsaniert",J$32:J$166))) / 2,
            (MIN(IF(K$32:K$166="saniert",J$32:J$166)) + MAX(IF(K$32:K$166="saniert",J$32:J$166))) / 2
        )
    )),
    0,
    IF(
        J137 &lt; (IF(
            K138 = "unsaniert",
            (MIN(IF(K$32:K$166="unsaniert",J$32:J$166)) + MAX(IF(K$32:K$166="unsaniert",J$32:J$166))) / 2,
            IF(
                K138 = "teilsaniert",
                (MIN(IF(K$32:K$166="teilsaniert",J$32:J$166)) + MAX(IF(K$32:K$166="teilsaniert",J$32:J$166))) / 2,
                (MIN(IF(K$32:K$166="saniert",J$32:J$166)) + MAX(IF(K$32:K$166="saniert",J$32:J$166))) / 2
            )
        )),
        0,
        I138
    )
)</f>
        <v>0</v>
      </c>
      <c r="O138" s="160"/>
      <c r="P138" s="174">
        <f t="shared" si="41"/>
        <v>-0.7563658874943221</v>
      </c>
      <c r="Q138" s="173">
        <f>_xlfn.NORM.DIST(P138, P5,Q5, TRUE)</f>
        <v>1.1982708362228177E-9</v>
      </c>
      <c r="R138" s="174" t="str">
        <f t="shared" si="28"/>
        <v>saniert</v>
      </c>
      <c r="S138" s="174" cm="1">
        <f t="array" ref="S138">IF(
    Q138 &gt; (IF(
        R138 = "unsaniert",
        (MIN(IF(R$32:R$166="unsaniert",Q$32:Q$166)) + MAX(IF(R$32:R$166="unsaniert",Q$32:Q$166))) / 2,
        IF(
            R138 = "teilsaniert",
            (MIN(IF(R$32:R$166="teilsaniert",Q$32:Q$166)) + MAX(IF(R$32:R$166="teilsaniert",Q$32:Q$166))) / 2,
            (MIN(IF(R$32:R$166="saniert",Q$32:Q$166)) + MAX(IF(R$32:R$166="saniert",Q$32:Q$166))) / 2
        )
    )),
    0,
    IF(
        Q137 &lt; (IF(
            R138 = "unsaniert",
            (MIN(IF(R$32:R$166="unsaniert",Q$32:Q$166)) + MAX(IF(R$32:R$166="unsaniert",Q$32:Q$166))) / 2,
            IF(
                R138 = "teilsaniert",
                (MIN(IF(R$32:R$166="teilsaniert",Q$32:Q$166)) + MAX(IF(R$32:R$166="teilsaniert",Q$32:Q$166))) / 2,
                (MIN(IF(R$32:R$166="saniert",Q$32:Q$166)) + MAX(IF(R$32:R$166="saniert",Q$32:Q$166))) / 2
            )
        )),
        0,
        P138
    )
)</f>
        <v>0</v>
      </c>
      <c r="W138" s="174">
        <f t="shared" si="42"/>
        <v>2.1970897700003067</v>
      </c>
      <c r="X138" s="173">
        <f t="shared" si="29"/>
        <v>8.5038328489488182E-2</v>
      </c>
      <c r="Y138" s="174" t="str">
        <f t="shared" si="30"/>
        <v>teilsaniert</v>
      </c>
      <c r="Z138" s="174" cm="1">
        <f t="array" ref="Z138">IF(
    X138 &gt; (IF(
        Y138 = "unsaniert",
        (MIN(IF(Y$29:Y$166="unsaniert",X$29:X$166)) + MAX(IF(Y$29:Y$166="unsaniert",X$29:X$166))) / 2,
        IF(
            Y138 = "teilsaniert",
            (MIN(IF(Y$29:Y$166="teilsaniert",X$29:X$166)) + MAX(IF(Y$29:Y$166="teilsaniert",X$29:X$166))) / 2,
            (MIN(IF(Y$29:Y$166="saniert",X$29:X$166)) + MAX(IF(Y$29:Y$166="saniert",X$29:X$166))) / 2
        )
    )),
    0,
    IF(
        X137 &lt; (IF(
            Y138 = "unsaniert",
            (MIN(IF(Y$29:Y$166="unsaniert",X$29:X$166)) + MAX(IF(Y$29:Y$166="unsaniert",X$29:X$166))) / 2,
            IF(
                Y138 = "teilsaniert",
                (MIN(IF(Y$29:Y$166="teilsaniert",X$29:X$166)) + MAX(IF(Y$29:Y$166="teilsaniert",X$29:X$166))) / 2,
                (MIN(IF(Y$29:Y$166="saniert",X$29:X$166)) + MAX(IF(Y$29:Y$166="saniert",X$29:X$166))) / 2
            )
        )),
        0,
        W138
    )
)</f>
        <v>0</v>
      </c>
      <c r="AA138" s="160"/>
      <c r="AB138" s="160"/>
      <c r="AC138" s="160"/>
      <c r="AD138" s="174">
        <f t="shared" si="43"/>
        <v>2.7176548315096971E-2</v>
      </c>
      <c r="AE138" s="173">
        <f t="shared" si="31"/>
        <v>5.4232566722861694E-4</v>
      </c>
      <c r="AF138" s="174" t="str">
        <f t="shared" si="32"/>
        <v>saniert</v>
      </c>
      <c r="AG138" s="174" cm="1">
        <f t="array" ref="AG138">IF(
    AE138 &gt; (IF(
        AF138 = "unsaniert",
        (MIN(IF(AF$1:AF$166="unsaniert",AE$1:AE$166)) + MAX(IF(AF$1:AF$166="unsaniert",AE$1:AE$166))) / 2,
        IF(
            AF138 = "teilsaniert",
            (MIN(IF(AF$1:AF$166="teilsaniert",AE$1:AE$166)) + MAX(IF(AF$1:AF$166="teilsaniert",AE$1:AE$166))) / 2,
            (MIN(IF(AF$1:AF$166="saniert",AE$1:AE$166)) + MAX(IF(AF$1:AF$166="saniert",AE$1:AE$166))) / 2
        )
    )),
    0,
    IF(
        AE137 &lt; (IF(
            AF138 = "unsaniert",
            (MIN(IF(AF$1:AF$166="unsaniert",AE$1:AE$166)) + MAX(IF(AF$1:AF$166="unsaniert",AE$1:AE$166))) / 2,
            IF(
                AF138 = "teilsaniert",
                (MIN(IF(AF$1:AF$166="teilsaniert",AE$1:AE$166)) + MAX(IF(AF$1:AF$166="teilsaniert",AE$1:AE$166))) / 2,
                (MIN(IF(AF$1:AF$166="saniert",AE$1:AE$166)) + MAX(IF(AF$1:AF$166="saniert",AE$1:AE$166))) / 2
            )
        )),
        0,
        AD138
    )
)</f>
        <v>0</v>
      </c>
      <c r="AH138" s="160"/>
      <c r="AI138" s="160"/>
      <c r="AJ138" s="160"/>
      <c r="AK138" s="174">
        <f t="shared" si="44"/>
        <v>-0.91794603619892579</v>
      </c>
      <c r="AL138" s="173">
        <f t="shared" si="33"/>
        <v>1.43883863815754E-13</v>
      </c>
      <c r="AM138" s="174" t="str">
        <f t="shared" si="34"/>
        <v>saniert</v>
      </c>
      <c r="AN138" s="174" cm="1">
        <f t="array" ref="AN138">IF(
    AL138 &gt; (IF(
        AM138 = "unsaniert",
        (MIN(IF(AM$1:AM$166="unsaniert",AL$1:AL$166)) + MAX(IF(AM$1:AM$166="unsaniert",AL$1:AL$166))) / 2,
        IF(
            AM138 = "teilsaniert",
            (MIN(IF(AM$1:AM$166="teilsaniert",AL$1:AL$166)) + MAX(IF(AM$1:AM$166="teilsaniert",AL$1:AL$166))) / 2,
            (MIN(IF(AM$1:AM$166="saniert",AL$1:AL$166)) + MAX(IF(AM$1:AM$166="saniert",AL$1:AL$166))) / 2
        )
    )),
    0,
    IF(
        AL137 &lt; (IF(
            AM138 = "unsaniert",
            (MIN(IF(AM$1:AM$166="unsaniert",AL$1:AL$166)) + MAX(IF(AM$1:AM$166="unsaniert",AL$1:AL$166))) / 2,
            IF(
                AM138 = "teilsaniert",
                (MIN(IF(AM$1:AM$166="teilsaniert",AL$1:AL$166)) + MAX(IF(AM$1:AM$166="teilsaniert",AL$1:AL$166))) / 2,
                (MIN(IF(AM$1:AM$166="saniert",AL$1:AL$166)) + MAX(IF(AM$1:AM$166="saniert",AL$1:AL$166))) / 2
            )
        )),
        0,
        AK138
    )
)</f>
        <v>0</v>
      </c>
      <c r="AR138" s="174">
        <f t="shared" si="45"/>
        <v>1.0501446657938709</v>
      </c>
      <c r="AS138" s="173">
        <f t="shared" si="35"/>
        <v>1.111040006943678E-3</v>
      </c>
      <c r="AT138" s="174" t="str">
        <f t="shared" si="36"/>
        <v>saniert</v>
      </c>
      <c r="AU138" s="174" cm="1">
        <f t="array" ref="AU138">IF(
    AS138 &gt; (IF(
        AT138 = "unsaniert",
        (MIN(IF(AT$1:AT$166="unsaniert",AS$1:AS$166)) + MAX(IF(AT$1:AT$166="unsaniert",AS$1:AS$166))) / 2,
        IF(
            AT138 = "teilsaniert",
            (MIN(IF(AT$1:AT$166="teilsaniert",AS$1:AS$166)) + MAX(IF(AT$1:AT$166="teilsaniert",AS$1:AS$166))) / 2,
            (MIN(IF(AT$1:AT$166="saniert",AS$1:AS$166)) + MAX(IF(AT$1:AT$166="saniert",AS$1:AS$166))) / 2
        )
    )),
    0,
    IF(
        AS137 &lt; (IF(
            AT138 = "unsaniert",
            (MIN(IF(AT$1:AT$166="unsaniert",AS$1:AS$166)) + MAX(IF(AT$1:AT$166="unsaniert",AS$1:AS$166))) / 2,
            IF(
                AT138 = "teilsaniert",
                (MIN(IF(AT$1:AT$166="teilsaniert",AS$1:AS$166)) + MAX(IF(AT$1:AT$166="teilsaniert",AS$1:AS$166))) / 2,
                (MIN(IF(AT$1:AT$166="saniert",AS$1:AS$166)) + MAX(IF(AT$1:AT$166="saniert",AS$1:AS$166))) / 2
            )
        )),
        0,
        AR138
    )
)</f>
        <v>0</v>
      </c>
      <c r="AV138" s="160"/>
      <c r="AW138" s="160"/>
      <c r="AX138" s="160"/>
      <c r="AY138" s="174">
        <f t="shared" si="46"/>
        <v>1.1756705130367053</v>
      </c>
      <c r="AZ138" s="173">
        <f t="shared" si="48"/>
        <v>3.2141269205457318E-2</v>
      </c>
      <c r="BA138" s="174" t="str">
        <f t="shared" si="49"/>
        <v>saniert</v>
      </c>
      <c r="BB138" s="174" cm="1">
        <f t="array" ref="BB138">IF(
    AZ138 &gt; (IF(
        BA138 = "unsaniert",
        (MIN(IF(BA$1:BA$166="unsaniert",AZ$1:AZ$166)) + MAX(IF(BA$1:BA$166="unsaniert",AZ$1:AZ$166))) / 2,
        IF(
            BA138 = "teilsaniert",
            (MIN(IF(BA$1:BA$166="teilsaniert",AZ$1:AZ$166)) + MAX(IF(BA$1:BA$166="teilsaniert",AZ$1:AZ$166))) / 2,
            (MIN(IF(BA$1:BA$166="saniert",AZ$1:AZ$166)) + MAX(IF(BA$1:BA$166="saniert",AZ$1:AZ$166))) / 2
        )
    )),
    0,
    IF(
        AZ137 &lt; (IF(
            BA138 = "unsaniert",
            (MIN(IF(BA$1:BA$166="unsaniert",AZ$1:AZ$166)) + MAX(IF(BA$1:BA$166="unsaniert",AZ$1:AZ$166))) / 2,
            IF(
                BA138 = "teilsaniert",
                (MIN(IF(BA$1:BA$166="teilsaniert",AZ$1:AZ$166)) + MAX(IF(BA$1:BA$166="teilsaniert",AZ$1:AZ$166))) / 2,
                (MIN(IF(BA$1:BA$166="saniert",AZ$1:AZ$166)) + MAX(IF(BA$1:BA$166="saniert",AZ$1:AZ$166))) / 2
            )
        )),
        0,
        AY138
    )
)</f>
        <v>0</v>
      </c>
      <c r="BC138" s="160"/>
      <c r="BD138" s="160"/>
      <c r="BE138" s="160"/>
      <c r="BF138" s="174">
        <f t="shared" si="47"/>
        <v>-0.6156386825868827</v>
      </c>
      <c r="BG138" s="173">
        <f t="shared" si="37"/>
        <v>4.9490806408402667E-7</v>
      </c>
      <c r="BH138" s="174" t="str">
        <f t="shared" si="38"/>
        <v>saniert</v>
      </c>
      <c r="BI138" s="174" cm="1">
        <f t="array" ref="BI138">IF(
    BG138 &gt; (IF(
        BH138 = "unsaniert",
        (MIN(IF(BH$1:BH$166="unsaniert",BG$1:BG$166)) + MAX(IF(BH$1:BH$166="unsaniert",BG$1:BG$166))) / 2,
        IF(
            BH138 = "teilsaniert",
            (MIN(IF(BH$1:BH$166="teilsaniert",BG$1:BG$166)) + MAX(IF(BH$1:BH$166="teilsaniert",BG$1:BG$166))) / 2,
            (MIN(IF(BH$1:BH$166="saniert",BG$1:BG$166)) + MAX(IF(BH$1:BH$166="saniert",BG$1:BG$166))) / 2
        )
    )),
    0,
    IF(
        BG137 &lt; (IF(
            BH138 = "unsaniert",
            (MIN(IF(BH$1:BH$166="unsaniert",BG$1:BG$166)) + MAX(IF(BH$1:BH$166="unsaniert",BG$1:BG$166))) / 2,
            IF(
                BH138 = "teilsaniert",
                (MIN(IF(BH$1:BH$166="teilsaniert",BG$1:BG$166)) + MAX(IF(BH$1:BH$166="teilsaniert",BG$1:BG$166))) / 2,
                (MIN(IF(BH$1:BH$166="saniert",BG$1:BG$166)) + MAX(IF(BH$1:BH$166="saniert",BG$1:BG$166))) / 2
            )
        )),
        0,
        BF138
    )
)</f>
        <v>0</v>
      </c>
    </row>
    <row r="139" spans="2:61">
      <c r="B139" s="174">
        <f t="shared" si="39"/>
        <v>5.9566034947058782E-2</v>
      </c>
      <c r="C139" s="173">
        <f>_xlfn.NORM.DIST(B139, B5,C5, TRUE)</f>
        <v>3.724994947373442E-3</v>
      </c>
      <c r="D139" s="174" t="str">
        <f t="shared" si="26"/>
        <v>saniert</v>
      </c>
      <c r="E139" s="174" cm="1">
        <f t="array" ref="E139">IF(
    C139 &gt; (IF(
        D139 = "unsaniert",
        (MIN(IF(D$32:D$166="unsaniert",C$32:C$166)) + MAX(IF(D$32:D$166="unsaniert",C$32:C$166))) / 2,
        IF(
            D139 = "teilsaniert",
            (MIN(IF(D$32:D$166="teilsaniert",C$32:C$166)) + MAX(IF(D$32:D$166="teilsaniert",C$32:C$166))) / 2,
            (MIN(IF(D$32:D$166="saniert",C$32:C$166)) + MAX(IF(D$32:D$166="saniert",C$32:C$166))) / 2
        )
    )),
    0,
    IF(
        C138 &lt; (IF(
            D139 = "unsaniert",
            (MIN(IF(D$32:D$166="unsaniert",C$32:C$166)) + MAX(IF(D$32:D$166="unsaniert",C$32:C$166))) / 2,
            IF(
                D139 = "teilsaniert",
                (MIN(IF(D$32:D$166="teilsaniert",C$32:C$166)) + MAX(IF(D$32:D$166="teilsaniert",C$32:C$166))) / 2,
                (MIN(IF(D$32:D$166="saniert",C$32:C$166)) + MAX(IF(D$32:D$166="saniert",C$32:C$166))) / 2
            )
        )),
        0,
        B139
    )
)</f>
        <v>0</v>
      </c>
      <c r="H139" s="160"/>
      <c r="I139" s="174">
        <f t="shared" si="40"/>
        <v>1.4172261060263627</v>
      </c>
      <c r="J139" s="173">
        <f>_xlfn.NORM.DIST(I139, I5,J5, TRUE)</f>
        <v>0.18406012534676233</v>
      </c>
      <c r="K139" s="174" t="str">
        <f t="shared" si="27"/>
        <v>teilsaniert</v>
      </c>
      <c r="L139" s="174" cm="1">
        <f t="array" ref="L139">IF(
    J139 &gt; (IF(
        K139 = "unsaniert",
        (MIN(IF(K$32:K$166="unsaniert",J$32:J$166)) + MAX(IF(K$32:K$166="unsaniert",J$32:J$166))) / 2,
        IF(
            K139 = "teilsaniert",
            (MIN(IF(K$32:K$166="teilsaniert",J$32:J$166)) + MAX(IF(K$32:K$166="teilsaniert",J$32:J$166))) / 2,
            (MIN(IF(K$32:K$166="saniert",J$32:J$166)) + MAX(IF(K$32:K$166="saniert",J$32:J$166))) / 2
        )
    )),
    0,
    IF(
        J138 &lt; (IF(
            K139 = "unsaniert",
            (MIN(IF(K$32:K$166="unsaniert",J$32:J$166)) + MAX(IF(K$32:K$166="unsaniert",J$32:J$166))) / 2,
            IF(
                K139 = "teilsaniert",
                (MIN(IF(K$32:K$166="teilsaniert",J$32:J$166)) + MAX(IF(K$32:K$166="teilsaniert",J$32:J$166))) / 2,
                (MIN(IF(K$32:K$166="saniert",J$32:J$166)) + MAX(IF(K$32:K$166="saniert",J$32:J$166))) / 2
            )
        )),
        0,
        I139
    )
)</f>
        <v>0</v>
      </c>
      <c r="O139" s="160"/>
      <c r="P139" s="174">
        <f t="shared" si="41"/>
        <v>-0.78636588749432212</v>
      </c>
      <c r="Q139" s="173">
        <f>_xlfn.NORM.DIST(P139, P5,Q5, TRUE)</f>
        <v>7.0022100725904888E-10</v>
      </c>
      <c r="R139" s="174" t="str">
        <f t="shared" si="28"/>
        <v>saniert</v>
      </c>
      <c r="S139" s="174" cm="1">
        <f t="array" ref="S139">IF(
    Q139 &gt; (IF(
        R139 = "unsaniert",
        (MIN(IF(R$32:R$166="unsaniert",Q$32:Q$166)) + MAX(IF(R$32:R$166="unsaniert",Q$32:Q$166))) / 2,
        IF(
            R139 = "teilsaniert",
            (MIN(IF(R$32:R$166="teilsaniert",Q$32:Q$166)) + MAX(IF(R$32:R$166="teilsaniert",Q$32:Q$166))) / 2,
            (MIN(IF(R$32:R$166="saniert",Q$32:Q$166)) + MAX(IF(R$32:R$166="saniert",Q$32:Q$166))) / 2
        )
    )),
    0,
    IF(
        Q138 &lt; (IF(
            R139 = "unsaniert",
            (MIN(IF(R$32:R$166="unsaniert",Q$32:Q$166)) + MAX(IF(R$32:R$166="unsaniert",Q$32:Q$166))) / 2,
            IF(
                R139 = "teilsaniert",
                (MIN(IF(R$32:R$166="teilsaniert",Q$32:Q$166)) + MAX(IF(R$32:R$166="teilsaniert",Q$32:Q$166))) / 2,
                (MIN(IF(R$32:R$166="saniert",Q$32:Q$166)) + MAX(IF(R$32:R$166="saniert",Q$32:Q$166))) / 2
            )
        )),
        0,
        P139
    )
)</f>
        <v>0</v>
      </c>
      <c r="W139" s="174">
        <f t="shared" si="42"/>
        <v>2.1670897700003069</v>
      </c>
      <c r="X139" s="173">
        <f t="shared" si="29"/>
        <v>7.8621698187593472E-2</v>
      </c>
      <c r="Y139" s="174" t="str">
        <f t="shared" si="30"/>
        <v>teilsaniert</v>
      </c>
      <c r="Z139" s="174" cm="1">
        <f t="array" ref="Z139">IF(
    X139 &gt; (IF(
        Y139 = "unsaniert",
        (MIN(IF(Y$29:Y$166="unsaniert",X$29:X$166)) + MAX(IF(Y$29:Y$166="unsaniert",X$29:X$166))) / 2,
        IF(
            Y139 = "teilsaniert",
            (MIN(IF(Y$29:Y$166="teilsaniert",X$29:X$166)) + MAX(IF(Y$29:Y$166="teilsaniert",X$29:X$166))) / 2,
            (MIN(IF(Y$29:Y$166="saniert",X$29:X$166)) + MAX(IF(Y$29:Y$166="saniert",X$29:X$166))) / 2
        )
    )),
    0,
    IF(
        X138 &lt; (IF(
            Y139 = "unsaniert",
            (MIN(IF(Y$29:Y$166="unsaniert",X$29:X$166)) + MAX(IF(Y$29:Y$166="unsaniert",X$29:X$166))) / 2,
            IF(
                Y139 = "teilsaniert",
                (MIN(IF(Y$29:Y$166="teilsaniert",X$29:X$166)) + MAX(IF(Y$29:Y$166="teilsaniert",X$29:X$166))) / 2,
                (MIN(IF(Y$29:Y$166="saniert",X$29:X$166)) + MAX(IF(Y$29:Y$166="saniert",X$29:X$166))) / 2
            )
        )),
        0,
        W139
    )
)</f>
        <v>0</v>
      </c>
      <c r="AA139" s="160"/>
      <c r="AB139" s="160"/>
      <c r="AC139" s="160"/>
      <c r="AD139" s="174">
        <f t="shared" si="43"/>
        <v>-2.8234516849030278E-3</v>
      </c>
      <c r="AE139" s="173">
        <f t="shared" si="31"/>
        <v>4.3665921276055477E-4</v>
      </c>
      <c r="AF139" s="174" t="str">
        <f t="shared" si="32"/>
        <v>saniert</v>
      </c>
      <c r="AG139" s="174" cm="1">
        <f t="array" ref="AG139">IF(
    AE139 &gt; (IF(
        AF139 = "unsaniert",
        (MIN(IF(AF$1:AF$166="unsaniert",AE$1:AE$166)) + MAX(IF(AF$1:AF$166="unsaniert",AE$1:AE$166))) / 2,
        IF(
            AF139 = "teilsaniert",
            (MIN(IF(AF$1:AF$166="teilsaniert",AE$1:AE$166)) + MAX(IF(AF$1:AF$166="teilsaniert",AE$1:AE$166))) / 2,
            (MIN(IF(AF$1:AF$166="saniert",AE$1:AE$166)) + MAX(IF(AF$1:AF$166="saniert",AE$1:AE$166))) / 2
        )
    )),
    0,
    IF(
        AE138 &lt; (IF(
            AF139 = "unsaniert",
            (MIN(IF(AF$1:AF$166="unsaniert",AE$1:AE$166)) + MAX(IF(AF$1:AF$166="unsaniert",AE$1:AE$166))) / 2,
            IF(
                AF139 = "teilsaniert",
                (MIN(IF(AF$1:AF$166="teilsaniert",AE$1:AE$166)) + MAX(IF(AF$1:AF$166="teilsaniert",AE$1:AE$166))) / 2,
                (MIN(IF(AF$1:AF$166="saniert",AE$1:AE$166)) + MAX(IF(AF$1:AF$166="saniert",AE$1:AE$166))) / 2
            )
        )),
        0,
        AD139
    )
)</f>
        <v>0</v>
      </c>
      <c r="AH139" s="160"/>
      <c r="AI139" s="160"/>
      <c r="AJ139" s="160"/>
      <c r="AK139" s="174">
        <f t="shared" si="44"/>
        <v>-0.94794603619892581</v>
      </c>
      <c r="AL139" s="173">
        <f t="shared" si="33"/>
        <v>6.8092248906196975E-14</v>
      </c>
      <c r="AM139" s="174" t="str">
        <f t="shared" si="34"/>
        <v>saniert</v>
      </c>
      <c r="AN139" s="174" cm="1">
        <f t="array" ref="AN139">IF(
    AL139 &gt; (IF(
        AM139 = "unsaniert",
        (MIN(IF(AM$1:AM$166="unsaniert",AL$1:AL$166)) + MAX(IF(AM$1:AM$166="unsaniert",AL$1:AL$166))) / 2,
        IF(
            AM139 = "teilsaniert",
            (MIN(IF(AM$1:AM$166="teilsaniert",AL$1:AL$166)) + MAX(IF(AM$1:AM$166="teilsaniert",AL$1:AL$166))) / 2,
            (MIN(IF(AM$1:AM$166="saniert",AL$1:AL$166)) + MAX(IF(AM$1:AM$166="saniert",AL$1:AL$166))) / 2
        )
    )),
    0,
    IF(
        AL138 &lt; (IF(
            AM139 = "unsaniert",
            (MIN(IF(AM$1:AM$166="unsaniert",AL$1:AL$166)) + MAX(IF(AM$1:AM$166="unsaniert",AL$1:AL$166))) / 2,
            IF(
                AM139 = "teilsaniert",
                (MIN(IF(AM$1:AM$166="teilsaniert",AL$1:AL$166)) + MAX(IF(AM$1:AM$166="teilsaniert",AL$1:AL$166))) / 2,
                (MIN(IF(AM$1:AM$166="saniert",AL$1:AL$166)) + MAX(IF(AM$1:AM$166="saniert",AL$1:AL$166))) / 2
            )
        )),
        0,
        AK139
    )
)</f>
        <v>0</v>
      </c>
      <c r="AR139" s="174">
        <f t="shared" si="45"/>
        <v>1.0401446657938709</v>
      </c>
      <c r="AS139" s="173">
        <f t="shared" si="35"/>
        <v>9.1150486122860866E-4</v>
      </c>
      <c r="AT139" s="174" t="str">
        <f t="shared" si="36"/>
        <v>saniert</v>
      </c>
      <c r="AU139" s="174" cm="1">
        <f t="array" ref="AU139">IF(
    AS139 &gt; (IF(
        AT139 = "unsaniert",
        (MIN(IF(AT$1:AT$166="unsaniert",AS$1:AS$166)) + MAX(IF(AT$1:AT$166="unsaniert",AS$1:AS$166))) / 2,
        IF(
            AT139 = "teilsaniert",
            (MIN(IF(AT$1:AT$166="teilsaniert",AS$1:AS$166)) + MAX(IF(AT$1:AT$166="teilsaniert",AS$1:AS$166))) / 2,
            (MIN(IF(AT$1:AT$166="saniert",AS$1:AS$166)) + MAX(IF(AT$1:AT$166="saniert",AS$1:AS$166))) / 2
        )
    )),
    0,
    IF(
        AS138 &lt; (IF(
            AT139 = "unsaniert",
            (MIN(IF(AT$1:AT$166="unsaniert",AS$1:AS$166)) + MAX(IF(AT$1:AT$166="unsaniert",AS$1:AS$166))) / 2,
            IF(
                AT139 = "teilsaniert",
                (MIN(IF(AT$1:AT$166="teilsaniert",AS$1:AS$166)) + MAX(IF(AT$1:AT$166="teilsaniert",AS$1:AS$166))) / 2,
                (MIN(IF(AT$1:AT$166="saniert",AS$1:AS$166)) + MAX(IF(AT$1:AT$166="saniert",AS$1:AS$166))) / 2
            )
        )),
        0,
        AR139
    )
)</f>
        <v>0</v>
      </c>
      <c r="AV139" s="160"/>
      <c r="AW139" s="160"/>
      <c r="AX139" s="160"/>
      <c r="AY139" s="174">
        <f t="shared" si="46"/>
        <v>1.1456705130367053</v>
      </c>
      <c r="AZ139" s="173">
        <f t="shared" si="48"/>
        <v>2.8893869343166012E-2</v>
      </c>
      <c r="BA139" s="174" t="str">
        <f t="shared" si="49"/>
        <v>saniert</v>
      </c>
      <c r="BB139" s="174" cm="1">
        <f t="array" ref="BB139">IF(
    AZ139 &gt; (IF(
        BA139 = "unsaniert",
        (MIN(IF(BA$1:BA$166="unsaniert",AZ$1:AZ$166)) + MAX(IF(BA$1:BA$166="unsaniert",AZ$1:AZ$166))) / 2,
        IF(
            BA139 = "teilsaniert",
            (MIN(IF(BA$1:BA$166="teilsaniert",AZ$1:AZ$166)) + MAX(IF(BA$1:BA$166="teilsaniert",AZ$1:AZ$166))) / 2,
            (MIN(IF(BA$1:BA$166="saniert",AZ$1:AZ$166)) + MAX(IF(BA$1:BA$166="saniert",AZ$1:AZ$166))) / 2
        )
    )),
    0,
    IF(
        AZ138 &lt; (IF(
            BA139 = "unsaniert",
            (MIN(IF(BA$1:BA$166="unsaniert",AZ$1:AZ$166)) + MAX(IF(BA$1:BA$166="unsaniert",AZ$1:AZ$166))) / 2,
            IF(
                BA139 = "teilsaniert",
                (MIN(IF(BA$1:BA$166="teilsaniert",AZ$1:AZ$166)) + MAX(IF(BA$1:BA$166="teilsaniert",AZ$1:AZ$166))) / 2,
                (MIN(IF(BA$1:BA$166="saniert",AZ$1:AZ$166)) + MAX(IF(BA$1:BA$166="saniert",AZ$1:AZ$166))) / 2
            )
        )),
        0,
        AY139
    )
)</f>
        <v>0</v>
      </c>
      <c r="BC139" s="160"/>
      <c r="BD139" s="160"/>
      <c r="BE139" s="160"/>
      <c r="BF139" s="174">
        <f t="shared" si="47"/>
        <v>-0.64563868258688273</v>
      </c>
      <c r="BG139" s="173">
        <f t="shared" si="37"/>
        <v>3.3426455942663186E-7</v>
      </c>
      <c r="BH139" s="174" t="str">
        <f t="shared" si="38"/>
        <v>saniert</v>
      </c>
      <c r="BI139" s="174" cm="1">
        <f t="array" ref="BI139">IF(
    BG139 &gt; (IF(
        BH139 = "unsaniert",
        (MIN(IF(BH$1:BH$166="unsaniert",BG$1:BG$166)) + MAX(IF(BH$1:BH$166="unsaniert",BG$1:BG$166))) / 2,
        IF(
            BH139 = "teilsaniert",
            (MIN(IF(BH$1:BH$166="teilsaniert",BG$1:BG$166)) + MAX(IF(BH$1:BH$166="teilsaniert",BG$1:BG$166))) / 2,
            (MIN(IF(BH$1:BH$166="saniert",BG$1:BG$166)) + MAX(IF(BH$1:BH$166="saniert",BG$1:BG$166))) / 2
        )
    )),
    0,
    IF(
        BG138 &lt; (IF(
            BH139 = "unsaniert",
            (MIN(IF(BH$1:BH$166="unsaniert",BG$1:BG$166)) + MAX(IF(BH$1:BH$166="unsaniert",BG$1:BG$166))) / 2,
            IF(
                BH139 = "teilsaniert",
                (MIN(IF(BH$1:BH$166="teilsaniert",BG$1:BG$166)) + MAX(IF(BH$1:BH$166="teilsaniert",BG$1:BG$166))) / 2,
                (MIN(IF(BH$1:BH$166="saniert",BG$1:BG$166)) + MAX(IF(BH$1:BH$166="saniert",BG$1:BG$166))) / 2
            )
        )),
        0,
        BF139
    )
)</f>
        <v>0</v>
      </c>
    </row>
    <row r="140" spans="2:61">
      <c r="B140" s="174">
        <f t="shared" si="39"/>
        <v>2.9566034947058784E-2</v>
      </c>
      <c r="C140" s="173">
        <f>_xlfn.NORM.DIST(B140, B5,C5, TRUE)</f>
        <v>3.1608849950311405E-3</v>
      </c>
      <c r="D140" s="174" t="str">
        <f t="shared" si="26"/>
        <v>saniert</v>
      </c>
      <c r="E140" s="174" cm="1">
        <f t="array" ref="E140">IF(
    C140 &gt; (IF(
        D140 = "unsaniert",
        (MIN(IF(D$32:D$166="unsaniert",C$32:C$166)) + MAX(IF(D$32:D$166="unsaniert",C$32:C$166))) / 2,
        IF(
            D140 = "teilsaniert",
            (MIN(IF(D$32:D$166="teilsaniert",C$32:C$166)) + MAX(IF(D$32:D$166="teilsaniert",C$32:C$166))) / 2,
            (MIN(IF(D$32:D$166="saniert",C$32:C$166)) + MAX(IF(D$32:D$166="saniert",C$32:C$166))) / 2
        )
    )),
    0,
    IF(
        C139 &lt; (IF(
            D140 = "unsaniert",
            (MIN(IF(D$32:D$166="unsaniert",C$32:C$166)) + MAX(IF(D$32:D$166="unsaniert",C$32:C$166))) / 2,
            IF(
                D140 = "teilsaniert",
                (MIN(IF(D$32:D$166="teilsaniert",C$32:C$166)) + MAX(IF(D$32:D$166="teilsaniert",C$32:C$166))) / 2,
                (MIN(IF(D$32:D$166="saniert",C$32:C$166)) + MAX(IF(D$32:D$166="saniert",C$32:C$166))) / 2
            )
        )),
        0,
        B140
    )
)</f>
        <v>0</v>
      </c>
      <c r="H140" s="160"/>
      <c r="I140" s="174">
        <f t="shared" si="40"/>
        <v>1.3872261060263626</v>
      </c>
      <c r="J140" s="173">
        <f>_xlfn.NORM.DIST(I140, I5,J5, TRUE)</f>
        <v>0.17425071188054514</v>
      </c>
      <c r="K140" s="174" t="str">
        <f t="shared" si="27"/>
        <v>teilsaniert</v>
      </c>
      <c r="L140" s="174" cm="1">
        <f t="array" ref="L140">IF(
    J140 &gt; (IF(
        K140 = "unsaniert",
        (MIN(IF(K$32:K$166="unsaniert",J$32:J$166)) + MAX(IF(K$32:K$166="unsaniert",J$32:J$166))) / 2,
        IF(
            K140 = "teilsaniert",
            (MIN(IF(K$32:K$166="teilsaniert",J$32:J$166)) + MAX(IF(K$32:K$166="teilsaniert",J$32:J$166))) / 2,
            (MIN(IF(K$32:K$166="saniert",J$32:J$166)) + MAX(IF(K$32:K$166="saniert",J$32:J$166))) / 2
        )
    )),
    0,
    IF(
        J139 &lt; (IF(
            K140 = "unsaniert",
            (MIN(IF(K$32:K$166="unsaniert",J$32:J$166)) + MAX(IF(K$32:K$166="unsaniert",J$32:J$166))) / 2,
            IF(
                K140 = "teilsaniert",
                (MIN(IF(K$32:K$166="teilsaniert",J$32:J$166)) + MAX(IF(K$32:K$166="teilsaniert",J$32:J$166))) / 2,
                (MIN(IF(K$32:K$166="saniert",J$32:J$166)) + MAX(IF(K$32:K$166="saniert",J$32:J$166))) / 2
            )
        )),
        0,
        I140
    )
)</f>
        <v>0</v>
      </c>
      <c r="O140" s="160"/>
      <c r="P140" s="174">
        <f t="shared" si="41"/>
        <v>-0.81636588749432215</v>
      </c>
      <c r="Q140" s="173">
        <f>_xlfn.NORM.DIST(P140, P5,Q5, TRUE)</f>
        <v>4.0616307625937346E-10</v>
      </c>
      <c r="R140" s="174" t="str">
        <f t="shared" si="28"/>
        <v>saniert</v>
      </c>
      <c r="S140" s="174" cm="1">
        <f t="array" ref="S140">IF(
    Q140 &gt; (IF(
        R140 = "unsaniert",
        (MIN(IF(R$32:R$166="unsaniert",Q$32:Q$166)) + MAX(IF(R$32:R$166="unsaniert",Q$32:Q$166))) / 2,
        IF(
            R140 = "teilsaniert",
            (MIN(IF(R$32:R$166="teilsaniert",Q$32:Q$166)) + MAX(IF(R$32:R$166="teilsaniert",Q$32:Q$166))) / 2,
            (MIN(IF(R$32:R$166="saniert",Q$32:Q$166)) + MAX(IF(R$32:R$166="saniert",Q$32:Q$166))) / 2
        )
    )),
    0,
    IF(
        Q139 &lt; (IF(
            R140 = "unsaniert",
            (MIN(IF(R$32:R$166="unsaniert",Q$32:Q$166)) + MAX(IF(R$32:R$166="unsaniert",Q$32:Q$166))) / 2,
            IF(
                R140 = "teilsaniert",
                (MIN(IF(R$32:R$166="teilsaniert",Q$32:Q$166)) + MAX(IF(R$32:R$166="teilsaniert",Q$32:Q$166))) / 2,
                (MIN(IF(R$32:R$166="saniert",Q$32:Q$166)) + MAX(IF(R$32:R$166="saniert",Q$32:Q$166))) / 2
            )
        )),
        0,
        P140
    )
)</f>
        <v>0</v>
      </c>
      <c r="W140" s="174">
        <f t="shared" si="42"/>
        <v>2.1370897700003071</v>
      </c>
      <c r="X140" s="173">
        <f t="shared" si="29"/>
        <v>7.2578906720282638E-2</v>
      </c>
      <c r="Y140" s="174" t="str">
        <f t="shared" si="30"/>
        <v>teilsaniert</v>
      </c>
      <c r="Z140" s="174" cm="1">
        <f t="array" ref="Z140">IF(
    X140 &gt; (IF(
        Y140 = "unsaniert",
        (MIN(IF(Y$29:Y$166="unsaniert",X$29:X$166)) + MAX(IF(Y$29:Y$166="unsaniert",X$29:X$166))) / 2,
        IF(
            Y140 = "teilsaniert",
            (MIN(IF(Y$29:Y$166="teilsaniert",X$29:X$166)) + MAX(IF(Y$29:Y$166="teilsaniert",X$29:X$166))) / 2,
            (MIN(IF(Y$29:Y$166="saniert",X$29:X$166)) + MAX(IF(Y$29:Y$166="saniert",X$29:X$166))) / 2
        )
    )),
    0,
    IF(
        X139 &lt; (IF(
            Y140 = "unsaniert",
            (MIN(IF(Y$29:Y$166="unsaniert",X$29:X$166)) + MAX(IF(Y$29:Y$166="unsaniert",X$29:X$166))) / 2,
            IF(
                Y140 = "teilsaniert",
                (MIN(IF(Y$29:Y$166="teilsaniert",X$29:X$166)) + MAX(IF(Y$29:Y$166="teilsaniert",X$29:X$166))) / 2,
                (MIN(IF(Y$29:Y$166="saniert",X$29:X$166)) + MAX(IF(Y$29:Y$166="saniert",X$29:X$166))) / 2
            )
        )),
        0,
        W140
    )
)</f>
        <v>0</v>
      </c>
      <c r="AA140" s="160"/>
      <c r="AB140" s="160"/>
      <c r="AC140" s="160"/>
      <c r="AD140" s="174">
        <f t="shared" si="43"/>
        <v>-3.2823451684903027E-2</v>
      </c>
      <c r="AE140" s="173">
        <f t="shared" si="31"/>
        <v>3.5036068966665232E-4</v>
      </c>
      <c r="AF140" s="174" t="str">
        <f t="shared" si="32"/>
        <v>saniert</v>
      </c>
      <c r="AG140" s="174" cm="1">
        <f t="array" ref="AG140">IF(
    AE140 &gt; (IF(
        AF140 = "unsaniert",
        (MIN(IF(AF$1:AF$166="unsaniert",AE$1:AE$166)) + MAX(IF(AF$1:AF$166="unsaniert",AE$1:AE$166))) / 2,
        IF(
            AF140 = "teilsaniert",
            (MIN(IF(AF$1:AF$166="teilsaniert",AE$1:AE$166)) + MAX(IF(AF$1:AF$166="teilsaniert",AE$1:AE$166))) / 2,
            (MIN(IF(AF$1:AF$166="saniert",AE$1:AE$166)) + MAX(IF(AF$1:AF$166="saniert",AE$1:AE$166))) / 2
        )
    )),
    0,
    IF(
        AE139 &lt; (IF(
            AF140 = "unsaniert",
            (MIN(IF(AF$1:AF$166="unsaniert",AE$1:AE$166)) + MAX(IF(AF$1:AF$166="unsaniert",AE$1:AE$166))) / 2,
            IF(
                AF140 = "teilsaniert",
                (MIN(IF(AF$1:AF$166="teilsaniert",AE$1:AE$166)) + MAX(IF(AF$1:AF$166="teilsaniert",AE$1:AE$166))) / 2,
                (MIN(IF(AF$1:AF$166="saniert",AE$1:AE$166)) + MAX(IF(AF$1:AF$166="saniert",AE$1:AE$166))) / 2
            )
        )),
        0,
        AD140
    )
)</f>
        <v>0</v>
      </c>
      <c r="AH140" s="160"/>
      <c r="AI140" s="160"/>
      <c r="AJ140" s="160"/>
      <c r="AK140" s="174">
        <f t="shared" si="44"/>
        <v>-0.97794603619892584</v>
      </c>
      <c r="AL140" s="173">
        <f t="shared" si="33"/>
        <v>3.1908916729107695E-14</v>
      </c>
      <c r="AM140" s="174" t="str">
        <f t="shared" si="34"/>
        <v>saniert</v>
      </c>
      <c r="AN140" s="174" cm="1">
        <f t="array" ref="AN140">IF(
    AL140 &gt; (IF(
        AM140 = "unsaniert",
        (MIN(IF(AM$1:AM$166="unsaniert",AL$1:AL$166)) + MAX(IF(AM$1:AM$166="unsaniert",AL$1:AL$166))) / 2,
        IF(
            AM140 = "teilsaniert",
            (MIN(IF(AM$1:AM$166="teilsaniert",AL$1:AL$166)) + MAX(IF(AM$1:AM$166="teilsaniert",AL$1:AL$166))) / 2,
            (MIN(IF(AM$1:AM$166="saniert",AL$1:AL$166)) + MAX(IF(AM$1:AM$166="saniert",AL$1:AL$166))) / 2
        )
    )),
    0,
    IF(
        AL139 &lt; (IF(
            AM140 = "unsaniert",
            (MIN(IF(AM$1:AM$166="unsaniert",AL$1:AL$166)) + MAX(IF(AM$1:AM$166="unsaniert",AL$1:AL$166))) / 2,
            IF(
                AM140 = "teilsaniert",
                (MIN(IF(AM$1:AM$166="teilsaniert",AL$1:AL$166)) + MAX(IF(AM$1:AM$166="teilsaniert",AL$1:AL$166))) / 2,
                (MIN(IF(AM$1:AM$166="saniert",AL$1:AL$166)) + MAX(IF(AM$1:AM$166="saniert",AL$1:AL$166))) / 2
            )
        )),
        0,
        AK140
    )
)</f>
        <v>0</v>
      </c>
      <c r="AR140" s="174">
        <f t="shared" si="45"/>
        <v>1.0301446657938709</v>
      </c>
      <c r="AS140" s="173">
        <f t="shared" si="35"/>
        <v>7.4539452700650433E-4</v>
      </c>
      <c r="AT140" s="174" t="str">
        <f t="shared" si="36"/>
        <v>saniert</v>
      </c>
      <c r="AU140" s="174" cm="1">
        <f t="array" ref="AU140">IF(
    AS140 &gt; (IF(
        AT140 = "unsaniert",
        (MIN(IF(AT$1:AT$166="unsaniert",AS$1:AS$166)) + MAX(IF(AT$1:AT$166="unsaniert",AS$1:AS$166))) / 2,
        IF(
            AT140 = "teilsaniert",
            (MIN(IF(AT$1:AT$166="teilsaniert",AS$1:AS$166)) + MAX(IF(AT$1:AT$166="teilsaniert",AS$1:AS$166))) / 2,
            (MIN(IF(AT$1:AT$166="saniert",AS$1:AS$166)) + MAX(IF(AT$1:AT$166="saniert",AS$1:AS$166))) / 2
        )
    )),
    0,
    IF(
        AS139 &lt; (IF(
            AT140 = "unsaniert",
            (MIN(IF(AT$1:AT$166="unsaniert",AS$1:AS$166)) + MAX(IF(AT$1:AT$166="unsaniert",AS$1:AS$166))) / 2,
            IF(
                AT140 = "teilsaniert",
                (MIN(IF(AT$1:AT$166="teilsaniert",AS$1:AS$166)) + MAX(IF(AT$1:AT$166="teilsaniert",AS$1:AS$166))) / 2,
                (MIN(IF(AT$1:AT$166="saniert",AS$1:AS$166)) + MAX(IF(AT$1:AT$166="saniert",AS$1:AS$166))) / 2
            )
        )),
        0,
        AR140
    )
)</f>
        <v>0</v>
      </c>
      <c r="AV140" s="160"/>
      <c r="AW140" s="160"/>
      <c r="AX140" s="160"/>
      <c r="AY140" s="174">
        <f t="shared" si="46"/>
        <v>1.1156705130367053</v>
      </c>
      <c r="AZ140" s="173">
        <f t="shared" si="48"/>
        <v>2.5923969967691727E-2</v>
      </c>
      <c r="BA140" s="174" t="str">
        <f t="shared" si="49"/>
        <v>saniert</v>
      </c>
      <c r="BB140" s="174" cm="1">
        <f t="array" ref="BB140">IF(
    AZ140 &gt; (IF(
        BA140 = "unsaniert",
        (MIN(IF(BA$1:BA$166="unsaniert",AZ$1:AZ$166)) + MAX(IF(BA$1:BA$166="unsaniert",AZ$1:AZ$166))) / 2,
        IF(
            BA140 = "teilsaniert",
            (MIN(IF(BA$1:BA$166="teilsaniert",AZ$1:AZ$166)) + MAX(IF(BA$1:BA$166="teilsaniert",AZ$1:AZ$166))) / 2,
            (MIN(IF(BA$1:BA$166="saniert",AZ$1:AZ$166)) + MAX(IF(BA$1:BA$166="saniert",AZ$1:AZ$166))) / 2
        )
    )),
    0,
    IF(
        AZ139 &lt; (IF(
            BA140 = "unsaniert",
            (MIN(IF(BA$1:BA$166="unsaniert",AZ$1:AZ$166)) + MAX(IF(BA$1:BA$166="unsaniert",AZ$1:AZ$166))) / 2,
            IF(
                BA140 = "teilsaniert",
                (MIN(IF(BA$1:BA$166="teilsaniert",AZ$1:AZ$166)) + MAX(IF(BA$1:BA$166="teilsaniert",AZ$1:AZ$166))) / 2,
                (MIN(IF(BA$1:BA$166="saniert",AZ$1:AZ$166)) + MAX(IF(BA$1:BA$166="saniert",AZ$1:AZ$166))) / 2
            )
        )),
        0,
        AY140
    )
)</f>
        <v>0</v>
      </c>
      <c r="BC140" s="160"/>
      <c r="BD140" s="160"/>
      <c r="BE140" s="160"/>
      <c r="BF140" s="174">
        <f t="shared" si="47"/>
        <v>-0.67563868258688276</v>
      </c>
      <c r="BG140" s="173">
        <f t="shared" si="37"/>
        <v>2.2448619036151188E-7</v>
      </c>
      <c r="BH140" s="174" t="str">
        <f t="shared" si="38"/>
        <v>saniert</v>
      </c>
      <c r="BI140" s="174" cm="1">
        <f t="array" ref="BI140">IF(
    BG140 &gt; (IF(
        BH140 = "unsaniert",
        (MIN(IF(BH$1:BH$166="unsaniert",BG$1:BG$166)) + MAX(IF(BH$1:BH$166="unsaniert",BG$1:BG$166))) / 2,
        IF(
            BH140 = "teilsaniert",
            (MIN(IF(BH$1:BH$166="teilsaniert",BG$1:BG$166)) + MAX(IF(BH$1:BH$166="teilsaniert",BG$1:BG$166))) / 2,
            (MIN(IF(BH$1:BH$166="saniert",BG$1:BG$166)) + MAX(IF(BH$1:BH$166="saniert",BG$1:BG$166))) / 2
        )
    )),
    0,
    IF(
        BG139 &lt; (IF(
            BH140 = "unsaniert",
            (MIN(IF(BH$1:BH$166="unsaniert",BG$1:BG$166)) + MAX(IF(BH$1:BH$166="unsaniert",BG$1:BG$166))) / 2,
            IF(
                BH140 = "teilsaniert",
                (MIN(IF(BH$1:BH$166="teilsaniert",BG$1:BG$166)) + MAX(IF(BH$1:BH$166="teilsaniert",BG$1:BG$166))) / 2,
                (MIN(IF(BH$1:BH$166="saniert",BG$1:BG$166)) + MAX(IF(BH$1:BH$166="saniert",BG$1:BG$166))) / 2
            )
        )),
        0,
        BF140
    )
)</f>
        <v>0</v>
      </c>
    </row>
    <row r="141" spans="2:61">
      <c r="B141" s="174">
        <f t="shared" si="39"/>
        <v>-4.3396505294121535E-4</v>
      </c>
      <c r="C141" s="173">
        <f>_xlfn.NORM.DIST(B141, B5,C5, TRUE)</f>
        <v>2.6748613851154284E-3</v>
      </c>
      <c r="D141" s="174" t="str">
        <f t="shared" si="26"/>
        <v>saniert</v>
      </c>
      <c r="E141" s="174" cm="1">
        <f t="array" ref="E141">IF(
    C141 &gt; (IF(
        D141 = "unsaniert",
        (MIN(IF(D$32:D$166="unsaniert",C$32:C$166)) + MAX(IF(D$32:D$166="unsaniert",C$32:C$166))) / 2,
        IF(
            D141 = "teilsaniert",
            (MIN(IF(D$32:D$166="teilsaniert",C$32:C$166)) + MAX(IF(D$32:D$166="teilsaniert",C$32:C$166))) / 2,
            (MIN(IF(D$32:D$166="saniert",C$32:C$166)) + MAX(IF(D$32:D$166="saniert",C$32:C$166))) / 2
        )
    )),
    0,
    IF(
        C140 &lt; (IF(
            D141 = "unsaniert",
            (MIN(IF(D$32:D$166="unsaniert",C$32:C$166)) + MAX(IF(D$32:D$166="unsaniert",C$32:C$166))) / 2,
            IF(
                D141 = "teilsaniert",
                (MIN(IF(D$32:D$166="teilsaniert",C$32:C$166)) + MAX(IF(D$32:D$166="teilsaniert",C$32:C$166))) / 2,
                (MIN(IF(D$32:D$166="saniert",C$32:C$166)) + MAX(IF(D$32:D$166="saniert",C$32:C$166))) / 2
            )
        )),
        0,
        B141
    )
)</f>
        <v>0</v>
      </c>
      <c r="H141" s="160"/>
      <c r="I141" s="174">
        <f t="shared" si="40"/>
        <v>1.3572261060263626</v>
      </c>
      <c r="J141" s="173">
        <f>_xlfn.NORM.DIST(I141, I5,J5, TRUE)</f>
        <v>0.16478012998031305</v>
      </c>
      <c r="K141" s="174" t="str">
        <f t="shared" si="27"/>
        <v>teilsaniert</v>
      </c>
      <c r="L141" s="174" cm="1">
        <f t="array" ref="L141">IF(
    J141 &gt; (IF(
        K141 = "unsaniert",
        (MIN(IF(K$32:K$166="unsaniert",J$32:J$166)) + MAX(IF(K$32:K$166="unsaniert",J$32:J$166))) / 2,
        IF(
            K141 = "teilsaniert",
            (MIN(IF(K$32:K$166="teilsaniert",J$32:J$166)) + MAX(IF(K$32:K$166="teilsaniert",J$32:J$166))) / 2,
            (MIN(IF(K$32:K$166="saniert",J$32:J$166)) + MAX(IF(K$32:K$166="saniert",J$32:J$166))) / 2
        )
    )),
    0,
    IF(
        J140 &lt; (IF(
            K141 = "unsaniert",
            (MIN(IF(K$32:K$166="unsaniert",J$32:J$166)) + MAX(IF(K$32:K$166="unsaniert",J$32:J$166))) / 2,
            IF(
                K141 = "teilsaniert",
                (MIN(IF(K$32:K$166="teilsaniert",J$32:J$166)) + MAX(IF(K$32:K$166="teilsaniert",J$32:J$166))) / 2,
                (MIN(IF(K$32:K$166="saniert",J$32:J$166)) + MAX(IF(K$32:K$166="saniert",J$32:J$166))) / 2
            )
        )),
        0,
        I141
    )
)</f>
        <v>0</v>
      </c>
      <c r="O141" s="160"/>
      <c r="P141" s="174">
        <f t="shared" si="41"/>
        <v>-0.84636588749432218</v>
      </c>
      <c r="Q141" s="173">
        <f>_xlfn.NORM.DIST(P141, P5,Q5, TRUE)</f>
        <v>2.3385625328733554E-10</v>
      </c>
      <c r="R141" s="174" t="str">
        <f t="shared" si="28"/>
        <v>saniert</v>
      </c>
      <c r="S141" s="174" cm="1">
        <f t="array" ref="S141">IF(
    Q141 &gt; (IF(
        R141 = "unsaniert",
        (MIN(IF(R$32:R$166="unsaniert",Q$32:Q$166)) + MAX(IF(R$32:R$166="unsaniert",Q$32:Q$166))) / 2,
        IF(
            R141 = "teilsaniert",
            (MIN(IF(R$32:R$166="teilsaniert",Q$32:Q$166)) + MAX(IF(R$32:R$166="teilsaniert",Q$32:Q$166))) / 2,
            (MIN(IF(R$32:R$166="saniert",Q$32:Q$166)) + MAX(IF(R$32:R$166="saniert",Q$32:Q$166))) / 2
        )
    )),
    0,
    IF(
        Q140 &lt; (IF(
            R141 = "unsaniert",
            (MIN(IF(R$32:R$166="unsaniert",Q$32:Q$166)) + MAX(IF(R$32:R$166="unsaniert",Q$32:Q$166))) / 2,
            IF(
                R141 = "teilsaniert",
                (MIN(IF(R$32:R$166="teilsaniert",Q$32:Q$166)) + MAX(IF(R$32:R$166="teilsaniert",Q$32:Q$166))) / 2,
                (MIN(IF(R$32:R$166="saniert",Q$32:Q$166)) + MAX(IF(R$32:R$166="saniert",Q$32:Q$166))) / 2
            )
        )),
        0,
        P141
    )
)</f>
        <v>0</v>
      </c>
      <c r="W141" s="174">
        <f t="shared" si="42"/>
        <v>2.1070897700003073</v>
      </c>
      <c r="X141" s="173">
        <f t="shared" si="29"/>
        <v>6.6898415997288213E-2</v>
      </c>
      <c r="Y141" s="174" t="str">
        <f t="shared" si="30"/>
        <v>teilsaniert</v>
      </c>
      <c r="Z141" s="174" cm="1">
        <f t="array" ref="Z141">IF(
    X141 &gt; (IF(
        Y141 = "unsaniert",
        (MIN(IF(Y$29:Y$166="unsaniert",X$29:X$166)) + MAX(IF(Y$29:Y$166="unsaniert",X$29:X$166))) / 2,
        IF(
            Y141 = "teilsaniert",
            (MIN(IF(Y$29:Y$166="teilsaniert",X$29:X$166)) + MAX(IF(Y$29:Y$166="teilsaniert",X$29:X$166))) / 2,
            (MIN(IF(Y$29:Y$166="saniert",X$29:X$166)) + MAX(IF(Y$29:Y$166="saniert",X$29:X$166))) / 2
        )
    )),
    0,
    IF(
        X140 &lt; (IF(
            Y141 = "unsaniert",
            (MIN(IF(Y$29:Y$166="unsaniert",X$29:X$166)) + MAX(IF(Y$29:Y$166="unsaniert",X$29:X$166))) / 2,
            IF(
                Y141 = "teilsaniert",
                (MIN(IF(Y$29:Y$166="teilsaniert",X$29:X$166)) + MAX(IF(Y$29:Y$166="teilsaniert",X$29:X$166))) / 2,
                (MIN(IF(Y$29:Y$166="saniert",X$29:X$166)) + MAX(IF(Y$29:Y$166="saniert",X$29:X$166))) / 2
            )
        )),
        0,
        W141
    )
)</f>
        <v>0</v>
      </c>
      <c r="AA141" s="160"/>
      <c r="AB141" s="160"/>
      <c r="AC141" s="160"/>
      <c r="AD141" s="174">
        <f t="shared" si="43"/>
        <v>-6.2823451684903026E-2</v>
      </c>
      <c r="AE141" s="173">
        <f t="shared" si="31"/>
        <v>2.8014050118003932E-4</v>
      </c>
      <c r="AF141" s="174" t="str">
        <f t="shared" si="32"/>
        <v>saniert</v>
      </c>
      <c r="AG141" s="174" cm="1">
        <f t="array" ref="AG141">IF(
    AE141 &gt; (IF(
        AF141 = "unsaniert",
        (MIN(IF(AF$1:AF$166="unsaniert",AE$1:AE$166)) + MAX(IF(AF$1:AF$166="unsaniert",AE$1:AE$166))) / 2,
        IF(
            AF141 = "teilsaniert",
            (MIN(IF(AF$1:AF$166="teilsaniert",AE$1:AE$166)) + MAX(IF(AF$1:AF$166="teilsaniert",AE$1:AE$166))) / 2,
            (MIN(IF(AF$1:AF$166="saniert",AE$1:AE$166)) + MAX(IF(AF$1:AF$166="saniert",AE$1:AE$166))) / 2
        )
    )),
    0,
    IF(
        AE140 &lt; (IF(
            AF141 = "unsaniert",
            (MIN(IF(AF$1:AF$166="unsaniert",AE$1:AE$166)) + MAX(IF(AF$1:AF$166="unsaniert",AE$1:AE$166))) / 2,
            IF(
                AF141 = "teilsaniert",
                (MIN(IF(AF$1:AF$166="teilsaniert",AE$1:AE$166)) + MAX(IF(AF$1:AF$166="teilsaniert",AE$1:AE$166))) / 2,
                (MIN(IF(AF$1:AF$166="saniert",AE$1:AE$166)) + MAX(IF(AF$1:AF$166="saniert",AE$1:AE$166))) / 2
            )
        )),
        0,
        AD141
    )
)</f>
        <v>0</v>
      </c>
      <c r="AH141" s="160"/>
      <c r="AI141" s="160"/>
      <c r="AJ141" s="160"/>
      <c r="AK141" s="174">
        <f t="shared" si="44"/>
        <v>-1.0079460361989259</v>
      </c>
      <c r="AL141" s="173">
        <f t="shared" si="33"/>
        <v>1.4806537490047473E-14</v>
      </c>
      <c r="AM141" s="174" t="str">
        <f t="shared" si="34"/>
        <v>saniert</v>
      </c>
      <c r="AN141" s="174" cm="1">
        <f t="array" ref="AN141">IF(
    AL141 &gt; (IF(
        AM141 = "unsaniert",
        (MIN(IF(AM$1:AM$166="unsaniert",AL$1:AL$166)) + MAX(IF(AM$1:AM$166="unsaniert",AL$1:AL$166))) / 2,
        IF(
            AM141 = "teilsaniert",
            (MIN(IF(AM$1:AM$166="teilsaniert",AL$1:AL$166)) + MAX(IF(AM$1:AM$166="teilsaniert",AL$1:AL$166))) / 2,
            (MIN(IF(AM$1:AM$166="saniert",AL$1:AL$166)) + MAX(IF(AM$1:AM$166="saniert",AL$1:AL$166))) / 2
        )
    )),
    0,
    IF(
        AL140 &lt; (IF(
            AM141 = "unsaniert",
            (MIN(IF(AM$1:AM$166="unsaniert",AL$1:AL$166)) + MAX(IF(AM$1:AM$166="unsaniert",AL$1:AL$166))) / 2,
            IF(
                AM141 = "teilsaniert",
                (MIN(IF(AM$1:AM$166="teilsaniert",AL$1:AL$166)) + MAX(IF(AM$1:AM$166="teilsaniert",AL$1:AL$166))) / 2,
                (MIN(IF(AM$1:AM$166="saniert",AL$1:AL$166)) + MAX(IF(AM$1:AM$166="saniert",AL$1:AL$166))) / 2
            )
        )),
        0,
        AK141
    )
)</f>
        <v>0</v>
      </c>
      <c r="AR141" s="174">
        <f t="shared" si="45"/>
        <v>1.0201446657938709</v>
      </c>
      <c r="AS141" s="173">
        <f t="shared" si="35"/>
        <v>6.0758742970551806E-4</v>
      </c>
      <c r="AT141" s="174" t="str">
        <f t="shared" si="36"/>
        <v>saniert</v>
      </c>
      <c r="AU141" s="174" cm="1">
        <f t="array" ref="AU141">IF(
    AS141 &gt; (IF(
        AT141 = "unsaniert",
        (MIN(IF(AT$1:AT$166="unsaniert",AS$1:AS$166)) + MAX(IF(AT$1:AT$166="unsaniert",AS$1:AS$166))) / 2,
        IF(
            AT141 = "teilsaniert",
            (MIN(IF(AT$1:AT$166="teilsaniert",AS$1:AS$166)) + MAX(IF(AT$1:AT$166="teilsaniert",AS$1:AS$166))) / 2,
            (MIN(IF(AT$1:AT$166="saniert",AS$1:AS$166)) + MAX(IF(AT$1:AT$166="saniert",AS$1:AS$166))) / 2
        )
    )),
    0,
    IF(
        AS140 &lt; (IF(
            AT141 = "unsaniert",
            (MIN(IF(AT$1:AT$166="unsaniert",AS$1:AS$166)) + MAX(IF(AT$1:AT$166="unsaniert",AS$1:AS$166))) / 2,
            IF(
                AT141 = "teilsaniert",
                (MIN(IF(AT$1:AT$166="teilsaniert",AS$1:AS$166)) + MAX(IF(AT$1:AT$166="teilsaniert",AS$1:AS$166))) / 2,
                (MIN(IF(AT$1:AT$166="saniert",AS$1:AS$166)) + MAX(IF(AT$1:AT$166="saniert",AS$1:AS$166))) / 2
            )
        )),
        0,
        AR141
    )
)</f>
        <v>0</v>
      </c>
      <c r="AV141" s="160"/>
      <c r="AW141" s="160"/>
      <c r="AX141" s="160"/>
      <c r="AY141" s="174">
        <f t="shared" si="46"/>
        <v>1.0856705130367053</v>
      </c>
      <c r="AZ141" s="173">
        <f t="shared" si="48"/>
        <v>2.3213872767051252E-2</v>
      </c>
      <c r="BA141" s="174" t="str">
        <f t="shared" si="49"/>
        <v>saniert</v>
      </c>
      <c r="BB141" s="174" cm="1">
        <f t="array" ref="BB141">IF(
    AZ141 &gt; (IF(
        BA141 = "unsaniert",
        (MIN(IF(BA$1:BA$166="unsaniert",AZ$1:AZ$166)) + MAX(IF(BA$1:BA$166="unsaniert",AZ$1:AZ$166))) / 2,
        IF(
            BA141 = "teilsaniert",
            (MIN(IF(BA$1:BA$166="teilsaniert",AZ$1:AZ$166)) + MAX(IF(BA$1:BA$166="teilsaniert",AZ$1:AZ$166))) / 2,
            (MIN(IF(BA$1:BA$166="saniert",AZ$1:AZ$166)) + MAX(IF(BA$1:BA$166="saniert",AZ$1:AZ$166))) / 2
        )
    )),
    0,
    IF(
        AZ140 &lt; (IF(
            BA141 = "unsaniert",
            (MIN(IF(BA$1:BA$166="unsaniert",AZ$1:AZ$166)) + MAX(IF(BA$1:BA$166="unsaniert",AZ$1:AZ$166))) / 2,
            IF(
                BA141 = "teilsaniert",
                (MIN(IF(BA$1:BA$166="teilsaniert",AZ$1:AZ$166)) + MAX(IF(BA$1:BA$166="teilsaniert",AZ$1:AZ$166))) / 2,
                (MIN(IF(BA$1:BA$166="saniert",AZ$1:AZ$166)) + MAX(IF(BA$1:BA$166="saniert",AZ$1:AZ$166))) / 2
            )
        )),
        0,
        AY141
    )
)</f>
        <v>0</v>
      </c>
      <c r="BC141" s="160"/>
      <c r="BD141" s="160"/>
      <c r="BE141" s="160"/>
      <c r="BF141" s="174">
        <f t="shared" si="47"/>
        <v>-0.70563868258688278</v>
      </c>
      <c r="BG141" s="173">
        <f t="shared" si="37"/>
        <v>1.4990644788091958E-7</v>
      </c>
      <c r="BH141" s="174" t="str">
        <f t="shared" si="38"/>
        <v>saniert</v>
      </c>
      <c r="BI141" s="174" cm="1">
        <f t="array" ref="BI141">IF(
    BG141 &gt; (IF(
        BH141 = "unsaniert",
        (MIN(IF(BH$1:BH$166="unsaniert",BG$1:BG$166)) + MAX(IF(BH$1:BH$166="unsaniert",BG$1:BG$166))) / 2,
        IF(
            BH141 = "teilsaniert",
            (MIN(IF(BH$1:BH$166="teilsaniert",BG$1:BG$166)) + MAX(IF(BH$1:BH$166="teilsaniert",BG$1:BG$166))) / 2,
            (MIN(IF(BH$1:BH$166="saniert",BG$1:BG$166)) + MAX(IF(BH$1:BH$166="saniert",BG$1:BG$166))) / 2
        )
    )),
    0,
    IF(
        BG140 &lt; (IF(
            BH141 = "unsaniert",
            (MIN(IF(BH$1:BH$166="unsaniert",BG$1:BG$166)) + MAX(IF(BH$1:BH$166="unsaniert",BG$1:BG$166))) / 2,
            IF(
                BH141 = "teilsaniert",
                (MIN(IF(BH$1:BH$166="teilsaniert",BG$1:BG$166)) + MAX(IF(BH$1:BH$166="teilsaniert",BG$1:BG$166))) / 2,
                (MIN(IF(BH$1:BH$166="saniert",BG$1:BG$166)) + MAX(IF(BH$1:BH$166="saniert",BG$1:BG$166))) / 2
            )
        )),
        0,
        BF141
    )
)</f>
        <v>0</v>
      </c>
    </row>
    <row r="142" spans="2:61">
      <c r="B142" s="174">
        <f t="shared" si="39"/>
        <v>-3.0433965052941214E-2</v>
      </c>
      <c r="C142" s="173">
        <f>_xlfn.NORM.DIST(B142, B5,C5, TRUE)</f>
        <v>2.257360239528064E-3</v>
      </c>
      <c r="D142" s="174" t="str">
        <f t="shared" si="26"/>
        <v>saniert</v>
      </c>
      <c r="E142" s="174" cm="1">
        <f t="array" ref="E142">IF(
    C142 &gt; (IF(
        D142 = "unsaniert",
        (MIN(IF(D$32:D$166="unsaniert",C$32:C$166)) + MAX(IF(D$32:D$166="unsaniert",C$32:C$166))) / 2,
        IF(
            D142 = "teilsaniert",
            (MIN(IF(D$32:D$166="teilsaniert",C$32:C$166)) + MAX(IF(D$32:D$166="teilsaniert",C$32:C$166))) / 2,
            (MIN(IF(D$32:D$166="saniert",C$32:C$166)) + MAX(IF(D$32:D$166="saniert",C$32:C$166))) / 2
        )
    )),
    0,
    IF(
        C141 &lt; (IF(
            D142 = "unsaniert",
            (MIN(IF(D$32:D$166="unsaniert",C$32:C$166)) + MAX(IF(D$32:D$166="unsaniert",C$32:C$166))) / 2,
            IF(
                D142 = "teilsaniert",
                (MIN(IF(D$32:D$166="teilsaniert",C$32:C$166)) + MAX(IF(D$32:D$166="teilsaniert",C$32:C$166))) / 2,
                (MIN(IF(D$32:D$166="saniert",C$32:C$166)) + MAX(IF(D$32:D$166="saniert",C$32:C$166))) / 2
            )
        )),
        0,
        B142
    )
)</f>
        <v>0</v>
      </c>
      <c r="H142" s="160"/>
      <c r="I142" s="174">
        <f t="shared" si="40"/>
        <v>1.3272261060263626</v>
      </c>
      <c r="J142" s="173">
        <f>_xlfn.NORM.DIST(I142, I5,J5, TRUE)</f>
        <v>0.15564952334677107</v>
      </c>
      <c r="K142" s="174" t="str">
        <f t="shared" si="27"/>
        <v>teilsaniert</v>
      </c>
      <c r="L142" s="174" cm="1">
        <f t="array" ref="L142">IF(
    J142 &gt; (IF(
        K142 = "unsaniert",
        (MIN(IF(K$32:K$166="unsaniert",J$32:J$166)) + MAX(IF(K$32:K$166="unsaniert",J$32:J$166))) / 2,
        IF(
            K142 = "teilsaniert",
            (MIN(IF(K$32:K$166="teilsaniert",J$32:J$166)) + MAX(IF(K$32:K$166="teilsaniert",J$32:J$166))) / 2,
            (MIN(IF(K$32:K$166="saniert",J$32:J$166)) + MAX(IF(K$32:K$166="saniert",J$32:J$166))) / 2
        )
    )),
    0,
    IF(
        J141 &lt; (IF(
            K142 = "unsaniert",
            (MIN(IF(K$32:K$166="unsaniert",J$32:J$166)) + MAX(IF(K$32:K$166="unsaniert",J$32:J$166))) / 2,
            IF(
                K142 = "teilsaniert",
                (MIN(IF(K$32:K$166="teilsaniert",J$32:J$166)) + MAX(IF(K$32:K$166="teilsaniert",J$32:J$166))) / 2,
                (MIN(IF(K$32:K$166="saniert",J$32:J$166)) + MAX(IF(K$32:K$166="saniert",J$32:J$166))) / 2
            )
        )),
        0,
        I142
    )
)</f>
        <v>0</v>
      </c>
      <c r="O142" s="160"/>
      <c r="P142" s="174">
        <f t="shared" si="41"/>
        <v>-0.8763658874943222</v>
      </c>
      <c r="Q142" s="173">
        <f>_xlfn.NORM.DIST(P142, P5,Q5, TRUE)</f>
        <v>1.3365306792206998E-10</v>
      </c>
      <c r="R142" s="174" t="str">
        <f t="shared" si="28"/>
        <v>saniert</v>
      </c>
      <c r="S142" s="174" cm="1">
        <f t="array" ref="S142">IF(
    Q142 &gt; (IF(
        R142 = "unsaniert",
        (MIN(IF(R$32:R$166="unsaniert",Q$32:Q$166)) + MAX(IF(R$32:R$166="unsaniert",Q$32:Q$166))) / 2,
        IF(
            R142 = "teilsaniert",
            (MIN(IF(R$32:R$166="teilsaniert",Q$32:Q$166)) + MAX(IF(R$32:R$166="teilsaniert",Q$32:Q$166))) / 2,
            (MIN(IF(R$32:R$166="saniert",Q$32:Q$166)) + MAX(IF(R$32:R$166="saniert",Q$32:Q$166))) / 2
        )
    )),
    0,
    IF(
        Q141 &lt; (IF(
            R142 = "unsaniert",
            (MIN(IF(R$32:R$166="unsaniert",Q$32:Q$166)) + MAX(IF(R$32:R$166="unsaniert",Q$32:Q$166))) / 2,
            IF(
                R142 = "teilsaniert",
                (MIN(IF(R$32:R$166="teilsaniert",Q$32:Q$166)) + MAX(IF(R$32:R$166="teilsaniert",Q$32:Q$166))) / 2,
                (MIN(IF(R$32:R$166="saniert",Q$32:Q$166)) + MAX(IF(R$32:R$166="saniert",Q$32:Q$166))) / 2
            )
        )),
        0,
        P142
    )
)</f>
        <v>0</v>
      </c>
      <c r="W142" s="174">
        <f t="shared" si="42"/>
        <v>2.0770897700003075</v>
      </c>
      <c r="X142" s="173">
        <f t="shared" si="29"/>
        <v>6.156811467116903E-2</v>
      </c>
      <c r="Y142" s="174" t="str">
        <f t="shared" si="30"/>
        <v>teilsaniert</v>
      </c>
      <c r="Z142" s="174" cm="1">
        <f t="array" ref="Z142">IF(
    X142 &gt; (IF(
        Y142 = "unsaniert",
        (MIN(IF(Y$29:Y$166="unsaniert",X$29:X$166)) + MAX(IF(Y$29:Y$166="unsaniert",X$29:X$166))) / 2,
        IF(
            Y142 = "teilsaniert",
            (MIN(IF(Y$29:Y$166="teilsaniert",X$29:X$166)) + MAX(IF(Y$29:Y$166="teilsaniert",X$29:X$166))) / 2,
            (MIN(IF(Y$29:Y$166="saniert",X$29:X$166)) + MAX(IF(Y$29:Y$166="saniert",X$29:X$166))) / 2
        )
    )),
    0,
    IF(
        X141 &lt; (IF(
            Y142 = "unsaniert",
            (MIN(IF(Y$29:Y$166="unsaniert",X$29:X$166)) + MAX(IF(Y$29:Y$166="unsaniert",X$29:X$166))) / 2,
            IF(
                Y142 = "teilsaniert",
                (MIN(IF(Y$29:Y$166="teilsaniert",X$29:X$166)) + MAX(IF(Y$29:Y$166="teilsaniert",X$29:X$166))) / 2,
                (MIN(IF(Y$29:Y$166="saniert",X$29:X$166)) + MAX(IF(Y$29:Y$166="saniert",X$29:X$166))) / 2
            )
        )),
        0,
        W142
    )
)</f>
        <v>0</v>
      </c>
      <c r="AA142" s="160"/>
      <c r="AB142" s="160"/>
      <c r="AC142" s="160"/>
      <c r="AD142" s="174">
        <f t="shared" si="43"/>
        <v>-9.2823451684903024E-2</v>
      </c>
      <c r="AE142" s="173">
        <f t="shared" si="31"/>
        <v>2.2321419320291765E-4</v>
      </c>
      <c r="AF142" s="174" t="str">
        <f t="shared" si="32"/>
        <v>saniert</v>
      </c>
      <c r="AG142" s="174" cm="1">
        <f t="array" ref="AG142">IF(
    AE142 &gt; (IF(
        AF142 = "unsaniert",
        (MIN(IF(AF$1:AF$166="unsaniert",AE$1:AE$166)) + MAX(IF(AF$1:AF$166="unsaniert",AE$1:AE$166))) / 2,
        IF(
            AF142 = "teilsaniert",
            (MIN(IF(AF$1:AF$166="teilsaniert",AE$1:AE$166)) + MAX(IF(AF$1:AF$166="teilsaniert",AE$1:AE$166))) / 2,
            (MIN(IF(AF$1:AF$166="saniert",AE$1:AE$166)) + MAX(IF(AF$1:AF$166="saniert",AE$1:AE$166))) / 2
        )
    )),
    0,
    IF(
        AE141 &lt; (IF(
            AF142 = "unsaniert",
            (MIN(IF(AF$1:AF$166="unsaniert",AE$1:AE$166)) + MAX(IF(AF$1:AF$166="unsaniert",AE$1:AE$166))) / 2,
            IF(
                AF142 = "teilsaniert",
                (MIN(IF(AF$1:AF$166="teilsaniert",AE$1:AE$166)) + MAX(IF(AF$1:AF$166="teilsaniert",AE$1:AE$166))) / 2,
                (MIN(IF(AF$1:AF$166="saniert",AE$1:AE$166)) + MAX(IF(AF$1:AF$166="saniert",AE$1:AE$166))) / 2
            )
        )),
        0,
        AD142
    )
)</f>
        <v>0</v>
      </c>
      <c r="AH142" s="160"/>
      <c r="AI142" s="160"/>
      <c r="AJ142" s="160"/>
      <c r="AK142" s="174">
        <f t="shared" si="44"/>
        <v>-1.0379460361989259</v>
      </c>
      <c r="AL142" s="173">
        <f t="shared" si="33"/>
        <v>6.8033115407737032E-15</v>
      </c>
      <c r="AM142" s="174" t="str">
        <f t="shared" si="34"/>
        <v>saniert</v>
      </c>
      <c r="AN142" s="174" cm="1">
        <f t="array" ref="AN142">IF(
    AL142 &gt; (IF(
        AM142 = "unsaniert",
        (MIN(IF(AM$1:AM$166="unsaniert",AL$1:AL$166)) + MAX(IF(AM$1:AM$166="unsaniert",AL$1:AL$166))) / 2,
        IF(
            AM142 = "teilsaniert",
            (MIN(IF(AM$1:AM$166="teilsaniert",AL$1:AL$166)) + MAX(IF(AM$1:AM$166="teilsaniert",AL$1:AL$166))) / 2,
            (MIN(IF(AM$1:AM$166="saniert",AL$1:AL$166)) + MAX(IF(AM$1:AM$166="saniert",AL$1:AL$166))) / 2
        )
    )),
    0,
    IF(
        AL141 &lt; (IF(
            AM142 = "unsaniert",
            (MIN(IF(AM$1:AM$166="unsaniert",AL$1:AL$166)) + MAX(IF(AM$1:AM$166="unsaniert",AL$1:AL$166))) / 2,
            IF(
                AM142 = "teilsaniert",
                (MIN(IF(AM$1:AM$166="teilsaniert",AL$1:AL$166)) + MAX(IF(AM$1:AM$166="teilsaniert",AL$1:AL$166))) / 2,
                (MIN(IF(AM$1:AM$166="saniert",AL$1:AL$166)) + MAX(IF(AM$1:AM$166="saniert",AL$1:AL$166))) / 2
            )
        )),
        0,
        AK142
    )
)</f>
        <v>0</v>
      </c>
      <c r="AR142" s="174">
        <f t="shared" si="45"/>
        <v>1.0101446657938709</v>
      </c>
      <c r="AS142" s="173">
        <f t="shared" si="35"/>
        <v>4.9365582838309624E-4</v>
      </c>
      <c r="AT142" s="174" t="str">
        <f t="shared" si="36"/>
        <v>saniert</v>
      </c>
      <c r="AU142" s="174" cm="1">
        <f t="array" ref="AU142">IF(
    AS142 &gt; (IF(
        AT142 = "unsaniert",
        (MIN(IF(AT$1:AT$166="unsaniert",AS$1:AS$166)) + MAX(IF(AT$1:AT$166="unsaniert",AS$1:AS$166))) / 2,
        IF(
            AT142 = "teilsaniert",
            (MIN(IF(AT$1:AT$166="teilsaniert",AS$1:AS$166)) + MAX(IF(AT$1:AT$166="teilsaniert",AS$1:AS$166))) / 2,
            (MIN(IF(AT$1:AT$166="saniert",AS$1:AS$166)) + MAX(IF(AT$1:AT$166="saniert",AS$1:AS$166))) / 2
        )
    )),
    0,
    IF(
        AS141 &lt; (IF(
            AT142 = "unsaniert",
            (MIN(IF(AT$1:AT$166="unsaniert",AS$1:AS$166)) + MAX(IF(AT$1:AT$166="unsaniert",AS$1:AS$166))) / 2,
            IF(
                AT142 = "teilsaniert",
                (MIN(IF(AT$1:AT$166="teilsaniert",AS$1:AS$166)) + MAX(IF(AT$1:AT$166="teilsaniert",AS$1:AS$166))) / 2,
                (MIN(IF(AT$1:AT$166="saniert",AS$1:AS$166)) + MAX(IF(AT$1:AT$166="saniert",AS$1:AS$166))) / 2
            )
        )),
        0,
        AR142
    )
)</f>
        <v>0</v>
      </c>
      <c r="AV142" s="160"/>
      <c r="AW142" s="160"/>
      <c r="AX142" s="160"/>
      <c r="AY142" s="174">
        <f t="shared" si="46"/>
        <v>1.0556705130367052</v>
      </c>
      <c r="AZ142" s="173">
        <f t="shared" si="48"/>
        <v>2.0746327289189521E-2</v>
      </c>
      <c r="BA142" s="174" t="str">
        <f t="shared" si="49"/>
        <v>saniert</v>
      </c>
      <c r="BB142" s="174" cm="1">
        <f t="array" ref="BB142">IF(
    AZ142 &gt; (IF(
        BA142 = "unsaniert",
        (MIN(IF(BA$1:BA$166="unsaniert",AZ$1:AZ$166)) + MAX(IF(BA$1:BA$166="unsaniert",AZ$1:AZ$166))) / 2,
        IF(
            BA142 = "teilsaniert",
            (MIN(IF(BA$1:BA$166="teilsaniert",AZ$1:AZ$166)) + MAX(IF(BA$1:BA$166="teilsaniert",AZ$1:AZ$166))) / 2,
            (MIN(IF(BA$1:BA$166="saniert",AZ$1:AZ$166)) + MAX(IF(BA$1:BA$166="saniert",AZ$1:AZ$166))) / 2
        )
    )),
    0,
    IF(
        AZ141 &lt; (IF(
            BA142 = "unsaniert",
            (MIN(IF(BA$1:BA$166="unsaniert",AZ$1:AZ$166)) + MAX(IF(BA$1:BA$166="unsaniert",AZ$1:AZ$166))) / 2,
            IF(
                BA142 = "teilsaniert",
                (MIN(IF(BA$1:BA$166="teilsaniert",AZ$1:AZ$166)) + MAX(IF(BA$1:BA$166="teilsaniert",AZ$1:AZ$166))) / 2,
                (MIN(IF(BA$1:BA$166="saniert",AZ$1:AZ$166)) + MAX(IF(BA$1:BA$166="saniert",AZ$1:AZ$166))) / 2
            )
        )),
        0,
        AY142
    )
)</f>
        <v>0</v>
      </c>
      <c r="BC142" s="160"/>
      <c r="BD142" s="160"/>
      <c r="BE142" s="160"/>
      <c r="BF142" s="174">
        <f t="shared" si="47"/>
        <v>-0.73563868258688281</v>
      </c>
      <c r="BG142" s="173">
        <f t="shared" si="37"/>
        <v>9.9536037953116175E-8</v>
      </c>
      <c r="BH142" s="174" t="str">
        <f t="shared" si="38"/>
        <v>saniert</v>
      </c>
      <c r="BI142" s="174" cm="1">
        <f t="array" ref="BI142">IF(
    BG142 &gt; (IF(
        BH142 = "unsaniert",
        (MIN(IF(BH$1:BH$166="unsaniert",BG$1:BG$166)) + MAX(IF(BH$1:BH$166="unsaniert",BG$1:BG$166))) / 2,
        IF(
            BH142 = "teilsaniert",
            (MIN(IF(BH$1:BH$166="teilsaniert",BG$1:BG$166)) + MAX(IF(BH$1:BH$166="teilsaniert",BG$1:BG$166))) / 2,
            (MIN(IF(BH$1:BH$166="saniert",BG$1:BG$166)) + MAX(IF(BH$1:BH$166="saniert",BG$1:BG$166))) / 2
        )
    )),
    0,
    IF(
        BG141 &lt; (IF(
            BH142 = "unsaniert",
            (MIN(IF(BH$1:BH$166="unsaniert",BG$1:BG$166)) + MAX(IF(BH$1:BH$166="unsaniert",BG$1:BG$166))) / 2,
            IF(
                BH142 = "teilsaniert",
                (MIN(IF(BH$1:BH$166="teilsaniert",BG$1:BG$166)) + MAX(IF(BH$1:BH$166="teilsaniert",BG$1:BG$166))) / 2,
                (MIN(IF(BH$1:BH$166="saniert",BG$1:BG$166)) + MAX(IF(BH$1:BH$166="saniert",BG$1:BG$166))) / 2
            )
        )),
        0,
        BF142
    )
)</f>
        <v>0</v>
      </c>
    </row>
    <row r="143" spans="2:61">
      <c r="B143" s="174">
        <f t="shared" si="39"/>
        <v>-6.0433965052941213E-2</v>
      </c>
      <c r="C143" s="173">
        <f>_xlfn.NORM.DIST(B143, B5,C5, TRUE)</f>
        <v>1.8997872743637023E-3</v>
      </c>
      <c r="D143" s="174" t="str">
        <f t="shared" si="26"/>
        <v>saniert</v>
      </c>
      <c r="E143" s="174" cm="1">
        <f t="array" ref="E143">IF(
    C143 &gt; (IF(
        D143 = "unsaniert",
        (MIN(IF(D$32:D$166="unsaniert",C$32:C$166)) + MAX(IF(D$32:D$166="unsaniert",C$32:C$166))) / 2,
        IF(
            D143 = "teilsaniert",
            (MIN(IF(D$32:D$166="teilsaniert",C$32:C$166)) + MAX(IF(D$32:D$166="teilsaniert",C$32:C$166))) / 2,
            (MIN(IF(D$32:D$166="saniert",C$32:C$166)) + MAX(IF(D$32:D$166="saniert",C$32:C$166))) / 2
        )
    )),
    0,
    IF(
        C142 &lt; (IF(
            D143 = "unsaniert",
            (MIN(IF(D$32:D$166="unsaniert",C$32:C$166)) + MAX(IF(D$32:D$166="unsaniert",C$32:C$166))) / 2,
            IF(
                D143 = "teilsaniert",
                (MIN(IF(D$32:D$166="teilsaniert",C$32:C$166)) + MAX(IF(D$32:D$166="teilsaniert",C$32:C$166))) / 2,
                (MIN(IF(D$32:D$166="saniert",C$32:C$166)) + MAX(IF(D$32:D$166="saniert",C$32:C$166))) / 2
            )
        )),
        0,
        B143
    )
)</f>
        <v>0</v>
      </c>
      <c r="H143" s="160"/>
      <c r="I143" s="174">
        <f t="shared" si="40"/>
        <v>1.2972261060263626</v>
      </c>
      <c r="J143" s="173">
        <f>_xlfn.NORM.DIST(I143, I5,J5, TRUE)</f>
        <v>0.14685905637589844</v>
      </c>
      <c r="K143" s="174" t="str">
        <f t="shared" si="27"/>
        <v>teilsaniert</v>
      </c>
      <c r="L143" s="174" cm="1">
        <f t="array" ref="L143">IF(
    J143 &gt; (IF(
        K143 = "unsaniert",
        (MIN(IF(K$32:K$166="unsaniert",J$32:J$166)) + MAX(IF(K$32:K$166="unsaniert",J$32:J$166))) / 2,
        IF(
            K143 = "teilsaniert",
            (MIN(IF(K$32:K$166="teilsaniert",J$32:J$166)) + MAX(IF(K$32:K$166="teilsaniert",J$32:J$166))) / 2,
            (MIN(IF(K$32:K$166="saniert",J$32:J$166)) + MAX(IF(K$32:K$166="saniert",J$32:J$166))) / 2
        )
    )),
    0,
    IF(
        J142 &lt; (IF(
            K143 = "unsaniert",
            (MIN(IF(K$32:K$166="unsaniert",J$32:J$166)) + MAX(IF(K$32:K$166="unsaniert",J$32:J$166))) / 2,
            IF(
                K143 = "teilsaniert",
                (MIN(IF(K$32:K$166="teilsaniert",J$32:J$166)) + MAX(IF(K$32:K$166="teilsaniert",J$32:J$166))) / 2,
                (MIN(IF(K$32:K$166="saniert",J$32:J$166)) + MAX(IF(K$32:K$166="saniert",J$32:J$166))) / 2
            )
        )),
        0,
        I143
    )
)</f>
        <v>0</v>
      </c>
      <c r="O143" s="160"/>
      <c r="P143" s="174">
        <f t="shared" si="41"/>
        <v>-0.90636588749432223</v>
      </c>
      <c r="Q143" s="173">
        <f>_xlfn.NORM.DIST(P143, P5,Q5, TRUE)</f>
        <v>7.5820822551497805E-11</v>
      </c>
      <c r="R143" s="174" t="str">
        <f t="shared" si="28"/>
        <v>saniert</v>
      </c>
      <c r="S143" s="174" cm="1">
        <f t="array" ref="S143">IF(
    Q143 &gt; (IF(
        R143 = "unsaniert",
        (MIN(IF(R$32:R$166="unsaniert",Q$32:Q$166)) + MAX(IF(R$32:R$166="unsaniert",Q$32:Q$166))) / 2,
        IF(
            R143 = "teilsaniert",
            (MIN(IF(R$32:R$166="teilsaniert",Q$32:Q$166)) + MAX(IF(R$32:R$166="teilsaniert",Q$32:Q$166))) / 2,
            (MIN(IF(R$32:R$166="saniert",Q$32:Q$166)) + MAX(IF(R$32:R$166="saniert",Q$32:Q$166))) / 2
        )
    )),
    0,
    IF(
        Q142 &lt; (IF(
            R143 = "unsaniert",
            (MIN(IF(R$32:R$166="unsaniert",Q$32:Q$166)) + MAX(IF(R$32:R$166="unsaniert",Q$32:Q$166))) / 2,
            IF(
                R143 = "teilsaniert",
                (MIN(IF(R$32:R$166="teilsaniert",Q$32:Q$166)) + MAX(IF(R$32:R$166="teilsaniert",Q$32:Q$166))) / 2,
                (MIN(IF(R$32:R$166="saniert",Q$32:Q$166)) + MAX(IF(R$32:R$166="saniert",Q$32:Q$166))) / 2
            )
        )),
        0,
        P143
    )
)</f>
        <v>0</v>
      </c>
      <c r="W143" s="174">
        <f t="shared" si="42"/>
        <v>2.0470897700003077</v>
      </c>
      <c r="X143" s="173">
        <f t="shared" si="29"/>
        <v>5.6575416353488117E-2</v>
      </c>
      <c r="Y143" s="174" t="str">
        <f t="shared" si="30"/>
        <v>teilsaniert</v>
      </c>
      <c r="Z143" s="174" cm="1">
        <f t="array" ref="Z143">IF(
    X143 &gt; (IF(
        Y143 = "unsaniert",
        (MIN(IF(Y$29:Y$166="unsaniert",X$29:X$166)) + MAX(IF(Y$29:Y$166="unsaniert",X$29:X$166))) / 2,
        IF(
            Y143 = "teilsaniert",
            (MIN(IF(Y$29:Y$166="teilsaniert",X$29:X$166)) + MAX(IF(Y$29:Y$166="teilsaniert",X$29:X$166))) / 2,
            (MIN(IF(Y$29:Y$166="saniert",X$29:X$166)) + MAX(IF(Y$29:Y$166="saniert",X$29:X$166))) / 2
        )
    )),
    0,
    IF(
        X142 &lt; (IF(
            Y143 = "unsaniert",
            (MIN(IF(Y$29:Y$166="unsaniert",X$29:X$166)) + MAX(IF(Y$29:Y$166="unsaniert",X$29:X$166))) / 2,
            IF(
                Y143 = "teilsaniert",
                (MIN(IF(Y$29:Y$166="teilsaniert",X$29:X$166)) + MAX(IF(Y$29:Y$166="teilsaniert",X$29:X$166))) / 2,
                (MIN(IF(Y$29:Y$166="saniert",X$29:X$166)) + MAX(IF(Y$29:Y$166="saniert",X$29:X$166))) / 2
            )
        )),
        0,
        W143
    )
)</f>
        <v>0</v>
      </c>
      <c r="AA143" s="160"/>
      <c r="AB143" s="160"/>
      <c r="AC143" s="160"/>
      <c r="AD143" s="174">
        <f t="shared" si="43"/>
        <v>-0.12282345168490302</v>
      </c>
      <c r="AE143" s="173">
        <f t="shared" si="31"/>
        <v>1.7723551894122604E-4</v>
      </c>
      <c r="AF143" s="174" t="str">
        <f t="shared" si="32"/>
        <v>saniert</v>
      </c>
      <c r="AG143" s="174" cm="1">
        <f t="array" ref="AG143">IF(
    AE143 &gt; (IF(
        AF143 = "unsaniert",
        (MIN(IF(AF$1:AF$166="unsaniert",AE$1:AE$166)) + MAX(IF(AF$1:AF$166="unsaniert",AE$1:AE$166))) / 2,
        IF(
            AF143 = "teilsaniert",
            (MIN(IF(AF$1:AF$166="teilsaniert",AE$1:AE$166)) + MAX(IF(AF$1:AF$166="teilsaniert",AE$1:AE$166))) / 2,
            (MIN(IF(AF$1:AF$166="saniert",AE$1:AE$166)) + MAX(IF(AF$1:AF$166="saniert",AE$1:AE$166))) / 2
        )
    )),
    0,
    IF(
        AE142 &lt; (IF(
            AF143 = "unsaniert",
            (MIN(IF(AF$1:AF$166="unsaniert",AE$1:AE$166)) + MAX(IF(AF$1:AF$166="unsaniert",AE$1:AE$166))) / 2,
            IF(
                AF143 = "teilsaniert",
                (MIN(IF(AF$1:AF$166="teilsaniert",AE$1:AE$166)) + MAX(IF(AF$1:AF$166="teilsaniert",AE$1:AE$166))) / 2,
                (MIN(IF(AF$1:AF$166="saniert",AE$1:AE$166)) + MAX(IF(AF$1:AF$166="saniert",AE$1:AE$166))) / 2
            )
        )),
        0,
        AD143
    )
)</f>
        <v>0</v>
      </c>
      <c r="AH143" s="160"/>
      <c r="AI143" s="160"/>
      <c r="AJ143" s="160"/>
      <c r="AK143" s="174">
        <f t="shared" si="44"/>
        <v>-1.0679460361989259</v>
      </c>
      <c r="AL143" s="173">
        <f t="shared" si="33"/>
        <v>3.0953587719585441E-15</v>
      </c>
      <c r="AM143" s="174" t="str">
        <f t="shared" si="34"/>
        <v>saniert</v>
      </c>
      <c r="AN143" s="174" cm="1">
        <f t="array" ref="AN143">IF(
    AL143 &gt; (IF(
        AM143 = "unsaniert",
        (MIN(IF(AM$1:AM$166="unsaniert",AL$1:AL$166)) + MAX(IF(AM$1:AM$166="unsaniert",AL$1:AL$166))) / 2,
        IF(
            AM143 = "teilsaniert",
            (MIN(IF(AM$1:AM$166="teilsaniert",AL$1:AL$166)) + MAX(IF(AM$1:AM$166="teilsaniert",AL$1:AL$166))) / 2,
            (MIN(IF(AM$1:AM$166="saniert",AL$1:AL$166)) + MAX(IF(AM$1:AM$166="saniert",AL$1:AL$166))) / 2
        )
    )),
    0,
    IF(
        AL142 &lt; (IF(
            AM143 = "unsaniert",
            (MIN(IF(AM$1:AM$166="unsaniert",AL$1:AL$166)) + MAX(IF(AM$1:AM$166="unsaniert",AL$1:AL$166))) / 2,
            IF(
                AM143 = "teilsaniert",
                (MIN(IF(AM$1:AM$166="teilsaniert",AL$1:AL$166)) + MAX(IF(AM$1:AM$166="teilsaniert",AL$1:AL$166))) / 2,
                (MIN(IF(AM$1:AM$166="saniert",AL$1:AL$166)) + MAX(IF(AM$1:AM$166="saniert",AL$1:AL$166))) / 2
            )
        )),
        0,
        AK143
    )
)</f>
        <v>0</v>
      </c>
      <c r="AR143" s="174">
        <f t="shared" si="45"/>
        <v>1.0001446657938708</v>
      </c>
      <c r="AS143" s="173">
        <f t="shared" si="35"/>
        <v>3.9978849049060255E-4</v>
      </c>
      <c r="AT143" s="174" t="str">
        <f t="shared" si="36"/>
        <v>saniert</v>
      </c>
      <c r="AU143" s="174" cm="1">
        <f t="array" ref="AU143">IF(
    AS143 &gt; (IF(
        AT143 = "unsaniert",
        (MIN(IF(AT$1:AT$166="unsaniert",AS$1:AS$166)) + MAX(IF(AT$1:AT$166="unsaniert",AS$1:AS$166))) / 2,
        IF(
            AT143 = "teilsaniert",
            (MIN(IF(AT$1:AT$166="teilsaniert",AS$1:AS$166)) + MAX(IF(AT$1:AT$166="teilsaniert",AS$1:AS$166))) / 2,
            (MIN(IF(AT$1:AT$166="saniert",AS$1:AS$166)) + MAX(IF(AT$1:AT$166="saniert",AS$1:AS$166))) / 2
        )
    )),
    0,
    IF(
        AS142 &lt; (IF(
            AT143 = "unsaniert",
            (MIN(IF(AT$1:AT$166="unsaniert",AS$1:AS$166)) + MAX(IF(AT$1:AT$166="unsaniert",AS$1:AS$166))) / 2,
            IF(
                AT143 = "teilsaniert",
                (MIN(IF(AT$1:AT$166="teilsaniert",AS$1:AS$166)) + MAX(IF(AT$1:AT$166="teilsaniert",AS$1:AS$166))) / 2,
                (MIN(IF(AT$1:AT$166="saniert",AS$1:AS$166)) + MAX(IF(AT$1:AT$166="saniert",AS$1:AS$166))) / 2
            )
        )),
        0,
        AR143
    )
)</f>
        <v>0</v>
      </c>
      <c r="AV143" s="160"/>
      <c r="AW143" s="160"/>
      <c r="AX143" s="160"/>
      <c r="AY143" s="174">
        <f t="shared" si="46"/>
        <v>1.0256705130367052</v>
      </c>
      <c r="AZ143" s="173">
        <f t="shared" si="48"/>
        <v>1.8504600771755766E-2</v>
      </c>
      <c r="BA143" s="174" t="str">
        <f t="shared" si="49"/>
        <v>saniert</v>
      </c>
      <c r="BB143" s="174" cm="1">
        <f t="array" ref="BB143">IF(
    AZ143 &gt; (IF(
        BA143 = "unsaniert",
        (MIN(IF(BA$1:BA$166="unsaniert",AZ$1:AZ$166)) + MAX(IF(BA$1:BA$166="unsaniert",AZ$1:AZ$166))) / 2,
        IF(
            BA143 = "teilsaniert",
            (MIN(IF(BA$1:BA$166="teilsaniert",AZ$1:AZ$166)) + MAX(IF(BA$1:BA$166="teilsaniert",AZ$1:AZ$166))) / 2,
            (MIN(IF(BA$1:BA$166="saniert",AZ$1:AZ$166)) + MAX(IF(BA$1:BA$166="saniert",AZ$1:AZ$166))) / 2
        )
    )),
    0,
    IF(
        AZ142 &lt; (IF(
            BA143 = "unsaniert",
            (MIN(IF(BA$1:BA$166="unsaniert",AZ$1:AZ$166)) + MAX(IF(BA$1:BA$166="unsaniert",AZ$1:AZ$166))) / 2,
            IF(
                BA143 = "teilsaniert",
                (MIN(IF(BA$1:BA$166="teilsaniert",AZ$1:AZ$166)) + MAX(IF(BA$1:BA$166="teilsaniert",AZ$1:AZ$166))) / 2,
                (MIN(IF(BA$1:BA$166="saniert",AZ$1:AZ$166)) + MAX(IF(BA$1:BA$166="saniert",AZ$1:AZ$166))) / 2
            )
        )),
        0,
        AY143
    )
)</f>
        <v>0</v>
      </c>
      <c r="BC143" s="160"/>
      <c r="BD143" s="160"/>
      <c r="BE143" s="160"/>
      <c r="BF143" s="174">
        <f t="shared" si="47"/>
        <v>-0.76563868258688283</v>
      </c>
      <c r="BG143" s="173">
        <f t="shared" si="37"/>
        <v>6.5715493743855617E-8</v>
      </c>
      <c r="BH143" s="174" t="str">
        <f t="shared" si="38"/>
        <v>saniert</v>
      </c>
      <c r="BI143" s="174" cm="1">
        <f t="array" ref="BI143">IF(
    BG143 &gt; (IF(
        BH143 = "unsaniert",
        (MIN(IF(BH$1:BH$166="unsaniert",BG$1:BG$166)) + MAX(IF(BH$1:BH$166="unsaniert",BG$1:BG$166))) / 2,
        IF(
            BH143 = "teilsaniert",
            (MIN(IF(BH$1:BH$166="teilsaniert",BG$1:BG$166)) + MAX(IF(BH$1:BH$166="teilsaniert",BG$1:BG$166))) / 2,
            (MIN(IF(BH$1:BH$166="saniert",BG$1:BG$166)) + MAX(IF(BH$1:BH$166="saniert",BG$1:BG$166))) / 2
        )
    )),
    0,
    IF(
        BG142 &lt; (IF(
            BH143 = "unsaniert",
            (MIN(IF(BH$1:BH$166="unsaniert",BG$1:BG$166)) + MAX(IF(BH$1:BH$166="unsaniert",BG$1:BG$166))) / 2,
            IF(
                BH143 = "teilsaniert",
                (MIN(IF(BH$1:BH$166="teilsaniert",BG$1:BG$166)) + MAX(IF(BH$1:BH$166="teilsaniert",BG$1:BG$166))) / 2,
                (MIN(IF(BH$1:BH$166="saniert",BG$1:BG$166)) + MAX(IF(BH$1:BH$166="saniert",BG$1:BG$166))) / 2
            )
        )),
        0,
        BF143
    )
)</f>
        <v>0</v>
      </c>
    </row>
    <row r="144" spans="2:61">
      <c r="B144" s="174">
        <f t="shared" si="39"/>
        <v>-9.0433965052941212E-2</v>
      </c>
      <c r="C144" s="173">
        <f>_xlfn.NORM.DIST(B144, B5,C5, TRUE)</f>
        <v>1.5944510155752589E-3</v>
      </c>
      <c r="D144" s="174" t="str">
        <f t="shared" si="26"/>
        <v>saniert</v>
      </c>
      <c r="E144" s="174" cm="1">
        <f t="array" ref="E144">IF(
    C144 &gt; (IF(
        D144 = "unsaniert",
        (MIN(IF(D$32:D$166="unsaniert",C$32:C$166)) + MAX(IF(D$32:D$166="unsaniert",C$32:C$166))) / 2,
        IF(
            D144 = "teilsaniert",
            (MIN(IF(D$32:D$166="teilsaniert",C$32:C$166)) + MAX(IF(D$32:D$166="teilsaniert",C$32:C$166))) / 2,
            (MIN(IF(D$32:D$166="saniert",C$32:C$166)) + MAX(IF(D$32:D$166="saniert",C$32:C$166))) / 2
        )
    )),
    0,
    IF(
        C143 &lt; (IF(
            D144 = "unsaniert",
            (MIN(IF(D$32:D$166="unsaniert",C$32:C$166)) + MAX(IF(D$32:D$166="unsaniert",C$32:C$166))) / 2,
            IF(
                D144 = "teilsaniert",
                (MIN(IF(D$32:D$166="teilsaniert",C$32:C$166)) + MAX(IF(D$32:D$166="teilsaniert",C$32:C$166))) / 2,
                (MIN(IF(D$32:D$166="saniert",C$32:C$166)) + MAX(IF(D$32:D$166="saniert",C$32:C$166))) / 2
            )
        )),
        0,
        B144
    )
)</f>
        <v>0</v>
      </c>
      <c r="H144" s="160"/>
      <c r="I144" s="174">
        <f t="shared" si="40"/>
        <v>1.2672261060263625</v>
      </c>
      <c r="J144" s="173">
        <f>_xlfn.NORM.DIST(I144, I5,J5, TRUE)</f>
        <v>0.13840794928509942</v>
      </c>
      <c r="K144" s="174" t="str">
        <f t="shared" si="27"/>
        <v>teilsaniert</v>
      </c>
      <c r="L144" s="174" cm="1">
        <f t="array" ref="L144">IF(
    J144 &gt; (IF(
        K144 = "unsaniert",
        (MIN(IF(K$32:K$166="unsaniert",J$32:J$166)) + MAX(IF(K$32:K$166="unsaniert",J$32:J$166))) / 2,
        IF(
            K144 = "teilsaniert",
            (MIN(IF(K$32:K$166="teilsaniert",J$32:J$166)) + MAX(IF(K$32:K$166="teilsaniert",J$32:J$166))) / 2,
            (MIN(IF(K$32:K$166="saniert",J$32:J$166)) + MAX(IF(K$32:K$166="saniert",J$32:J$166))) / 2
        )
    )),
    0,
    IF(
        J143 &lt; (IF(
            K144 = "unsaniert",
            (MIN(IF(K$32:K$166="unsaniert",J$32:J$166)) + MAX(IF(K$32:K$166="unsaniert",J$32:J$166))) / 2,
            IF(
                K144 = "teilsaniert",
                (MIN(IF(K$32:K$166="teilsaniert",J$32:J$166)) + MAX(IF(K$32:K$166="teilsaniert",J$32:J$166))) / 2,
                (MIN(IF(K$32:K$166="saniert",J$32:J$166)) + MAX(IF(K$32:K$166="saniert",J$32:J$166))) / 2
            )
        )),
        0,
        I144
    )
)</f>
        <v>0</v>
      </c>
      <c r="O144" s="160"/>
      <c r="P144" s="174">
        <f t="shared" si="41"/>
        <v>-0.93636588749432226</v>
      </c>
      <c r="Q144" s="173">
        <f>_xlfn.NORM.DIST(P144, P5,Q5, TRUE)</f>
        <v>4.2694894484274238E-11</v>
      </c>
      <c r="R144" s="174" t="str">
        <f t="shared" si="28"/>
        <v>saniert</v>
      </c>
      <c r="S144" s="174" cm="1">
        <f t="array" ref="S144">IF(
    Q144 &gt; (IF(
        R144 = "unsaniert",
        (MIN(IF(R$32:R$166="unsaniert",Q$32:Q$166)) + MAX(IF(R$32:R$166="unsaniert",Q$32:Q$166))) / 2,
        IF(
            R144 = "teilsaniert",
            (MIN(IF(R$32:R$166="teilsaniert",Q$32:Q$166)) + MAX(IF(R$32:R$166="teilsaniert",Q$32:Q$166))) / 2,
            (MIN(IF(R$32:R$166="saniert",Q$32:Q$166)) + MAX(IF(R$32:R$166="saniert",Q$32:Q$166))) / 2
        )
    )),
    0,
    IF(
        Q143 &lt; (IF(
            R144 = "unsaniert",
            (MIN(IF(R$32:R$166="unsaniert",Q$32:Q$166)) + MAX(IF(R$32:R$166="unsaniert",Q$32:Q$166))) / 2,
            IF(
                R144 = "teilsaniert",
                (MIN(IF(R$32:R$166="teilsaniert",Q$32:Q$166)) + MAX(IF(R$32:R$166="teilsaniert",Q$32:Q$166))) / 2,
                (MIN(IF(R$32:R$166="saniert",Q$32:Q$166)) + MAX(IF(R$32:R$166="saniert",Q$32:Q$166))) / 2
            )
        )),
        0,
        P144
    )
)</f>
        <v>0</v>
      </c>
      <c r="W144" s="174">
        <f t="shared" si="42"/>
        <v>2.0170897700003079</v>
      </c>
      <c r="X144" s="173">
        <f t="shared" si="29"/>
        <v>5.1907355091636673E-2</v>
      </c>
      <c r="Y144" s="174" t="str">
        <f t="shared" si="30"/>
        <v>teilsaniert</v>
      </c>
      <c r="Z144" s="174" cm="1">
        <f t="array" ref="Z144">IF(
    X144 &gt; (IF(
        Y144 = "unsaniert",
        (MIN(IF(Y$29:Y$166="unsaniert",X$29:X$166)) + MAX(IF(Y$29:Y$166="unsaniert",X$29:X$166))) / 2,
        IF(
            Y144 = "teilsaniert",
            (MIN(IF(Y$29:Y$166="teilsaniert",X$29:X$166)) + MAX(IF(Y$29:Y$166="teilsaniert",X$29:X$166))) / 2,
            (MIN(IF(Y$29:Y$166="saniert",X$29:X$166)) + MAX(IF(Y$29:Y$166="saniert",X$29:X$166))) / 2
        )
    )),
    0,
    IF(
        X143 &lt; (IF(
            Y144 = "unsaniert",
            (MIN(IF(Y$29:Y$166="unsaniert",X$29:X$166)) + MAX(IF(Y$29:Y$166="unsaniert",X$29:X$166))) / 2,
            IF(
                Y144 = "teilsaniert",
                (MIN(IF(Y$29:Y$166="teilsaniert",X$29:X$166)) + MAX(IF(Y$29:Y$166="teilsaniert",X$29:X$166))) / 2,
                (MIN(IF(Y$29:Y$166="saniert",X$29:X$166)) + MAX(IF(Y$29:Y$166="saniert",X$29:X$166))) / 2
            )
        )),
        0,
        W144
    )
)</f>
        <v>0</v>
      </c>
      <c r="AA144" s="160"/>
      <c r="AB144" s="160"/>
      <c r="AC144" s="160"/>
      <c r="AD144" s="174">
        <f t="shared" si="43"/>
        <v>-0.15282345168490302</v>
      </c>
      <c r="AE144" s="173">
        <f t="shared" si="31"/>
        <v>1.4023632429185427E-4</v>
      </c>
      <c r="AF144" s="174" t="str">
        <f t="shared" si="32"/>
        <v>saniert</v>
      </c>
      <c r="AG144" s="174" cm="1">
        <f t="array" ref="AG144">IF(
    AE144 &gt; (IF(
        AF144 = "unsaniert",
        (MIN(IF(AF$1:AF$166="unsaniert",AE$1:AE$166)) + MAX(IF(AF$1:AF$166="unsaniert",AE$1:AE$166))) / 2,
        IF(
            AF144 = "teilsaniert",
            (MIN(IF(AF$1:AF$166="teilsaniert",AE$1:AE$166)) + MAX(IF(AF$1:AF$166="teilsaniert",AE$1:AE$166))) / 2,
            (MIN(IF(AF$1:AF$166="saniert",AE$1:AE$166)) + MAX(IF(AF$1:AF$166="saniert",AE$1:AE$166))) / 2
        )
    )),
    0,
    IF(
        AE143 &lt; (IF(
            AF144 = "unsaniert",
            (MIN(IF(AF$1:AF$166="unsaniert",AE$1:AE$166)) + MAX(IF(AF$1:AF$166="unsaniert",AE$1:AE$166))) / 2,
            IF(
                AF144 = "teilsaniert",
                (MIN(IF(AF$1:AF$166="teilsaniert",AE$1:AE$166)) + MAX(IF(AF$1:AF$166="teilsaniert",AE$1:AE$166))) / 2,
                (MIN(IF(AF$1:AF$166="saniert",AE$1:AE$166)) + MAX(IF(AF$1:AF$166="saniert",AE$1:AE$166))) / 2
            )
        )),
        0,
        AD144
    )
)</f>
        <v>0</v>
      </c>
      <c r="AH144" s="160"/>
      <c r="AI144" s="160"/>
      <c r="AJ144" s="160"/>
      <c r="AK144" s="174">
        <f t="shared" si="44"/>
        <v>-1.0979460361989259</v>
      </c>
      <c r="AL144" s="173">
        <f t="shared" si="33"/>
        <v>1.3945171466592054E-15</v>
      </c>
      <c r="AM144" s="174" t="str">
        <f t="shared" si="34"/>
        <v>saniert</v>
      </c>
      <c r="AN144" s="174" cm="1">
        <f t="array" ref="AN144">IF(
    AL144 &gt; (IF(
        AM144 = "unsaniert",
        (MIN(IF(AM$1:AM$166="unsaniert",AL$1:AL$166)) + MAX(IF(AM$1:AM$166="unsaniert",AL$1:AL$166))) / 2,
        IF(
            AM144 = "teilsaniert",
            (MIN(IF(AM$1:AM$166="teilsaniert",AL$1:AL$166)) + MAX(IF(AM$1:AM$166="teilsaniert",AL$1:AL$166))) / 2,
            (MIN(IF(AM$1:AM$166="saniert",AL$1:AL$166)) + MAX(IF(AM$1:AM$166="saniert",AL$1:AL$166))) / 2
        )
    )),
    0,
    IF(
        AL143 &lt; (IF(
            AM144 = "unsaniert",
            (MIN(IF(AM$1:AM$166="unsaniert",AL$1:AL$166)) + MAX(IF(AM$1:AM$166="unsaniert",AL$1:AL$166))) / 2,
            IF(
                AM144 = "teilsaniert",
                (MIN(IF(AM$1:AM$166="teilsaniert",AL$1:AL$166)) + MAX(IF(AM$1:AM$166="teilsaniert",AL$1:AL$166))) / 2,
                (MIN(IF(AM$1:AM$166="saniert",AL$1:AL$166)) + MAX(IF(AM$1:AM$166="saniert",AL$1:AL$166))) / 2
            )
        )),
        0,
        AK144
    )
)</f>
        <v>0</v>
      </c>
      <c r="AR144" s="174">
        <f t="shared" si="45"/>
        <v>0.99014466579387084</v>
      </c>
      <c r="AS144" s="173">
        <f t="shared" si="35"/>
        <v>3.2271900059445343E-4</v>
      </c>
      <c r="AT144" s="174" t="str">
        <f t="shared" si="36"/>
        <v>saniert</v>
      </c>
      <c r="AU144" s="174" cm="1">
        <f t="array" ref="AU144">IF(
    AS144 &gt; (IF(
        AT144 = "unsaniert",
        (MIN(IF(AT$1:AT$166="unsaniert",AS$1:AS$166)) + MAX(IF(AT$1:AT$166="unsaniert",AS$1:AS$166))) / 2,
        IF(
            AT144 = "teilsaniert",
            (MIN(IF(AT$1:AT$166="teilsaniert",AS$1:AS$166)) + MAX(IF(AT$1:AT$166="teilsaniert",AS$1:AS$166))) / 2,
            (MIN(IF(AT$1:AT$166="saniert",AS$1:AS$166)) + MAX(IF(AT$1:AT$166="saniert",AS$1:AS$166))) / 2
        )
    )),
    0,
    IF(
        AS143 &lt; (IF(
            AT144 = "unsaniert",
            (MIN(IF(AT$1:AT$166="unsaniert",AS$1:AS$166)) + MAX(IF(AT$1:AT$166="unsaniert",AS$1:AS$166))) / 2,
            IF(
                AT144 = "teilsaniert",
                (MIN(IF(AT$1:AT$166="teilsaniert",AS$1:AS$166)) + MAX(IF(AT$1:AT$166="teilsaniert",AS$1:AS$166))) / 2,
                (MIN(IF(AT$1:AT$166="saniert",AS$1:AS$166)) + MAX(IF(AT$1:AT$166="saniert",AS$1:AS$166))) / 2
            )
        )),
        0,
        AR144
    )
)</f>
        <v>0</v>
      </c>
      <c r="AV144" s="160"/>
      <c r="AW144" s="160"/>
      <c r="AX144" s="160"/>
      <c r="AY144" s="174">
        <f t="shared" si="46"/>
        <v>0.99567051303670517</v>
      </c>
      <c r="AZ144" s="173">
        <f t="shared" si="48"/>
        <v>1.6472537351458053E-2</v>
      </c>
      <c r="BA144" s="174" t="str">
        <f t="shared" si="49"/>
        <v>saniert</v>
      </c>
      <c r="BB144" s="174" cm="1">
        <f t="array" ref="BB144">IF(
    AZ144 &gt; (IF(
        BA144 = "unsaniert",
        (MIN(IF(BA$1:BA$166="unsaniert",AZ$1:AZ$166)) + MAX(IF(BA$1:BA$166="unsaniert",AZ$1:AZ$166))) / 2,
        IF(
            BA144 = "teilsaniert",
            (MIN(IF(BA$1:BA$166="teilsaniert",AZ$1:AZ$166)) + MAX(IF(BA$1:BA$166="teilsaniert",AZ$1:AZ$166))) / 2,
            (MIN(IF(BA$1:BA$166="saniert",AZ$1:AZ$166)) + MAX(IF(BA$1:BA$166="saniert",AZ$1:AZ$166))) / 2
        )
    )),
    0,
    IF(
        AZ143 &lt; (IF(
            BA144 = "unsaniert",
            (MIN(IF(BA$1:BA$166="unsaniert",AZ$1:AZ$166)) + MAX(IF(BA$1:BA$166="unsaniert",AZ$1:AZ$166))) / 2,
            IF(
                BA144 = "teilsaniert",
                (MIN(IF(BA$1:BA$166="teilsaniert",AZ$1:AZ$166)) + MAX(IF(BA$1:BA$166="teilsaniert",AZ$1:AZ$166))) / 2,
                (MIN(IF(BA$1:BA$166="saniert",AZ$1:AZ$166)) + MAX(IF(BA$1:BA$166="saniert",AZ$1:AZ$166))) / 2
            )
        )),
        0,
        AY144
    )
)</f>
        <v>0</v>
      </c>
      <c r="BC144" s="160"/>
      <c r="BD144" s="160"/>
      <c r="BE144" s="160"/>
      <c r="BF144" s="174">
        <f t="shared" si="47"/>
        <v>-0.79563868258688286</v>
      </c>
      <c r="BG144" s="173">
        <f t="shared" si="37"/>
        <v>4.3140055068196306E-8</v>
      </c>
      <c r="BH144" s="174" t="str">
        <f t="shared" si="38"/>
        <v>saniert</v>
      </c>
      <c r="BI144" s="174" cm="1">
        <f t="array" ref="BI144">IF(
    BG144 &gt; (IF(
        BH144 = "unsaniert",
        (MIN(IF(BH$1:BH$166="unsaniert",BG$1:BG$166)) + MAX(IF(BH$1:BH$166="unsaniert",BG$1:BG$166))) / 2,
        IF(
            BH144 = "teilsaniert",
            (MIN(IF(BH$1:BH$166="teilsaniert",BG$1:BG$166)) + MAX(IF(BH$1:BH$166="teilsaniert",BG$1:BG$166))) / 2,
            (MIN(IF(BH$1:BH$166="saniert",BG$1:BG$166)) + MAX(IF(BH$1:BH$166="saniert",BG$1:BG$166))) / 2
        )
    )),
    0,
    IF(
        BG143 &lt; (IF(
            BH144 = "unsaniert",
            (MIN(IF(BH$1:BH$166="unsaniert",BG$1:BG$166)) + MAX(IF(BH$1:BH$166="unsaniert",BG$1:BG$166))) / 2,
            IF(
                BH144 = "teilsaniert",
                (MIN(IF(BH$1:BH$166="teilsaniert",BG$1:BG$166)) + MAX(IF(BH$1:BH$166="teilsaniert",BG$1:BG$166))) / 2,
                (MIN(IF(BH$1:BH$166="saniert",BG$1:BG$166)) + MAX(IF(BH$1:BH$166="saniert",BG$1:BG$166))) / 2
            )
        )),
        0,
        BF144
    )
)</f>
        <v>0</v>
      </c>
    </row>
    <row r="145" spans="2:61">
      <c r="B145" s="174">
        <f t="shared" si="39"/>
        <v>-0.12043396505294121</v>
      </c>
      <c r="C145" s="173">
        <f>_xlfn.NORM.DIST(B145, B5,C5, TRUE)</f>
        <v>1.3344956512521368E-3</v>
      </c>
      <c r="D145" s="174" t="str">
        <f t="shared" si="26"/>
        <v>saniert</v>
      </c>
      <c r="E145" s="174" cm="1">
        <f t="array" ref="E145">IF(
    C145 &gt; (IF(
        D145 = "unsaniert",
        (MIN(IF(D$32:D$166="unsaniert",C$32:C$166)) + MAX(IF(D$32:D$166="unsaniert",C$32:C$166))) / 2,
        IF(
            D145 = "teilsaniert",
            (MIN(IF(D$32:D$166="teilsaniert",C$32:C$166)) + MAX(IF(D$32:D$166="teilsaniert",C$32:C$166))) / 2,
            (MIN(IF(D$32:D$166="saniert",C$32:C$166)) + MAX(IF(D$32:D$166="saniert",C$32:C$166))) / 2
        )
    )),
    0,
    IF(
        C144 &lt; (IF(
            D145 = "unsaniert",
            (MIN(IF(D$32:D$166="unsaniert",C$32:C$166)) + MAX(IF(D$32:D$166="unsaniert",C$32:C$166))) / 2,
            IF(
                D145 = "teilsaniert",
                (MIN(IF(D$32:D$166="teilsaniert",C$32:C$166)) + MAX(IF(D$32:D$166="teilsaniert",C$32:C$166))) / 2,
                (MIN(IF(D$32:D$166="saniert",C$32:C$166)) + MAX(IF(D$32:D$166="saniert",C$32:C$166))) / 2
            )
        )),
        0,
        B145
    )
)</f>
        <v>0</v>
      </c>
      <c r="H145" s="160"/>
      <c r="I145" s="174">
        <f t="shared" si="40"/>
        <v>1.2372261060263625</v>
      </c>
      <c r="J145" s="173">
        <f>_xlfn.NORM.DIST(I145, I5,J5, TRUE)</f>
        <v>0.13029451713681109</v>
      </c>
      <c r="K145" s="174" t="str">
        <f t="shared" si="27"/>
        <v>teilsaniert</v>
      </c>
      <c r="L145" s="174" cm="1">
        <f t="array" ref="L145">IF(
    J145 &gt; (IF(
        K145 = "unsaniert",
        (MIN(IF(K$32:K$166="unsaniert",J$32:J$166)) + MAX(IF(K$32:K$166="unsaniert",J$32:J$166))) / 2,
        IF(
            K145 = "teilsaniert",
            (MIN(IF(K$32:K$166="teilsaniert",J$32:J$166)) + MAX(IF(K$32:K$166="teilsaniert",J$32:J$166))) / 2,
            (MIN(IF(K$32:K$166="saniert",J$32:J$166)) + MAX(IF(K$32:K$166="saniert",J$32:J$166))) / 2
        )
    )),
    0,
    IF(
        J144 &lt; (IF(
            K145 = "unsaniert",
            (MIN(IF(K$32:K$166="unsaniert",J$32:J$166)) + MAX(IF(K$32:K$166="unsaniert",J$32:J$166))) / 2,
            IF(
                K145 = "teilsaniert",
                (MIN(IF(K$32:K$166="teilsaniert",J$32:J$166)) + MAX(IF(K$32:K$166="teilsaniert",J$32:J$166))) / 2,
                (MIN(IF(K$32:K$166="saniert",J$32:J$166)) + MAX(IF(K$32:K$166="saniert",J$32:J$166))) / 2
            )
        )),
        0,
        I145
    )
)</f>
        <v>0</v>
      </c>
      <c r="O145" s="160"/>
      <c r="P145" s="174">
        <f t="shared" si="41"/>
        <v>-0.96636588749432228</v>
      </c>
      <c r="Q145" s="173">
        <f>_xlfn.NORM.DIST(P145, P5,Q5, TRUE)</f>
        <v>2.3863801537314117E-11</v>
      </c>
      <c r="R145" s="174" t="str">
        <f t="shared" si="28"/>
        <v>saniert</v>
      </c>
      <c r="S145" s="174" cm="1">
        <f t="array" ref="S145">IF(
    Q145 &gt; (IF(
        R145 = "unsaniert",
        (MIN(IF(R$32:R$166="unsaniert",Q$32:Q$166)) + MAX(IF(R$32:R$166="unsaniert",Q$32:Q$166))) / 2,
        IF(
            R145 = "teilsaniert",
            (MIN(IF(R$32:R$166="teilsaniert",Q$32:Q$166)) + MAX(IF(R$32:R$166="teilsaniert",Q$32:Q$166))) / 2,
            (MIN(IF(R$32:R$166="saniert",Q$32:Q$166)) + MAX(IF(R$32:R$166="saniert",Q$32:Q$166))) / 2
        )
    )),
    0,
    IF(
        Q144 &lt; (IF(
            R145 = "unsaniert",
            (MIN(IF(R$32:R$166="unsaniert",Q$32:Q$166)) + MAX(IF(R$32:R$166="unsaniert",Q$32:Q$166))) / 2,
            IF(
                R145 = "teilsaniert",
                (MIN(IF(R$32:R$166="teilsaniert",Q$32:Q$166)) + MAX(IF(R$32:R$166="teilsaniert",Q$32:Q$166))) / 2,
                (MIN(IF(R$32:R$166="saniert",Q$32:Q$166)) + MAX(IF(R$32:R$166="saniert",Q$32:Q$166))) / 2
            )
        )),
        0,
        P145
    )
)</f>
        <v>0</v>
      </c>
      <c r="W145" s="174">
        <f t="shared" si="42"/>
        <v>1.9870897700003078</v>
      </c>
      <c r="X145" s="173">
        <f t="shared" si="29"/>
        <v>4.7550677445917927E-2</v>
      </c>
      <c r="Y145" s="174" t="str">
        <f t="shared" si="30"/>
        <v>teilsaniert</v>
      </c>
      <c r="Z145" s="174" cm="1">
        <f t="array" ref="Z145">IF(
    X145 &gt; (IF(
        Y145 = "unsaniert",
        (MIN(IF(Y$29:Y$166="unsaniert",X$29:X$166)) + MAX(IF(Y$29:Y$166="unsaniert",X$29:X$166))) / 2,
        IF(
            Y145 = "teilsaniert",
            (MIN(IF(Y$29:Y$166="teilsaniert",X$29:X$166)) + MAX(IF(Y$29:Y$166="teilsaniert",X$29:X$166))) / 2,
            (MIN(IF(Y$29:Y$166="saniert",X$29:X$166)) + MAX(IF(Y$29:Y$166="saniert",X$29:X$166))) / 2
        )
    )),
    0,
    IF(
        X144 &lt; (IF(
            Y145 = "unsaniert",
            (MIN(IF(Y$29:Y$166="unsaniert",X$29:X$166)) + MAX(IF(Y$29:Y$166="unsaniert",X$29:X$166))) / 2,
            IF(
                Y145 = "teilsaniert",
                (MIN(IF(Y$29:Y$166="teilsaniert",X$29:X$166)) + MAX(IF(Y$29:Y$166="teilsaniert",X$29:X$166))) / 2,
                (MIN(IF(Y$29:Y$166="saniert",X$29:X$166)) + MAX(IF(Y$29:Y$166="saniert",X$29:X$166))) / 2
            )
        )),
        0,
        W145
    )
)</f>
        <v>0</v>
      </c>
      <c r="AA145" s="160"/>
      <c r="AB145" s="160"/>
      <c r="AC145" s="160"/>
      <c r="AD145" s="174">
        <f t="shared" si="43"/>
        <v>-0.18282345168490302</v>
      </c>
      <c r="AE145" s="173">
        <f t="shared" si="31"/>
        <v>1.1057295375592099E-4</v>
      </c>
      <c r="AF145" s="174" t="str">
        <f t="shared" si="32"/>
        <v>saniert</v>
      </c>
      <c r="AG145" s="174" cm="1">
        <f t="array" ref="AG145">IF(
    AE145 &gt; (IF(
        AF145 = "unsaniert",
        (MIN(IF(AF$1:AF$166="unsaniert",AE$1:AE$166)) + MAX(IF(AF$1:AF$166="unsaniert",AE$1:AE$166))) / 2,
        IF(
            AF145 = "teilsaniert",
            (MIN(IF(AF$1:AF$166="teilsaniert",AE$1:AE$166)) + MAX(IF(AF$1:AF$166="teilsaniert",AE$1:AE$166))) / 2,
            (MIN(IF(AF$1:AF$166="saniert",AE$1:AE$166)) + MAX(IF(AF$1:AF$166="saniert",AE$1:AE$166))) / 2
        )
    )),
    0,
    IF(
        AE144 &lt; (IF(
            AF145 = "unsaniert",
            (MIN(IF(AF$1:AF$166="unsaniert",AE$1:AE$166)) + MAX(IF(AF$1:AF$166="unsaniert",AE$1:AE$166))) / 2,
            IF(
                AF145 = "teilsaniert",
                (MIN(IF(AF$1:AF$166="teilsaniert",AE$1:AE$166)) + MAX(IF(AF$1:AF$166="teilsaniert",AE$1:AE$166))) / 2,
                (MIN(IF(AF$1:AF$166="saniert",AE$1:AE$166)) + MAX(IF(AF$1:AF$166="saniert",AE$1:AE$166))) / 2
            )
        )),
        0,
        AD145
    )
)</f>
        <v>0</v>
      </c>
      <c r="AH145" s="160"/>
      <c r="AI145" s="160"/>
      <c r="AJ145" s="160"/>
      <c r="AK145" s="174">
        <f t="shared" si="44"/>
        <v>-1.127946036198926</v>
      </c>
      <c r="AL145" s="173">
        <f t="shared" si="33"/>
        <v>6.220960574271561E-16</v>
      </c>
      <c r="AM145" s="174" t="str">
        <f t="shared" si="34"/>
        <v>saniert</v>
      </c>
      <c r="AN145" s="174" cm="1">
        <f t="array" ref="AN145">IF(
    AL145 &gt; (IF(
        AM145 = "unsaniert",
        (MIN(IF(AM$1:AM$166="unsaniert",AL$1:AL$166)) + MAX(IF(AM$1:AM$166="unsaniert",AL$1:AL$166))) / 2,
        IF(
            AM145 = "teilsaniert",
            (MIN(IF(AM$1:AM$166="teilsaniert",AL$1:AL$166)) + MAX(IF(AM$1:AM$166="teilsaniert",AL$1:AL$166))) / 2,
            (MIN(IF(AM$1:AM$166="saniert",AL$1:AL$166)) + MAX(IF(AM$1:AM$166="saniert",AL$1:AL$166))) / 2
        )
    )),
    0,
    IF(
        AL144 &lt; (IF(
            AM145 = "unsaniert",
            (MIN(IF(AM$1:AM$166="unsaniert",AL$1:AL$166)) + MAX(IF(AM$1:AM$166="unsaniert",AL$1:AL$166))) / 2,
            IF(
                AM145 = "teilsaniert",
                (MIN(IF(AM$1:AM$166="teilsaniert",AL$1:AL$166)) + MAX(IF(AM$1:AM$166="teilsaniert",AL$1:AL$166))) / 2,
                (MIN(IF(AM$1:AM$166="saniert",AL$1:AL$166)) + MAX(IF(AM$1:AM$166="saniert",AL$1:AL$166))) / 2
            )
        )),
        0,
        AK145
    )
)</f>
        <v>0</v>
      </c>
      <c r="AR145" s="174">
        <f t="shared" si="45"/>
        <v>0.98014466579387083</v>
      </c>
      <c r="AS145" s="173">
        <f t="shared" si="35"/>
        <v>2.5965984498596187E-4</v>
      </c>
      <c r="AT145" s="174" t="str">
        <f t="shared" si="36"/>
        <v>saniert</v>
      </c>
      <c r="AU145" s="174" cm="1">
        <f t="array" ref="AU145">IF(
    AS145 &gt; (IF(
        AT145 = "unsaniert",
        (MIN(IF(AT$1:AT$166="unsaniert",AS$1:AS$166)) + MAX(IF(AT$1:AT$166="unsaniert",AS$1:AS$166))) / 2,
        IF(
            AT145 = "teilsaniert",
            (MIN(IF(AT$1:AT$166="teilsaniert",AS$1:AS$166)) + MAX(IF(AT$1:AT$166="teilsaniert",AS$1:AS$166))) / 2,
            (MIN(IF(AT$1:AT$166="saniert",AS$1:AS$166)) + MAX(IF(AT$1:AT$166="saniert",AS$1:AS$166))) / 2
        )
    )),
    0,
    IF(
        AS144 &lt; (IF(
            AT145 = "unsaniert",
            (MIN(IF(AT$1:AT$166="unsaniert",AS$1:AS$166)) + MAX(IF(AT$1:AT$166="unsaniert",AS$1:AS$166))) / 2,
            IF(
                AT145 = "teilsaniert",
                (MIN(IF(AT$1:AT$166="teilsaniert",AS$1:AS$166)) + MAX(IF(AT$1:AT$166="teilsaniert",AS$1:AS$166))) / 2,
                (MIN(IF(AT$1:AT$166="saniert",AS$1:AS$166)) + MAX(IF(AT$1:AT$166="saniert",AS$1:AS$166))) / 2
            )
        )),
        0,
        AR145
    )
)</f>
        <v>0</v>
      </c>
      <c r="AV145" s="160"/>
      <c r="AW145" s="160"/>
      <c r="AX145" s="160"/>
      <c r="AY145" s="174">
        <f t="shared" si="46"/>
        <v>0.96567051303670515</v>
      </c>
      <c r="AZ145" s="173">
        <f t="shared" si="48"/>
        <v>1.4634606988460305E-2</v>
      </c>
      <c r="BA145" s="174" t="str">
        <f t="shared" si="49"/>
        <v>saniert</v>
      </c>
      <c r="BB145" s="174" cm="1">
        <f t="array" ref="BB145">IF(
    AZ145 &gt; (IF(
        BA145 = "unsaniert",
        (MIN(IF(BA$1:BA$166="unsaniert",AZ$1:AZ$166)) + MAX(IF(BA$1:BA$166="unsaniert",AZ$1:AZ$166))) / 2,
        IF(
            BA145 = "teilsaniert",
            (MIN(IF(BA$1:BA$166="teilsaniert",AZ$1:AZ$166)) + MAX(IF(BA$1:BA$166="teilsaniert",AZ$1:AZ$166))) / 2,
            (MIN(IF(BA$1:BA$166="saniert",AZ$1:AZ$166)) + MAX(IF(BA$1:BA$166="saniert",AZ$1:AZ$166))) / 2
        )
    )),
    0,
    IF(
        AZ144 &lt; (IF(
            BA145 = "unsaniert",
            (MIN(IF(BA$1:BA$166="unsaniert",AZ$1:AZ$166)) + MAX(IF(BA$1:BA$166="unsaniert",AZ$1:AZ$166))) / 2,
            IF(
                BA145 = "teilsaniert",
                (MIN(IF(BA$1:BA$166="teilsaniert",AZ$1:AZ$166)) + MAX(IF(BA$1:BA$166="teilsaniert",AZ$1:AZ$166))) / 2,
                (MIN(IF(BA$1:BA$166="saniert",AZ$1:AZ$166)) + MAX(IF(BA$1:BA$166="saniert",AZ$1:AZ$166))) / 2
            )
        )),
        0,
        AY145
    )
)</f>
        <v>0.96567051303670515</v>
      </c>
      <c r="BC145" s="160"/>
      <c r="BD145" s="160"/>
      <c r="BE145" s="160"/>
      <c r="BF145" s="174">
        <f t="shared" si="47"/>
        <v>-0.82563868258688289</v>
      </c>
      <c r="BG145" s="173">
        <f t="shared" si="37"/>
        <v>2.8159003310191749E-8</v>
      </c>
      <c r="BH145" s="174" t="str">
        <f t="shared" si="38"/>
        <v>saniert</v>
      </c>
      <c r="BI145" s="174" cm="1">
        <f t="array" ref="BI145">IF(
    BG145 &gt; (IF(
        BH145 = "unsaniert",
        (MIN(IF(BH$1:BH$166="unsaniert",BG$1:BG$166)) + MAX(IF(BH$1:BH$166="unsaniert",BG$1:BG$166))) / 2,
        IF(
            BH145 = "teilsaniert",
            (MIN(IF(BH$1:BH$166="teilsaniert",BG$1:BG$166)) + MAX(IF(BH$1:BH$166="teilsaniert",BG$1:BG$166))) / 2,
            (MIN(IF(BH$1:BH$166="saniert",BG$1:BG$166)) + MAX(IF(BH$1:BH$166="saniert",BG$1:BG$166))) / 2
        )
    )),
    0,
    IF(
        BG144 &lt; (IF(
            BH145 = "unsaniert",
            (MIN(IF(BH$1:BH$166="unsaniert",BG$1:BG$166)) + MAX(IF(BH$1:BH$166="unsaniert",BG$1:BG$166))) / 2,
            IF(
                BH145 = "teilsaniert",
                (MIN(IF(BH$1:BH$166="teilsaniert",BG$1:BG$166)) + MAX(IF(BH$1:BH$166="teilsaniert",BG$1:BG$166))) / 2,
                (MIN(IF(BH$1:BH$166="saniert",BG$1:BG$166)) + MAX(IF(BH$1:BH$166="saniert",BG$1:BG$166))) / 2
            )
        )),
        0,
        BF145
    )
)</f>
        <v>0</v>
      </c>
    </row>
    <row r="146" spans="2:61">
      <c r="B146" s="174">
        <f t="shared" si="39"/>
        <v>-0.15043396505294121</v>
      </c>
      <c r="C146" s="173">
        <f>_xlfn.NORM.DIST(B146, B5,C5, TRUE)</f>
        <v>1.1138344961690531E-3</v>
      </c>
      <c r="D146" s="174" t="str">
        <f t="shared" si="26"/>
        <v>saniert</v>
      </c>
      <c r="E146" s="174" cm="1">
        <f t="array" ref="E146">IF(
    C146 &gt; (IF(
        D146 = "unsaniert",
        (MIN(IF(D$32:D$166="unsaniert",C$32:C$166)) + MAX(IF(D$32:D$166="unsaniert",C$32:C$166))) / 2,
        IF(
            D146 = "teilsaniert",
            (MIN(IF(D$32:D$166="teilsaniert",C$32:C$166)) + MAX(IF(D$32:D$166="teilsaniert",C$32:C$166))) / 2,
            (MIN(IF(D$32:D$166="saniert",C$32:C$166)) + MAX(IF(D$32:D$166="saniert",C$32:C$166))) / 2
        )
    )),
    0,
    IF(
        C145 &lt; (IF(
            D146 = "unsaniert",
            (MIN(IF(D$32:D$166="unsaniert",C$32:C$166)) + MAX(IF(D$32:D$166="unsaniert",C$32:C$166))) / 2,
            IF(
                D146 = "teilsaniert",
                (MIN(IF(D$32:D$166="teilsaniert",C$32:C$166)) + MAX(IF(D$32:D$166="teilsaniert",C$32:C$166))) / 2,
                (MIN(IF(D$32:D$166="saniert",C$32:C$166)) + MAX(IF(D$32:D$166="saniert",C$32:C$166))) / 2
            )
        )),
        0,
        B146
    )
)</f>
        <v>0</v>
      </c>
      <c r="H146" s="160"/>
      <c r="I146" s="174">
        <f t="shared" si="40"/>
        <v>1.2072261060263625</v>
      </c>
      <c r="J146" s="173">
        <f>_xlfn.NORM.DIST(I146, I5,J5, TRUE)</f>
        <v>0.12251621234305166</v>
      </c>
      <c r="K146" s="174" t="str">
        <f t="shared" si="27"/>
        <v>teilsaniert</v>
      </c>
      <c r="L146" s="174" cm="1">
        <f t="array" ref="L146">IF(
    J146 &gt; (IF(
        K146 = "unsaniert",
        (MIN(IF(K$32:K$166="unsaniert",J$32:J$166)) + MAX(IF(K$32:K$166="unsaniert",J$32:J$166))) / 2,
        IF(
            K146 = "teilsaniert",
            (MIN(IF(K$32:K$166="teilsaniert",J$32:J$166)) + MAX(IF(K$32:K$166="teilsaniert",J$32:J$166))) / 2,
            (MIN(IF(K$32:K$166="saniert",J$32:J$166)) + MAX(IF(K$32:K$166="saniert",J$32:J$166))) / 2
        )
    )),
    0,
    IF(
        J145 &lt; (IF(
            K146 = "unsaniert",
            (MIN(IF(K$32:K$166="unsaniert",J$32:J$166)) + MAX(IF(K$32:K$166="unsaniert",J$32:J$166))) / 2,
            IF(
                K146 = "teilsaniert",
                (MIN(IF(K$32:K$166="teilsaniert",J$32:J$166)) + MAX(IF(K$32:K$166="teilsaniert",J$32:J$166))) / 2,
                (MIN(IF(K$32:K$166="saniert",J$32:J$166)) + MAX(IF(K$32:K$166="saniert",J$32:J$166))) / 2
            )
        )),
        0,
        I146
    )
)</f>
        <v>0</v>
      </c>
      <c r="O146" s="160"/>
      <c r="P146" s="174">
        <f t="shared" si="41"/>
        <v>-0.99636588749432231</v>
      </c>
      <c r="Q146" s="173">
        <f>_xlfn.NORM.DIST(P146, P5,Q5, TRUE)</f>
        <v>1.3239693680027107E-11</v>
      </c>
      <c r="R146" s="174" t="str">
        <f t="shared" si="28"/>
        <v>saniert</v>
      </c>
      <c r="S146" s="174" cm="1">
        <f t="array" ref="S146">IF(
    Q146 &gt; (IF(
        R146 = "unsaniert",
        (MIN(IF(R$32:R$166="unsaniert",Q$32:Q$166)) + MAX(IF(R$32:R$166="unsaniert",Q$32:Q$166))) / 2,
        IF(
            R146 = "teilsaniert",
            (MIN(IF(R$32:R$166="teilsaniert",Q$32:Q$166)) + MAX(IF(R$32:R$166="teilsaniert",Q$32:Q$166))) / 2,
            (MIN(IF(R$32:R$166="saniert",Q$32:Q$166)) + MAX(IF(R$32:R$166="saniert",Q$32:Q$166))) / 2
        )
    )),
    0,
    IF(
        Q145 &lt; (IF(
            R146 = "unsaniert",
            (MIN(IF(R$32:R$166="unsaniert",Q$32:Q$166)) + MAX(IF(R$32:R$166="unsaniert",Q$32:Q$166))) / 2,
            IF(
                R146 = "teilsaniert",
                (MIN(IF(R$32:R$166="teilsaniert",Q$32:Q$166)) + MAX(IF(R$32:R$166="teilsaniert",Q$32:Q$166))) / 2,
                (MIN(IF(R$32:R$166="saniert",Q$32:Q$166)) + MAX(IF(R$32:R$166="saniert",Q$32:Q$166))) / 2
            )
        )),
        0,
        P146
    )
)</f>
        <v>0</v>
      </c>
      <c r="W146" s="174">
        <f t="shared" si="42"/>
        <v>1.9570897700003078</v>
      </c>
      <c r="X146" s="173">
        <f t="shared" si="29"/>
        <v>4.3491930583796461E-2</v>
      </c>
      <c r="Y146" s="174" t="str">
        <f t="shared" si="30"/>
        <v>teilsaniert</v>
      </c>
      <c r="Z146" s="174" cm="1">
        <f t="array" ref="Z146">IF(
    X146 &gt; (IF(
        Y146 = "unsaniert",
        (MIN(IF(Y$29:Y$166="unsaniert",X$29:X$166)) + MAX(IF(Y$29:Y$166="unsaniert",X$29:X$166))) / 2,
        IF(
            Y146 = "teilsaniert",
            (MIN(IF(Y$29:Y$166="teilsaniert",X$29:X$166)) + MAX(IF(Y$29:Y$166="teilsaniert",X$29:X$166))) / 2,
            (MIN(IF(Y$29:Y$166="saniert",X$29:X$166)) + MAX(IF(Y$29:Y$166="saniert",X$29:X$166))) / 2
        )
    )),
    0,
    IF(
        X145 &lt; (IF(
            Y146 = "unsaniert",
            (MIN(IF(Y$29:Y$166="unsaniert",X$29:X$166)) + MAX(IF(Y$29:Y$166="unsaniert",X$29:X$166))) / 2,
            IF(
                Y146 = "teilsaniert",
                (MIN(IF(Y$29:Y$166="teilsaniert",X$29:X$166)) + MAX(IF(Y$29:Y$166="teilsaniert",X$29:X$166))) / 2,
                (MIN(IF(Y$29:Y$166="saniert",X$29:X$166)) + MAX(IF(Y$29:Y$166="saniert",X$29:X$166))) / 2
            )
        )),
        0,
        W146
    )
)</f>
        <v>0</v>
      </c>
      <c r="AA146" s="160"/>
      <c r="AB146" s="160"/>
      <c r="AC146" s="160"/>
      <c r="AD146" s="174">
        <f t="shared" si="43"/>
        <v>-0.21282345168490302</v>
      </c>
      <c r="AE146" s="173">
        <f t="shared" si="31"/>
        <v>8.6878804390364231E-5</v>
      </c>
      <c r="AF146" s="174" t="str">
        <f t="shared" si="32"/>
        <v>saniert</v>
      </c>
      <c r="AG146" s="174" cm="1">
        <f t="array" ref="AG146">IF(
    AE146 &gt; (IF(
        AF146 = "unsaniert",
        (MIN(IF(AF$1:AF$166="unsaniert",AE$1:AE$166)) + MAX(IF(AF$1:AF$166="unsaniert",AE$1:AE$166))) / 2,
        IF(
            AF146 = "teilsaniert",
            (MIN(IF(AF$1:AF$166="teilsaniert",AE$1:AE$166)) + MAX(IF(AF$1:AF$166="teilsaniert",AE$1:AE$166))) / 2,
            (MIN(IF(AF$1:AF$166="saniert",AE$1:AE$166)) + MAX(IF(AF$1:AF$166="saniert",AE$1:AE$166))) / 2
        )
    )),
    0,
    IF(
        AE145 &lt; (IF(
            AF146 = "unsaniert",
            (MIN(IF(AF$1:AF$166="unsaniert",AE$1:AE$166)) + MAX(IF(AF$1:AF$166="unsaniert",AE$1:AE$166))) / 2,
            IF(
                AF146 = "teilsaniert",
                (MIN(IF(AF$1:AF$166="teilsaniert",AE$1:AE$166)) + MAX(IF(AF$1:AF$166="teilsaniert",AE$1:AE$166))) / 2,
                (MIN(IF(AF$1:AF$166="saniert",AE$1:AE$166)) + MAX(IF(AF$1:AF$166="saniert",AE$1:AE$166))) / 2
            )
        )),
        0,
        AD146
    )
)</f>
        <v>0</v>
      </c>
      <c r="AH146" s="160"/>
      <c r="AI146" s="160"/>
      <c r="AJ146" s="160"/>
      <c r="AK146" s="174">
        <f t="shared" si="44"/>
        <v>-1.157946036198926</v>
      </c>
      <c r="AL146" s="173">
        <f t="shared" si="33"/>
        <v>2.7479593923981018E-16</v>
      </c>
      <c r="AM146" s="174" t="str">
        <f t="shared" si="34"/>
        <v>saniert</v>
      </c>
      <c r="AN146" s="174" cm="1">
        <f t="array" ref="AN146">IF(
    AL146 &gt; (IF(
        AM146 = "unsaniert",
        (MIN(IF(AM$1:AM$166="unsaniert",AL$1:AL$166)) + MAX(IF(AM$1:AM$166="unsaniert",AL$1:AL$166))) / 2,
        IF(
            AM146 = "teilsaniert",
            (MIN(IF(AM$1:AM$166="teilsaniert",AL$1:AL$166)) + MAX(IF(AM$1:AM$166="teilsaniert",AL$1:AL$166))) / 2,
            (MIN(IF(AM$1:AM$166="saniert",AL$1:AL$166)) + MAX(IF(AM$1:AM$166="saniert",AL$1:AL$166))) / 2
        )
    )),
    0,
    IF(
        AL145 &lt; (IF(
            AM146 = "unsaniert",
            (MIN(IF(AM$1:AM$166="unsaniert",AL$1:AL$166)) + MAX(IF(AM$1:AM$166="unsaniert",AL$1:AL$166))) / 2,
            IF(
                AM146 = "teilsaniert",
                (MIN(IF(AM$1:AM$166="teilsaniert",AL$1:AL$166)) + MAX(IF(AM$1:AM$166="teilsaniert",AL$1:AL$166))) / 2,
                (MIN(IF(AM$1:AM$166="saniert",AL$1:AL$166)) + MAX(IF(AM$1:AM$166="saniert",AL$1:AL$166))) / 2
            )
        )),
        0,
        AK146
    )
)</f>
        <v>0</v>
      </c>
      <c r="AR146" s="174">
        <f t="shared" si="45"/>
        <v>0.97014466579387082</v>
      </c>
      <c r="AS146" s="173">
        <f t="shared" si="35"/>
        <v>2.082422805616251E-4</v>
      </c>
      <c r="AT146" s="174" t="str">
        <f t="shared" si="36"/>
        <v>saniert</v>
      </c>
      <c r="AU146" s="174" cm="1">
        <f t="array" ref="AU146">IF(
    AS146 &gt; (IF(
        AT146 = "unsaniert",
        (MIN(IF(AT$1:AT$166="unsaniert",AS$1:AS$166)) + MAX(IF(AT$1:AT$166="unsaniert",AS$1:AS$166))) / 2,
        IF(
            AT146 = "teilsaniert",
            (MIN(IF(AT$1:AT$166="teilsaniert",AS$1:AS$166)) + MAX(IF(AT$1:AT$166="teilsaniert",AS$1:AS$166))) / 2,
            (MIN(IF(AT$1:AT$166="saniert",AS$1:AS$166)) + MAX(IF(AT$1:AT$166="saniert",AS$1:AS$166))) / 2
        )
    )),
    0,
    IF(
        AS145 &lt; (IF(
            AT146 = "unsaniert",
            (MIN(IF(AT$1:AT$166="unsaniert",AS$1:AS$166)) + MAX(IF(AT$1:AT$166="unsaniert",AS$1:AS$166))) / 2,
            IF(
                AT146 = "teilsaniert",
                (MIN(IF(AT$1:AT$166="teilsaniert",AS$1:AS$166)) + MAX(IF(AT$1:AT$166="teilsaniert",AS$1:AS$166))) / 2,
                (MIN(IF(AT$1:AT$166="saniert",AS$1:AS$166)) + MAX(IF(AT$1:AT$166="saniert",AS$1:AS$166))) / 2
            )
        )),
        0,
        AR146
    )
)</f>
        <v>0</v>
      </c>
      <c r="AV146" s="160"/>
      <c r="AW146" s="160"/>
      <c r="AX146" s="160"/>
      <c r="AY146" s="174">
        <f t="shared" si="46"/>
        <v>0.93567051303670512</v>
      </c>
      <c r="AZ146" s="173">
        <f t="shared" si="48"/>
        <v>1.2975944540762094E-2</v>
      </c>
      <c r="BA146" s="174" t="str">
        <f t="shared" si="49"/>
        <v>saniert</v>
      </c>
      <c r="BB146" s="174" cm="1">
        <f t="array" ref="BB146">IF(
    AZ146 &gt; (IF(
        BA146 = "unsaniert",
        (MIN(IF(BA$1:BA$166="unsaniert",AZ$1:AZ$166)) + MAX(IF(BA$1:BA$166="unsaniert",AZ$1:AZ$166))) / 2,
        IF(
            BA146 = "teilsaniert",
            (MIN(IF(BA$1:BA$166="teilsaniert",AZ$1:AZ$166)) + MAX(IF(BA$1:BA$166="teilsaniert",AZ$1:AZ$166))) / 2,
            (MIN(IF(BA$1:BA$166="saniert",AZ$1:AZ$166)) + MAX(IF(BA$1:BA$166="saniert",AZ$1:AZ$166))) / 2
        )
    )),
    0,
    IF(
        AZ145 &lt; (IF(
            BA146 = "unsaniert",
            (MIN(IF(BA$1:BA$166="unsaniert",AZ$1:AZ$166)) + MAX(IF(BA$1:BA$166="unsaniert",AZ$1:AZ$166))) / 2,
            IF(
                BA146 = "teilsaniert",
                (MIN(IF(BA$1:BA$166="teilsaniert",AZ$1:AZ$166)) + MAX(IF(BA$1:BA$166="teilsaniert",AZ$1:AZ$166))) / 2,
                (MIN(IF(BA$1:BA$166="saniert",AZ$1:AZ$166)) + MAX(IF(BA$1:BA$166="saniert",AZ$1:AZ$166))) / 2
            )
        )),
        0,
        AY146
    )
)</f>
        <v>0</v>
      </c>
      <c r="BC146" s="160"/>
      <c r="BD146" s="160"/>
      <c r="BE146" s="160"/>
      <c r="BF146" s="174">
        <f t="shared" si="47"/>
        <v>-0.85563868258688291</v>
      </c>
      <c r="BG146" s="173">
        <f t="shared" si="37"/>
        <v>1.8275773124396481E-8</v>
      </c>
      <c r="BH146" s="174" t="str">
        <f t="shared" si="38"/>
        <v>saniert</v>
      </c>
      <c r="BI146" s="174" cm="1">
        <f t="array" ref="BI146">IF(
    BG146 &gt; (IF(
        BH146 = "unsaniert",
        (MIN(IF(BH$1:BH$166="unsaniert",BG$1:BG$166)) + MAX(IF(BH$1:BH$166="unsaniert",BG$1:BG$166))) / 2,
        IF(
            BH146 = "teilsaniert",
            (MIN(IF(BH$1:BH$166="teilsaniert",BG$1:BG$166)) + MAX(IF(BH$1:BH$166="teilsaniert",BG$1:BG$166))) / 2,
            (MIN(IF(BH$1:BH$166="saniert",BG$1:BG$166)) + MAX(IF(BH$1:BH$166="saniert",BG$1:BG$166))) / 2
        )
    )),
    0,
    IF(
        BG145 &lt; (IF(
            BH146 = "unsaniert",
            (MIN(IF(BH$1:BH$166="unsaniert",BG$1:BG$166)) + MAX(IF(BH$1:BH$166="unsaniert",BG$1:BG$166))) / 2,
            IF(
                BH146 = "teilsaniert",
                (MIN(IF(BH$1:BH$166="teilsaniert",BG$1:BG$166)) + MAX(IF(BH$1:BH$166="teilsaniert",BG$1:BG$166))) / 2,
                (MIN(IF(BH$1:BH$166="saniert",BG$1:BG$166)) + MAX(IF(BH$1:BH$166="saniert",BG$1:BG$166))) / 2
            )
        )),
        0,
        BF146
    )
)</f>
        <v>0</v>
      </c>
    </row>
    <row r="147" spans="2:61">
      <c r="B147" s="174">
        <f t="shared" si="39"/>
        <v>-0.18043396505294121</v>
      </c>
      <c r="C147" s="173">
        <f>_xlfn.NORM.DIST(B147, B5,C5, TRUE)</f>
        <v>9.2708489183948735E-4</v>
      </c>
      <c r="D147" s="174" t="str">
        <f t="shared" si="26"/>
        <v>saniert</v>
      </c>
      <c r="E147" s="174" cm="1">
        <f t="array" ref="E147">IF(
    C147 &gt; (IF(
        D147 = "unsaniert",
        (MIN(IF(D$32:D$166="unsaniert",C$32:C$166)) + MAX(IF(D$32:D$166="unsaniert",C$32:C$166))) / 2,
        IF(
            D147 = "teilsaniert",
            (MIN(IF(D$32:D$166="teilsaniert",C$32:C$166)) + MAX(IF(D$32:D$166="teilsaniert",C$32:C$166))) / 2,
            (MIN(IF(D$32:D$166="saniert",C$32:C$166)) + MAX(IF(D$32:D$166="saniert",C$32:C$166))) / 2
        )
    )),
    0,
    IF(
        C146 &lt; (IF(
            D147 = "unsaniert",
            (MIN(IF(D$32:D$166="unsaniert",C$32:C$166)) + MAX(IF(D$32:D$166="unsaniert",C$32:C$166))) / 2,
            IF(
                D147 = "teilsaniert",
                (MIN(IF(D$32:D$166="teilsaniert",C$32:C$166)) + MAX(IF(D$32:D$166="teilsaniert",C$32:C$166))) / 2,
                (MIN(IF(D$32:D$166="saniert",C$32:C$166)) + MAX(IF(D$32:D$166="saniert",C$32:C$166))) / 2
            )
        )),
        0,
        B147
    )
)</f>
        <v>0</v>
      </c>
      <c r="H147" s="160"/>
      <c r="I147" s="174">
        <f t="shared" si="40"/>
        <v>1.1772261060263625</v>
      </c>
      <c r="J147" s="173">
        <f>_xlfn.NORM.DIST(I147, I5,J5, TRUE)</f>
        <v>0.11506967022171037</v>
      </c>
      <c r="K147" s="174" t="str">
        <f t="shared" si="27"/>
        <v>teilsaniert</v>
      </c>
      <c r="L147" s="174" cm="1">
        <f t="array" ref="L147">IF(
    J147 &gt; (IF(
        K147 = "unsaniert",
        (MIN(IF(K$32:K$166="unsaniert",J$32:J$166)) + MAX(IF(K$32:K$166="unsaniert",J$32:J$166))) / 2,
        IF(
            K147 = "teilsaniert",
            (MIN(IF(K$32:K$166="teilsaniert",J$32:J$166)) + MAX(IF(K$32:K$166="teilsaniert",J$32:J$166))) / 2,
            (MIN(IF(K$32:K$166="saniert",J$32:J$166)) + MAX(IF(K$32:K$166="saniert",J$32:J$166))) / 2
        )
    )),
    0,
    IF(
        J146 &lt; (IF(
            K147 = "unsaniert",
            (MIN(IF(K$32:K$166="unsaniert",J$32:J$166)) + MAX(IF(K$32:K$166="unsaniert",J$32:J$166))) / 2,
            IF(
                K147 = "teilsaniert",
                (MIN(IF(K$32:K$166="teilsaniert",J$32:J$166)) + MAX(IF(K$32:K$166="teilsaniert",J$32:J$166))) / 2,
                (MIN(IF(K$32:K$166="saniert",J$32:J$166)) + MAX(IF(K$32:K$166="saniert",J$32:J$166))) / 2
            )
        )),
        0,
        I147
    )
)</f>
        <v>0</v>
      </c>
      <c r="O147" s="160"/>
      <c r="P147" s="174">
        <f t="shared" si="41"/>
        <v>-1.0263658874943222</v>
      </c>
      <c r="Q147" s="173">
        <f>_xlfn.NORM.DIST(P147, P5,Q5, TRUE)</f>
        <v>7.2910372604068587E-12</v>
      </c>
      <c r="R147" s="174" t="str">
        <f t="shared" si="28"/>
        <v>saniert</v>
      </c>
      <c r="S147" s="174" cm="1">
        <f t="array" ref="S147">IF(
    Q147 &gt; (IF(
        R147 = "unsaniert",
        (MIN(IF(R$32:R$166="unsaniert",Q$32:Q$166)) + MAX(IF(R$32:R$166="unsaniert",Q$32:Q$166))) / 2,
        IF(
            R147 = "teilsaniert",
            (MIN(IF(R$32:R$166="teilsaniert",Q$32:Q$166)) + MAX(IF(R$32:R$166="teilsaniert",Q$32:Q$166))) / 2,
            (MIN(IF(R$32:R$166="saniert",Q$32:Q$166)) + MAX(IF(R$32:R$166="saniert",Q$32:Q$166))) / 2
        )
    )),
    0,
    IF(
        Q146 &lt; (IF(
            R147 = "unsaniert",
            (MIN(IF(R$32:R$166="unsaniert",Q$32:Q$166)) + MAX(IF(R$32:R$166="unsaniert",Q$32:Q$166))) / 2,
            IF(
                R147 = "teilsaniert",
                (MIN(IF(R$32:R$166="teilsaniert",Q$32:Q$166)) + MAX(IF(R$32:R$166="teilsaniert",Q$32:Q$166))) / 2,
                (MIN(IF(R$32:R$166="saniert",Q$32:Q$166)) + MAX(IF(R$32:R$166="saniert",Q$32:Q$166))) / 2
            )
        )),
        0,
        P147
    )
)</f>
        <v>0</v>
      </c>
      <c r="W147" s="174">
        <f t="shared" si="42"/>
        <v>1.9270897700003078</v>
      </c>
      <c r="X147" s="173">
        <f t="shared" si="29"/>
        <v>3.9717545887652937E-2</v>
      </c>
      <c r="Y147" s="174" t="str">
        <f t="shared" si="30"/>
        <v>teilsaniert</v>
      </c>
      <c r="Z147" s="174" cm="1">
        <f t="array" ref="Z147">IF(
    X147 &gt; (IF(
        Y147 = "unsaniert",
        (MIN(IF(Y$29:Y$166="unsaniert",X$29:X$166)) + MAX(IF(Y$29:Y$166="unsaniert",X$29:X$166))) / 2,
        IF(
            Y147 = "teilsaniert",
            (MIN(IF(Y$29:Y$166="teilsaniert",X$29:X$166)) + MAX(IF(Y$29:Y$166="teilsaniert",X$29:X$166))) / 2,
            (MIN(IF(Y$29:Y$166="saniert",X$29:X$166)) + MAX(IF(Y$29:Y$166="saniert",X$29:X$166))) / 2
        )
    )),
    0,
    IF(
        X146 &lt; (IF(
            Y147 = "unsaniert",
            (MIN(IF(Y$29:Y$166="unsaniert",X$29:X$166)) + MAX(IF(Y$29:Y$166="unsaniert",X$29:X$166))) / 2,
            IF(
                Y147 = "teilsaniert",
                (MIN(IF(Y$29:Y$166="teilsaniert",X$29:X$166)) + MAX(IF(Y$29:Y$166="teilsaniert",X$29:X$166))) / 2,
                (MIN(IF(Y$29:Y$166="saniert",X$29:X$166)) + MAX(IF(Y$29:Y$166="saniert",X$29:X$166))) / 2
            )
        )),
        0,
        W147
    )
)</f>
        <v>0</v>
      </c>
      <c r="AA147" s="160"/>
      <c r="AB147" s="160"/>
      <c r="AC147" s="160"/>
      <c r="AD147" s="174">
        <f t="shared" si="43"/>
        <v>-0.24282345168490302</v>
      </c>
      <c r="AE147" s="173">
        <f t="shared" si="31"/>
        <v>6.802260567119429E-5</v>
      </c>
      <c r="AF147" s="174" t="str">
        <f t="shared" si="32"/>
        <v>saniert</v>
      </c>
      <c r="AG147" s="174" cm="1">
        <f t="array" ref="AG147">IF(
    AE147 &gt; (IF(
        AF147 = "unsaniert",
        (MIN(IF(AF$1:AF$166="unsaniert",AE$1:AE$166)) + MAX(IF(AF$1:AF$166="unsaniert",AE$1:AE$166))) / 2,
        IF(
            AF147 = "teilsaniert",
            (MIN(IF(AF$1:AF$166="teilsaniert",AE$1:AE$166)) + MAX(IF(AF$1:AF$166="teilsaniert",AE$1:AE$166))) / 2,
            (MIN(IF(AF$1:AF$166="saniert",AE$1:AE$166)) + MAX(IF(AF$1:AF$166="saniert",AE$1:AE$166))) / 2
        )
    )),
    0,
    IF(
        AE146 &lt; (IF(
            AF147 = "unsaniert",
            (MIN(IF(AF$1:AF$166="unsaniert",AE$1:AE$166)) + MAX(IF(AF$1:AF$166="unsaniert",AE$1:AE$166))) / 2,
            IF(
                AF147 = "teilsaniert",
                (MIN(IF(AF$1:AF$166="teilsaniert",AE$1:AE$166)) + MAX(IF(AF$1:AF$166="teilsaniert",AE$1:AE$166))) / 2,
                (MIN(IF(AF$1:AF$166="saniert",AE$1:AE$166)) + MAX(IF(AF$1:AF$166="saniert",AE$1:AE$166))) / 2
            )
        )),
        0,
        AD147
    )
)</f>
        <v>0</v>
      </c>
      <c r="AH147" s="160"/>
      <c r="AI147" s="160"/>
      <c r="AJ147" s="160"/>
      <c r="AK147" s="174">
        <f t="shared" si="44"/>
        <v>-1.187946036198926</v>
      </c>
      <c r="AL147" s="173">
        <f t="shared" si="33"/>
        <v>1.2019351542735122E-16</v>
      </c>
      <c r="AM147" s="174" t="str">
        <f t="shared" si="34"/>
        <v>saniert</v>
      </c>
      <c r="AN147" s="174" cm="1">
        <f t="array" ref="AN147">IF(
    AL147 &gt; (IF(
        AM147 = "unsaniert",
        (MIN(IF(AM$1:AM$166="unsaniert",AL$1:AL$166)) + MAX(IF(AM$1:AM$166="unsaniert",AL$1:AL$166))) / 2,
        IF(
            AM147 = "teilsaniert",
            (MIN(IF(AM$1:AM$166="teilsaniert",AL$1:AL$166)) + MAX(IF(AM$1:AM$166="teilsaniert",AL$1:AL$166))) / 2,
            (MIN(IF(AM$1:AM$166="saniert",AL$1:AL$166)) + MAX(IF(AM$1:AM$166="saniert",AL$1:AL$166))) / 2
        )
    )),
    0,
    IF(
        AL146 &lt; (IF(
            AM147 = "unsaniert",
            (MIN(IF(AM$1:AM$166="unsaniert",AL$1:AL$166)) + MAX(IF(AM$1:AM$166="unsaniert",AL$1:AL$166))) / 2,
            IF(
                AM147 = "teilsaniert",
                (MIN(IF(AM$1:AM$166="teilsaniert",AL$1:AL$166)) + MAX(IF(AM$1:AM$166="teilsaniert",AL$1:AL$166))) / 2,
                (MIN(IF(AM$1:AM$166="saniert",AL$1:AL$166)) + MAX(IF(AM$1:AM$166="saniert",AL$1:AL$166))) / 2
            )
        )),
        0,
        AK147
    )
)</f>
        <v>0</v>
      </c>
      <c r="AR147" s="174">
        <f t="shared" si="45"/>
        <v>0.96014466579387081</v>
      </c>
      <c r="AS147" s="173">
        <f t="shared" si="35"/>
        <v>1.6646188628782754E-4</v>
      </c>
      <c r="AT147" s="174" t="str">
        <f t="shared" si="36"/>
        <v>saniert</v>
      </c>
      <c r="AU147" s="174" cm="1">
        <f t="array" ref="AU147">IF(
    AS147 &gt; (IF(
        AT147 = "unsaniert",
        (MIN(IF(AT$1:AT$166="unsaniert",AS$1:AS$166)) + MAX(IF(AT$1:AT$166="unsaniert",AS$1:AS$166))) / 2,
        IF(
            AT147 = "teilsaniert",
            (MIN(IF(AT$1:AT$166="teilsaniert",AS$1:AS$166)) + MAX(IF(AT$1:AT$166="teilsaniert",AS$1:AS$166))) / 2,
            (MIN(IF(AT$1:AT$166="saniert",AS$1:AS$166)) + MAX(IF(AT$1:AT$166="saniert",AS$1:AS$166))) / 2
        )
    )),
    0,
    IF(
        AS146 &lt; (IF(
            AT147 = "unsaniert",
            (MIN(IF(AT$1:AT$166="unsaniert",AS$1:AS$166)) + MAX(IF(AT$1:AT$166="unsaniert",AS$1:AS$166))) / 2,
            IF(
                AT147 = "teilsaniert",
                (MIN(IF(AT$1:AT$166="teilsaniert",AS$1:AS$166)) + MAX(IF(AT$1:AT$166="teilsaniert",AS$1:AS$166))) / 2,
                (MIN(IF(AT$1:AT$166="saniert",AS$1:AS$166)) + MAX(IF(AT$1:AT$166="saniert",AS$1:AS$166))) / 2
            )
        )),
        0,
        AR147
    )
)</f>
        <v>0</v>
      </c>
      <c r="AV147" s="160"/>
      <c r="AW147" s="160"/>
      <c r="AX147" s="160"/>
      <c r="AY147" s="174">
        <f t="shared" si="46"/>
        <v>0.90567051303670509</v>
      </c>
      <c r="AZ147" s="173">
        <f t="shared" si="48"/>
        <v>1.148237950737226E-2</v>
      </c>
      <c r="BA147" s="174" t="str">
        <f t="shared" si="49"/>
        <v>saniert</v>
      </c>
      <c r="BB147" s="174" cm="1">
        <f t="array" ref="BB147">IF(
    AZ147 &gt; (IF(
        BA147 = "unsaniert",
        (MIN(IF(BA$1:BA$166="unsaniert",AZ$1:AZ$166)) + MAX(IF(BA$1:BA$166="unsaniert",AZ$1:AZ$166))) / 2,
        IF(
            BA147 = "teilsaniert",
            (MIN(IF(BA$1:BA$166="teilsaniert",AZ$1:AZ$166)) + MAX(IF(BA$1:BA$166="teilsaniert",AZ$1:AZ$166))) / 2,
            (MIN(IF(BA$1:BA$166="saniert",AZ$1:AZ$166)) + MAX(IF(BA$1:BA$166="saniert",AZ$1:AZ$166))) / 2
        )
    )),
    0,
    IF(
        AZ146 &lt; (IF(
            BA147 = "unsaniert",
            (MIN(IF(BA$1:BA$166="unsaniert",AZ$1:AZ$166)) + MAX(IF(BA$1:BA$166="unsaniert",AZ$1:AZ$166))) / 2,
            IF(
                BA147 = "teilsaniert",
                (MIN(IF(BA$1:BA$166="teilsaniert",AZ$1:AZ$166)) + MAX(IF(BA$1:BA$166="teilsaniert",AZ$1:AZ$166))) / 2,
                (MIN(IF(BA$1:BA$166="saniert",AZ$1:AZ$166)) + MAX(IF(BA$1:BA$166="saniert",AZ$1:AZ$166))) / 2
            )
        )),
        0,
        AY147
    )
)</f>
        <v>0</v>
      </c>
      <c r="BC147" s="160"/>
      <c r="BD147" s="160"/>
      <c r="BE147" s="160"/>
      <c r="BF147" s="174">
        <f t="shared" si="47"/>
        <v>-0.88563868258688294</v>
      </c>
      <c r="BG147" s="173">
        <f t="shared" si="37"/>
        <v>1.1793818064388589E-8</v>
      </c>
      <c r="BH147" s="174" t="str">
        <f t="shared" si="38"/>
        <v>saniert</v>
      </c>
      <c r="BI147" s="174" cm="1">
        <f t="array" ref="BI147">IF(
    BG147 &gt; (IF(
        BH147 = "unsaniert",
        (MIN(IF(BH$1:BH$166="unsaniert",BG$1:BG$166)) + MAX(IF(BH$1:BH$166="unsaniert",BG$1:BG$166))) / 2,
        IF(
            BH147 = "teilsaniert",
            (MIN(IF(BH$1:BH$166="teilsaniert",BG$1:BG$166)) + MAX(IF(BH$1:BH$166="teilsaniert",BG$1:BG$166))) / 2,
            (MIN(IF(BH$1:BH$166="saniert",BG$1:BG$166)) + MAX(IF(BH$1:BH$166="saniert",BG$1:BG$166))) / 2
        )
    )),
    0,
    IF(
        BG146 &lt; (IF(
            BH147 = "unsaniert",
            (MIN(IF(BH$1:BH$166="unsaniert",BG$1:BG$166)) + MAX(IF(BH$1:BH$166="unsaniert",BG$1:BG$166))) / 2,
            IF(
                BH147 = "teilsaniert",
                (MIN(IF(BH$1:BH$166="teilsaniert",BG$1:BG$166)) + MAX(IF(BH$1:BH$166="teilsaniert",BG$1:BG$166))) / 2,
                (MIN(IF(BH$1:BH$166="saniert",BG$1:BG$166)) + MAX(IF(BH$1:BH$166="saniert",BG$1:BG$166))) / 2
            )
        )),
        0,
        BF147
    )
)</f>
        <v>0</v>
      </c>
    </row>
    <row r="148" spans="2:61">
      <c r="B148" s="174">
        <f t="shared" si="39"/>
        <v>-0.21043396505294121</v>
      </c>
      <c r="C148" s="173">
        <f>_xlfn.NORM.DIST(B148, B5,C5, TRUE)</f>
        <v>7.6950521950356016E-4</v>
      </c>
      <c r="D148" s="174" t="str">
        <f t="shared" si="26"/>
        <v>saniert</v>
      </c>
      <c r="E148" s="174" cm="1">
        <f t="array" ref="E148">IF(
    C148 &gt; (IF(
        D148 = "unsaniert",
        (MIN(IF(D$32:D$166="unsaniert",C$32:C$166)) + MAX(IF(D$32:D$166="unsaniert",C$32:C$166))) / 2,
        IF(
            D148 = "teilsaniert",
            (MIN(IF(D$32:D$166="teilsaniert",C$32:C$166)) + MAX(IF(D$32:D$166="teilsaniert",C$32:C$166))) / 2,
            (MIN(IF(D$32:D$166="saniert",C$32:C$166)) + MAX(IF(D$32:D$166="saniert",C$32:C$166))) / 2
        )
    )),
    0,
    IF(
        C147 &lt; (IF(
            D148 = "unsaniert",
            (MIN(IF(D$32:D$166="unsaniert",C$32:C$166)) + MAX(IF(D$32:D$166="unsaniert",C$32:C$166))) / 2,
            IF(
                D148 = "teilsaniert",
                (MIN(IF(D$32:D$166="teilsaniert",C$32:C$166)) + MAX(IF(D$32:D$166="teilsaniert",C$32:C$166))) / 2,
                (MIN(IF(D$32:D$166="saniert",C$32:C$166)) + MAX(IF(D$32:D$166="saniert",C$32:C$166))) / 2
            )
        )),
        0,
        B148
    )
)</f>
        <v>0</v>
      </c>
      <c r="H148" s="160"/>
      <c r="I148" s="174">
        <f t="shared" si="40"/>
        <v>1.1472261060263624</v>
      </c>
      <c r="J148" s="173">
        <f>_xlfn.NORM.DIST(I148, I5,J5, TRUE)</f>
        <v>0.10795075716732666</v>
      </c>
      <c r="K148" s="174" t="str">
        <f t="shared" si="27"/>
        <v>teilsaniert</v>
      </c>
      <c r="L148" s="174" cm="1">
        <f t="array" ref="L148">IF(
    J148 &gt; (IF(
        K148 = "unsaniert",
        (MIN(IF(K$32:K$166="unsaniert",J$32:J$166)) + MAX(IF(K$32:K$166="unsaniert",J$32:J$166))) / 2,
        IF(
            K148 = "teilsaniert",
            (MIN(IF(K$32:K$166="teilsaniert",J$32:J$166)) + MAX(IF(K$32:K$166="teilsaniert",J$32:J$166))) / 2,
            (MIN(IF(K$32:K$166="saniert",J$32:J$166)) + MAX(IF(K$32:K$166="saniert",J$32:J$166))) / 2
        )
    )),
    0,
    IF(
        J147 &lt; (IF(
            K148 = "unsaniert",
            (MIN(IF(K$32:K$166="unsaniert",J$32:J$166)) + MAX(IF(K$32:K$166="unsaniert",J$32:J$166))) / 2,
            IF(
                K148 = "teilsaniert",
                (MIN(IF(K$32:K$166="teilsaniert",J$32:J$166)) + MAX(IF(K$32:K$166="teilsaniert",J$32:J$166))) / 2,
                (MIN(IF(K$32:K$166="saniert",J$32:J$166)) + MAX(IF(K$32:K$166="saniert",J$32:J$166))) / 2
            )
        )),
        0,
        I148
    )
)</f>
        <v>0</v>
      </c>
      <c r="O148" s="160"/>
      <c r="P148" s="174">
        <f t="shared" si="41"/>
        <v>-1.0563658874943223</v>
      </c>
      <c r="Q148" s="173">
        <f>_xlfn.NORM.DIST(P148, P5,Q5, TRUE)</f>
        <v>3.9854032330507056E-12</v>
      </c>
      <c r="R148" s="174" t="str">
        <f t="shared" si="28"/>
        <v>saniert</v>
      </c>
      <c r="S148" s="174" cm="1">
        <f t="array" ref="S148">IF(
    Q148 &gt; (IF(
        R148 = "unsaniert",
        (MIN(IF(R$32:R$166="unsaniert",Q$32:Q$166)) + MAX(IF(R$32:R$166="unsaniert",Q$32:Q$166))) / 2,
        IF(
            R148 = "teilsaniert",
            (MIN(IF(R$32:R$166="teilsaniert",Q$32:Q$166)) + MAX(IF(R$32:R$166="teilsaniert",Q$32:Q$166))) / 2,
            (MIN(IF(R$32:R$166="saniert",Q$32:Q$166)) + MAX(IF(R$32:R$166="saniert",Q$32:Q$166))) / 2
        )
    )),
    0,
    IF(
        Q147 &lt; (IF(
            R148 = "unsaniert",
            (MIN(IF(R$32:R$166="unsaniert",Q$32:Q$166)) + MAX(IF(R$32:R$166="unsaniert",Q$32:Q$166))) / 2,
            IF(
                R148 = "teilsaniert",
                (MIN(IF(R$32:R$166="teilsaniert",Q$32:Q$166)) + MAX(IF(R$32:R$166="teilsaniert",Q$32:Q$166))) / 2,
                (MIN(IF(R$32:R$166="saniert",Q$32:Q$166)) + MAX(IF(R$32:R$166="saniert",Q$32:Q$166))) / 2
            )
        )),
        0,
        P148
    )
)</f>
        <v>0</v>
      </c>
      <c r="W148" s="174">
        <f t="shared" si="42"/>
        <v>1.8970897700003078</v>
      </c>
      <c r="X148" s="173">
        <f t="shared" si="29"/>
        <v>3.621391765271792E-2</v>
      </c>
      <c r="Y148" s="174" t="str">
        <f t="shared" si="30"/>
        <v>teilsaniert</v>
      </c>
      <c r="Z148" s="174" cm="1">
        <f t="array" ref="Z148">IF(
    X148 &gt; (IF(
        Y148 = "unsaniert",
        (MIN(IF(Y$29:Y$166="unsaniert",X$29:X$166)) + MAX(IF(Y$29:Y$166="unsaniert",X$29:X$166))) / 2,
        IF(
            Y148 = "teilsaniert",
            (MIN(IF(Y$29:Y$166="teilsaniert",X$29:X$166)) + MAX(IF(Y$29:Y$166="teilsaniert",X$29:X$166))) / 2,
            (MIN(IF(Y$29:Y$166="saniert",X$29:X$166)) + MAX(IF(Y$29:Y$166="saniert",X$29:X$166))) / 2
        )
    )),
    0,
    IF(
        X147 &lt; (IF(
            Y148 = "unsaniert",
            (MIN(IF(Y$29:Y$166="unsaniert",X$29:X$166)) + MAX(IF(Y$29:Y$166="unsaniert",X$29:X$166))) / 2,
            IF(
                Y148 = "teilsaniert",
                (MIN(IF(Y$29:Y$166="teilsaniert",X$29:X$166)) + MAX(IF(Y$29:Y$166="teilsaniert",X$29:X$166))) / 2,
                (MIN(IF(Y$29:Y$166="saniert",X$29:X$166)) + MAX(IF(Y$29:Y$166="saniert",X$29:X$166))) / 2
            )
        )),
        0,
        W148
    )
)</f>
        <v>0</v>
      </c>
      <c r="AA148" s="160"/>
      <c r="AB148" s="160"/>
      <c r="AC148" s="160"/>
      <c r="AD148" s="174">
        <f t="shared" si="43"/>
        <v>-0.27282345168490302</v>
      </c>
      <c r="AE148" s="173">
        <f t="shared" si="31"/>
        <v>5.3071973031603425E-5</v>
      </c>
      <c r="AF148" s="174" t="str">
        <f t="shared" si="32"/>
        <v>saniert</v>
      </c>
      <c r="AG148" s="174" cm="1">
        <f t="array" ref="AG148">IF(
    AE148 &gt; (IF(
        AF148 = "unsaniert",
        (MIN(IF(AF$1:AF$166="unsaniert",AE$1:AE$166)) + MAX(IF(AF$1:AF$166="unsaniert",AE$1:AE$166))) / 2,
        IF(
            AF148 = "teilsaniert",
            (MIN(IF(AF$1:AF$166="teilsaniert",AE$1:AE$166)) + MAX(IF(AF$1:AF$166="teilsaniert",AE$1:AE$166))) / 2,
            (MIN(IF(AF$1:AF$166="saniert",AE$1:AE$166)) + MAX(IF(AF$1:AF$166="saniert",AE$1:AE$166))) / 2
        )
    )),
    0,
    IF(
        AE147 &lt; (IF(
            AF148 = "unsaniert",
            (MIN(IF(AF$1:AF$166="unsaniert",AE$1:AE$166)) + MAX(IF(AF$1:AF$166="unsaniert",AE$1:AE$166))) / 2,
            IF(
                AF148 = "teilsaniert",
                (MIN(IF(AF$1:AF$166="teilsaniert",AE$1:AE$166)) + MAX(IF(AF$1:AF$166="teilsaniert",AE$1:AE$166))) / 2,
                (MIN(IF(AF$1:AF$166="saniert",AE$1:AE$166)) + MAX(IF(AF$1:AF$166="saniert",AE$1:AE$166))) / 2
            )
        )),
        0,
        AD148
    )
)</f>
        <v>0</v>
      </c>
      <c r="AH148" s="160"/>
      <c r="AI148" s="160"/>
      <c r="AJ148" s="160"/>
      <c r="AK148" s="174">
        <f t="shared" si="44"/>
        <v>-1.2179460361989261</v>
      </c>
      <c r="AL148" s="173">
        <f t="shared" si="33"/>
        <v>5.2055697448900222E-17</v>
      </c>
      <c r="AM148" s="174" t="str">
        <f t="shared" si="34"/>
        <v>saniert</v>
      </c>
      <c r="AN148" s="174" cm="1">
        <f t="array" ref="AN148">IF(
    AL148 &gt; (IF(
        AM148 = "unsaniert",
        (MIN(IF(AM$1:AM$166="unsaniert",AL$1:AL$166)) + MAX(IF(AM$1:AM$166="unsaniert",AL$1:AL$166))) / 2,
        IF(
            AM148 = "teilsaniert",
            (MIN(IF(AM$1:AM$166="teilsaniert",AL$1:AL$166)) + MAX(IF(AM$1:AM$166="teilsaniert",AL$1:AL$166))) / 2,
            (MIN(IF(AM$1:AM$166="saniert",AL$1:AL$166)) + MAX(IF(AM$1:AM$166="saniert",AL$1:AL$166))) / 2
        )
    )),
    0,
    IF(
        AL147 &lt; (IF(
            AM148 = "unsaniert",
            (MIN(IF(AM$1:AM$166="unsaniert",AL$1:AL$166)) + MAX(IF(AM$1:AM$166="unsaniert",AL$1:AL$166))) / 2,
            IF(
                AM148 = "teilsaniert",
                (MIN(IF(AM$1:AM$166="teilsaniert",AL$1:AL$166)) + MAX(IF(AM$1:AM$166="teilsaniert",AL$1:AL$166))) / 2,
                (MIN(IF(AM$1:AM$166="saniert",AL$1:AL$166)) + MAX(IF(AM$1:AM$166="saniert",AL$1:AL$166))) / 2
            )
        )),
        0,
        AK148
    )
)</f>
        <v>0</v>
      </c>
      <c r="AR148" s="174">
        <f t="shared" si="45"/>
        <v>0.9501446657938708</v>
      </c>
      <c r="AS148" s="173">
        <f t="shared" si="35"/>
        <v>1.3262960753668073E-4</v>
      </c>
      <c r="AT148" s="174" t="str">
        <f t="shared" si="36"/>
        <v>saniert</v>
      </c>
      <c r="AU148" s="174" cm="1">
        <f t="array" ref="AU148">IF(
    AS148 &gt; (IF(
        AT148 = "unsaniert",
        (MIN(IF(AT$1:AT$166="unsaniert",AS$1:AS$166)) + MAX(IF(AT$1:AT$166="unsaniert",AS$1:AS$166))) / 2,
        IF(
            AT148 = "teilsaniert",
            (MIN(IF(AT$1:AT$166="teilsaniert",AS$1:AS$166)) + MAX(IF(AT$1:AT$166="teilsaniert",AS$1:AS$166))) / 2,
            (MIN(IF(AT$1:AT$166="saniert",AS$1:AS$166)) + MAX(IF(AT$1:AT$166="saniert",AS$1:AS$166))) / 2
        )
    )),
    0,
    IF(
        AS147 &lt; (IF(
            AT148 = "unsaniert",
            (MIN(IF(AT$1:AT$166="unsaniert",AS$1:AS$166)) + MAX(IF(AT$1:AT$166="unsaniert",AS$1:AS$166))) / 2,
            IF(
                AT148 = "teilsaniert",
                (MIN(IF(AT$1:AT$166="teilsaniert",AS$1:AS$166)) + MAX(IF(AT$1:AT$166="teilsaniert",AS$1:AS$166))) / 2,
                (MIN(IF(AT$1:AT$166="saniert",AS$1:AS$166)) + MAX(IF(AT$1:AT$166="saniert",AS$1:AS$166))) / 2
            )
        )),
        0,
        AR148
    )
)</f>
        <v>0</v>
      </c>
      <c r="AV148" s="160"/>
      <c r="AW148" s="160"/>
      <c r="AX148" s="160"/>
      <c r="AY148" s="174">
        <f t="shared" si="46"/>
        <v>0.87567051303670507</v>
      </c>
      <c r="AZ148" s="173">
        <f t="shared" si="48"/>
        <v>1.0140457027392876E-2</v>
      </c>
      <c r="BA148" s="174" t="str">
        <f t="shared" si="49"/>
        <v>saniert</v>
      </c>
      <c r="BB148" s="174" cm="1">
        <f t="array" ref="BB148">IF(
    AZ148 &gt; (IF(
        BA148 = "unsaniert",
        (MIN(IF(BA$1:BA$166="unsaniert",AZ$1:AZ$166)) + MAX(IF(BA$1:BA$166="unsaniert",AZ$1:AZ$166))) / 2,
        IF(
            BA148 = "teilsaniert",
            (MIN(IF(BA$1:BA$166="teilsaniert",AZ$1:AZ$166)) + MAX(IF(BA$1:BA$166="teilsaniert",AZ$1:AZ$166))) / 2,
            (MIN(IF(BA$1:BA$166="saniert",AZ$1:AZ$166)) + MAX(IF(BA$1:BA$166="saniert",AZ$1:AZ$166))) / 2
        )
    )),
    0,
    IF(
        AZ147 &lt; (IF(
            BA148 = "unsaniert",
            (MIN(IF(BA$1:BA$166="unsaniert",AZ$1:AZ$166)) + MAX(IF(BA$1:BA$166="unsaniert",AZ$1:AZ$166))) / 2,
            IF(
                BA148 = "teilsaniert",
                (MIN(IF(BA$1:BA$166="teilsaniert",AZ$1:AZ$166)) + MAX(IF(BA$1:BA$166="teilsaniert",AZ$1:AZ$166))) / 2,
                (MIN(IF(BA$1:BA$166="saniert",AZ$1:AZ$166)) + MAX(IF(BA$1:BA$166="saniert",AZ$1:AZ$166))) / 2
            )
        )),
        0,
        AY148
    )
)</f>
        <v>0</v>
      </c>
      <c r="BC148" s="160"/>
      <c r="BD148" s="160"/>
      <c r="BE148" s="160"/>
      <c r="BF148" s="174">
        <f t="shared" si="47"/>
        <v>-0.91563868258688297</v>
      </c>
      <c r="BG148" s="173">
        <f t="shared" si="37"/>
        <v>7.567485968573364E-9</v>
      </c>
      <c r="BH148" s="174" t="str">
        <f t="shared" si="38"/>
        <v>saniert</v>
      </c>
      <c r="BI148" s="174" cm="1">
        <f t="array" ref="BI148">IF(
    BG148 &gt; (IF(
        BH148 = "unsaniert",
        (MIN(IF(BH$1:BH$166="unsaniert",BG$1:BG$166)) + MAX(IF(BH$1:BH$166="unsaniert",BG$1:BG$166))) / 2,
        IF(
            BH148 = "teilsaniert",
            (MIN(IF(BH$1:BH$166="teilsaniert",BG$1:BG$166)) + MAX(IF(BH$1:BH$166="teilsaniert",BG$1:BG$166))) / 2,
            (MIN(IF(BH$1:BH$166="saniert",BG$1:BG$166)) + MAX(IF(BH$1:BH$166="saniert",BG$1:BG$166))) / 2
        )
    )),
    0,
    IF(
        BG147 &lt; (IF(
            BH148 = "unsaniert",
            (MIN(IF(BH$1:BH$166="unsaniert",BG$1:BG$166)) + MAX(IF(BH$1:BH$166="unsaniert",BG$1:BG$166))) / 2,
            IF(
                BH148 = "teilsaniert",
                (MIN(IF(BH$1:BH$166="teilsaniert",BG$1:BG$166)) + MAX(IF(BH$1:BH$166="teilsaniert",BG$1:BG$166))) / 2,
                (MIN(IF(BH$1:BH$166="saniert",BG$1:BG$166)) + MAX(IF(BH$1:BH$166="saniert",BG$1:BG$166))) / 2
            )
        )),
        0,
        BF148
    )
)</f>
        <v>0</v>
      </c>
    </row>
    <row r="149" spans="2:61">
      <c r="B149" s="174">
        <f t="shared" si="39"/>
        <v>-0.24043396505294121</v>
      </c>
      <c r="C149" s="173">
        <f>_xlfn.NORM.DIST(B149, B5,C5, TRUE)</f>
        <v>6.3693456650748841E-4</v>
      </c>
      <c r="D149" s="174" t="str">
        <f t="shared" si="26"/>
        <v>saniert</v>
      </c>
      <c r="E149" s="174" cm="1">
        <f t="array" ref="E149">IF(
    C149 &gt; (IF(
        D149 = "unsaniert",
        (MIN(IF(D$32:D$166="unsaniert",C$32:C$166)) + MAX(IF(D$32:D$166="unsaniert",C$32:C$166))) / 2,
        IF(
            D149 = "teilsaniert",
            (MIN(IF(D$32:D$166="teilsaniert",C$32:C$166)) + MAX(IF(D$32:D$166="teilsaniert",C$32:C$166))) / 2,
            (MIN(IF(D$32:D$166="saniert",C$32:C$166)) + MAX(IF(D$32:D$166="saniert",C$32:C$166))) / 2
        )
    )),
    0,
    IF(
        C148 &lt; (IF(
            D149 = "unsaniert",
            (MIN(IF(D$32:D$166="unsaniert",C$32:C$166)) + MAX(IF(D$32:D$166="unsaniert",C$32:C$166))) / 2,
            IF(
                D149 = "teilsaniert",
                (MIN(IF(D$32:D$166="teilsaniert",C$32:C$166)) + MAX(IF(D$32:D$166="teilsaniert",C$32:C$166))) / 2,
                (MIN(IF(D$32:D$166="saniert",C$32:C$166)) + MAX(IF(D$32:D$166="saniert",C$32:C$166))) / 2
            )
        )),
        0,
        B149
    )
)</f>
        <v>0</v>
      </c>
      <c r="H149" s="160"/>
      <c r="I149" s="174">
        <f t="shared" si="40"/>
        <v>1.1172261060263624</v>
      </c>
      <c r="J149" s="173">
        <f>_xlfn.NORM.DIST(I149, I5,J5, TRUE)</f>
        <v>0.10115462099558772</v>
      </c>
      <c r="K149" s="174" t="str">
        <f t="shared" si="27"/>
        <v>teilsaniert</v>
      </c>
      <c r="L149" s="174" cm="1">
        <f t="array" ref="L149">IF(
    J149 &gt; (IF(
        K149 = "unsaniert",
        (MIN(IF(K$32:K$166="unsaniert",J$32:J$166)) + MAX(IF(K$32:K$166="unsaniert",J$32:J$166))) / 2,
        IF(
            K149 = "teilsaniert",
            (MIN(IF(K$32:K$166="teilsaniert",J$32:J$166)) + MAX(IF(K$32:K$166="teilsaniert",J$32:J$166))) / 2,
            (MIN(IF(K$32:K$166="saniert",J$32:J$166)) + MAX(IF(K$32:K$166="saniert",J$32:J$166))) / 2
        )
    )),
    0,
    IF(
        J148 &lt; (IF(
            K149 = "unsaniert",
            (MIN(IF(K$32:K$166="unsaniert",J$32:J$166)) + MAX(IF(K$32:K$166="unsaniert",J$32:J$166))) / 2,
            IF(
                K149 = "teilsaniert",
                (MIN(IF(K$32:K$166="teilsaniert",J$32:J$166)) + MAX(IF(K$32:K$166="teilsaniert",J$32:J$166))) / 2,
                (MIN(IF(K$32:K$166="saniert",J$32:J$166)) + MAX(IF(K$32:K$166="saniert",J$32:J$166))) / 2
            )
        )),
        0,
        I149
    )
)</f>
        <v>0</v>
      </c>
      <c r="O149" s="160"/>
      <c r="P149" s="174">
        <f t="shared" si="41"/>
        <v>-1.0863658874943223</v>
      </c>
      <c r="Q149" s="173">
        <f>_xlfn.NORM.DIST(P149, P5,Q5, TRUE)</f>
        <v>2.1623467525800221E-12</v>
      </c>
      <c r="R149" s="174" t="str">
        <f t="shared" si="28"/>
        <v>saniert</v>
      </c>
      <c r="S149" s="174" cm="1">
        <f t="array" ref="S149">IF(
    Q149 &gt; (IF(
        R149 = "unsaniert",
        (MIN(IF(R$32:R$166="unsaniert",Q$32:Q$166)) + MAX(IF(R$32:R$166="unsaniert",Q$32:Q$166))) / 2,
        IF(
            R149 = "teilsaniert",
            (MIN(IF(R$32:R$166="teilsaniert",Q$32:Q$166)) + MAX(IF(R$32:R$166="teilsaniert",Q$32:Q$166))) / 2,
            (MIN(IF(R$32:R$166="saniert",Q$32:Q$166)) + MAX(IF(R$32:R$166="saniert",Q$32:Q$166))) / 2
        )
    )),
    0,
    IF(
        Q148 &lt; (IF(
            R149 = "unsaniert",
            (MIN(IF(R$32:R$166="unsaniert",Q$32:Q$166)) + MAX(IF(R$32:R$166="unsaniert",Q$32:Q$166))) / 2,
            IF(
                R149 = "teilsaniert",
                (MIN(IF(R$32:R$166="teilsaniert",Q$32:Q$166)) + MAX(IF(R$32:R$166="teilsaniert",Q$32:Q$166))) / 2,
                (MIN(IF(R$32:R$166="saniert",Q$32:Q$166)) + MAX(IF(R$32:R$166="saniert",Q$32:Q$166))) / 2
            )
        )),
        0,
        P149
    )
)</f>
        <v>0</v>
      </c>
      <c r="W149" s="174">
        <f t="shared" si="42"/>
        <v>1.8670897700003077</v>
      </c>
      <c r="X149" s="173">
        <f t="shared" si="29"/>
        <v>3.2967476531915729E-2</v>
      </c>
      <c r="Y149" s="174" t="str">
        <f t="shared" si="30"/>
        <v>saniert</v>
      </c>
      <c r="Z149" s="174" cm="1">
        <f t="array" ref="Z149">IF(
    X149 &gt; (IF(
        Y149 = "unsaniert",
        (MIN(IF(Y$29:Y$166="unsaniert",X$29:X$166)) + MAX(IF(Y$29:Y$166="unsaniert",X$29:X$166))) / 2,
        IF(
            Y149 = "teilsaniert",
            (MIN(IF(Y$29:Y$166="teilsaniert",X$29:X$166)) + MAX(IF(Y$29:Y$166="teilsaniert",X$29:X$166))) / 2,
            (MIN(IF(Y$29:Y$166="saniert",X$29:X$166)) + MAX(IF(Y$29:Y$166="saniert",X$29:X$166))) / 2
        )
    )),
    0,
    IF(
        X148 &lt; (IF(
            Y149 = "unsaniert",
            (MIN(IF(Y$29:Y$166="unsaniert",X$29:X$166)) + MAX(IF(Y$29:Y$166="unsaniert",X$29:X$166))) / 2,
            IF(
                Y149 = "teilsaniert",
                (MIN(IF(Y$29:Y$166="teilsaniert",X$29:X$166)) + MAX(IF(Y$29:Y$166="teilsaniert",X$29:X$166))) / 2,
                (MIN(IF(Y$29:Y$166="saniert",X$29:X$166)) + MAX(IF(Y$29:Y$166="saniert",X$29:X$166))) / 2
            )
        )),
        0,
        W149
    )
)</f>
        <v>0</v>
      </c>
      <c r="AA149" s="160"/>
      <c r="AB149" s="160"/>
      <c r="AC149" s="160"/>
      <c r="AD149" s="174">
        <f t="shared" si="43"/>
        <v>-0.30282345168490299</v>
      </c>
      <c r="AE149" s="173">
        <f t="shared" si="31"/>
        <v>4.1261769189316926E-5</v>
      </c>
      <c r="AF149" s="174" t="str">
        <f t="shared" si="32"/>
        <v>saniert</v>
      </c>
      <c r="AG149" s="174" cm="1">
        <f t="array" ref="AG149">IF(
    AE149 &gt; (IF(
        AF149 = "unsaniert",
        (MIN(IF(AF$1:AF$166="unsaniert",AE$1:AE$166)) + MAX(IF(AF$1:AF$166="unsaniert",AE$1:AE$166))) / 2,
        IF(
            AF149 = "teilsaniert",
            (MIN(IF(AF$1:AF$166="teilsaniert",AE$1:AE$166)) + MAX(IF(AF$1:AF$166="teilsaniert",AE$1:AE$166))) / 2,
            (MIN(IF(AF$1:AF$166="saniert",AE$1:AE$166)) + MAX(IF(AF$1:AF$166="saniert",AE$1:AE$166))) / 2
        )
    )),
    0,
    IF(
        AE148 &lt; (IF(
            AF149 = "unsaniert",
            (MIN(IF(AF$1:AF$166="unsaniert",AE$1:AE$166)) + MAX(IF(AF$1:AF$166="unsaniert",AE$1:AE$166))) / 2,
            IF(
                AF149 = "teilsaniert",
                (MIN(IF(AF$1:AF$166="teilsaniert",AE$1:AE$166)) + MAX(IF(AF$1:AF$166="teilsaniert",AE$1:AE$166))) / 2,
                (MIN(IF(AF$1:AF$166="saniert",AE$1:AE$166)) + MAX(IF(AF$1:AF$166="saniert",AE$1:AE$166))) / 2
            )
        )),
        0,
        AD149
    )
)</f>
        <v>0</v>
      </c>
      <c r="AH149" s="160"/>
      <c r="AI149" s="160"/>
      <c r="AJ149" s="160"/>
      <c r="AK149" s="174">
        <f t="shared" si="44"/>
        <v>-1.2479460361989261</v>
      </c>
      <c r="AL149" s="173">
        <f t="shared" si="33"/>
        <v>2.2323931972879355E-17</v>
      </c>
      <c r="AM149" s="174" t="str">
        <f t="shared" si="34"/>
        <v>saniert</v>
      </c>
      <c r="AN149" s="174" cm="1">
        <f t="array" ref="AN149">IF(
    AL149 &gt; (IF(
        AM149 = "unsaniert",
        (MIN(IF(AM$1:AM$166="unsaniert",AL$1:AL$166)) + MAX(IF(AM$1:AM$166="unsaniert",AL$1:AL$166))) / 2,
        IF(
            AM149 = "teilsaniert",
            (MIN(IF(AM$1:AM$166="teilsaniert",AL$1:AL$166)) + MAX(IF(AM$1:AM$166="teilsaniert",AL$1:AL$166))) / 2,
            (MIN(IF(AM$1:AM$166="saniert",AL$1:AL$166)) + MAX(IF(AM$1:AM$166="saniert",AL$1:AL$166))) / 2
        )
    )),
    0,
    IF(
        AL148 &lt; (IF(
            AM149 = "unsaniert",
            (MIN(IF(AM$1:AM$166="unsaniert",AL$1:AL$166)) + MAX(IF(AM$1:AM$166="unsaniert",AL$1:AL$166))) / 2,
            IF(
                AM149 = "teilsaniert",
                (MIN(IF(AM$1:AM$166="teilsaniert",AL$1:AL$166)) + MAX(IF(AM$1:AM$166="teilsaniert",AL$1:AL$166))) / 2,
                (MIN(IF(AM$1:AM$166="saniert",AL$1:AL$166)) + MAX(IF(AM$1:AM$166="saniert",AL$1:AL$166))) / 2
            )
        )),
        0,
        AK149
    )
)</f>
        <v>0</v>
      </c>
      <c r="AR149" s="174">
        <f t="shared" si="45"/>
        <v>0.94014466579387079</v>
      </c>
      <c r="AS149" s="173">
        <f t="shared" si="35"/>
        <v>1.053280357917888E-4</v>
      </c>
      <c r="AT149" s="174" t="str">
        <f t="shared" si="36"/>
        <v>saniert</v>
      </c>
      <c r="AU149" s="174" cm="1">
        <f t="array" ref="AU149">IF(
    AS149 &gt; (IF(
        AT149 = "unsaniert",
        (MIN(IF(AT$1:AT$166="unsaniert",AS$1:AS$166)) + MAX(IF(AT$1:AT$166="unsaniert",AS$1:AS$166))) / 2,
        IF(
            AT149 = "teilsaniert",
            (MIN(IF(AT$1:AT$166="teilsaniert",AS$1:AS$166)) + MAX(IF(AT$1:AT$166="teilsaniert",AS$1:AS$166))) / 2,
            (MIN(IF(AT$1:AT$166="saniert",AS$1:AS$166)) + MAX(IF(AT$1:AT$166="saniert",AS$1:AS$166))) / 2
        )
    )),
    0,
    IF(
        AS148 &lt; (IF(
            AT149 = "unsaniert",
            (MIN(IF(AT$1:AT$166="unsaniert",AS$1:AS$166)) + MAX(IF(AT$1:AT$166="unsaniert",AS$1:AS$166))) / 2,
            IF(
                AT149 = "teilsaniert",
                (MIN(IF(AT$1:AT$166="teilsaniert",AS$1:AS$166)) + MAX(IF(AT$1:AT$166="teilsaniert",AS$1:AS$166))) / 2,
                (MIN(IF(AT$1:AT$166="saniert",AS$1:AS$166)) + MAX(IF(AT$1:AT$166="saniert",AS$1:AS$166))) / 2
            )
        )),
        0,
        AR149
    )
)</f>
        <v>0</v>
      </c>
      <c r="AV149" s="160"/>
      <c r="AW149" s="160"/>
      <c r="AX149" s="160"/>
      <c r="AY149" s="174">
        <f t="shared" si="46"/>
        <v>0.84567051303670504</v>
      </c>
      <c r="AZ149" s="173">
        <f t="shared" si="48"/>
        <v>8.9374507752112194E-3</v>
      </c>
      <c r="BA149" s="174" t="str">
        <f t="shared" si="49"/>
        <v>saniert</v>
      </c>
      <c r="BB149" s="174" cm="1">
        <f t="array" ref="BB149">IF(
    AZ149 &gt; (IF(
        BA149 = "unsaniert",
        (MIN(IF(BA$1:BA$166="unsaniert",AZ$1:AZ$166)) + MAX(IF(BA$1:BA$166="unsaniert",AZ$1:AZ$166))) / 2,
        IF(
            BA149 = "teilsaniert",
            (MIN(IF(BA$1:BA$166="teilsaniert",AZ$1:AZ$166)) + MAX(IF(BA$1:BA$166="teilsaniert",AZ$1:AZ$166))) / 2,
            (MIN(IF(BA$1:BA$166="saniert",AZ$1:AZ$166)) + MAX(IF(BA$1:BA$166="saniert",AZ$1:AZ$166))) / 2
        )
    )),
    0,
    IF(
        AZ148 &lt; (IF(
            BA149 = "unsaniert",
            (MIN(IF(BA$1:BA$166="unsaniert",AZ$1:AZ$166)) + MAX(IF(BA$1:BA$166="unsaniert",AZ$1:AZ$166))) / 2,
            IF(
                BA149 = "teilsaniert",
                (MIN(IF(BA$1:BA$166="teilsaniert",AZ$1:AZ$166)) + MAX(IF(BA$1:BA$166="teilsaniert",AZ$1:AZ$166))) / 2,
                (MIN(IF(BA$1:BA$166="saniert",AZ$1:AZ$166)) + MAX(IF(BA$1:BA$166="saniert",AZ$1:AZ$166))) / 2
            )
        )),
        0,
        AY149
    )
)</f>
        <v>0</v>
      </c>
      <c r="BC149" s="160"/>
      <c r="BD149" s="160"/>
      <c r="BE149" s="160"/>
      <c r="BF149" s="174">
        <f t="shared" si="47"/>
        <v>-0.94563868258688299</v>
      </c>
      <c r="BG149" s="173">
        <f t="shared" si="37"/>
        <v>4.8279833311302656E-9</v>
      </c>
      <c r="BH149" s="174" t="str">
        <f t="shared" si="38"/>
        <v>saniert</v>
      </c>
      <c r="BI149" s="174" cm="1">
        <f t="array" ref="BI149">IF(
    BG149 &gt; (IF(
        BH149 = "unsaniert",
        (MIN(IF(BH$1:BH$166="unsaniert",BG$1:BG$166)) + MAX(IF(BH$1:BH$166="unsaniert",BG$1:BG$166))) / 2,
        IF(
            BH149 = "teilsaniert",
            (MIN(IF(BH$1:BH$166="teilsaniert",BG$1:BG$166)) + MAX(IF(BH$1:BH$166="teilsaniert",BG$1:BG$166))) / 2,
            (MIN(IF(BH$1:BH$166="saniert",BG$1:BG$166)) + MAX(IF(BH$1:BH$166="saniert",BG$1:BG$166))) / 2
        )
    )),
    0,
    IF(
        BG148 &lt; (IF(
            BH149 = "unsaniert",
            (MIN(IF(BH$1:BH$166="unsaniert",BG$1:BG$166)) + MAX(IF(BH$1:BH$166="unsaniert",BG$1:BG$166))) / 2,
            IF(
                BH149 = "teilsaniert",
                (MIN(IF(BH$1:BH$166="teilsaniert",BG$1:BG$166)) + MAX(IF(BH$1:BH$166="teilsaniert",BG$1:BG$166))) / 2,
                (MIN(IF(BH$1:BH$166="saniert",BG$1:BG$166)) + MAX(IF(BH$1:BH$166="saniert",BG$1:BG$166))) / 2
            )
        )),
        0,
        BF149
    )
)</f>
        <v>0</v>
      </c>
    </row>
    <row r="150" spans="2:61">
      <c r="B150" s="174">
        <f t="shared" si="39"/>
        <v>-0.27043396505294121</v>
      </c>
      <c r="C150" s="173">
        <f>_xlfn.NORM.DIST(B150, B5,C5, TRUE)</f>
        <v>5.2573546005699266E-4</v>
      </c>
      <c r="D150" s="174" t="str">
        <f t="shared" si="26"/>
        <v>saniert</v>
      </c>
      <c r="E150" s="174" cm="1">
        <f t="array" ref="E150">IF(
    C150 &gt; (IF(
        D150 = "unsaniert",
        (MIN(IF(D$32:D$166="unsaniert",C$32:C$166)) + MAX(IF(D$32:D$166="unsaniert",C$32:C$166))) / 2,
        IF(
            D150 = "teilsaniert",
            (MIN(IF(D$32:D$166="teilsaniert",C$32:C$166)) + MAX(IF(D$32:D$166="teilsaniert",C$32:C$166))) / 2,
            (MIN(IF(D$32:D$166="saniert",C$32:C$166)) + MAX(IF(D$32:D$166="saniert",C$32:C$166))) / 2
        )
    )),
    0,
    IF(
        C149 &lt; (IF(
            D150 = "unsaniert",
            (MIN(IF(D$32:D$166="unsaniert",C$32:C$166)) + MAX(IF(D$32:D$166="unsaniert",C$32:C$166))) / 2,
            IF(
                D150 = "teilsaniert",
                (MIN(IF(D$32:D$166="teilsaniert",C$32:C$166)) + MAX(IF(D$32:D$166="teilsaniert",C$32:C$166))) / 2,
                (MIN(IF(D$32:D$166="saniert",C$32:C$166)) + MAX(IF(D$32:D$166="saniert",C$32:C$166))) / 2
            )
        )),
        0,
        B150
    )
)</f>
        <v>0</v>
      </c>
      <c r="H150" s="160"/>
      <c r="I150" s="174">
        <f t="shared" si="40"/>
        <v>1.0872261060263624</v>
      </c>
      <c r="J150" s="173">
        <f>_xlfn.NORM.DIST(I150, I5,J5, TRUE)</f>
        <v>9.467574302164436E-2</v>
      </c>
      <c r="K150" s="174" t="str">
        <f t="shared" si="27"/>
        <v>teilsaniert</v>
      </c>
      <c r="L150" s="174" cm="1">
        <f t="array" ref="L150">IF(
    J150 &gt; (IF(
        K150 = "unsaniert",
        (MIN(IF(K$32:K$166="unsaniert",J$32:J$166)) + MAX(IF(K$32:K$166="unsaniert",J$32:J$166))) / 2,
        IF(
            K150 = "teilsaniert",
            (MIN(IF(K$32:K$166="teilsaniert",J$32:J$166)) + MAX(IF(K$32:K$166="teilsaniert",J$32:J$166))) / 2,
            (MIN(IF(K$32:K$166="saniert",J$32:J$166)) + MAX(IF(K$32:K$166="saniert",J$32:J$166))) / 2
        )
    )),
    0,
    IF(
        J149 &lt; (IF(
            K150 = "unsaniert",
            (MIN(IF(K$32:K$166="unsaniert",J$32:J$166)) + MAX(IF(K$32:K$166="unsaniert",J$32:J$166))) / 2,
            IF(
                K150 = "teilsaniert",
                (MIN(IF(K$32:K$166="teilsaniert",J$32:J$166)) + MAX(IF(K$32:K$166="teilsaniert",J$32:J$166))) / 2,
                (MIN(IF(K$32:K$166="saniert",J$32:J$166)) + MAX(IF(K$32:K$166="saniert",J$32:J$166))) / 2
            )
        )),
        0,
        I150
    )
)</f>
        <v>0</v>
      </c>
      <c r="O150" s="160"/>
      <c r="P150" s="174">
        <f t="shared" si="41"/>
        <v>-1.1163658874943223</v>
      </c>
      <c r="Q150" s="173">
        <f>_xlfn.NORM.DIST(P150, P5,Q5, TRUE)</f>
        <v>1.1645204556372638E-12</v>
      </c>
      <c r="R150" s="174" t="str">
        <f t="shared" si="28"/>
        <v>saniert</v>
      </c>
      <c r="S150" s="174" cm="1">
        <f t="array" ref="S150">IF(
    Q150 &gt; (IF(
        R150 = "unsaniert",
        (MIN(IF(R$32:R$166="unsaniert",Q$32:Q$166)) + MAX(IF(R$32:R$166="unsaniert",Q$32:Q$166))) / 2,
        IF(
            R150 = "teilsaniert",
            (MIN(IF(R$32:R$166="teilsaniert",Q$32:Q$166)) + MAX(IF(R$32:R$166="teilsaniert",Q$32:Q$166))) / 2,
            (MIN(IF(R$32:R$166="saniert",Q$32:Q$166)) + MAX(IF(R$32:R$166="saniert",Q$32:Q$166))) / 2
        )
    )),
    0,
    IF(
        Q149 &lt; (IF(
            R150 = "unsaniert",
            (MIN(IF(R$32:R$166="unsaniert",Q$32:Q$166)) + MAX(IF(R$32:R$166="unsaniert",Q$32:Q$166))) / 2,
            IF(
                R150 = "teilsaniert",
                (MIN(IF(R$32:R$166="teilsaniert",Q$32:Q$166)) + MAX(IF(R$32:R$166="teilsaniert",Q$32:Q$166))) / 2,
                (MIN(IF(R$32:R$166="saniert",Q$32:Q$166)) + MAX(IF(R$32:R$166="saniert",Q$32:Q$166))) / 2
            )
        )),
        0,
        P150
    )
)</f>
        <v>0</v>
      </c>
      <c r="W150" s="174">
        <f t="shared" si="42"/>
        <v>1.8370897700003077</v>
      </c>
      <c r="X150" s="173">
        <f t="shared" si="29"/>
        <v>2.9964757463038304E-2</v>
      </c>
      <c r="Y150" s="174" t="str">
        <f t="shared" si="30"/>
        <v>saniert</v>
      </c>
      <c r="Z150" s="174" cm="1">
        <f t="array" ref="Z150">IF(
    X150 &gt; (IF(
        Y150 = "unsaniert",
        (MIN(IF(Y$29:Y$166="unsaniert",X$29:X$166)) + MAX(IF(Y$29:Y$166="unsaniert",X$29:X$166))) / 2,
        IF(
            Y150 = "teilsaniert",
            (MIN(IF(Y$29:Y$166="teilsaniert",X$29:X$166)) + MAX(IF(Y$29:Y$166="teilsaniert",X$29:X$166))) / 2,
            (MIN(IF(Y$29:Y$166="saniert",X$29:X$166)) + MAX(IF(Y$29:Y$166="saniert",X$29:X$166))) / 2
        )
    )),
    0,
    IF(
        X149 &lt; (IF(
            Y150 = "unsaniert",
            (MIN(IF(Y$29:Y$166="unsaniert",X$29:X$166)) + MAX(IF(Y$29:Y$166="unsaniert",X$29:X$166))) / 2,
            IF(
                Y150 = "teilsaniert",
                (MIN(IF(Y$29:Y$166="teilsaniert",X$29:X$166)) + MAX(IF(Y$29:Y$166="teilsaniert",X$29:X$166))) / 2,
                (MIN(IF(Y$29:Y$166="saniert",X$29:X$166)) + MAX(IF(Y$29:Y$166="saniert",X$29:X$166))) / 2
            )
        )),
        0,
        W150
    )
)</f>
        <v>0</v>
      </c>
      <c r="AA150" s="160"/>
      <c r="AB150" s="160"/>
      <c r="AC150" s="160"/>
      <c r="AD150" s="174">
        <f t="shared" si="43"/>
        <v>-0.33282345168490302</v>
      </c>
      <c r="AE150" s="173">
        <f t="shared" si="31"/>
        <v>3.1966807245023592E-5</v>
      </c>
      <c r="AF150" s="174" t="str">
        <f t="shared" si="32"/>
        <v>saniert</v>
      </c>
      <c r="AG150" s="174" cm="1">
        <f t="array" ref="AG150">IF(
    AE150 &gt; (IF(
        AF150 = "unsaniert",
        (MIN(IF(AF$1:AF$166="unsaniert",AE$1:AE$166)) + MAX(IF(AF$1:AF$166="unsaniert",AE$1:AE$166))) / 2,
        IF(
            AF150 = "teilsaniert",
            (MIN(IF(AF$1:AF$166="teilsaniert",AE$1:AE$166)) + MAX(IF(AF$1:AF$166="teilsaniert",AE$1:AE$166))) / 2,
            (MIN(IF(AF$1:AF$166="saniert",AE$1:AE$166)) + MAX(IF(AF$1:AF$166="saniert",AE$1:AE$166))) / 2
        )
    )),
    0,
    IF(
        AE149 &lt; (IF(
            AF150 = "unsaniert",
            (MIN(IF(AF$1:AF$166="unsaniert",AE$1:AE$166)) + MAX(IF(AF$1:AF$166="unsaniert",AE$1:AE$166))) / 2,
            IF(
                AF150 = "teilsaniert",
                (MIN(IF(AF$1:AF$166="teilsaniert",AE$1:AE$166)) + MAX(IF(AF$1:AF$166="teilsaniert",AE$1:AE$166))) / 2,
                (MIN(IF(AF$1:AF$166="saniert",AE$1:AE$166)) + MAX(IF(AF$1:AF$166="saniert",AE$1:AE$166))) / 2
            )
        )),
        0,
        AD150
    )
)</f>
        <v>0</v>
      </c>
      <c r="AH150" s="160"/>
      <c r="AI150" s="160"/>
      <c r="AJ150" s="160"/>
      <c r="AK150" s="174">
        <f t="shared" si="44"/>
        <v>-1.2779460361989261</v>
      </c>
      <c r="AL150" s="173">
        <f t="shared" si="33"/>
        <v>9.47953482220284E-18</v>
      </c>
      <c r="AM150" s="174" t="str">
        <f t="shared" si="34"/>
        <v>saniert</v>
      </c>
      <c r="AN150" s="174" cm="1">
        <f t="array" ref="AN150">IF(
    AL150 &gt; (IF(
        AM150 = "unsaniert",
        (MIN(IF(AM$1:AM$166="unsaniert",AL$1:AL$166)) + MAX(IF(AM$1:AM$166="unsaniert",AL$1:AL$166))) / 2,
        IF(
            AM150 = "teilsaniert",
            (MIN(IF(AM$1:AM$166="teilsaniert",AL$1:AL$166)) + MAX(IF(AM$1:AM$166="teilsaniert",AL$1:AL$166))) / 2,
            (MIN(IF(AM$1:AM$166="saniert",AL$1:AL$166)) + MAX(IF(AM$1:AM$166="saniert",AL$1:AL$166))) / 2
        )
    )),
    0,
    IF(
        AL149 &lt; (IF(
            AM150 = "unsaniert",
            (MIN(IF(AM$1:AM$166="unsaniert",AL$1:AL$166)) + MAX(IF(AM$1:AM$166="unsaniert",AL$1:AL$166))) / 2,
            IF(
                AM150 = "teilsaniert",
                (MIN(IF(AM$1:AM$166="teilsaniert",AL$1:AL$166)) + MAX(IF(AM$1:AM$166="teilsaniert",AL$1:AL$166))) / 2,
                (MIN(IF(AM$1:AM$166="saniert",AL$1:AL$166)) + MAX(IF(AM$1:AM$166="saniert",AL$1:AL$166))) / 2
            )
        )),
        0,
        AK150
    )
)</f>
        <v>0</v>
      </c>
      <c r="AR150" s="174">
        <f t="shared" si="45"/>
        <v>0.93014466579387078</v>
      </c>
      <c r="AS150" s="173">
        <f t="shared" si="35"/>
        <v>8.3372616634218419E-5</v>
      </c>
      <c r="AT150" s="174" t="str">
        <f t="shared" si="36"/>
        <v>saniert</v>
      </c>
      <c r="AU150" s="174" cm="1">
        <f t="array" ref="AU150">IF(
    AS150 &gt; (IF(
        AT150 = "unsaniert",
        (MIN(IF(AT$1:AT$166="unsaniert",AS$1:AS$166)) + MAX(IF(AT$1:AT$166="unsaniert",AS$1:AS$166))) / 2,
        IF(
            AT150 = "teilsaniert",
            (MIN(IF(AT$1:AT$166="teilsaniert",AS$1:AS$166)) + MAX(IF(AT$1:AT$166="teilsaniert",AS$1:AS$166))) / 2,
            (MIN(IF(AT$1:AT$166="saniert",AS$1:AS$166)) + MAX(IF(AT$1:AT$166="saniert",AS$1:AS$166))) / 2
        )
    )),
    0,
    IF(
        AS149 &lt; (IF(
            AT150 = "unsaniert",
            (MIN(IF(AT$1:AT$166="unsaniert",AS$1:AS$166)) + MAX(IF(AT$1:AT$166="unsaniert",AS$1:AS$166))) / 2,
            IF(
                AT150 = "teilsaniert",
                (MIN(IF(AT$1:AT$166="teilsaniert",AS$1:AS$166)) + MAX(IF(AT$1:AT$166="teilsaniert",AS$1:AS$166))) / 2,
                (MIN(IF(AT$1:AT$166="saniert",AS$1:AS$166)) + MAX(IF(AT$1:AT$166="saniert",AS$1:AS$166))) / 2
            )
        )),
        0,
        AR150
    )
)</f>
        <v>0</v>
      </c>
      <c r="AV150" s="160"/>
      <c r="AW150" s="160"/>
      <c r="AX150" s="160"/>
      <c r="AY150" s="174">
        <f t="shared" si="46"/>
        <v>0.81567051303670501</v>
      </c>
      <c r="AZ150" s="173">
        <f t="shared" si="48"/>
        <v>7.8613684304408883E-3</v>
      </c>
      <c r="BA150" s="174" t="str">
        <f t="shared" si="49"/>
        <v>saniert</v>
      </c>
      <c r="BB150" s="174" cm="1">
        <f t="array" ref="BB150">IF(
    AZ150 &gt; (IF(
        BA150 = "unsaniert",
        (MIN(IF(BA$1:BA$166="unsaniert",AZ$1:AZ$166)) + MAX(IF(BA$1:BA$166="unsaniert",AZ$1:AZ$166))) / 2,
        IF(
            BA150 = "teilsaniert",
            (MIN(IF(BA$1:BA$166="teilsaniert",AZ$1:AZ$166)) + MAX(IF(BA$1:BA$166="teilsaniert",AZ$1:AZ$166))) / 2,
            (MIN(IF(BA$1:BA$166="saniert",AZ$1:AZ$166)) + MAX(IF(BA$1:BA$166="saniert",AZ$1:AZ$166))) / 2
        )
    )),
    0,
    IF(
        AZ149 &lt; (IF(
            BA150 = "unsaniert",
            (MIN(IF(BA$1:BA$166="unsaniert",AZ$1:AZ$166)) + MAX(IF(BA$1:BA$166="unsaniert",AZ$1:AZ$166))) / 2,
            IF(
                BA150 = "teilsaniert",
                (MIN(IF(BA$1:BA$166="teilsaniert",AZ$1:AZ$166)) + MAX(IF(BA$1:BA$166="teilsaniert",AZ$1:AZ$166))) / 2,
                (MIN(IF(BA$1:BA$166="saniert",AZ$1:AZ$166)) + MAX(IF(BA$1:BA$166="saniert",AZ$1:AZ$166))) / 2
            )
        )),
        0,
        AY150
    )
)</f>
        <v>0</v>
      </c>
      <c r="BC150" s="160"/>
      <c r="BD150" s="160"/>
      <c r="BE150" s="160"/>
      <c r="BF150" s="174">
        <f t="shared" si="47"/>
        <v>-0.97563868258688302</v>
      </c>
      <c r="BG150" s="173">
        <f t="shared" si="37"/>
        <v>3.0626353543131334E-9</v>
      </c>
      <c r="BH150" s="174" t="str">
        <f t="shared" si="38"/>
        <v>saniert</v>
      </c>
      <c r="BI150" s="174" cm="1">
        <f t="array" ref="BI150">IF(
    BG150 &gt; (IF(
        BH150 = "unsaniert",
        (MIN(IF(BH$1:BH$166="unsaniert",BG$1:BG$166)) + MAX(IF(BH$1:BH$166="unsaniert",BG$1:BG$166))) / 2,
        IF(
            BH150 = "teilsaniert",
            (MIN(IF(BH$1:BH$166="teilsaniert",BG$1:BG$166)) + MAX(IF(BH$1:BH$166="teilsaniert",BG$1:BG$166))) / 2,
            (MIN(IF(BH$1:BH$166="saniert",BG$1:BG$166)) + MAX(IF(BH$1:BH$166="saniert",BG$1:BG$166))) / 2
        )
    )),
    0,
    IF(
        BG149 &lt; (IF(
            BH150 = "unsaniert",
            (MIN(IF(BH$1:BH$166="unsaniert",BG$1:BG$166)) + MAX(IF(BH$1:BH$166="unsaniert",BG$1:BG$166))) / 2,
            IF(
                BH150 = "teilsaniert",
                (MIN(IF(BH$1:BH$166="teilsaniert",BG$1:BG$166)) + MAX(IF(BH$1:BH$166="teilsaniert",BG$1:BG$166))) / 2,
                (MIN(IF(BH$1:BH$166="saniert",BG$1:BG$166)) + MAX(IF(BH$1:BH$166="saniert",BG$1:BG$166))) / 2
            )
        )),
        0,
        BF150
    )
)</f>
        <v>0</v>
      </c>
    </row>
    <row r="151" spans="2:61">
      <c r="B151" s="174">
        <f t="shared" si="39"/>
        <v>-0.30043396505294118</v>
      </c>
      <c r="C151" s="173">
        <f>_xlfn.NORM.DIST(B151, B5,C5, TRUE)</f>
        <v>4.3273996750260951E-4</v>
      </c>
      <c r="D151" s="174" t="str">
        <f t="shared" si="26"/>
        <v>saniert</v>
      </c>
      <c r="E151" s="174" cm="1">
        <f t="array" ref="E151">IF(
    C151 &gt; (IF(
        D151 = "unsaniert",
        (MIN(IF(D$32:D$166="unsaniert",C$32:C$166)) + MAX(IF(D$32:D$166="unsaniert",C$32:C$166))) / 2,
        IF(
            D151 = "teilsaniert",
            (MIN(IF(D$32:D$166="teilsaniert",C$32:C$166)) + MAX(IF(D$32:D$166="teilsaniert",C$32:C$166))) / 2,
            (MIN(IF(D$32:D$166="saniert",C$32:C$166)) + MAX(IF(D$32:D$166="saniert",C$32:C$166))) / 2
        )
    )),
    0,
    IF(
        C150 &lt; (IF(
            D151 = "unsaniert",
            (MIN(IF(D$32:D$166="unsaniert",C$32:C$166)) + MAX(IF(D$32:D$166="unsaniert",C$32:C$166))) / 2,
            IF(
                D151 = "teilsaniert",
                (MIN(IF(D$32:D$166="teilsaniert",C$32:C$166)) + MAX(IF(D$32:D$166="teilsaniert",C$32:C$166))) / 2,
                (MIN(IF(D$32:D$166="saniert",C$32:C$166)) + MAX(IF(D$32:D$166="saniert",C$32:C$166))) / 2
            )
        )),
        0,
        B151
    )
)</f>
        <v>0</v>
      </c>
      <c r="H151" s="160"/>
      <c r="I151" s="174">
        <f t="shared" si="40"/>
        <v>1.0572261060263624</v>
      </c>
      <c r="J151" s="173">
        <f>_xlfn.NORM.DIST(I151, I5,J5, TRUE)</f>
        <v>8.8507991437403719E-2</v>
      </c>
      <c r="K151" s="174" t="str">
        <f t="shared" si="27"/>
        <v>teilsaniert</v>
      </c>
      <c r="L151" s="174" cm="1">
        <f t="array" ref="L151">IF(
    J151 &gt; (IF(
        K151 = "unsaniert",
        (MIN(IF(K$32:K$166="unsaniert",J$32:J$166)) + MAX(IF(K$32:K$166="unsaniert",J$32:J$166))) / 2,
        IF(
            K151 = "teilsaniert",
            (MIN(IF(K$32:K$166="teilsaniert",J$32:J$166)) + MAX(IF(K$32:K$166="teilsaniert",J$32:J$166))) / 2,
            (MIN(IF(K$32:K$166="saniert",J$32:J$166)) + MAX(IF(K$32:K$166="saniert",J$32:J$166))) / 2
        )
    )),
    0,
    IF(
        J150 &lt; (IF(
            K151 = "unsaniert",
            (MIN(IF(K$32:K$166="unsaniert",J$32:J$166)) + MAX(IF(K$32:K$166="unsaniert",J$32:J$166))) / 2,
            IF(
                K151 = "teilsaniert",
                (MIN(IF(K$32:K$166="teilsaniert",J$32:J$166)) + MAX(IF(K$32:K$166="teilsaniert",J$32:J$166))) / 2,
                (MIN(IF(K$32:K$166="saniert",J$32:J$166)) + MAX(IF(K$32:K$166="saniert",J$32:J$166))) / 2
            )
        )),
        0,
        I151
    )
)</f>
        <v>0</v>
      </c>
      <c r="O151" s="160"/>
      <c r="P151" s="174">
        <f t="shared" si="41"/>
        <v>-1.1463658874943223</v>
      </c>
      <c r="Q151" s="173">
        <f>_xlfn.NORM.DIST(P151, P5,Q5, TRUE)</f>
        <v>6.22495560949727E-13</v>
      </c>
      <c r="R151" s="174" t="str">
        <f t="shared" si="28"/>
        <v>saniert</v>
      </c>
      <c r="S151" s="174" cm="1">
        <f t="array" ref="S151">IF(
    Q151 &gt; (IF(
        R151 = "unsaniert",
        (MIN(IF(R$32:R$166="unsaniert",Q$32:Q$166)) + MAX(IF(R$32:R$166="unsaniert",Q$32:Q$166))) / 2,
        IF(
            R151 = "teilsaniert",
            (MIN(IF(R$32:R$166="teilsaniert",Q$32:Q$166)) + MAX(IF(R$32:R$166="teilsaniert",Q$32:Q$166))) / 2,
            (MIN(IF(R$32:R$166="saniert",Q$32:Q$166)) + MAX(IF(R$32:R$166="saniert",Q$32:Q$166))) / 2
        )
    )),
    0,
    IF(
        Q150 &lt; (IF(
            R151 = "unsaniert",
            (MIN(IF(R$32:R$166="unsaniert",Q$32:Q$166)) + MAX(IF(R$32:R$166="unsaniert",Q$32:Q$166))) / 2,
            IF(
                R151 = "teilsaniert",
                (MIN(IF(R$32:R$166="teilsaniert",Q$32:Q$166)) + MAX(IF(R$32:R$166="teilsaniert",Q$32:Q$166))) / 2,
                (MIN(IF(R$32:R$166="saniert",Q$32:Q$166)) + MAX(IF(R$32:R$166="saniert",Q$32:Q$166))) / 2
            )
        )),
        0,
        P151
    )
)</f>
        <v>0</v>
      </c>
      <c r="W151" s="174">
        <f t="shared" si="42"/>
        <v>1.8070897700003077</v>
      </c>
      <c r="X151" s="173">
        <f t="shared" si="29"/>
        <v>2.7192461889993587E-2</v>
      </c>
      <c r="Y151" s="174" t="str">
        <f t="shared" si="30"/>
        <v>saniert</v>
      </c>
      <c r="Z151" s="174" cm="1">
        <f t="array" ref="Z151">IF(
    X151 &gt; (IF(
        Y151 = "unsaniert",
        (MIN(IF(Y$29:Y$166="unsaniert",X$29:X$166)) + MAX(IF(Y$29:Y$166="unsaniert",X$29:X$166))) / 2,
        IF(
            Y151 = "teilsaniert",
            (MIN(IF(Y$29:Y$166="teilsaniert",X$29:X$166)) + MAX(IF(Y$29:Y$166="teilsaniert",X$29:X$166))) / 2,
            (MIN(IF(Y$29:Y$166="saniert",X$29:X$166)) + MAX(IF(Y$29:Y$166="saniert",X$29:X$166))) / 2
        )
    )),
    0,
    IF(
        X150 &lt; (IF(
            Y151 = "unsaniert",
            (MIN(IF(Y$29:Y$166="unsaniert",X$29:X$166)) + MAX(IF(Y$29:Y$166="unsaniert",X$29:X$166))) / 2,
            IF(
                Y151 = "teilsaniert",
                (MIN(IF(Y$29:Y$166="teilsaniert",X$29:X$166)) + MAX(IF(Y$29:Y$166="teilsaniert",X$29:X$166))) / 2,
                (MIN(IF(Y$29:Y$166="saniert",X$29:X$166)) + MAX(IF(Y$29:Y$166="saniert",X$29:X$166))) / 2
            )
        )),
        0,
        W151
    )
)</f>
        <v>0</v>
      </c>
      <c r="AA151" s="160"/>
      <c r="AB151" s="160"/>
      <c r="AC151" s="160"/>
      <c r="AD151" s="174">
        <f t="shared" si="43"/>
        <v>-0.36282345168490304</v>
      </c>
      <c r="AE151" s="173">
        <f t="shared" si="31"/>
        <v>2.467844016720529E-5</v>
      </c>
      <c r="AF151" s="174" t="str">
        <f t="shared" si="32"/>
        <v>saniert</v>
      </c>
      <c r="AG151" s="174" cm="1">
        <f t="array" ref="AG151">IF(
    AE151 &gt; (IF(
        AF151 = "unsaniert",
        (MIN(IF(AF$1:AF$166="unsaniert",AE$1:AE$166)) + MAX(IF(AF$1:AF$166="unsaniert",AE$1:AE$166))) / 2,
        IF(
            AF151 = "teilsaniert",
            (MIN(IF(AF$1:AF$166="teilsaniert",AE$1:AE$166)) + MAX(IF(AF$1:AF$166="teilsaniert",AE$1:AE$166))) / 2,
            (MIN(IF(AF$1:AF$166="saniert",AE$1:AE$166)) + MAX(IF(AF$1:AF$166="saniert",AE$1:AE$166))) / 2
        )
    )),
    0,
    IF(
        AE150 &lt; (IF(
            AF151 = "unsaniert",
            (MIN(IF(AF$1:AF$166="unsaniert",AE$1:AE$166)) + MAX(IF(AF$1:AF$166="unsaniert",AE$1:AE$166))) / 2,
            IF(
                AF151 = "teilsaniert",
                (MIN(IF(AF$1:AF$166="teilsaniert",AE$1:AE$166)) + MAX(IF(AF$1:AF$166="teilsaniert",AE$1:AE$166))) / 2,
                (MIN(IF(AF$1:AF$166="saniert",AE$1:AE$166)) + MAX(IF(AF$1:AF$166="saniert",AE$1:AE$166))) / 2
            )
        )),
        0,
        AD151
    )
)</f>
        <v>0</v>
      </c>
      <c r="AH151" s="160"/>
      <c r="AI151" s="160"/>
      <c r="AJ151" s="160"/>
      <c r="AK151" s="174">
        <f t="shared" si="44"/>
        <v>-1.3079460361989261</v>
      </c>
      <c r="AL151" s="173">
        <f t="shared" si="33"/>
        <v>3.9858049628479238E-18</v>
      </c>
      <c r="AM151" s="174" t="str">
        <f t="shared" si="34"/>
        <v>saniert</v>
      </c>
      <c r="AN151" s="174" cm="1">
        <f t="array" ref="AN151">IF(
    AL151 &gt; (IF(
        AM151 = "unsaniert",
        (MIN(IF(AM$1:AM$166="unsaniert",AL$1:AL$166)) + MAX(IF(AM$1:AM$166="unsaniert",AL$1:AL$166))) / 2,
        IF(
            AM151 = "teilsaniert",
            (MIN(IF(AM$1:AM$166="teilsaniert",AL$1:AL$166)) + MAX(IF(AM$1:AM$166="teilsaniert",AL$1:AL$166))) / 2,
            (MIN(IF(AM$1:AM$166="saniert",AL$1:AL$166)) + MAX(IF(AM$1:AM$166="saniert",AL$1:AL$166))) / 2
        )
    )),
    0,
    IF(
        AL150 &lt; (IF(
            AM151 = "unsaniert",
            (MIN(IF(AM$1:AM$166="unsaniert",AL$1:AL$166)) + MAX(IF(AM$1:AM$166="unsaniert",AL$1:AL$166))) / 2,
            IF(
                AM151 = "teilsaniert",
                (MIN(IF(AM$1:AM$166="teilsaniert",AL$1:AL$166)) + MAX(IF(AM$1:AM$166="teilsaniert",AL$1:AL$166))) / 2,
                (MIN(IF(AM$1:AM$166="saniert",AL$1:AL$166)) + MAX(IF(AM$1:AM$166="saniert",AL$1:AL$166))) / 2
            )
        )),
        0,
        AK151
    )
)</f>
        <v>0</v>
      </c>
      <c r="AR151" s="174">
        <f t="shared" si="45"/>
        <v>0.92014466579387078</v>
      </c>
      <c r="AS151" s="173">
        <f t="shared" si="35"/>
        <v>6.5777445359414282E-5</v>
      </c>
      <c r="AT151" s="174" t="str">
        <f t="shared" si="36"/>
        <v>saniert</v>
      </c>
      <c r="AU151" s="174" cm="1">
        <f t="array" ref="AU151">IF(
    AS151 &gt; (IF(
        AT151 = "unsaniert",
        (MIN(IF(AT$1:AT$166="unsaniert",AS$1:AS$166)) + MAX(IF(AT$1:AT$166="unsaniert",AS$1:AS$166))) / 2,
        IF(
            AT151 = "teilsaniert",
            (MIN(IF(AT$1:AT$166="teilsaniert",AS$1:AS$166)) + MAX(IF(AT$1:AT$166="teilsaniert",AS$1:AS$166))) / 2,
            (MIN(IF(AT$1:AT$166="saniert",AS$1:AS$166)) + MAX(IF(AT$1:AT$166="saniert",AS$1:AS$166))) / 2
        )
    )),
    0,
    IF(
        AS150 &lt; (IF(
            AT151 = "unsaniert",
            (MIN(IF(AT$1:AT$166="unsaniert",AS$1:AS$166)) + MAX(IF(AT$1:AT$166="unsaniert",AS$1:AS$166))) / 2,
            IF(
                AT151 = "teilsaniert",
                (MIN(IF(AT$1:AT$166="teilsaniert",AS$1:AS$166)) + MAX(IF(AT$1:AT$166="teilsaniert",AS$1:AS$166))) / 2,
                (MIN(IF(AT$1:AT$166="saniert",AS$1:AS$166)) + MAX(IF(AT$1:AT$166="saniert",AS$1:AS$166))) / 2
            )
        )),
        0,
        AR151
    )
)</f>
        <v>0</v>
      </c>
      <c r="AV151" s="160"/>
      <c r="AW151" s="160"/>
      <c r="AX151" s="160"/>
      <c r="AY151" s="174">
        <f t="shared" si="46"/>
        <v>0.78567051303670499</v>
      </c>
      <c r="AZ151" s="173">
        <f t="shared" si="48"/>
        <v>6.900950425871682E-3</v>
      </c>
      <c r="BA151" s="174" t="str">
        <f t="shared" si="49"/>
        <v>saniert</v>
      </c>
      <c r="BB151" s="174" cm="1">
        <f t="array" ref="BB151">IF(
    AZ151 &gt; (IF(
        BA151 = "unsaniert",
        (MIN(IF(BA$1:BA$166="unsaniert",AZ$1:AZ$166)) + MAX(IF(BA$1:BA$166="unsaniert",AZ$1:AZ$166))) / 2,
        IF(
            BA151 = "teilsaniert",
            (MIN(IF(BA$1:BA$166="teilsaniert",AZ$1:AZ$166)) + MAX(IF(BA$1:BA$166="teilsaniert",AZ$1:AZ$166))) / 2,
            (MIN(IF(BA$1:BA$166="saniert",AZ$1:AZ$166)) + MAX(IF(BA$1:BA$166="saniert",AZ$1:AZ$166))) / 2
        )
    )),
    0,
    IF(
        AZ150 &lt; (IF(
            BA151 = "unsaniert",
            (MIN(IF(BA$1:BA$166="unsaniert",AZ$1:AZ$166)) + MAX(IF(BA$1:BA$166="unsaniert",AZ$1:AZ$166))) / 2,
            IF(
                BA151 = "teilsaniert",
                (MIN(IF(BA$1:BA$166="teilsaniert",AZ$1:AZ$166)) + MAX(IF(BA$1:BA$166="teilsaniert",AZ$1:AZ$166))) / 2,
                (MIN(IF(BA$1:BA$166="saniert",AZ$1:AZ$166)) + MAX(IF(BA$1:BA$166="saniert",AZ$1:AZ$166))) / 2
            )
        )),
        0,
        AY151
    )
)</f>
        <v>0</v>
      </c>
      <c r="BC151" s="160"/>
      <c r="BD151" s="160"/>
      <c r="BE151" s="160"/>
      <c r="BF151" s="174">
        <f t="shared" si="47"/>
        <v>-1.005638682586883</v>
      </c>
      <c r="BG151" s="173">
        <f t="shared" si="37"/>
        <v>1.9316957222623413E-9</v>
      </c>
      <c r="BH151" s="174" t="str">
        <f t="shared" si="38"/>
        <v>saniert</v>
      </c>
      <c r="BI151" s="174" cm="1">
        <f t="array" ref="BI151">IF(
    BG151 &gt; (IF(
        BH151 = "unsaniert",
        (MIN(IF(BH$1:BH$166="unsaniert",BG$1:BG$166)) + MAX(IF(BH$1:BH$166="unsaniert",BG$1:BG$166))) / 2,
        IF(
            BH151 = "teilsaniert",
            (MIN(IF(BH$1:BH$166="teilsaniert",BG$1:BG$166)) + MAX(IF(BH$1:BH$166="teilsaniert",BG$1:BG$166))) / 2,
            (MIN(IF(BH$1:BH$166="saniert",BG$1:BG$166)) + MAX(IF(BH$1:BH$166="saniert",BG$1:BG$166))) / 2
        )
    )),
    0,
    IF(
        BG150 &lt; (IF(
            BH151 = "unsaniert",
            (MIN(IF(BH$1:BH$166="unsaniert",BG$1:BG$166)) + MAX(IF(BH$1:BH$166="unsaniert",BG$1:BG$166))) / 2,
            IF(
                BH151 = "teilsaniert",
                (MIN(IF(BH$1:BH$166="teilsaniert",BG$1:BG$166)) + MAX(IF(BH$1:BH$166="teilsaniert",BG$1:BG$166))) / 2,
                (MIN(IF(BH$1:BH$166="saniert",BG$1:BG$166)) + MAX(IF(BH$1:BH$166="saniert",BG$1:BG$166))) / 2
            )
        )),
        0,
        BF151
    )
)</f>
        <v>0</v>
      </c>
    </row>
    <row r="152" spans="2:61">
      <c r="B152" s="174">
        <f t="shared" si="39"/>
        <v>-0.3304339650529412</v>
      </c>
      <c r="C152" s="173">
        <f>_xlfn.NORM.DIST(B152, B5,C5, TRUE)</f>
        <v>3.5519935983088785E-4</v>
      </c>
      <c r="D152" s="174" t="str">
        <f t="shared" si="26"/>
        <v>saniert</v>
      </c>
      <c r="E152" s="174" cm="1">
        <f t="array" ref="E152">IF(
    C152 &gt; (IF(
        D152 = "unsaniert",
        (MIN(IF(D$32:D$166="unsaniert",C$32:C$166)) + MAX(IF(D$32:D$166="unsaniert",C$32:C$166))) / 2,
        IF(
            D152 = "teilsaniert",
            (MIN(IF(D$32:D$166="teilsaniert",C$32:C$166)) + MAX(IF(D$32:D$166="teilsaniert",C$32:C$166))) / 2,
            (MIN(IF(D$32:D$166="saniert",C$32:C$166)) + MAX(IF(D$32:D$166="saniert",C$32:C$166))) / 2
        )
    )),
    0,
    IF(
        C151 &lt; (IF(
            D152 = "unsaniert",
            (MIN(IF(D$32:D$166="unsaniert",C$32:C$166)) + MAX(IF(D$32:D$166="unsaniert",C$32:C$166))) / 2,
            IF(
                D152 = "teilsaniert",
                (MIN(IF(D$32:D$166="teilsaniert",C$32:C$166)) + MAX(IF(D$32:D$166="teilsaniert",C$32:C$166))) / 2,
                (MIN(IF(D$32:D$166="saniert",C$32:C$166)) + MAX(IF(D$32:D$166="saniert",C$32:C$166))) / 2
            )
        )),
        0,
        B152
    )
)</f>
        <v>0</v>
      </c>
      <c r="H152" s="160"/>
      <c r="I152" s="174">
        <f t="shared" si="40"/>
        <v>1.0272261060263623</v>
      </c>
      <c r="J152" s="173">
        <f>_xlfn.NORM.DIST(I152, I5,J5, TRUE)</f>
        <v>8.2644675561968431E-2</v>
      </c>
      <c r="K152" s="174" t="str">
        <f t="shared" si="27"/>
        <v>teilsaniert</v>
      </c>
      <c r="L152" s="174" cm="1">
        <f t="array" ref="L152">IF(
    J152 &gt; (IF(
        K152 = "unsaniert",
        (MIN(IF(K$32:K$166="unsaniert",J$32:J$166)) + MAX(IF(K$32:K$166="unsaniert",J$32:J$166))) / 2,
        IF(
            K152 = "teilsaniert",
            (MIN(IF(K$32:K$166="teilsaniert",J$32:J$166)) + MAX(IF(K$32:K$166="teilsaniert",J$32:J$166))) / 2,
            (MIN(IF(K$32:K$166="saniert",J$32:J$166)) + MAX(IF(K$32:K$166="saniert",J$32:J$166))) / 2
        )
    )),
    0,
    IF(
        J151 &lt; (IF(
            K152 = "unsaniert",
            (MIN(IF(K$32:K$166="unsaniert",J$32:J$166)) + MAX(IF(K$32:K$166="unsaniert",J$32:J$166))) / 2,
            IF(
                K152 = "teilsaniert",
                (MIN(IF(K$32:K$166="teilsaniert",J$32:J$166)) + MAX(IF(K$32:K$166="teilsaniert",J$32:J$166))) / 2,
                (MIN(IF(K$32:K$166="saniert",J$32:J$166)) + MAX(IF(K$32:K$166="saniert",J$32:J$166))) / 2
            )
        )),
        0,
        I152
    )
)</f>
        <v>0</v>
      </c>
      <c r="O152" s="160"/>
      <c r="P152" s="174">
        <f t="shared" si="41"/>
        <v>-1.1763658874943224</v>
      </c>
      <c r="Q152" s="173">
        <f>_xlfn.NORM.DIST(P152, P5,Q5, TRUE)</f>
        <v>3.3028696444395013E-13</v>
      </c>
      <c r="R152" s="174" t="str">
        <f t="shared" si="28"/>
        <v>saniert</v>
      </c>
      <c r="S152" s="174" cm="1">
        <f t="array" ref="S152">IF(
    Q152 &gt; (IF(
        R152 = "unsaniert",
        (MIN(IF(R$32:R$166="unsaniert",Q$32:Q$166)) + MAX(IF(R$32:R$166="unsaniert",Q$32:Q$166))) / 2,
        IF(
            R152 = "teilsaniert",
            (MIN(IF(R$32:R$166="teilsaniert",Q$32:Q$166)) + MAX(IF(R$32:R$166="teilsaniert",Q$32:Q$166))) / 2,
            (MIN(IF(R$32:R$166="saniert",Q$32:Q$166)) + MAX(IF(R$32:R$166="saniert",Q$32:Q$166))) / 2
        )
    )),
    0,
    IF(
        Q151 &lt; (IF(
            R152 = "unsaniert",
            (MIN(IF(R$32:R$166="unsaniert",Q$32:Q$166)) + MAX(IF(R$32:R$166="unsaniert",Q$32:Q$166))) / 2,
            IF(
                R152 = "teilsaniert",
                (MIN(IF(R$32:R$166="teilsaniert",Q$32:Q$166)) + MAX(IF(R$32:R$166="teilsaniert",Q$32:Q$166))) / 2,
                (MIN(IF(R$32:R$166="saniert",Q$32:Q$166)) + MAX(IF(R$32:R$166="saniert",Q$32:Q$166))) / 2
            )
        )),
        0,
        P152
    )
)</f>
        <v>0</v>
      </c>
      <c r="W152" s="174">
        <f t="shared" si="42"/>
        <v>1.7770897700003077</v>
      </c>
      <c r="X152" s="173">
        <f t="shared" si="29"/>
        <v>2.4637514162947328E-2</v>
      </c>
      <c r="Y152" s="174" t="str">
        <f t="shared" si="30"/>
        <v>saniert</v>
      </c>
      <c r="Z152" s="174" cm="1">
        <f t="array" ref="Z152">IF(
    X152 &gt; (IF(
        Y152 = "unsaniert",
        (MIN(IF(Y$29:Y$166="unsaniert",X$29:X$166)) + MAX(IF(Y$29:Y$166="unsaniert",X$29:X$166))) / 2,
        IF(
            Y152 = "teilsaniert",
            (MIN(IF(Y$29:Y$166="teilsaniert",X$29:X$166)) + MAX(IF(Y$29:Y$166="teilsaniert",X$29:X$166))) / 2,
            (MIN(IF(Y$29:Y$166="saniert",X$29:X$166)) + MAX(IF(Y$29:Y$166="saniert",X$29:X$166))) / 2
        )
    )),
    0,
    IF(
        X151 &lt; (IF(
            Y152 = "unsaniert",
            (MIN(IF(Y$29:Y$166="unsaniert",X$29:X$166)) + MAX(IF(Y$29:Y$166="unsaniert",X$29:X$166))) / 2,
            IF(
                Y152 = "teilsaniert",
                (MIN(IF(Y$29:Y$166="teilsaniert",X$29:X$166)) + MAX(IF(Y$29:Y$166="teilsaniert",X$29:X$166))) / 2,
                (MIN(IF(Y$29:Y$166="saniert",X$29:X$166)) + MAX(IF(Y$29:Y$166="saniert",X$29:X$166))) / 2
            )
        )),
        0,
        W152
    )
)</f>
        <v>0</v>
      </c>
      <c r="AA152" s="160"/>
      <c r="AB152" s="160"/>
      <c r="AC152" s="160"/>
      <c r="AD152" s="174">
        <f t="shared" si="43"/>
        <v>-0.39282345168490307</v>
      </c>
      <c r="AE152" s="173">
        <f t="shared" si="31"/>
        <v>1.8984600173526782E-5</v>
      </c>
      <c r="AF152" s="174" t="str">
        <f t="shared" si="32"/>
        <v>saniert</v>
      </c>
      <c r="AG152" s="174" cm="1">
        <f t="array" ref="AG152">IF(
    AE152 &gt; (IF(
        AF152 = "unsaniert",
        (MIN(IF(AF$1:AF$166="unsaniert",AE$1:AE$166)) + MAX(IF(AF$1:AF$166="unsaniert",AE$1:AE$166))) / 2,
        IF(
            AF152 = "teilsaniert",
            (MIN(IF(AF$1:AF$166="teilsaniert",AE$1:AE$166)) + MAX(IF(AF$1:AF$166="teilsaniert",AE$1:AE$166))) / 2,
            (MIN(IF(AF$1:AF$166="saniert",AE$1:AE$166)) + MAX(IF(AF$1:AF$166="saniert",AE$1:AE$166))) / 2
        )
    )),
    0,
    IF(
        AE151 &lt; (IF(
            AF152 = "unsaniert",
            (MIN(IF(AF$1:AF$166="unsaniert",AE$1:AE$166)) + MAX(IF(AF$1:AF$166="unsaniert",AE$1:AE$166))) / 2,
            IF(
                AF152 = "teilsaniert",
                (MIN(IF(AF$1:AF$166="teilsaniert",AE$1:AE$166)) + MAX(IF(AF$1:AF$166="teilsaniert",AE$1:AE$166))) / 2,
                (MIN(IF(AF$1:AF$166="saniert",AE$1:AE$166)) + MAX(IF(AF$1:AF$166="saniert",AE$1:AE$166))) / 2
            )
        )),
        0,
        AD152
    )
)</f>
        <v>0</v>
      </c>
      <c r="AH152" s="160"/>
      <c r="AI152" s="160"/>
      <c r="AJ152" s="160"/>
      <c r="AK152" s="174">
        <f t="shared" si="44"/>
        <v>-1.3379460361989262</v>
      </c>
      <c r="AL152" s="173">
        <f t="shared" si="33"/>
        <v>1.6594208699646801E-18</v>
      </c>
      <c r="AM152" s="174" t="str">
        <f t="shared" si="34"/>
        <v>saniert</v>
      </c>
      <c r="AN152" s="174" cm="1">
        <f t="array" ref="AN152">IF(
    AL152 &gt; (IF(
        AM152 = "unsaniert",
        (MIN(IF(AM$1:AM$166="unsaniert",AL$1:AL$166)) + MAX(IF(AM$1:AM$166="unsaniert",AL$1:AL$166))) / 2,
        IF(
            AM152 = "teilsaniert",
            (MIN(IF(AM$1:AM$166="teilsaniert",AL$1:AL$166)) + MAX(IF(AM$1:AM$166="teilsaniert",AL$1:AL$166))) / 2,
            (MIN(IF(AM$1:AM$166="saniert",AL$1:AL$166)) + MAX(IF(AM$1:AM$166="saniert",AL$1:AL$166))) / 2
        )
    )),
    0,
    IF(
        AL151 &lt; (IF(
            AM152 = "unsaniert",
            (MIN(IF(AM$1:AM$166="unsaniert",AL$1:AL$166)) + MAX(IF(AM$1:AM$166="unsaniert",AL$1:AL$166))) / 2,
            IF(
                AM152 = "teilsaniert",
                (MIN(IF(AM$1:AM$166="teilsaniert",AL$1:AL$166)) + MAX(IF(AM$1:AM$166="teilsaniert",AL$1:AL$166))) / 2,
                (MIN(IF(AM$1:AM$166="saniert",AL$1:AL$166)) + MAX(IF(AM$1:AM$166="saniert",AL$1:AL$166))) / 2
            )
        )),
        0,
        AK152
    )
)</f>
        <v>0</v>
      </c>
      <c r="AR152" s="174">
        <f t="shared" si="45"/>
        <v>0.91014466579387077</v>
      </c>
      <c r="AS152" s="173">
        <f t="shared" si="35"/>
        <v>5.1725289835622418E-5</v>
      </c>
      <c r="AT152" s="174" t="str">
        <f t="shared" si="36"/>
        <v>saniert</v>
      </c>
      <c r="AU152" s="174" cm="1">
        <f t="array" ref="AU152">IF(
    AS152 &gt; (IF(
        AT152 = "unsaniert",
        (MIN(IF(AT$1:AT$166="unsaniert",AS$1:AS$166)) + MAX(IF(AT$1:AT$166="unsaniert",AS$1:AS$166))) / 2,
        IF(
            AT152 = "teilsaniert",
            (MIN(IF(AT$1:AT$166="teilsaniert",AS$1:AS$166)) + MAX(IF(AT$1:AT$166="teilsaniert",AS$1:AS$166))) / 2,
            (MIN(IF(AT$1:AT$166="saniert",AS$1:AS$166)) + MAX(IF(AT$1:AT$166="saniert",AS$1:AS$166))) / 2
        )
    )),
    0,
    IF(
        AS151 &lt; (IF(
            AT152 = "unsaniert",
            (MIN(IF(AT$1:AT$166="unsaniert",AS$1:AS$166)) + MAX(IF(AT$1:AT$166="unsaniert",AS$1:AS$166))) / 2,
            IF(
                AT152 = "teilsaniert",
                (MIN(IF(AT$1:AT$166="teilsaniert",AS$1:AS$166)) + MAX(IF(AT$1:AT$166="teilsaniert",AS$1:AS$166))) / 2,
                (MIN(IF(AT$1:AT$166="saniert",AS$1:AS$166)) + MAX(IF(AT$1:AT$166="saniert",AS$1:AS$166))) / 2
            )
        )),
        0,
        AR152
    )
)</f>
        <v>0</v>
      </c>
      <c r="AV152" s="160"/>
      <c r="AW152" s="160"/>
      <c r="AX152" s="160"/>
      <c r="AY152" s="174">
        <f t="shared" si="46"/>
        <v>0.75567051303670496</v>
      </c>
      <c r="AZ152" s="173">
        <f t="shared" si="48"/>
        <v>6.0456626884677067E-3</v>
      </c>
      <c r="BA152" s="174" t="str">
        <f t="shared" si="49"/>
        <v>saniert</v>
      </c>
      <c r="BB152" s="174" cm="1">
        <f t="array" ref="BB152">IF(
    AZ152 &gt; (IF(
        BA152 = "unsaniert",
        (MIN(IF(BA$1:BA$166="unsaniert",AZ$1:AZ$166)) + MAX(IF(BA$1:BA$166="unsaniert",AZ$1:AZ$166))) / 2,
        IF(
            BA152 = "teilsaniert",
            (MIN(IF(BA$1:BA$166="teilsaniert",AZ$1:AZ$166)) + MAX(IF(BA$1:BA$166="teilsaniert",AZ$1:AZ$166))) / 2,
            (MIN(IF(BA$1:BA$166="saniert",AZ$1:AZ$166)) + MAX(IF(BA$1:BA$166="saniert",AZ$1:AZ$166))) / 2
        )
    )),
    0,
    IF(
        AZ151 &lt; (IF(
            BA152 = "unsaniert",
            (MIN(IF(BA$1:BA$166="unsaniert",AZ$1:AZ$166)) + MAX(IF(BA$1:BA$166="unsaniert",AZ$1:AZ$166))) / 2,
            IF(
                BA152 = "teilsaniert",
                (MIN(IF(BA$1:BA$166="teilsaniert",AZ$1:AZ$166)) + MAX(IF(BA$1:BA$166="teilsaniert",AZ$1:AZ$166))) / 2,
                (MIN(IF(BA$1:BA$166="saniert",AZ$1:AZ$166)) + MAX(IF(BA$1:BA$166="saniert",AZ$1:AZ$166))) / 2
            )
        )),
        0,
        AY152
    )
)</f>
        <v>0</v>
      </c>
      <c r="BC152" s="160"/>
      <c r="BD152" s="160"/>
      <c r="BE152" s="160"/>
      <c r="BF152" s="174">
        <f t="shared" si="47"/>
        <v>-1.0356386825868831</v>
      </c>
      <c r="BG152" s="173">
        <f t="shared" si="37"/>
        <v>1.2114195953748029E-9</v>
      </c>
      <c r="BH152" s="174" t="str">
        <f t="shared" si="38"/>
        <v>saniert</v>
      </c>
      <c r="BI152" s="174" cm="1">
        <f t="array" ref="BI152">IF(
    BG152 &gt; (IF(
        BH152 = "unsaniert",
        (MIN(IF(BH$1:BH$166="unsaniert",BG$1:BG$166)) + MAX(IF(BH$1:BH$166="unsaniert",BG$1:BG$166))) / 2,
        IF(
            BH152 = "teilsaniert",
            (MIN(IF(BH$1:BH$166="teilsaniert",BG$1:BG$166)) + MAX(IF(BH$1:BH$166="teilsaniert",BG$1:BG$166))) / 2,
            (MIN(IF(BH$1:BH$166="saniert",BG$1:BG$166)) + MAX(IF(BH$1:BH$166="saniert",BG$1:BG$166))) / 2
        )
    )),
    0,
    IF(
        BG151 &lt; (IF(
            BH152 = "unsaniert",
            (MIN(IF(BH$1:BH$166="unsaniert",BG$1:BG$166)) + MAX(IF(BH$1:BH$166="unsaniert",BG$1:BG$166))) / 2,
            IF(
                BH152 = "teilsaniert",
                (MIN(IF(BH$1:BH$166="teilsaniert",BG$1:BG$166)) + MAX(IF(BH$1:BH$166="teilsaniert",BG$1:BG$166))) / 2,
                (MIN(IF(BH$1:BH$166="saniert",BG$1:BG$166)) + MAX(IF(BH$1:BH$166="saniert",BG$1:BG$166))) / 2
            )
        )),
        0,
        BF152
    )
)</f>
        <v>0</v>
      </c>
    </row>
    <row r="153" spans="2:61">
      <c r="B153" s="174">
        <f t="shared" si="39"/>
        <v>-0.36043396505294123</v>
      </c>
      <c r="C153" s="173">
        <f>_xlfn.NORM.DIST(B153, B5,C5, TRUE)</f>
        <v>2.9073744516941967E-4</v>
      </c>
      <c r="D153" s="174" t="str">
        <f t="shared" si="26"/>
        <v>saniert</v>
      </c>
      <c r="E153" s="174" cm="1">
        <f t="array" ref="E153">IF(
    C153 &gt; (IF(
        D153 = "unsaniert",
        (MIN(IF(D$32:D$166="unsaniert",C$32:C$166)) + MAX(IF(D$32:D$166="unsaniert",C$32:C$166))) / 2,
        IF(
            D153 = "teilsaniert",
            (MIN(IF(D$32:D$166="teilsaniert",C$32:C$166)) + MAX(IF(D$32:D$166="teilsaniert",C$32:C$166))) / 2,
            (MIN(IF(D$32:D$166="saniert",C$32:C$166)) + MAX(IF(D$32:D$166="saniert",C$32:C$166))) / 2
        )
    )),
    0,
    IF(
        C152 &lt; (IF(
            D153 = "unsaniert",
            (MIN(IF(D$32:D$166="unsaniert",C$32:C$166)) + MAX(IF(D$32:D$166="unsaniert",C$32:C$166))) / 2,
            IF(
                D153 = "teilsaniert",
                (MIN(IF(D$32:D$166="teilsaniert",C$32:C$166)) + MAX(IF(D$32:D$166="teilsaniert",C$32:C$166))) / 2,
                (MIN(IF(D$32:D$166="saniert",C$32:C$166)) + MAX(IF(D$32:D$166="saniert",C$32:C$166))) / 2
            )
        )),
        0,
        B153
    )
)</f>
        <v>0</v>
      </c>
      <c r="H153" s="160"/>
      <c r="I153" s="174">
        <f t="shared" si="40"/>
        <v>0.9972261060263623</v>
      </c>
      <c r="J153" s="173">
        <f>_xlfn.NORM.DIST(I153, I5,J5, TRUE)</f>
        <v>7.7078600552073384E-2</v>
      </c>
      <c r="K153" s="174" t="str">
        <f t="shared" si="27"/>
        <v>teilsaniert</v>
      </c>
      <c r="L153" s="174" cm="1">
        <f t="array" ref="L153">IF(
    J153 &gt; (IF(
        K153 = "unsaniert",
        (MIN(IF(K$32:K$166="unsaniert",J$32:J$166)) + MAX(IF(K$32:K$166="unsaniert",J$32:J$166))) / 2,
        IF(
            K153 = "teilsaniert",
            (MIN(IF(K$32:K$166="teilsaniert",J$32:J$166)) + MAX(IF(K$32:K$166="teilsaniert",J$32:J$166))) / 2,
            (MIN(IF(K$32:K$166="saniert",J$32:J$166)) + MAX(IF(K$32:K$166="saniert",J$32:J$166))) / 2
        )
    )),
    0,
    IF(
        J152 &lt; (IF(
            K153 = "unsaniert",
            (MIN(IF(K$32:K$166="unsaniert",J$32:J$166)) + MAX(IF(K$32:K$166="unsaniert",J$32:J$166))) / 2,
            IF(
                K153 = "teilsaniert",
                (MIN(IF(K$32:K$166="teilsaniert",J$32:J$166)) + MAX(IF(K$32:K$166="teilsaniert",J$32:J$166))) / 2,
                (MIN(IF(K$32:K$166="saniert",J$32:J$166)) + MAX(IF(K$32:K$166="saniert",J$32:J$166))) / 2
            )
        )),
        0,
        I153
    )
)</f>
        <v>0</v>
      </c>
      <c r="O153" s="160"/>
      <c r="P153" s="174">
        <f t="shared" si="41"/>
        <v>-1.2063658874943224</v>
      </c>
      <c r="Q153" s="173">
        <f>_xlfn.NORM.DIST(P153, P5,Q5, TRUE)</f>
        <v>1.7394476834074488E-13</v>
      </c>
      <c r="R153" s="174" t="str">
        <f t="shared" si="28"/>
        <v>saniert</v>
      </c>
      <c r="S153" s="174" cm="1">
        <f t="array" ref="S153">IF(
    Q153 &gt; (IF(
        R153 = "unsaniert",
        (MIN(IF(R$32:R$166="unsaniert",Q$32:Q$166)) + MAX(IF(R$32:R$166="unsaniert",Q$32:Q$166))) / 2,
        IF(
            R153 = "teilsaniert",
            (MIN(IF(R$32:R$166="teilsaniert",Q$32:Q$166)) + MAX(IF(R$32:R$166="teilsaniert",Q$32:Q$166))) / 2,
            (MIN(IF(R$32:R$166="saniert",Q$32:Q$166)) + MAX(IF(R$32:R$166="saniert",Q$32:Q$166))) / 2
        )
    )),
    0,
    IF(
        Q152 &lt; (IF(
            R153 = "unsaniert",
            (MIN(IF(R$32:R$166="unsaniert",Q$32:Q$166)) + MAX(IF(R$32:R$166="unsaniert",Q$32:Q$166))) / 2,
            IF(
                R153 = "teilsaniert",
                (MIN(IF(R$32:R$166="teilsaniert",Q$32:Q$166)) + MAX(IF(R$32:R$166="teilsaniert",Q$32:Q$166))) / 2,
                (MIN(IF(R$32:R$166="saniert",Q$32:Q$166)) + MAX(IF(R$32:R$166="saniert",Q$32:Q$166))) / 2
            )
        )),
        0,
        P153
    )
)</f>
        <v>0</v>
      </c>
      <c r="W153" s="174">
        <f t="shared" si="42"/>
        <v>1.7470897700003076</v>
      </c>
      <c r="X153" s="173">
        <f t="shared" si="29"/>
        <v>2.2287112071224576E-2</v>
      </c>
      <c r="Y153" s="174" t="str">
        <f t="shared" si="30"/>
        <v>saniert</v>
      </c>
      <c r="Z153" s="174" cm="1">
        <f t="array" ref="Z153">IF(
    X153 &gt; (IF(
        Y153 = "unsaniert",
        (MIN(IF(Y$29:Y$166="unsaniert",X$29:X$166)) + MAX(IF(Y$29:Y$166="unsaniert",X$29:X$166))) / 2,
        IF(
            Y153 = "teilsaniert",
            (MIN(IF(Y$29:Y$166="teilsaniert",X$29:X$166)) + MAX(IF(Y$29:Y$166="teilsaniert",X$29:X$166))) / 2,
            (MIN(IF(Y$29:Y$166="saniert",X$29:X$166)) + MAX(IF(Y$29:Y$166="saniert",X$29:X$166))) / 2
        )
    )),
    0,
    IF(
        X152 &lt; (IF(
            Y153 = "unsaniert",
            (MIN(IF(Y$29:Y$166="unsaniert",X$29:X$166)) + MAX(IF(Y$29:Y$166="unsaniert",X$29:X$166))) / 2,
            IF(
                Y153 = "teilsaniert",
                (MIN(IF(Y$29:Y$166="teilsaniert",X$29:X$166)) + MAX(IF(Y$29:Y$166="teilsaniert",X$29:X$166))) / 2,
                (MIN(IF(Y$29:Y$166="saniert",X$29:X$166)) + MAX(IF(Y$29:Y$166="saniert",X$29:X$166))) / 2
            )
        )),
        0,
        W153
    )
)</f>
        <v>0</v>
      </c>
      <c r="AA153" s="160"/>
      <c r="AB153" s="160"/>
      <c r="AC153" s="160"/>
      <c r="AD153" s="174">
        <f t="shared" si="43"/>
        <v>-0.4228234516849031</v>
      </c>
      <c r="AE153" s="173">
        <f t="shared" si="31"/>
        <v>1.455287644763862E-5</v>
      </c>
      <c r="AF153" s="174" t="str">
        <f t="shared" si="32"/>
        <v>saniert</v>
      </c>
      <c r="AG153" s="174" cm="1">
        <f t="array" ref="AG153">IF(
    AE153 &gt; (IF(
        AF153 = "unsaniert",
        (MIN(IF(AF$1:AF$166="unsaniert",AE$1:AE$166)) + MAX(IF(AF$1:AF$166="unsaniert",AE$1:AE$166))) / 2,
        IF(
            AF153 = "teilsaniert",
            (MIN(IF(AF$1:AF$166="teilsaniert",AE$1:AE$166)) + MAX(IF(AF$1:AF$166="teilsaniert",AE$1:AE$166))) / 2,
            (MIN(IF(AF$1:AF$166="saniert",AE$1:AE$166)) + MAX(IF(AF$1:AF$166="saniert",AE$1:AE$166))) / 2
        )
    )),
    0,
    IF(
        AE152 &lt; (IF(
            AF153 = "unsaniert",
            (MIN(IF(AF$1:AF$166="unsaniert",AE$1:AE$166)) + MAX(IF(AF$1:AF$166="unsaniert",AE$1:AE$166))) / 2,
            IF(
                AF153 = "teilsaniert",
                (MIN(IF(AF$1:AF$166="teilsaniert",AE$1:AE$166)) + MAX(IF(AF$1:AF$166="teilsaniert",AE$1:AE$166))) / 2,
                (MIN(IF(AF$1:AF$166="saniert",AE$1:AE$166)) + MAX(IF(AF$1:AF$166="saniert",AE$1:AE$166))) / 2
            )
        )),
        0,
        AD153
    )
)</f>
        <v>0</v>
      </c>
      <c r="AH153" s="160"/>
      <c r="AI153" s="160"/>
      <c r="AJ153" s="160"/>
      <c r="AK153" s="174">
        <f t="shared" si="44"/>
        <v>-1.3679460361989262</v>
      </c>
      <c r="AL153" s="173">
        <f t="shared" si="33"/>
        <v>6.8408076859352024E-19</v>
      </c>
      <c r="AM153" s="174" t="str">
        <f t="shared" si="34"/>
        <v>saniert</v>
      </c>
      <c r="AN153" s="174" cm="1">
        <f t="array" ref="AN153">IF(
    AL153 &gt; (IF(
        AM153 = "unsaniert",
        (MIN(IF(AM$1:AM$166="unsaniert",AL$1:AL$166)) + MAX(IF(AM$1:AM$166="unsaniert",AL$1:AL$166))) / 2,
        IF(
            AM153 = "teilsaniert",
            (MIN(IF(AM$1:AM$166="teilsaniert",AL$1:AL$166)) + MAX(IF(AM$1:AM$166="teilsaniert",AL$1:AL$166))) / 2,
            (MIN(IF(AM$1:AM$166="saniert",AL$1:AL$166)) + MAX(IF(AM$1:AM$166="saniert",AL$1:AL$166))) / 2
        )
    )),
    0,
    IF(
        AL152 &lt; (IF(
            AM153 = "unsaniert",
            (MIN(IF(AM$1:AM$166="unsaniert",AL$1:AL$166)) + MAX(IF(AM$1:AM$166="unsaniert",AL$1:AL$166))) / 2,
            IF(
                AM153 = "teilsaniert",
                (MIN(IF(AM$1:AM$166="teilsaniert",AL$1:AL$166)) + MAX(IF(AM$1:AM$166="teilsaniert",AL$1:AL$166))) / 2,
                (MIN(IF(AM$1:AM$166="saniert",AL$1:AL$166)) + MAX(IF(AM$1:AM$166="saniert",AL$1:AL$166))) / 2
            )
        )),
        0,
        AK153
    )
)</f>
        <v>0</v>
      </c>
      <c r="AR153" s="174">
        <f t="shared" si="45"/>
        <v>0.90014466579387076</v>
      </c>
      <c r="AS153" s="173">
        <f t="shared" si="35"/>
        <v>4.0541472120870526E-5</v>
      </c>
      <c r="AT153" s="174" t="str">
        <f t="shared" si="36"/>
        <v>saniert</v>
      </c>
      <c r="AU153" s="174" cm="1">
        <f t="array" ref="AU153">IF(
    AS153 &gt; (IF(
        AT153 = "unsaniert",
        (MIN(IF(AT$1:AT$166="unsaniert",AS$1:AS$166)) + MAX(IF(AT$1:AT$166="unsaniert",AS$1:AS$166))) / 2,
        IF(
            AT153 = "teilsaniert",
            (MIN(IF(AT$1:AT$166="teilsaniert",AS$1:AS$166)) + MAX(IF(AT$1:AT$166="teilsaniert",AS$1:AS$166))) / 2,
            (MIN(IF(AT$1:AT$166="saniert",AS$1:AS$166)) + MAX(IF(AT$1:AT$166="saniert",AS$1:AS$166))) / 2
        )
    )),
    0,
    IF(
        AS152 &lt; (IF(
            AT153 = "unsaniert",
            (MIN(IF(AT$1:AT$166="unsaniert",AS$1:AS$166)) + MAX(IF(AT$1:AT$166="unsaniert",AS$1:AS$166))) / 2,
            IF(
                AT153 = "teilsaniert",
                (MIN(IF(AT$1:AT$166="teilsaniert",AS$1:AS$166)) + MAX(IF(AT$1:AT$166="teilsaniert",AS$1:AS$166))) / 2,
                (MIN(IF(AT$1:AT$166="saniert",AS$1:AS$166)) + MAX(IF(AT$1:AT$166="saniert",AS$1:AS$166))) / 2
            )
        )),
        0,
        AR153
    )
)</f>
        <v>0</v>
      </c>
      <c r="AV153" s="160"/>
      <c r="AW153" s="160"/>
      <c r="AX153" s="160"/>
      <c r="AY153" s="174">
        <f t="shared" si="46"/>
        <v>0.72567051303670493</v>
      </c>
      <c r="AZ153" s="173">
        <f t="shared" si="48"/>
        <v>5.2856840885265781E-3</v>
      </c>
      <c r="BA153" s="174" t="str">
        <f t="shared" si="49"/>
        <v>saniert</v>
      </c>
      <c r="BB153" s="174" cm="1">
        <f t="array" ref="BB153">IF(
    AZ153 &gt; (IF(
        BA153 = "unsaniert",
        (MIN(IF(BA$1:BA$166="unsaniert",AZ$1:AZ$166)) + MAX(IF(BA$1:BA$166="unsaniert",AZ$1:AZ$166))) / 2,
        IF(
            BA153 = "teilsaniert",
            (MIN(IF(BA$1:BA$166="teilsaniert",AZ$1:AZ$166)) + MAX(IF(BA$1:BA$166="teilsaniert",AZ$1:AZ$166))) / 2,
            (MIN(IF(BA$1:BA$166="saniert",AZ$1:AZ$166)) + MAX(IF(BA$1:BA$166="saniert",AZ$1:AZ$166))) / 2
        )
    )),
    0,
    IF(
        AZ152 &lt; (IF(
            BA153 = "unsaniert",
            (MIN(IF(BA$1:BA$166="unsaniert",AZ$1:AZ$166)) + MAX(IF(BA$1:BA$166="unsaniert",AZ$1:AZ$166))) / 2,
            IF(
                BA153 = "teilsaniert",
                (MIN(IF(BA$1:BA$166="teilsaniert",AZ$1:AZ$166)) + MAX(IF(BA$1:BA$166="teilsaniert",AZ$1:AZ$166))) / 2,
                (MIN(IF(BA$1:BA$166="saniert",AZ$1:AZ$166)) + MAX(IF(BA$1:BA$166="saniert",AZ$1:AZ$166))) / 2
            )
        )),
        0,
        AY153
    )
)</f>
        <v>0</v>
      </c>
      <c r="BC153" s="160"/>
      <c r="BD153" s="160"/>
      <c r="BE153" s="160"/>
      <c r="BF153" s="174">
        <f t="shared" si="47"/>
        <v>-1.0656386825868831</v>
      </c>
      <c r="BG153" s="173">
        <f t="shared" si="37"/>
        <v>7.553731079311108E-10</v>
      </c>
      <c r="BH153" s="174" t="str">
        <f t="shared" si="38"/>
        <v>saniert</v>
      </c>
      <c r="BI153" s="174" cm="1">
        <f t="array" ref="BI153">IF(
    BG153 &gt; (IF(
        BH153 = "unsaniert",
        (MIN(IF(BH$1:BH$166="unsaniert",BG$1:BG$166)) + MAX(IF(BH$1:BH$166="unsaniert",BG$1:BG$166))) / 2,
        IF(
            BH153 = "teilsaniert",
            (MIN(IF(BH$1:BH$166="teilsaniert",BG$1:BG$166)) + MAX(IF(BH$1:BH$166="teilsaniert",BG$1:BG$166))) / 2,
            (MIN(IF(BH$1:BH$166="saniert",BG$1:BG$166)) + MAX(IF(BH$1:BH$166="saniert",BG$1:BG$166))) / 2
        )
    )),
    0,
    IF(
        BG152 &lt; (IF(
            BH153 = "unsaniert",
            (MIN(IF(BH$1:BH$166="unsaniert",BG$1:BG$166)) + MAX(IF(BH$1:BH$166="unsaniert",BG$1:BG$166))) / 2,
            IF(
                BH153 = "teilsaniert",
                (MIN(IF(BH$1:BH$166="teilsaniert",BG$1:BG$166)) + MAX(IF(BH$1:BH$166="teilsaniert",BG$1:BG$166))) / 2,
                (MIN(IF(BH$1:BH$166="saniert",BG$1:BG$166)) + MAX(IF(BH$1:BH$166="saniert",BG$1:BG$166))) / 2
            )
        )),
        0,
        BF153
    )
)</f>
        <v>0</v>
      </c>
    </row>
    <row r="154" spans="2:61">
      <c r="B154" s="174">
        <f t="shared" si="39"/>
        <v>-0.39043396505294126</v>
      </c>
      <c r="C154" s="173">
        <f>_xlfn.NORM.DIST(B154, B5,C5, TRUE)</f>
        <v>2.3730760179094807E-4</v>
      </c>
      <c r="D154" s="174" t="str">
        <f t="shared" si="26"/>
        <v>saniert</v>
      </c>
      <c r="E154" s="174" cm="1">
        <f t="array" ref="E154">IF(
    C154 &gt; (IF(
        D154 = "unsaniert",
        (MIN(IF(D$32:D$166="unsaniert",C$32:C$166)) + MAX(IF(D$32:D$166="unsaniert",C$32:C$166))) / 2,
        IF(
            D154 = "teilsaniert",
            (MIN(IF(D$32:D$166="teilsaniert",C$32:C$166)) + MAX(IF(D$32:D$166="teilsaniert",C$32:C$166))) / 2,
            (MIN(IF(D$32:D$166="saniert",C$32:C$166)) + MAX(IF(D$32:D$166="saniert",C$32:C$166))) / 2
        )
    )),
    0,
    IF(
        C153 &lt; (IF(
            D154 = "unsaniert",
            (MIN(IF(D$32:D$166="unsaniert",C$32:C$166)) + MAX(IF(D$32:D$166="unsaniert",C$32:C$166))) / 2,
            IF(
                D154 = "teilsaniert",
                (MIN(IF(D$32:D$166="teilsaniert",C$32:C$166)) + MAX(IF(D$32:D$166="teilsaniert",C$32:C$166))) / 2,
                (MIN(IF(D$32:D$166="saniert",C$32:C$166)) + MAX(IF(D$32:D$166="saniert",C$32:C$166))) / 2
            )
        )),
        0,
        B154
    )
)</f>
        <v>0</v>
      </c>
      <c r="H154" s="160"/>
      <c r="I154" s="174">
        <f t="shared" si="40"/>
        <v>0.96722610602636228</v>
      </c>
      <c r="J154" s="173">
        <f>_xlfn.NORM.DIST(I154, I5,J5, TRUE)</f>
        <v>7.1802122175417649E-2</v>
      </c>
      <c r="K154" s="174" t="str">
        <f t="shared" si="27"/>
        <v>teilsaniert</v>
      </c>
      <c r="L154" s="174" cm="1">
        <f t="array" ref="L154">IF(
    J154 &gt; (IF(
        K154 = "unsaniert",
        (MIN(IF(K$32:K$166="unsaniert",J$32:J$166)) + MAX(IF(K$32:K$166="unsaniert",J$32:J$166))) / 2,
        IF(
            K154 = "teilsaniert",
            (MIN(IF(K$32:K$166="teilsaniert",J$32:J$166)) + MAX(IF(K$32:K$166="teilsaniert",J$32:J$166))) / 2,
            (MIN(IF(K$32:K$166="saniert",J$32:J$166)) + MAX(IF(K$32:K$166="saniert",J$32:J$166))) / 2
        )
    )),
    0,
    IF(
        J153 &lt; (IF(
            K154 = "unsaniert",
            (MIN(IF(K$32:K$166="unsaniert",J$32:J$166)) + MAX(IF(K$32:K$166="unsaniert",J$32:J$166))) / 2,
            IF(
                K154 = "teilsaniert",
                (MIN(IF(K$32:K$166="teilsaniert",J$32:J$166)) + MAX(IF(K$32:K$166="teilsaniert",J$32:J$166))) / 2,
                (MIN(IF(K$32:K$166="saniert",J$32:J$166)) + MAX(IF(K$32:K$166="saniert",J$32:J$166))) / 2
            )
        )),
        0,
        I154
    )
)</f>
        <v>0</v>
      </c>
      <c r="O154" s="160"/>
      <c r="P154" s="174">
        <f t="shared" si="41"/>
        <v>-1.2363658874943224</v>
      </c>
      <c r="Q154" s="173">
        <f>_xlfn.NORM.DIST(P154, P5,Q5, TRUE)</f>
        <v>9.0927413378859502E-14</v>
      </c>
      <c r="R154" s="174" t="str">
        <f t="shared" si="28"/>
        <v>saniert</v>
      </c>
      <c r="S154" s="174" cm="1">
        <f t="array" ref="S154">IF(
    Q154 &gt; (IF(
        R154 = "unsaniert",
        (MIN(IF(R$32:R$166="unsaniert",Q$32:Q$166)) + MAX(IF(R$32:R$166="unsaniert",Q$32:Q$166))) / 2,
        IF(
            R154 = "teilsaniert",
            (MIN(IF(R$32:R$166="teilsaniert",Q$32:Q$166)) + MAX(IF(R$32:R$166="teilsaniert",Q$32:Q$166))) / 2,
            (MIN(IF(R$32:R$166="saniert",Q$32:Q$166)) + MAX(IF(R$32:R$166="saniert",Q$32:Q$166))) / 2
        )
    )),
    0,
    IF(
        Q153 &lt; (IF(
            R154 = "unsaniert",
            (MIN(IF(R$32:R$166="unsaniert",Q$32:Q$166)) + MAX(IF(R$32:R$166="unsaniert",Q$32:Q$166))) / 2,
            IF(
                R154 = "teilsaniert",
                (MIN(IF(R$32:R$166="teilsaniert",Q$32:Q$166)) + MAX(IF(R$32:R$166="teilsaniert",Q$32:Q$166))) / 2,
                (MIN(IF(R$32:R$166="saniert",Q$32:Q$166)) + MAX(IF(R$32:R$166="saniert",Q$32:Q$166))) / 2
            )
        )),
        0,
        P154
    )
)</f>
        <v>0</v>
      </c>
      <c r="W154" s="174">
        <f t="shared" si="42"/>
        <v>1.7170897700003076</v>
      </c>
      <c r="X154" s="173">
        <f t="shared" si="29"/>
        <v>2.0128771527208291E-2</v>
      </c>
      <c r="Y154" s="174" t="str">
        <f t="shared" si="30"/>
        <v>saniert</v>
      </c>
      <c r="Z154" s="174" cm="1">
        <f t="array" ref="Z154">IF(
    X154 &gt; (IF(
        Y154 = "unsaniert",
        (MIN(IF(Y$29:Y$166="unsaniert",X$29:X$166)) + MAX(IF(Y$29:Y$166="unsaniert",X$29:X$166))) / 2,
        IF(
            Y154 = "teilsaniert",
            (MIN(IF(Y$29:Y$166="teilsaniert",X$29:X$166)) + MAX(IF(Y$29:Y$166="teilsaniert",X$29:X$166))) / 2,
            (MIN(IF(Y$29:Y$166="saniert",X$29:X$166)) + MAX(IF(Y$29:Y$166="saniert",X$29:X$166))) / 2
        )
    )),
    0,
    IF(
        X153 &lt; (IF(
            Y154 = "unsaniert",
            (MIN(IF(Y$29:Y$166="unsaniert",X$29:X$166)) + MAX(IF(Y$29:Y$166="unsaniert",X$29:X$166))) / 2,
            IF(
                Y154 = "teilsaniert",
                (MIN(IF(Y$29:Y$166="teilsaniert",X$29:X$166)) + MAX(IF(Y$29:Y$166="teilsaniert",X$29:X$166))) / 2,
                (MIN(IF(Y$29:Y$166="saniert",X$29:X$166)) + MAX(IF(Y$29:Y$166="saniert",X$29:X$166))) / 2
            )
        )),
        0,
        W154
    )
)</f>
        <v>0</v>
      </c>
      <c r="AA154" s="160"/>
      <c r="AB154" s="160"/>
      <c r="AC154" s="160"/>
      <c r="AD154" s="174">
        <f t="shared" si="43"/>
        <v>-0.45282345168490312</v>
      </c>
      <c r="AE154" s="173">
        <f t="shared" si="31"/>
        <v>1.1116248657295577E-5</v>
      </c>
      <c r="AF154" s="174" t="str">
        <f t="shared" si="32"/>
        <v>saniert</v>
      </c>
      <c r="AG154" s="174" cm="1">
        <f t="array" ref="AG154">IF(
    AE154 &gt; (IF(
        AF154 = "unsaniert",
        (MIN(IF(AF$1:AF$166="unsaniert",AE$1:AE$166)) + MAX(IF(AF$1:AF$166="unsaniert",AE$1:AE$166))) / 2,
        IF(
            AF154 = "teilsaniert",
            (MIN(IF(AF$1:AF$166="teilsaniert",AE$1:AE$166)) + MAX(IF(AF$1:AF$166="teilsaniert",AE$1:AE$166))) / 2,
            (MIN(IF(AF$1:AF$166="saniert",AE$1:AE$166)) + MAX(IF(AF$1:AF$166="saniert",AE$1:AE$166))) / 2
        )
    )),
    0,
    IF(
        AE153 &lt; (IF(
            AF154 = "unsaniert",
            (MIN(IF(AF$1:AF$166="unsaniert",AE$1:AE$166)) + MAX(IF(AF$1:AF$166="unsaniert",AE$1:AE$166))) / 2,
            IF(
                AF154 = "teilsaniert",
                (MIN(IF(AF$1:AF$166="teilsaniert",AE$1:AE$166)) + MAX(IF(AF$1:AF$166="teilsaniert",AE$1:AE$166))) / 2,
                (MIN(IF(AF$1:AF$166="saniert",AE$1:AE$166)) + MAX(IF(AF$1:AF$166="saniert",AE$1:AE$166))) / 2
            )
        )),
        0,
        AD154
    )
)</f>
        <v>0</v>
      </c>
      <c r="AH154" s="160"/>
      <c r="AI154" s="160"/>
      <c r="AJ154" s="160"/>
      <c r="AK154" s="174">
        <f t="shared" si="44"/>
        <v>-1.3979460361989262</v>
      </c>
      <c r="AL154" s="173">
        <f t="shared" si="33"/>
        <v>2.7923343749395044E-19</v>
      </c>
      <c r="AM154" s="174" t="str">
        <f t="shared" si="34"/>
        <v>saniert</v>
      </c>
      <c r="AN154" s="174" cm="1">
        <f t="array" ref="AN154">IF(
    AL154 &gt; (IF(
        AM154 = "unsaniert",
        (MIN(IF(AM$1:AM$166="unsaniert",AL$1:AL$166)) + MAX(IF(AM$1:AM$166="unsaniert",AL$1:AL$166))) / 2,
        IF(
            AM154 = "teilsaniert",
            (MIN(IF(AM$1:AM$166="teilsaniert",AL$1:AL$166)) + MAX(IF(AM$1:AM$166="teilsaniert",AL$1:AL$166))) / 2,
            (MIN(IF(AM$1:AM$166="saniert",AL$1:AL$166)) + MAX(IF(AM$1:AM$166="saniert",AL$1:AL$166))) / 2
        )
    )),
    0,
    IF(
        AL153 &lt; (IF(
            AM154 = "unsaniert",
            (MIN(IF(AM$1:AM$166="unsaniert",AL$1:AL$166)) + MAX(IF(AM$1:AM$166="unsaniert",AL$1:AL$166))) / 2,
            IF(
                AM154 = "teilsaniert",
                (MIN(IF(AM$1:AM$166="teilsaniert",AL$1:AL$166)) + MAX(IF(AM$1:AM$166="teilsaniert",AL$1:AL$166))) / 2,
                (MIN(IF(AM$1:AM$166="saniert",AL$1:AL$166)) + MAX(IF(AM$1:AM$166="saniert",AL$1:AL$166))) / 2
            )
        )),
        0,
        AK154
    )
)</f>
        <v>0</v>
      </c>
      <c r="AR154" s="174">
        <f t="shared" si="45"/>
        <v>0.89014466579387075</v>
      </c>
      <c r="AS154" s="173">
        <f t="shared" si="35"/>
        <v>3.1671241833120494E-5</v>
      </c>
      <c r="AT154" s="174" t="str">
        <f t="shared" si="36"/>
        <v>saniert</v>
      </c>
      <c r="AU154" s="174" cm="1">
        <f t="array" ref="AU154">IF(
    AS154 &gt; (IF(
        AT154 = "unsaniert",
        (MIN(IF(AT$1:AT$166="unsaniert",AS$1:AS$166)) + MAX(IF(AT$1:AT$166="unsaniert",AS$1:AS$166))) / 2,
        IF(
            AT154 = "teilsaniert",
            (MIN(IF(AT$1:AT$166="teilsaniert",AS$1:AS$166)) + MAX(IF(AT$1:AT$166="teilsaniert",AS$1:AS$166))) / 2,
            (MIN(IF(AT$1:AT$166="saniert",AS$1:AS$166)) + MAX(IF(AT$1:AT$166="saniert",AS$1:AS$166))) / 2
        )
    )),
    0,
    IF(
        AS153 &lt; (IF(
            AT154 = "unsaniert",
            (MIN(IF(AT$1:AT$166="unsaniert",AS$1:AS$166)) + MAX(IF(AT$1:AT$166="unsaniert",AS$1:AS$166))) / 2,
            IF(
                AT154 = "teilsaniert",
                (MIN(IF(AT$1:AT$166="teilsaniert",AS$1:AS$166)) + MAX(IF(AT$1:AT$166="teilsaniert",AS$1:AS$166))) / 2,
                (MIN(IF(AT$1:AT$166="saniert",AS$1:AS$166)) + MAX(IF(AT$1:AT$166="saniert",AS$1:AS$166))) / 2
            )
        )),
        0,
        AR154
    )
)</f>
        <v>0</v>
      </c>
      <c r="AV154" s="160"/>
      <c r="AW154" s="160"/>
      <c r="AX154" s="160"/>
      <c r="AY154" s="174">
        <f t="shared" si="46"/>
        <v>0.69567051303670491</v>
      </c>
      <c r="AZ154" s="173">
        <f t="shared" si="48"/>
        <v>4.611889301709947E-3</v>
      </c>
      <c r="BA154" s="174" t="str">
        <f t="shared" si="49"/>
        <v>saniert</v>
      </c>
      <c r="BB154" s="174" cm="1">
        <f t="array" ref="BB154">IF(
    AZ154 &gt; (IF(
        BA154 = "unsaniert",
        (MIN(IF(BA$1:BA$166="unsaniert",AZ$1:AZ$166)) + MAX(IF(BA$1:BA$166="unsaniert",AZ$1:AZ$166))) / 2,
        IF(
            BA154 = "teilsaniert",
            (MIN(IF(BA$1:BA$166="teilsaniert",AZ$1:AZ$166)) + MAX(IF(BA$1:BA$166="teilsaniert",AZ$1:AZ$166))) / 2,
            (MIN(IF(BA$1:BA$166="saniert",AZ$1:AZ$166)) + MAX(IF(BA$1:BA$166="saniert",AZ$1:AZ$166))) / 2
        )
    )),
    0,
    IF(
        AZ153 &lt; (IF(
            BA154 = "unsaniert",
            (MIN(IF(BA$1:BA$166="unsaniert",AZ$1:AZ$166)) + MAX(IF(BA$1:BA$166="unsaniert",AZ$1:AZ$166))) / 2,
            IF(
                BA154 = "teilsaniert",
                (MIN(IF(BA$1:BA$166="teilsaniert",AZ$1:AZ$166)) + MAX(IF(BA$1:BA$166="teilsaniert",AZ$1:AZ$166))) / 2,
                (MIN(IF(BA$1:BA$166="saniert",AZ$1:AZ$166)) + MAX(IF(BA$1:BA$166="saniert",AZ$1:AZ$166))) / 2
            )
        )),
        0,
        AY154
    )
)</f>
        <v>0</v>
      </c>
      <c r="BC154" s="160"/>
      <c r="BD154" s="160"/>
      <c r="BE154" s="160"/>
      <c r="BF154" s="174">
        <f t="shared" si="47"/>
        <v>-1.0956386825868831</v>
      </c>
      <c r="BG154" s="173">
        <f t="shared" si="37"/>
        <v>4.6831507362650948E-10</v>
      </c>
      <c r="BH154" s="174" t="str">
        <f t="shared" si="38"/>
        <v>saniert</v>
      </c>
      <c r="BI154" s="174" cm="1">
        <f t="array" ref="BI154">IF(
    BG154 &gt; (IF(
        BH154 = "unsaniert",
        (MIN(IF(BH$1:BH$166="unsaniert",BG$1:BG$166)) + MAX(IF(BH$1:BH$166="unsaniert",BG$1:BG$166))) / 2,
        IF(
            BH154 = "teilsaniert",
            (MIN(IF(BH$1:BH$166="teilsaniert",BG$1:BG$166)) + MAX(IF(BH$1:BH$166="teilsaniert",BG$1:BG$166))) / 2,
            (MIN(IF(BH$1:BH$166="saniert",BG$1:BG$166)) + MAX(IF(BH$1:BH$166="saniert",BG$1:BG$166))) / 2
        )
    )),
    0,
    IF(
        BG153 &lt; (IF(
            BH154 = "unsaniert",
            (MIN(IF(BH$1:BH$166="unsaniert",BG$1:BG$166)) + MAX(IF(BH$1:BH$166="unsaniert",BG$1:BG$166))) / 2,
            IF(
                BH154 = "teilsaniert",
                (MIN(IF(BH$1:BH$166="teilsaniert",BG$1:BG$166)) + MAX(IF(BH$1:BH$166="teilsaniert",BG$1:BG$166))) / 2,
                (MIN(IF(BH$1:BH$166="saniert",BG$1:BG$166)) + MAX(IF(BH$1:BH$166="saniert",BG$1:BG$166))) / 2
            )
        )),
        0,
        BF154
    )
)</f>
        <v>0</v>
      </c>
    </row>
    <row r="155" spans="2:61">
      <c r="B155" s="174">
        <f t="shared" si="39"/>
        <v>-0.42043396505294128</v>
      </c>
      <c r="C155" s="173">
        <f>_xlfn.NORM.DIST(B155, B5,C5, TRUE)</f>
        <v>1.9315347495259765E-4</v>
      </c>
      <c r="D155" s="174" t="str">
        <f t="shared" si="26"/>
        <v>saniert</v>
      </c>
      <c r="E155" s="174" cm="1">
        <f t="array" ref="E155">IF(
    C155 &gt; (IF(
        D155 = "unsaniert",
        (MIN(IF(D$32:D$166="unsaniert",C$32:C$166)) + MAX(IF(D$32:D$166="unsaniert",C$32:C$166))) / 2,
        IF(
            D155 = "teilsaniert",
            (MIN(IF(D$32:D$166="teilsaniert",C$32:C$166)) + MAX(IF(D$32:D$166="teilsaniert",C$32:C$166))) / 2,
            (MIN(IF(D$32:D$166="saniert",C$32:C$166)) + MAX(IF(D$32:D$166="saniert",C$32:C$166))) / 2
        )
    )),
    0,
    IF(
        C154 &lt; (IF(
            D155 = "unsaniert",
            (MIN(IF(D$32:D$166="unsaniert",C$32:C$166)) + MAX(IF(D$32:D$166="unsaniert",C$32:C$166))) / 2,
            IF(
                D155 = "teilsaniert",
                (MIN(IF(D$32:D$166="teilsaniert",C$32:C$166)) + MAX(IF(D$32:D$166="teilsaniert",C$32:C$166))) / 2,
                (MIN(IF(D$32:D$166="saniert",C$32:C$166)) + MAX(IF(D$32:D$166="saniert",C$32:C$166))) / 2
            )
        )),
        0,
        B155
    )
)</f>
        <v>0</v>
      </c>
      <c r="H155" s="160"/>
      <c r="I155" s="174">
        <f t="shared" si="40"/>
        <v>0.93722610602636225</v>
      </c>
      <c r="J155" s="173">
        <f>_xlfn.NORM.DIST(I155, I5,J5, TRUE)</f>
        <v>6.6807201268859376E-2</v>
      </c>
      <c r="K155" s="174" t="str">
        <f t="shared" si="27"/>
        <v>teilsaniert</v>
      </c>
      <c r="L155" s="174" cm="1">
        <f t="array" ref="L155">IF(
    J155 &gt; (IF(
        K155 = "unsaniert",
        (MIN(IF(K$32:K$166="unsaniert",J$32:J$166)) + MAX(IF(K$32:K$166="unsaniert",J$32:J$166))) / 2,
        IF(
            K155 = "teilsaniert",
            (MIN(IF(K$32:K$166="teilsaniert",J$32:J$166)) + MAX(IF(K$32:K$166="teilsaniert",J$32:J$166))) / 2,
            (MIN(IF(K$32:K$166="saniert",J$32:J$166)) + MAX(IF(K$32:K$166="saniert",J$32:J$166))) / 2
        )
    )),
    0,
    IF(
        J154 &lt; (IF(
            K155 = "unsaniert",
            (MIN(IF(K$32:K$166="unsaniert",J$32:J$166)) + MAX(IF(K$32:K$166="unsaniert",J$32:J$166))) / 2,
            IF(
                K155 = "teilsaniert",
                (MIN(IF(K$32:K$166="teilsaniert",J$32:J$166)) + MAX(IF(K$32:K$166="teilsaniert",J$32:J$166))) / 2,
                (MIN(IF(K$32:K$166="saniert",J$32:J$166)) + MAX(IF(K$32:K$166="saniert",J$32:J$166))) / 2
            )
        )),
        0,
        I155
    )
)</f>
        <v>0</v>
      </c>
      <c r="O155" s="160"/>
      <c r="P155" s="174">
        <f t="shared" si="41"/>
        <v>-1.2663658874943224</v>
      </c>
      <c r="Q155" s="173">
        <f>_xlfn.NORM.DIST(P155, P5,Q5, TRUE)</f>
        <v>4.717812035571933E-14</v>
      </c>
      <c r="R155" s="174" t="str">
        <f t="shared" si="28"/>
        <v>saniert</v>
      </c>
      <c r="S155" s="174" cm="1">
        <f t="array" ref="S155">IF(
    Q155 &gt; (IF(
        R155 = "unsaniert",
        (MIN(IF(R$32:R$166="unsaniert",Q$32:Q$166)) + MAX(IF(R$32:R$166="unsaniert",Q$32:Q$166))) / 2,
        IF(
            R155 = "teilsaniert",
            (MIN(IF(R$32:R$166="teilsaniert",Q$32:Q$166)) + MAX(IF(R$32:R$166="teilsaniert",Q$32:Q$166))) / 2,
            (MIN(IF(R$32:R$166="saniert",Q$32:Q$166)) + MAX(IF(R$32:R$166="saniert",Q$32:Q$166))) / 2
        )
    )),
    0,
    IF(
        Q154 &lt; (IF(
            R155 = "unsaniert",
            (MIN(IF(R$32:R$166="unsaniert",Q$32:Q$166)) + MAX(IF(R$32:R$166="unsaniert",Q$32:Q$166))) / 2,
            IF(
                R155 = "teilsaniert",
                (MIN(IF(R$32:R$166="teilsaniert",Q$32:Q$166)) + MAX(IF(R$32:R$166="teilsaniert",Q$32:Q$166))) / 2,
                (MIN(IF(R$32:R$166="saniert",Q$32:Q$166)) + MAX(IF(R$32:R$166="saniert",Q$32:Q$166))) / 2
            )
        )),
        0,
        P155
    )
)</f>
        <v>0</v>
      </c>
      <c r="W155" s="174">
        <f t="shared" si="42"/>
        <v>1.6870897700003076</v>
      </c>
      <c r="X155" s="173">
        <f t="shared" si="29"/>
        <v>1.8150365478634901E-2</v>
      </c>
      <c r="Y155" s="174" t="str">
        <f t="shared" si="30"/>
        <v>saniert</v>
      </c>
      <c r="Z155" s="174" cm="1">
        <f t="array" ref="Z155">IF(
    X155 &gt; (IF(
        Y155 = "unsaniert",
        (MIN(IF(Y$29:Y$166="unsaniert",X$29:X$166)) + MAX(IF(Y$29:Y$166="unsaniert",X$29:X$166))) / 2,
        IF(
            Y155 = "teilsaniert",
            (MIN(IF(Y$29:Y$166="teilsaniert",X$29:X$166)) + MAX(IF(Y$29:Y$166="teilsaniert",X$29:X$166))) / 2,
            (MIN(IF(Y$29:Y$166="saniert",X$29:X$166)) + MAX(IF(Y$29:Y$166="saniert",X$29:X$166))) / 2
        )
    )),
    0,
    IF(
        X154 &lt; (IF(
            Y155 = "unsaniert",
            (MIN(IF(Y$29:Y$166="unsaniert",X$29:X$166)) + MAX(IF(Y$29:Y$166="unsaniert",X$29:X$166))) / 2,
            IF(
                Y155 = "teilsaniert",
                (MIN(IF(Y$29:Y$166="teilsaniert",X$29:X$166)) + MAX(IF(Y$29:Y$166="teilsaniert",X$29:X$166))) / 2,
                (MIN(IF(Y$29:Y$166="saniert",X$29:X$166)) + MAX(IF(Y$29:Y$166="saniert",X$29:X$166))) / 2
            )
        )),
        0,
        W155
    )
)</f>
        <v>1.6870897700003076</v>
      </c>
      <c r="AA155" s="160"/>
      <c r="AB155" s="160"/>
      <c r="AC155" s="160"/>
      <c r="AD155" s="174">
        <f t="shared" si="43"/>
        <v>-0.48282345168490315</v>
      </c>
      <c r="AE155" s="173">
        <f t="shared" si="31"/>
        <v>8.4611252230122683E-6</v>
      </c>
      <c r="AF155" s="174" t="str">
        <f t="shared" si="32"/>
        <v>saniert</v>
      </c>
      <c r="AG155" s="174" cm="1">
        <f t="array" ref="AG155">IF(
    AE155 &gt; (IF(
        AF155 = "unsaniert",
        (MIN(IF(AF$1:AF$166="unsaniert",AE$1:AE$166)) + MAX(IF(AF$1:AF$166="unsaniert",AE$1:AE$166))) / 2,
        IF(
            AF155 = "teilsaniert",
            (MIN(IF(AF$1:AF$166="teilsaniert",AE$1:AE$166)) + MAX(IF(AF$1:AF$166="teilsaniert",AE$1:AE$166))) / 2,
            (MIN(IF(AF$1:AF$166="saniert",AE$1:AE$166)) + MAX(IF(AF$1:AF$166="saniert",AE$1:AE$166))) / 2
        )
    )),
    0,
    IF(
        AE154 &lt; (IF(
            AF155 = "unsaniert",
            (MIN(IF(AF$1:AF$166="unsaniert",AE$1:AE$166)) + MAX(IF(AF$1:AF$166="unsaniert",AE$1:AE$166))) / 2,
            IF(
                AF155 = "teilsaniert",
                (MIN(IF(AF$1:AF$166="teilsaniert",AE$1:AE$166)) + MAX(IF(AF$1:AF$166="teilsaniert",AE$1:AE$166))) / 2,
                (MIN(IF(AF$1:AF$166="saniert",AE$1:AE$166)) + MAX(IF(AF$1:AF$166="saniert",AE$1:AE$166))) / 2
            )
        )),
        0,
        AD155
    )
)</f>
        <v>0</v>
      </c>
      <c r="AH155" s="160"/>
      <c r="AI155" s="160"/>
      <c r="AJ155" s="160"/>
      <c r="AK155" s="174">
        <f t="shared" si="44"/>
        <v>-1.4279460361989262</v>
      </c>
      <c r="AL155" s="173">
        <f t="shared" si="33"/>
        <v>1.1285884059537678E-19</v>
      </c>
      <c r="AM155" s="174" t="str">
        <f t="shared" si="34"/>
        <v>saniert</v>
      </c>
      <c r="AN155" s="174" cm="1">
        <f t="array" ref="AN155">IF(
    AL155 &gt; (IF(
        AM155 = "unsaniert",
        (MIN(IF(AM$1:AM$166="unsaniert",AL$1:AL$166)) + MAX(IF(AM$1:AM$166="unsaniert",AL$1:AL$166))) / 2,
        IF(
            AM155 = "teilsaniert",
            (MIN(IF(AM$1:AM$166="teilsaniert",AL$1:AL$166)) + MAX(IF(AM$1:AM$166="teilsaniert",AL$1:AL$166))) / 2,
            (MIN(IF(AM$1:AM$166="saniert",AL$1:AL$166)) + MAX(IF(AM$1:AM$166="saniert",AL$1:AL$166))) / 2
        )
    )),
    0,
    IF(
        AL154 &lt; (IF(
            AM155 = "unsaniert",
            (MIN(IF(AM$1:AM$166="unsaniert",AL$1:AL$166)) + MAX(IF(AM$1:AM$166="unsaniert",AL$1:AL$166))) / 2,
            IF(
                AM155 = "teilsaniert",
                (MIN(IF(AM$1:AM$166="teilsaniert",AL$1:AL$166)) + MAX(IF(AM$1:AM$166="teilsaniert",AL$1:AL$166))) / 2,
                (MIN(IF(AM$1:AM$166="saniert",AL$1:AL$166)) + MAX(IF(AM$1:AM$166="saniert",AL$1:AL$166))) / 2
            )
        )),
        0,
        AK155
    )
)</f>
        <v>0</v>
      </c>
      <c r="AR155" s="174">
        <f t="shared" si="45"/>
        <v>0.88014466579387074</v>
      </c>
      <c r="AS155" s="173">
        <f t="shared" si="35"/>
        <v>2.4660283383455683E-5</v>
      </c>
      <c r="AT155" s="174" t="str">
        <f t="shared" si="36"/>
        <v>saniert</v>
      </c>
      <c r="AU155" s="174" cm="1">
        <f t="array" ref="AU155">IF(
    AS155 &gt; (IF(
        AT155 = "unsaniert",
        (MIN(IF(AT$1:AT$166="unsaniert",AS$1:AS$166)) + MAX(IF(AT$1:AT$166="unsaniert",AS$1:AS$166))) / 2,
        IF(
            AT155 = "teilsaniert",
            (MIN(IF(AT$1:AT$166="teilsaniert",AS$1:AS$166)) + MAX(IF(AT$1:AT$166="teilsaniert",AS$1:AS$166))) / 2,
            (MIN(IF(AT$1:AT$166="saniert",AS$1:AS$166)) + MAX(IF(AT$1:AT$166="saniert",AS$1:AS$166))) / 2
        )
    )),
    0,
    IF(
        AS154 &lt; (IF(
            AT155 = "unsaniert",
            (MIN(IF(AT$1:AT$166="unsaniert",AS$1:AS$166)) + MAX(IF(AT$1:AT$166="unsaniert",AS$1:AS$166))) / 2,
            IF(
                AT155 = "teilsaniert",
                (MIN(IF(AT$1:AT$166="teilsaniert",AS$1:AS$166)) + MAX(IF(AT$1:AT$166="teilsaniert",AS$1:AS$166))) / 2,
                (MIN(IF(AT$1:AT$166="saniert",AS$1:AS$166)) + MAX(IF(AT$1:AT$166="saniert",AS$1:AS$166))) / 2
            )
        )),
        0,
        AR155
    )
)</f>
        <v>0</v>
      </c>
      <c r="AV155" s="160"/>
      <c r="AW155" s="160"/>
      <c r="AX155" s="160"/>
      <c r="AY155" s="174">
        <f t="shared" si="46"/>
        <v>0.66567051303670488</v>
      </c>
      <c r="AZ155" s="173">
        <f t="shared" si="48"/>
        <v>4.0158277690759683E-3</v>
      </c>
      <c r="BA155" s="174" t="str">
        <f t="shared" si="49"/>
        <v>saniert</v>
      </c>
      <c r="BB155" s="174" cm="1">
        <f t="array" ref="BB155">IF(
    AZ155 &gt; (IF(
        BA155 = "unsaniert",
        (MIN(IF(BA$1:BA$166="unsaniert",AZ$1:AZ$166)) + MAX(IF(BA$1:BA$166="unsaniert",AZ$1:AZ$166))) / 2,
        IF(
            BA155 = "teilsaniert",
            (MIN(IF(BA$1:BA$166="teilsaniert",AZ$1:AZ$166)) + MAX(IF(BA$1:BA$166="teilsaniert",AZ$1:AZ$166))) / 2,
            (MIN(IF(BA$1:BA$166="saniert",AZ$1:AZ$166)) + MAX(IF(BA$1:BA$166="saniert",AZ$1:AZ$166))) / 2
        )
    )),
    0,
    IF(
        AZ154 &lt; (IF(
            BA155 = "unsaniert",
            (MIN(IF(BA$1:BA$166="unsaniert",AZ$1:AZ$166)) + MAX(IF(BA$1:BA$166="unsaniert",AZ$1:AZ$166))) / 2,
            IF(
                BA155 = "teilsaniert",
                (MIN(IF(BA$1:BA$166="teilsaniert",AZ$1:AZ$166)) + MAX(IF(BA$1:BA$166="teilsaniert",AZ$1:AZ$166))) / 2,
                (MIN(IF(BA$1:BA$166="saniert",AZ$1:AZ$166)) + MAX(IF(BA$1:BA$166="saniert",AZ$1:AZ$166))) / 2
            )
        )),
        0,
        AY155
    )
)</f>
        <v>0</v>
      </c>
      <c r="BC155" s="160"/>
      <c r="BD155" s="160"/>
      <c r="BE155" s="160"/>
      <c r="BF155" s="174">
        <f t="shared" si="47"/>
        <v>-1.1256386825868832</v>
      </c>
      <c r="BG155" s="173">
        <f t="shared" si="37"/>
        <v>2.8868427742889753E-10</v>
      </c>
      <c r="BH155" s="174" t="str">
        <f t="shared" si="38"/>
        <v>saniert</v>
      </c>
      <c r="BI155" s="174" cm="1">
        <f t="array" ref="BI155">IF(
    BG155 &gt; (IF(
        BH155 = "unsaniert",
        (MIN(IF(BH$1:BH$166="unsaniert",BG$1:BG$166)) + MAX(IF(BH$1:BH$166="unsaniert",BG$1:BG$166))) / 2,
        IF(
            BH155 = "teilsaniert",
            (MIN(IF(BH$1:BH$166="teilsaniert",BG$1:BG$166)) + MAX(IF(BH$1:BH$166="teilsaniert",BG$1:BG$166))) / 2,
            (MIN(IF(BH$1:BH$166="saniert",BG$1:BG$166)) + MAX(IF(BH$1:BH$166="saniert",BG$1:BG$166))) / 2
        )
    )),
    0,
    IF(
        BG154 &lt; (IF(
            BH155 = "unsaniert",
            (MIN(IF(BH$1:BH$166="unsaniert",BG$1:BG$166)) + MAX(IF(BH$1:BH$166="unsaniert",BG$1:BG$166))) / 2,
            IF(
                BH155 = "teilsaniert",
                (MIN(IF(BH$1:BH$166="teilsaniert",BG$1:BG$166)) + MAX(IF(BH$1:BH$166="teilsaniert",BG$1:BG$166))) / 2,
                (MIN(IF(BH$1:BH$166="saniert",BG$1:BG$166)) + MAX(IF(BH$1:BH$166="saniert",BG$1:BG$166))) / 2
            )
        )),
        0,
        BF155
    )
)</f>
        <v>0</v>
      </c>
    </row>
    <row r="156" spans="2:61">
      <c r="B156" s="174">
        <f t="shared" si="39"/>
        <v>-0.45043396505294131</v>
      </c>
      <c r="C156" s="173">
        <f>_xlfn.NORM.DIST(B156, B5,C5, TRUE)</f>
        <v>1.5677324832463622E-4</v>
      </c>
      <c r="D156" s="174" t="str">
        <f t="shared" si="26"/>
        <v>saniert</v>
      </c>
      <c r="E156" s="174" cm="1">
        <f t="array" ref="E156">IF(
    C156 &gt; (IF(
        D156 = "unsaniert",
        (MIN(IF(D$32:D$166="unsaniert",C$32:C$166)) + MAX(IF(D$32:D$166="unsaniert",C$32:C$166))) / 2,
        IF(
            D156 = "teilsaniert",
            (MIN(IF(D$32:D$166="teilsaniert",C$32:C$166)) + MAX(IF(D$32:D$166="teilsaniert",C$32:C$166))) / 2,
            (MIN(IF(D$32:D$166="saniert",C$32:C$166)) + MAX(IF(D$32:D$166="saniert",C$32:C$166))) / 2
        )
    )),
    0,
    IF(
        C155 &lt; (IF(
            D156 = "unsaniert",
            (MIN(IF(D$32:D$166="unsaniert",C$32:C$166)) + MAX(IF(D$32:D$166="unsaniert",C$32:C$166))) / 2,
            IF(
                D156 = "teilsaniert",
                (MIN(IF(D$32:D$166="teilsaniert",C$32:C$166)) + MAX(IF(D$32:D$166="teilsaniert",C$32:C$166))) / 2,
                (MIN(IF(D$32:D$166="saniert",C$32:C$166)) + MAX(IF(D$32:D$166="saniert",C$32:C$166))) / 2
            )
        )),
        0,
        B156
    )
)</f>
        <v>0</v>
      </c>
      <c r="H156" s="160"/>
      <c r="I156" s="174">
        <f t="shared" si="40"/>
        <v>0.90722610602636222</v>
      </c>
      <c r="J156" s="173">
        <f>_xlfn.NORM.DIST(I156, I5,J5, TRUE)</f>
        <v>6.2085457525179931E-2</v>
      </c>
      <c r="K156" s="174" t="str">
        <f t="shared" si="27"/>
        <v>teilsaniert</v>
      </c>
      <c r="L156" s="174" cm="1">
        <f t="array" ref="L156">IF(
    J156 &gt; (IF(
        K156 = "unsaniert",
        (MIN(IF(K$32:K$166="unsaniert",J$32:J$166)) + MAX(IF(K$32:K$166="unsaniert",J$32:J$166))) / 2,
        IF(
            K156 = "teilsaniert",
            (MIN(IF(K$32:K$166="teilsaniert",J$32:J$166)) + MAX(IF(K$32:K$166="teilsaniert",J$32:J$166))) / 2,
            (MIN(IF(K$32:K$166="saniert",J$32:J$166)) + MAX(IF(K$32:K$166="saniert",J$32:J$166))) / 2
        )
    )),
    0,
    IF(
        J155 &lt; (IF(
            K156 = "unsaniert",
            (MIN(IF(K$32:K$166="unsaniert",J$32:J$166)) + MAX(IF(K$32:K$166="unsaniert",J$32:J$166))) / 2,
            IF(
                K156 = "teilsaniert",
                (MIN(IF(K$32:K$166="teilsaniert",J$32:J$166)) + MAX(IF(K$32:K$166="teilsaniert",J$32:J$166))) / 2,
                (MIN(IF(K$32:K$166="saniert",J$32:J$166)) + MAX(IF(K$32:K$166="saniert",J$32:J$166))) / 2
            )
        )),
        0,
        I156
    )
)</f>
        <v>0</v>
      </c>
      <c r="O156" s="160"/>
      <c r="P156" s="174">
        <f t="shared" si="41"/>
        <v>-1.2963658874943225</v>
      </c>
      <c r="Q156" s="173">
        <f>_xlfn.NORM.DIST(P156, P5,Q5, TRUE)</f>
        <v>2.429671742758543E-14</v>
      </c>
      <c r="R156" s="174" t="str">
        <f t="shared" si="28"/>
        <v>saniert</v>
      </c>
      <c r="S156" s="174" cm="1">
        <f t="array" ref="S156">IF(
    Q156 &gt; (IF(
        R156 = "unsaniert",
        (MIN(IF(R$32:R$166="unsaniert",Q$32:Q$166)) + MAX(IF(R$32:R$166="unsaniert",Q$32:Q$166))) / 2,
        IF(
            R156 = "teilsaniert",
            (MIN(IF(R$32:R$166="teilsaniert",Q$32:Q$166)) + MAX(IF(R$32:R$166="teilsaniert",Q$32:Q$166))) / 2,
            (MIN(IF(R$32:R$166="saniert",Q$32:Q$166)) + MAX(IF(R$32:R$166="saniert",Q$32:Q$166))) / 2
        )
    )),
    0,
    IF(
        Q155 &lt; (IF(
            R156 = "unsaniert",
            (MIN(IF(R$32:R$166="unsaniert",Q$32:Q$166)) + MAX(IF(R$32:R$166="unsaniert",Q$32:Q$166))) / 2,
            IF(
                R156 = "teilsaniert",
                (MIN(IF(R$32:R$166="teilsaniert",Q$32:Q$166)) + MAX(IF(R$32:R$166="teilsaniert",Q$32:Q$166))) / 2,
                (MIN(IF(R$32:R$166="saniert",Q$32:Q$166)) + MAX(IF(R$32:R$166="saniert",Q$32:Q$166))) / 2
            )
        )),
        0,
        P156
    )
)</f>
        <v>0</v>
      </c>
      <c r="W156" s="174">
        <f t="shared" si="42"/>
        <v>1.6570897700003075</v>
      </c>
      <c r="X156" s="173">
        <f t="shared" si="29"/>
        <v>1.6340157180230887E-2</v>
      </c>
      <c r="Y156" s="174" t="str">
        <f t="shared" si="30"/>
        <v>saniert</v>
      </c>
      <c r="Z156" s="174" cm="1">
        <f t="array" ref="Z156">IF(
    X156 &gt; (IF(
        Y156 = "unsaniert",
        (MIN(IF(Y$29:Y$166="unsaniert",X$29:X$166)) + MAX(IF(Y$29:Y$166="unsaniert",X$29:X$166))) / 2,
        IF(
            Y156 = "teilsaniert",
            (MIN(IF(Y$29:Y$166="teilsaniert",X$29:X$166)) + MAX(IF(Y$29:Y$166="teilsaniert",X$29:X$166))) / 2,
            (MIN(IF(Y$29:Y$166="saniert",X$29:X$166)) + MAX(IF(Y$29:Y$166="saniert",X$29:X$166))) / 2
        )
    )),
    0,
    IF(
        X155 &lt; (IF(
            Y156 = "unsaniert",
            (MIN(IF(Y$29:Y$166="unsaniert",X$29:X$166)) + MAX(IF(Y$29:Y$166="unsaniert",X$29:X$166))) / 2,
            IF(
                Y156 = "teilsaniert",
                (MIN(IF(Y$29:Y$166="teilsaniert",X$29:X$166)) + MAX(IF(Y$29:Y$166="teilsaniert",X$29:X$166))) / 2,
                (MIN(IF(Y$29:Y$166="saniert",X$29:X$166)) + MAX(IF(Y$29:Y$166="saniert",X$29:X$166))) / 2
            )
        )),
        0,
        W156
    )
)</f>
        <v>0</v>
      </c>
      <c r="AA156" s="160"/>
      <c r="AB156" s="160"/>
      <c r="AC156" s="160"/>
      <c r="AD156" s="174">
        <f t="shared" si="43"/>
        <v>-0.51282345168490318</v>
      </c>
      <c r="AE156" s="173">
        <f t="shared" si="31"/>
        <v>6.4173678677794001E-6</v>
      </c>
      <c r="AF156" s="174" t="str">
        <f t="shared" si="32"/>
        <v>saniert</v>
      </c>
      <c r="AG156" s="174" cm="1">
        <f t="array" ref="AG156">IF(
    AE156 &gt; (IF(
        AF156 = "unsaniert",
        (MIN(IF(AF$1:AF$166="unsaniert",AE$1:AE$166)) + MAX(IF(AF$1:AF$166="unsaniert",AE$1:AE$166))) / 2,
        IF(
            AF156 = "teilsaniert",
            (MIN(IF(AF$1:AF$166="teilsaniert",AE$1:AE$166)) + MAX(IF(AF$1:AF$166="teilsaniert",AE$1:AE$166))) / 2,
            (MIN(IF(AF$1:AF$166="saniert",AE$1:AE$166)) + MAX(IF(AF$1:AF$166="saniert",AE$1:AE$166))) / 2
        )
    )),
    0,
    IF(
        AE155 &lt; (IF(
            AF156 = "unsaniert",
            (MIN(IF(AF$1:AF$166="unsaniert",AE$1:AE$166)) + MAX(IF(AF$1:AF$166="unsaniert",AE$1:AE$166))) / 2,
            IF(
                AF156 = "teilsaniert",
                (MIN(IF(AF$1:AF$166="teilsaniert",AE$1:AE$166)) + MAX(IF(AF$1:AF$166="teilsaniert",AE$1:AE$166))) / 2,
                (MIN(IF(AF$1:AF$166="saniert",AE$1:AE$166)) + MAX(IF(AF$1:AF$166="saniert",AE$1:AE$166))) / 2
            )
        )),
        0,
        AD156
    )
)</f>
        <v>0</v>
      </c>
      <c r="AH156" s="160"/>
      <c r="AI156" s="160"/>
      <c r="AJ156" s="160"/>
      <c r="AK156" s="174">
        <f t="shared" si="44"/>
        <v>-1.4579460361989263</v>
      </c>
      <c r="AL156" s="173">
        <f t="shared" si="33"/>
        <v>4.5165914914351436E-20</v>
      </c>
      <c r="AM156" s="174" t="str">
        <f t="shared" si="34"/>
        <v>saniert</v>
      </c>
      <c r="AN156" s="174" cm="1">
        <f t="array" ref="AN156">IF(
    AL156 &gt; (IF(
        AM156 = "unsaniert",
        (MIN(IF(AM$1:AM$166="unsaniert",AL$1:AL$166)) + MAX(IF(AM$1:AM$166="unsaniert",AL$1:AL$166))) / 2,
        IF(
            AM156 = "teilsaniert",
            (MIN(IF(AM$1:AM$166="teilsaniert",AL$1:AL$166)) + MAX(IF(AM$1:AM$166="teilsaniert",AL$1:AL$166))) / 2,
            (MIN(IF(AM$1:AM$166="saniert",AL$1:AL$166)) + MAX(IF(AM$1:AM$166="saniert",AL$1:AL$166))) / 2
        )
    )),
    0,
    IF(
        AL155 &lt; (IF(
            AM156 = "unsaniert",
            (MIN(IF(AM$1:AM$166="unsaniert",AL$1:AL$166)) + MAX(IF(AM$1:AM$166="unsaniert",AL$1:AL$166))) / 2,
            IF(
                AM156 = "teilsaniert",
                (MIN(IF(AM$1:AM$166="teilsaniert",AL$1:AL$166)) + MAX(IF(AM$1:AM$166="teilsaniert",AL$1:AL$166))) / 2,
                (MIN(IF(AM$1:AM$166="saniert",AL$1:AL$166)) + MAX(IF(AM$1:AM$166="saniert",AL$1:AL$166))) / 2
            )
        )),
        0,
        AK156
    )
)</f>
        <v>0</v>
      </c>
      <c r="AR156" s="174">
        <f t="shared" si="45"/>
        <v>0.87014466579387073</v>
      </c>
      <c r="AS156" s="173">
        <f t="shared" si="35"/>
        <v>1.913801417546563E-5</v>
      </c>
      <c r="AT156" s="174" t="str">
        <f t="shared" si="36"/>
        <v>saniert</v>
      </c>
      <c r="AU156" s="174" cm="1">
        <f t="array" ref="AU156">IF(
    AS156 &gt; (IF(
        AT156 = "unsaniert",
        (MIN(IF(AT$1:AT$166="unsaniert",AS$1:AS$166)) + MAX(IF(AT$1:AT$166="unsaniert",AS$1:AS$166))) / 2,
        IF(
            AT156 = "teilsaniert",
            (MIN(IF(AT$1:AT$166="teilsaniert",AS$1:AS$166)) + MAX(IF(AT$1:AT$166="teilsaniert",AS$1:AS$166))) / 2,
            (MIN(IF(AT$1:AT$166="saniert",AS$1:AS$166)) + MAX(IF(AT$1:AT$166="saniert",AS$1:AS$166))) / 2
        )
    )),
    0,
    IF(
        AS155 &lt; (IF(
            AT156 = "unsaniert",
            (MIN(IF(AT$1:AT$166="unsaniert",AS$1:AS$166)) + MAX(IF(AT$1:AT$166="unsaniert",AS$1:AS$166))) / 2,
            IF(
                AT156 = "teilsaniert",
                (MIN(IF(AT$1:AT$166="teilsaniert",AS$1:AS$166)) + MAX(IF(AT$1:AT$166="teilsaniert",AS$1:AS$166))) / 2,
                (MIN(IF(AT$1:AT$166="saniert",AS$1:AS$166)) + MAX(IF(AT$1:AT$166="saniert",AS$1:AS$166))) / 2
            )
        )),
        0,
        AR156
    )
)</f>
        <v>0</v>
      </c>
      <c r="AV156" s="160"/>
      <c r="AW156" s="160"/>
      <c r="AX156" s="160"/>
      <c r="AY156" s="174">
        <f t="shared" si="46"/>
        <v>0.63567051303670485</v>
      </c>
      <c r="AZ156" s="173">
        <f t="shared" si="48"/>
        <v>3.4896994128181171E-3</v>
      </c>
      <c r="BA156" s="174" t="str">
        <f t="shared" si="49"/>
        <v>saniert</v>
      </c>
      <c r="BB156" s="174" cm="1">
        <f t="array" ref="BB156">IF(
    AZ156 &gt; (IF(
        BA156 = "unsaniert",
        (MIN(IF(BA$1:BA$166="unsaniert",AZ$1:AZ$166)) + MAX(IF(BA$1:BA$166="unsaniert",AZ$1:AZ$166))) / 2,
        IF(
            BA156 = "teilsaniert",
            (MIN(IF(BA$1:BA$166="teilsaniert",AZ$1:AZ$166)) + MAX(IF(BA$1:BA$166="teilsaniert",AZ$1:AZ$166))) / 2,
            (MIN(IF(BA$1:BA$166="saniert",AZ$1:AZ$166)) + MAX(IF(BA$1:BA$166="saniert",AZ$1:AZ$166))) / 2
        )
    )),
    0,
    IF(
        AZ155 &lt; (IF(
            BA156 = "unsaniert",
            (MIN(IF(BA$1:BA$166="unsaniert",AZ$1:AZ$166)) + MAX(IF(BA$1:BA$166="unsaniert",AZ$1:AZ$166))) / 2,
            IF(
                BA156 = "teilsaniert",
                (MIN(IF(BA$1:BA$166="teilsaniert",AZ$1:AZ$166)) + MAX(IF(BA$1:BA$166="teilsaniert",AZ$1:AZ$166))) / 2,
                (MIN(IF(BA$1:BA$166="saniert",AZ$1:AZ$166)) + MAX(IF(BA$1:BA$166="saniert",AZ$1:AZ$166))) / 2
            )
        )),
        0,
        AY156
    )
)</f>
        <v>0</v>
      </c>
      <c r="BC156" s="160"/>
      <c r="BD156" s="160"/>
      <c r="BE156" s="160"/>
      <c r="BF156" s="174">
        <f t="shared" si="47"/>
        <v>-1.1556386825868832</v>
      </c>
      <c r="BG156" s="173">
        <f t="shared" si="37"/>
        <v>1.7693560316869652E-10</v>
      </c>
      <c r="BH156" s="174" t="str">
        <f t="shared" si="38"/>
        <v>saniert</v>
      </c>
      <c r="BI156" s="174" cm="1">
        <f t="array" ref="BI156">IF(
    BG156 &gt; (IF(
        BH156 = "unsaniert",
        (MIN(IF(BH$1:BH$166="unsaniert",BG$1:BG$166)) + MAX(IF(BH$1:BH$166="unsaniert",BG$1:BG$166))) / 2,
        IF(
            BH156 = "teilsaniert",
            (MIN(IF(BH$1:BH$166="teilsaniert",BG$1:BG$166)) + MAX(IF(BH$1:BH$166="teilsaniert",BG$1:BG$166))) / 2,
            (MIN(IF(BH$1:BH$166="saniert",BG$1:BG$166)) + MAX(IF(BH$1:BH$166="saniert",BG$1:BG$166))) / 2
        )
    )),
    0,
    IF(
        BG155 &lt; (IF(
            BH156 = "unsaniert",
            (MIN(IF(BH$1:BH$166="unsaniert",BG$1:BG$166)) + MAX(IF(BH$1:BH$166="unsaniert",BG$1:BG$166))) / 2,
            IF(
                BH156 = "teilsaniert",
                (MIN(IF(BH$1:BH$166="teilsaniert",BG$1:BG$166)) + MAX(IF(BH$1:BH$166="teilsaniert",BG$1:BG$166))) / 2,
                (MIN(IF(BH$1:BH$166="saniert",BG$1:BG$166)) + MAX(IF(BH$1:BH$166="saniert",BG$1:BG$166))) / 2
            )
        )),
        0,
        BF156
    )
)</f>
        <v>0</v>
      </c>
    </row>
    <row r="157" spans="2:61">
      <c r="B157" s="174">
        <f t="shared" si="39"/>
        <v>-0.48043396505294134</v>
      </c>
      <c r="C157" s="173">
        <f>_xlfn.NORM.DIST(B157, B5,C5, TRUE)</f>
        <v>1.268873579624236E-4</v>
      </c>
      <c r="D157" s="174" t="str">
        <f t="shared" si="26"/>
        <v>saniert</v>
      </c>
      <c r="E157" s="174" cm="1">
        <f t="array" ref="E157">IF(
    C157 &gt; (IF(
        D157 = "unsaniert",
        (MIN(IF(D$32:D$166="unsaniert",C$32:C$166)) + MAX(IF(D$32:D$166="unsaniert",C$32:C$166))) / 2,
        IF(
            D157 = "teilsaniert",
            (MIN(IF(D$32:D$166="teilsaniert",C$32:C$166)) + MAX(IF(D$32:D$166="teilsaniert",C$32:C$166))) / 2,
            (MIN(IF(D$32:D$166="saniert",C$32:C$166)) + MAX(IF(D$32:D$166="saniert",C$32:C$166))) / 2
        )
    )),
    0,
    IF(
        C156 &lt; (IF(
            D157 = "unsaniert",
            (MIN(IF(D$32:D$166="unsaniert",C$32:C$166)) + MAX(IF(D$32:D$166="unsaniert",C$32:C$166))) / 2,
            IF(
                D157 = "teilsaniert",
                (MIN(IF(D$32:D$166="teilsaniert",C$32:C$166)) + MAX(IF(D$32:D$166="teilsaniert",C$32:C$166))) / 2,
                (MIN(IF(D$32:D$166="saniert",C$32:C$166)) + MAX(IF(D$32:D$166="saniert",C$32:C$166))) / 2
            )
        )),
        0,
        B157
    )
)</f>
        <v>0</v>
      </c>
      <c r="H157" s="160"/>
      <c r="I157" s="174">
        <f t="shared" si="40"/>
        <v>0.8772261060263622</v>
      </c>
      <c r="J157" s="173">
        <f>_xlfn.NORM.DIST(I157, I5,J5, TRUE)</f>
        <v>5.7628222276154294E-2</v>
      </c>
      <c r="K157" s="174" t="str">
        <f t="shared" si="27"/>
        <v>teilsaniert</v>
      </c>
      <c r="L157" s="174" cm="1">
        <f t="array" ref="L157">IF(
    J157 &gt; (IF(
        K157 = "unsaniert",
        (MIN(IF(K$32:K$166="unsaniert",J$32:J$166)) + MAX(IF(K$32:K$166="unsaniert",J$32:J$166))) / 2,
        IF(
            K157 = "teilsaniert",
            (MIN(IF(K$32:K$166="teilsaniert",J$32:J$166)) + MAX(IF(K$32:K$166="teilsaniert",J$32:J$166))) / 2,
            (MIN(IF(K$32:K$166="saniert",J$32:J$166)) + MAX(IF(K$32:K$166="saniert",J$32:J$166))) / 2
        )
    )),
    0,
    IF(
        J156 &lt; (IF(
            K157 = "unsaniert",
            (MIN(IF(K$32:K$166="unsaniert",J$32:J$166)) + MAX(IF(K$32:K$166="unsaniert",J$32:J$166))) / 2,
            IF(
                K157 = "teilsaniert",
                (MIN(IF(K$32:K$166="teilsaniert",J$32:J$166)) + MAX(IF(K$32:K$166="teilsaniert",J$32:J$166))) / 2,
                (MIN(IF(K$32:K$166="saniert",J$32:J$166)) + MAX(IF(K$32:K$166="saniert",J$32:J$166))) / 2
            )
        )),
        0,
        I157
    )
)</f>
        <v>0</v>
      </c>
      <c r="O157" s="160"/>
      <c r="P157" s="174">
        <f t="shared" si="41"/>
        <v>-1.3263658874943225</v>
      </c>
      <c r="Q157" s="173">
        <f>_xlfn.NORM.DIST(P157, P5,Q5, TRUE)</f>
        <v>1.2419800477771123E-14</v>
      </c>
      <c r="R157" s="174" t="str">
        <f t="shared" si="28"/>
        <v>saniert</v>
      </c>
      <c r="S157" s="174" cm="1">
        <f t="array" ref="S157">IF(
    Q157 &gt; (IF(
        R157 = "unsaniert",
        (MIN(IF(R$32:R$166="unsaniert",Q$32:Q$166)) + MAX(IF(R$32:R$166="unsaniert",Q$32:Q$166))) / 2,
        IF(
            R157 = "teilsaniert",
            (MIN(IF(R$32:R$166="teilsaniert",Q$32:Q$166)) + MAX(IF(R$32:R$166="teilsaniert",Q$32:Q$166))) / 2,
            (MIN(IF(R$32:R$166="saniert",Q$32:Q$166)) + MAX(IF(R$32:R$166="saniert",Q$32:Q$166))) / 2
        )
    )),
    0,
    IF(
        Q156 &lt; (IF(
            R157 = "unsaniert",
            (MIN(IF(R$32:R$166="unsaniert",Q$32:Q$166)) + MAX(IF(R$32:R$166="unsaniert",Q$32:Q$166))) / 2,
            IF(
                R157 = "teilsaniert",
                (MIN(IF(R$32:R$166="teilsaniert",Q$32:Q$166)) + MAX(IF(R$32:R$166="teilsaniert",Q$32:Q$166))) / 2,
                (MIN(IF(R$32:R$166="saniert",Q$32:Q$166)) + MAX(IF(R$32:R$166="saniert",Q$32:Q$166))) / 2
            )
        )),
        0,
        P157
    )
)</f>
        <v>0</v>
      </c>
      <c r="W157" s="174">
        <f t="shared" si="42"/>
        <v>1.6270897700003075</v>
      </c>
      <c r="X157" s="173">
        <f t="shared" si="29"/>
        <v>1.4686828003272629E-2</v>
      </c>
      <c r="Y157" s="174" t="str">
        <f t="shared" si="30"/>
        <v>saniert</v>
      </c>
      <c r="Z157" s="174" cm="1">
        <f t="array" ref="Z157">IF(
    X157 &gt; (IF(
        Y157 = "unsaniert",
        (MIN(IF(Y$29:Y$166="unsaniert",X$29:X$166)) + MAX(IF(Y$29:Y$166="unsaniert",X$29:X$166))) / 2,
        IF(
            Y157 = "teilsaniert",
            (MIN(IF(Y$29:Y$166="teilsaniert",X$29:X$166)) + MAX(IF(Y$29:Y$166="teilsaniert",X$29:X$166))) / 2,
            (MIN(IF(Y$29:Y$166="saniert",X$29:X$166)) + MAX(IF(Y$29:Y$166="saniert",X$29:X$166))) / 2
        )
    )),
    0,
    IF(
        X156 &lt; (IF(
            Y157 = "unsaniert",
            (MIN(IF(Y$29:Y$166="unsaniert",X$29:X$166)) + MAX(IF(Y$29:Y$166="unsaniert",X$29:X$166))) / 2,
            IF(
                Y157 = "teilsaniert",
                (MIN(IF(Y$29:Y$166="teilsaniert",X$29:X$166)) + MAX(IF(Y$29:Y$166="teilsaniert",X$29:X$166))) / 2,
                (MIN(IF(Y$29:Y$166="saniert",X$29:X$166)) + MAX(IF(Y$29:Y$166="saniert",X$29:X$166))) / 2
            )
        )),
        0,
        W157
    )
)</f>
        <v>0</v>
      </c>
      <c r="AA157" s="160"/>
      <c r="AB157" s="160"/>
      <c r="AC157" s="160"/>
      <c r="AD157" s="174">
        <f t="shared" si="43"/>
        <v>-0.5428234516849032</v>
      </c>
      <c r="AE157" s="173">
        <f t="shared" si="31"/>
        <v>4.850016565563365E-6</v>
      </c>
      <c r="AF157" s="174" t="str">
        <f t="shared" si="32"/>
        <v>saniert</v>
      </c>
      <c r="AG157" s="174" cm="1">
        <f t="array" ref="AG157">IF(
    AE157 &gt; (IF(
        AF157 = "unsaniert",
        (MIN(IF(AF$1:AF$166="unsaniert",AE$1:AE$166)) + MAX(IF(AF$1:AF$166="unsaniert",AE$1:AE$166))) / 2,
        IF(
            AF157 = "teilsaniert",
            (MIN(IF(AF$1:AF$166="teilsaniert",AE$1:AE$166)) + MAX(IF(AF$1:AF$166="teilsaniert",AE$1:AE$166))) / 2,
            (MIN(IF(AF$1:AF$166="saniert",AE$1:AE$166)) + MAX(IF(AF$1:AF$166="saniert",AE$1:AE$166))) / 2
        )
    )),
    0,
    IF(
        AE156 &lt; (IF(
            AF157 = "unsaniert",
            (MIN(IF(AF$1:AF$166="unsaniert",AE$1:AE$166)) + MAX(IF(AF$1:AF$166="unsaniert",AE$1:AE$166))) / 2,
            IF(
                AF157 = "teilsaniert",
                (MIN(IF(AF$1:AF$166="teilsaniert",AE$1:AE$166)) + MAX(IF(AF$1:AF$166="teilsaniert",AE$1:AE$166))) / 2,
                (MIN(IF(AF$1:AF$166="saniert",AE$1:AE$166)) + MAX(IF(AF$1:AF$166="saniert",AE$1:AE$166))) / 2
            )
        )),
        0,
        AD157
    )
)</f>
        <v>0</v>
      </c>
      <c r="AH157" s="160"/>
      <c r="AI157" s="160"/>
      <c r="AJ157" s="160"/>
      <c r="AK157" s="174">
        <f t="shared" si="44"/>
        <v>-1.4879460361989263</v>
      </c>
      <c r="AL157" s="173">
        <f t="shared" si="33"/>
        <v>1.7897488120139249E-20</v>
      </c>
      <c r="AM157" s="174" t="str">
        <f t="shared" si="34"/>
        <v>saniert</v>
      </c>
      <c r="AN157" s="174" cm="1">
        <f t="array" ref="AN157">IF(
    AL157 &gt; (IF(
        AM157 = "unsaniert",
        (MIN(IF(AM$1:AM$166="unsaniert",AL$1:AL$166)) + MAX(IF(AM$1:AM$166="unsaniert",AL$1:AL$166))) / 2,
        IF(
            AM157 = "teilsaniert",
            (MIN(IF(AM$1:AM$166="teilsaniert",AL$1:AL$166)) + MAX(IF(AM$1:AM$166="teilsaniert",AL$1:AL$166))) / 2,
            (MIN(IF(AM$1:AM$166="saniert",AL$1:AL$166)) + MAX(IF(AM$1:AM$166="saniert",AL$1:AL$166))) / 2
        )
    )),
    0,
    IF(
        AL156 &lt; (IF(
            AM157 = "unsaniert",
            (MIN(IF(AM$1:AM$166="unsaniert",AL$1:AL$166)) + MAX(IF(AM$1:AM$166="unsaniert",AL$1:AL$166))) / 2,
            IF(
                AM157 = "teilsaniert",
                (MIN(IF(AM$1:AM$166="teilsaniert",AL$1:AL$166)) + MAX(IF(AM$1:AM$166="teilsaniert",AL$1:AL$166))) / 2,
                (MIN(IF(AM$1:AM$166="saniert",AL$1:AL$166)) + MAX(IF(AM$1:AM$166="saniert",AL$1:AL$166))) / 2
            )
        )),
        0,
        AK157
    )
)</f>
        <v>0</v>
      </c>
      <c r="AR157" s="174">
        <f t="shared" si="45"/>
        <v>0.86014466579387072</v>
      </c>
      <c r="AS157" s="173">
        <f t="shared" si="35"/>
        <v>1.4803350178715108E-5</v>
      </c>
      <c r="AT157" s="174" t="str">
        <f t="shared" si="36"/>
        <v>saniert</v>
      </c>
      <c r="AU157" s="174" cm="1">
        <f t="array" ref="AU157">IF(
    AS157 &gt; (IF(
        AT157 = "unsaniert",
        (MIN(IF(AT$1:AT$166="unsaniert",AS$1:AS$166)) + MAX(IF(AT$1:AT$166="unsaniert",AS$1:AS$166))) / 2,
        IF(
            AT157 = "teilsaniert",
            (MIN(IF(AT$1:AT$166="teilsaniert",AS$1:AS$166)) + MAX(IF(AT$1:AT$166="teilsaniert",AS$1:AS$166))) / 2,
            (MIN(IF(AT$1:AT$166="saniert",AS$1:AS$166)) + MAX(IF(AT$1:AT$166="saniert",AS$1:AS$166))) / 2
        )
    )),
    0,
    IF(
        AS156 &lt; (IF(
            AT157 = "unsaniert",
            (MIN(IF(AT$1:AT$166="unsaniert",AS$1:AS$166)) + MAX(IF(AT$1:AT$166="unsaniert",AS$1:AS$166))) / 2,
            IF(
                AT157 = "teilsaniert",
                (MIN(IF(AT$1:AT$166="teilsaniert",AS$1:AS$166)) + MAX(IF(AT$1:AT$166="teilsaniert",AS$1:AS$166))) / 2,
                (MIN(IF(AT$1:AT$166="saniert",AS$1:AS$166)) + MAX(IF(AT$1:AT$166="saniert",AS$1:AS$166))) / 2
            )
        )),
        0,
        AR157
    )
)</f>
        <v>0</v>
      </c>
      <c r="AV157" s="160"/>
      <c r="AW157" s="160"/>
      <c r="AX157" s="160"/>
      <c r="AY157" s="174">
        <f t="shared" si="46"/>
        <v>0.60567051303670483</v>
      </c>
      <c r="AZ157" s="173">
        <f t="shared" si="48"/>
        <v>3.0263277314713775E-3</v>
      </c>
      <c r="BA157" s="174" t="str">
        <f t="shared" si="49"/>
        <v>saniert</v>
      </c>
      <c r="BB157" s="174" cm="1">
        <f t="array" ref="BB157">IF(
    AZ157 &gt; (IF(
        BA157 = "unsaniert",
        (MIN(IF(BA$1:BA$166="unsaniert",AZ$1:AZ$166)) + MAX(IF(BA$1:BA$166="unsaniert",AZ$1:AZ$166))) / 2,
        IF(
            BA157 = "teilsaniert",
            (MIN(IF(BA$1:BA$166="teilsaniert",AZ$1:AZ$166)) + MAX(IF(BA$1:BA$166="teilsaniert",AZ$1:AZ$166))) / 2,
            (MIN(IF(BA$1:BA$166="saniert",AZ$1:AZ$166)) + MAX(IF(BA$1:BA$166="saniert",AZ$1:AZ$166))) / 2
        )
    )),
    0,
    IF(
        AZ156 &lt; (IF(
            BA157 = "unsaniert",
            (MIN(IF(BA$1:BA$166="unsaniert",AZ$1:AZ$166)) + MAX(IF(BA$1:BA$166="unsaniert",AZ$1:AZ$166))) / 2,
            IF(
                BA157 = "teilsaniert",
                (MIN(IF(BA$1:BA$166="teilsaniert",AZ$1:AZ$166)) + MAX(IF(BA$1:BA$166="teilsaniert",AZ$1:AZ$166))) / 2,
                (MIN(IF(BA$1:BA$166="saniert",AZ$1:AZ$166)) + MAX(IF(BA$1:BA$166="saniert",AZ$1:AZ$166))) / 2
            )
        )),
        0,
        AY157
    )
)</f>
        <v>0</v>
      </c>
      <c r="BC157" s="160"/>
      <c r="BD157" s="160"/>
      <c r="BE157" s="160"/>
      <c r="BF157" s="174">
        <f t="shared" si="47"/>
        <v>-1.1856386825868832</v>
      </c>
      <c r="BG157" s="173">
        <f t="shared" si="37"/>
        <v>1.0782344414677018E-10</v>
      </c>
      <c r="BH157" s="174" t="str">
        <f t="shared" si="38"/>
        <v>saniert</v>
      </c>
      <c r="BI157" s="174" cm="1">
        <f t="array" ref="BI157">IF(
    BG157 &gt; (IF(
        BH157 = "unsaniert",
        (MIN(IF(BH$1:BH$166="unsaniert",BG$1:BG$166)) + MAX(IF(BH$1:BH$166="unsaniert",BG$1:BG$166))) / 2,
        IF(
            BH157 = "teilsaniert",
            (MIN(IF(BH$1:BH$166="teilsaniert",BG$1:BG$166)) + MAX(IF(BH$1:BH$166="teilsaniert",BG$1:BG$166))) / 2,
            (MIN(IF(BH$1:BH$166="saniert",BG$1:BG$166)) + MAX(IF(BH$1:BH$166="saniert",BG$1:BG$166))) / 2
        )
    )),
    0,
    IF(
        BG156 &lt; (IF(
            BH157 = "unsaniert",
            (MIN(IF(BH$1:BH$166="unsaniert",BG$1:BG$166)) + MAX(IF(BH$1:BH$166="unsaniert",BG$1:BG$166))) / 2,
            IF(
                BH157 = "teilsaniert",
                (MIN(IF(BH$1:BH$166="teilsaniert",BG$1:BG$166)) + MAX(IF(BH$1:BH$166="teilsaniert",BG$1:BG$166))) / 2,
                (MIN(IF(BH$1:BH$166="saniert",BG$1:BG$166)) + MAX(IF(BH$1:BH$166="saniert",BG$1:BG$166))) / 2
            )
        )),
        0,
        BF157
    )
)</f>
        <v>0</v>
      </c>
    </row>
    <row r="158" spans="2:61">
      <c r="B158" s="174">
        <f t="shared" si="39"/>
        <v>-0.51043396505294136</v>
      </c>
      <c r="C158" s="173">
        <f>_xlfn.NORM.DIST(B158,B5,C5, TRUE)</f>
        <v>1.0240948383949751E-4</v>
      </c>
      <c r="D158" s="174" t="str">
        <f t="shared" si="26"/>
        <v>saniert</v>
      </c>
      <c r="E158" s="174" cm="1">
        <f t="array" ref="E158">IF(
    C158 &gt; (IF(
        D158 = "unsaniert",
        (MIN(IF(D$32:D$166="unsaniert",C$32:C$166)) + MAX(IF(D$32:D$166="unsaniert",C$32:C$166))) / 2,
        IF(
            D158 = "teilsaniert",
            (MIN(IF(D$32:D$166="teilsaniert",C$32:C$166)) + MAX(IF(D$32:D$166="teilsaniert",C$32:C$166))) / 2,
            (MIN(IF(D$32:D$166="saniert",C$32:C$166)) + MAX(IF(D$32:D$166="saniert",C$32:C$166))) / 2
        )
    )),
    0,
    IF(
        C157 &lt; (IF(
            D158 = "unsaniert",
            (MIN(IF(D$32:D$166="unsaniert",C$32:C$166)) + MAX(IF(D$32:D$166="unsaniert",C$32:C$166))) / 2,
            IF(
                D158 = "teilsaniert",
                (MIN(IF(D$32:D$166="teilsaniert",C$32:C$166)) + MAX(IF(D$32:D$166="teilsaniert",C$32:C$166))) / 2,
                (MIN(IF(D$32:D$166="saniert",C$32:C$166)) + MAX(IF(D$32:D$166="saniert",C$32:C$166))) / 2
            )
        )),
        0,
        B158
    )
)</f>
        <v>0</v>
      </c>
      <c r="H158" s="160"/>
      <c r="I158" s="174">
        <f t="shared" si="40"/>
        <v>0.84722610602636217</v>
      </c>
      <c r="J158" s="173">
        <f>_xlfn.NORM.DIST(I158,I5,J5, TRUE)</f>
        <v>5.3426589965613086E-2</v>
      </c>
      <c r="K158" s="174" t="str">
        <f t="shared" si="27"/>
        <v>teilsaniert</v>
      </c>
      <c r="L158" s="174" cm="1">
        <f t="array" ref="L158">IF(
    J158 &gt; (IF(
        K158 = "unsaniert",
        (MIN(IF(K$32:K$166="unsaniert",J$32:J$166)) + MAX(IF(K$32:K$166="unsaniert",J$32:J$166))) / 2,
        IF(
            K158 = "teilsaniert",
            (MIN(IF(K$32:K$166="teilsaniert",J$32:J$166)) + MAX(IF(K$32:K$166="teilsaniert",J$32:J$166))) / 2,
            (MIN(IF(K$32:K$166="saniert",J$32:J$166)) + MAX(IF(K$32:K$166="saniert",J$32:J$166))) / 2
        )
    )),
    0,
    IF(
        J157 &lt; (IF(
            K158 = "unsaniert",
            (MIN(IF(K$32:K$166="unsaniert",J$32:J$166)) + MAX(IF(K$32:K$166="unsaniert",J$32:J$166))) / 2,
            IF(
                K158 = "teilsaniert",
                (MIN(IF(K$32:K$166="teilsaniert",J$32:J$166)) + MAX(IF(K$32:K$166="teilsaniert",J$32:J$166))) / 2,
                (MIN(IF(K$32:K$166="saniert",J$32:J$166)) + MAX(IF(K$32:K$166="saniert",J$32:J$166))) / 2
            )
        )),
        0,
        I158
    )
)</f>
        <v>0</v>
      </c>
      <c r="O158" s="160"/>
      <c r="P158" s="174">
        <f t="shared" si="41"/>
        <v>-1.3563658874943225</v>
      </c>
      <c r="Q158" s="173">
        <f>_xlfn.NORM.DIST(P158,P5,Q5, TRUE)</f>
        <v>6.3014514136090493E-15</v>
      </c>
      <c r="R158" s="174" t="str">
        <f t="shared" si="28"/>
        <v>saniert</v>
      </c>
      <c r="S158" s="174" cm="1">
        <f t="array" ref="S158">IF(
    Q158 &gt; (IF(
        R158 = "unsaniert",
        (MIN(IF(R$32:R$166="unsaniert",Q$32:Q$166)) + MAX(IF(R$32:R$166="unsaniert",Q$32:Q$166))) / 2,
        IF(
            R158 = "teilsaniert",
            (MIN(IF(R$32:R$166="teilsaniert",Q$32:Q$166)) + MAX(IF(R$32:R$166="teilsaniert",Q$32:Q$166))) / 2,
            (MIN(IF(R$32:R$166="saniert",Q$32:Q$166)) + MAX(IF(R$32:R$166="saniert",Q$32:Q$166))) / 2
        )
    )),
    0,
    IF(
        Q157 &lt; (IF(
            R158 = "unsaniert",
            (MIN(IF(R$32:R$166="unsaniert",Q$32:Q$166)) + MAX(IF(R$32:R$166="unsaniert",Q$32:Q$166))) / 2,
            IF(
                R158 = "teilsaniert",
                (MIN(IF(R$32:R$166="teilsaniert",Q$32:Q$166)) + MAX(IF(R$32:R$166="teilsaniert",Q$32:Q$166))) / 2,
                (MIN(IF(R$32:R$166="saniert",Q$32:Q$166)) + MAX(IF(R$32:R$166="saniert",Q$32:Q$166))) / 2
            )
        )),
        0,
        P158
    )
)</f>
        <v>0</v>
      </c>
      <c r="W158" s="174">
        <f t="shared" si="42"/>
        <v>1.5970897700003075</v>
      </c>
      <c r="X158" s="173">
        <f t="shared" si="29"/>
        <v>1.3179500003209027E-2</v>
      </c>
      <c r="Y158" s="174" t="str">
        <f t="shared" si="30"/>
        <v>saniert</v>
      </c>
      <c r="Z158" s="174" cm="1">
        <f t="array" ref="Z158">IF(
    X158 &gt; (IF(
        Y158 = "unsaniert",
        (MIN(IF(Y$29:Y$166="unsaniert",X$29:X$166)) + MAX(IF(Y$29:Y$166="unsaniert",X$29:X$166))) / 2,
        IF(
            Y158 = "teilsaniert",
            (MIN(IF(Y$29:Y$166="teilsaniert",X$29:X$166)) + MAX(IF(Y$29:Y$166="teilsaniert",X$29:X$166))) / 2,
            (MIN(IF(Y$29:Y$166="saniert",X$29:X$166)) + MAX(IF(Y$29:Y$166="saniert",X$29:X$166))) / 2
        )
    )),
    0,
    IF(
        X157 &lt; (IF(
            Y158 = "unsaniert",
            (MIN(IF(Y$29:Y$166="unsaniert",X$29:X$166)) + MAX(IF(Y$29:Y$166="unsaniert",X$29:X$166))) / 2,
            IF(
                Y158 = "teilsaniert",
                (MIN(IF(Y$29:Y$166="teilsaniert",X$29:X$166)) + MAX(IF(Y$29:Y$166="teilsaniert",X$29:X$166))) / 2,
                (MIN(IF(Y$29:Y$166="saniert",X$29:X$166)) + MAX(IF(Y$29:Y$166="saniert",X$29:X$166))) / 2
            )
        )),
        0,
        W158
    )
)</f>
        <v>0</v>
      </c>
      <c r="AA158" s="160"/>
      <c r="AB158" s="160"/>
      <c r="AC158" s="160"/>
      <c r="AD158" s="174">
        <f t="shared" si="43"/>
        <v>-0.57282345168490323</v>
      </c>
      <c r="AE158" s="173">
        <f t="shared" si="31"/>
        <v>3.6524607501928375E-6</v>
      </c>
      <c r="AF158" s="174" t="str">
        <f t="shared" si="32"/>
        <v>saniert</v>
      </c>
      <c r="AG158" s="174" cm="1">
        <f t="array" ref="AG158">IF(
    AE158 &gt; (IF(
        AF158 = "unsaniert",
        (MIN(IF(AF$1:AF$166="unsaniert",AE$1:AE$166)) + MAX(IF(AF$1:AF$166="unsaniert",AE$1:AE$166))) / 2,
        IF(
            AF158 = "teilsaniert",
            (MIN(IF(AF$1:AF$166="teilsaniert",AE$1:AE$166)) + MAX(IF(AF$1:AF$166="teilsaniert",AE$1:AE$166))) / 2,
            (MIN(IF(AF$1:AF$166="saniert",AE$1:AE$166)) + MAX(IF(AF$1:AF$166="saniert",AE$1:AE$166))) / 2
        )
    )),
    0,
    IF(
        AE157 &lt; (IF(
            AF158 = "unsaniert",
            (MIN(IF(AF$1:AF$166="unsaniert",AE$1:AE$166)) + MAX(IF(AF$1:AF$166="unsaniert",AE$1:AE$166))) / 2,
            IF(
                AF158 = "teilsaniert",
                (MIN(IF(AF$1:AF$166="teilsaniert",AE$1:AE$166)) + MAX(IF(AF$1:AF$166="teilsaniert",AE$1:AE$166))) / 2,
                (MIN(IF(AF$1:AF$166="saniert",AE$1:AE$166)) + MAX(IF(AF$1:AF$166="saniert",AE$1:AE$166))) / 2
            )
        )),
        0,
        AD158
    )
)</f>
        <v>0</v>
      </c>
      <c r="AH158" s="160"/>
      <c r="AI158" s="160"/>
      <c r="AJ158" s="160"/>
      <c r="AK158" s="174">
        <f t="shared" si="44"/>
        <v>-1.5179460361989263</v>
      </c>
      <c r="AL158" s="173">
        <f t="shared" si="33"/>
        <v>7.0222842404412372E-21</v>
      </c>
      <c r="AM158" s="174" t="str">
        <f t="shared" si="34"/>
        <v>saniert</v>
      </c>
      <c r="AN158" s="174" cm="1">
        <f t="array" ref="AN158">IF(
    AL158 &gt; (IF(
        AM158 = "unsaniert",
        (MIN(IF(AM$1:AM$166="unsaniert",AL$1:AL$166)) + MAX(IF(AM$1:AM$166="unsaniert",AL$1:AL$166))) / 2,
        IF(
            AM158 = "teilsaniert",
            (MIN(IF(AM$1:AM$166="teilsaniert",AL$1:AL$166)) + MAX(IF(AM$1:AM$166="teilsaniert",AL$1:AL$166))) / 2,
            (MIN(IF(AM$1:AM$166="saniert",AL$1:AL$166)) + MAX(IF(AM$1:AM$166="saniert",AL$1:AL$166))) / 2
        )
    )),
    0,
    IF(
        AL157 &lt; (IF(
            AM158 = "unsaniert",
            (MIN(IF(AM$1:AM$166="unsaniert",AL$1:AL$166)) + MAX(IF(AM$1:AM$166="unsaniert",AL$1:AL$166))) / 2,
            IF(
                AM158 = "teilsaniert",
                (MIN(IF(AM$1:AM$166="teilsaniert",AL$1:AL$166)) + MAX(IF(AM$1:AM$166="teilsaniert",AL$1:AL$166))) / 2,
                (MIN(IF(AM$1:AM$166="saniert",AL$1:AL$166)) + MAX(IF(AM$1:AM$166="saniert",AL$1:AL$166))) / 2
            )
        )),
        0,
        AK158
    )
)</f>
        <v>0</v>
      </c>
      <c r="AR158" s="174">
        <f t="shared" si="45"/>
        <v>0.85014466579387071</v>
      </c>
      <c r="AS158" s="173">
        <f t="shared" si="35"/>
        <v>1.1412637535618039E-5</v>
      </c>
      <c r="AT158" s="174" t="str">
        <f t="shared" si="36"/>
        <v>saniert</v>
      </c>
      <c r="AU158" s="174" cm="1">
        <f t="array" ref="AU158">IF(
    AS158 &gt; (IF(
        AT158 = "unsaniert",
        (MIN(IF(AT$1:AT$166="unsaniert",AS$1:AS$166)) + MAX(IF(AT$1:AT$166="unsaniert",AS$1:AS$166))) / 2,
        IF(
            AT158 = "teilsaniert",
            (MIN(IF(AT$1:AT$166="teilsaniert",AS$1:AS$166)) + MAX(IF(AT$1:AT$166="teilsaniert",AS$1:AS$166))) / 2,
            (MIN(IF(AT$1:AT$166="saniert",AS$1:AS$166)) + MAX(IF(AT$1:AT$166="saniert",AS$1:AS$166))) / 2
        )
    )),
    0,
    IF(
        AS157 &lt; (IF(
            AT158 = "unsaniert",
            (MIN(IF(AT$1:AT$166="unsaniert",AS$1:AS$166)) + MAX(IF(AT$1:AT$166="unsaniert",AS$1:AS$166))) / 2,
            IF(
                AT158 = "teilsaniert",
                (MIN(IF(AT$1:AT$166="teilsaniert",AS$1:AS$166)) + MAX(IF(AT$1:AT$166="teilsaniert",AS$1:AS$166))) / 2,
                (MIN(IF(AT$1:AT$166="saniert",AS$1:AS$166)) + MAX(IF(AT$1:AT$166="saniert",AS$1:AS$166))) / 2
            )
        )),
        0,
        AR158
    )
)</f>
        <v>0</v>
      </c>
      <c r="AV158" s="160"/>
      <c r="AW158" s="160"/>
      <c r="AX158" s="160"/>
      <c r="AY158" s="174">
        <f t="shared" si="46"/>
        <v>0.5756705130367048</v>
      </c>
      <c r="AZ158" s="173">
        <f t="shared" si="48"/>
        <v>2.6191308591913035E-3</v>
      </c>
      <c r="BA158" s="174" t="str">
        <f t="shared" si="49"/>
        <v>saniert</v>
      </c>
      <c r="BB158" s="174" cm="1">
        <f t="array" ref="BB158">IF(
    AZ158 &gt; (IF(
        BA158 = "unsaniert",
        (MIN(IF(BA$1:BA$166="unsaniert",AZ$1:AZ$166)) + MAX(IF(BA$1:BA$166="unsaniert",AZ$1:AZ$166))) / 2,
        IF(
            BA158 = "teilsaniert",
            (MIN(IF(BA$1:BA$166="teilsaniert",AZ$1:AZ$166)) + MAX(IF(BA$1:BA$166="teilsaniert",AZ$1:AZ$166))) / 2,
            (MIN(IF(BA$1:BA$166="saniert",AZ$1:AZ$166)) + MAX(IF(BA$1:BA$166="saniert",AZ$1:AZ$166))) / 2
        )
    )),
    0,
    IF(
        AZ157 &lt; (IF(
            BA158 = "unsaniert",
            (MIN(IF(BA$1:BA$166="unsaniert",AZ$1:AZ$166)) + MAX(IF(BA$1:BA$166="unsaniert",AZ$1:AZ$166))) / 2,
            IF(
                BA158 = "teilsaniert",
                (MIN(IF(BA$1:BA$166="teilsaniert",AZ$1:AZ$166)) + MAX(IF(BA$1:BA$166="teilsaniert",AZ$1:AZ$166))) / 2,
                (MIN(IF(BA$1:BA$166="saniert",AZ$1:AZ$166)) + MAX(IF(BA$1:BA$166="saniert",AZ$1:AZ$166))) / 2
            )
        )),
        0,
        AY158
    )
)</f>
        <v>0</v>
      </c>
      <c r="BC158" s="160"/>
      <c r="BD158" s="160"/>
      <c r="BE158" s="160"/>
      <c r="BF158" s="174">
        <f t="shared" si="47"/>
        <v>-1.2156386825868832</v>
      </c>
      <c r="BG158" s="173">
        <f t="shared" si="37"/>
        <v>6.5330479036166825E-11</v>
      </c>
      <c r="BH158" s="174" t="str">
        <f t="shared" si="38"/>
        <v>saniert</v>
      </c>
      <c r="BI158" s="174" cm="1">
        <f t="array" ref="BI158">IF(
    BG158 &gt; (IF(
        BH158 = "unsaniert",
        (MIN(IF(BH$1:BH$166="unsaniert",BG$1:BG$166)) + MAX(IF(BH$1:BH$166="unsaniert",BG$1:BG$166))) / 2,
        IF(
            BH158 = "teilsaniert",
            (MIN(IF(BH$1:BH$166="teilsaniert",BG$1:BG$166)) + MAX(IF(BH$1:BH$166="teilsaniert",BG$1:BG$166))) / 2,
            (MIN(IF(BH$1:BH$166="saniert",BG$1:BG$166)) + MAX(IF(BH$1:BH$166="saniert",BG$1:BG$166))) / 2
        )
    )),
    0,
    IF(
        BG157 &lt; (IF(
            BH158 = "unsaniert",
            (MIN(IF(BH$1:BH$166="unsaniert",BG$1:BG$166)) + MAX(IF(BH$1:BH$166="unsaniert",BG$1:BG$166))) / 2,
            IF(
                BH158 = "teilsaniert",
                (MIN(IF(BH$1:BH$166="teilsaniert",BG$1:BG$166)) + MAX(IF(BH$1:BH$166="teilsaniert",BG$1:BG$166))) / 2,
                (MIN(IF(BH$1:BH$166="saniert",BG$1:BG$166)) + MAX(IF(BH$1:BH$166="saniert",BG$1:BG$166))) / 2
            )
        )),
        0,
        BF158
    )
)</f>
        <v>0</v>
      </c>
    </row>
    <row r="159" spans="2:61">
      <c r="B159" s="174">
        <f t="shared" si="39"/>
        <v>-0.54043396505294139</v>
      </c>
      <c r="C159" s="173">
        <f>_xlfn.NORM.DIST(B159, B5,C5, TRUE)</f>
        <v>8.2420629891093427E-5</v>
      </c>
      <c r="D159" s="174" t="str">
        <f t="shared" si="26"/>
        <v>saniert</v>
      </c>
      <c r="E159" s="174" cm="1">
        <f t="array" ref="E159">IF(
    C159 &gt; (IF(
        D159 = "unsaniert",
        (MIN(IF(D$32:D$166="unsaniert",C$32:C$166)) + MAX(IF(D$32:D$166="unsaniert",C$32:C$166))) / 2,
        IF(
            D159 = "teilsaniert",
            (MIN(IF(D$32:D$166="teilsaniert",C$32:C$166)) + MAX(IF(D$32:D$166="teilsaniert",C$32:C$166))) / 2,
            (MIN(IF(D$32:D$166="saniert",C$32:C$166)) + MAX(IF(D$32:D$166="saniert",C$32:C$166))) / 2
        )
    )),
    0,
    IF(
        C158 &lt; (IF(
            D159 = "unsaniert",
            (MIN(IF(D$32:D$166="unsaniert",C$32:C$166)) + MAX(IF(D$32:D$166="unsaniert",C$32:C$166))) / 2,
            IF(
                D159 = "teilsaniert",
                (MIN(IF(D$32:D$166="teilsaniert",C$32:C$166)) + MAX(IF(D$32:D$166="teilsaniert",C$32:C$166))) / 2,
                (MIN(IF(D$32:D$166="saniert",C$32:C$166)) + MAX(IF(D$32:D$166="saniert",C$32:C$166))) / 2
            )
        )),
        0,
        B159
    )
)</f>
        <v>0</v>
      </c>
      <c r="H159" s="160"/>
      <c r="I159" s="174">
        <f t="shared" si="40"/>
        <v>0.81722610602636214</v>
      </c>
      <c r="J159" s="173">
        <f>_xlfn.NORM.DIST(I159, I5,J5, TRUE)</f>
        <v>4.947146803364913E-2</v>
      </c>
      <c r="K159" s="174" t="str">
        <f t="shared" si="27"/>
        <v>teilsaniert</v>
      </c>
      <c r="L159" s="174" cm="1">
        <f t="array" ref="L159">IF(
    J159 &gt; (IF(
        K159 = "unsaniert",
        (MIN(IF(K$32:K$166="unsaniert",J$32:J$166)) + MAX(IF(K$32:K$166="unsaniert",J$32:J$166))) / 2,
        IF(
            K159 = "teilsaniert",
            (MIN(IF(K$32:K$166="teilsaniert",J$32:J$166)) + MAX(IF(K$32:K$166="teilsaniert",J$32:J$166))) / 2,
            (MIN(IF(K$32:K$166="saniert",J$32:J$166)) + MAX(IF(K$32:K$166="saniert",J$32:J$166))) / 2
        )
    )),
    0,
    IF(
        J158 &lt; (IF(
            K159 = "unsaniert",
            (MIN(IF(K$32:K$166="unsaniert",J$32:J$166)) + MAX(IF(K$32:K$166="unsaniert",J$32:J$166))) / 2,
            IF(
                K159 = "teilsaniert",
                (MIN(IF(K$32:K$166="teilsaniert",J$32:J$166)) + MAX(IF(K$32:K$166="teilsaniert",J$32:J$166))) / 2,
                (MIN(IF(K$32:K$166="saniert",J$32:J$166)) + MAX(IF(K$32:K$166="saniert",J$32:J$166))) / 2
            )
        )),
        0,
        I159
    )
)</f>
        <v>0</v>
      </c>
      <c r="O159" s="160"/>
      <c r="P159" s="174">
        <f t="shared" si="41"/>
        <v>-1.3863658874943225</v>
      </c>
      <c r="Q159" s="173">
        <f>_xlfn.NORM.DIST(P159, P5,Q5, TRUE)</f>
        <v>3.173397418237706E-15</v>
      </c>
      <c r="R159" s="174" t="str">
        <f t="shared" si="28"/>
        <v>saniert</v>
      </c>
      <c r="S159" s="174" cm="1">
        <f t="array" ref="S159">IF(
    Q159 &gt; (IF(
        R159 = "unsaniert",
        (MIN(IF(R$32:R$166="unsaniert",Q$32:Q$166)) + MAX(IF(R$32:R$166="unsaniert",Q$32:Q$166))) / 2,
        IF(
            R159 = "teilsaniert",
            (MIN(IF(R$32:R$166="teilsaniert",Q$32:Q$166)) + MAX(IF(R$32:R$166="teilsaniert",Q$32:Q$166))) / 2,
            (MIN(IF(R$32:R$166="saniert",Q$32:Q$166)) + MAX(IF(R$32:R$166="saniert",Q$32:Q$166))) / 2
        )
    )),
    0,
    IF(
        Q158 &lt; (IF(
            R159 = "unsaniert",
            (MIN(IF(R$32:R$166="unsaniert",Q$32:Q$166)) + MAX(IF(R$32:R$166="unsaniert",Q$32:Q$166))) / 2,
            IF(
                R159 = "teilsaniert",
                (MIN(IF(R$32:R$166="teilsaniert",Q$32:Q$166)) + MAX(IF(R$32:R$166="teilsaniert",Q$32:Q$166))) / 2,
                (MIN(IF(R$32:R$166="saniert",Q$32:Q$166)) + MAX(IF(R$32:R$166="saniert",Q$32:Q$166))) / 2
            )
        )),
        0,
        P159
    )
)</f>
        <v>0</v>
      </c>
      <c r="W159" s="174">
        <f t="shared" si="42"/>
        <v>1.5670897700003075</v>
      </c>
      <c r="X159" s="173">
        <f t="shared" si="29"/>
        <v>1.1807753500896041E-2</v>
      </c>
      <c r="Y159" s="174" t="str">
        <f t="shared" si="30"/>
        <v>saniert</v>
      </c>
      <c r="Z159" s="174" cm="1">
        <f t="array" ref="Z159">IF(
    X159 &gt; (IF(
        Y159 = "unsaniert",
        (MIN(IF(Y$29:Y$166="unsaniert",X$29:X$166)) + MAX(IF(Y$29:Y$166="unsaniert",X$29:X$166))) / 2,
        IF(
            Y159 = "teilsaniert",
            (MIN(IF(Y$29:Y$166="teilsaniert",X$29:X$166)) + MAX(IF(Y$29:Y$166="teilsaniert",X$29:X$166))) / 2,
            (MIN(IF(Y$29:Y$166="saniert",X$29:X$166)) + MAX(IF(Y$29:Y$166="saniert",X$29:X$166))) / 2
        )
    )),
    0,
    IF(
        X158 &lt; (IF(
            Y159 = "unsaniert",
            (MIN(IF(Y$29:Y$166="unsaniert",X$29:X$166)) + MAX(IF(Y$29:Y$166="unsaniert",X$29:X$166))) / 2,
            IF(
                Y159 = "teilsaniert",
                (MIN(IF(Y$29:Y$166="teilsaniert",X$29:X$166)) + MAX(IF(Y$29:Y$166="teilsaniert",X$29:X$166))) / 2,
                (MIN(IF(Y$29:Y$166="saniert",X$29:X$166)) + MAX(IF(Y$29:Y$166="saniert",X$29:X$166))) / 2
            )
        )),
        0,
        W159
    )
)</f>
        <v>0</v>
      </c>
      <c r="AA159" s="160"/>
      <c r="AB159" s="160"/>
      <c r="AC159" s="160"/>
      <c r="AD159" s="174">
        <f t="shared" si="43"/>
        <v>-0.60282345168490326</v>
      </c>
      <c r="AE159" s="173">
        <f t="shared" si="31"/>
        <v>2.7408329136806451E-6</v>
      </c>
      <c r="AF159" s="174" t="str">
        <f t="shared" si="32"/>
        <v>saniert</v>
      </c>
      <c r="AG159" s="174" cm="1">
        <f t="array" ref="AG159">IF(
    AE159 &gt; (IF(
        AF159 = "unsaniert",
        (MIN(IF(AF$1:AF$166="unsaniert",AE$1:AE$166)) + MAX(IF(AF$1:AF$166="unsaniert",AE$1:AE$166))) / 2,
        IF(
            AF159 = "teilsaniert",
            (MIN(IF(AF$1:AF$166="teilsaniert",AE$1:AE$166)) + MAX(IF(AF$1:AF$166="teilsaniert",AE$1:AE$166))) / 2,
            (MIN(IF(AF$1:AF$166="saniert",AE$1:AE$166)) + MAX(IF(AF$1:AF$166="saniert",AE$1:AE$166))) / 2
        )
    )),
    0,
    IF(
        AE158 &lt; (IF(
            AF159 = "unsaniert",
            (MIN(IF(AF$1:AF$166="unsaniert",AE$1:AE$166)) + MAX(IF(AF$1:AF$166="unsaniert",AE$1:AE$166))) / 2,
            IF(
                AF159 = "teilsaniert",
                (MIN(IF(AF$1:AF$166="teilsaniert",AE$1:AE$166)) + MAX(IF(AF$1:AF$166="teilsaniert",AE$1:AE$166))) / 2,
                (MIN(IF(AF$1:AF$166="saniert",AE$1:AE$166)) + MAX(IF(AF$1:AF$166="saniert",AE$1:AE$166))) / 2
            )
        )),
        0,
        AD159
    )
)</f>
        <v>0</v>
      </c>
      <c r="AH159" s="160"/>
      <c r="AI159" s="160"/>
      <c r="AJ159" s="160"/>
      <c r="AK159" s="174">
        <f t="shared" si="44"/>
        <v>-1.5479460361989263</v>
      </c>
      <c r="AL159" s="173">
        <f t="shared" si="33"/>
        <v>2.7281535713459307E-21</v>
      </c>
      <c r="AM159" s="174" t="str">
        <f t="shared" si="34"/>
        <v>saniert</v>
      </c>
      <c r="AN159" s="174" cm="1">
        <f t="array" ref="AN159">IF(
    AL159 &gt; (IF(
        AM159 = "unsaniert",
        (MIN(IF(AM$1:AM$166="unsaniert",AL$1:AL$166)) + MAX(IF(AM$1:AM$166="unsaniert",AL$1:AL$166))) / 2,
        IF(
            AM159 = "teilsaniert",
            (MIN(IF(AM$1:AM$166="teilsaniert",AL$1:AL$166)) + MAX(IF(AM$1:AM$166="teilsaniert",AL$1:AL$166))) / 2,
            (MIN(IF(AM$1:AM$166="saniert",AL$1:AL$166)) + MAX(IF(AM$1:AM$166="saniert",AL$1:AL$166))) / 2
        )
    )),
    0,
    IF(
        AL158 &lt; (IF(
            AM159 = "unsaniert",
            (MIN(IF(AM$1:AM$166="unsaniert",AL$1:AL$166)) + MAX(IF(AM$1:AM$166="unsaniert",AL$1:AL$166))) / 2,
            IF(
                AM159 = "teilsaniert",
                (MIN(IF(AM$1:AM$166="teilsaniert",AL$1:AL$166)) + MAX(IF(AM$1:AM$166="teilsaniert",AL$1:AL$166))) / 2,
                (MIN(IF(AM$1:AM$166="saniert",AL$1:AL$166)) + MAX(IF(AM$1:AM$166="saniert",AL$1:AL$166))) / 2
            )
        )),
        0,
        AK159
    )
)</f>
        <v>0</v>
      </c>
      <c r="AR159" s="174">
        <f t="shared" si="45"/>
        <v>0.8401446657938707</v>
      </c>
      <c r="AS159" s="173">
        <f t="shared" si="35"/>
        <v>8.76947289660935E-6</v>
      </c>
      <c r="AT159" s="174" t="str">
        <f t="shared" si="36"/>
        <v>saniert</v>
      </c>
      <c r="AU159" s="174" cm="1">
        <f t="array" ref="AU159">IF(
    AS159 &gt; (IF(
        AT159 = "unsaniert",
        (MIN(IF(AT$1:AT$166="unsaniert",AS$1:AS$166)) + MAX(IF(AT$1:AT$166="unsaniert",AS$1:AS$166))) / 2,
        IF(
            AT159 = "teilsaniert",
            (MIN(IF(AT$1:AT$166="teilsaniert",AS$1:AS$166)) + MAX(IF(AT$1:AT$166="teilsaniert",AS$1:AS$166))) / 2,
            (MIN(IF(AT$1:AT$166="saniert",AS$1:AS$166)) + MAX(IF(AT$1:AT$166="saniert",AS$1:AS$166))) / 2
        )
    )),
    0,
    IF(
        AS158 &lt; (IF(
            AT159 = "unsaniert",
            (MIN(IF(AT$1:AT$166="unsaniert",AS$1:AS$166)) + MAX(IF(AT$1:AT$166="unsaniert",AS$1:AS$166))) / 2,
            IF(
                AT159 = "teilsaniert",
                (MIN(IF(AT$1:AT$166="teilsaniert",AS$1:AS$166)) + MAX(IF(AT$1:AT$166="teilsaniert",AS$1:AS$166))) / 2,
                (MIN(IF(AT$1:AT$166="saniert",AS$1:AS$166)) + MAX(IF(AT$1:AT$166="saniert",AS$1:AS$166))) / 2
            )
        )),
        0,
        AR159
    )
)</f>
        <v>0</v>
      </c>
      <c r="AV159" s="160"/>
      <c r="AW159" s="160"/>
      <c r="AX159" s="160"/>
      <c r="AY159" s="174">
        <f t="shared" si="46"/>
        <v>0.54567051303670477</v>
      </c>
      <c r="AZ159" s="173">
        <f t="shared" si="48"/>
        <v>2.2620911305943291E-3</v>
      </c>
      <c r="BA159" s="174" t="str">
        <f t="shared" si="49"/>
        <v>saniert</v>
      </c>
      <c r="BB159" s="174" cm="1">
        <f t="array" ref="BB159">IF(
    AZ159 &gt; (IF(
        BA159 = "unsaniert",
        (MIN(IF(BA$1:BA$166="unsaniert",AZ$1:AZ$166)) + MAX(IF(BA$1:BA$166="unsaniert",AZ$1:AZ$166))) / 2,
        IF(
            BA159 = "teilsaniert",
            (MIN(IF(BA$1:BA$166="teilsaniert",AZ$1:AZ$166)) + MAX(IF(BA$1:BA$166="teilsaniert",AZ$1:AZ$166))) / 2,
            (MIN(IF(BA$1:BA$166="saniert",AZ$1:AZ$166)) + MAX(IF(BA$1:BA$166="saniert",AZ$1:AZ$166))) / 2
        )
    )),
    0,
    IF(
        AZ158 &lt; (IF(
            BA159 = "unsaniert",
            (MIN(IF(BA$1:BA$166="unsaniert",AZ$1:AZ$166)) + MAX(IF(BA$1:BA$166="unsaniert",AZ$1:AZ$166))) / 2,
            IF(
                BA159 = "teilsaniert",
                (MIN(IF(BA$1:BA$166="teilsaniert",AZ$1:AZ$166)) + MAX(IF(BA$1:BA$166="teilsaniert",AZ$1:AZ$166))) / 2,
                (MIN(IF(BA$1:BA$166="saniert",AZ$1:AZ$166)) + MAX(IF(BA$1:BA$166="saniert",AZ$1:AZ$166))) / 2
            )
        )),
        0,
        AY159
    )
)</f>
        <v>0</v>
      </c>
      <c r="BC159" s="160"/>
      <c r="BD159" s="160"/>
      <c r="BE159" s="160"/>
      <c r="BF159" s="174">
        <f t="shared" si="47"/>
        <v>-1.2456386825868833</v>
      </c>
      <c r="BG159" s="173">
        <f t="shared" si="37"/>
        <v>3.9357001009832329E-11</v>
      </c>
      <c r="BH159" s="174" t="str">
        <f t="shared" si="38"/>
        <v>saniert</v>
      </c>
      <c r="BI159" s="174" cm="1">
        <f t="array" ref="BI159">IF(
    BG159 &gt; (IF(
        BH159 = "unsaniert",
        (MIN(IF(BH$1:BH$166="unsaniert",BG$1:BG$166)) + MAX(IF(BH$1:BH$166="unsaniert",BG$1:BG$166))) / 2,
        IF(
            BH159 = "teilsaniert",
            (MIN(IF(BH$1:BH$166="teilsaniert",BG$1:BG$166)) + MAX(IF(BH$1:BH$166="teilsaniert",BG$1:BG$166))) / 2,
            (MIN(IF(BH$1:BH$166="saniert",BG$1:BG$166)) + MAX(IF(BH$1:BH$166="saniert",BG$1:BG$166))) / 2
        )
    )),
    0,
    IF(
        BG158 &lt; (IF(
            BH159 = "unsaniert",
            (MIN(IF(BH$1:BH$166="unsaniert",BG$1:BG$166)) + MAX(IF(BH$1:BH$166="unsaniert",BG$1:BG$166))) / 2,
            IF(
                BH159 = "teilsaniert",
                (MIN(IF(BH$1:BH$166="teilsaniert",BG$1:BG$166)) + MAX(IF(BH$1:BH$166="teilsaniert",BG$1:BG$166))) / 2,
                (MIN(IF(BH$1:BH$166="saniert",BG$1:BG$166)) + MAX(IF(BH$1:BH$166="saniert",BG$1:BG$166))) / 2
            )
        )),
        0,
        BF159
    )
)</f>
        <v>0</v>
      </c>
    </row>
    <row r="160" spans="2:61">
      <c r="B160" s="174">
        <f t="shared" si="39"/>
        <v>-0.57043396505294142</v>
      </c>
      <c r="C160" s="173">
        <f>_xlfn.NORM.DIST(B160, B5,C5, TRUE)</f>
        <v>6.6146087276585291E-5</v>
      </c>
      <c r="D160" s="174" t="str">
        <f t="shared" si="26"/>
        <v>saniert</v>
      </c>
      <c r="E160" s="174" cm="1">
        <f t="array" ref="E160">IF(
    C160 &gt; (IF(
        D160 = "unsaniert",
        (MIN(IF(D$32:D$166="unsaniert",C$32:C$166)) + MAX(IF(D$32:D$166="unsaniert",C$32:C$166))) / 2,
        IF(
            D160 = "teilsaniert",
            (MIN(IF(D$32:D$166="teilsaniert",C$32:C$166)) + MAX(IF(D$32:D$166="teilsaniert",C$32:C$166))) / 2,
            (MIN(IF(D$32:D$166="saniert",C$32:C$166)) + MAX(IF(D$32:D$166="saniert",C$32:C$166))) / 2
        )
    )),
    0,
    IF(
        C159 &lt; (IF(
            D160 = "unsaniert",
            (MIN(IF(D$32:D$166="unsaniert",C$32:C$166)) + MAX(IF(D$32:D$166="unsaniert",C$32:C$166))) / 2,
            IF(
                D160 = "teilsaniert",
                (MIN(IF(D$32:D$166="teilsaniert",C$32:C$166)) + MAX(IF(D$32:D$166="teilsaniert",C$32:C$166))) / 2,
                (MIN(IF(D$32:D$166="saniert",C$32:C$166)) + MAX(IF(D$32:D$166="saniert",C$32:C$166))) / 2
            )
        )),
        0,
        B160
    )
)</f>
        <v>0</v>
      </c>
      <c r="H160" s="160"/>
      <c r="I160" s="174">
        <f t="shared" si="40"/>
        <v>0.78722610602636212</v>
      </c>
      <c r="J160" s="173">
        <f>_xlfn.NORM.DIST(I160, I5,J5, TRUE)</f>
        <v>4.5753624961742102E-2</v>
      </c>
      <c r="K160" s="174" t="str">
        <f t="shared" si="27"/>
        <v>teilsaniert</v>
      </c>
      <c r="L160" s="174" cm="1">
        <f t="array" ref="L160">IF(
    J160 &gt; (IF(
        K160 = "unsaniert",
        (MIN(IF(K$32:K$166="unsaniert",J$32:J$166)) + MAX(IF(K$32:K$166="unsaniert",J$32:J$166))) / 2,
        IF(
            K160 = "teilsaniert",
            (MIN(IF(K$32:K$166="teilsaniert",J$32:J$166)) + MAX(IF(K$32:K$166="teilsaniert",J$32:J$166))) / 2,
            (MIN(IF(K$32:K$166="saniert",J$32:J$166)) + MAX(IF(K$32:K$166="saniert",J$32:J$166))) / 2
        )
    )),
    0,
    IF(
        J159 &lt; (IF(
            K160 = "unsaniert",
            (MIN(IF(K$32:K$166="unsaniert",J$32:J$166)) + MAX(IF(K$32:K$166="unsaniert",J$32:J$166))) / 2,
            IF(
                K160 = "teilsaniert",
                (MIN(IF(K$32:K$166="teilsaniert",J$32:J$166)) + MAX(IF(K$32:K$166="teilsaniert",J$32:J$166))) / 2,
                (MIN(IF(K$32:K$166="saniert",J$32:J$166)) + MAX(IF(K$32:K$166="saniert",J$32:J$166))) / 2
            )
        )),
        0,
        I160
    )
)</f>
        <v>0</v>
      </c>
      <c r="O160" s="160"/>
      <c r="P160" s="174">
        <f t="shared" si="41"/>
        <v>-1.4163658874943226</v>
      </c>
      <c r="Q160" s="173">
        <f>_xlfn.NORM.DIST(P160, P5,Q5, TRUE)</f>
        <v>1.586226527747142E-15</v>
      </c>
      <c r="R160" s="174" t="str">
        <f t="shared" si="28"/>
        <v>saniert</v>
      </c>
      <c r="S160" s="174" cm="1">
        <f t="array" ref="S160">IF(
    Q160 &gt; (IF(
        R160 = "unsaniert",
        (MIN(IF(R$32:R$166="unsaniert",Q$32:Q$166)) + MAX(IF(R$32:R$166="unsaniert",Q$32:Q$166))) / 2,
        IF(
            R160 = "teilsaniert",
            (MIN(IF(R$32:R$166="teilsaniert",Q$32:Q$166)) + MAX(IF(R$32:R$166="teilsaniert",Q$32:Q$166))) / 2,
            (MIN(IF(R$32:R$166="saniert",Q$32:Q$166)) + MAX(IF(R$32:R$166="saniert",Q$32:Q$166))) / 2
        )
    )),
    0,
    IF(
        Q159 &lt; (IF(
            R160 = "unsaniert",
            (MIN(IF(R$32:R$166="unsaniert",Q$32:Q$166)) + MAX(IF(R$32:R$166="unsaniert",Q$32:Q$166))) / 2,
            IF(
                R160 = "teilsaniert",
                (MIN(IF(R$32:R$166="teilsaniert",Q$32:Q$166)) + MAX(IF(R$32:R$166="teilsaniert",Q$32:Q$166))) / 2,
                (MIN(IF(R$32:R$166="saniert",Q$32:Q$166)) + MAX(IF(R$32:R$166="saniert",Q$32:Q$166))) / 2
            )
        )),
        0,
        P160
    )
)</f>
        <v>0</v>
      </c>
      <c r="W160" s="174">
        <f t="shared" si="42"/>
        <v>1.5370897700003074</v>
      </c>
      <c r="X160" s="173">
        <f t="shared" si="29"/>
        <v>1.0561639962291517E-2</v>
      </c>
      <c r="Y160" s="174" t="str">
        <f t="shared" si="30"/>
        <v>saniert</v>
      </c>
      <c r="Z160" s="174" cm="1">
        <f t="array" ref="Z160">IF(
    X160 &gt; (IF(
        Y160 = "unsaniert",
        (MIN(IF(Y$29:Y$166="unsaniert",X$29:X$166)) + MAX(IF(Y$29:Y$166="unsaniert",X$29:X$166))) / 2,
        IF(
            Y160 = "teilsaniert",
            (MIN(IF(Y$29:Y$166="teilsaniert",X$29:X$166)) + MAX(IF(Y$29:Y$166="teilsaniert",X$29:X$166))) / 2,
            (MIN(IF(Y$29:Y$166="saniert",X$29:X$166)) + MAX(IF(Y$29:Y$166="saniert",X$29:X$166))) / 2
        )
    )),
    0,
    IF(
        X159 &lt; (IF(
            Y160 = "unsaniert",
            (MIN(IF(Y$29:Y$166="unsaniert",X$29:X$166)) + MAX(IF(Y$29:Y$166="unsaniert",X$29:X$166))) / 2,
            IF(
                Y160 = "teilsaniert",
                (MIN(IF(Y$29:Y$166="teilsaniert",X$29:X$166)) + MAX(IF(Y$29:Y$166="teilsaniert",X$29:X$166))) / 2,
                (MIN(IF(Y$29:Y$166="saniert",X$29:X$166)) + MAX(IF(Y$29:Y$166="saniert",X$29:X$166))) / 2
            )
        )),
        0,
        W160
    )
)</f>
        <v>0</v>
      </c>
      <c r="AA160" s="160"/>
      <c r="AB160" s="160"/>
      <c r="AC160" s="160"/>
      <c r="AD160" s="174">
        <f t="shared" si="43"/>
        <v>-0.63282345168490328</v>
      </c>
      <c r="AE160" s="173">
        <f t="shared" si="31"/>
        <v>2.0494290685046794E-6</v>
      </c>
      <c r="AF160" s="174" t="str">
        <f t="shared" si="32"/>
        <v>saniert</v>
      </c>
      <c r="AG160" s="174" cm="1">
        <f t="array" ref="AG160">IF(
    AE160 &gt; (IF(
        AF160 = "unsaniert",
        (MIN(IF(AF$1:AF$166="unsaniert",AE$1:AE$166)) + MAX(IF(AF$1:AF$166="unsaniert",AE$1:AE$166))) / 2,
        IF(
            AF160 = "teilsaniert",
            (MIN(IF(AF$1:AF$166="teilsaniert",AE$1:AE$166)) + MAX(IF(AF$1:AF$166="teilsaniert",AE$1:AE$166))) / 2,
            (MIN(IF(AF$1:AF$166="saniert",AE$1:AE$166)) + MAX(IF(AF$1:AF$166="saniert",AE$1:AE$166))) / 2
        )
    )),
    0,
    IF(
        AE159 &lt; (IF(
            AF160 = "unsaniert",
            (MIN(IF(AF$1:AF$166="unsaniert",AE$1:AE$166)) + MAX(IF(AF$1:AF$166="unsaniert",AE$1:AE$166))) / 2,
            IF(
                AF160 = "teilsaniert",
                (MIN(IF(AF$1:AF$166="teilsaniert",AE$1:AE$166)) + MAX(IF(AF$1:AF$166="teilsaniert",AE$1:AE$166))) / 2,
                (MIN(IF(AF$1:AF$166="saniert",AE$1:AE$166)) + MAX(IF(AF$1:AF$166="saniert",AE$1:AE$166))) / 2
            )
        )),
        0,
        AD160
    )
)</f>
        <v>0</v>
      </c>
      <c r="AH160" s="160"/>
      <c r="AI160" s="160"/>
      <c r="AJ160" s="160"/>
      <c r="AK160" s="174">
        <f t="shared" si="44"/>
        <v>-1.5779460361989264</v>
      </c>
      <c r="AL160" s="173">
        <f t="shared" si="33"/>
        <v>1.0494515075361856E-21</v>
      </c>
      <c r="AM160" s="174" t="str">
        <f t="shared" si="34"/>
        <v>saniert</v>
      </c>
      <c r="AN160" s="174" cm="1">
        <f t="array" ref="AN160">IF(
    AL160 &gt; (IF(
        AM160 = "unsaniert",
        (MIN(IF(AM$1:AM$166="unsaniert",AL$1:AL$166)) + MAX(IF(AM$1:AM$166="unsaniert",AL$1:AL$166))) / 2,
        IF(
            AM160 = "teilsaniert",
            (MIN(IF(AM$1:AM$166="teilsaniert",AL$1:AL$166)) + MAX(IF(AM$1:AM$166="teilsaniert",AL$1:AL$166))) / 2,
            (MIN(IF(AM$1:AM$166="saniert",AL$1:AL$166)) + MAX(IF(AM$1:AM$166="saniert",AL$1:AL$166))) / 2
        )
    )),
    0,
    IF(
        AL159 &lt; (IF(
            AM160 = "unsaniert",
            (MIN(IF(AM$1:AM$166="unsaniert",AL$1:AL$166)) + MAX(IF(AM$1:AM$166="unsaniert",AL$1:AL$166))) / 2,
            IF(
                AM160 = "teilsaniert",
                (MIN(IF(AM$1:AM$166="teilsaniert",AL$1:AL$166)) + MAX(IF(AM$1:AM$166="teilsaniert",AL$1:AL$166))) / 2,
                (MIN(IF(AM$1:AM$166="saniert",AL$1:AL$166)) + MAX(IF(AM$1:AM$166="saniert",AL$1:AL$166))) / 2
            )
        )),
        0,
        AK160
    )
)</f>
        <v>0</v>
      </c>
      <c r="AR160" s="174">
        <f t="shared" si="45"/>
        <v>0.8301446657938707</v>
      </c>
      <c r="AS160" s="173">
        <f t="shared" si="35"/>
        <v>6.7161600311551482E-6</v>
      </c>
      <c r="AT160" s="174" t="str">
        <f t="shared" si="36"/>
        <v>saniert</v>
      </c>
      <c r="AU160" s="174" cm="1">
        <f t="array" ref="AU160">IF(
    AS160 &gt; (IF(
        AT160 = "unsaniert",
        (MIN(IF(AT$1:AT$166="unsaniert",AS$1:AS$166)) + MAX(IF(AT$1:AT$166="unsaniert",AS$1:AS$166))) / 2,
        IF(
            AT160 = "teilsaniert",
            (MIN(IF(AT$1:AT$166="teilsaniert",AS$1:AS$166)) + MAX(IF(AT$1:AT$166="teilsaniert",AS$1:AS$166))) / 2,
            (MIN(IF(AT$1:AT$166="saniert",AS$1:AS$166)) + MAX(IF(AT$1:AT$166="saniert",AS$1:AS$166))) / 2
        )
    )),
    0,
    IF(
        AS159 &lt; (IF(
            AT160 = "unsaniert",
            (MIN(IF(AT$1:AT$166="unsaniert",AS$1:AS$166)) + MAX(IF(AT$1:AT$166="unsaniert",AS$1:AS$166))) / 2,
            IF(
                AT160 = "teilsaniert",
                (MIN(IF(AT$1:AT$166="teilsaniert",AS$1:AS$166)) + MAX(IF(AT$1:AT$166="teilsaniert",AS$1:AS$166))) / 2,
                (MIN(IF(AT$1:AT$166="saniert",AS$1:AS$166)) + MAX(IF(AT$1:AT$166="saniert",AS$1:AS$166))) / 2
            )
        )),
        0,
        AR160
    )
)</f>
        <v>0</v>
      </c>
      <c r="AV160" s="160"/>
      <c r="AW160" s="160"/>
      <c r="AX160" s="160"/>
      <c r="AY160" s="174">
        <f t="shared" si="46"/>
        <v>0.51567051303670475</v>
      </c>
      <c r="AZ160" s="173">
        <f t="shared" si="48"/>
        <v>1.9497236467511982E-3</v>
      </c>
      <c r="BA160" s="174" t="str">
        <f t="shared" si="49"/>
        <v>saniert</v>
      </c>
      <c r="BB160" s="174" cm="1">
        <f t="array" ref="BB160">IF(
    AZ160 &gt; (IF(
        BA160 = "unsaniert",
        (MIN(IF(BA$1:BA$166="unsaniert",AZ$1:AZ$166)) + MAX(IF(BA$1:BA$166="unsaniert",AZ$1:AZ$166))) / 2,
        IF(
            BA160 = "teilsaniert",
            (MIN(IF(BA$1:BA$166="teilsaniert",AZ$1:AZ$166)) + MAX(IF(BA$1:BA$166="teilsaniert",AZ$1:AZ$166))) / 2,
            (MIN(IF(BA$1:BA$166="saniert",AZ$1:AZ$166)) + MAX(IF(BA$1:BA$166="saniert",AZ$1:AZ$166))) / 2
        )
    )),
    0,
    IF(
        AZ159 &lt; (IF(
            BA160 = "unsaniert",
            (MIN(IF(BA$1:BA$166="unsaniert",AZ$1:AZ$166)) + MAX(IF(BA$1:BA$166="unsaniert",AZ$1:AZ$166))) / 2,
            IF(
                BA160 = "teilsaniert",
                (MIN(IF(BA$1:BA$166="teilsaniert",AZ$1:AZ$166)) + MAX(IF(BA$1:BA$166="teilsaniert",AZ$1:AZ$166))) / 2,
                (MIN(IF(BA$1:BA$166="saniert",AZ$1:AZ$166)) + MAX(IF(BA$1:BA$166="saniert",AZ$1:AZ$166))) / 2
            )
        )),
        0,
        AY160
    )
)</f>
        <v>0</v>
      </c>
      <c r="BC160" s="160"/>
      <c r="BD160" s="160"/>
      <c r="BE160" s="160"/>
      <c r="BF160" s="174">
        <f t="shared" si="47"/>
        <v>-1.2756386825868833</v>
      </c>
      <c r="BG160" s="173">
        <f t="shared" si="37"/>
        <v>2.3573851324222807E-11</v>
      </c>
      <c r="BH160" s="174" t="str">
        <f t="shared" si="38"/>
        <v>saniert</v>
      </c>
      <c r="BI160" s="174" cm="1">
        <f t="array" ref="BI160">IF(
    BG160 &gt; (IF(
        BH160 = "unsaniert",
        (MIN(IF(BH$1:BH$166="unsaniert",BG$1:BG$166)) + MAX(IF(BH$1:BH$166="unsaniert",BG$1:BG$166))) / 2,
        IF(
            BH160 = "teilsaniert",
            (MIN(IF(BH$1:BH$166="teilsaniert",BG$1:BG$166)) + MAX(IF(BH$1:BH$166="teilsaniert",BG$1:BG$166))) / 2,
            (MIN(IF(BH$1:BH$166="saniert",BG$1:BG$166)) + MAX(IF(BH$1:BH$166="saniert",BG$1:BG$166))) / 2
        )
    )),
    0,
    IF(
        BG159 &lt; (IF(
            BH160 = "unsaniert",
            (MIN(IF(BH$1:BH$166="unsaniert",BG$1:BG$166)) + MAX(IF(BH$1:BH$166="unsaniert",BG$1:BG$166))) / 2,
            IF(
                BH160 = "teilsaniert",
                (MIN(IF(BH$1:BH$166="teilsaniert",BG$1:BG$166)) + MAX(IF(BH$1:BH$166="teilsaniert",BG$1:BG$166))) / 2,
                (MIN(IF(BH$1:BH$166="saniert",BG$1:BG$166)) + MAX(IF(BH$1:BH$166="saniert",BG$1:BG$166))) / 2
            )
        )),
        0,
        BF160
    )
)</f>
        <v>0</v>
      </c>
    </row>
    <row r="161" spans="2:61">
      <c r="B161" s="174">
        <f t="shared" si="39"/>
        <v>-0.60043396505294144</v>
      </c>
      <c r="C161" s="173">
        <f>_xlfn.NORM.DIST(B161, B5,C5, TRUE)</f>
        <v>5.2935066111392708E-5</v>
      </c>
      <c r="D161" s="174" t="str">
        <f t="shared" si="26"/>
        <v>saniert</v>
      </c>
      <c r="E161" s="174" cm="1">
        <f t="array" ref="E161">IF(
    C161 &gt; (IF(
        D161 = "unsaniert",
        (MIN(IF(D$32:D$166="unsaniert",C$32:C$166)) + MAX(IF(D$32:D$166="unsaniert",C$32:C$166))) / 2,
        IF(
            D161 = "teilsaniert",
            (MIN(IF(D$32:D$166="teilsaniert",C$32:C$166)) + MAX(IF(D$32:D$166="teilsaniert",C$32:C$166))) / 2,
            (MIN(IF(D$32:D$166="saniert",C$32:C$166)) + MAX(IF(D$32:D$166="saniert",C$32:C$166))) / 2
        )
    )),
    0,
    IF(
        C160 &lt; (IF(
            D161 = "unsaniert",
            (MIN(IF(D$32:D$166="unsaniert",C$32:C$166)) + MAX(IF(D$32:D$166="unsaniert",C$32:C$166))) / 2,
            IF(
                D161 = "teilsaniert",
                (MIN(IF(D$32:D$166="teilsaniert",C$32:C$166)) + MAX(IF(D$32:D$166="teilsaniert",C$32:C$166))) / 2,
                (MIN(IF(D$32:D$166="saniert",C$32:C$166)) + MAX(IF(D$32:D$166="saniert",C$32:C$166))) / 2
            )
        )),
        0,
        B161
    )
)</f>
        <v>0</v>
      </c>
      <c r="H161" s="160"/>
      <c r="I161" s="174">
        <f t="shared" si="40"/>
        <v>0.75722610602636209</v>
      </c>
      <c r="J161" s="173">
        <f>_xlfn.NORM.DIST(I161, I5,J5, TRUE)</f>
        <v>4.2263736257953349E-2</v>
      </c>
      <c r="K161" s="174" t="str">
        <f t="shared" si="27"/>
        <v>teilsaniert</v>
      </c>
      <c r="L161" s="174" cm="1">
        <f t="array" ref="L161">IF(
    J161 &gt; (IF(
        K161 = "unsaniert",
        (MIN(IF(K$32:K$166="unsaniert",J$32:J$166)) + MAX(IF(K$32:K$166="unsaniert",J$32:J$166))) / 2,
        IF(
            K161 = "teilsaniert",
            (MIN(IF(K$32:K$166="teilsaniert",J$32:J$166)) + MAX(IF(K$32:K$166="teilsaniert",J$32:J$166))) / 2,
            (MIN(IF(K$32:K$166="saniert",J$32:J$166)) + MAX(IF(K$32:K$166="saniert",J$32:J$166))) / 2
        )
    )),
    0,
    IF(
        J160 &lt; (IF(
            K161 = "unsaniert",
            (MIN(IF(K$32:K$166="unsaniert",J$32:J$166)) + MAX(IF(K$32:K$166="unsaniert",J$32:J$166))) / 2,
            IF(
                K161 = "teilsaniert",
                (MIN(IF(K$32:K$166="teilsaniert",J$32:J$166)) + MAX(IF(K$32:K$166="teilsaniert",J$32:J$166))) / 2,
                (MIN(IF(K$32:K$166="saniert",J$32:J$166)) + MAX(IF(K$32:K$166="saniert",J$32:J$166))) / 2
            )
        )),
        0,
        I161
    )
)</f>
        <v>0</v>
      </c>
      <c r="O161" s="160"/>
      <c r="P161" s="174">
        <f t="shared" si="41"/>
        <v>-1.4463658874943226</v>
      </c>
      <c r="Q161" s="173">
        <f>_xlfn.NORM.DIST(P161, P5,Q5, TRUE)</f>
        <v>7.869766186670452E-16</v>
      </c>
      <c r="R161" s="174" t="str">
        <f t="shared" si="28"/>
        <v>saniert</v>
      </c>
      <c r="S161" s="174" cm="1">
        <f t="array" ref="S161">IF(
    Q161 &gt; (IF(
        R161 = "unsaniert",
        (MIN(IF(R$32:R$166="unsaniert",Q$32:Q$166)) + MAX(IF(R$32:R$166="unsaniert",Q$32:Q$166))) / 2,
        IF(
            R161 = "teilsaniert",
            (MIN(IF(R$32:R$166="teilsaniert",Q$32:Q$166)) + MAX(IF(R$32:R$166="teilsaniert",Q$32:Q$166))) / 2,
            (MIN(IF(R$32:R$166="saniert",Q$32:Q$166)) + MAX(IF(R$32:R$166="saniert",Q$32:Q$166))) / 2
        )
    )),
    0,
    IF(
        Q160 &lt; (IF(
            R161 = "unsaniert",
            (MIN(IF(R$32:R$166="unsaniert",Q$32:Q$166)) + MAX(IF(R$32:R$166="unsaniert",Q$32:Q$166))) / 2,
            IF(
                R161 = "teilsaniert",
                (MIN(IF(R$32:R$166="teilsaniert",Q$32:Q$166)) + MAX(IF(R$32:R$166="teilsaniert",Q$32:Q$166))) / 2,
                (MIN(IF(R$32:R$166="saniert",Q$32:Q$166)) + MAX(IF(R$32:R$166="saniert",Q$32:Q$166))) / 2
            )
        )),
        0,
        P161
    )
)</f>
        <v>0</v>
      </c>
      <c r="W161" s="174">
        <f t="shared" si="42"/>
        <v>1.5070897700003074</v>
      </c>
      <c r="X161" s="173">
        <f t="shared" si="29"/>
        <v>9.4316904847707352E-3</v>
      </c>
      <c r="Y161" s="174" t="str">
        <f t="shared" si="30"/>
        <v>saniert</v>
      </c>
      <c r="Z161" s="174" cm="1">
        <f t="array" ref="Z161">IF(
    X161 &gt; (IF(
        Y161 = "unsaniert",
        (MIN(IF(Y$29:Y$166="unsaniert",X$29:X$166)) + MAX(IF(Y$29:Y$166="unsaniert",X$29:X$166))) / 2,
        IF(
            Y161 = "teilsaniert",
            (MIN(IF(Y$29:Y$166="teilsaniert",X$29:X$166)) + MAX(IF(Y$29:Y$166="teilsaniert",X$29:X$166))) / 2,
            (MIN(IF(Y$29:Y$166="saniert",X$29:X$166)) + MAX(IF(Y$29:Y$166="saniert",X$29:X$166))) / 2
        )
    )),
    0,
    IF(
        X160 &lt; (IF(
            Y161 = "unsaniert",
            (MIN(IF(Y$29:Y$166="unsaniert",X$29:X$166)) + MAX(IF(Y$29:Y$166="unsaniert",X$29:X$166))) / 2,
            IF(
                Y161 = "teilsaniert",
                (MIN(IF(Y$29:Y$166="teilsaniert",X$29:X$166)) + MAX(IF(Y$29:Y$166="teilsaniert",X$29:X$166))) / 2,
                (MIN(IF(Y$29:Y$166="saniert",X$29:X$166)) + MAX(IF(Y$29:Y$166="saniert",X$29:X$166))) / 2
            )
        )),
        0,
        W161
    )
)</f>
        <v>0</v>
      </c>
      <c r="AA161" s="160"/>
      <c r="AB161" s="160"/>
      <c r="AC161" s="160"/>
      <c r="AD161" s="174">
        <f t="shared" si="43"/>
        <v>-0.66282345168490331</v>
      </c>
      <c r="AE161" s="173">
        <f t="shared" si="31"/>
        <v>1.5269866853174709E-6</v>
      </c>
      <c r="AF161" s="174" t="str">
        <f t="shared" si="32"/>
        <v>saniert</v>
      </c>
      <c r="AG161" s="174" cm="1">
        <f t="array" ref="AG161">IF(
    AE161 &gt; (IF(
        AF161 = "unsaniert",
        (MIN(IF(AF$1:AF$166="unsaniert",AE$1:AE$166)) + MAX(IF(AF$1:AF$166="unsaniert",AE$1:AE$166))) / 2,
        IF(
            AF161 = "teilsaniert",
            (MIN(IF(AF$1:AF$166="teilsaniert",AE$1:AE$166)) + MAX(IF(AF$1:AF$166="teilsaniert",AE$1:AE$166))) / 2,
            (MIN(IF(AF$1:AF$166="saniert",AE$1:AE$166)) + MAX(IF(AF$1:AF$166="saniert",AE$1:AE$166))) / 2
        )
    )),
    0,
    IF(
        AE160 &lt; (IF(
            AF161 = "unsaniert",
            (MIN(IF(AF$1:AF$166="unsaniert",AE$1:AE$166)) + MAX(IF(AF$1:AF$166="unsaniert",AE$1:AE$166))) / 2,
            IF(
                AF161 = "teilsaniert",
                (MIN(IF(AF$1:AF$166="teilsaniert",AE$1:AE$166)) + MAX(IF(AF$1:AF$166="teilsaniert",AE$1:AE$166))) / 2,
                (MIN(IF(AF$1:AF$166="saniert",AE$1:AE$166)) + MAX(IF(AF$1:AF$166="saniert",AE$1:AE$166))) / 2
            )
        )),
        0,
        AD161
    )
)</f>
        <v>0</v>
      </c>
      <c r="AH161" s="160"/>
      <c r="AI161" s="160"/>
      <c r="AJ161" s="160"/>
      <c r="AK161" s="174">
        <f t="shared" si="44"/>
        <v>-1.6079460361989264</v>
      </c>
      <c r="AL161" s="173">
        <f t="shared" si="33"/>
        <v>3.9972212057259476E-22</v>
      </c>
      <c r="AM161" s="174" t="str">
        <f t="shared" si="34"/>
        <v>saniert</v>
      </c>
      <c r="AN161" s="174" cm="1">
        <f t="array" ref="AN161">IF(
    AL161 &gt; (IF(
        AM161 = "unsaniert",
        (MIN(IF(AM$1:AM$166="unsaniert",AL$1:AL$166)) + MAX(IF(AM$1:AM$166="unsaniert",AL$1:AL$166))) / 2,
        IF(
            AM161 = "teilsaniert",
            (MIN(IF(AM$1:AM$166="teilsaniert",AL$1:AL$166)) + MAX(IF(AM$1:AM$166="teilsaniert",AL$1:AL$166))) / 2,
            (MIN(IF(AM$1:AM$166="saniert",AL$1:AL$166)) + MAX(IF(AM$1:AM$166="saniert",AL$1:AL$166))) / 2
        )
    )),
    0,
    IF(
        AL160 &lt; (IF(
            AM161 = "unsaniert",
            (MIN(IF(AM$1:AM$166="unsaniert",AL$1:AL$166)) + MAX(IF(AM$1:AM$166="unsaniert",AL$1:AL$166))) / 2,
            IF(
                AM161 = "teilsaniert",
                (MIN(IF(AM$1:AM$166="teilsaniert",AL$1:AL$166)) + MAX(IF(AM$1:AM$166="teilsaniert",AL$1:AL$166))) / 2,
                (MIN(IF(AM$1:AM$166="saniert",AL$1:AL$166)) + MAX(IF(AM$1:AM$166="saniert",AL$1:AL$166))) / 2
            )
        )),
        0,
        AK161
    )
)</f>
        <v>0</v>
      </c>
      <c r="AR161" s="174">
        <f t="shared" si="45"/>
        <v>0.82014466579387069</v>
      </c>
      <c r="AS161" s="173">
        <f t="shared" si="35"/>
        <v>5.1265751484879751E-6</v>
      </c>
      <c r="AT161" s="174" t="str">
        <f t="shared" si="36"/>
        <v>saniert</v>
      </c>
      <c r="AU161" s="174" cm="1">
        <f t="array" ref="AU161">IF(
    AS161 &gt; (IF(
        AT161 = "unsaniert",
        (MIN(IF(AT$1:AT$166="unsaniert",AS$1:AS$166)) + MAX(IF(AT$1:AT$166="unsaniert",AS$1:AS$166))) / 2,
        IF(
            AT161 = "teilsaniert",
            (MIN(IF(AT$1:AT$166="teilsaniert",AS$1:AS$166)) + MAX(IF(AT$1:AT$166="teilsaniert",AS$1:AS$166))) / 2,
            (MIN(IF(AT$1:AT$166="saniert",AS$1:AS$166)) + MAX(IF(AT$1:AT$166="saniert",AS$1:AS$166))) / 2
        )
    )),
    0,
    IF(
        AS160 &lt; (IF(
            AT161 = "unsaniert",
            (MIN(IF(AT$1:AT$166="unsaniert",AS$1:AS$166)) + MAX(IF(AT$1:AT$166="unsaniert",AS$1:AS$166))) / 2,
            IF(
                AT161 = "teilsaniert",
                (MIN(IF(AT$1:AT$166="teilsaniert",AS$1:AS$166)) + MAX(IF(AT$1:AT$166="teilsaniert",AS$1:AS$166))) / 2,
                (MIN(IF(AT$1:AT$166="saniert",AS$1:AS$166)) + MAX(IF(AT$1:AT$166="saniert",AS$1:AS$166))) / 2
            )
        )),
        0,
        AR161
    )
)</f>
        <v>0</v>
      </c>
      <c r="AV161" s="160"/>
      <c r="AW161" s="160"/>
      <c r="AX161" s="160"/>
      <c r="AY161" s="174">
        <f t="shared" si="46"/>
        <v>0.48567051303670472</v>
      </c>
      <c r="AZ161" s="173">
        <f t="shared" si="48"/>
        <v>1.6770442903416352E-3</v>
      </c>
      <c r="BA161" s="174" t="str">
        <f t="shared" si="49"/>
        <v>saniert</v>
      </c>
      <c r="BB161" s="174" cm="1">
        <f t="array" ref="BB161">IF(
    AZ161 &gt; (IF(
        BA161 = "unsaniert",
        (MIN(IF(BA$1:BA$166="unsaniert",AZ$1:AZ$166)) + MAX(IF(BA$1:BA$166="unsaniert",AZ$1:AZ$166))) / 2,
        IF(
            BA161 = "teilsaniert",
            (MIN(IF(BA$1:BA$166="teilsaniert",AZ$1:AZ$166)) + MAX(IF(BA$1:BA$166="teilsaniert",AZ$1:AZ$166))) / 2,
            (MIN(IF(BA$1:BA$166="saniert",AZ$1:AZ$166)) + MAX(IF(BA$1:BA$166="saniert",AZ$1:AZ$166))) / 2
        )
    )),
    0,
    IF(
        AZ160 &lt; (IF(
            BA161 = "unsaniert",
            (MIN(IF(BA$1:BA$166="unsaniert",AZ$1:AZ$166)) + MAX(IF(BA$1:BA$166="unsaniert",AZ$1:AZ$166))) / 2,
            IF(
                BA161 = "teilsaniert",
                (MIN(IF(BA$1:BA$166="teilsaniert",AZ$1:AZ$166)) + MAX(IF(BA$1:BA$166="teilsaniert",AZ$1:AZ$166))) / 2,
                (MIN(IF(BA$1:BA$166="saniert",AZ$1:AZ$166)) + MAX(IF(BA$1:BA$166="saniert",AZ$1:AZ$166))) / 2
            )
        )),
        0,
        AY161
    )
)</f>
        <v>0</v>
      </c>
      <c r="BC161" s="160"/>
      <c r="BD161" s="160"/>
      <c r="BE161" s="160"/>
      <c r="BF161" s="174">
        <f t="shared" si="47"/>
        <v>-1.3056386825868833</v>
      </c>
      <c r="BG161" s="173">
        <f t="shared" si="37"/>
        <v>1.403913587154919E-11</v>
      </c>
      <c r="BH161" s="174" t="str">
        <f t="shared" si="38"/>
        <v>saniert</v>
      </c>
      <c r="BI161" s="174" cm="1">
        <f t="array" ref="BI161">IF(
    BG161 &gt; (IF(
        BH161 = "unsaniert",
        (MIN(IF(BH$1:BH$166="unsaniert",BG$1:BG$166)) + MAX(IF(BH$1:BH$166="unsaniert",BG$1:BG$166))) / 2,
        IF(
            BH161 = "teilsaniert",
            (MIN(IF(BH$1:BH$166="teilsaniert",BG$1:BG$166)) + MAX(IF(BH$1:BH$166="teilsaniert",BG$1:BG$166))) / 2,
            (MIN(IF(BH$1:BH$166="saniert",BG$1:BG$166)) + MAX(IF(BH$1:BH$166="saniert",BG$1:BG$166))) / 2
        )
    )),
    0,
    IF(
        BG160 &lt; (IF(
            BH161 = "unsaniert",
            (MIN(IF(BH$1:BH$166="unsaniert",BG$1:BG$166)) + MAX(IF(BH$1:BH$166="unsaniert",BG$1:BG$166))) / 2,
            IF(
                BH161 = "teilsaniert",
                (MIN(IF(BH$1:BH$166="teilsaniert",BG$1:BG$166)) + MAX(IF(BH$1:BH$166="teilsaniert",BG$1:BG$166))) / 2,
                (MIN(IF(BH$1:BH$166="saniert",BG$1:BG$166)) + MAX(IF(BH$1:BH$166="saniert",BG$1:BG$166))) / 2
            )
        )),
        0,
        BF161
    )
)</f>
        <v>0</v>
      </c>
    </row>
    <row r="162" spans="2:61">
      <c r="B162" s="174">
        <f t="shared" si="39"/>
        <v>-0.63043396505294147</v>
      </c>
      <c r="C162" s="173">
        <f>_xlfn.NORM.DIST(B162, B5,C5, TRUE)</f>
        <v>4.2242777222029086E-5</v>
      </c>
      <c r="D162" s="174" t="str">
        <f t="shared" si="26"/>
        <v>saniert</v>
      </c>
      <c r="E162" s="174" cm="1">
        <f t="array" ref="E162">IF(
    C162 &gt; (IF(
        D162 = "unsaniert",
        (MIN(IF(D$32:D$166="unsaniert",C$32:C$166)) + MAX(IF(D$32:D$166="unsaniert",C$32:C$166))) / 2,
        IF(
            D162 = "teilsaniert",
            (MIN(IF(D$32:D$166="teilsaniert",C$32:C$166)) + MAX(IF(D$32:D$166="teilsaniert",C$32:C$166))) / 2,
            (MIN(IF(D$32:D$166="saniert",C$32:C$166)) + MAX(IF(D$32:D$166="saniert",C$32:C$166))) / 2
        )
    )),
    0,
    IF(
        C161 &lt; (IF(
            D162 = "unsaniert",
            (MIN(IF(D$32:D$166="unsaniert",C$32:C$166)) + MAX(IF(D$32:D$166="unsaniert",C$32:C$166))) / 2,
            IF(
                D162 = "teilsaniert",
                (MIN(IF(D$32:D$166="teilsaniert",C$32:C$166)) + MAX(IF(D$32:D$166="teilsaniert",C$32:C$166))) / 2,
                (MIN(IF(D$32:D$166="saniert",C$32:C$166)) + MAX(IF(D$32:D$166="saniert",C$32:C$166))) / 2
            )
        )),
        0,
        B162
    )
)</f>
        <v>0</v>
      </c>
      <c r="H162" s="160"/>
      <c r="I162" s="174">
        <f t="shared" si="40"/>
        <v>0.72722610602636206</v>
      </c>
      <c r="J162" s="173">
        <f>_xlfn.NORM.DIST(I162, I5,J5, TRUE)</f>
        <v>3.8992428191133889E-2</v>
      </c>
      <c r="K162" s="174" t="str">
        <f t="shared" si="27"/>
        <v>teilsaniert</v>
      </c>
      <c r="L162" s="174" cm="1">
        <f t="array" ref="L162">IF(
    J162 &gt; (IF(
        K162 = "unsaniert",
        (MIN(IF(K$32:K$166="unsaniert",J$32:J$166)) + MAX(IF(K$32:K$166="unsaniert",J$32:J$166))) / 2,
        IF(
            K162 = "teilsaniert",
            (MIN(IF(K$32:K$166="teilsaniert",J$32:J$166)) + MAX(IF(K$32:K$166="teilsaniert",J$32:J$166))) / 2,
            (MIN(IF(K$32:K$166="saniert",J$32:J$166)) + MAX(IF(K$32:K$166="saniert",J$32:J$166))) / 2
        )
    )),
    0,
    IF(
        J161 &lt; (IF(
            K162 = "unsaniert",
            (MIN(IF(K$32:K$166="unsaniert",J$32:J$166)) + MAX(IF(K$32:K$166="unsaniert",J$32:J$166))) / 2,
            IF(
                K162 = "teilsaniert",
                (MIN(IF(K$32:K$166="teilsaniert",J$32:J$166)) + MAX(IF(K$32:K$166="teilsaniert",J$32:J$166))) / 2,
                (MIN(IF(K$32:K$166="saniert",J$32:J$166)) + MAX(IF(K$32:K$166="saniert",J$32:J$166))) / 2
            )
        )),
        0,
        I162
    )
)</f>
        <v>0</v>
      </c>
      <c r="O162" s="160"/>
      <c r="P162" s="174">
        <f t="shared" si="41"/>
        <v>-1.4763658874943226</v>
      </c>
      <c r="Q162" s="173">
        <f>_xlfn.NORM.DIST(P162, P5,Q5, TRUE)</f>
        <v>3.8753716636753386E-16</v>
      </c>
      <c r="R162" s="174" t="str">
        <f t="shared" si="28"/>
        <v>saniert</v>
      </c>
      <c r="S162" s="174" cm="1">
        <f t="array" ref="S162">IF(
    Q162 &gt; (IF(
        R162 = "unsaniert",
        (MIN(IF(R$32:R$166="unsaniert",Q$32:Q$166)) + MAX(IF(R$32:R$166="unsaniert",Q$32:Q$166))) / 2,
        IF(
            R162 = "teilsaniert",
            (MIN(IF(R$32:R$166="teilsaniert",Q$32:Q$166)) + MAX(IF(R$32:R$166="teilsaniert",Q$32:Q$166))) / 2,
            (MIN(IF(R$32:R$166="saniert",Q$32:Q$166)) + MAX(IF(R$32:R$166="saniert",Q$32:Q$166))) / 2
        )
    )),
    0,
    IF(
        Q161 &lt; (IF(
            R162 = "unsaniert",
            (MIN(IF(R$32:R$166="unsaniert",Q$32:Q$166)) + MAX(IF(R$32:R$166="unsaniert",Q$32:Q$166))) / 2,
            IF(
                R162 = "teilsaniert",
                (MIN(IF(R$32:R$166="teilsaniert",Q$32:Q$166)) + MAX(IF(R$32:R$166="teilsaniert",Q$32:Q$166))) / 2,
                (MIN(IF(R$32:R$166="saniert",Q$32:Q$166)) + MAX(IF(R$32:R$166="saniert",Q$32:Q$166))) / 2
            )
        )),
        0,
        P162
    )
)</f>
        <v>0</v>
      </c>
      <c r="W162" s="174">
        <f t="shared" si="42"/>
        <v>1.4770897700003074</v>
      </c>
      <c r="X162" s="173">
        <f t="shared" si="29"/>
        <v>8.4089202157588607E-3</v>
      </c>
      <c r="Y162" s="174" t="str">
        <f t="shared" si="30"/>
        <v>saniert</v>
      </c>
      <c r="Z162" s="174" cm="1">
        <f t="array" ref="Z162">IF(
    X162 &gt; (IF(
        Y162 = "unsaniert",
        (MIN(IF(Y$29:Y$166="unsaniert",X$29:X$166)) + MAX(IF(Y$29:Y$166="unsaniert",X$29:X$166))) / 2,
        IF(
            Y162 = "teilsaniert",
            (MIN(IF(Y$29:Y$166="teilsaniert",X$29:X$166)) + MAX(IF(Y$29:Y$166="teilsaniert",X$29:X$166))) / 2,
            (MIN(IF(Y$29:Y$166="saniert",X$29:X$166)) + MAX(IF(Y$29:Y$166="saniert",X$29:X$166))) / 2
        )
    )),
    0,
    IF(
        X161 &lt; (IF(
            Y162 = "unsaniert",
            (MIN(IF(Y$29:Y$166="unsaniert",X$29:X$166)) + MAX(IF(Y$29:Y$166="unsaniert",X$29:X$166))) / 2,
            IF(
                Y162 = "teilsaniert",
                (MIN(IF(Y$29:Y$166="teilsaniert",X$29:X$166)) + MAX(IF(Y$29:Y$166="teilsaniert",X$29:X$166))) / 2,
                (MIN(IF(Y$29:Y$166="saniert",X$29:X$166)) + MAX(IF(Y$29:Y$166="saniert",X$29:X$166))) / 2
            )
        )),
        0,
        W162
    )
)</f>
        <v>0</v>
      </c>
      <c r="AA162" s="160"/>
      <c r="AB162" s="160"/>
      <c r="AC162" s="160"/>
      <c r="AD162" s="174">
        <f t="shared" si="43"/>
        <v>-0.69282345168490334</v>
      </c>
      <c r="AE162" s="173">
        <f t="shared" si="31"/>
        <v>1.1336744906442222E-6</v>
      </c>
      <c r="AF162" s="174" t="str">
        <f t="shared" si="32"/>
        <v>saniert</v>
      </c>
      <c r="AG162" s="174" cm="1">
        <f t="array" ref="AG162">IF(
    AE162 &gt; (IF(
        AF162 = "unsaniert",
        (MIN(IF(AF$1:AF$166="unsaniert",AE$1:AE$166)) + MAX(IF(AF$1:AF$166="unsaniert",AE$1:AE$166))) / 2,
        IF(
            AF162 = "teilsaniert",
            (MIN(IF(AF$1:AF$166="teilsaniert",AE$1:AE$166)) + MAX(IF(AF$1:AF$166="teilsaniert",AE$1:AE$166))) / 2,
            (MIN(IF(AF$1:AF$166="saniert",AE$1:AE$166)) + MAX(IF(AF$1:AF$166="saniert",AE$1:AE$166))) / 2
        )
    )),
    0,
    IF(
        AE161 &lt; (IF(
            AF162 = "unsaniert",
            (MIN(IF(AF$1:AF$166="unsaniert",AE$1:AE$166)) + MAX(IF(AF$1:AF$166="unsaniert",AE$1:AE$166))) / 2,
            IF(
                AF162 = "teilsaniert",
                (MIN(IF(AF$1:AF$166="teilsaniert",AE$1:AE$166)) + MAX(IF(AF$1:AF$166="teilsaniert",AE$1:AE$166))) / 2,
                (MIN(IF(AF$1:AF$166="saniert",AE$1:AE$166)) + MAX(IF(AF$1:AF$166="saniert",AE$1:AE$166))) / 2
            )
        )),
        0,
        AD162
    )
)</f>
        <v>0</v>
      </c>
      <c r="AH162" s="160"/>
      <c r="AI162" s="160"/>
      <c r="AJ162" s="160"/>
      <c r="AK162" s="174">
        <f t="shared" si="44"/>
        <v>-1.6379460361989264</v>
      </c>
      <c r="AL162" s="173">
        <f t="shared" si="33"/>
        <v>1.5074931688100841E-22</v>
      </c>
      <c r="AM162" s="174" t="str">
        <f t="shared" si="34"/>
        <v>saniert</v>
      </c>
      <c r="AN162" s="174" cm="1">
        <f t="array" ref="AN162">IF(
    AL162 &gt; (IF(
        AM162 = "unsaniert",
        (MIN(IF(AM$1:AM$166="unsaniert",AL$1:AL$166)) + MAX(IF(AM$1:AM$166="unsaniert",AL$1:AL$166))) / 2,
        IF(
            AM162 = "teilsaniert",
            (MIN(IF(AM$1:AM$166="teilsaniert",AL$1:AL$166)) + MAX(IF(AM$1:AM$166="teilsaniert",AL$1:AL$166))) / 2,
            (MIN(IF(AM$1:AM$166="saniert",AL$1:AL$166)) + MAX(IF(AM$1:AM$166="saniert",AL$1:AL$166))) / 2
        )
    )),
    0,
    IF(
        AL161 &lt; (IF(
            AM162 = "unsaniert",
            (MIN(IF(AM$1:AM$166="unsaniert",AL$1:AL$166)) + MAX(IF(AM$1:AM$166="unsaniert",AL$1:AL$166))) / 2,
            IF(
                AM162 = "teilsaniert",
                (MIN(IF(AM$1:AM$166="teilsaniert",AL$1:AL$166)) + MAX(IF(AM$1:AM$166="teilsaniert",AL$1:AL$166))) / 2,
                (MIN(IF(AM$1:AM$166="saniert",AL$1:AL$166)) + MAX(IF(AM$1:AM$166="saniert",AL$1:AL$166))) / 2
            )
        )),
        0,
        AK162
    )
)</f>
        <v>0</v>
      </c>
      <c r="AR162" s="174">
        <f t="shared" si="45"/>
        <v>0.81014466579387068</v>
      </c>
      <c r="AS162" s="173">
        <f t="shared" si="35"/>
        <v>3.9002376668502546E-6</v>
      </c>
      <c r="AT162" s="174" t="str">
        <f t="shared" si="36"/>
        <v>saniert</v>
      </c>
      <c r="AU162" s="174" cm="1">
        <f t="array" ref="AU162">IF(
    AS162 &gt; (IF(
        AT162 = "unsaniert",
        (MIN(IF(AT$1:AT$166="unsaniert",AS$1:AS$166)) + MAX(IF(AT$1:AT$166="unsaniert",AS$1:AS$166))) / 2,
        IF(
            AT162 = "teilsaniert",
            (MIN(IF(AT$1:AT$166="teilsaniert",AS$1:AS$166)) + MAX(IF(AT$1:AT$166="teilsaniert",AS$1:AS$166))) / 2,
            (MIN(IF(AT$1:AT$166="saniert",AS$1:AS$166)) + MAX(IF(AT$1:AT$166="saniert",AS$1:AS$166))) / 2
        )
    )),
    0,
    IF(
        AS161 &lt; (IF(
            AT162 = "unsaniert",
            (MIN(IF(AT$1:AT$166="unsaniert",AS$1:AS$166)) + MAX(IF(AT$1:AT$166="unsaniert",AS$1:AS$166))) / 2,
            IF(
                AT162 = "teilsaniert",
                (MIN(IF(AT$1:AT$166="teilsaniert",AS$1:AS$166)) + MAX(IF(AT$1:AT$166="teilsaniert",AS$1:AS$166))) / 2,
                (MIN(IF(AT$1:AT$166="saniert",AS$1:AS$166)) + MAX(IF(AT$1:AT$166="saniert",AS$1:AS$166))) / 2
            )
        )),
        0,
        AR162
    )
)</f>
        <v>0</v>
      </c>
      <c r="AV162" s="160"/>
      <c r="AW162" s="160"/>
      <c r="AX162" s="160"/>
      <c r="AY162" s="174">
        <f t="shared" si="46"/>
        <v>0.45567051303670469</v>
      </c>
      <c r="AZ162" s="173">
        <f t="shared" si="48"/>
        <v>1.4395375897018694E-3</v>
      </c>
      <c r="BA162" s="174" t="str">
        <f t="shared" si="49"/>
        <v>saniert</v>
      </c>
      <c r="BB162" s="174" cm="1">
        <f t="array" ref="BB162">IF(
    AZ162 &gt; (IF(
        BA162 = "unsaniert",
        (MIN(IF(BA$1:BA$166="unsaniert",AZ$1:AZ$166)) + MAX(IF(BA$1:BA$166="unsaniert",AZ$1:AZ$166))) / 2,
        IF(
            BA162 = "teilsaniert",
            (MIN(IF(BA$1:BA$166="teilsaniert",AZ$1:AZ$166)) + MAX(IF(BA$1:BA$166="teilsaniert",AZ$1:AZ$166))) / 2,
            (MIN(IF(BA$1:BA$166="saniert",AZ$1:AZ$166)) + MAX(IF(BA$1:BA$166="saniert",AZ$1:AZ$166))) / 2
        )
    )),
    0,
    IF(
        AZ161 &lt; (IF(
            BA162 = "unsaniert",
            (MIN(IF(BA$1:BA$166="unsaniert",AZ$1:AZ$166)) + MAX(IF(BA$1:BA$166="unsaniert",AZ$1:AZ$166))) / 2,
            IF(
                BA162 = "teilsaniert",
                (MIN(IF(BA$1:BA$166="teilsaniert",AZ$1:AZ$166)) + MAX(IF(BA$1:BA$166="teilsaniert",AZ$1:AZ$166))) / 2,
                (MIN(IF(BA$1:BA$166="saniert",AZ$1:AZ$166)) + MAX(IF(BA$1:BA$166="saniert",AZ$1:AZ$166))) / 2
            )
        )),
        0,
        AY162
    )
)</f>
        <v>0</v>
      </c>
      <c r="BC162" s="160"/>
      <c r="BD162" s="160"/>
      <c r="BE162" s="160"/>
      <c r="BF162" s="174">
        <f t="shared" si="47"/>
        <v>-1.3356386825868833</v>
      </c>
      <c r="BG162" s="173">
        <f t="shared" si="37"/>
        <v>8.3128596625096459E-12</v>
      </c>
      <c r="BH162" s="174" t="str">
        <f t="shared" si="38"/>
        <v>saniert</v>
      </c>
      <c r="BI162" s="174" cm="1">
        <f t="array" ref="BI162">IF(
    BG162 &gt; (IF(
        BH162 = "unsaniert",
        (MIN(IF(BH$1:BH$166="unsaniert",BG$1:BG$166)) + MAX(IF(BH$1:BH$166="unsaniert",BG$1:BG$166))) / 2,
        IF(
            BH162 = "teilsaniert",
            (MIN(IF(BH$1:BH$166="teilsaniert",BG$1:BG$166)) + MAX(IF(BH$1:BH$166="teilsaniert",BG$1:BG$166))) / 2,
            (MIN(IF(BH$1:BH$166="saniert",BG$1:BG$166)) + MAX(IF(BH$1:BH$166="saniert",BG$1:BG$166))) / 2
        )
    )),
    0,
    IF(
        BG161 &lt; (IF(
            BH162 = "unsaniert",
            (MIN(IF(BH$1:BH$166="unsaniert",BG$1:BG$166)) + MAX(IF(BH$1:BH$166="unsaniert",BG$1:BG$166))) / 2,
            IF(
                BH162 = "teilsaniert",
                (MIN(IF(BH$1:BH$166="teilsaniert",BG$1:BG$166)) + MAX(IF(BH$1:BH$166="teilsaniert",BG$1:BG$166))) / 2,
                (MIN(IF(BH$1:BH$166="saniert",BG$1:BG$166)) + MAX(IF(BH$1:BH$166="saniert",BG$1:BG$166))) / 2
            )
        )),
        0,
        BF162
    )
)</f>
        <v>0</v>
      </c>
    </row>
    <row r="163" spans="2:61">
      <c r="B163" s="174">
        <f t="shared" si="39"/>
        <v>-0.6604339650529415</v>
      </c>
      <c r="C163" s="173">
        <f>_xlfn.NORM.DIST(B163, B5,C5, TRUE)</f>
        <v>3.3614746566957222E-5</v>
      </c>
      <c r="D163" s="174" t="str">
        <f t="shared" ref="D163:D166" si="50">IF(C163&gt;($C$30+$D$30)/100,"unsaniert",IF(C163&gt;($D$30)/100,"teilsaniert","saniert"))</f>
        <v>saniert</v>
      </c>
      <c r="E163" s="174" cm="1">
        <f t="array" ref="E163">IF(
    C163 &gt; (IF(
        D163 = "unsaniert",
        (MIN(IF(D$32:D$166="unsaniert",C$32:C$166)) + MAX(IF(D$32:D$166="unsaniert",C$32:C$166))) / 2,
        IF(
            D163 = "teilsaniert",
            (MIN(IF(D$32:D$166="teilsaniert",C$32:C$166)) + MAX(IF(D$32:D$166="teilsaniert",C$32:C$166))) / 2,
            (MIN(IF(D$32:D$166="saniert",C$32:C$166)) + MAX(IF(D$32:D$166="saniert",C$32:C$166))) / 2
        )
    )),
    0,
    IF(
        C162 &lt; (IF(
            D163 = "unsaniert",
            (MIN(IF(D$32:D$166="unsaniert",C$32:C$166)) + MAX(IF(D$32:D$166="unsaniert",C$32:C$166))) / 2,
            IF(
                D163 = "teilsaniert",
                (MIN(IF(D$32:D$166="teilsaniert",C$32:C$166)) + MAX(IF(D$32:D$166="teilsaniert",C$32:C$166))) / 2,
                (MIN(IF(D$32:D$166="saniert",C$32:C$166)) + MAX(IF(D$32:D$166="saniert",C$32:C$166))) / 2
            )
        )),
        0,
        B163
    )
)</f>
        <v>0</v>
      </c>
      <c r="H163" s="160"/>
      <c r="I163" s="174">
        <f t="shared" si="40"/>
        <v>0.69722610602636204</v>
      </c>
      <c r="J163" s="173">
        <f>_xlfn.NORM.DIST(I163, I5,J5, TRUE)</f>
        <v>3.5930319112926601E-2</v>
      </c>
      <c r="K163" s="174" t="str">
        <f t="shared" ref="K163:K226" si="51">IF(J163&gt;($C$30+$D$30)/100,"unsaniert",IF(J163&gt;($D$30)/100,"teilsaniert","saniert"))</f>
        <v>teilsaniert</v>
      </c>
      <c r="L163" s="174" cm="1">
        <f t="array" ref="L163">IF(
    J163 &gt; (IF(
        K163 = "unsaniert",
        (MIN(IF(K$32:K$166="unsaniert",J$32:J$166)) + MAX(IF(K$32:K$166="unsaniert",J$32:J$166))) / 2,
        IF(
            K163 = "teilsaniert",
            (MIN(IF(K$32:K$166="teilsaniert",J$32:J$166)) + MAX(IF(K$32:K$166="teilsaniert",J$32:J$166))) / 2,
            (MIN(IF(K$32:K$166="saniert",J$32:J$166)) + MAX(IF(K$32:K$166="saniert",J$32:J$166))) / 2
        )
    )),
    0,
    IF(
        J162 &lt; (IF(
            K163 = "unsaniert",
            (MIN(IF(K$32:K$166="unsaniert",J$32:J$166)) + MAX(IF(K$32:K$166="unsaniert",J$32:J$166))) / 2,
            IF(
                K163 = "teilsaniert",
                (MIN(IF(K$32:K$166="teilsaniert",J$32:J$166)) + MAX(IF(K$32:K$166="teilsaniert",J$32:J$166))) / 2,
                (MIN(IF(K$32:K$166="saniert",J$32:J$166)) + MAX(IF(K$32:K$166="saniert",J$32:J$166))) / 2
            )
        )),
        0,
        I163
    )
)</f>
        <v>0</v>
      </c>
      <c r="O163" s="160"/>
      <c r="P163" s="174">
        <f t="shared" si="41"/>
        <v>-1.5063658874943227</v>
      </c>
      <c r="Q163" s="173">
        <f>_xlfn.NORM.DIST(P163, P5,Q5, TRUE)</f>
        <v>1.8941695862583796E-16</v>
      </c>
      <c r="R163" s="174" t="str">
        <f t="shared" ref="R163:R166" si="52">IF(Q163&gt;($C$30+$D$30)/100,"unsaniert",IF(Q163&gt;($D$30)/100,"teilsaniert","saniert"))</f>
        <v>saniert</v>
      </c>
      <c r="S163" s="174" cm="1">
        <f t="array" ref="S163">IF(
    Q163 &gt; (IF(
        R163 = "unsaniert",
        (MIN(IF(R$32:R$166="unsaniert",Q$32:Q$166)) + MAX(IF(R$32:R$166="unsaniert",Q$32:Q$166))) / 2,
        IF(
            R163 = "teilsaniert",
            (MIN(IF(R$32:R$166="teilsaniert",Q$32:Q$166)) + MAX(IF(R$32:R$166="teilsaniert",Q$32:Q$166))) / 2,
            (MIN(IF(R$32:R$166="saniert",Q$32:Q$166)) + MAX(IF(R$32:R$166="saniert",Q$32:Q$166))) / 2
        )
    )),
    0,
    IF(
        Q162 &lt; (IF(
            R163 = "unsaniert",
            (MIN(IF(R$32:R$166="unsaniert",Q$32:Q$166)) + MAX(IF(R$32:R$166="unsaniert",Q$32:Q$166))) / 2,
            IF(
                R163 = "teilsaniert",
                (MIN(IF(R$32:R$166="teilsaniert",Q$32:Q$166)) + MAX(IF(R$32:R$166="teilsaniert",Q$32:Q$166))) / 2,
                (MIN(IF(R$32:R$166="saniert",Q$32:Q$166)) + MAX(IF(R$32:R$166="saniert",Q$32:Q$166))) / 2
            )
        )),
        0,
        P163
    )
)</f>
        <v>0</v>
      </c>
      <c r="W163" s="174">
        <f t="shared" si="42"/>
        <v>1.4470897700003074</v>
      </c>
      <c r="X163" s="173">
        <f t="shared" si="29"/>
        <v>7.484829041413058E-3</v>
      </c>
      <c r="Y163" s="174" t="str">
        <f t="shared" si="30"/>
        <v>saniert</v>
      </c>
      <c r="Z163" s="174" cm="1">
        <f t="array" ref="Z163">IF(
    X163 &gt; (IF(
        Y163 = "unsaniert",
        (MIN(IF(Y$29:Y$166="unsaniert",X$29:X$166)) + MAX(IF(Y$29:Y$166="unsaniert",X$29:X$166))) / 2,
        IF(
            Y163 = "teilsaniert",
            (MIN(IF(Y$29:Y$166="teilsaniert",X$29:X$166)) + MAX(IF(Y$29:Y$166="teilsaniert",X$29:X$166))) / 2,
            (MIN(IF(Y$29:Y$166="saniert",X$29:X$166)) + MAX(IF(Y$29:Y$166="saniert",X$29:X$166))) / 2
        )
    )),
    0,
    IF(
        X162 &lt; (IF(
            Y163 = "unsaniert",
            (MIN(IF(Y$29:Y$166="unsaniert",X$29:X$166)) + MAX(IF(Y$29:Y$166="unsaniert",X$29:X$166))) / 2,
            IF(
                Y163 = "teilsaniert",
                (MIN(IF(Y$29:Y$166="teilsaniert",X$29:X$166)) + MAX(IF(Y$29:Y$166="teilsaniert",X$29:X$166))) / 2,
                (MIN(IF(Y$29:Y$166="saniert",X$29:X$166)) + MAX(IF(Y$29:Y$166="saniert",X$29:X$166))) / 2
            )
        )),
        0,
        W163
    )
)</f>
        <v>0</v>
      </c>
      <c r="AA163" s="160"/>
      <c r="AB163" s="160"/>
      <c r="AC163" s="160"/>
      <c r="AD163" s="174">
        <f t="shared" si="43"/>
        <v>-0.72282345168490336</v>
      </c>
      <c r="AE163" s="173">
        <f t="shared" si="31"/>
        <v>8.3866986843539768E-7</v>
      </c>
      <c r="AF163" s="174" t="str">
        <f t="shared" si="32"/>
        <v>saniert</v>
      </c>
      <c r="AG163" s="174" cm="1">
        <f t="array" ref="AG163">IF(
    AE163 &gt; (IF(
        AF163 = "unsaniert",
        (MIN(IF(AF$1:AF$166="unsaniert",AE$1:AE$166)) + MAX(IF(AF$1:AF$166="unsaniert",AE$1:AE$166))) / 2,
        IF(
            AF163 = "teilsaniert",
            (MIN(IF(AF$1:AF$166="teilsaniert",AE$1:AE$166)) + MAX(IF(AF$1:AF$166="teilsaniert",AE$1:AE$166))) / 2,
            (MIN(IF(AF$1:AF$166="saniert",AE$1:AE$166)) + MAX(IF(AF$1:AF$166="saniert",AE$1:AE$166))) / 2
        )
    )),
    0,
    IF(
        AE162 &lt; (IF(
            AF163 = "unsaniert",
            (MIN(IF(AF$1:AF$166="unsaniert",AE$1:AE$166)) + MAX(IF(AF$1:AF$166="unsaniert",AE$1:AE$166))) / 2,
            IF(
                AF163 = "teilsaniert",
                (MIN(IF(AF$1:AF$166="teilsaniert",AE$1:AE$166)) + MAX(IF(AF$1:AF$166="teilsaniert",AE$1:AE$166))) / 2,
                (MIN(IF(AF$1:AF$166="saniert",AE$1:AE$166)) + MAX(IF(AF$1:AF$166="saniert",AE$1:AE$166))) / 2
            )
        )),
        0,
        AD163
    )
)</f>
        <v>0</v>
      </c>
      <c r="AH163" s="160"/>
      <c r="AI163" s="160"/>
      <c r="AJ163" s="160"/>
      <c r="AK163" s="174">
        <f t="shared" si="44"/>
        <v>-1.6679460361989265</v>
      </c>
      <c r="AL163" s="173">
        <f t="shared" si="33"/>
        <v>5.6292823113761111E-23</v>
      </c>
      <c r="AM163" s="174" t="str">
        <f t="shared" si="34"/>
        <v>saniert</v>
      </c>
      <c r="AN163" s="174" cm="1">
        <f t="array" ref="AN163">IF(
    AL163 &gt; (IF(
        AM163 = "unsaniert",
        (MIN(IF(AM$1:AM$166="unsaniert",AL$1:AL$166)) + MAX(IF(AM$1:AM$166="unsaniert",AL$1:AL$166))) / 2,
        IF(
            AM163 = "teilsaniert",
            (MIN(IF(AM$1:AM$166="teilsaniert",AL$1:AL$166)) + MAX(IF(AM$1:AM$166="teilsaniert",AL$1:AL$166))) / 2,
            (MIN(IF(AM$1:AM$166="saniert",AL$1:AL$166)) + MAX(IF(AM$1:AM$166="saniert",AL$1:AL$166))) / 2
        )
    )),
    0,
    IF(
        AL162 &lt; (IF(
            AM163 = "unsaniert",
            (MIN(IF(AM$1:AM$166="unsaniert",AL$1:AL$166)) + MAX(IF(AM$1:AM$166="unsaniert",AL$1:AL$166))) / 2,
            IF(
                AM163 = "teilsaniert",
                (MIN(IF(AM$1:AM$166="teilsaniert",AL$1:AL$166)) + MAX(IF(AM$1:AM$166="teilsaniert",AL$1:AL$166))) / 2,
                (MIN(IF(AM$1:AM$166="saniert",AL$1:AL$166)) + MAX(IF(AM$1:AM$166="saniert",AL$1:AL$166))) / 2
            )
        )),
        0,
        AK163
    )
)</f>
        <v>0</v>
      </c>
      <c r="AR163" s="174">
        <f t="shared" si="45"/>
        <v>0.80014466579387067</v>
      </c>
      <c r="AS163" s="173">
        <f t="shared" si="35"/>
        <v>2.957406428761319E-6</v>
      </c>
      <c r="AT163" s="174" t="str">
        <f t="shared" si="36"/>
        <v>saniert</v>
      </c>
      <c r="AU163" s="174" cm="1">
        <f t="array" ref="AU163">IF(
    AS163 &gt; (IF(
        AT163 = "unsaniert",
        (MIN(IF(AT$1:AT$166="unsaniert",AS$1:AS$166)) + MAX(IF(AT$1:AT$166="unsaniert",AS$1:AS$166))) / 2,
        IF(
            AT163 = "teilsaniert",
            (MIN(IF(AT$1:AT$166="teilsaniert",AS$1:AS$166)) + MAX(IF(AT$1:AT$166="teilsaniert",AS$1:AS$166))) / 2,
            (MIN(IF(AT$1:AT$166="saniert",AS$1:AS$166)) + MAX(IF(AT$1:AT$166="saniert",AS$1:AS$166))) / 2
        )
    )),
    0,
    IF(
        AS162 &lt; (IF(
            AT163 = "unsaniert",
            (MIN(IF(AT$1:AT$166="unsaniert",AS$1:AS$166)) + MAX(IF(AT$1:AT$166="unsaniert",AS$1:AS$166))) / 2,
            IF(
                AT163 = "teilsaniert",
                (MIN(IF(AT$1:AT$166="teilsaniert",AS$1:AS$166)) + MAX(IF(AT$1:AT$166="teilsaniert",AS$1:AS$166))) / 2,
                (MIN(IF(AT$1:AT$166="saniert",AS$1:AS$166)) + MAX(IF(AT$1:AT$166="saniert",AS$1:AS$166))) / 2
            )
        )),
        0,
        AR163
    )
)</f>
        <v>0</v>
      </c>
      <c r="AV163" s="160"/>
      <c r="AW163" s="160"/>
      <c r="AX163" s="160"/>
      <c r="AY163" s="174">
        <f t="shared" si="46"/>
        <v>0.42567051303670467</v>
      </c>
      <c r="AZ163" s="173">
        <f t="shared" si="48"/>
        <v>1.2331247834113728E-3</v>
      </c>
      <c r="BA163" s="174" t="str">
        <f t="shared" si="49"/>
        <v>saniert</v>
      </c>
      <c r="BB163" s="174" cm="1">
        <f t="array" ref="BB163">IF(
    AZ163 &gt; (IF(
        BA163 = "unsaniert",
        (MIN(IF(BA$1:BA$166="unsaniert",AZ$1:AZ$166)) + MAX(IF(BA$1:BA$166="unsaniert",AZ$1:AZ$166))) / 2,
        IF(
            BA163 = "teilsaniert",
            (MIN(IF(BA$1:BA$166="teilsaniert",AZ$1:AZ$166)) + MAX(IF(BA$1:BA$166="teilsaniert",AZ$1:AZ$166))) / 2,
            (MIN(IF(BA$1:BA$166="saniert",AZ$1:AZ$166)) + MAX(IF(BA$1:BA$166="saniert",AZ$1:AZ$166))) / 2
        )
    )),
    0,
    IF(
        AZ162 &lt; (IF(
            BA163 = "unsaniert",
            (MIN(IF(BA$1:BA$166="unsaniert",AZ$1:AZ$166)) + MAX(IF(BA$1:BA$166="unsaniert",AZ$1:AZ$166))) / 2,
            IF(
                BA163 = "teilsaniert",
                (MIN(IF(BA$1:BA$166="teilsaniert",AZ$1:AZ$166)) + MAX(IF(BA$1:BA$166="teilsaniert",AZ$1:AZ$166))) / 2,
                (MIN(IF(BA$1:BA$166="saniert",AZ$1:AZ$166)) + MAX(IF(BA$1:BA$166="saniert",AZ$1:AZ$166))) / 2
            )
        )),
        0,
        AY163
    )
)</f>
        <v>0</v>
      </c>
      <c r="BC163" s="160"/>
      <c r="BD163" s="160"/>
      <c r="BE163" s="160"/>
      <c r="BF163" s="174">
        <f t="shared" si="47"/>
        <v>-1.3656386825868834</v>
      </c>
      <c r="BG163" s="173">
        <f t="shared" si="37"/>
        <v>4.8939522311530369E-12</v>
      </c>
      <c r="BH163" s="174" t="str">
        <f t="shared" si="38"/>
        <v>saniert</v>
      </c>
      <c r="BI163" s="174" cm="1">
        <f t="array" ref="BI163">IF(
    BG163 &gt; (IF(
        BH163 = "unsaniert",
        (MIN(IF(BH$1:BH$166="unsaniert",BG$1:BG$166)) + MAX(IF(BH$1:BH$166="unsaniert",BG$1:BG$166))) / 2,
        IF(
            BH163 = "teilsaniert",
            (MIN(IF(BH$1:BH$166="teilsaniert",BG$1:BG$166)) + MAX(IF(BH$1:BH$166="teilsaniert",BG$1:BG$166))) / 2,
            (MIN(IF(BH$1:BH$166="saniert",BG$1:BG$166)) + MAX(IF(BH$1:BH$166="saniert",BG$1:BG$166))) / 2
        )
    )),
    0,
    IF(
        BG162 &lt; (IF(
            BH163 = "unsaniert",
            (MIN(IF(BH$1:BH$166="unsaniert",BG$1:BG$166)) + MAX(IF(BH$1:BH$166="unsaniert",BG$1:BG$166))) / 2,
            IF(
                BH163 = "teilsaniert",
                (MIN(IF(BH$1:BH$166="teilsaniert",BG$1:BG$166)) + MAX(IF(BH$1:BH$166="teilsaniert",BG$1:BG$166))) / 2,
                (MIN(IF(BH$1:BH$166="saniert",BG$1:BG$166)) + MAX(IF(BH$1:BH$166="saniert",BG$1:BG$166))) / 2
            )
        )),
        0,
        BF163
    )
)</f>
        <v>0</v>
      </c>
    </row>
    <row r="164" spans="2:61">
      <c r="B164" s="174">
        <f t="shared" si="39"/>
        <v>-0.69043396505294152</v>
      </c>
      <c r="C164" s="173">
        <f>_xlfn.NORM.DIST(B164,B5,C5, TRUE)</f>
        <v>2.6673149929670062E-5</v>
      </c>
      <c r="D164" s="174" t="str">
        <f t="shared" si="50"/>
        <v>saniert</v>
      </c>
      <c r="E164" s="174" cm="1">
        <f t="array" ref="E164">IF(
    C164 &gt; (IF(
        D164 = "unsaniert",
        (MIN(IF(D$32:D$166="unsaniert",C$32:C$166)) + MAX(IF(D$32:D$166="unsaniert",C$32:C$166))) / 2,
        IF(
            D164 = "teilsaniert",
            (MIN(IF(D$32:D$166="teilsaniert",C$32:C$166)) + MAX(IF(D$32:D$166="teilsaniert",C$32:C$166))) / 2,
            (MIN(IF(D$32:D$166="saniert",C$32:C$166)) + MAX(IF(D$32:D$166="saniert",C$32:C$166))) / 2
        )
    )),
    0,
    IF(
        C163 &lt; (IF(
            D164 = "unsaniert",
            (MIN(IF(D$32:D$166="unsaniert",C$32:C$166)) + MAX(IF(D$32:D$166="unsaniert",C$32:C$166))) / 2,
            IF(
                D164 = "teilsaniert",
                (MIN(IF(D$32:D$166="teilsaniert",C$32:C$166)) + MAX(IF(D$32:D$166="teilsaniert",C$32:C$166))) / 2,
                (MIN(IF(D$32:D$166="saniert",C$32:C$166)) + MAX(IF(D$32:D$166="saniert",C$32:C$166))) / 2
            )
        )),
        0,
        B164
    )
)</f>
        <v>0</v>
      </c>
      <c r="H164" s="160"/>
      <c r="I164" s="174">
        <f t="shared" si="40"/>
        <v>0.66722610602636201</v>
      </c>
      <c r="J164" s="173">
        <f>_xlfn.NORM.DIST(I164,I5,J5, TRUE)</f>
        <v>3.3068058235915354E-2</v>
      </c>
      <c r="K164" s="174" t="str">
        <f t="shared" si="51"/>
        <v>teilsaniert</v>
      </c>
      <c r="L164" s="174" cm="1">
        <f t="array" ref="L164">IF(
    J164 &gt; (IF(
        K164 = "unsaniert",
        (MIN(IF(K$32:K$166="unsaniert",J$32:J$166)) + MAX(IF(K$32:K$166="unsaniert",J$32:J$166))) / 2,
        IF(
            K164 = "teilsaniert",
            (MIN(IF(K$32:K$166="teilsaniert",J$32:J$166)) + MAX(IF(K$32:K$166="teilsaniert",J$32:J$166))) / 2,
            (MIN(IF(K$32:K$166="saniert",J$32:J$166)) + MAX(IF(K$32:K$166="saniert",J$32:J$166))) / 2
        )
    )),
    0,
    IF(
        J163 &lt; (IF(
            K164 = "unsaniert",
            (MIN(IF(K$32:K$166="unsaniert",J$32:J$166)) + MAX(IF(K$32:K$166="unsaniert",J$32:J$166))) / 2,
            IF(
                K164 = "teilsaniert",
                (MIN(IF(K$32:K$166="teilsaniert",J$32:J$166)) + MAX(IF(K$32:K$166="teilsaniert",J$32:J$166))) / 2,
                (MIN(IF(K$32:K$166="saniert",J$32:J$166)) + MAX(IF(K$32:K$166="saniert",J$32:J$166))) / 2
            )
        )),
        0,
        I164
    )
)</f>
        <v>0</v>
      </c>
      <c r="O164" s="160"/>
      <c r="P164" s="174">
        <f t="shared" si="41"/>
        <v>-1.5363658874943227</v>
      </c>
      <c r="Q164" s="173">
        <f>_xlfn.NORM.DIST(P164,P5,Q5, TRUE)</f>
        <v>9.189193910783248E-17</v>
      </c>
      <c r="R164" s="174" t="str">
        <f t="shared" si="52"/>
        <v>saniert</v>
      </c>
      <c r="S164" s="174" cm="1">
        <f t="array" ref="S164">IF(
    Q164 &gt; (IF(
        R164 = "unsaniert",
        (MIN(IF(R$32:R$166="unsaniert",Q$32:Q$166)) + MAX(IF(R$32:R$166="unsaniert",Q$32:Q$166))) / 2,
        IF(
            R164 = "teilsaniert",
            (MIN(IF(R$32:R$166="teilsaniert",Q$32:Q$166)) + MAX(IF(R$32:R$166="teilsaniert",Q$32:Q$166))) / 2,
            (MIN(IF(R$32:R$166="saniert",Q$32:Q$166)) + MAX(IF(R$32:R$166="saniert",Q$32:Q$166))) / 2
        )
    )),
    0,
    IF(
        Q163 &lt; (IF(
            R164 = "unsaniert",
            (MIN(IF(R$32:R$166="unsaniert",Q$32:Q$166)) + MAX(IF(R$32:R$166="unsaniert",Q$32:Q$166))) / 2,
            IF(
                R164 = "teilsaniert",
                (MIN(IF(R$32:R$166="teilsaniert",Q$32:Q$166)) + MAX(IF(R$32:R$166="teilsaniert",Q$32:Q$166))) / 2,
                (MIN(IF(R$32:R$166="saniert",Q$32:Q$166)) + MAX(IF(R$32:R$166="saniert",Q$32:Q$166))) / 2
            )
        )),
        0,
        P164
    )
)</f>
        <v>0</v>
      </c>
      <c r="W164" s="174">
        <f t="shared" si="42"/>
        <v>1.4170897700003073</v>
      </c>
      <c r="X164" s="173">
        <f t="shared" ref="X164:X227" si="53">_xlfn.NORM.DIST(W164, $B$8,$C$8, TRUE)</f>
        <v>6.6513988899614025E-3</v>
      </c>
      <c r="Y164" s="174" t="str">
        <f t="shared" ref="Y164:Y227" si="54">IF(X164&gt;($C$30+$D$30)/100,"unsaniert",IF(X164&gt;($D$30)/100,"teilsaniert","saniert"))</f>
        <v>saniert</v>
      </c>
      <c r="Z164" s="174" cm="1">
        <f t="array" ref="Z164">IF(
    X164 &gt; (IF(
        Y164 = "unsaniert",
        (MIN(IF(Y$29:Y$166="unsaniert",X$29:X$166)) + MAX(IF(Y$29:Y$166="unsaniert",X$29:X$166))) / 2,
        IF(
            Y164 = "teilsaniert",
            (MIN(IF(Y$29:Y$166="teilsaniert",X$29:X$166)) + MAX(IF(Y$29:Y$166="teilsaniert",X$29:X$166))) / 2,
            (MIN(IF(Y$29:Y$166="saniert",X$29:X$166)) + MAX(IF(Y$29:Y$166="saniert",X$29:X$166))) / 2
        )
    )),
    0,
    IF(
        X163 &lt; (IF(
            Y164 = "unsaniert",
            (MIN(IF(Y$29:Y$166="unsaniert",X$29:X$166)) + MAX(IF(Y$29:Y$166="unsaniert",X$29:X$166))) / 2,
            IF(
                Y164 = "teilsaniert",
                (MIN(IF(Y$29:Y$166="teilsaniert",X$29:X$166)) + MAX(IF(Y$29:Y$166="teilsaniert",X$29:X$166))) / 2,
                (MIN(IF(Y$29:Y$166="saniert",X$29:X$166)) + MAX(IF(Y$29:Y$166="saniert",X$29:X$166))) / 2
            )
        )),
        0,
        W164
    )
)</f>
        <v>0</v>
      </c>
      <c r="AA164" s="160"/>
      <c r="AB164" s="160"/>
      <c r="AC164" s="160"/>
      <c r="AD164" s="174">
        <f t="shared" si="43"/>
        <v>-0.75282345168490339</v>
      </c>
      <c r="AE164" s="173">
        <f t="shared" ref="AE164:AE166" si="55">_xlfn.NORM.DIST(AD164, $I$8,$J$8, TRUE)</f>
        <v>6.1821858682077317E-7</v>
      </c>
      <c r="AF164" s="174" t="str">
        <f t="shared" ref="AF164:AF166" si="56">IF(AE164&gt;($C$30+$D$30)/100,"unsaniert",IF(AE164&gt;($D$30)/100,"teilsaniert","saniert"))</f>
        <v>saniert</v>
      </c>
      <c r="AG164" s="174" cm="1">
        <f t="array" ref="AG164">IF(
    AE164 &gt; (IF(
        AF164 = "unsaniert",
        (MIN(IF(AF$1:AF$166="unsaniert",AE$1:AE$166)) + MAX(IF(AF$1:AF$166="unsaniert",AE$1:AE$166))) / 2,
        IF(
            AF164 = "teilsaniert",
            (MIN(IF(AF$1:AF$166="teilsaniert",AE$1:AE$166)) + MAX(IF(AF$1:AF$166="teilsaniert",AE$1:AE$166))) / 2,
            (MIN(IF(AF$1:AF$166="saniert",AE$1:AE$166)) + MAX(IF(AF$1:AF$166="saniert",AE$1:AE$166))) / 2
        )
    )),
    0,
    IF(
        AE163 &lt; (IF(
            AF164 = "unsaniert",
            (MIN(IF(AF$1:AF$166="unsaniert",AE$1:AE$166)) + MAX(IF(AF$1:AF$166="unsaniert",AE$1:AE$166))) / 2,
            IF(
                AF164 = "teilsaniert",
                (MIN(IF(AF$1:AF$166="teilsaniert",AE$1:AE$166)) + MAX(IF(AF$1:AF$166="teilsaniert",AE$1:AE$166))) / 2,
                (MIN(IF(AF$1:AF$166="saniert",AE$1:AE$166)) + MAX(IF(AF$1:AF$166="saniert",AE$1:AE$166))) / 2
            )
        )),
        0,
        AD164
    )
)</f>
        <v>0</v>
      </c>
      <c r="AH164" s="160"/>
      <c r="AI164" s="160"/>
      <c r="AJ164" s="160"/>
      <c r="AK164" s="174">
        <f t="shared" si="44"/>
        <v>-1.6979460361989265</v>
      </c>
      <c r="AL164" s="173">
        <f t="shared" ref="AL164:AL387" si="57">_xlfn.NORM.DIST(AK164, $P$8,$Q$8, TRUE)</f>
        <v>2.0813752194930442E-23</v>
      </c>
      <c r="AM164" s="174" t="str">
        <f t="shared" ref="AM164:AM387" si="58">IF(AL164&gt;($C$30+$D$30)/100,"unsaniert",IF(AL164&gt;($D$30)/100,"teilsaniert","saniert"))</f>
        <v>saniert</v>
      </c>
      <c r="AN164" s="174" cm="1">
        <f t="array" ref="AN164">IF(
    AL164 &gt; (IF(
        AM164 = "unsaniert",
        (MIN(IF(AM$1:AM$166="unsaniert",AL$1:AL$166)) + MAX(IF(AM$1:AM$166="unsaniert",AL$1:AL$166))) / 2,
        IF(
            AM164 = "teilsaniert",
            (MIN(IF(AM$1:AM$166="teilsaniert",AL$1:AL$166)) + MAX(IF(AM$1:AM$166="teilsaniert",AL$1:AL$166))) / 2,
            (MIN(IF(AM$1:AM$166="saniert",AL$1:AL$166)) + MAX(IF(AM$1:AM$166="saniert",AL$1:AL$166))) / 2
        )
    )),
    0,
    IF(
        AL163 &lt; (IF(
            AM164 = "unsaniert",
            (MIN(IF(AM$1:AM$166="unsaniert",AL$1:AL$166)) + MAX(IF(AM$1:AM$166="unsaniert",AL$1:AL$166))) / 2,
            IF(
                AM164 = "teilsaniert",
                (MIN(IF(AM$1:AM$166="teilsaniert",AL$1:AL$166)) + MAX(IF(AM$1:AM$166="teilsaniert",AL$1:AL$166))) / 2,
                (MIN(IF(AM$1:AM$166="saniert",AL$1:AL$166)) + MAX(IF(AM$1:AM$166="saniert",AL$1:AL$166))) / 2
            )
        )),
        0,
        AK164
    )
)</f>
        <v>0</v>
      </c>
      <c r="AR164" s="174">
        <f t="shared" si="45"/>
        <v>0.79014466579387066</v>
      </c>
      <c r="AS164" s="173">
        <f t="shared" ref="AS164:AS166" si="59">_xlfn.NORM.DIST(AR164, $B$13,$C$13, TRUE)</f>
        <v>2.2350432391796663E-6</v>
      </c>
      <c r="AT164" s="174" t="str">
        <f t="shared" ref="AT164:AT166" si="60">IF(AS164&gt;($C$30+$D$30)/100,"unsaniert",IF(AS164&gt;($D$30)/100,"teilsaniert","saniert"))</f>
        <v>saniert</v>
      </c>
      <c r="AU164" s="174" cm="1">
        <f t="array" ref="AU164">IF(
    AS164 &gt; (IF(
        AT164 = "unsaniert",
        (MIN(IF(AT$1:AT$166="unsaniert",AS$1:AS$166)) + MAX(IF(AT$1:AT$166="unsaniert",AS$1:AS$166))) / 2,
        IF(
            AT164 = "teilsaniert",
            (MIN(IF(AT$1:AT$166="teilsaniert",AS$1:AS$166)) + MAX(IF(AT$1:AT$166="teilsaniert",AS$1:AS$166))) / 2,
            (MIN(IF(AT$1:AT$166="saniert",AS$1:AS$166)) + MAX(IF(AT$1:AT$166="saniert",AS$1:AS$166))) / 2
        )
    )),
    0,
    IF(
        AS163 &lt; (IF(
            AT164 = "unsaniert",
            (MIN(IF(AT$1:AT$166="unsaniert",AS$1:AS$166)) + MAX(IF(AT$1:AT$166="unsaniert",AS$1:AS$166))) / 2,
            IF(
                AT164 = "teilsaniert",
                (MIN(IF(AT$1:AT$166="teilsaniert",AS$1:AS$166)) + MAX(IF(AT$1:AT$166="teilsaniert",AS$1:AS$166))) / 2,
                (MIN(IF(AT$1:AT$166="saniert",AS$1:AS$166)) + MAX(IF(AT$1:AT$166="saniert",AS$1:AS$166))) / 2
            )
        )),
        0,
        AR164
    )
)</f>
        <v>0</v>
      </c>
      <c r="AV164" s="160"/>
      <c r="AW164" s="160"/>
      <c r="AX164" s="160"/>
      <c r="AY164" s="174">
        <f t="shared" si="46"/>
        <v>0.39567051303670464</v>
      </c>
      <c r="AZ164" s="173">
        <f t="shared" si="48"/>
        <v>1.0541323899445247E-3</v>
      </c>
      <c r="BA164" s="174" t="str">
        <f t="shared" si="49"/>
        <v>saniert</v>
      </c>
      <c r="BB164" s="174" cm="1">
        <f t="array" ref="BB164">IF(
    AZ164 &gt; (IF(
        BA164 = "unsaniert",
        (MIN(IF(BA$1:BA$166="unsaniert",AZ$1:AZ$166)) + MAX(IF(BA$1:BA$166="unsaniert",AZ$1:AZ$166))) / 2,
        IF(
            BA164 = "teilsaniert",
            (MIN(IF(BA$1:BA$166="teilsaniert",AZ$1:AZ$166)) + MAX(IF(BA$1:BA$166="teilsaniert",AZ$1:AZ$166))) / 2,
            (MIN(IF(BA$1:BA$166="saniert",AZ$1:AZ$166)) + MAX(IF(BA$1:BA$166="saniert",AZ$1:AZ$166))) / 2
        )
    )),
    0,
    IF(
        AZ163 &lt; (IF(
            BA164 = "unsaniert",
            (MIN(IF(BA$1:BA$166="unsaniert",AZ$1:AZ$166)) + MAX(IF(BA$1:BA$166="unsaniert",AZ$1:AZ$166))) / 2,
            IF(
                BA164 = "teilsaniert",
                (MIN(IF(BA$1:BA$166="teilsaniert",AZ$1:AZ$166)) + MAX(IF(BA$1:BA$166="teilsaniert",AZ$1:AZ$166))) / 2,
                (MIN(IF(BA$1:BA$166="saniert",AZ$1:AZ$166)) + MAX(IF(BA$1:BA$166="saniert",AZ$1:AZ$166))) / 2
            )
        )),
        0,
        AY164
    )
)</f>
        <v>0</v>
      </c>
      <c r="BC164" s="160"/>
      <c r="BD164" s="160"/>
      <c r="BE164" s="160"/>
      <c r="BF164" s="174">
        <f t="shared" si="47"/>
        <v>-1.3956386825868834</v>
      </c>
      <c r="BG164" s="173">
        <f t="shared" ref="BG164:BG166" si="61">_xlfn.NORM.DIST(BF164, $P$13,$Q$13, TRUE)</f>
        <v>2.8646212510435698E-12</v>
      </c>
      <c r="BH164" s="174" t="str">
        <f t="shared" ref="BH164:BH166" si="62">IF(BG164&gt;($C$30+$D$30)/100,"unsaniert",IF(BG164&gt;($D$30)/100,"teilsaniert","saniert"))</f>
        <v>saniert</v>
      </c>
      <c r="BI164" s="174" cm="1">
        <f t="array" ref="BI164">IF(
    BG164 &gt; (IF(
        BH164 = "unsaniert",
        (MIN(IF(BH$1:BH$166="unsaniert",BG$1:BG$166)) + MAX(IF(BH$1:BH$166="unsaniert",BG$1:BG$166))) / 2,
        IF(
            BH164 = "teilsaniert",
            (MIN(IF(BH$1:BH$166="teilsaniert",BG$1:BG$166)) + MAX(IF(BH$1:BH$166="teilsaniert",BG$1:BG$166))) / 2,
            (MIN(IF(BH$1:BH$166="saniert",BG$1:BG$166)) + MAX(IF(BH$1:BH$166="saniert",BG$1:BG$166))) / 2
        )
    )),
    0,
    IF(
        BG163 &lt; (IF(
            BH164 = "unsaniert",
            (MIN(IF(BH$1:BH$166="unsaniert",BG$1:BG$166)) + MAX(IF(BH$1:BH$166="unsaniert",BG$1:BG$166))) / 2,
            IF(
                BH164 = "teilsaniert",
                (MIN(IF(BH$1:BH$166="teilsaniert",BG$1:BG$166)) + MAX(IF(BH$1:BH$166="teilsaniert",BG$1:BG$166))) / 2,
                (MIN(IF(BH$1:BH$166="saniert",BG$1:BG$166)) + MAX(IF(BH$1:BH$166="saniert",BG$1:BG$166))) / 2
            )
        )),
        0,
        BF164
    )
)</f>
        <v>0</v>
      </c>
    </row>
    <row r="165" spans="2:61">
      <c r="B165" s="174">
        <f t="shared" ref="B165:B166" si="63">B164-0.03</f>
        <v>-0.72043396505294155</v>
      </c>
      <c r="C165" s="173">
        <f>_xlfn.NORM.DIST(B165, B5,C5, TRUE)</f>
        <v>2.1104963494570487E-5</v>
      </c>
      <c r="D165" s="174" t="str">
        <f t="shared" si="50"/>
        <v>saniert</v>
      </c>
      <c r="E165" s="174" cm="1">
        <f t="array" ref="E165">IF(
    C165 &gt; (IF(
        D165 = "unsaniert",
        (MIN(IF(D$32:D$166="unsaniert",C$32:C$166)) + MAX(IF(D$32:D$166="unsaniert",C$32:C$166))) / 2,
        IF(
            D165 = "teilsaniert",
            (MIN(IF(D$32:D$166="teilsaniert",C$32:C$166)) + MAX(IF(D$32:D$166="teilsaniert",C$32:C$166))) / 2,
            (MIN(IF(D$32:D$166="saniert",C$32:C$166)) + MAX(IF(D$32:D$166="saniert",C$32:C$166))) / 2
        )
    )),
    0,
    IF(
        C164 &lt; (IF(
            D165 = "unsaniert",
            (MIN(IF(D$32:D$166="unsaniert",C$32:C$166)) + MAX(IF(D$32:D$166="unsaniert",C$32:C$166))) / 2,
            IF(
                D165 = "teilsaniert",
                (MIN(IF(D$32:D$166="teilsaniert",C$32:C$166)) + MAX(IF(D$32:D$166="teilsaniert",C$32:C$166))) / 2,
                (MIN(IF(D$32:D$166="saniert",C$32:C$166)) + MAX(IF(D$32:D$166="saniert",C$32:C$166))) / 2
            )
        )),
        0,
        B165
    )
)</f>
        <v>0</v>
      </c>
      <c r="H165" s="160"/>
      <c r="I165" s="174">
        <f t="shared" ref="I165:I228" si="64">I164-0.03</f>
        <v>0.63722610602636198</v>
      </c>
      <c r="J165" s="173">
        <f>_xlfn.NORM.DIST(I165, I5,J5, TRUE)</f>
        <v>3.0396361765262062E-2</v>
      </c>
      <c r="K165" s="174" t="str">
        <f t="shared" si="51"/>
        <v>saniert</v>
      </c>
      <c r="L165" s="174" cm="1">
        <f t="array" ref="L165">IF(
    J165 &gt; (IF(
        K165 = "unsaniert",
        (MIN(IF(K$32:K$166="unsaniert",J$32:J$166)) + MAX(IF(K$32:K$166="unsaniert",J$32:J$166))) / 2,
        IF(
            K165 = "teilsaniert",
            (MIN(IF(K$32:K$166="teilsaniert",J$32:J$166)) + MAX(IF(K$32:K$166="teilsaniert",J$32:J$166))) / 2,
            (MIN(IF(K$32:K$166="saniert",J$32:J$166)) + MAX(IF(K$32:K$166="saniert",J$32:J$166))) / 2
        )
    )),
    0,
    IF(
        J164 &lt; (IF(
            K165 = "unsaniert",
            (MIN(IF(K$32:K$166="unsaniert",J$32:J$166)) + MAX(IF(K$32:K$166="unsaniert",J$32:J$166))) / 2,
            IF(
                K165 = "teilsaniert",
                (MIN(IF(K$32:K$166="teilsaniert",J$32:J$166)) + MAX(IF(K$32:K$166="teilsaniert",J$32:J$166))) / 2,
                (MIN(IF(K$32:K$166="saniert",J$32:J$166)) + MAX(IF(K$32:K$166="saniert",J$32:J$166))) / 2
            )
        )),
        0,
        I165
    )
)</f>
        <v>0</v>
      </c>
      <c r="O165" s="160"/>
      <c r="P165" s="174">
        <f t="shared" ref="P165:P228" si="65">P164-0.03</f>
        <v>-1.5663658874943227</v>
      </c>
      <c r="Q165" s="173">
        <f>_xlfn.NORM.DIST(P165, P5,Q5, TRUE)</f>
        <v>4.4247439498172202E-17</v>
      </c>
      <c r="R165" s="174" t="str">
        <f t="shared" si="52"/>
        <v>saniert</v>
      </c>
      <c r="S165" s="174" cm="1">
        <f t="array" ref="S165">IF(
    Q165 &gt; (IF(
        R165 = "unsaniert",
        (MIN(IF(R$32:R$166="unsaniert",Q$32:Q$166)) + MAX(IF(R$32:R$166="unsaniert",Q$32:Q$166))) / 2,
        IF(
            R165 = "teilsaniert",
            (MIN(IF(R$32:R$166="teilsaniert",Q$32:Q$166)) + MAX(IF(R$32:R$166="teilsaniert",Q$32:Q$166))) / 2,
            (MIN(IF(R$32:R$166="saniert",Q$32:Q$166)) + MAX(IF(R$32:R$166="saniert",Q$32:Q$166))) / 2
        )
    )),
    0,
    IF(
        Q164 &lt; (IF(
            R165 = "unsaniert",
            (MIN(IF(R$32:R$166="unsaniert",Q$32:Q$166)) + MAX(IF(R$32:R$166="unsaniert",Q$32:Q$166))) / 2,
            IF(
                R165 = "teilsaniert",
                (MIN(IF(R$32:R$166="teilsaniert",Q$32:Q$166)) + MAX(IF(R$32:R$166="teilsaniert",Q$32:Q$166))) / 2,
                (MIN(IF(R$32:R$166="saniert",Q$32:Q$166)) + MAX(IF(R$32:R$166="saniert",Q$32:Q$166))) / 2
            )
        )),
        0,
        P165
    )
)</f>
        <v>0</v>
      </c>
      <c r="W165" s="174">
        <f t="shared" ref="W165:W228" si="66">W164-0.03</f>
        <v>1.3870897700003073</v>
      </c>
      <c r="X165" s="173">
        <f t="shared" si="53"/>
        <v>5.9010879964074793E-3</v>
      </c>
      <c r="Y165" s="174" t="str">
        <f t="shared" si="54"/>
        <v>saniert</v>
      </c>
      <c r="Z165" s="174" cm="1">
        <f t="array" ref="Z165">IF(
    X165 &gt; (IF(
        Y165 = "unsaniert",
        (MIN(IF(Y$29:Y$166="unsaniert",X$29:X$166)) + MAX(IF(Y$29:Y$166="unsaniert",X$29:X$166))) / 2,
        IF(
            Y165 = "teilsaniert",
            (MIN(IF(Y$29:Y$166="teilsaniert",X$29:X$166)) + MAX(IF(Y$29:Y$166="teilsaniert",X$29:X$166))) / 2,
            (MIN(IF(Y$29:Y$166="saniert",X$29:X$166)) + MAX(IF(Y$29:Y$166="saniert",X$29:X$166))) / 2
        )
    )),
    0,
    IF(
        X164 &lt; (IF(
            Y165 = "unsaniert",
            (MIN(IF(Y$29:Y$166="unsaniert",X$29:X$166)) + MAX(IF(Y$29:Y$166="unsaniert",X$29:X$166))) / 2,
            IF(
                Y165 = "teilsaniert",
                (MIN(IF(Y$29:Y$166="teilsaniert",X$29:X$166)) + MAX(IF(Y$29:Y$166="teilsaniert",X$29:X$166))) / 2,
                (MIN(IF(Y$29:Y$166="saniert",X$29:X$166)) + MAX(IF(Y$29:Y$166="saniert",X$29:X$166))) / 2
            )
        )),
        0,
        W165
    )
)</f>
        <v>0</v>
      </c>
      <c r="AA165" s="160"/>
      <c r="AB165" s="160"/>
      <c r="AC165" s="160"/>
      <c r="AD165" s="174">
        <f t="shared" ref="AD165:AD166" si="67">AD164-0.03</f>
        <v>-0.78282345168490342</v>
      </c>
      <c r="AE165" s="173">
        <f t="shared" si="55"/>
        <v>4.5408826016728302E-7</v>
      </c>
      <c r="AF165" s="174" t="str">
        <f t="shared" si="56"/>
        <v>saniert</v>
      </c>
      <c r="AG165" s="174" cm="1">
        <f t="array" ref="AG165">IF(
    AE165 &gt; (IF(
        AF165 = "unsaniert",
        (MIN(IF(AF$1:AF$166="unsaniert",AE$1:AE$166)) + MAX(IF(AF$1:AF$166="unsaniert",AE$1:AE$166))) / 2,
        IF(
            AF165 = "teilsaniert",
            (MIN(IF(AF$1:AF$166="teilsaniert",AE$1:AE$166)) + MAX(IF(AF$1:AF$166="teilsaniert",AE$1:AE$166))) / 2,
            (MIN(IF(AF$1:AF$166="saniert",AE$1:AE$166)) + MAX(IF(AF$1:AF$166="saniert",AE$1:AE$166))) / 2
        )
    )),
    0,
    IF(
        AE164 &lt; (IF(
            AF165 = "unsaniert",
            (MIN(IF(AF$1:AF$166="unsaniert",AE$1:AE$166)) + MAX(IF(AF$1:AF$166="unsaniert",AE$1:AE$166))) / 2,
            IF(
                AF165 = "teilsaniert",
                (MIN(IF(AF$1:AF$166="teilsaniert",AE$1:AE$166)) + MAX(IF(AF$1:AF$166="teilsaniert",AE$1:AE$166))) / 2,
                (MIN(IF(AF$1:AF$166="saniert",AE$1:AE$166)) + MAX(IF(AF$1:AF$166="saniert",AE$1:AE$166))) / 2
            )
        )),
        0,
        AD165
    )
)</f>
        <v>0</v>
      </c>
      <c r="AH165" s="160"/>
      <c r="AI165" s="160"/>
      <c r="AJ165" s="160"/>
      <c r="AK165" s="174">
        <f t="shared" ref="AK165:AK166" si="68">AK164-0.03</f>
        <v>-1.7279460361989265</v>
      </c>
      <c r="AL165" s="173">
        <f t="shared" si="57"/>
        <v>7.6198530241599259E-24</v>
      </c>
      <c r="AM165" s="174" t="str">
        <f t="shared" si="58"/>
        <v>saniert</v>
      </c>
      <c r="AN165" s="174" cm="1">
        <f t="array" ref="AN165">IF(
    AL165 &gt; (IF(
        AM165 = "unsaniert",
        (MIN(IF(AM$1:AM$166="unsaniert",AL$1:AL$166)) + MAX(IF(AM$1:AM$166="unsaniert",AL$1:AL$166))) / 2,
        IF(
            AM165 = "teilsaniert",
            (MIN(IF(AM$1:AM$166="teilsaniert",AL$1:AL$166)) + MAX(IF(AM$1:AM$166="teilsaniert",AL$1:AL$166))) / 2,
            (MIN(IF(AM$1:AM$166="saniert",AL$1:AL$166)) + MAX(IF(AM$1:AM$166="saniert",AL$1:AL$166))) / 2
        )
    )),
    0,
    IF(
        AL164 &lt; (IF(
            AM165 = "unsaniert",
            (MIN(IF(AM$1:AM$166="unsaniert",AL$1:AL$166)) + MAX(IF(AM$1:AM$166="unsaniert",AL$1:AL$166))) / 2,
            IF(
                AM165 = "teilsaniert",
                (MIN(IF(AM$1:AM$166="teilsaniert",AL$1:AL$166)) + MAX(IF(AM$1:AM$166="teilsaniert",AL$1:AL$166))) / 2,
                (MIN(IF(AM$1:AM$166="saniert",AL$1:AL$166)) + MAX(IF(AM$1:AM$166="saniert",AL$1:AL$166))) / 2
            )
        )),
        0,
        AK165
    )
)</f>
        <v>0</v>
      </c>
      <c r="AR165" s="174">
        <f t="shared" ref="AR165:AR166" si="69">AR164-0.01</f>
        <v>0.78014466579387065</v>
      </c>
      <c r="AS165" s="173">
        <f t="shared" si="59"/>
        <v>1.6835058825695041E-6</v>
      </c>
      <c r="AT165" s="174" t="str">
        <f t="shared" si="60"/>
        <v>saniert</v>
      </c>
      <c r="AU165" s="174" cm="1">
        <f t="array" ref="AU165">IF(
    AS165 &gt; (IF(
        AT165 = "unsaniert",
        (MIN(IF(AT$1:AT$166="unsaniert",AS$1:AS$166)) + MAX(IF(AT$1:AT$166="unsaniert",AS$1:AS$166))) / 2,
        IF(
            AT165 = "teilsaniert",
            (MIN(IF(AT$1:AT$166="teilsaniert",AS$1:AS$166)) + MAX(IF(AT$1:AT$166="teilsaniert",AS$1:AS$166))) / 2,
            (MIN(IF(AT$1:AT$166="saniert",AS$1:AS$166)) + MAX(IF(AT$1:AT$166="saniert",AS$1:AS$166))) / 2
        )
    )),
    0,
    IF(
        AS164 &lt; (IF(
            AT165 = "unsaniert",
            (MIN(IF(AT$1:AT$166="unsaniert",AS$1:AS$166)) + MAX(IF(AT$1:AT$166="unsaniert",AS$1:AS$166))) / 2,
            IF(
                AT165 = "teilsaniert",
                (MIN(IF(AT$1:AT$166="teilsaniert",AS$1:AS$166)) + MAX(IF(AT$1:AT$166="teilsaniert",AS$1:AS$166))) / 2,
                (MIN(IF(AT$1:AT$166="saniert",AS$1:AS$166)) + MAX(IF(AT$1:AT$166="saniert",AS$1:AS$166))) / 2
            )
        )),
        0,
        AR165
    )
)</f>
        <v>0</v>
      </c>
      <c r="AV165" s="160"/>
      <c r="AW165" s="160"/>
      <c r="AX165" s="160"/>
      <c r="AY165" s="174">
        <f t="shared" ref="AY165:AY166" si="70">AY164-0.03</f>
        <v>0.36567051303670461</v>
      </c>
      <c r="AZ165" s="173">
        <f t="shared" si="48"/>
        <v>8.9926154141222305E-4</v>
      </c>
      <c r="BA165" s="174" t="str">
        <f t="shared" si="49"/>
        <v>saniert</v>
      </c>
      <c r="BB165" s="174" cm="1">
        <f t="array" ref="BB165">IF(
    AZ165 &gt; (IF(
        BA165 = "unsaniert",
        (MIN(IF(BA$1:BA$166="unsaniert",AZ$1:AZ$166)) + MAX(IF(BA$1:BA$166="unsaniert",AZ$1:AZ$166))) / 2,
        IF(
            BA165 = "teilsaniert",
            (MIN(IF(BA$1:BA$166="teilsaniert",AZ$1:AZ$166)) + MAX(IF(BA$1:BA$166="teilsaniert",AZ$1:AZ$166))) / 2,
            (MIN(IF(BA$1:BA$166="saniert",AZ$1:AZ$166)) + MAX(IF(BA$1:BA$166="saniert",AZ$1:AZ$166))) / 2
        )
    )),
    0,
    IF(
        AZ164 &lt; (IF(
            BA165 = "unsaniert",
            (MIN(IF(BA$1:BA$166="unsaniert",AZ$1:AZ$166)) + MAX(IF(BA$1:BA$166="unsaniert",AZ$1:AZ$166))) / 2,
            IF(
                BA165 = "teilsaniert",
                (MIN(IF(BA$1:BA$166="teilsaniert",AZ$1:AZ$166)) + MAX(IF(BA$1:BA$166="teilsaniert",AZ$1:AZ$166))) / 2,
                (MIN(IF(BA$1:BA$166="saniert",AZ$1:AZ$166)) + MAX(IF(BA$1:BA$166="saniert",AZ$1:AZ$166))) / 2
            )
        )),
        0,
        AY165
    )
)</f>
        <v>0</v>
      </c>
      <c r="BC165" s="160"/>
      <c r="BD165" s="160"/>
      <c r="BE165" s="160"/>
      <c r="BF165" s="174">
        <f t="shared" ref="BF165:BF166" si="71">BF164-0.03</f>
        <v>-1.4256386825868834</v>
      </c>
      <c r="BG165" s="173">
        <f t="shared" si="61"/>
        <v>1.6671394500990967E-12</v>
      </c>
      <c r="BH165" s="174" t="str">
        <f t="shared" si="62"/>
        <v>saniert</v>
      </c>
      <c r="BI165" s="174" cm="1">
        <f t="array" ref="BI165">IF(
    BG165 &gt; (IF(
        BH165 = "unsaniert",
        (MIN(IF(BH$1:BH$166="unsaniert",BG$1:BG$166)) + MAX(IF(BH$1:BH$166="unsaniert",BG$1:BG$166))) / 2,
        IF(
            BH165 = "teilsaniert",
            (MIN(IF(BH$1:BH$166="teilsaniert",BG$1:BG$166)) + MAX(IF(BH$1:BH$166="teilsaniert",BG$1:BG$166))) / 2,
            (MIN(IF(BH$1:BH$166="saniert",BG$1:BG$166)) + MAX(IF(BH$1:BH$166="saniert",BG$1:BG$166))) / 2
        )
    )),
    0,
    IF(
        BG164 &lt; (IF(
            BH165 = "unsaniert",
            (MIN(IF(BH$1:BH$166="unsaniert",BG$1:BG$166)) + MAX(IF(BH$1:BH$166="unsaniert",BG$1:BG$166))) / 2,
            IF(
                BH165 = "teilsaniert",
                (MIN(IF(BH$1:BH$166="teilsaniert",BG$1:BG$166)) + MAX(IF(BH$1:BH$166="teilsaniert",BG$1:BG$166))) / 2,
                (MIN(IF(BH$1:BH$166="saniert",BG$1:BG$166)) + MAX(IF(BH$1:BH$166="saniert",BG$1:BG$166))) / 2
            )
        )),
        0,
        BF165
    )
)</f>
        <v>0</v>
      </c>
    </row>
    <row r="166" spans="2:61">
      <c r="B166" s="174">
        <f t="shared" si="63"/>
        <v>-0.75043396505294158</v>
      </c>
      <c r="C166" s="173">
        <f>_xlfn.NORM.DIST(B166, B5,C5, TRUE)</f>
        <v>1.6651736210923449E-5</v>
      </c>
      <c r="D166" s="174" t="str">
        <f t="shared" si="50"/>
        <v>saniert</v>
      </c>
      <c r="E166" s="174" cm="1">
        <f t="array" ref="E166">IF(
    C166 &gt; (IF(
        D166 = "unsaniert",
        (MIN(IF(D$32:D$166="unsaniert",C$32:C$166)) + MAX(IF(D$32:D$166="unsaniert",C$32:C$166))) / 2,
        IF(
            D166 = "teilsaniert",
            (MIN(IF(D$32:D$166="teilsaniert",C$32:C$166)) + MAX(IF(D$32:D$166="teilsaniert",C$32:C$166))) / 2,
            (MIN(IF(D$32:D$166="saniert",C$32:C$166)) + MAX(IF(D$32:D$166="saniert",C$32:C$166))) / 2
        )
    )),
    0,
    IF(
        C165 &lt; (IF(
            D166 = "unsaniert",
            (MIN(IF(D$32:D$166="unsaniert",C$32:C$166)) + MAX(IF(D$32:D$166="unsaniert",C$32:C$166))) / 2,
            IF(
                D166 = "teilsaniert",
                (MIN(IF(D$32:D$166="teilsaniert",C$32:C$166)) + MAX(IF(D$32:D$166="teilsaniert",C$32:C$166))) / 2,
                (MIN(IF(D$32:D$166="saniert",C$32:C$166)) + MAX(IF(D$32:D$166="saniert",C$32:C$166))) / 2
            )
        )),
        0,
        B166
    )
)</f>
        <v>0</v>
      </c>
      <c r="H166" s="160"/>
      <c r="I166" s="174">
        <f t="shared" si="64"/>
        <v>0.60722610602636196</v>
      </c>
      <c r="J166" s="173">
        <f>_xlfn.NORM.DIST(I166, I5,J5, TRUE)</f>
        <v>2.7906046309307792E-2</v>
      </c>
      <c r="K166" s="174" t="str">
        <f t="shared" si="51"/>
        <v>saniert</v>
      </c>
      <c r="L166" s="174" cm="1">
        <f t="array" ref="L166">IF(
    J166 &gt; (IF(
        K166 = "unsaniert",
        (MIN(IF(K$32:K$166="unsaniert",J$32:J$166)) + MAX(IF(K$32:K$166="unsaniert",J$32:J$166))) / 2,
        IF(
            K166 = "teilsaniert",
            (MIN(IF(K$32:K$166="teilsaniert",J$32:J$166)) + MAX(IF(K$32:K$166="teilsaniert",J$32:J$166))) / 2,
            (MIN(IF(K$32:K$166="saniert",J$32:J$166)) + MAX(IF(K$32:K$166="saniert",J$32:J$166))) / 2
        )
    )),
    0,
    IF(
        J165 &lt; (IF(
            K166 = "unsaniert",
            (MIN(IF(K$32:K$166="unsaniert",J$32:J$166)) + MAX(IF(K$32:K$166="unsaniert",J$32:J$166))) / 2,
            IF(
                K166 = "teilsaniert",
                (MIN(IF(K$32:K$166="teilsaniert",J$32:J$166)) + MAX(IF(K$32:K$166="teilsaniert",J$32:J$166))) / 2,
                (MIN(IF(K$32:K$166="saniert",J$32:J$166)) + MAX(IF(K$32:K$166="saniert",J$32:J$166))) / 2
            )
        )),
        0,
        I166
    )
)</f>
        <v>0.60722610602636196</v>
      </c>
      <c r="O166" s="160"/>
      <c r="P166" s="174">
        <f t="shared" si="65"/>
        <v>-1.5963658874943227</v>
      </c>
      <c r="Q166" s="173">
        <f>_xlfn.NORM.DIST(P166, P5,Q5, TRUE)</f>
        <v>2.1147068959742904E-17</v>
      </c>
      <c r="R166" s="174" t="str">
        <f t="shared" si="52"/>
        <v>saniert</v>
      </c>
      <c r="S166" s="174" cm="1">
        <f t="array" ref="S166">IF(
    Q166 &gt; (IF(
        R166 = "unsaniert",
        (MIN(IF(R$32:R$166="unsaniert",Q$32:Q$166)) + MAX(IF(R$32:R$166="unsaniert",Q$32:Q$166))) / 2,
        IF(
            R166 = "teilsaniert",
            (MIN(IF(R$32:R$166="teilsaniert",Q$32:Q$166)) + MAX(IF(R$32:R$166="teilsaniert",Q$32:Q$166))) / 2,
            (MIN(IF(R$32:R$166="saniert",Q$32:Q$166)) + MAX(IF(R$32:R$166="saniert",Q$32:Q$166))) / 2
        )
    )),
    0,
    IF(
        Q165 &lt; (IF(
            R166 = "unsaniert",
            (MIN(IF(R$32:R$166="unsaniert",Q$32:Q$166)) + MAX(IF(R$32:R$166="unsaniert",Q$32:Q$166))) / 2,
            IF(
                R166 = "teilsaniert",
                (MIN(IF(R$32:R$166="teilsaniert",Q$32:Q$166)) + MAX(IF(R$32:R$166="teilsaniert",Q$32:Q$166))) / 2,
                (MIN(IF(R$32:R$166="saniert",Q$32:Q$166)) + MAX(IF(R$32:R$166="saniert",Q$32:Q$166))) / 2
            )
        )),
        0,
        P166
    )
)</f>
        <v>0</v>
      </c>
      <c r="W166" s="174">
        <f t="shared" si="66"/>
        <v>1.3570897700003073</v>
      </c>
      <c r="X166" s="173">
        <f t="shared" si="53"/>
        <v>5.2268224730585029E-3</v>
      </c>
      <c r="Y166" s="174" t="str">
        <f t="shared" si="54"/>
        <v>saniert</v>
      </c>
      <c r="Z166" s="174" cm="1">
        <f t="array" ref="Z166">IF(
    X166 &gt; (IF(
        Y166 = "unsaniert",
        (MIN(IF(Y$29:Y$166="unsaniert",X$29:X$166)) + MAX(IF(Y$29:Y$166="unsaniert",X$29:X$166))) / 2,
        IF(
            Y166 = "teilsaniert",
            (MIN(IF(Y$29:Y$166="teilsaniert",X$29:X$166)) + MAX(IF(Y$29:Y$166="teilsaniert",X$29:X$166))) / 2,
            (MIN(IF(Y$29:Y$166="saniert",X$29:X$166)) + MAX(IF(Y$29:Y$166="saniert",X$29:X$166))) / 2
        )
    )),
    0,
    IF(
        X165 &lt; (IF(
            Y166 = "unsaniert",
            (MIN(IF(Y$29:Y$166="unsaniert",X$29:X$166)) + MAX(IF(Y$29:Y$166="unsaniert",X$29:X$166))) / 2,
            IF(
                Y166 = "teilsaniert",
                (MIN(IF(Y$29:Y$166="teilsaniert",X$29:X$166)) + MAX(IF(Y$29:Y$166="teilsaniert",X$29:X$166))) / 2,
                (MIN(IF(Y$29:Y$166="saniert",X$29:X$166)) + MAX(IF(Y$29:Y$166="saniert",X$29:X$166))) / 2
            )
        )),
        0,
        W166
    )
)</f>
        <v>0</v>
      </c>
      <c r="AA166" s="160"/>
      <c r="AB166" s="160"/>
      <c r="AC166" s="160"/>
      <c r="AD166" s="174">
        <f t="shared" si="67"/>
        <v>-0.81282345168490344</v>
      </c>
      <c r="AE166" s="173">
        <f t="shared" si="55"/>
        <v>3.3234149292207179E-7</v>
      </c>
      <c r="AF166" s="174" t="str">
        <f t="shared" si="56"/>
        <v>saniert</v>
      </c>
      <c r="AG166" s="174" cm="1">
        <f t="array" ref="AG166">IF(
    AE166 &gt; (IF(
        AF166 = "unsaniert",
        (MIN(IF(AF$1:AF$166="unsaniert",AE$1:AE$166)) + MAX(IF(AF$1:AF$166="unsaniert",AE$1:AE$166))) / 2,
        IF(
            AF166 = "teilsaniert",
            (MIN(IF(AF$1:AF$166="teilsaniert",AE$1:AE$166)) + MAX(IF(AF$1:AF$166="teilsaniert",AE$1:AE$166))) / 2,
            (MIN(IF(AF$1:AF$166="saniert",AE$1:AE$166)) + MAX(IF(AF$1:AF$166="saniert",AE$1:AE$166))) / 2
        )
    )),
    0,
    IF(
        AE165 &lt; (IF(
            AF166 = "unsaniert",
            (MIN(IF(AF$1:AF$166="unsaniert",AE$1:AE$166)) + MAX(IF(AF$1:AF$166="unsaniert",AE$1:AE$166))) / 2,
            IF(
                AF166 = "teilsaniert",
                (MIN(IF(AF$1:AF$166="teilsaniert",AE$1:AE$166)) + MAX(IF(AF$1:AF$166="teilsaniert",AE$1:AE$166))) / 2,
                (MIN(IF(AF$1:AF$166="saniert",AE$1:AE$166)) + MAX(IF(AF$1:AF$166="saniert",AE$1:AE$166))) / 2
            )
        )),
        0,
        AD166
    )
)</f>
        <v>0</v>
      </c>
      <c r="AH166" s="160"/>
      <c r="AI166" s="160"/>
      <c r="AJ166" s="160"/>
      <c r="AK166" s="174">
        <f t="shared" si="68"/>
        <v>-1.7579460361989265</v>
      </c>
      <c r="AL166" s="173">
        <f t="shared" si="57"/>
        <v>2.7621094717642822E-24</v>
      </c>
      <c r="AM166" s="174" t="str">
        <f t="shared" si="58"/>
        <v>saniert</v>
      </c>
      <c r="AN166" s="174" cm="1">
        <f t="array" ref="AN166">IF(
    AL166 &gt; (IF(
        AM166 = "unsaniert",
        (MIN(IF(AM$1:AM$166="unsaniert",AL$1:AL$166)) + MAX(IF(AM$1:AM$166="unsaniert",AL$1:AL$166))) / 2,
        IF(
            AM166 = "teilsaniert",
            (MIN(IF(AM$1:AM$166="teilsaniert",AL$1:AL$166)) + MAX(IF(AM$1:AM$166="teilsaniert",AL$1:AL$166))) / 2,
            (MIN(IF(AM$1:AM$166="saniert",AL$1:AL$166)) + MAX(IF(AM$1:AM$166="saniert",AL$1:AL$166))) / 2
        )
    )),
    0,
    IF(
        AL165 &lt; (IF(
            AM166 = "unsaniert",
            (MIN(IF(AM$1:AM$166="unsaniert",AL$1:AL$166)) + MAX(IF(AM$1:AM$166="unsaniert",AL$1:AL$166))) / 2,
            IF(
                AM166 = "teilsaniert",
                (MIN(IF(AM$1:AM$166="teilsaniert",AL$1:AL$166)) + MAX(IF(AM$1:AM$166="teilsaniert",AL$1:AL$166))) / 2,
                (MIN(IF(AM$1:AM$166="saniert",AL$1:AL$166)) + MAX(IF(AM$1:AM$166="saniert",AL$1:AL$166))) / 2
            )
        )),
        0,
        AK166
    )
)</f>
        <v>0</v>
      </c>
      <c r="AR166" s="174">
        <f t="shared" si="69"/>
        <v>0.77014466579387064</v>
      </c>
      <c r="AS166" s="173">
        <f t="shared" si="59"/>
        <v>1.2638513266990327E-6</v>
      </c>
      <c r="AT166" s="174" t="str">
        <f t="shared" si="60"/>
        <v>saniert</v>
      </c>
      <c r="AU166" s="174" cm="1">
        <f t="array" ref="AU166">IF(
    AS166 &gt; (IF(
        AT166 = "unsaniert",
        (MIN(IF(AT$1:AT$166="unsaniert",AS$1:AS$166)) + MAX(IF(AT$1:AT$166="unsaniert",AS$1:AS$166))) / 2,
        IF(
            AT166 = "teilsaniert",
            (MIN(IF(AT$1:AT$166="teilsaniert",AS$1:AS$166)) + MAX(IF(AT$1:AT$166="teilsaniert",AS$1:AS$166))) / 2,
            (MIN(IF(AT$1:AT$166="saniert",AS$1:AS$166)) + MAX(IF(AT$1:AT$166="saniert",AS$1:AS$166))) / 2
        )
    )),
    0,
    IF(
        AS165 &lt; (IF(
            AT166 = "unsaniert",
            (MIN(IF(AT$1:AT$166="unsaniert",AS$1:AS$166)) + MAX(IF(AT$1:AT$166="unsaniert",AS$1:AS$166))) / 2,
            IF(
                AT166 = "teilsaniert",
                (MIN(IF(AT$1:AT$166="teilsaniert",AS$1:AS$166)) + MAX(IF(AT$1:AT$166="teilsaniert",AS$1:AS$166))) / 2,
                (MIN(IF(AT$1:AT$166="saniert",AS$1:AS$166)) + MAX(IF(AT$1:AT$166="saniert",AS$1:AS$166))) / 2
            )
        )),
        0,
        AR166
    )
)</f>
        <v>0</v>
      </c>
      <c r="AV166" s="160"/>
      <c r="AW166" s="160"/>
      <c r="AX166" s="160"/>
      <c r="AY166" s="174">
        <f t="shared" si="70"/>
        <v>0.33567051303670459</v>
      </c>
      <c r="AZ166" s="173">
        <f t="shared" ref="AZ166" si="72">_xlfn.NORM.DIST(AY166, $I$13,$J$13, TRUE)</f>
        <v>7.6555829708140251E-4</v>
      </c>
      <c r="BA166" s="174" t="str">
        <f t="shared" ref="BA166" si="73">IF(AZ166&gt;($C$30+$D$30)/100,"unsaniert",IF(AZ166&gt;($D$30)/100,"teilsaniert","saniert"))</f>
        <v>saniert</v>
      </c>
      <c r="BB166" s="174" cm="1">
        <f t="array" ref="BB166">IF(
    AZ166 &gt; (IF(
        BA166 = "unsaniert",
        (MIN(IF(BA$1:BA$166="unsaniert",AZ$1:AZ$166)) + MAX(IF(BA$1:BA$166="unsaniert",AZ$1:AZ$166))) / 2,
        IF(
            BA166 = "teilsaniert",
            (MIN(IF(BA$1:BA$166="teilsaniert",AZ$1:AZ$166)) + MAX(IF(BA$1:BA$166="teilsaniert",AZ$1:AZ$166))) / 2,
            (MIN(IF(BA$1:BA$166="saniert",AZ$1:AZ$166)) + MAX(IF(BA$1:BA$166="saniert",AZ$1:AZ$166))) / 2
        )
    )),
    0,
    IF(
        AZ165 &lt; (IF(
            BA166 = "unsaniert",
            (MIN(IF(BA$1:BA$166="unsaniert",AZ$1:AZ$166)) + MAX(IF(BA$1:BA$166="unsaniert",AZ$1:AZ$166))) / 2,
            IF(
                BA166 = "teilsaniert",
                (MIN(IF(BA$1:BA$166="teilsaniert",AZ$1:AZ$166)) + MAX(IF(BA$1:BA$166="teilsaniert",AZ$1:AZ$166))) / 2,
                (MIN(IF(BA$1:BA$166="saniert",AZ$1:AZ$166)) + MAX(IF(BA$1:BA$166="saniert",AZ$1:AZ$166))) / 2
            )
        )),
        0,
        AY166
    )
)</f>
        <v>0</v>
      </c>
      <c r="BC166" s="160"/>
      <c r="BD166" s="160"/>
      <c r="BE166" s="160"/>
      <c r="BF166" s="174">
        <f t="shared" si="71"/>
        <v>-1.4556386825868834</v>
      </c>
      <c r="BG166" s="173">
        <f t="shared" si="61"/>
        <v>9.6465704504314842E-13</v>
      </c>
      <c r="BH166" s="174" t="str">
        <f t="shared" si="62"/>
        <v>saniert</v>
      </c>
      <c r="BI166" s="174" cm="1">
        <f t="array" ref="BI166">IF(
    BG166 &gt; (IF(
        BH166 = "unsaniert",
        (MIN(IF(BH$1:BH$166="unsaniert",BG$1:BG$166)) + MAX(IF(BH$1:BH$166="unsaniert",BG$1:BG$166))) / 2,
        IF(
            BH166 = "teilsaniert",
            (MIN(IF(BH$1:BH$166="teilsaniert",BG$1:BG$166)) + MAX(IF(BH$1:BH$166="teilsaniert",BG$1:BG$166))) / 2,
            (MIN(IF(BH$1:BH$166="saniert",BG$1:BG$166)) + MAX(IF(BH$1:BH$166="saniert",BG$1:BG$166))) / 2
        )
    )),
    0,
    IF(
        BG165 &lt; (IF(
            BH166 = "unsaniert",
            (MIN(IF(BH$1:BH$166="unsaniert",BG$1:BG$166)) + MAX(IF(BH$1:BH$166="unsaniert",BG$1:BG$166))) / 2,
            IF(
                BH166 = "teilsaniert",
                (MIN(IF(BH$1:BH$166="teilsaniert",BG$1:BG$166)) + MAX(IF(BH$1:BH$166="teilsaniert",BG$1:BG$166))) / 2,
                (MIN(IF(BH$1:BH$166="saniert",BG$1:BG$166)) + MAX(IF(BH$1:BH$166="saniert",BG$1:BG$166))) / 2
            )
        )),
        0,
        BF166
    )
)</f>
        <v>0</v>
      </c>
    </row>
    <row r="167" spans="2:61">
      <c r="I167" s="174">
        <f t="shared" si="64"/>
        <v>0.57722610602636193</v>
      </c>
      <c r="J167" s="160">
        <f>_xlfn.NORM.DIST(I167, $I$5,$J$5, TRUE)</f>
        <v>2.5588059521639211E-2</v>
      </c>
      <c r="K167" s="174" t="str">
        <f t="shared" si="51"/>
        <v>saniert</v>
      </c>
      <c r="L167" s="174" cm="1">
        <f t="array" ref="L167">IF(
    J167 &gt; (IF(
        K167 = "unsaniert",
        (MIN(IF(K$32:K$166="unsaniert",J$32:J$166)) + MAX(IF(K$32:K$166="unsaniert",J$32:J$166))) / 2,
        IF(
            K167 = "teilsaniert",
            (MIN(IF(K$32:K$166="teilsaniert",J$32:J$166)) + MAX(IF(K$32:K$166="teilsaniert",J$32:J$166))) / 2,
            (MIN(IF(K$32:K$166="saniert",J$32:J$166)) + MAX(IF(K$32:K$166="saniert",J$32:J$166))) / 2
        )
    )),
    0,
    IF(
        J166 &lt; (IF(
            K167 = "unsaniert",
            (MIN(IF(K$32:K$166="unsaniert",J$32:J$166)) + MAX(IF(K$32:K$166="unsaniert",J$32:J$166))) / 2,
            IF(
                K167 = "teilsaniert",
                (MIN(IF(K$32:K$166="teilsaniert",J$32:J$166)) + MAX(IF(K$32:K$166="teilsaniert",J$32:J$166))) / 2,
                (MIN(IF(K$32:K$166="saniert",J$32:J$166)) + MAX(IF(K$32:K$166="saniert",J$32:J$166))) / 2
            )
        )),
        0,
        I167
    )
)</f>
        <v>0</v>
      </c>
      <c r="P167" s="174">
        <f t="shared" si="65"/>
        <v>-1.6263658874943228</v>
      </c>
      <c r="Q167">
        <f>_xlfn.NORM.DIST(P167, $P$5,$Q$5, TRUE)</f>
        <v>1.0031426395871514E-17</v>
      </c>
      <c r="R167" s="174" t="str">
        <f t="shared" ref="R167:R230" si="74">IF(Q167&gt;($C$30+$D$30)/100,"unsaniert",IF(Q167&gt;($D$30)/100,"teilsaniert","saniert"))</f>
        <v>saniert</v>
      </c>
      <c r="S167" s="174" cm="1">
        <f t="array" ref="S167">IF(
    Q167 &gt; (IF(
        R167 = "unsaniert",
        (MIN(IF(R$32:R$166="unsaniert",Q$32:Q$166)) + MAX(IF(R$32:R$166="unsaniert",Q$32:Q$166))) / 2,
        IF(
            R167 = "teilsaniert",
            (MIN(IF(R$32:R$166="teilsaniert",Q$32:Q$166)) + MAX(IF(R$32:R$166="teilsaniert",Q$32:Q$166))) / 2,
            (MIN(IF(R$32:R$166="saniert",Q$32:Q$166)) + MAX(IF(R$32:R$166="saniert",Q$32:Q$166))) / 2
        )
    )),
    0,
    IF(
        Q166 &lt; (IF(
            R167 = "unsaniert",
            (MIN(IF(R$32:R$166="unsaniert",Q$32:Q$166)) + MAX(IF(R$32:R$166="unsaniert",Q$32:Q$166))) / 2,
            IF(
                R167 = "teilsaniert",
                (MIN(IF(R$32:R$166="teilsaniert",Q$32:Q$166)) + MAX(IF(R$32:R$166="teilsaniert",Q$32:Q$166))) / 2,
                (MIN(IF(R$32:R$166="saniert",Q$32:Q$166)) + MAX(IF(R$32:R$166="saniert",Q$32:Q$166))) / 2
            )
        )),
        0,
        P167
    )
)</f>
        <v>0</v>
      </c>
      <c r="W167" s="174">
        <f t="shared" si="66"/>
        <v>1.3270897700003073</v>
      </c>
      <c r="X167" s="173">
        <f t="shared" si="53"/>
        <v>4.6219855241840507E-3</v>
      </c>
      <c r="Y167" s="174" t="str">
        <f t="shared" si="54"/>
        <v>saniert</v>
      </c>
      <c r="Z167" s="174" cm="1">
        <f t="array" ref="Z167">IF(
    X167 &gt; (IF(
        Y167 = "unsaniert",
        (MIN(IF(Y$29:Y$166="unsaniert",X$29:X$166)) + MAX(IF(Y$29:Y$166="unsaniert",X$29:X$166))) / 2,
        IF(
            Y167 = "teilsaniert",
            (MIN(IF(Y$29:Y$166="teilsaniert",X$29:X$166)) + MAX(IF(Y$29:Y$166="teilsaniert",X$29:X$166))) / 2,
            (MIN(IF(Y$29:Y$166="saniert",X$29:X$166)) + MAX(IF(Y$29:Y$166="saniert",X$29:X$166))) / 2
        )
    )),
    0,
    IF(
        X166 &lt; (IF(
            Y167 = "unsaniert",
            (MIN(IF(Y$29:Y$166="unsaniert",X$29:X$166)) + MAX(IF(Y$29:Y$166="unsaniert",X$29:X$166))) / 2,
            IF(
                Y167 = "teilsaniert",
                (MIN(IF(Y$29:Y$166="teilsaniert",X$29:X$166)) + MAX(IF(Y$29:Y$166="teilsaniert",X$29:X$166))) / 2,
                (MIN(IF(Y$29:Y$166="saniert",X$29:X$166)) + MAX(IF(Y$29:Y$166="saniert",X$29:X$166))) / 2
            )
        )),
        0,
        W167
    )
)</f>
        <v>0</v>
      </c>
      <c r="AK167" s="174">
        <f t="shared" ref="AK167:AK230" si="75">AK166-0.03</f>
        <v>-1.7879460361989266</v>
      </c>
      <c r="AL167" s="173">
        <f t="shared" si="57"/>
        <v>9.9136251225591152E-25</v>
      </c>
      <c r="AM167" s="174" t="str">
        <f t="shared" si="58"/>
        <v>saniert</v>
      </c>
      <c r="AN167" s="174" cm="1">
        <f t="array" ref="AN167">IF(
    AL167 &gt; (IF(
        AM167 = "unsaniert",
        (MIN(IF(AM$1:AM$166="unsaniert",AL$1:AL$166)) + MAX(IF(AM$1:AM$166="unsaniert",AL$1:AL$166))) / 2,
        IF(
            AM167 = "teilsaniert",
            (MIN(IF(AM$1:AM$166="teilsaniert",AL$1:AL$166)) + MAX(IF(AM$1:AM$166="teilsaniert",AL$1:AL$166))) / 2,
            (MIN(IF(AM$1:AM$166="saniert",AL$1:AL$166)) + MAX(IF(AM$1:AM$166="saniert",AL$1:AL$166))) / 2
        )
    )),
    0,
    IF(
        AL166 &lt; (IF(
            AM167 = "unsaniert",
            (MIN(IF(AM$1:AM$166="unsaniert",AL$1:AL$166)) + MAX(IF(AM$1:AM$166="unsaniert",AL$1:AL$166))) / 2,
            IF(
                AM167 = "teilsaniert",
                (MIN(IF(AM$1:AM$166="teilsaniert",AL$1:AL$166)) + MAX(IF(AM$1:AM$166="teilsaniert",AL$1:AL$166))) / 2,
                (MIN(IF(AM$1:AM$166="saniert",AL$1:AL$166)) + MAX(IF(AM$1:AM$166="saniert",AL$1:AL$166))) / 2
            )
        )),
        0,
        AK167
    )
)</f>
        <v>0</v>
      </c>
    </row>
    <row r="168" spans="2:61">
      <c r="I168" s="174">
        <f t="shared" si="64"/>
        <v>0.5472261060263619</v>
      </c>
      <c r="J168" s="160">
        <f t="shared" ref="J168:J231" si="76">_xlfn.NORM.DIST(I168, $I$5,$J$5, TRUE)</f>
        <v>2.3433507952818743E-2</v>
      </c>
      <c r="K168" s="174" t="str">
        <f t="shared" si="51"/>
        <v>saniert</v>
      </c>
      <c r="L168" s="174" cm="1">
        <f t="array" ref="L168">IF(
    J168 &gt; (IF(
        K168 = "unsaniert",
        (MIN(IF(K$32:K$166="unsaniert",J$32:J$166)) + MAX(IF(K$32:K$166="unsaniert",J$32:J$166))) / 2,
        IF(
            K168 = "teilsaniert",
            (MIN(IF(K$32:K$166="teilsaniert",J$32:J$166)) + MAX(IF(K$32:K$166="teilsaniert",J$32:J$166))) / 2,
            (MIN(IF(K$32:K$166="saniert",J$32:J$166)) + MAX(IF(K$32:K$166="saniert",J$32:J$166))) / 2
        )
    )),
    0,
    IF(
        J167 &lt; (IF(
            K168 = "unsaniert",
            (MIN(IF(K$32:K$166="unsaniert",J$32:J$166)) + MAX(IF(K$32:K$166="unsaniert",J$32:J$166))) / 2,
            IF(
                K168 = "teilsaniert",
                (MIN(IF(K$32:K$166="teilsaniert",J$32:J$166)) + MAX(IF(K$32:K$166="teilsaniert",J$32:J$166))) / 2,
                (MIN(IF(K$32:K$166="saniert",J$32:J$166)) + MAX(IF(K$32:K$166="saniert",J$32:J$166))) / 2
            )
        )),
        0,
        I168
    )
)</f>
        <v>0</v>
      </c>
      <c r="P168" s="174">
        <f t="shared" si="65"/>
        <v>-1.6563658874943228</v>
      </c>
      <c r="Q168" s="160">
        <f t="shared" ref="Q168:Q231" si="77">_xlfn.NORM.DIST(P168, $P$5,$Q$5, TRUE)</f>
        <v>4.7230751753146855E-18</v>
      </c>
      <c r="R168" s="174" t="str">
        <f t="shared" si="74"/>
        <v>saniert</v>
      </c>
      <c r="S168" s="174" cm="1">
        <f t="array" ref="S168">IF(
    Q168 &gt; (IF(
        R168 = "unsaniert",
        (MIN(IF(R$32:R$166="unsaniert",Q$32:Q$166)) + MAX(IF(R$32:R$166="unsaniert",Q$32:Q$166))) / 2,
        IF(
            R168 = "teilsaniert",
            (MIN(IF(R$32:R$166="teilsaniert",Q$32:Q$166)) + MAX(IF(R$32:R$166="teilsaniert",Q$32:Q$166))) / 2,
            (MIN(IF(R$32:R$166="saniert",Q$32:Q$166)) + MAX(IF(R$32:R$166="saniert",Q$32:Q$166))) / 2
        )
    )),
    0,
    IF(
        Q167 &lt; (IF(
            R168 = "unsaniert",
            (MIN(IF(R$32:R$166="unsaniert",Q$32:Q$166)) + MAX(IF(R$32:R$166="unsaniert",Q$32:Q$166))) / 2,
            IF(
                R168 = "teilsaniert",
                (MIN(IF(R$32:R$166="teilsaniert",Q$32:Q$166)) + MAX(IF(R$32:R$166="teilsaniert",Q$32:Q$166))) / 2,
                (MIN(IF(R$32:R$166="saniert",Q$32:Q$166)) + MAX(IF(R$32:R$166="saniert",Q$32:Q$166))) / 2
            )
        )),
        0,
        P168
    )
)</f>
        <v>0</v>
      </c>
      <c r="W168" s="174">
        <f t="shared" si="66"/>
        <v>1.2970897700003072</v>
      </c>
      <c r="X168" s="173">
        <f t="shared" si="53"/>
        <v>4.0804046335268249E-3</v>
      </c>
      <c r="Y168" s="174" t="str">
        <f t="shared" si="54"/>
        <v>saniert</v>
      </c>
      <c r="Z168" s="174" cm="1">
        <f t="array" ref="Z168">IF(
    X168 &gt; (IF(
        Y168 = "unsaniert",
        (MIN(IF(Y$29:Y$166="unsaniert",X$29:X$166)) + MAX(IF(Y$29:Y$166="unsaniert",X$29:X$166))) / 2,
        IF(
            Y168 = "teilsaniert",
            (MIN(IF(Y$29:Y$166="teilsaniert",X$29:X$166)) + MAX(IF(Y$29:Y$166="teilsaniert",X$29:X$166))) / 2,
            (MIN(IF(Y$29:Y$166="saniert",X$29:X$166)) + MAX(IF(Y$29:Y$166="saniert",X$29:X$166))) / 2
        )
    )),
    0,
    IF(
        X167 &lt; (IF(
            Y168 = "unsaniert",
            (MIN(IF(Y$29:Y$166="unsaniert",X$29:X$166)) + MAX(IF(Y$29:Y$166="unsaniert",X$29:X$166))) / 2,
            IF(
                Y168 = "teilsaniert",
                (MIN(IF(Y$29:Y$166="teilsaniert",X$29:X$166)) + MAX(IF(Y$29:Y$166="teilsaniert",X$29:X$166))) / 2,
                (MIN(IF(Y$29:Y$166="saniert",X$29:X$166)) + MAX(IF(Y$29:Y$166="saniert",X$29:X$166))) / 2
            )
        )),
        0,
        W168
    )
)</f>
        <v>0</v>
      </c>
      <c r="AK168" s="174">
        <f t="shared" si="75"/>
        <v>-1.8179460361989266</v>
      </c>
      <c r="AL168" s="173">
        <f t="shared" si="57"/>
        <v>3.5230650789261305E-25</v>
      </c>
      <c r="AM168" s="174" t="str">
        <f t="shared" si="58"/>
        <v>saniert</v>
      </c>
      <c r="AN168" s="174" cm="1">
        <f t="array" ref="AN168">IF(
    AL168 &gt; (IF(
        AM168 = "unsaniert",
        (MIN(IF(AM$1:AM$166="unsaniert",AL$1:AL$166)) + MAX(IF(AM$1:AM$166="unsaniert",AL$1:AL$166))) / 2,
        IF(
            AM168 = "teilsaniert",
            (MIN(IF(AM$1:AM$166="teilsaniert",AL$1:AL$166)) + MAX(IF(AM$1:AM$166="teilsaniert",AL$1:AL$166))) / 2,
            (MIN(IF(AM$1:AM$166="saniert",AL$1:AL$166)) + MAX(IF(AM$1:AM$166="saniert",AL$1:AL$166))) / 2
        )
    )),
    0,
    IF(
        AL167 &lt; (IF(
            AM168 = "unsaniert",
            (MIN(IF(AM$1:AM$166="unsaniert",AL$1:AL$166)) + MAX(IF(AM$1:AM$166="unsaniert",AL$1:AL$166))) / 2,
            IF(
                AM168 = "teilsaniert",
                (MIN(IF(AM$1:AM$166="teilsaniert",AL$1:AL$166)) + MAX(IF(AM$1:AM$166="teilsaniert",AL$1:AL$166))) / 2,
                (MIN(IF(AM$1:AM$166="saniert",AL$1:AL$166)) + MAX(IF(AM$1:AM$166="saniert",AL$1:AL$166))) / 2
            )
        )),
        0,
        AK168
    )
)</f>
        <v>0</v>
      </c>
    </row>
    <row r="169" spans="2:61">
      <c r="I169" s="174">
        <f t="shared" si="64"/>
        <v>0.51722610602636188</v>
      </c>
      <c r="J169" s="160">
        <f t="shared" si="76"/>
        <v>2.1433682114153484E-2</v>
      </c>
      <c r="K169" s="174" t="str">
        <f t="shared" si="51"/>
        <v>saniert</v>
      </c>
      <c r="L169" s="174" cm="1">
        <f t="array" ref="L169">IF(
    J169 &gt; (IF(
        K169 = "unsaniert",
        (MIN(IF(K$32:K$166="unsaniert",J$32:J$166)) + MAX(IF(K$32:K$166="unsaniert",J$32:J$166))) / 2,
        IF(
            K169 = "teilsaniert",
            (MIN(IF(K$32:K$166="teilsaniert",J$32:J$166)) + MAX(IF(K$32:K$166="teilsaniert",J$32:J$166))) / 2,
            (MIN(IF(K$32:K$166="saniert",J$32:J$166)) + MAX(IF(K$32:K$166="saniert",J$32:J$166))) / 2
        )
    )),
    0,
    IF(
        J168 &lt; (IF(
            K169 = "unsaniert",
            (MIN(IF(K$32:K$166="unsaniert",J$32:J$166)) + MAX(IF(K$32:K$166="unsaniert",J$32:J$166))) / 2,
            IF(
                K169 = "teilsaniert",
                (MIN(IF(K$32:K$166="teilsaniert",J$32:J$166)) + MAX(IF(K$32:K$166="teilsaniert",J$32:J$166))) / 2,
                (MIN(IF(K$32:K$166="saniert",J$32:J$166)) + MAX(IF(K$32:K$166="saniert",J$32:J$166))) / 2
            )
        )),
        0,
        I169
    )
)</f>
        <v>0</v>
      </c>
      <c r="P169" s="174">
        <f t="shared" si="65"/>
        <v>-1.6863658874943228</v>
      </c>
      <c r="Q169" s="160">
        <f t="shared" si="77"/>
        <v>2.2071705421413677E-18</v>
      </c>
      <c r="R169" s="174" t="str">
        <f t="shared" si="74"/>
        <v>saniert</v>
      </c>
      <c r="S169" s="174" cm="1">
        <f t="array" ref="S169">IF(
    Q169 &gt; (IF(
        R169 = "unsaniert",
        (MIN(IF(R$32:R$166="unsaniert",Q$32:Q$166)) + MAX(IF(R$32:R$166="unsaniert",Q$32:Q$166))) / 2,
        IF(
            R169 = "teilsaniert",
            (MIN(IF(R$32:R$166="teilsaniert",Q$32:Q$166)) + MAX(IF(R$32:R$166="teilsaniert",Q$32:Q$166))) / 2,
            (MIN(IF(R$32:R$166="saniert",Q$32:Q$166)) + MAX(IF(R$32:R$166="saniert",Q$32:Q$166))) / 2
        )
    )),
    0,
    IF(
        Q168 &lt; (IF(
            R169 = "unsaniert",
            (MIN(IF(R$32:R$166="unsaniert",Q$32:Q$166)) + MAX(IF(R$32:R$166="unsaniert",Q$32:Q$166))) / 2,
            IF(
                R169 = "teilsaniert",
                (MIN(IF(R$32:R$166="teilsaniert",Q$32:Q$166)) + MAX(IF(R$32:R$166="teilsaniert",Q$32:Q$166))) / 2,
                (MIN(IF(R$32:R$166="saniert",Q$32:Q$166)) + MAX(IF(R$32:R$166="saniert",Q$32:Q$166))) / 2
            )
        )),
        0,
        P169
    )
)</f>
        <v>0</v>
      </c>
      <c r="W169" s="174">
        <f t="shared" si="66"/>
        <v>1.2670897700003072</v>
      </c>
      <c r="X169" s="173">
        <f t="shared" si="53"/>
        <v>3.5963370408391856E-3</v>
      </c>
      <c r="Y169" s="174" t="str">
        <f t="shared" si="54"/>
        <v>saniert</v>
      </c>
      <c r="Z169" s="174" cm="1">
        <f t="array" ref="Z169">IF(
    X169 &gt; (IF(
        Y169 = "unsaniert",
        (MIN(IF(Y$29:Y$166="unsaniert",X$29:X$166)) + MAX(IF(Y$29:Y$166="unsaniert",X$29:X$166))) / 2,
        IF(
            Y169 = "teilsaniert",
            (MIN(IF(Y$29:Y$166="teilsaniert",X$29:X$166)) + MAX(IF(Y$29:Y$166="teilsaniert",X$29:X$166))) / 2,
            (MIN(IF(Y$29:Y$166="saniert",X$29:X$166)) + MAX(IF(Y$29:Y$166="saniert",X$29:X$166))) / 2
        )
    )),
    0,
    IF(
        X168 &lt; (IF(
            Y169 = "unsaniert",
            (MIN(IF(Y$29:Y$166="unsaniert",X$29:X$166)) + MAX(IF(Y$29:Y$166="unsaniert",X$29:X$166))) / 2,
            IF(
                Y169 = "teilsaniert",
                (MIN(IF(Y$29:Y$166="teilsaniert",X$29:X$166)) + MAX(IF(Y$29:Y$166="teilsaniert",X$29:X$166))) / 2,
                (MIN(IF(Y$29:Y$166="saniert",X$29:X$166)) + MAX(IF(Y$29:Y$166="saniert",X$29:X$166))) / 2
            )
        )),
        0,
        W169
    )
)</f>
        <v>0</v>
      </c>
      <c r="AK169" s="174">
        <f t="shared" si="75"/>
        <v>-1.8479460361989266</v>
      </c>
      <c r="AL169" s="173">
        <f t="shared" si="57"/>
        <v>1.2396659795839042E-25</v>
      </c>
      <c r="AM169" s="174" t="str">
        <f t="shared" si="58"/>
        <v>saniert</v>
      </c>
      <c r="AN169" s="174" cm="1">
        <f t="array" ref="AN169">IF(
    AL169 &gt; (IF(
        AM169 = "unsaniert",
        (MIN(IF(AM$1:AM$166="unsaniert",AL$1:AL$166)) + MAX(IF(AM$1:AM$166="unsaniert",AL$1:AL$166))) / 2,
        IF(
            AM169 = "teilsaniert",
            (MIN(IF(AM$1:AM$166="teilsaniert",AL$1:AL$166)) + MAX(IF(AM$1:AM$166="teilsaniert",AL$1:AL$166))) / 2,
            (MIN(IF(AM$1:AM$166="saniert",AL$1:AL$166)) + MAX(IF(AM$1:AM$166="saniert",AL$1:AL$166))) / 2
        )
    )),
    0,
    IF(
        AL168 &lt; (IF(
            AM169 = "unsaniert",
            (MIN(IF(AM$1:AM$166="unsaniert",AL$1:AL$166)) + MAX(IF(AM$1:AM$166="unsaniert",AL$1:AL$166))) / 2,
            IF(
                AM169 = "teilsaniert",
                (MIN(IF(AM$1:AM$166="teilsaniert",AL$1:AL$166)) + MAX(IF(AM$1:AM$166="teilsaniert",AL$1:AL$166))) / 2,
                (MIN(IF(AM$1:AM$166="saniert",AL$1:AL$166)) + MAX(IF(AM$1:AM$166="saniert",AL$1:AL$166))) / 2
            )
        )),
        0,
        AK169
    )
)</f>
        <v>0</v>
      </c>
    </row>
    <row r="170" spans="2:61">
      <c r="I170" s="174">
        <f t="shared" si="64"/>
        <v>0.48722610602636185</v>
      </c>
      <c r="J170" s="160">
        <f t="shared" si="76"/>
        <v>1.9580078778377918E-2</v>
      </c>
      <c r="K170" s="174" t="str">
        <f t="shared" si="51"/>
        <v>saniert</v>
      </c>
      <c r="L170" s="174" cm="1">
        <f t="array" ref="L170">IF(
    J170 &gt; (IF(
        K170 = "unsaniert",
        (MIN(IF(K$32:K$166="unsaniert",J$32:J$166)) + MAX(IF(K$32:K$166="unsaniert",J$32:J$166))) / 2,
        IF(
            K170 = "teilsaniert",
            (MIN(IF(K$32:K$166="teilsaniert",J$32:J$166)) + MAX(IF(K$32:K$166="teilsaniert",J$32:J$166))) / 2,
            (MIN(IF(K$32:K$166="saniert",J$32:J$166)) + MAX(IF(K$32:K$166="saniert",J$32:J$166))) / 2
        )
    )),
    0,
    IF(
        J169 &lt; (IF(
            K170 = "unsaniert",
            (MIN(IF(K$32:K$166="unsaniert",J$32:J$166)) + MAX(IF(K$32:K$166="unsaniert",J$32:J$166))) / 2,
            IF(
                K170 = "teilsaniert",
                (MIN(IF(K$32:K$166="teilsaniert",J$32:J$166)) + MAX(IF(K$32:K$166="teilsaniert",J$32:J$166))) / 2,
                (MIN(IF(K$32:K$166="saniert",J$32:J$166)) + MAX(IF(K$32:K$166="saniert",J$32:J$166))) / 2
            )
        )),
        0,
        I170
    )
)</f>
        <v>0</v>
      </c>
      <c r="P170" s="174">
        <f t="shared" si="65"/>
        <v>-1.7163658874943228</v>
      </c>
      <c r="Q170" s="160">
        <f t="shared" si="77"/>
        <v>1.0237526051763441E-18</v>
      </c>
      <c r="R170" s="174" t="str">
        <f t="shared" si="74"/>
        <v>saniert</v>
      </c>
      <c r="S170" s="174" cm="1">
        <f t="array" ref="S170">IF(
    Q170 &gt; (IF(
        R170 = "unsaniert",
        (MIN(IF(R$32:R$166="unsaniert",Q$32:Q$166)) + MAX(IF(R$32:R$166="unsaniert",Q$32:Q$166))) / 2,
        IF(
            R170 = "teilsaniert",
            (MIN(IF(R$32:R$166="teilsaniert",Q$32:Q$166)) + MAX(IF(R$32:R$166="teilsaniert",Q$32:Q$166))) / 2,
            (MIN(IF(R$32:R$166="saniert",Q$32:Q$166)) + MAX(IF(R$32:R$166="saniert",Q$32:Q$166))) / 2
        )
    )),
    0,
    IF(
        Q169 &lt; (IF(
            R170 = "unsaniert",
            (MIN(IF(R$32:R$166="unsaniert",Q$32:Q$166)) + MAX(IF(R$32:R$166="unsaniert",Q$32:Q$166))) / 2,
            IF(
                R170 = "teilsaniert",
                (MIN(IF(R$32:R$166="teilsaniert",Q$32:Q$166)) + MAX(IF(R$32:R$166="teilsaniert",Q$32:Q$166))) / 2,
                (MIN(IF(R$32:R$166="saniert",Q$32:Q$166)) + MAX(IF(R$32:R$166="saniert",Q$32:Q$166))) / 2
            )
        )),
        0,
        P170
    )
)</f>
        <v>0</v>
      </c>
      <c r="W170" s="174">
        <f t="shared" si="66"/>
        <v>1.2370897700003072</v>
      </c>
      <c r="X170" s="173">
        <f t="shared" si="53"/>
        <v>3.1644538085815297E-3</v>
      </c>
      <c r="Y170" s="174" t="str">
        <f t="shared" si="54"/>
        <v>saniert</v>
      </c>
      <c r="Z170" s="174" cm="1">
        <f t="array" ref="Z170">IF(
    X170 &gt; (IF(
        Y170 = "unsaniert",
        (MIN(IF(Y$29:Y$166="unsaniert",X$29:X$166)) + MAX(IF(Y$29:Y$166="unsaniert",X$29:X$166))) / 2,
        IF(
            Y170 = "teilsaniert",
            (MIN(IF(Y$29:Y$166="teilsaniert",X$29:X$166)) + MAX(IF(Y$29:Y$166="teilsaniert",X$29:X$166))) / 2,
            (MIN(IF(Y$29:Y$166="saniert",X$29:X$166)) + MAX(IF(Y$29:Y$166="saniert",X$29:X$166))) / 2
        )
    )),
    0,
    IF(
        X169 &lt; (IF(
            Y170 = "unsaniert",
            (MIN(IF(Y$29:Y$166="unsaniert",X$29:X$166)) + MAX(IF(Y$29:Y$166="unsaniert",X$29:X$166))) / 2,
            IF(
                Y170 = "teilsaniert",
                (MIN(IF(Y$29:Y$166="teilsaniert",X$29:X$166)) + MAX(IF(Y$29:Y$166="teilsaniert",X$29:X$166))) / 2,
                (MIN(IF(Y$29:Y$166="saniert",X$29:X$166)) + MAX(IF(Y$29:Y$166="saniert",X$29:X$166))) / 2
            )
        )),
        0,
        W170
    )
)</f>
        <v>0</v>
      </c>
      <c r="AK170" s="174">
        <f t="shared" si="75"/>
        <v>-1.8779460361989266</v>
      </c>
      <c r="AL170" s="173">
        <f t="shared" si="57"/>
        <v>4.3190063178088602E-26</v>
      </c>
      <c r="AM170" s="174" t="str">
        <f t="shared" si="58"/>
        <v>saniert</v>
      </c>
      <c r="AN170" s="174" cm="1">
        <f t="array" ref="AN170">IF(
    AL170 &gt; (IF(
        AM170 = "unsaniert",
        (MIN(IF(AM$1:AM$166="unsaniert",AL$1:AL$166)) + MAX(IF(AM$1:AM$166="unsaniert",AL$1:AL$166))) / 2,
        IF(
            AM170 = "teilsaniert",
            (MIN(IF(AM$1:AM$166="teilsaniert",AL$1:AL$166)) + MAX(IF(AM$1:AM$166="teilsaniert",AL$1:AL$166))) / 2,
            (MIN(IF(AM$1:AM$166="saniert",AL$1:AL$166)) + MAX(IF(AM$1:AM$166="saniert",AL$1:AL$166))) / 2
        )
    )),
    0,
    IF(
        AL169 &lt; (IF(
            AM170 = "unsaniert",
            (MIN(IF(AM$1:AM$166="unsaniert",AL$1:AL$166)) + MAX(IF(AM$1:AM$166="unsaniert",AL$1:AL$166))) / 2,
            IF(
                AM170 = "teilsaniert",
                (MIN(IF(AM$1:AM$166="teilsaniert",AL$1:AL$166)) + MAX(IF(AM$1:AM$166="teilsaniert",AL$1:AL$166))) / 2,
                (MIN(IF(AM$1:AM$166="saniert",AL$1:AL$166)) + MAX(IF(AM$1:AM$166="saniert",AL$1:AL$166))) / 2
            )
        )),
        0,
        AK170
    )
)</f>
        <v>0</v>
      </c>
    </row>
    <row r="171" spans="2:61">
      <c r="I171" s="174">
        <f t="shared" si="64"/>
        <v>0.45722610602636182</v>
      </c>
      <c r="J171" s="160">
        <f>_xlfn.NORM.DIST(I171, $I$5,$J$5, TRUE)</f>
        <v>1.7864420562816997E-2</v>
      </c>
      <c r="K171" s="174" t="str">
        <f>IF(J171&gt;($C$30+$D$30)/100,"unsaniert",IF(J171&gt;($D$30)/100,"teilsaniert","saniert"))</f>
        <v>saniert</v>
      </c>
      <c r="L171" s="174" cm="1">
        <f t="array" ref="L171">IF(
    J171 &gt; (IF(
        K171 = "unsaniert",
        (MIN(IF(K$32:K$166="unsaniert",J$32:J$166)) + MAX(IF(K$32:K$166="unsaniert",J$32:J$166))) / 2,
        IF(
            K171 = "teilsaniert",
            (MIN(IF(K$32:K$166="teilsaniert",J$32:J$166)) + MAX(IF(K$32:K$166="teilsaniert",J$32:J$166))) / 2,
            (MIN(IF(K$32:K$166="saniert",J$32:J$166)) + MAX(IF(K$32:K$166="saniert",J$32:J$166))) / 2
        )
    )),
    0,
    IF(
        J170 &lt; (IF(
            K171 = "unsaniert",
            (MIN(IF(K$32:K$166="unsaniert",J$32:J$166)) + MAX(IF(K$32:K$166="unsaniert",J$32:J$166))) / 2,
            IF(
                K171 = "teilsaniert",
                (MIN(IF(K$32:K$166="teilsaniert",J$32:J$166)) + MAX(IF(K$32:K$166="teilsaniert",J$32:J$166))) / 2,
                (MIN(IF(K$32:K$166="saniert",J$32:J$166)) + MAX(IF(K$32:K$166="saniert",J$32:J$166))) / 2
            )
        )),
        0,
        I171
    )
)</f>
        <v>0</v>
      </c>
      <c r="P171" s="174">
        <f t="shared" si="65"/>
        <v>-1.7463658874943229</v>
      </c>
      <c r="Q171" s="160">
        <f t="shared" si="77"/>
        <v>4.7130440053516358E-19</v>
      </c>
      <c r="R171" s="174" t="str">
        <f t="shared" si="74"/>
        <v>saniert</v>
      </c>
      <c r="S171" s="174" cm="1">
        <f t="array" ref="S171">IF(
    Q171 &gt; (IF(
        R171 = "unsaniert",
        (MIN(IF(R$32:R$166="unsaniert",Q$32:Q$166)) + MAX(IF(R$32:R$166="unsaniert",Q$32:Q$166))) / 2,
        IF(
            R171 = "teilsaniert",
            (MIN(IF(R$32:R$166="teilsaniert",Q$32:Q$166)) + MAX(IF(R$32:R$166="teilsaniert",Q$32:Q$166))) / 2,
            (MIN(IF(R$32:R$166="saniert",Q$32:Q$166)) + MAX(IF(R$32:R$166="saniert",Q$32:Q$166))) / 2
        )
    )),
    0,
    IF(
        Q170 &lt; (IF(
            R171 = "unsaniert",
            (MIN(IF(R$32:R$166="unsaniert",Q$32:Q$166)) + MAX(IF(R$32:R$166="unsaniert",Q$32:Q$166))) / 2,
            IF(
                R171 = "teilsaniert",
                (MIN(IF(R$32:R$166="teilsaniert",Q$32:Q$166)) + MAX(IF(R$32:R$166="teilsaniert",Q$32:Q$166))) / 2,
                (MIN(IF(R$32:R$166="saniert",Q$32:Q$166)) + MAX(IF(R$32:R$166="saniert",Q$32:Q$166))) / 2
            )
        )),
        0,
        P171
    )
)</f>
        <v>0</v>
      </c>
      <c r="W171" s="174">
        <f t="shared" si="66"/>
        <v>1.2070897700003071</v>
      </c>
      <c r="X171" s="173">
        <f t="shared" si="53"/>
        <v>2.7798227628504004E-3</v>
      </c>
      <c r="Y171" s="174" t="str">
        <f t="shared" si="54"/>
        <v>saniert</v>
      </c>
      <c r="Z171" s="174" cm="1">
        <f t="array" ref="Z171">IF(
    X171 &gt; (IF(
        Y171 = "unsaniert",
        (MIN(IF(Y$29:Y$166="unsaniert",X$29:X$166)) + MAX(IF(Y$29:Y$166="unsaniert",X$29:X$166))) / 2,
        IF(
            Y171 = "teilsaniert",
            (MIN(IF(Y$29:Y$166="teilsaniert",X$29:X$166)) + MAX(IF(Y$29:Y$166="teilsaniert",X$29:X$166))) / 2,
            (MIN(IF(Y$29:Y$166="saniert",X$29:X$166)) + MAX(IF(Y$29:Y$166="saniert",X$29:X$166))) / 2
        )
    )),
    0,
    IF(
        X170 &lt; (IF(
            Y171 = "unsaniert",
            (MIN(IF(Y$29:Y$166="unsaniert",X$29:X$166)) + MAX(IF(Y$29:Y$166="unsaniert",X$29:X$166))) / 2,
            IF(
                Y171 = "teilsaniert",
                (MIN(IF(Y$29:Y$166="teilsaniert",X$29:X$166)) + MAX(IF(Y$29:Y$166="teilsaniert",X$29:X$166))) / 2,
                (MIN(IF(Y$29:Y$166="saniert",X$29:X$166)) + MAX(IF(Y$29:Y$166="saniert",X$29:X$166))) / 2
            )
        )),
        0,
        W171
    )
)</f>
        <v>0</v>
      </c>
      <c r="AK171" s="174">
        <f t="shared" si="75"/>
        <v>-1.9079460361989267</v>
      </c>
      <c r="AL171" s="173">
        <f t="shared" si="57"/>
        <v>1.489901127296328E-26</v>
      </c>
      <c r="AM171" s="174" t="str">
        <f t="shared" si="58"/>
        <v>saniert</v>
      </c>
      <c r="AN171" s="174" cm="1">
        <f t="array" ref="AN171">IF(
    AL171 &gt; (IF(
        AM171 = "unsaniert",
        (MIN(IF(AM$1:AM$166="unsaniert",AL$1:AL$166)) + MAX(IF(AM$1:AM$166="unsaniert",AL$1:AL$166))) / 2,
        IF(
            AM171 = "teilsaniert",
            (MIN(IF(AM$1:AM$166="teilsaniert",AL$1:AL$166)) + MAX(IF(AM$1:AM$166="teilsaniert",AL$1:AL$166))) / 2,
            (MIN(IF(AM$1:AM$166="saniert",AL$1:AL$166)) + MAX(IF(AM$1:AM$166="saniert",AL$1:AL$166))) / 2
        )
    )),
    0,
    IF(
        AL170 &lt; (IF(
            AM171 = "unsaniert",
            (MIN(IF(AM$1:AM$166="unsaniert",AL$1:AL$166)) + MAX(IF(AM$1:AM$166="unsaniert",AL$1:AL$166))) / 2,
            IF(
                AM171 = "teilsaniert",
                (MIN(IF(AM$1:AM$166="teilsaniert",AL$1:AL$166)) + MAX(IF(AM$1:AM$166="teilsaniert",AL$1:AL$166))) / 2,
                (MIN(IF(AM$1:AM$166="saniert",AL$1:AL$166)) + MAX(IF(AM$1:AM$166="saniert",AL$1:AL$166))) / 2
            )
        )),
        0,
        AK171
    )
)</f>
        <v>0</v>
      </c>
    </row>
    <row r="172" spans="2:61">
      <c r="I172" s="174">
        <f t="shared" si="64"/>
        <v>0.4272261060263618</v>
      </c>
      <c r="J172" s="160">
        <f t="shared" si="76"/>
        <v>1.6278672859386875E-2</v>
      </c>
      <c r="K172" s="174" t="str">
        <f t="shared" si="51"/>
        <v>saniert</v>
      </c>
      <c r="L172" s="174" cm="1">
        <f t="array" ref="L172">IF(
    J172 &gt; (IF(
        K172 = "unsaniert",
        (MIN(IF(K$32:K$166="unsaniert",J$32:J$166)) + MAX(IF(K$32:K$166="unsaniert",J$32:J$166))) / 2,
        IF(
            K172 = "teilsaniert",
            (MIN(IF(K$32:K$166="teilsaniert",J$32:J$166)) + MAX(IF(K$32:K$166="teilsaniert",J$32:J$166))) / 2,
            (MIN(IF(K$32:K$166="saniert",J$32:J$166)) + MAX(IF(K$32:K$166="saniert",J$32:J$166))) / 2
        )
    )),
    0,
    IF(
        J171 &lt; (IF(
            K172 = "unsaniert",
            (MIN(IF(K$32:K$166="unsaniert",J$32:J$166)) + MAX(IF(K$32:K$166="unsaniert",J$32:J$166))) / 2,
            IF(
                K172 = "teilsaniert",
                (MIN(IF(K$32:K$166="teilsaniert",J$32:J$166)) + MAX(IF(K$32:K$166="teilsaniert",J$32:J$166))) / 2,
                (MIN(IF(K$32:K$166="saniert",J$32:J$166)) + MAX(IF(K$32:K$166="saniert",J$32:J$166))) / 2
            )
        )),
        0,
        I172
    )
)</f>
        <v>0</v>
      </c>
      <c r="P172" s="174">
        <f t="shared" si="65"/>
        <v>-1.7763658874943229</v>
      </c>
      <c r="Q172" s="160">
        <f t="shared" si="77"/>
        <v>2.1535481496414177E-19</v>
      </c>
      <c r="R172" s="174" t="str">
        <f t="shared" si="74"/>
        <v>saniert</v>
      </c>
      <c r="S172" s="174" cm="1">
        <f t="array" ref="S172">IF(
    Q172 &gt; (IF(
        R172 = "unsaniert",
        (MIN(IF(R$32:R$166="unsaniert",Q$32:Q$166)) + MAX(IF(R$32:R$166="unsaniert",Q$32:Q$166))) / 2,
        IF(
            R172 = "teilsaniert",
            (MIN(IF(R$32:R$166="teilsaniert",Q$32:Q$166)) + MAX(IF(R$32:R$166="teilsaniert",Q$32:Q$166))) / 2,
            (MIN(IF(R$32:R$166="saniert",Q$32:Q$166)) + MAX(IF(R$32:R$166="saniert",Q$32:Q$166))) / 2
        )
    )),
    0,
    IF(
        Q171 &lt; (IF(
            R172 = "unsaniert",
            (MIN(IF(R$32:R$166="unsaniert",Q$32:Q$166)) + MAX(IF(R$32:R$166="unsaniert",Q$32:Q$166))) / 2,
            IF(
                R172 = "teilsaniert",
                (MIN(IF(R$32:R$166="teilsaniert",Q$32:Q$166)) + MAX(IF(R$32:R$166="teilsaniert",Q$32:Q$166))) / 2,
                (MIN(IF(R$32:R$166="saniert",Q$32:Q$166)) + MAX(IF(R$32:R$166="saniert",Q$32:Q$166))) / 2
            )
        )),
        0,
        P172
    )
)</f>
        <v>0</v>
      </c>
      <c r="W172" s="174">
        <f t="shared" si="66"/>
        <v>1.1770897700003071</v>
      </c>
      <c r="X172" s="173">
        <f t="shared" si="53"/>
        <v>2.4378905739512813E-3</v>
      </c>
      <c r="Y172" s="174" t="str">
        <f t="shared" si="54"/>
        <v>saniert</v>
      </c>
      <c r="Z172" s="174" cm="1">
        <f t="array" ref="Z172">IF(
    X172 &gt; (IF(
        Y172 = "unsaniert",
        (MIN(IF(Y$29:Y$166="unsaniert",X$29:X$166)) + MAX(IF(Y$29:Y$166="unsaniert",X$29:X$166))) / 2,
        IF(
            Y172 = "teilsaniert",
            (MIN(IF(Y$29:Y$166="teilsaniert",X$29:X$166)) + MAX(IF(Y$29:Y$166="teilsaniert",X$29:X$166))) / 2,
            (MIN(IF(Y$29:Y$166="saniert",X$29:X$166)) + MAX(IF(Y$29:Y$166="saniert",X$29:X$166))) / 2
        )
    )),
    0,
    IF(
        X171 &lt; (IF(
            Y172 = "unsaniert",
            (MIN(IF(Y$29:Y$166="unsaniert",X$29:X$166)) + MAX(IF(Y$29:Y$166="unsaniert",X$29:X$166))) / 2,
            IF(
                Y172 = "teilsaniert",
                (MIN(IF(Y$29:Y$166="teilsaniert",X$29:X$166)) + MAX(IF(Y$29:Y$166="teilsaniert",X$29:X$166))) / 2,
                (MIN(IF(Y$29:Y$166="saniert",X$29:X$166)) + MAX(IF(Y$29:Y$166="saniert",X$29:X$166))) / 2
            )
        )),
        0,
        W172
    )
)</f>
        <v>0</v>
      </c>
      <c r="AK172" s="174">
        <f t="shared" si="75"/>
        <v>-1.9379460361989267</v>
      </c>
      <c r="AL172" s="173">
        <f t="shared" si="57"/>
        <v>5.0889108550267829E-27</v>
      </c>
      <c r="AM172" s="174" t="str">
        <f t="shared" si="58"/>
        <v>saniert</v>
      </c>
      <c r="AN172" s="174" cm="1">
        <f t="array" ref="AN172">IF(
    AL172 &gt; (IF(
        AM172 = "unsaniert",
        (MIN(IF(AM$1:AM$166="unsaniert",AL$1:AL$166)) + MAX(IF(AM$1:AM$166="unsaniert",AL$1:AL$166))) / 2,
        IF(
            AM172 = "teilsaniert",
            (MIN(IF(AM$1:AM$166="teilsaniert",AL$1:AL$166)) + MAX(IF(AM$1:AM$166="teilsaniert",AL$1:AL$166))) / 2,
            (MIN(IF(AM$1:AM$166="saniert",AL$1:AL$166)) + MAX(IF(AM$1:AM$166="saniert",AL$1:AL$166))) / 2
        )
    )),
    0,
    IF(
        AL171 &lt; (IF(
            AM172 = "unsaniert",
            (MIN(IF(AM$1:AM$166="unsaniert",AL$1:AL$166)) + MAX(IF(AM$1:AM$166="unsaniert",AL$1:AL$166))) / 2,
            IF(
                AM172 = "teilsaniert",
                (MIN(IF(AM$1:AM$166="teilsaniert",AL$1:AL$166)) + MAX(IF(AM$1:AM$166="teilsaniert",AL$1:AL$166))) / 2,
                (MIN(IF(AM$1:AM$166="saniert",AL$1:AL$166)) + MAX(IF(AM$1:AM$166="saniert",AL$1:AL$166))) / 2
            )
        )),
        0,
        AK172
    )
)</f>
        <v>0</v>
      </c>
    </row>
    <row r="173" spans="2:61">
      <c r="I173" s="174">
        <f t="shared" si="64"/>
        <v>0.39722610602636177</v>
      </c>
      <c r="J173" s="160">
        <f t="shared" si="76"/>
        <v>1.4815058192610295E-2</v>
      </c>
      <c r="K173" s="174" t="str">
        <f t="shared" si="51"/>
        <v>saniert</v>
      </c>
      <c r="L173" s="174" cm="1">
        <f t="array" ref="L173">IF(
    J173 &gt; (IF(
        K173 = "unsaniert",
        (MIN(IF(K$32:K$166="unsaniert",J$32:J$166)) + MAX(IF(K$32:K$166="unsaniert",J$32:J$166))) / 2,
        IF(
            K173 = "teilsaniert",
            (MIN(IF(K$32:K$166="teilsaniert",J$32:J$166)) + MAX(IF(K$32:K$166="teilsaniert",J$32:J$166))) / 2,
            (MIN(IF(K$32:K$166="saniert",J$32:J$166)) + MAX(IF(K$32:K$166="saniert",J$32:J$166))) / 2
        )
    )),
    0,
    IF(
        J172 &lt; (IF(
            K173 = "unsaniert",
            (MIN(IF(K$32:K$166="unsaniert",J$32:J$166)) + MAX(IF(K$32:K$166="unsaniert",J$32:J$166))) / 2,
            IF(
                K173 = "teilsaniert",
                (MIN(IF(K$32:K$166="teilsaniert",J$32:J$166)) + MAX(IF(K$32:K$166="teilsaniert",J$32:J$166))) / 2,
                (MIN(IF(K$32:K$166="saniert",J$32:J$166)) + MAX(IF(K$32:K$166="saniert",J$32:J$166))) / 2
            )
        )),
        0,
        I173
    )
)</f>
        <v>0</v>
      </c>
      <c r="P173" s="174">
        <f t="shared" si="65"/>
        <v>-1.8063658874943229</v>
      </c>
      <c r="Q173" s="160">
        <f t="shared" si="77"/>
        <v>9.766829010312867E-20</v>
      </c>
      <c r="R173" s="174" t="str">
        <f t="shared" si="74"/>
        <v>saniert</v>
      </c>
      <c r="S173" s="174" cm="1">
        <f t="array" ref="S173">IF(
    Q173 &gt; (IF(
        R173 = "unsaniert",
        (MIN(IF(R$32:R$166="unsaniert",Q$32:Q$166)) + MAX(IF(R$32:R$166="unsaniert",Q$32:Q$166))) / 2,
        IF(
            R173 = "teilsaniert",
            (MIN(IF(R$32:R$166="teilsaniert",Q$32:Q$166)) + MAX(IF(R$32:R$166="teilsaniert",Q$32:Q$166))) / 2,
            (MIN(IF(R$32:R$166="saniert",Q$32:Q$166)) + MAX(IF(R$32:R$166="saniert",Q$32:Q$166))) / 2
        )
    )),
    0,
    IF(
        Q172 &lt; (IF(
            R173 = "unsaniert",
            (MIN(IF(R$32:R$166="unsaniert",Q$32:Q$166)) + MAX(IF(R$32:R$166="unsaniert",Q$32:Q$166))) / 2,
            IF(
                R173 = "teilsaniert",
                (MIN(IF(R$32:R$166="teilsaniert",Q$32:Q$166)) + MAX(IF(R$32:R$166="teilsaniert",Q$32:Q$166))) / 2,
                (MIN(IF(R$32:R$166="saniert",Q$32:Q$166)) + MAX(IF(R$32:R$166="saniert",Q$32:Q$166))) / 2
            )
        )),
        0,
        P173
    )
)</f>
        <v>0</v>
      </c>
      <c r="W173" s="174">
        <f t="shared" si="66"/>
        <v>1.1470897700003071</v>
      </c>
      <c r="X173" s="173">
        <f t="shared" si="53"/>
        <v>2.1344642222141243E-3</v>
      </c>
      <c r="Y173" s="174" t="str">
        <f t="shared" si="54"/>
        <v>saniert</v>
      </c>
      <c r="Z173" s="174" cm="1">
        <f t="array" ref="Z173">IF(
    X173 &gt; (IF(
        Y173 = "unsaniert",
        (MIN(IF(Y$29:Y$166="unsaniert",X$29:X$166)) + MAX(IF(Y$29:Y$166="unsaniert",X$29:X$166))) / 2,
        IF(
            Y173 = "teilsaniert",
            (MIN(IF(Y$29:Y$166="teilsaniert",X$29:X$166)) + MAX(IF(Y$29:Y$166="teilsaniert",X$29:X$166))) / 2,
            (MIN(IF(Y$29:Y$166="saniert",X$29:X$166)) + MAX(IF(Y$29:Y$166="saniert",X$29:X$166))) / 2
        )
    )),
    0,
    IF(
        X172 &lt; (IF(
            Y173 = "unsaniert",
            (MIN(IF(Y$29:Y$166="unsaniert",X$29:X$166)) + MAX(IF(Y$29:Y$166="unsaniert",X$29:X$166))) / 2,
            IF(
                Y173 = "teilsaniert",
                (MIN(IF(Y$29:Y$166="teilsaniert",X$29:X$166)) + MAX(IF(Y$29:Y$166="teilsaniert",X$29:X$166))) / 2,
                (MIN(IF(Y$29:Y$166="saniert",X$29:X$166)) + MAX(IF(Y$29:Y$166="saniert",X$29:X$166))) / 2
            )
        )),
        0,
        W173
    )
)</f>
        <v>0</v>
      </c>
      <c r="AK173" s="174">
        <f t="shared" si="75"/>
        <v>-1.9679460361989267</v>
      </c>
      <c r="AL173" s="173">
        <f t="shared" si="57"/>
        <v>1.7210178394796289E-27</v>
      </c>
      <c r="AM173" s="174" t="str">
        <f t="shared" si="58"/>
        <v>saniert</v>
      </c>
      <c r="AN173" s="174" cm="1">
        <f t="array" ref="AN173">IF(
    AL173 &gt; (IF(
        AM173 = "unsaniert",
        (MIN(IF(AM$1:AM$166="unsaniert",AL$1:AL$166)) + MAX(IF(AM$1:AM$166="unsaniert",AL$1:AL$166))) / 2,
        IF(
            AM173 = "teilsaniert",
            (MIN(IF(AM$1:AM$166="teilsaniert",AL$1:AL$166)) + MAX(IF(AM$1:AM$166="teilsaniert",AL$1:AL$166))) / 2,
            (MIN(IF(AM$1:AM$166="saniert",AL$1:AL$166)) + MAX(IF(AM$1:AM$166="saniert",AL$1:AL$166))) / 2
        )
    )),
    0,
    IF(
        AL172 &lt; (IF(
            AM173 = "unsaniert",
            (MIN(IF(AM$1:AM$166="unsaniert",AL$1:AL$166)) + MAX(IF(AM$1:AM$166="unsaniert",AL$1:AL$166))) / 2,
            IF(
                AM173 = "teilsaniert",
                (MIN(IF(AM$1:AM$166="teilsaniert",AL$1:AL$166)) + MAX(IF(AM$1:AM$166="teilsaniert",AL$1:AL$166))) / 2,
                (MIN(IF(AM$1:AM$166="saniert",AL$1:AL$166)) + MAX(IF(AM$1:AM$166="saniert",AL$1:AL$166))) / 2
            )
        )),
        0,
        AK173
    )
)</f>
        <v>0</v>
      </c>
    </row>
    <row r="174" spans="2:61">
      <c r="I174" s="174">
        <f t="shared" si="64"/>
        <v>0.36722610602636174</v>
      </c>
      <c r="J174" s="160">
        <f t="shared" si="76"/>
        <v>1.3466068101635838E-2</v>
      </c>
      <c r="K174" s="174" t="str">
        <f t="shared" si="51"/>
        <v>saniert</v>
      </c>
      <c r="L174" s="174" cm="1">
        <f t="array" ref="L174">IF(
    J174 &gt; (IF(
        K174 = "unsaniert",
        (MIN(IF(K$32:K$166="unsaniert",J$32:J$166)) + MAX(IF(K$32:K$166="unsaniert",J$32:J$166))) / 2,
        IF(
            K174 = "teilsaniert",
            (MIN(IF(K$32:K$166="teilsaniert",J$32:J$166)) + MAX(IF(K$32:K$166="teilsaniert",J$32:J$166))) / 2,
            (MIN(IF(K$32:K$166="saniert",J$32:J$166)) + MAX(IF(K$32:K$166="saniert",J$32:J$166))) / 2
        )
    )),
    0,
    IF(
        J173 &lt; (IF(
            K174 = "unsaniert",
            (MIN(IF(K$32:K$166="unsaniert",J$32:J$166)) + MAX(IF(K$32:K$166="unsaniert",J$32:J$166))) / 2,
            IF(
                K174 = "teilsaniert",
                (MIN(IF(K$32:K$166="teilsaniert",J$32:J$166)) + MAX(IF(K$32:K$166="teilsaniert",J$32:J$166))) / 2,
                (MIN(IF(K$32:K$166="saniert",J$32:J$166)) + MAX(IF(K$32:K$166="saniert",J$32:J$166))) / 2
            )
        )),
        0,
        I174
    )
)</f>
        <v>0</v>
      </c>
      <c r="P174" s="174">
        <f t="shared" si="65"/>
        <v>-1.8363658874943229</v>
      </c>
      <c r="Q174" s="160">
        <f t="shared" si="77"/>
        <v>4.3964060631009824E-20</v>
      </c>
      <c r="R174" s="174" t="str">
        <f t="shared" si="74"/>
        <v>saniert</v>
      </c>
      <c r="S174" s="174" cm="1">
        <f t="array" ref="S174">IF(
    Q174 &gt; (IF(
        R174 = "unsaniert",
        (MIN(IF(R$32:R$166="unsaniert",Q$32:Q$166)) + MAX(IF(R$32:R$166="unsaniert",Q$32:Q$166))) / 2,
        IF(
            R174 = "teilsaniert",
            (MIN(IF(R$32:R$166="teilsaniert",Q$32:Q$166)) + MAX(IF(R$32:R$166="teilsaniert",Q$32:Q$166))) / 2,
            (MIN(IF(R$32:R$166="saniert",Q$32:Q$166)) + MAX(IF(R$32:R$166="saniert",Q$32:Q$166))) / 2
        )
    )),
    0,
    IF(
        Q173 &lt; (IF(
            R174 = "unsaniert",
            (MIN(IF(R$32:R$166="unsaniert",Q$32:Q$166)) + MAX(IF(R$32:R$166="unsaniert",Q$32:Q$166))) / 2,
            IF(
                R174 = "teilsaniert",
                (MIN(IF(R$32:R$166="teilsaniert",Q$32:Q$166)) + MAX(IF(R$32:R$166="teilsaniert",Q$32:Q$166))) / 2,
                (MIN(IF(R$32:R$166="saniert",Q$32:Q$166)) + MAX(IF(R$32:R$166="saniert",Q$32:Q$166))) / 2
            )
        )),
        0,
        P174
    )
)</f>
        <v>0</v>
      </c>
      <c r="W174" s="174">
        <f t="shared" si="66"/>
        <v>1.1170897700003071</v>
      </c>
      <c r="X174" s="173">
        <f t="shared" si="53"/>
        <v>1.8656920740638791E-3</v>
      </c>
      <c r="Y174" s="174" t="str">
        <f t="shared" si="54"/>
        <v>saniert</v>
      </c>
      <c r="Z174" s="174" cm="1">
        <f t="array" ref="Z174">IF(
    X174 &gt; (IF(
        Y174 = "unsaniert",
        (MIN(IF(Y$29:Y$166="unsaniert",X$29:X$166)) + MAX(IF(Y$29:Y$166="unsaniert",X$29:X$166))) / 2,
        IF(
            Y174 = "teilsaniert",
            (MIN(IF(Y$29:Y$166="teilsaniert",X$29:X$166)) + MAX(IF(Y$29:Y$166="teilsaniert",X$29:X$166))) / 2,
            (MIN(IF(Y$29:Y$166="saniert",X$29:X$166)) + MAX(IF(Y$29:Y$166="saniert",X$29:X$166))) / 2
        )
    )),
    0,
    IF(
        X173 &lt; (IF(
            Y174 = "unsaniert",
            (MIN(IF(Y$29:Y$166="unsaniert",X$29:X$166)) + MAX(IF(Y$29:Y$166="unsaniert",X$29:X$166))) / 2,
            IF(
                Y174 = "teilsaniert",
                (MIN(IF(Y$29:Y$166="teilsaniert",X$29:X$166)) + MAX(IF(Y$29:Y$166="teilsaniert",X$29:X$166))) / 2,
                (MIN(IF(Y$29:Y$166="saniert",X$29:X$166)) + MAX(IF(Y$29:Y$166="saniert",X$29:X$166))) / 2
            )
        )),
        0,
        W174
    )
)</f>
        <v>0</v>
      </c>
      <c r="AK174" s="174">
        <f t="shared" si="75"/>
        <v>-1.9979460361989267</v>
      </c>
      <c r="AL174" s="173">
        <f t="shared" si="57"/>
        <v>5.7628644138350758E-28</v>
      </c>
      <c r="AM174" s="174" t="str">
        <f t="shared" si="58"/>
        <v>saniert</v>
      </c>
      <c r="AN174" s="174" cm="1">
        <f t="array" ref="AN174">IF(
    AL174 &gt; (IF(
        AM174 = "unsaniert",
        (MIN(IF(AM$1:AM$166="unsaniert",AL$1:AL$166)) + MAX(IF(AM$1:AM$166="unsaniert",AL$1:AL$166))) / 2,
        IF(
            AM174 = "teilsaniert",
            (MIN(IF(AM$1:AM$166="teilsaniert",AL$1:AL$166)) + MAX(IF(AM$1:AM$166="teilsaniert",AL$1:AL$166))) / 2,
            (MIN(IF(AM$1:AM$166="saniert",AL$1:AL$166)) + MAX(IF(AM$1:AM$166="saniert",AL$1:AL$166))) / 2
        )
    )),
    0,
    IF(
        AL173 &lt; (IF(
            AM174 = "unsaniert",
            (MIN(IF(AM$1:AM$166="unsaniert",AL$1:AL$166)) + MAX(IF(AM$1:AM$166="unsaniert",AL$1:AL$166))) / 2,
            IF(
                AM174 = "teilsaniert",
                (MIN(IF(AM$1:AM$166="teilsaniert",AL$1:AL$166)) + MAX(IF(AM$1:AM$166="teilsaniert",AL$1:AL$166))) / 2,
                (MIN(IF(AM$1:AM$166="saniert",AL$1:AL$166)) + MAX(IF(AM$1:AM$166="saniert",AL$1:AL$166))) / 2
            )
        )),
        0,
        AK174
    )
)</f>
        <v>0</v>
      </c>
    </row>
    <row r="175" spans="2:61">
      <c r="I175" s="174">
        <f t="shared" si="64"/>
        <v>0.33722610602636172</v>
      </c>
      <c r="J175" s="160">
        <f t="shared" si="76"/>
        <v>1.2224472655045003E-2</v>
      </c>
      <c r="K175" s="174" t="str">
        <f t="shared" si="51"/>
        <v>saniert</v>
      </c>
      <c r="L175" s="174" cm="1">
        <f t="array" ref="L175">IF(
    J175 &gt; (IF(
        K175 = "unsaniert",
        (MIN(IF(K$32:K$166="unsaniert",J$32:J$166)) + MAX(IF(K$32:K$166="unsaniert",J$32:J$166))) / 2,
        IF(
            K175 = "teilsaniert",
            (MIN(IF(K$32:K$166="teilsaniert",J$32:J$166)) + MAX(IF(K$32:K$166="teilsaniert",J$32:J$166))) / 2,
            (MIN(IF(K$32:K$166="saniert",J$32:J$166)) + MAX(IF(K$32:K$166="saniert",J$32:J$166))) / 2
        )
    )),
    0,
    IF(
        J174 &lt; (IF(
            K175 = "unsaniert",
            (MIN(IF(K$32:K$166="unsaniert",J$32:J$166)) + MAX(IF(K$32:K$166="unsaniert",J$32:J$166))) / 2,
            IF(
                K175 = "teilsaniert",
                (MIN(IF(K$32:K$166="teilsaniert",J$32:J$166)) + MAX(IF(K$32:K$166="teilsaniert",J$32:J$166))) / 2,
                (MIN(IF(K$32:K$166="saniert",J$32:J$166)) + MAX(IF(K$32:K$166="saniert",J$32:J$166))) / 2
            )
        )),
        0,
        I175
    )
)</f>
        <v>0</v>
      </c>
      <c r="P175" s="174">
        <f t="shared" si="65"/>
        <v>-1.866365887494323</v>
      </c>
      <c r="Q175" s="160">
        <f t="shared" si="77"/>
        <v>1.9642038318021266E-20</v>
      </c>
      <c r="R175" s="174" t="str">
        <f t="shared" si="74"/>
        <v>saniert</v>
      </c>
      <c r="S175" s="174" cm="1">
        <f t="array" ref="S175">IF(
    Q175 &gt; (IF(
        R175 = "unsaniert",
        (MIN(IF(R$32:R$166="unsaniert",Q$32:Q$166)) + MAX(IF(R$32:R$166="unsaniert",Q$32:Q$166))) / 2,
        IF(
            R175 = "teilsaniert",
            (MIN(IF(R$32:R$166="teilsaniert",Q$32:Q$166)) + MAX(IF(R$32:R$166="teilsaniert",Q$32:Q$166))) / 2,
            (MIN(IF(R$32:R$166="saniert",Q$32:Q$166)) + MAX(IF(R$32:R$166="saniert",Q$32:Q$166))) / 2
        )
    )),
    0,
    IF(
        Q174 &lt; (IF(
            R175 = "unsaniert",
            (MIN(IF(R$32:R$166="unsaniert",Q$32:Q$166)) + MAX(IF(R$32:R$166="unsaniert",Q$32:Q$166))) / 2,
            IF(
                R175 = "teilsaniert",
                (MIN(IF(R$32:R$166="teilsaniert",Q$32:Q$166)) + MAX(IF(R$32:R$166="teilsaniert",Q$32:Q$166))) / 2,
                (MIN(IF(R$32:R$166="saniert",Q$32:Q$166)) + MAX(IF(R$32:R$166="saniert",Q$32:Q$166))) / 2
            )
        )),
        0,
        P175
    )
)</f>
        <v>0</v>
      </c>
      <c r="W175" s="174">
        <f t="shared" si="66"/>
        <v>1.087089770000307</v>
      </c>
      <c r="X175" s="173">
        <f t="shared" si="53"/>
        <v>1.62804477236689E-3</v>
      </c>
      <c r="Y175" s="174" t="str">
        <f t="shared" si="54"/>
        <v>saniert</v>
      </c>
      <c r="Z175" s="174" cm="1">
        <f t="array" ref="Z175">IF(
    X175 &gt; (IF(
        Y175 = "unsaniert",
        (MIN(IF(Y$29:Y$166="unsaniert",X$29:X$166)) + MAX(IF(Y$29:Y$166="unsaniert",X$29:X$166))) / 2,
        IF(
            Y175 = "teilsaniert",
            (MIN(IF(Y$29:Y$166="teilsaniert",X$29:X$166)) + MAX(IF(Y$29:Y$166="teilsaniert",X$29:X$166))) / 2,
            (MIN(IF(Y$29:Y$166="saniert",X$29:X$166)) + MAX(IF(Y$29:Y$166="saniert",X$29:X$166))) / 2
        )
    )),
    0,
    IF(
        X174 &lt; (IF(
            Y175 = "unsaniert",
            (MIN(IF(Y$29:Y$166="unsaniert",X$29:X$166)) + MAX(IF(Y$29:Y$166="unsaniert",X$29:X$166))) / 2,
            IF(
                Y175 = "teilsaniert",
                (MIN(IF(Y$29:Y$166="teilsaniert",X$29:X$166)) + MAX(IF(Y$29:Y$166="teilsaniert",X$29:X$166))) / 2,
                (MIN(IF(Y$29:Y$166="saniert",X$29:X$166)) + MAX(IF(Y$29:Y$166="saniert",X$29:X$166))) / 2
            )
        )),
        0,
        W175
    )
)</f>
        <v>0</v>
      </c>
      <c r="AK175" s="174">
        <f t="shared" si="75"/>
        <v>-2.0279460361989265</v>
      </c>
      <c r="AL175" s="173">
        <f t="shared" si="57"/>
        <v>1.9106595744984983E-28</v>
      </c>
      <c r="AM175" s="174" t="str">
        <f t="shared" si="58"/>
        <v>saniert</v>
      </c>
      <c r="AN175" s="174" cm="1">
        <f t="array" ref="AN175">IF(
    AL175 &gt; (IF(
        AM175 = "unsaniert",
        (MIN(IF(AM$1:AM$166="unsaniert",AL$1:AL$166)) + MAX(IF(AM$1:AM$166="unsaniert",AL$1:AL$166))) / 2,
        IF(
            AM175 = "teilsaniert",
            (MIN(IF(AM$1:AM$166="teilsaniert",AL$1:AL$166)) + MAX(IF(AM$1:AM$166="teilsaniert",AL$1:AL$166))) / 2,
            (MIN(IF(AM$1:AM$166="saniert",AL$1:AL$166)) + MAX(IF(AM$1:AM$166="saniert",AL$1:AL$166))) / 2
        )
    )),
    0,
    IF(
        AL174 &lt; (IF(
            AM175 = "unsaniert",
            (MIN(IF(AM$1:AM$166="unsaniert",AL$1:AL$166)) + MAX(IF(AM$1:AM$166="unsaniert",AL$1:AL$166))) / 2,
            IF(
                AM175 = "teilsaniert",
                (MIN(IF(AM$1:AM$166="teilsaniert",AL$1:AL$166)) + MAX(IF(AM$1:AM$166="teilsaniert",AL$1:AL$166))) / 2,
                (MIN(IF(AM$1:AM$166="saniert",AL$1:AL$166)) + MAX(IF(AM$1:AM$166="saniert",AL$1:AL$166))) / 2
            )
        )),
        0,
        AK175
    )
)</f>
        <v>0</v>
      </c>
    </row>
    <row r="176" spans="2:61">
      <c r="I176" s="174">
        <f t="shared" si="64"/>
        <v>0.30722610602636169</v>
      </c>
      <c r="J176" s="160">
        <f t="shared" si="76"/>
        <v>1.1083327718020567E-2</v>
      </c>
      <c r="K176" s="174" t="str">
        <f t="shared" si="51"/>
        <v>saniert</v>
      </c>
      <c r="L176" s="174" cm="1">
        <f t="array" ref="L176">IF(
    J176 &gt; (IF(
        K176 = "unsaniert",
        (MIN(IF(K$32:K$166="unsaniert",J$32:J$166)) + MAX(IF(K$32:K$166="unsaniert",J$32:J$166))) / 2,
        IF(
            K176 = "teilsaniert",
            (MIN(IF(K$32:K$166="teilsaniert",J$32:J$166)) + MAX(IF(K$32:K$166="teilsaniert",J$32:J$166))) / 2,
            (MIN(IF(K$32:K$166="saniert",J$32:J$166)) + MAX(IF(K$32:K$166="saniert",J$32:J$166))) / 2
        )
    )),
    0,
    IF(
        J175 &lt; (IF(
            K176 = "unsaniert",
            (MIN(IF(K$32:K$166="unsaniert",J$32:J$166)) + MAX(IF(K$32:K$166="unsaniert",J$32:J$166))) / 2,
            IF(
                K176 = "teilsaniert",
                (MIN(IF(K$32:K$166="teilsaniert",J$32:J$166)) + MAX(IF(K$32:K$166="teilsaniert",J$32:J$166))) / 2,
                (MIN(IF(K$32:K$166="saniert",J$32:J$166)) + MAX(IF(K$32:K$166="saniert",J$32:J$166))) / 2
            )
        )),
        0,
        I176
    )
)</f>
        <v>0</v>
      </c>
      <c r="P176" s="174">
        <f t="shared" si="65"/>
        <v>-1.896365887494323</v>
      </c>
      <c r="Q176" s="160">
        <f t="shared" si="77"/>
        <v>8.7100208812322211E-21</v>
      </c>
      <c r="R176" s="174" t="str">
        <f t="shared" si="74"/>
        <v>saniert</v>
      </c>
      <c r="S176" s="174" cm="1">
        <f t="array" ref="S176">IF(
    Q176 &gt; (IF(
        R176 = "unsaniert",
        (MIN(IF(R$32:R$166="unsaniert",Q$32:Q$166)) + MAX(IF(R$32:R$166="unsaniert",Q$32:Q$166))) / 2,
        IF(
            R176 = "teilsaniert",
            (MIN(IF(R$32:R$166="teilsaniert",Q$32:Q$166)) + MAX(IF(R$32:R$166="teilsaniert",Q$32:Q$166))) / 2,
            (MIN(IF(R$32:R$166="saniert",Q$32:Q$166)) + MAX(IF(R$32:R$166="saniert",Q$32:Q$166))) / 2
        )
    )),
    0,
    IF(
        Q175 &lt; (IF(
            R176 = "unsaniert",
            (MIN(IF(R$32:R$166="unsaniert",Q$32:Q$166)) + MAX(IF(R$32:R$166="unsaniert",Q$32:Q$166))) / 2,
            IF(
                R176 = "teilsaniert",
                (MIN(IF(R$32:R$166="teilsaniert",Q$32:Q$166)) + MAX(IF(R$32:R$166="teilsaniert",Q$32:Q$166))) / 2,
                (MIN(IF(R$32:R$166="saniert",Q$32:Q$166)) + MAX(IF(R$32:R$166="saniert",Q$32:Q$166))) / 2
            )
        )),
        0,
        P176
    )
)</f>
        <v>0</v>
      </c>
      <c r="W176" s="174">
        <f t="shared" si="66"/>
        <v>1.057089770000307</v>
      </c>
      <c r="X176" s="173">
        <f t="shared" si="53"/>
        <v>1.4182961240067806E-3</v>
      </c>
      <c r="Y176" s="174" t="str">
        <f t="shared" si="54"/>
        <v>saniert</v>
      </c>
      <c r="Z176" s="174" cm="1">
        <f t="array" ref="Z176">IF(
    X176 &gt; (IF(
        Y176 = "unsaniert",
        (MIN(IF(Y$29:Y$166="unsaniert",X$29:X$166)) + MAX(IF(Y$29:Y$166="unsaniert",X$29:X$166))) / 2,
        IF(
            Y176 = "teilsaniert",
            (MIN(IF(Y$29:Y$166="teilsaniert",X$29:X$166)) + MAX(IF(Y$29:Y$166="teilsaniert",X$29:X$166))) / 2,
            (MIN(IF(Y$29:Y$166="saniert",X$29:X$166)) + MAX(IF(Y$29:Y$166="saniert",X$29:X$166))) / 2
        )
    )),
    0,
    IF(
        X175 &lt; (IF(
            Y176 = "unsaniert",
            (MIN(IF(Y$29:Y$166="unsaniert",X$29:X$166)) + MAX(IF(Y$29:Y$166="unsaniert",X$29:X$166))) / 2,
            IF(
                Y176 = "teilsaniert",
                (MIN(IF(Y$29:Y$166="teilsaniert",X$29:X$166)) + MAX(IF(Y$29:Y$166="teilsaniert",X$29:X$166))) / 2,
                (MIN(IF(Y$29:Y$166="saniert",X$29:X$166)) + MAX(IF(Y$29:Y$166="saniert",X$29:X$166))) / 2
            )
        )),
        0,
        W176
    )
)</f>
        <v>0</v>
      </c>
      <c r="AK176" s="174">
        <f t="shared" si="75"/>
        <v>-2.0579460361989264</v>
      </c>
      <c r="AL176" s="173">
        <f t="shared" si="57"/>
        <v>6.2721943932165523E-29</v>
      </c>
      <c r="AM176" s="174" t="str">
        <f t="shared" si="58"/>
        <v>saniert</v>
      </c>
      <c r="AN176" s="174" cm="1">
        <f t="array" ref="AN176">IF(
    AL176 &gt; (IF(
        AM176 = "unsaniert",
        (MIN(IF(AM$1:AM$166="unsaniert",AL$1:AL$166)) + MAX(IF(AM$1:AM$166="unsaniert",AL$1:AL$166))) / 2,
        IF(
            AM176 = "teilsaniert",
            (MIN(IF(AM$1:AM$166="teilsaniert",AL$1:AL$166)) + MAX(IF(AM$1:AM$166="teilsaniert",AL$1:AL$166))) / 2,
            (MIN(IF(AM$1:AM$166="saniert",AL$1:AL$166)) + MAX(IF(AM$1:AM$166="saniert",AL$1:AL$166))) / 2
        )
    )),
    0,
    IF(
        AL175 &lt; (IF(
            AM176 = "unsaniert",
            (MIN(IF(AM$1:AM$166="unsaniert",AL$1:AL$166)) + MAX(IF(AM$1:AM$166="unsaniert",AL$1:AL$166))) / 2,
            IF(
                AM176 = "teilsaniert",
                (MIN(IF(AM$1:AM$166="teilsaniert",AL$1:AL$166)) + MAX(IF(AM$1:AM$166="teilsaniert",AL$1:AL$166))) / 2,
                (MIN(IF(AM$1:AM$166="saniert",AL$1:AL$166)) + MAX(IF(AM$1:AM$166="saniert",AL$1:AL$166))) / 2
            )
        )),
        0,
        AK176
    )
)</f>
        <v>0</v>
      </c>
    </row>
    <row r="177" spans="9:40">
      <c r="I177" s="174">
        <f t="shared" si="64"/>
        <v>0.27722610602636166</v>
      </c>
      <c r="J177" s="160">
        <f>_xlfn.NORM.DIST(I177, $I$5,$J$5, TRUE)</f>
        <v>1.0035980100274313E-2</v>
      </c>
      <c r="K177" s="174" t="str">
        <f t="shared" si="51"/>
        <v>saniert</v>
      </c>
      <c r="L177" s="174" cm="1">
        <f t="array" ref="L177">IF(
    J177 &gt; (IF(
        K177 = "unsaniert",
        (MIN(IF(K$32:K$166="unsaniert",J$32:J$166)) + MAX(IF(K$32:K$166="unsaniert",J$32:J$166))) / 2,
        IF(
            K177 = "teilsaniert",
            (MIN(IF(K$32:K$166="teilsaniert",J$32:J$166)) + MAX(IF(K$32:K$166="teilsaniert",J$32:J$166))) / 2,
            (MIN(IF(K$32:K$166="saniert",J$32:J$166)) + MAX(IF(K$32:K$166="saniert",J$32:J$166))) / 2
        )
    )),
    0,
    IF(
        J176 &lt; (IF(
            K177 = "unsaniert",
            (MIN(IF(K$32:K$166="unsaniert",J$32:J$166)) + MAX(IF(K$32:K$166="unsaniert",J$32:J$166))) / 2,
            IF(
                K177 = "teilsaniert",
                (MIN(IF(K$32:K$166="teilsaniert",J$32:J$166)) + MAX(IF(K$32:K$166="teilsaniert",J$32:J$166))) / 2,
                (MIN(IF(K$32:K$166="saniert",J$32:J$166)) + MAX(IF(K$32:K$166="saniert",J$32:J$166))) / 2
            )
        )),
        0,
        I177
    )
)</f>
        <v>0</v>
      </c>
      <c r="P177" s="174">
        <f t="shared" si="65"/>
        <v>-1.926365887494323</v>
      </c>
      <c r="Q177" s="160">
        <f t="shared" si="77"/>
        <v>3.8334966316517865E-21</v>
      </c>
      <c r="R177" s="174" t="str">
        <f t="shared" si="74"/>
        <v>saniert</v>
      </c>
      <c r="S177" s="174" cm="1">
        <f t="array" ref="S177">IF(
    Q177 &gt; (IF(
        R177 = "unsaniert",
        (MIN(IF(R$32:R$166="unsaniert",Q$32:Q$166)) + MAX(IF(R$32:R$166="unsaniert",Q$32:Q$166))) / 2,
        IF(
            R177 = "teilsaniert",
            (MIN(IF(R$32:R$166="teilsaniert",Q$32:Q$166)) + MAX(IF(R$32:R$166="teilsaniert",Q$32:Q$166))) / 2,
            (MIN(IF(R$32:R$166="saniert",Q$32:Q$166)) + MAX(IF(R$32:R$166="saniert",Q$32:Q$166))) / 2
        )
    )),
    0,
    IF(
        Q176 &lt; (IF(
            R177 = "unsaniert",
            (MIN(IF(R$32:R$166="unsaniert",Q$32:Q$166)) + MAX(IF(R$32:R$166="unsaniert",Q$32:Q$166))) / 2,
            IF(
                R177 = "teilsaniert",
                (MIN(IF(R$32:R$166="teilsaniert",Q$32:Q$166)) + MAX(IF(R$32:R$166="teilsaniert",Q$32:Q$166))) / 2,
                (MIN(IF(R$32:R$166="saniert",Q$32:Q$166)) + MAX(IF(R$32:R$166="saniert",Q$32:Q$166))) / 2
            )
        )),
        0,
        P177
    )
)</f>
        <v>0</v>
      </c>
      <c r="W177" s="174">
        <f t="shared" si="66"/>
        <v>1.027089770000307</v>
      </c>
      <c r="X177" s="173">
        <f t="shared" si="53"/>
        <v>1.2335041467941509E-3</v>
      </c>
      <c r="Y177" s="174" t="str">
        <f t="shared" si="54"/>
        <v>saniert</v>
      </c>
      <c r="Z177" s="174" cm="1">
        <f t="array" ref="Z177">IF(
    X177 &gt; (IF(
        Y177 = "unsaniert",
        (MIN(IF(Y$29:Y$166="unsaniert",X$29:X$166)) + MAX(IF(Y$29:Y$166="unsaniert",X$29:X$166))) / 2,
        IF(
            Y177 = "teilsaniert",
            (MIN(IF(Y$29:Y$166="teilsaniert",X$29:X$166)) + MAX(IF(Y$29:Y$166="teilsaniert",X$29:X$166))) / 2,
            (MIN(IF(Y$29:Y$166="saniert",X$29:X$166)) + MAX(IF(Y$29:Y$166="saniert",X$29:X$166))) / 2
        )
    )),
    0,
    IF(
        X176 &lt; (IF(
            Y177 = "unsaniert",
            (MIN(IF(Y$29:Y$166="unsaniert",X$29:X$166)) + MAX(IF(Y$29:Y$166="unsaniert",X$29:X$166))) / 2,
            IF(
                Y177 = "teilsaniert",
                (MIN(IF(Y$29:Y$166="teilsaniert",X$29:X$166)) + MAX(IF(Y$29:Y$166="teilsaniert",X$29:X$166))) / 2,
                (MIN(IF(Y$29:Y$166="saniert",X$29:X$166)) + MAX(IF(Y$29:Y$166="saniert",X$29:X$166))) / 2
            )
        )),
        0,
        W177
    )
)</f>
        <v>0</v>
      </c>
      <c r="AK177" s="174">
        <f t="shared" si="75"/>
        <v>-2.0879460361989262</v>
      </c>
      <c r="AL177" s="173">
        <f t="shared" si="57"/>
        <v>2.0386675035447174E-29</v>
      </c>
      <c r="AM177" s="174" t="str">
        <f t="shared" si="58"/>
        <v>saniert</v>
      </c>
      <c r="AN177" s="174" cm="1">
        <f t="array" ref="AN177">IF(
    AL177 &gt; (IF(
        AM177 = "unsaniert",
        (MIN(IF(AM$1:AM$166="unsaniert",AL$1:AL$166)) + MAX(IF(AM$1:AM$166="unsaniert",AL$1:AL$166))) / 2,
        IF(
            AM177 = "teilsaniert",
            (MIN(IF(AM$1:AM$166="teilsaniert",AL$1:AL$166)) + MAX(IF(AM$1:AM$166="teilsaniert",AL$1:AL$166))) / 2,
            (MIN(IF(AM$1:AM$166="saniert",AL$1:AL$166)) + MAX(IF(AM$1:AM$166="saniert",AL$1:AL$166))) / 2
        )
    )),
    0,
    IF(
        AL176 &lt; (IF(
            AM177 = "unsaniert",
            (MIN(IF(AM$1:AM$166="unsaniert",AL$1:AL$166)) + MAX(IF(AM$1:AM$166="unsaniert",AL$1:AL$166))) / 2,
            IF(
                AM177 = "teilsaniert",
                (MIN(IF(AM$1:AM$166="teilsaniert",AL$1:AL$166)) + MAX(IF(AM$1:AM$166="teilsaniert",AL$1:AL$166))) / 2,
                (MIN(IF(AM$1:AM$166="saniert",AL$1:AL$166)) + MAX(IF(AM$1:AM$166="saniert",AL$1:AL$166))) / 2
            )
        )),
        0,
        AK177
    )
)</f>
        <v>0</v>
      </c>
    </row>
    <row r="178" spans="9:40">
      <c r="I178" s="174">
        <f t="shared" si="64"/>
        <v>0.24722610602636166</v>
      </c>
      <c r="J178" s="160">
        <f t="shared" si="76"/>
        <v>9.0760707200490762E-3</v>
      </c>
      <c r="K178" s="174" t="str">
        <f t="shared" si="51"/>
        <v>saniert</v>
      </c>
      <c r="L178" s="174" cm="1">
        <f t="array" ref="L178">IF(
    J178 &gt; (IF(
        K178 = "unsaniert",
        (MIN(IF(K$32:K$166="unsaniert",J$32:J$166)) + MAX(IF(K$32:K$166="unsaniert",J$32:J$166))) / 2,
        IF(
            K178 = "teilsaniert",
            (MIN(IF(K$32:K$166="teilsaniert",J$32:J$166)) + MAX(IF(K$32:K$166="teilsaniert",J$32:J$166))) / 2,
            (MIN(IF(K$32:K$166="saniert",J$32:J$166)) + MAX(IF(K$32:K$166="saniert",J$32:J$166))) / 2
        )
    )),
    0,
    IF(
        J177 &lt; (IF(
            K178 = "unsaniert",
            (MIN(IF(K$32:K$166="unsaniert",J$32:J$166)) + MAX(IF(K$32:K$166="unsaniert",J$32:J$166))) / 2,
            IF(
                K178 = "teilsaniert",
                (MIN(IF(K$32:K$166="teilsaniert",J$32:J$166)) + MAX(IF(K$32:K$166="teilsaniert",J$32:J$166))) / 2,
                (MIN(IF(K$32:K$166="saniert",J$32:J$166)) + MAX(IF(K$32:K$166="saniert",J$32:J$166))) / 2
            )
        )),
        0,
        I178
    )
)</f>
        <v>0</v>
      </c>
      <c r="P178" s="174">
        <f t="shared" si="65"/>
        <v>-1.9563658874943231</v>
      </c>
      <c r="Q178" s="160">
        <f t="shared" si="77"/>
        <v>1.6746096936646264E-21</v>
      </c>
      <c r="R178" s="174" t="str">
        <f t="shared" si="74"/>
        <v>saniert</v>
      </c>
      <c r="S178" s="174" cm="1">
        <f t="array" ref="S178">IF(
    Q178 &gt; (IF(
        R178 = "unsaniert",
        (MIN(IF(R$32:R$166="unsaniert",Q$32:Q$166)) + MAX(IF(R$32:R$166="unsaniert",Q$32:Q$166))) / 2,
        IF(
            R178 = "teilsaniert",
            (MIN(IF(R$32:R$166="teilsaniert",Q$32:Q$166)) + MAX(IF(R$32:R$166="teilsaniert",Q$32:Q$166))) / 2,
            (MIN(IF(R$32:R$166="saniert",Q$32:Q$166)) + MAX(IF(R$32:R$166="saniert",Q$32:Q$166))) / 2
        )
    )),
    0,
    IF(
        Q177 &lt; (IF(
            R178 = "unsaniert",
            (MIN(IF(R$32:R$166="unsaniert",Q$32:Q$166)) + MAX(IF(R$32:R$166="unsaniert",Q$32:Q$166))) / 2,
            IF(
                R178 = "teilsaniert",
                (MIN(IF(R$32:R$166="teilsaniert",Q$32:Q$166)) + MAX(IF(R$32:R$166="teilsaniert",Q$32:Q$166))) / 2,
                (MIN(IF(R$32:R$166="saniert",Q$32:Q$166)) + MAX(IF(R$32:R$166="saniert",Q$32:Q$166))) / 2
            )
        )),
        0,
        P178
    )
)</f>
        <v>0</v>
      </c>
      <c r="W178" s="174">
        <f t="shared" si="66"/>
        <v>0.99708977000030696</v>
      </c>
      <c r="X178" s="173">
        <f t="shared" si="53"/>
        <v>1.0709924174406931E-3</v>
      </c>
      <c r="Y178" s="174" t="str">
        <f t="shared" si="54"/>
        <v>saniert</v>
      </c>
      <c r="Z178" s="174" cm="1">
        <f t="array" ref="Z178">IF(
    X178 &gt; (IF(
        Y178 = "unsaniert",
        (MIN(IF(Y$29:Y$166="unsaniert",X$29:X$166)) + MAX(IF(Y$29:Y$166="unsaniert",X$29:X$166))) / 2,
        IF(
            Y178 = "teilsaniert",
            (MIN(IF(Y$29:Y$166="teilsaniert",X$29:X$166)) + MAX(IF(Y$29:Y$166="teilsaniert",X$29:X$166))) / 2,
            (MIN(IF(Y$29:Y$166="saniert",X$29:X$166)) + MAX(IF(Y$29:Y$166="saniert",X$29:X$166))) / 2
        )
    )),
    0,
    IF(
        X177 &lt; (IF(
            Y178 = "unsaniert",
            (MIN(IF(Y$29:Y$166="unsaniert",X$29:X$166)) + MAX(IF(Y$29:Y$166="unsaniert",X$29:X$166))) / 2,
            IF(
                Y178 = "teilsaniert",
                (MIN(IF(Y$29:Y$166="teilsaniert",X$29:X$166)) + MAX(IF(Y$29:Y$166="teilsaniert",X$29:X$166))) / 2,
                (MIN(IF(Y$29:Y$166="saniert",X$29:X$166)) + MAX(IF(Y$29:Y$166="saniert",X$29:X$166))) / 2
            )
        )),
        0,
        W178
    )
)</f>
        <v>0</v>
      </c>
      <c r="AK178" s="174">
        <f t="shared" si="75"/>
        <v>-2.117946036198926</v>
      </c>
      <c r="AL178" s="173">
        <f t="shared" si="57"/>
        <v>6.5608999409036983E-30</v>
      </c>
      <c r="AM178" s="174" t="str">
        <f t="shared" si="58"/>
        <v>saniert</v>
      </c>
      <c r="AN178" s="174" cm="1">
        <f t="array" ref="AN178">IF(
    AL178 &gt; (IF(
        AM178 = "unsaniert",
        (MIN(IF(AM$1:AM$166="unsaniert",AL$1:AL$166)) + MAX(IF(AM$1:AM$166="unsaniert",AL$1:AL$166))) / 2,
        IF(
            AM178 = "teilsaniert",
            (MIN(IF(AM$1:AM$166="teilsaniert",AL$1:AL$166)) + MAX(IF(AM$1:AM$166="teilsaniert",AL$1:AL$166))) / 2,
            (MIN(IF(AM$1:AM$166="saniert",AL$1:AL$166)) + MAX(IF(AM$1:AM$166="saniert",AL$1:AL$166))) / 2
        )
    )),
    0,
    IF(
        AL177 &lt; (IF(
            AM178 = "unsaniert",
            (MIN(IF(AM$1:AM$166="unsaniert",AL$1:AL$166)) + MAX(IF(AM$1:AM$166="unsaniert",AL$1:AL$166))) / 2,
            IF(
                AM178 = "teilsaniert",
                (MIN(IF(AM$1:AM$166="teilsaniert",AL$1:AL$166)) + MAX(IF(AM$1:AM$166="teilsaniert",AL$1:AL$166))) / 2,
                (MIN(IF(AM$1:AM$166="saniert",AL$1:AL$166)) + MAX(IF(AM$1:AM$166="saniert",AL$1:AL$166))) / 2
            )
        )),
        0,
        AK178
    )
)</f>
        <v>0</v>
      </c>
    </row>
    <row r="179" spans="9:40">
      <c r="I179" s="174">
        <f t="shared" si="64"/>
        <v>0.21722610602636166</v>
      </c>
      <c r="J179" s="160">
        <f t="shared" si="76"/>
        <v>8.1975359245963497E-3</v>
      </c>
      <c r="K179" s="174" t="str">
        <f t="shared" si="51"/>
        <v>saniert</v>
      </c>
      <c r="L179" s="174" cm="1">
        <f t="array" ref="L179">IF(
    J179 &gt; (IF(
        K179 = "unsaniert",
        (MIN(IF(K$32:K$166="unsaniert",J$32:J$166)) + MAX(IF(K$32:K$166="unsaniert",J$32:J$166))) / 2,
        IF(
            K179 = "teilsaniert",
            (MIN(IF(K$32:K$166="teilsaniert",J$32:J$166)) + MAX(IF(K$32:K$166="teilsaniert",J$32:J$166))) / 2,
            (MIN(IF(K$32:K$166="saniert",J$32:J$166)) + MAX(IF(K$32:K$166="saniert",J$32:J$166))) / 2
        )
    )),
    0,
    IF(
        J178 &lt; (IF(
            K179 = "unsaniert",
            (MIN(IF(K$32:K$166="unsaniert",J$32:J$166)) + MAX(IF(K$32:K$166="unsaniert",J$32:J$166))) / 2,
            IF(
                K179 = "teilsaniert",
                (MIN(IF(K$32:K$166="teilsaniert",J$32:J$166)) + MAX(IF(K$32:K$166="teilsaniert",J$32:J$166))) / 2,
                (MIN(IF(K$32:K$166="saniert",J$32:J$166)) + MAX(IF(K$32:K$166="saniert",J$32:J$166))) / 2
            )
        )),
        0,
        I179
    )
)</f>
        <v>0</v>
      </c>
      <c r="P179" s="174">
        <f t="shared" si="65"/>
        <v>-1.9863658874943231</v>
      </c>
      <c r="Q179" s="160">
        <f t="shared" si="77"/>
        <v>7.2606271274318781E-22</v>
      </c>
      <c r="R179" s="174" t="str">
        <f t="shared" si="74"/>
        <v>saniert</v>
      </c>
      <c r="S179" s="174" cm="1">
        <f t="array" ref="S179">IF(
    Q179 &gt; (IF(
        R179 = "unsaniert",
        (MIN(IF(R$32:R$166="unsaniert",Q$32:Q$166)) + MAX(IF(R$32:R$166="unsaniert",Q$32:Q$166))) / 2,
        IF(
            R179 = "teilsaniert",
            (MIN(IF(R$32:R$166="teilsaniert",Q$32:Q$166)) + MAX(IF(R$32:R$166="teilsaniert",Q$32:Q$166))) / 2,
            (MIN(IF(R$32:R$166="saniert",Q$32:Q$166)) + MAX(IF(R$32:R$166="saniert",Q$32:Q$166))) / 2
        )
    )),
    0,
    IF(
        Q178 &lt; (IF(
            R179 = "unsaniert",
            (MIN(IF(R$32:R$166="unsaniert",Q$32:Q$166)) + MAX(IF(R$32:R$166="unsaniert",Q$32:Q$166))) / 2,
            IF(
                R179 = "teilsaniert",
                (MIN(IF(R$32:R$166="teilsaniert",Q$32:Q$166)) + MAX(IF(R$32:R$166="teilsaniert",Q$32:Q$166))) / 2,
                (MIN(IF(R$32:R$166="saniert",Q$32:Q$166)) + MAX(IF(R$32:R$166="saniert",Q$32:Q$166))) / 2
            )
        )),
        0,
        P179
    )
)</f>
        <v>0</v>
      </c>
      <c r="W179" s="174">
        <f t="shared" si="66"/>
        <v>0.96708977000030694</v>
      </c>
      <c r="X179" s="173">
        <f t="shared" si="53"/>
        <v>9.2833184265065272E-4</v>
      </c>
      <c r="Y179" s="174" t="str">
        <f t="shared" si="54"/>
        <v>saniert</v>
      </c>
      <c r="Z179" s="174" cm="1">
        <f t="array" ref="Z179">IF(
    X179 &gt; (IF(
        Y179 = "unsaniert",
        (MIN(IF(Y$29:Y$166="unsaniert",X$29:X$166)) + MAX(IF(Y$29:Y$166="unsaniert",X$29:X$166))) / 2,
        IF(
            Y179 = "teilsaniert",
            (MIN(IF(Y$29:Y$166="teilsaniert",X$29:X$166)) + MAX(IF(Y$29:Y$166="teilsaniert",X$29:X$166))) / 2,
            (MIN(IF(Y$29:Y$166="saniert",X$29:X$166)) + MAX(IF(Y$29:Y$166="saniert",X$29:X$166))) / 2
        )
    )),
    0,
    IF(
        X178 &lt; (IF(
            Y179 = "unsaniert",
            (MIN(IF(Y$29:Y$166="unsaniert",X$29:X$166)) + MAX(IF(Y$29:Y$166="unsaniert",X$29:X$166))) / 2,
            IF(
                Y179 = "teilsaniert",
                (MIN(IF(Y$29:Y$166="teilsaniert",X$29:X$166)) + MAX(IF(Y$29:Y$166="teilsaniert",X$29:X$166))) / 2,
                (MIN(IF(Y$29:Y$166="saniert",X$29:X$166)) + MAX(IF(Y$29:Y$166="saniert",X$29:X$166))) / 2
            )
        )),
        0,
        W179
    )
)</f>
        <v>0</v>
      </c>
      <c r="AK179" s="174">
        <f t="shared" si="75"/>
        <v>-2.1479460361989258</v>
      </c>
      <c r="AL179" s="173">
        <f t="shared" si="57"/>
        <v>2.090595421738428E-30</v>
      </c>
      <c r="AM179" s="174" t="str">
        <f t="shared" si="58"/>
        <v>saniert</v>
      </c>
      <c r="AN179" s="174" cm="1">
        <f t="array" ref="AN179">IF(
    AL179 &gt; (IF(
        AM179 = "unsaniert",
        (MIN(IF(AM$1:AM$166="unsaniert",AL$1:AL$166)) + MAX(IF(AM$1:AM$166="unsaniert",AL$1:AL$166))) / 2,
        IF(
            AM179 = "teilsaniert",
            (MIN(IF(AM$1:AM$166="teilsaniert",AL$1:AL$166)) + MAX(IF(AM$1:AM$166="teilsaniert",AL$1:AL$166))) / 2,
            (MIN(IF(AM$1:AM$166="saniert",AL$1:AL$166)) + MAX(IF(AM$1:AM$166="saniert",AL$1:AL$166))) / 2
        )
    )),
    0,
    IF(
        AL178 &lt; (IF(
            AM179 = "unsaniert",
            (MIN(IF(AM$1:AM$166="unsaniert",AL$1:AL$166)) + MAX(IF(AM$1:AM$166="unsaniert",AL$1:AL$166))) / 2,
            IF(
                AM179 = "teilsaniert",
                (MIN(IF(AM$1:AM$166="teilsaniert",AL$1:AL$166)) + MAX(IF(AM$1:AM$166="teilsaniert",AL$1:AL$166))) / 2,
                (MIN(IF(AM$1:AM$166="saniert",AL$1:AL$166)) + MAX(IF(AM$1:AM$166="saniert",AL$1:AL$166))) / 2
            )
        )),
        0,
        AK179
    )
)</f>
        <v>0</v>
      </c>
    </row>
    <row r="180" spans="9:40">
      <c r="I180" s="174">
        <f t="shared" si="64"/>
        <v>0.18722610602636167</v>
      </c>
      <c r="J180" s="160">
        <f t="shared" si="76"/>
        <v>7.3946071108808905E-3</v>
      </c>
      <c r="K180" s="174" t="str">
        <f t="shared" si="51"/>
        <v>saniert</v>
      </c>
      <c r="L180" s="174" cm="1">
        <f t="array" ref="L180">IF(
    J180 &gt; (IF(
        K180 = "unsaniert",
        (MIN(IF(K$32:K$166="unsaniert",J$32:J$166)) + MAX(IF(K$32:K$166="unsaniert",J$32:J$166))) / 2,
        IF(
            K180 = "teilsaniert",
            (MIN(IF(K$32:K$166="teilsaniert",J$32:J$166)) + MAX(IF(K$32:K$166="teilsaniert",J$32:J$166))) / 2,
            (MIN(IF(K$32:K$166="saniert",J$32:J$166)) + MAX(IF(K$32:K$166="saniert",J$32:J$166))) / 2
        )
    )),
    0,
    IF(
        J179 &lt; (IF(
            K180 = "unsaniert",
            (MIN(IF(K$32:K$166="unsaniert",J$32:J$166)) + MAX(IF(K$32:K$166="unsaniert",J$32:J$166))) / 2,
            IF(
                K180 = "teilsaniert",
                (MIN(IF(K$32:K$166="teilsaniert",J$32:J$166)) + MAX(IF(K$32:K$166="teilsaniert",J$32:J$166))) / 2,
                (MIN(IF(K$32:K$166="saniert",J$32:J$166)) + MAX(IF(K$32:K$166="saniert",J$32:J$166))) / 2
            )
        )),
        0,
        I180
    )
)</f>
        <v>0</v>
      </c>
      <c r="P180" s="174">
        <f t="shared" si="65"/>
        <v>-2.0163658874943229</v>
      </c>
      <c r="Q180" s="160">
        <f t="shared" si="77"/>
        <v>3.1244680915887602E-22</v>
      </c>
      <c r="R180" s="174" t="str">
        <f t="shared" si="74"/>
        <v>saniert</v>
      </c>
      <c r="S180" s="174" cm="1">
        <f t="array" ref="S180">IF(
    Q180 &gt; (IF(
        R180 = "unsaniert",
        (MIN(IF(R$32:R$166="unsaniert",Q$32:Q$166)) + MAX(IF(R$32:R$166="unsaniert",Q$32:Q$166))) / 2,
        IF(
            R180 = "teilsaniert",
            (MIN(IF(R$32:R$166="teilsaniert",Q$32:Q$166)) + MAX(IF(R$32:R$166="teilsaniert",Q$32:Q$166))) / 2,
            (MIN(IF(R$32:R$166="saniert",Q$32:Q$166)) + MAX(IF(R$32:R$166="saniert",Q$32:Q$166))) / 2
        )
    )),
    0,
    IF(
        Q179 &lt; (IF(
            R180 = "unsaniert",
            (MIN(IF(R$32:R$166="unsaniert",Q$32:Q$166)) + MAX(IF(R$32:R$166="unsaniert",Q$32:Q$166))) / 2,
            IF(
                R180 = "teilsaniert",
                (MIN(IF(R$32:R$166="teilsaniert",Q$32:Q$166)) + MAX(IF(R$32:R$166="teilsaniert",Q$32:Q$166))) / 2,
                (MIN(IF(R$32:R$166="saniert",Q$32:Q$166)) + MAX(IF(R$32:R$166="saniert",Q$32:Q$166))) / 2
            )
        )),
        0,
        P180
    )
)</f>
        <v>0</v>
      </c>
      <c r="W180" s="174">
        <f t="shared" si="66"/>
        <v>0.93708977000030691</v>
      </c>
      <c r="X180" s="173">
        <f t="shared" si="53"/>
        <v>8.0332295658520599E-4</v>
      </c>
      <c r="Y180" s="174" t="str">
        <f t="shared" si="54"/>
        <v>saniert</v>
      </c>
      <c r="Z180" s="174" cm="1">
        <f t="array" ref="Z180">IF(
    X180 &gt; (IF(
        Y180 = "unsaniert",
        (MIN(IF(Y$29:Y$166="unsaniert",X$29:X$166)) + MAX(IF(Y$29:Y$166="unsaniert",X$29:X$166))) / 2,
        IF(
            Y180 = "teilsaniert",
            (MIN(IF(Y$29:Y$166="teilsaniert",X$29:X$166)) + MAX(IF(Y$29:Y$166="teilsaniert",X$29:X$166))) / 2,
            (MIN(IF(Y$29:Y$166="saniert",X$29:X$166)) + MAX(IF(Y$29:Y$166="saniert",X$29:X$166))) / 2
        )
    )),
    0,
    IF(
        X179 &lt; (IF(
            Y180 = "unsaniert",
            (MIN(IF(Y$29:Y$166="unsaniert",X$29:X$166)) + MAX(IF(Y$29:Y$166="unsaniert",X$29:X$166))) / 2,
            IF(
                Y180 = "teilsaniert",
                (MIN(IF(Y$29:Y$166="teilsaniert",X$29:X$166)) + MAX(IF(Y$29:Y$166="teilsaniert",X$29:X$166))) / 2,
                (MIN(IF(Y$29:Y$166="saniert",X$29:X$166)) + MAX(IF(Y$29:Y$166="saniert",X$29:X$166))) / 2
            )
        )),
        0,
        W180
    )
)</f>
        <v>0</v>
      </c>
      <c r="AK180" s="174">
        <f t="shared" si="75"/>
        <v>-2.1779460361989256</v>
      </c>
      <c r="AL180" s="173">
        <f t="shared" si="57"/>
        <v>6.5957714461132966E-31</v>
      </c>
      <c r="AM180" s="174" t="str">
        <f t="shared" si="58"/>
        <v>saniert</v>
      </c>
      <c r="AN180" s="174" cm="1">
        <f t="array" ref="AN180">IF(
    AL180 &gt; (IF(
        AM180 = "unsaniert",
        (MIN(IF(AM$1:AM$166="unsaniert",AL$1:AL$166)) + MAX(IF(AM$1:AM$166="unsaniert",AL$1:AL$166))) / 2,
        IF(
            AM180 = "teilsaniert",
            (MIN(IF(AM$1:AM$166="teilsaniert",AL$1:AL$166)) + MAX(IF(AM$1:AM$166="teilsaniert",AL$1:AL$166))) / 2,
            (MIN(IF(AM$1:AM$166="saniert",AL$1:AL$166)) + MAX(IF(AM$1:AM$166="saniert",AL$1:AL$166))) / 2
        )
    )),
    0,
    IF(
        AL179 &lt; (IF(
            AM180 = "unsaniert",
            (MIN(IF(AM$1:AM$166="unsaniert",AL$1:AL$166)) + MAX(IF(AM$1:AM$166="unsaniert",AL$1:AL$166))) / 2,
            IF(
                AM180 = "teilsaniert",
                (MIN(IF(AM$1:AM$166="teilsaniert",AL$1:AL$166)) + MAX(IF(AM$1:AM$166="teilsaniert",AL$1:AL$166))) / 2,
                (MIN(IF(AM$1:AM$166="saniert",AL$1:AL$166)) + MAX(IF(AM$1:AM$166="saniert",AL$1:AL$166))) / 2
            )
        )),
        0,
        AK180
    )
)</f>
        <v>0</v>
      </c>
    </row>
    <row r="181" spans="9:40">
      <c r="I181" s="174">
        <f t="shared" si="64"/>
        <v>0.15722610602636167</v>
      </c>
      <c r="J181" s="160">
        <f t="shared" si="76"/>
        <v>6.6618087919828812E-3</v>
      </c>
      <c r="K181" s="174" t="str">
        <f t="shared" si="51"/>
        <v>saniert</v>
      </c>
      <c r="L181" s="174" cm="1">
        <f t="array" ref="L181">IF(
    J181 &gt; (IF(
        K181 = "unsaniert",
        (MIN(IF(K$32:K$166="unsaniert",J$32:J$166)) + MAX(IF(K$32:K$166="unsaniert",J$32:J$166))) / 2,
        IF(
            K181 = "teilsaniert",
            (MIN(IF(K$32:K$166="teilsaniert",J$32:J$166)) + MAX(IF(K$32:K$166="teilsaniert",J$32:J$166))) / 2,
            (MIN(IF(K$32:K$166="saniert",J$32:J$166)) + MAX(IF(K$32:K$166="saniert",J$32:J$166))) / 2
        )
    )),
    0,
    IF(
        J180 &lt; (IF(
            K181 = "unsaniert",
            (MIN(IF(K$32:K$166="unsaniert",J$32:J$166)) + MAX(IF(K$32:K$166="unsaniert",J$32:J$166))) / 2,
            IF(
                K181 = "teilsaniert",
                (MIN(IF(K$32:K$166="teilsaniert",J$32:J$166)) + MAX(IF(K$32:K$166="teilsaniert",J$32:J$166))) / 2,
                (MIN(IF(K$32:K$166="saniert",J$32:J$166)) + MAX(IF(K$32:K$166="saniert",J$32:J$166))) / 2
            )
        )),
        0,
        I181
    )
)</f>
        <v>0</v>
      </c>
      <c r="P181" s="174">
        <f t="shared" si="65"/>
        <v>-2.0463658874943227</v>
      </c>
      <c r="Q181" s="160">
        <f t="shared" si="77"/>
        <v>1.3345010004565843E-22</v>
      </c>
      <c r="R181" s="174" t="str">
        <f t="shared" si="74"/>
        <v>saniert</v>
      </c>
      <c r="S181" s="174" cm="1">
        <f t="array" ref="S181">IF(
    Q181 &gt; (IF(
        R181 = "unsaniert",
        (MIN(IF(R$32:R$166="unsaniert",Q$32:Q$166)) + MAX(IF(R$32:R$166="unsaniert",Q$32:Q$166))) / 2,
        IF(
            R181 = "teilsaniert",
            (MIN(IF(R$32:R$166="teilsaniert",Q$32:Q$166)) + MAX(IF(R$32:R$166="teilsaniert",Q$32:Q$166))) / 2,
            (MIN(IF(R$32:R$166="saniert",Q$32:Q$166)) + MAX(IF(R$32:R$166="saniert",Q$32:Q$166))) / 2
        )
    )),
    0,
    IF(
        Q180 &lt; (IF(
            R181 = "unsaniert",
            (MIN(IF(R$32:R$166="unsaniert",Q$32:Q$166)) + MAX(IF(R$32:R$166="unsaniert",Q$32:Q$166))) / 2,
            IF(
                R181 = "teilsaniert",
                (MIN(IF(R$32:R$166="teilsaniert",Q$32:Q$166)) + MAX(IF(R$32:R$166="teilsaniert",Q$32:Q$166))) / 2,
                (MIN(IF(R$32:R$166="saniert",Q$32:Q$166)) + MAX(IF(R$32:R$166="saniert",Q$32:Q$166))) / 2
            )
        )),
        0,
        P181
    )
)</f>
        <v>0</v>
      </c>
      <c r="W181" s="174">
        <f t="shared" si="66"/>
        <v>0.90708977000030688</v>
      </c>
      <c r="X181" s="173">
        <f t="shared" si="53"/>
        <v>6.9397883018748846E-4</v>
      </c>
      <c r="Y181" s="174" t="str">
        <f t="shared" si="54"/>
        <v>saniert</v>
      </c>
      <c r="Z181" s="174" cm="1">
        <f t="array" ref="Z181">IF(
    X181 &gt; (IF(
        Y181 = "unsaniert",
        (MIN(IF(Y$29:Y$166="unsaniert",X$29:X$166)) + MAX(IF(Y$29:Y$166="unsaniert",X$29:X$166))) / 2,
        IF(
            Y181 = "teilsaniert",
            (MIN(IF(Y$29:Y$166="teilsaniert",X$29:X$166)) + MAX(IF(Y$29:Y$166="teilsaniert",X$29:X$166))) / 2,
            (MIN(IF(Y$29:Y$166="saniert",X$29:X$166)) + MAX(IF(Y$29:Y$166="saniert",X$29:X$166))) / 2
        )
    )),
    0,
    IF(
        X180 &lt; (IF(
            Y181 = "unsaniert",
            (MIN(IF(Y$29:Y$166="unsaniert",X$29:X$166)) + MAX(IF(Y$29:Y$166="unsaniert",X$29:X$166))) / 2,
            IF(
                Y181 = "teilsaniert",
                (MIN(IF(Y$29:Y$166="teilsaniert",X$29:X$166)) + MAX(IF(Y$29:Y$166="teilsaniert",X$29:X$166))) / 2,
                (MIN(IF(Y$29:Y$166="saniert",X$29:X$166)) + MAX(IF(Y$29:Y$166="saniert",X$29:X$166))) / 2
            )
        )),
        0,
        W181
    )
)</f>
        <v>0</v>
      </c>
      <c r="AK181" s="174">
        <f t="shared" si="75"/>
        <v>-2.2079460361989254</v>
      </c>
      <c r="AL181" s="173">
        <f t="shared" si="57"/>
        <v>2.0603912361586632E-31</v>
      </c>
      <c r="AM181" s="174" t="str">
        <f t="shared" si="58"/>
        <v>saniert</v>
      </c>
      <c r="AN181" s="174" cm="1">
        <f t="array" ref="AN181">IF(
    AL181 &gt; (IF(
        AM181 = "unsaniert",
        (MIN(IF(AM$1:AM$166="unsaniert",AL$1:AL$166)) + MAX(IF(AM$1:AM$166="unsaniert",AL$1:AL$166))) / 2,
        IF(
            AM181 = "teilsaniert",
            (MIN(IF(AM$1:AM$166="teilsaniert",AL$1:AL$166)) + MAX(IF(AM$1:AM$166="teilsaniert",AL$1:AL$166))) / 2,
            (MIN(IF(AM$1:AM$166="saniert",AL$1:AL$166)) + MAX(IF(AM$1:AM$166="saniert",AL$1:AL$166))) / 2
        )
    )),
    0,
    IF(
        AL180 &lt; (IF(
            AM181 = "unsaniert",
            (MIN(IF(AM$1:AM$166="unsaniert",AL$1:AL$166)) + MAX(IF(AM$1:AM$166="unsaniert",AL$1:AL$166))) / 2,
            IF(
                AM181 = "teilsaniert",
                (MIN(IF(AM$1:AM$166="teilsaniert",AL$1:AL$166)) + MAX(IF(AM$1:AM$166="teilsaniert",AL$1:AL$166))) / 2,
                (MIN(IF(AM$1:AM$166="saniert",AL$1:AL$166)) + MAX(IF(AM$1:AM$166="saniert",AL$1:AL$166))) / 2
            )
        )),
        0,
        AK181
    )
)</f>
        <v>0</v>
      </c>
    </row>
    <row r="182" spans="9:40">
      <c r="I182" s="174">
        <f t="shared" si="64"/>
        <v>0.12722610602636167</v>
      </c>
      <c r="J182" s="160">
        <f t="shared" si="76"/>
        <v>5.9939552548743686E-3</v>
      </c>
      <c r="K182" s="174" t="str">
        <f t="shared" si="51"/>
        <v>saniert</v>
      </c>
      <c r="L182" s="174" cm="1">
        <f t="array" ref="L182">IF(
    J182 &gt; (IF(
        K182 = "unsaniert",
        (MIN(IF(K$32:K$166="unsaniert",J$32:J$166)) + MAX(IF(K$32:K$166="unsaniert",J$32:J$166))) / 2,
        IF(
            K182 = "teilsaniert",
            (MIN(IF(K$32:K$166="teilsaniert",J$32:J$166)) + MAX(IF(K$32:K$166="teilsaniert",J$32:J$166))) / 2,
            (MIN(IF(K$32:K$166="saniert",J$32:J$166)) + MAX(IF(K$32:K$166="saniert",J$32:J$166))) / 2
        )
    )),
    0,
    IF(
        J181 &lt; (IF(
            K182 = "unsaniert",
            (MIN(IF(K$32:K$166="unsaniert",J$32:J$166)) + MAX(IF(K$32:K$166="unsaniert",J$32:J$166))) / 2,
            IF(
                K182 = "teilsaniert",
                (MIN(IF(K$32:K$166="teilsaniert",J$32:J$166)) + MAX(IF(K$32:K$166="teilsaniert",J$32:J$166))) / 2,
                (MIN(IF(K$32:K$166="saniert",J$32:J$166)) + MAX(IF(K$32:K$166="saniert",J$32:J$166))) / 2
            )
        )),
        0,
        I182
    )
)</f>
        <v>0</v>
      </c>
      <c r="P182" s="174">
        <f t="shared" si="65"/>
        <v>-2.0763658874943225</v>
      </c>
      <c r="Q182" s="160">
        <f t="shared" si="77"/>
        <v>5.6572061020103102E-23</v>
      </c>
      <c r="R182" s="174" t="str">
        <f t="shared" si="74"/>
        <v>saniert</v>
      </c>
      <c r="S182" s="174" cm="1">
        <f t="array" ref="S182">IF(
    Q182 &gt; (IF(
        R182 = "unsaniert",
        (MIN(IF(R$32:R$166="unsaniert",Q$32:Q$166)) + MAX(IF(R$32:R$166="unsaniert",Q$32:Q$166))) / 2,
        IF(
            R182 = "teilsaniert",
            (MIN(IF(R$32:R$166="teilsaniert",Q$32:Q$166)) + MAX(IF(R$32:R$166="teilsaniert",Q$32:Q$166))) / 2,
            (MIN(IF(R$32:R$166="saniert",Q$32:Q$166)) + MAX(IF(R$32:R$166="saniert",Q$32:Q$166))) / 2
        )
    )),
    0,
    IF(
        Q181 &lt; (IF(
            R182 = "unsaniert",
            (MIN(IF(R$32:R$166="unsaniert",Q$32:Q$166)) + MAX(IF(R$32:R$166="unsaniert",Q$32:Q$166))) / 2,
            IF(
                R182 = "teilsaniert",
                (MIN(IF(R$32:R$166="teilsaniert",Q$32:Q$166)) + MAX(IF(R$32:R$166="teilsaniert",Q$32:Q$166))) / 2,
                (MIN(IF(R$32:R$166="saniert",Q$32:Q$166)) + MAX(IF(R$32:R$166="saniert",Q$32:Q$166))) / 2
            )
        )),
        0,
        P182
    )
)</f>
        <v>0</v>
      </c>
      <c r="W182" s="174">
        <f t="shared" si="66"/>
        <v>0.87708977000030686</v>
      </c>
      <c r="X182" s="173">
        <f t="shared" si="53"/>
        <v>5.9850866123346022E-4</v>
      </c>
      <c r="Y182" s="174" t="str">
        <f t="shared" si="54"/>
        <v>saniert</v>
      </c>
      <c r="Z182" s="174" cm="1">
        <f t="array" ref="Z182">IF(
    X182 &gt; (IF(
        Y182 = "unsaniert",
        (MIN(IF(Y$29:Y$166="unsaniert",X$29:X$166)) + MAX(IF(Y$29:Y$166="unsaniert",X$29:X$166))) / 2,
        IF(
            Y182 = "teilsaniert",
            (MIN(IF(Y$29:Y$166="teilsaniert",X$29:X$166)) + MAX(IF(Y$29:Y$166="teilsaniert",X$29:X$166))) / 2,
            (MIN(IF(Y$29:Y$166="saniert",X$29:X$166)) + MAX(IF(Y$29:Y$166="saniert",X$29:X$166))) / 2
        )
    )),
    0,
    IF(
        X181 &lt; (IF(
            Y182 = "unsaniert",
            (MIN(IF(Y$29:Y$166="unsaniert",X$29:X$166)) + MAX(IF(Y$29:Y$166="unsaniert",X$29:X$166))) / 2,
            IF(
                Y182 = "teilsaniert",
                (MIN(IF(Y$29:Y$166="teilsaniert",X$29:X$166)) + MAX(IF(Y$29:Y$166="teilsaniert",X$29:X$166))) / 2,
                (MIN(IF(Y$29:Y$166="saniert",X$29:X$166)) + MAX(IF(Y$29:Y$166="saniert",X$29:X$166))) / 2
            )
        )),
        0,
        W182
    )
)</f>
        <v>0</v>
      </c>
      <c r="AK182" s="174">
        <f t="shared" si="75"/>
        <v>-2.2379460361989252</v>
      </c>
      <c r="AL182" s="173">
        <f t="shared" si="57"/>
        <v>6.3726749156857841E-32</v>
      </c>
      <c r="AM182" s="174" t="str">
        <f t="shared" si="58"/>
        <v>saniert</v>
      </c>
      <c r="AN182" s="174" cm="1">
        <f t="array" ref="AN182">IF(
    AL182 &gt; (IF(
        AM182 = "unsaniert",
        (MIN(IF(AM$1:AM$166="unsaniert",AL$1:AL$166)) + MAX(IF(AM$1:AM$166="unsaniert",AL$1:AL$166))) / 2,
        IF(
            AM182 = "teilsaniert",
            (MIN(IF(AM$1:AM$166="teilsaniert",AL$1:AL$166)) + MAX(IF(AM$1:AM$166="teilsaniert",AL$1:AL$166))) / 2,
            (MIN(IF(AM$1:AM$166="saniert",AL$1:AL$166)) + MAX(IF(AM$1:AM$166="saniert",AL$1:AL$166))) / 2
        )
    )),
    0,
    IF(
        AL181 &lt; (IF(
            AM182 = "unsaniert",
            (MIN(IF(AM$1:AM$166="unsaniert",AL$1:AL$166)) + MAX(IF(AM$1:AM$166="unsaniert",AL$1:AL$166))) / 2,
            IF(
                AM182 = "teilsaniert",
                (MIN(IF(AM$1:AM$166="teilsaniert",AL$1:AL$166)) + MAX(IF(AM$1:AM$166="teilsaniert",AL$1:AL$166))) / 2,
                (MIN(IF(AM$1:AM$166="saniert",AL$1:AL$166)) + MAX(IF(AM$1:AM$166="saniert",AL$1:AL$166))) / 2
            )
        )),
        0,
        AK182
    )
)</f>
        <v>0</v>
      </c>
    </row>
    <row r="183" spans="9:40">
      <c r="I183" s="174">
        <f t="shared" si="64"/>
        <v>9.7226106026361669E-2</v>
      </c>
      <c r="J183" s="160">
        <f t="shared" si="76"/>
        <v>5.3861459540668335E-3</v>
      </c>
      <c r="K183" s="174" t="str">
        <f t="shared" si="51"/>
        <v>saniert</v>
      </c>
      <c r="L183" s="174" cm="1">
        <f t="array" ref="L183">IF(
    J183 &gt; (IF(
        K183 = "unsaniert",
        (MIN(IF(K$32:K$166="unsaniert",J$32:J$166)) + MAX(IF(K$32:K$166="unsaniert",J$32:J$166))) / 2,
        IF(
            K183 = "teilsaniert",
            (MIN(IF(K$32:K$166="teilsaniert",J$32:J$166)) + MAX(IF(K$32:K$166="teilsaniert",J$32:J$166))) / 2,
            (MIN(IF(K$32:K$166="saniert",J$32:J$166)) + MAX(IF(K$32:K$166="saniert",J$32:J$166))) / 2
        )
    )),
    0,
    IF(
        J182 &lt; (IF(
            K183 = "unsaniert",
            (MIN(IF(K$32:K$166="unsaniert",J$32:J$166)) + MAX(IF(K$32:K$166="unsaniert",J$32:J$166))) / 2,
            IF(
                K183 = "teilsaniert",
                (MIN(IF(K$32:K$166="teilsaniert",J$32:J$166)) + MAX(IF(K$32:K$166="teilsaniert",J$32:J$166))) / 2,
                (MIN(IF(K$32:K$166="saniert",J$32:J$166)) + MAX(IF(K$32:K$166="saniert",J$32:J$166))) / 2
            )
        )),
        0,
        I183
    )
)</f>
        <v>0</v>
      </c>
      <c r="P183" s="174">
        <f t="shared" si="65"/>
        <v>-2.1063658874943223</v>
      </c>
      <c r="Q183" s="160">
        <f t="shared" si="77"/>
        <v>2.3802624065594692E-23</v>
      </c>
      <c r="R183" s="174" t="str">
        <f t="shared" si="74"/>
        <v>saniert</v>
      </c>
      <c r="S183" s="174" cm="1">
        <f t="array" ref="S183">IF(
    Q183 &gt; (IF(
        R183 = "unsaniert",
        (MIN(IF(R$32:R$166="unsaniert",Q$32:Q$166)) + MAX(IF(R$32:R$166="unsaniert",Q$32:Q$166))) / 2,
        IF(
            R183 = "teilsaniert",
            (MIN(IF(R$32:R$166="teilsaniert",Q$32:Q$166)) + MAX(IF(R$32:R$166="teilsaniert",Q$32:Q$166))) / 2,
            (MIN(IF(R$32:R$166="saniert",Q$32:Q$166)) + MAX(IF(R$32:R$166="saniert",Q$32:Q$166))) / 2
        )
    )),
    0,
    IF(
        Q182 &lt; (IF(
            R183 = "unsaniert",
            (MIN(IF(R$32:R$166="unsaniert",Q$32:Q$166)) + MAX(IF(R$32:R$166="unsaniert",Q$32:Q$166))) / 2,
            IF(
                R183 = "teilsaniert",
                (MIN(IF(R$32:R$166="teilsaniert",Q$32:Q$166)) + MAX(IF(R$32:R$166="teilsaniert",Q$32:Q$166))) / 2,
                (MIN(IF(R$32:R$166="saniert",Q$32:Q$166)) + MAX(IF(R$32:R$166="saniert",Q$32:Q$166))) / 2
            )
        )),
        0,
        P183
    )
)</f>
        <v>0</v>
      </c>
      <c r="W183" s="174">
        <f t="shared" si="66"/>
        <v>0.84708977000030683</v>
      </c>
      <c r="X183" s="173">
        <f t="shared" si="53"/>
        <v>5.1530209858076912E-4</v>
      </c>
      <c r="Y183" s="174" t="str">
        <f t="shared" si="54"/>
        <v>saniert</v>
      </c>
      <c r="Z183" s="174" cm="1">
        <f t="array" ref="Z183">IF(
    X183 &gt; (IF(
        Y183 = "unsaniert",
        (MIN(IF(Y$29:Y$166="unsaniert",X$29:X$166)) + MAX(IF(Y$29:Y$166="unsaniert",X$29:X$166))) / 2,
        IF(
            Y183 = "teilsaniert",
            (MIN(IF(Y$29:Y$166="teilsaniert",X$29:X$166)) + MAX(IF(Y$29:Y$166="teilsaniert",X$29:X$166))) / 2,
            (MIN(IF(Y$29:Y$166="saniert",X$29:X$166)) + MAX(IF(Y$29:Y$166="saniert",X$29:X$166))) / 2
        )
    )),
    0,
    IF(
        X182 &lt; (IF(
            Y183 = "unsaniert",
            (MIN(IF(Y$29:Y$166="unsaniert",X$29:X$166)) + MAX(IF(Y$29:Y$166="unsaniert",X$29:X$166))) / 2,
            IF(
                Y183 = "teilsaniert",
                (MIN(IF(Y$29:Y$166="teilsaniert",X$29:X$166)) + MAX(IF(Y$29:Y$166="teilsaniert",X$29:X$166))) / 2,
                (MIN(IF(Y$29:Y$166="saniert",X$29:X$166)) + MAX(IF(Y$29:Y$166="saniert",X$29:X$166))) / 2
            )
        )),
        0,
        W183
    )
)</f>
        <v>0</v>
      </c>
      <c r="AK183" s="174">
        <f t="shared" si="75"/>
        <v>-2.267946036198925</v>
      </c>
      <c r="AL183" s="173">
        <f t="shared" si="57"/>
        <v>1.9515572931694776E-32</v>
      </c>
      <c r="AM183" s="174" t="str">
        <f t="shared" si="58"/>
        <v>saniert</v>
      </c>
      <c r="AN183" s="174" cm="1">
        <f t="array" ref="AN183">IF(
    AL183 &gt; (IF(
        AM183 = "unsaniert",
        (MIN(IF(AM$1:AM$166="unsaniert",AL$1:AL$166)) + MAX(IF(AM$1:AM$166="unsaniert",AL$1:AL$166))) / 2,
        IF(
            AM183 = "teilsaniert",
            (MIN(IF(AM$1:AM$166="teilsaniert",AL$1:AL$166)) + MAX(IF(AM$1:AM$166="teilsaniert",AL$1:AL$166))) / 2,
            (MIN(IF(AM$1:AM$166="saniert",AL$1:AL$166)) + MAX(IF(AM$1:AM$166="saniert",AL$1:AL$166))) / 2
        )
    )),
    0,
    IF(
        AL182 &lt; (IF(
            AM183 = "unsaniert",
            (MIN(IF(AM$1:AM$166="unsaniert",AL$1:AL$166)) + MAX(IF(AM$1:AM$166="unsaniert",AL$1:AL$166))) / 2,
            IF(
                AM183 = "teilsaniert",
                (MIN(IF(AM$1:AM$166="teilsaniert",AL$1:AL$166)) + MAX(IF(AM$1:AM$166="teilsaniert",AL$1:AL$166))) / 2,
                (MIN(IF(AM$1:AM$166="saniert",AL$1:AL$166)) + MAX(IF(AM$1:AM$166="saniert",AL$1:AL$166))) / 2
            )
        )),
        0,
        AK183
    )
)</f>
        <v>0</v>
      </c>
    </row>
    <row r="184" spans="9:40">
      <c r="I184" s="174">
        <f t="shared" si="64"/>
        <v>6.7226106026361671E-2</v>
      </c>
      <c r="J184" s="160">
        <f t="shared" si="76"/>
        <v>4.8337597831906902E-3</v>
      </c>
      <c r="K184" s="174" t="str">
        <f t="shared" si="51"/>
        <v>saniert</v>
      </c>
      <c r="L184" s="174" cm="1">
        <f t="array" ref="L184">IF(
    J184 &gt; (IF(
        K184 = "unsaniert",
        (MIN(IF(K$32:K$166="unsaniert",J$32:J$166)) + MAX(IF(K$32:K$166="unsaniert",J$32:J$166))) / 2,
        IF(
            K184 = "teilsaniert",
            (MIN(IF(K$32:K$166="teilsaniert",J$32:J$166)) + MAX(IF(K$32:K$166="teilsaniert",J$32:J$166))) / 2,
            (MIN(IF(K$32:K$166="saniert",J$32:J$166)) + MAX(IF(K$32:K$166="saniert",J$32:J$166))) / 2
        )
    )),
    0,
    IF(
        J183 &lt; (IF(
            K184 = "unsaniert",
            (MIN(IF(K$32:K$166="unsaniert",J$32:J$166)) + MAX(IF(K$32:K$166="unsaniert",J$32:J$166))) / 2,
            IF(
                K184 = "teilsaniert",
                (MIN(IF(K$32:K$166="teilsaniert",J$32:J$166)) + MAX(IF(K$32:K$166="teilsaniert",J$32:J$166))) / 2,
                (MIN(IF(K$32:K$166="saniert",J$32:J$166)) + MAX(IF(K$32:K$166="saniert",J$32:J$166))) / 2
            )
        )),
        0,
        I184
    )
)</f>
        <v>0</v>
      </c>
      <c r="P184" s="174">
        <f t="shared" si="65"/>
        <v>-2.1363658874943221</v>
      </c>
      <c r="Q184" s="160">
        <f t="shared" si="77"/>
        <v>9.9400112860068828E-24</v>
      </c>
      <c r="R184" s="174" t="str">
        <f t="shared" si="74"/>
        <v>saniert</v>
      </c>
      <c r="S184" s="174" cm="1">
        <f t="array" ref="S184">IF(
    Q184 &gt; (IF(
        R184 = "unsaniert",
        (MIN(IF(R$32:R$166="unsaniert",Q$32:Q$166)) + MAX(IF(R$32:R$166="unsaniert",Q$32:Q$166))) / 2,
        IF(
            R184 = "teilsaniert",
            (MIN(IF(R$32:R$166="teilsaniert",Q$32:Q$166)) + MAX(IF(R$32:R$166="teilsaniert",Q$32:Q$166))) / 2,
            (MIN(IF(R$32:R$166="saniert",Q$32:Q$166)) + MAX(IF(R$32:R$166="saniert",Q$32:Q$166))) / 2
        )
    )),
    0,
    IF(
        Q183 &lt; (IF(
            R184 = "unsaniert",
            (MIN(IF(R$32:R$166="unsaniert",Q$32:Q$166)) + MAX(IF(R$32:R$166="unsaniert",Q$32:Q$166))) / 2,
            IF(
                R184 = "teilsaniert",
                (MIN(IF(R$32:R$166="teilsaniert",Q$32:Q$166)) + MAX(IF(R$32:R$166="teilsaniert",Q$32:Q$166))) / 2,
                (MIN(IF(R$32:R$166="saniert",Q$32:Q$166)) + MAX(IF(R$32:R$166="saniert",Q$32:Q$166))) / 2
            )
        )),
        0,
        P184
    )
)</f>
        <v>0</v>
      </c>
      <c r="W184" s="174">
        <f t="shared" si="66"/>
        <v>0.8170897700003068</v>
      </c>
      <c r="X184" s="173">
        <f t="shared" si="53"/>
        <v>4.4291433997965818E-4</v>
      </c>
      <c r="Y184" s="174" t="str">
        <f t="shared" si="54"/>
        <v>saniert</v>
      </c>
      <c r="Z184" s="174" cm="1">
        <f t="array" ref="Z184">IF(
    X184 &gt; (IF(
        Y184 = "unsaniert",
        (MIN(IF(Y$29:Y$166="unsaniert",X$29:X$166)) + MAX(IF(Y$29:Y$166="unsaniert",X$29:X$166))) / 2,
        IF(
            Y184 = "teilsaniert",
            (MIN(IF(Y$29:Y$166="teilsaniert",X$29:X$166)) + MAX(IF(Y$29:Y$166="teilsaniert",X$29:X$166))) / 2,
            (MIN(IF(Y$29:Y$166="saniert",X$29:X$166)) + MAX(IF(Y$29:Y$166="saniert",X$29:X$166))) / 2
        )
    )),
    0,
    IF(
        X183 &lt; (IF(
            Y184 = "unsaniert",
            (MIN(IF(Y$29:Y$166="unsaniert",X$29:X$166)) + MAX(IF(Y$29:Y$166="unsaniert",X$29:X$166))) / 2,
            IF(
                Y184 = "teilsaniert",
                (MIN(IF(Y$29:Y$166="teilsaniert",X$29:X$166)) + MAX(IF(Y$29:Y$166="teilsaniert",X$29:X$166))) / 2,
                (MIN(IF(Y$29:Y$166="saniert",X$29:X$166)) + MAX(IF(Y$29:Y$166="saniert",X$29:X$166))) / 2
            )
        )),
        0,
        W184
    )
)</f>
        <v>0</v>
      </c>
      <c r="AK184" s="174">
        <f t="shared" si="75"/>
        <v>-2.2979460361989248</v>
      </c>
      <c r="AL184" s="173">
        <f t="shared" si="57"/>
        <v>5.917357716305806E-33</v>
      </c>
      <c r="AM184" s="174" t="str">
        <f t="shared" si="58"/>
        <v>saniert</v>
      </c>
      <c r="AN184" s="174" cm="1">
        <f t="array" ref="AN184">IF(
    AL184 &gt; (IF(
        AM184 = "unsaniert",
        (MIN(IF(AM$1:AM$166="unsaniert",AL$1:AL$166)) + MAX(IF(AM$1:AM$166="unsaniert",AL$1:AL$166))) / 2,
        IF(
            AM184 = "teilsaniert",
            (MIN(IF(AM$1:AM$166="teilsaniert",AL$1:AL$166)) + MAX(IF(AM$1:AM$166="teilsaniert",AL$1:AL$166))) / 2,
            (MIN(IF(AM$1:AM$166="saniert",AL$1:AL$166)) + MAX(IF(AM$1:AM$166="saniert",AL$1:AL$166))) / 2
        )
    )),
    0,
    IF(
        AL183 &lt; (IF(
            AM184 = "unsaniert",
            (MIN(IF(AM$1:AM$166="unsaniert",AL$1:AL$166)) + MAX(IF(AM$1:AM$166="unsaniert",AL$1:AL$166))) / 2,
            IF(
                AM184 = "teilsaniert",
                (MIN(IF(AM$1:AM$166="teilsaniert",AL$1:AL$166)) + MAX(IF(AM$1:AM$166="teilsaniert",AL$1:AL$166))) / 2,
                (MIN(IF(AM$1:AM$166="saniert",AL$1:AL$166)) + MAX(IF(AM$1:AM$166="saniert",AL$1:AL$166))) / 2
            )
        )),
        0,
        AK184
    )
)</f>
        <v>0</v>
      </c>
    </row>
    <row r="185" spans="9:40">
      <c r="I185" s="174">
        <f t="shared" si="64"/>
        <v>3.7226106026361672E-2</v>
      </c>
      <c r="J185" s="160">
        <f t="shared" si="76"/>
        <v>4.3324483630126764E-3</v>
      </c>
      <c r="K185" s="174" t="str">
        <f t="shared" si="51"/>
        <v>saniert</v>
      </c>
      <c r="L185" s="174" cm="1">
        <f t="array" ref="L185">IF(
    J185 &gt; (IF(
        K185 = "unsaniert",
        (MIN(IF(K$32:K$166="unsaniert",J$32:J$166)) + MAX(IF(K$32:K$166="unsaniert",J$32:J$166))) / 2,
        IF(
            K185 = "teilsaniert",
            (MIN(IF(K$32:K$166="teilsaniert",J$32:J$166)) + MAX(IF(K$32:K$166="teilsaniert",J$32:J$166))) / 2,
            (MIN(IF(K$32:K$166="saniert",J$32:J$166)) + MAX(IF(K$32:K$166="saniert",J$32:J$166))) / 2
        )
    )),
    0,
    IF(
        J184 &lt; (IF(
            K185 = "unsaniert",
            (MIN(IF(K$32:K$166="unsaniert",J$32:J$166)) + MAX(IF(K$32:K$166="unsaniert",J$32:J$166))) / 2,
            IF(
                K185 = "teilsaniert",
                (MIN(IF(K$32:K$166="teilsaniert",J$32:J$166)) + MAX(IF(K$32:K$166="teilsaniert",J$32:J$166))) / 2,
                (MIN(IF(K$32:K$166="saniert",J$32:J$166)) + MAX(IF(K$32:K$166="saniert",J$32:J$166))) / 2
            )
        )),
        0,
        I185
    )
)</f>
        <v>0</v>
      </c>
      <c r="P185" s="174">
        <f t="shared" si="65"/>
        <v>-2.1663658874943219</v>
      </c>
      <c r="Q185" s="160">
        <f t="shared" si="77"/>
        <v>4.1199087663417138E-24</v>
      </c>
      <c r="R185" s="174" t="str">
        <f t="shared" si="74"/>
        <v>saniert</v>
      </c>
      <c r="S185" s="174" cm="1">
        <f t="array" ref="S185">IF(
    Q185 &gt; (IF(
        R185 = "unsaniert",
        (MIN(IF(R$32:R$166="unsaniert",Q$32:Q$166)) + MAX(IF(R$32:R$166="unsaniert",Q$32:Q$166))) / 2,
        IF(
            R185 = "teilsaniert",
            (MIN(IF(R$32:R$166="teilsaniert",Q$32:Q$166)) + MAX(IF(R$32:R$166="teilsaniert",Q$32:Q$166))) / 2,
            (MIN(IF(R$32:R$166="saniert",Q$32:Q$166)) + MAX(IF(R$32:R$166="saniert",Q$32:Q$166))) / 2
        )
    )),
    0,
    IF(
        Q184 &lt; (IF(
            R185 = "unsaniert",
            (MIN(IF(R$32:R$166="unsaniert",Q$32:Q$166)) + MAX(IF(R$32:R$166="unsaniert",Q$32:Q$166))) / 2,
            IF(
                R185 = "teilsaniert",
                (MIN(IF(R$32:R$166="teilsaniert",Q$32:Q$166)) + MAX(IF(R$32:R$166="teilsaniert",Q$32:Q$166))) / 2,
                (MIN(IF(R$32:R$166="saniert",Q$32:Q$166)) + MAX(IF(R$32:R$166="saniert",Q$32:Q$166))) / 2
            )
        )),
        0,
        P185
    )
)</f>
        <v>0</v>
      </c>
      <c r="W185" s="174">
        <f t="shared" si="66"/>
        <v>0.78708977000030678</v>
      </c>
      <c r="X185" s="173">
        <f t="shared" si="53"/>
        <v>3.8005203001563925E-4</v>
      </c>
      <c r="Y185" s="174" t="str">
        <f t="shared" si="54"/>
        <v>saniert</v>
      </c>
      <c r="Z185" s="174" cm="1">
        <f t="array" ref="Z185">IF(
    X185 &gt; (IF(
        Y185 = "unsaniert",
        (MIN(IF(Y$29:Y$166="unsaniert",X$29:X$166)) + MAX(IF(Y$29:Y$166="unsaniert",X$29:X$166))) / 2,
        IF(
            Y185 = "teilsaniert",
            (MIN(IF(Y$29:Y$166="teilsaniert",X$29:X$166)) + MAX(IF(Y$29:Y$166="teilsaniert",X$29:X$166))) / 2,
            (MIN(IF(Y$29:Y$166="saniert",X$29:X$166)) + MAX(IF(Y$29:Y$166="saniert",X$29:X$166))) / 2
        )
    )),
    0,
    IF(
        X184 &lt; (IF(
            Y185 = "unsaniert",
            (MIN(IF(Y$29:Y$166="unsaniert",X$29:X$166)) + MAX(IF(Y$29:Y$166="unsaniert",X$29:X$166))) / 2,
            IF(
                Y185 = "teilsaniert",
                (MIN(IF(Y$29:Y$166="teilsaniert",X$29:X$166)) + MAX(IF(Y$29:Y$166="teilsaniert",X$29:X$166))) / 2,
                (MIN(IF(Y$29:Y$166="saniert",X$29:X$166)) + MAX(IF(Y$29:Y$166="saniert",X$29:X$166))) / 2
            )
        )),
        0,
        W185
    )
)</f>
        <v>0</v>
      </c>
      <c r="AK185" s="174">
        <f t="shared" si="75"/>
        <v>-2.3279460361989246</v>
      </c>
      <c r="AL185" s="173">
        <f t="shared" si="57"/>
        <v>1.7764821120776537E-33</v>
      </c>
      <c r="AM185" s="174" t="str">
        <f t="shared" si="58"/>
        <v>saniert</v>
      </c>
      <c r="AN185" s="174" cm="1">
        <f t="array" ref="AN185">IF(
    AL185 &gt; (IF(
        AM185 = "unsaniert",
        (MIN(IF(AM$1:AM$166="unsaniert",AL$1:AL$166)) + MAX(IF(AM$1:AM$166="unsaniert",AL$1:AL$166))) / 2,
        IF(
            AM185 = "teilsaniert",
            (MIN(IF(AM$1:AM$166="teilsaniert",AL$1:AL$166)) + MAX(IF(AM$1:AM$166="teilsaniert",AL$1:AL$166))) / 2,
            (MIN(IF(AM$1:AM$166="saniert",AL$1:AL$166)) + MAX(IF(AM$1:AM$166="saniert",AL$1:AL$166))) / 2
        )
    )),
    0,
    IF(
        AL184 &lt; (IF(
            AM185 = "unsaniert",
            (MIN(IF(AM$1:AM$166="unsaniert",AL$1:AL$166)) + MAX(IF(AM$1:AM$166="unsaniert",AL$1:AL$166))) / 2,
            IF(
                AM185 = "teilsaniert",
                (MIN(IF(AM$1:AM$166="teilsaniert",AL$1:AL$166)) + MAX(IF(AM$1:AM$166="teilsaniert",AL$1:AL$166))) / 2,
                (MIN(IF(AM$1:AM$166="saniert",AL$1:AL$166)) + MAX(IF(AM$1:AM$166="saniert",AL$1:AL$166))) / 2
            )
        )),
        0,
        AK185
    )
)</f>
        <v>0</v>
      </c>
    </row>
    <row r="186" spans="9:40">
      <c r="I186" s="174">
        <f t="shared" si="64"/>
        <v>7.2261060263616728E-3</v>
      </c>
      <c r="J186" s="160">
        <f t="shared" si="76"/>
        <v>3.878128479860461E-3</v>
      </c>
      <c r="K186" s="174" t="str">
        <f t="shared" si="51"/>
        <v>saniert</v>
      </c>
      <c r="L186" s="174" cm="1">
        <f t="array" ref="L186">IF(
    J186 &gt; (IF(
        K186 = "unsaniert",
        (MIN(IF(K$32:K$166="unsaniert",J$32:J$166)) + MAX(IF(K$32:K$166="unsaniert",J$32:J$166))) / 2,
        IF(
            K186 = "teilsaniert",
            (MIN(IF(K$32:K$166="teilsaniert",J$32:J$166)) + MAX(IF(K$32:K$166="teilsaniert",J$32:J$166))) / 2,
            (MIN(IF(K$32:K$166="saniert",J$32:J$166)) + MAX(IF(K$32:K$166="saniert",J$32:J$166))) / 2
        )
    )),
    0,
    IF(
        J185 &lt; (IF(
            K186 = "unsaniert",
            (MIN(IF(K$32:K$166="unsaniert",J$32:J$166)) + MAX(IF(K$32:K$166="unsaniert",J$32:J$166))) / 2,
            IF(
                K186 = "teilsaniert",
                (MIN(IF(K$32:K$166="teilsaniert",J$32:J$166)) + MAX(IF(K$32:K$166="teilsaniert",J$32:J$166))) / 2,
                (MIN(IF(K$32:K$166="saniert",J$32:J$166)) + MAX(IF(K$32:K$166="saniert",J$32:J$166))) / 2
            )
        )),
        0,
        I186
    )
)</f>
        <v>0</v>
      </c>
      <c r="P186" s="174">
        <f t="shared" si="65"/>
        <v>-2.1963658874943217</v>
      </c>
      <c r="Q186" s="160">
        <f t="shared" si="77"/>
        <v>1.6948313621949763E-24</v>
      </c>
      <c r="R186" s="174" t="str">
        <f t="shared" si="74"/>
        <v>saniert</v>
      </c>
      <c r="S186" s="174" cm="1">
        <f t="array" ref="S186">IF(
    Q186 &gt; (IF(
        R186 = "unsaniert",
        (MIN(IF(R$32:R$166="unsaniert",Q$32:Q$166)) + MAX(IF(R$32:R$166="unsaniert",Q$32:Q$166))) / 2,
        IF(
            R186 = "teilsaniert",
            (MIN(IF(R$32:R$166="teilsaniert",Q$32:Q$166)) + MAX(IF(R$32:R$166="teilsaniert",Q$32:Q$166))) / 2,
            (MIN(IF(R$32:R$166="saniert",Q$32:Q$166)) + MAX(IF(R$32:R$166="saniert",Q$32:Q$166))) / 2
        )
    )),
    0,
    IF(
        Q185 &lt; (IF(
            R186 = "unsaniert",
            (MIN(IF(R$32:R$166="unsaniert",Q$32:Q$166)) + MAX(IF(R$32:R$166="unsaniert",Q$32:Q$166))) / 2,
            IF(
                R186 = "teilsaniert",
                (MIN(IF(R$32:R$166="teilsaniert",Q$32:Q$166)) + MAX(IF(R$32:R$166="teilsaniert",Q$32:Q$166))) / 2,
                (MIN(IF(R$32:R$166="saniert",Q$32:Q$166)) + MAX(IF(R$32:R$166="saniert",Q$32:Q$166))) / 2
            )
        )),
        0,
        P186
    )
)</f>
        <v>0</v>
      </c>
      <c r="W186" s="174">
        <f t="shared" si="66"/>
        <v>0.75708977000030675</v>
      </c>
      <c r="X186" s="173">
        <f t="shared" si="53"/>
        <v>3.2555997327882711E-4</v>
      </c>
      <c r="Y186" s="174" t="str">
        <f t="shared" si="54"/>
        <v>saniert</v>
      </c>
      <c r="Z186" s="174" cm="1">
        <f t="array" ref="Z186">IF(
    X186 &gt; (IF(
        Y186 = "unsaniert",
        (MIN(IF(Y$29:Y$166="unsaniert",X$29:X$166)) + MAX(IF(Y$29:Y$166="unsaniert",X$29:X$166))) / 2,
        IF(
            Y186 = "teilsaniert",
            (MIN(IF(Y$29:Y$166="teilsaniert",X$29:X$166)) + MAX(IF(Y$29:Y$166="teilsaniert",X$29:X$166))) / 2,
            (MIN(IF(Y$29:Y$166="saniert",X$29:X$166)) + MAX(IF(Y$29:Y$166="saniert",X$29:X$166))) / 2
        )
    )),
    0,
    IF(
        X185 &lt; (IF(
            Y186 = "unsaniert",
            (MIN(IF(Y$29:Y$166="unsaniert",X$29:X$166)) + MAX(IF(Y$29:Y$166="unsaniert",X$29:X$166))) / 2,
            IF(
                Y186 = "teilsaniert",
                (MIN(IF(Y$29:Y$166="teilsaniert",X$29:X$166)) + MAX(IF(Y$29:Y$166="teilsaniert",X$29:X$166))) / 2,
                (MIN(IF(Y$29:Y$166="saniert",X$29:X$166)) + MAX(IF(Y$29:Y$166="saniert",X$29:X$166))) / 2
            )
        )),
        0,
        W186
    )
)</f>
        <v>0</v>
      </c>
      <c r="AK186" s="174">
        <f t="shared" si="75"/>
        <v>-2.3579460361989244</v>
      </c>
      <c r="AL186" s="173">
        <f t="shared" si="57"/>
        <v>5.280558767433471E-34</v>
      </c>
      <c r="AM186" s="174" t="str">
        <f t="shared" si="58"/>
        <v>saniert</v>
      </c>
      <c r="AN186" s="174" cm="1">
        <f t="array" ref="AN186">IF(
    AL186 &gt; (IF(
        AM186 = "unsaniert",
        (MIN(IF(AM$1:AM$166="unsaniert",AL$1:AL$166)) + MAX(IF(AM$1:AM$166="unsaniert",AL$1:AL$166))) / 2,
        IF(
            AM186 = "teilsaniert",
            (MIN(IF(AM$1:AM$166="teilsaniert",AL$1:AL$166)) + MAX(IF(AM$1:AM$166="teilsaniert",AL$1:AL$166))) / 2,
            (MIN(IF(AM$1:AM$166="saniert",AL$1:AL$166)) + MAX(IF(AM$1:AM$166="saniert",AL$1:AL$166))) / 2
        )
    )),
    0,
    IF(
        AL185 &lt; (IF(
            AM186 = "unsaniert",
            (MIN(IF(AM$1:AM$166="unsaniert",AL$1:AL$166)) + MAX(IF(AM$1:AM$166="unsaniert",AL$1:AL$166))) / 2,
            IF(
                AM186 = "teilsaniert",
                (MIN(IF(AM$1:AM$166="teilsaniert",AL$1:AL$166)) + MAX(IF(AM$1:AM$166="teilsaniert",AL$1:AL$166))) / 2,
                (MIN(IF(AM$1:AM$166="saniert",AL$1:AL$166)) + MAX(IF(AM$1:AM$166="saniert",AL$1:AL$166))) / 2
            )
        )),
        0,
        AK186
    )
)</f>
        <v>0</v>
      </c>
    </row>
    <row r="187" spans="9:40">
      <c r="I187" s="174">
        <f t="shared" si="64"/>
        <v>-2.2773893973638326E-2</v>
      </c>
      <c r="J187" s="160">
        <f t="shared" si="76"/>
        <v>3.4669738030407692E-3</v>
      </c>
      <c r="K187" s="174" t="str">
        <f t="shared" si="51"/>
        <v>saniert</v>
      </c>
      <c r="L187" s="174" cm="1">
        <f t="array" ref="L187">IF(
    J187 &gt; (IF(
        K187 = "unsaniert",
        (MIN(IF(K$32:K$166="unsaniert",J$32:J$166)) + MAX(IF(K$32:K$166="unsaniert",J$32:J$166))) / 2,
        IF(
            K187 = "teilsaniert",
            (MIN(IF(K$32:K$166="teilsaniert",J$32:J$166)) + MAX(IF(K$32:K$166="teilsaniert",J$32:J$166))) / 2,
            (MIN(IF(K$32:K$166="saniert",J$32:J$166)) + MAX(IF(K$32:K$166="saniert",J$32:J$166))) / 2
        )
    )),
    0,
    IF(
        J186 &lt; (IF(
            K187 = "unsaniert",
            (MIN(IF(K$32:K$166="unsaniert",J$32:J$166)) + MAX(IF(K$32:K$166="unsaniert",J$32:J$166))) / 2,
            IF(
                K187 = "teilsaniert",
                (MIN(IF(K$32:K$166="teilsaniert",J$32:J$166)) + MAX(IF(K$32:K$166="teilsaniert",J$32:J$166))) / 2,
                (MIN(IF(K$32:K$166="saniert",J$32:J$166)) + MAX(IF(K$32:K$166="saniert",J$32:J$166))) / 2
            )
        )),
        0,
        I187
    )
)</f>
        <v>0</v>
      </c>
      <c r="P187" s="174">
        <f t="shared" si="65"/>
        <v>-2.2263658874943215</v>
      </c>
      <c r="Q187" s="160">
        <f t="shared" si="77"/>
        <v>6.9199516313796751E-25</v>
      </c>
      <c r="R187" s="174" t="str">
        <f t="shared" si="74"/>
        <v>saniert</v>
      </c>
      <c r="S187" s="174" cm="1">
        <f t="array" ref="S187">IF(
    Q187 &gt; (IF(
        R187 = "unsaniert",
        (MIN(IF(R$32:R$166="unsaniert",Q$32:Q$166)) + MAX(IF(R$32:R$166="unsaniert",Q$32:Q$166))) / 2,
        IF(
            R187 = "teilsaniert",
            (MIN(IF(R$32:R$166="teilsaniert",Q$32:Q$166)) + MAX(IF(R$32:R$166="teilsaniert",Q$32:Q$166))) / 2,
            (MIN(IF(R$32:R$166="saniert",Q$32:Q$166)) + MAX(IF(R$32:R$166="saniert",Q$32:Q$166))) / 2
        )
    )),
    0,
    IF(
        Q186 &lt; (IF(
            R187 = "unsaniert",
            (MIN(IF(R$32:R$166="unsaniert",Q$32:Q$166)) + MAX(IF(R$32:R$166="unsaniert",Q$32:Q$166))) / 2,
            IF(
                R187 = "teilsaniert",
                (MIN(IF(R$32:R$166="teilsaniert",Q$32:Q$166)) + MAX(IF(R$32:R$166="teilsaniert",Q$32:Q$166))) / 2,
                (MIN(IF(R$32:R$166="saniert",Q$32:Q$166)) + MAX(IF(R$32:R$166="saniert",Q$32:Q$166))) / 2
            )
        )),
        0,
        P187
    )
)</f>
        <v>0</v>
      </c>
      <c r="W187" s="174">
        <f t="shared" si="66"/>
        <v>0.72708977000030672</v>
      </c>
      <c r="X187" s="173">
        <f t="shared" si="53"/>
        <v>2.784086676840566E-4</v>
      </c>
      <c r="Y187" s="174" t="str">
        <f t="shared" si="54"/>
        <v>saniert</v>
      </c>
      <c r="Z187" s="174" cm="1">
        <f t="array" ref="Z187">IF(
    X187 &gt; (IF(
        Y187 = "unsaniert",
        (MIN(IF(Y$29:Y$166="unsaniert",X$29:X$166)) + MAX(IF(Y$29:Y$166="unsaniert",X$29:X$166))) / 2,
        IF(
            Y187 = "teilsaniert",
            (MIN(IF(Y$29:Y$166="teilsaniert",X$29:X$166)) + MAX(IF(Y$29:Y$166="teilsaniert",X$29:X$166))) / 2,
            (MIN(IF(Y$29:Y$166="saniert",X$29:X$166)) + MAX(IF(Y$29:Y$166="saniert",X$29:X$166))) / 2
        )
    )),
    0,
    IF(
        X186 &lt; (IF(
            Y187 = "unsaniert",
            (MIN(IF(Y$29:Y$166="unsaniert",X$29:X$166)) + MAX(IF(Y$29:Y$166="unsaniert",X$29:X$166))) / 2,
            IF(
                Y187 = "teilsaniert",
                (MIN(IF(Y$29:Y$166="teilsaniert",X$29:X$166)) + MAX(IF(Y$29:Y$166="teilsaniert",X$29:X$166))) / 2,
                (MIN(IF(Y$29:Y$166="saniert",X$29:X$166)) + MAX(IF(Y$29:Y$166="saniert",X$29:X$166))) / 2
            )
        )),
        0,
        W187
    )
)</f>
        <v>0</v>
      </c>
      <c r="AK187" s="174">
        <f t="shared" si="75"/>
        <v>-2.3879460361989242</v>
      </c>
      <c r="AL187" s="173">
        <f t="shared" si="57"/>
        <v>1.5541197863895687E-34</v>
      </c>
      <c r="AM187" s="174" t="str">
        <f t="shared" si="58"/>
        <v>saniert</v>
      </c>
      <c r="AN187" s="174" cm="1">
        <f t="array" ref="AN187">IF(
    AL187 &gt; (IF(
        AM187 = "unsaniert",
        (MIN(IF(AM$1:AM$166="unsaniert",AL$1:AL$166)) + MAX(IF(AM$1:AM$166="unsaniert",AL$1:AL$166))) / 2,
        IF(
            AM187 = "teilsaniert",
            (MIN(IF(AM$1:AM$166="teilsaniert",AL$1:AL$166)) + MAX(IF(AM$1:AM$166="teilsaniert",AL$1:AL$166))) / 2,
            (MIN(IF(AM$1:AM$166="saniert",AL$1:AL$166)) + MAX(IF(AM$1:AM$166="saniert",AL$1:AL$166))) / 2
        )
    )),
    0,
    IF(
        AL186 &lt; (IF(
            AM187 = "unsaniert",
            (MIN(IF(AM$1:AM$166="unsaniert",AL$1:AL$166)) + MAX(IF(AM$1:AM$166="unsaniert",AL$1:AL$166))) / 2,
            IF(
                AM187 = "teilsaniert",
                (MIN(IF(AM$1:AM$166="teilsaniert",AL$1:AL$166)) + MAX(IF(AM$1:AM$166="teilsaniert",AL$1:AL$166))) / 2,
                (MIN(IF(AM$1:AM$166="saniert",AL$1:AL$166)) + MAX(IF(AM$1:AM$166="saniert",AL$1:AL$166))) / 2
            )
        )),
        0,
        AK187
    )
)</f>
        <v>0</v>
      </c>
    </row>
    <row r="188" spans="9:40">
      <c r="I188" s="174">
        <f t="shared" si="64"/>
        <v>-5.2773893973638325E-2</v>
      </c>
      <c r="J188" s="160">
        <f t="shared" si="76"/>
        <v>3.0954060037449421E-3</v>
      </c>
      <c r="K188" s="174" t="str">
        <f t="shared" si="51"/>
        <v>saniert</v>
      </c>
      <c r="L188" s="174" cm="1">
        <f t="array" ref="L188">IF(
    J188 &gt; (IF(
        K188 = "unsaniert",
        (MIN(IF(K$32:K$166="unsaniert",J$32:J$166)) + MAX(IF(K$32:K$166="unsaniert",J$32:J$166))) / 2,
        IF(
            K188 = "teilsaniert",
            (MIN(IF(K$32:K$166="teilsaniert",J$32:J$166)) + MAX(IF(K$32:K$166="teilsaniert",J$32:J$166))) / 2,
            (MIN(IF(K$32:K$166="saniert",J$32:J$166)) + MAX(IF(K$32:K$166="saniert",J$32:J$166))) / 2
        )
    )),
    0,
    IF(
        J187 &lt; (IF(
            K188 = "unsaniert",
            (MIN(IF(K$32:K$166="unsaniert",J$32:J$166)) + MAX(IF(K$32:K$166="unsaniert",J$32:J$166))) / 2,
            IF(
                K188 = "teilsaniert",
                (MIN(IF(K$32:K$166="teilsaniert",J$32:J$166)) + MAX(IF(K$32:K$166="teilsaniert",J$32:J$166))) / 2,
                (MIN(IF(K$32:K$166="saniert",J$32:J$166)) + MAX(IF(K$32:K$166="saniert",J$32:J$166))) / 2
            )
        )),
        0,
        I188
    )
)</f>
        <v>0</v>
      </c>
      <c r="P188" s="174">
        <f t="shared" si="65"/>
        <v>-2.2563658874943213</v>
      </c>
      <c r="Q188" s="160">
        <f t="shared" si="77"/>
        <v>2.8042505523937802E-25</v>
      </c>
      <c r="R188" s="174" t="str">
        <f t="shared" si="74"/>
        <v>saniert</v>
      </c>
      <c r="S188" s="174" cm="1">
        <f t="array" ref="S188">IF(
    Q188 &gt; (IF(
        R188 = "unsaniert",
        (MIN(IF(R$32:R$166="unsaniert",Q$32:Q$166)) + MAX(IF(R$32:R$166="unsaniert",Q$32:Q$166))) / 2,
        IF(
            R188 = "teilsaniert",
            (MIN(IF(R$32:R$166="teilsaniert",Q$32:Q$166)) + MAX(IF(R$32:R$166="teilsaniert",Q$32:Q$166))) / 2,
            (MIN(IF(R$32:R$166="saniert",Q$32:Q$166)) + MAX(IF(R$32:R$166="saniert",Q$32:Q$166))) / 2
        )
    )),
    0,
    IF(
        Q187 &lt; (IF(
            R188 = "unsaniert",
            (MIN(IF(R$32:R$166="unsaniert",Q$32:Q$166)) + MAX(IF(R$32:R$166="unsaniert",Q$32:Q$166))) / 2,
            IF(
                R188 = "teilsaniert",
                (MIN(IF(R$32:R$166="teilsaniert",Q$32:Q$166)) + MAX(IF(R$32:R$166="teilsaniert",Q$32:Q$166))) / 2,
                (MIN(IF(R$32:R$166="saniert",Q$32:Q$166)) + MAX(IF(R$32:R$166="saniert",Q$32:Q$166))) / 2
            )
        )),
        0,
        P188
    )
)</f>
        <v>0</v>
      </c>
      <c r="W188" s="174">
        <f t="shared" si="66"/>
        <v>0.6970897700003067</v>
      </c>
      <c r="X188" s="173">
        <f t="shared" si="53"/>
        <v>2.3768265396648255E-4</v>
      </c>
      <c r="Y188" s="174" t="str">
        <f t="shared" si="54"/>
        <v>saniert</v>
      </c>
      <c r="Z188" s="174" cm="1">
        <f t="array" ref="Z188">IF(
    X188 &gt; (IF(
        Y188 = "unsaniert",
        (MIN(IF(Y$29:Y$166="unsaniert",X$29:X$166)) + MAX(IF(Y$29:Y$166="unsaniert",X$29:X$166))) / 2,
        IF(
            Y188 = "teilsaniert",
            (MIN(IF(Y$29:Y$166="teilsaniert",X$29:X$166)) + MAX(IF(Y$29:Y$166="teilsaniert",X$29:X$166))) / 2,
            (MIN(IF(Y$29:Y$166="saniert",X$29:X$166)) + MAX(IF(Y$29:Y$166="saniert",X$29:X$166))) / 2
        )
    )),
    0,
    IF(
        X187 &lt; (IF(
            Y188 = "unsaniert",
            (MIN(IF(Y$29:Y$166="unsaniert",X$29:X$166)) + MAX(IF(Y$29:Y$166="unsaniert",X$29:X$166))) / 2,
            IF(
                Y188 = "teilsaniert",
                (MIN(IF(Y$29:Y$166="teilsaniert",X$29:X$166)) + MAX(IF(Y$29:Y$166="teilsaniert",X$29:X$166))) / 2,
                (MIN(IF(Y$29:Y$166="saniert",X$29:X$166)) + MAX(IF(Y$29:Y$166="saniert",X$29:X$166))) / 2
            )
        )),
        0,
        W188
    )
)</f>
        <v>0</v>
      </c>
      <c r="AK188" s="174">
        <f t="shared" si="75"/>
        <v>-2.417946036198924</v>
      </c>
      <c r="AL188" s="173">
        <f t="shared" si="57"/>
        <v>4.5287069561587777E-35</v>
      </c>
      <c r="AM188" s="174" t="str">
        <f t="shared" si="58"/>
        <v>saniert</v>
      </c>
      <c r="AN188" s="174" cm="1">
        <f t="array" ref="AN188">IF(
    AL188 &gt; (IF(
        AM188 = "unsaniert",
        (MIN(IF(AM$1:AM$166="unsaniert",AL$1:AL$166)) + MAX(IF(AM$1:AM$166="unsaniert",AL$1:AL$166))) / 2,
        IF(
            AM188 = "teilsaniert",
            (MIN(IF(AM$1:AM$166="teilsaniert",AL$1:AL$166)) + MAX(IF(AM$1:AM$166="teilsaniert",AL$1:AL$166))) / 2,
            (MIN(IF(AM$1:AM$166="saniert",AL$1:AL$166)) + MAX(IF(AM$1:AM$166="saniert",AL$1:AL$166))) / 2
        )
    )),
    0,
    IF(
        AL187 &lt; (IF(
            AM188 = "unsaniert",
            (MIN(IF(AM$1:AM$166="unsaniert",AL$1:AL$166)) + MAX(IF(AM$1:AM$166="unsaniert",AL$1:AL$166))) / 2,
            IF(
                AM188 = "teilsaniert",
                (MIN(IF(AM$1:AM$166="teilsaniert",AL$1:AL$166)) + MAX(IF(AM$1:AM$166="teilsaniert",AL$1:AL$166))) / 2,
                (MIN(IF(AM$1:AM$166="saniert",AL$1:AL$166)) + MAX(IF(AM$1:AM$166="saniert",AL$1:AL$166))) / 2
            )
        )),
        0,
        AK188
    )
)</f>
        <v>0</v>
      </c>
    </row>
    <row r="189" spans="9:40">
      <c r="I189" s="174">
        <f t="shared" si="64"/>
        <v>-8.2773893973638324E-2</v>
      </c>
      <c r="J189" s="160">
        <f t="shared" si="76"/>
        <v>2.7600853912625517E-3</v>
      </c>
      <c r="K189" s="174" t="str">
        <f t="shared" si="51"/>
        <v>saniert</v>
      </c>
      <c r="L189" s="174" cm="1">
        <f t="array" ref="L189">IF(
    J189 &gt; (IF(
        K189 = "unsaniert",
        (MIN(IF(K$32:K$166="unsaniert",J$32:J$166)) + MAX(IF(K$32:K$166="unsaniert",J$32:J$166))) / 2,
        IF(
            K189 = "teilsaniert",
            (MIN(IF(K$32:K$166="teilsaniert",J$32:J$166)) + MAX(IF(K$32:K$166="teilsaniert",J$32:J$166))) / 2,
            (MIN(IF(K$32:K$166="saniert",J$32:J$166)) + MAX(IF(K$32:K$166="saniert",J$32:J$166))) / 2
        )
    )),
    0,
    IF(
        J188 &lt; (IF(
            K189 = "unsaniert",
            (MIN(IF(K$32:K$166="unsaniert",J$32:J$166)) + MAX(IF(K$32:K$166="unsaniert",J$32:J$166))) / 2,
            IF(
                K189 = "teilsaniert",
                (MIN(IF(K$32:K$166="teilsaniert",J$32:J$166)) + MAX(IF(K$32:K$166="teilsaniert",J$32:J$166))) / 2,
                (MIN(IF(K$32:K$166="saniert",J$32:J$166)) + MAX(IF(K$32:K$166="saniert",J$32:J$166))) / 2
            )
        )),
        0,
        I189
    )
)</f>
        <v>0</v>
      </c>
      <c r="P189" s="174">
        <f t="shared" si="65"/>
        <v>-2.2863658874943211</v>
      </c>
      <c r="Q189" s="160">
        <f t="shared" si="77"/>
        <v>1.1278913945901586E-25</v>
      </c>
      <c r="R189" s="174" t="str">
        <f t="shared" si="74"/>
        <v>saniert</v>
      </c>
      <c r="S189" s="174" cm="1">
        <f t="array" ref="S189">IF(
    Q189 &gt; (IF(
        R189 = "unsaniert",
        (MIN(IF(R$32:R$166="unsaniert",Q$32:Q$166)) + MAX(IF(R$32:R$166="unsaniert",Q$32:Q$166))) / 2,
        IF(
            R189 = "teilsaniert",
            (MIN(IF(R$32:R$166="teilsaniert",Q$32:Q$166)) + MAX(IF(R$32:R$166="teilsaniert",Q$32:Q$166))) / 2,
            (MIN(IF(R$32:R$166="saniert",Q$32:Q$166)) + MAX(IF(R$32:R$166="saniert",Q$32:Q$166))) / 2
        )
    )),
    0,
    IF(
        Q188 &lt; (IF(
            R189 = "unsaniert",
            (MIN(IF(R$32:R$166="unsaniert",Q$32:Q$166)) + MAX(IF(R$32:R$166="unsaniert",Q$32:Q$166))) / 2,
            IF(
                R189 = "teilsaniert",
                (MIN(IF(R$32:R$166="teilsaniert",Q$32:Q$166)) + MAX(IF(R$32:R$166="teilsaniert",Q$32:Q$166))) / 2,
                (MIN(IF(R$32:R$166="saniert",Q$32:Q$166)) + MAX(IF(R$32:R$166="saniert",Q$32:Q$166))) / 2
            )
        )),
        0,
        P189
    )
)</f>
        <v>0</v>
      </c>
      <c r="W189" s="174">
        <f t="shared" si="66"/>
        <v>0.66708977000030667</v>
      </c>
      <c r="X189" s="173">
        <f t="shared" si="53"/>
        <v>2.0256966970143389E-4</v>
      </c>
      <c r="Y189" s="174" t="str">
        <f t="shared" si="54"/>
        <v>saniert</v>
      </c>
      <c r="Z189" s="174" cm="1">
        <f t="array" ref="Z189">IF(
    X189 &gt; (IF(
        Y189 = "unsaniert",
        (MIN(IF(Y$29:Y$166="unsaniert",X$29:X$166)) + MAX(IF(Y$29:Y$166="unsaniert",X$29:X$166))) / 2,
        IF(
            Y189 = "teilsaniert",
            (MIN(IF(Y$29:Y$166="teilsaniert",X$29:X$166)) + MAX(IF(Y$29:Y$166="teilsaniert",X$29:X$166))) / 2,
            (MIN(IF(Y$29:Y$166="saniert",X$29:X$166)) + MAX(IF(Y$29:Y$166="saniert",X$29:X$166))) / 2
        )
    )),
    0,
    IF(
        X188 &lt; (IF(
            Y189 = "unsaniert",
            (MIN(IF(Y$29:Y$166="unsaniert",X$29:X$166)) + MAX(IF(Y$29:Y$166="unsaniert",X$29:X$166))) / 2,
            IF(
                Y189 = "teilsaniert",
                (MIN(IF(Y$29:Y$166="teilsaniert",X$29:X$166)) + MAX(IF(Y$29:Y$166="teilsaniert",X$29:X$166))) / 2,
                (MIN(IF(Y$29:Y$166="saniert",X$29:X$166)) + MAX(IF(Y$29:Y$166="saniert",X$29:X$166))) / 2
            )
        )),
        0,
        W189
    )
)</f>
        <v>0</v>
      </c>
      <c r="AK189" s="174">
        <f t="shared" si="75"/>
        <v>-2.4479460361989238</v>
      </c>
      <c r="AL189" s="173">
        <f t="shared" si="57"/>
        <v>1.3066179831246281E-35</v>
      </c>
      <c r="AM189" s="174" t="str">
        <f t="shared" si="58"/>
        <v>saniert</v>
      </c>
      <c r="AN189" s="174" cm="1">
        <f t="array" ref="AN189">IF(
    AL189 &gt; (IF(
        AM189 = "unsaniert",
        (MIN(IF(AM$1:AM$166="unsaniert",AL$1:AL$166)) + MAX(IF(AM$1:AM$166="unsaniert",AL$1:AL$166))) / 2,
        IF(
            AM189 = "teilsaniert",
            (MIN(IF(AM$1:AM$166="teilsaniert",AL$1:AL$166)) + MAX(IF(AM$1:AM$166="teilsaniert",AL$1:AL$166))) / 2,
            (MIN(IF(AM$1:AM$166="saniert",AL$1:AL$166)) + MAX(IF(AM$1:AM$166="saniert",AL$1:AL$166))) / 2
        )
    )),
    0,
    IF(
        AL188 &lt; (IF(
            AM189 = "unsaniert",
            (MIN(IF(AM$1:AM$166="unsaniert",AL$1:AL$166)) + MAX(IF(AM$1:AM$166="unsaniert",AL$1:AL$166))) / 2,
            IF(
                AM189 = "teilsaniert",
                (MIN(IF(AM$1:AM$166="teilsaniert",AL$1:AL$166)) + MAX(IF(AM$1:AM$166="teilsaniert",AL$1:AL$166))) / 2,
                (MIN(IF(AM$1:AM$166="saniert",AL$1:AL$166)) + MAX(IF(AM$1:AM$166="saniert",AL$1:AL$166))) / 2
            )
        )),
        0,
        AK189
    )
)</f>
        <v>0</v>
      </c>
    </row>
    <row r="190" spans="9:40">
      <c r="I190" s="174">
        <f t="shared" si="64"/>
        <v>-0.11277389397363832</v>
      </c>
      <c r="J190" s="160">
        <f t="shared" si="76"/>
        <v>2.4579011751967605E-3</v>
      </c>
      <c r="K190" s="174" t="str">
        <f t="shared" si="51"/>
        <v>saniert</v>
      </c>
      <c r="L190" s="174" cm="1">
        <f t="array" ref="L190">IF(
    J190 &gt; (IF(
        K190 = "unsaniert",
        (MIN(IF(K$32:K$166="unsaniert",J$32:J$166)) + MAX(IF(K$32:K$166="unsaniert",J$32:J$166))) / 2,
        IF(
            K190 = "teilsaniert",
            (MIN(IF(K$32:K$166="teilsaniert",J$32:J$166)) + MAX(IF(K$32:K$166="teilsaniert",J$32:J$166))) / 2,
            (MIN(IF(K$32:K$166="saniert",J$32:J$166)) + MAX(IF(K$32:K$166="saniert",J$32:J$166))) / 2
        )
    )),
    0,
    IF(
        J189 &lt; (IF(
            K190 = "unsaniert",
            (MIN(IF(K$32:K$166="unsaniert",J$32:J$166)) + MAX(IF(K$32:K$166="unsaniert",J$32:J$166))) / 2,
            IF(
                K190 = "teilsaniert",
                (MIN(IF(K$32:K$166="teilsaniert",J$32:J$166)) + MAX(IF(K$32:K$166="teilsaniert",J$32:J$166))) / 2,
                (MIN(IF(K$32:K$166="saniert",J$32:J$166)) + MAX(IF(K$32:K$166="saniert",J$32:J$166))) / 2
            )
        )),
        0,
        I190
    )
)</f>
        <v>0</v>
      </c>
      <c r="P190" s="174">
        <f t="shared" si="65"/>
        <v>-2.3163658874943209</v>
      </c>
      <c r="Q190" s="160">
        <f t="shared" si="77"/>
        <v>4.502502915713897E-26</v>
      </c>
      <c r="R190" s="174" t="str">
        <f t="shared" si="74"/>
        <v>saniert</v>
      </c>
      <c r="S190" s="174" cm="1">
        <f t="array" ref="S190">IF(
    Q190 &gt; (IF(
        R190 = "unsaniert",
        (MIN(IF(R$32:R$166="unsaniert",Q$32:Q$166)) + MAX(IF(R$32:R$166="unsaniert",Q$32:Q$166))) / 2,
        IF(
            R190 = "teilsaniert",
            (MIN(IF(R$32:R$166="teilsaniert",Q$32:Q$166)) + MAX(IF(R$32:R$166="teilsaniert",Q$32:Q$166))) / 2,
            (MIN(IF(R$32:R$166="saniert",Q$32:Q$166)) + MAX(IF(R$32:R$166="saniert",Q$32:Q$166))) / 2
        )
    )),
    0,
    IF(
        Q189 &lt; (IF(
            R190 = "unsaniert",
            (MIN(IF(R$32:R$166="unsaniert",Q$32:Q$166)) + MAX(IF(R$32:R$166="unsaniert",Q$32:Q$166))) / 2,
            IF(
                R190 = "teilsaniert",
                (MIN(IF(R$32:R$166="teilsaniert",Q$32:Q$166)) + MAX(IF(R$32:R$166="teilsaniert",Q$32:Q$166))) / 2,
                (MIN(IF(R$32:R$166="saniert",Q$32:Q$166)) + MAX(IF(R$32:R$166="saniert",Q$32:Q$166))) / 2
            )
        )),
        0,
        P190
    )
)</f>
        <v>0</v>
      </c>
      <c r="W190" s="174">
        <f t="shared" si="66"/>
        <v>0.63708977000030664</v>
      </c>
      <c r="X190" s="173">
        <f t="shared" si="53"/>
        <v>1.7235058968496396E-4</v>
      </c>
      <c r="Y190" s="174" t="str">
        <f t="shared" si="54"/>
        <v>saniert</v>
      </c>
      <c r="Z190" s="174" cm="1">
        <f t="array" ref="Z190">IF(
    X190 &gt; (IF(
        Y190 = "unsaniert",
        (MIN(IF(Y$29:Y$166="unsaniert",X$29:X$166)) + MAX(IF(Y$29:Y$166="unsaniert",X$29:X$166))) / 2,
        IF(
            Y190 = "teilsaniert",
            (MIN(IF(Y$29:Y$166="teilsaniert",X$29:X$166)) + MAX(IF(Y$29:Y$166="teilsaniert",X$29:X$166))) / 2,
            (MIN(IF(Y$29:Y$166="saniert",X$29:X$166)) + MAX(IF(Y$29:Y$166="saniert",X$29:X$166))) / 2
        )
    )),
    0,
    IF(
        X189 &lt; (IF(
            Y190 = "unsaniert",
            (MIN(IF(Y$29:Y$166="unsaniert",X$29:X$166)) + MAX(IF(Y$29:Y$166="unsaniert",X$29:X$166))) / 2,
            IF(
                Y190 = "teilsaniert",
                (MIN(IF(Y$29:Y$166="teilsaniert",X$29:X$166)) + MAX(IF(Y$29:Y$166="teilsaniert",X$29:X$166))) / 2,
                (MIN(IF(Y$29:Y$166="saniert",X$29:X$166)) + MAX(IF(Y$29:Y$166="saniert",X$29:X$166))) / 2
            )
        )),
        0,
        W190
    )
)</f>
        <v>0</v>
      </c>
      <c r="AK190" s="174">
        <f t="shared" si="75"/>
        <v>-2.4779460361989236</v>
      </c>
      <c r="AL190" s="173">
        <f t="shared" si="57"/>
        <v>3.7325642988778213E-36</v>
      </c>
      <c r="AM190" s="174" t="str">
        <f t="shared" si="58"/>
        <v>saniert</v>
      </c>
      <c r="AN190" s="174" cm="1">
        <f t="array" ref="AN190">IF(
    AL190 &gt; (IF(
        AM190 = "unsaniert",
        (MIN(IF(AM$1:AM$166="unsaniert",AL$1:AL$166)) + MAX(IF(AM$1:AM$166="unsaniert",AL$1:AL$166))) / 2,
        IF(
            AM190 = "teilsaniert",
            (MIN(IF(AM$1:AM$166="teilsaniert",AL$1:AL$166)) + MAX(IF(AM$1:AM$166="teilsaniert",AL$1:AL$166))) / 2,
            (MIN(IF(AM$1:AM$166="saniert",AL$1:AL$166)) + MAX(IF(AM$1:AM$166="saniert",AL$1:AL$166))) / 2
        )
    )),
    0,
    IF(
        AL189 &lt; (IF(
            AM190 = "unsaniert",
            (MIN(IF(AM$1:AM$166="unsaniert",AL$1:AL$166)) + MAX(IF(AM$1:AM$166="unsaniert",AL$1:AL$166))) / 2,
            IF(
                AM190 = "teilsaniert",
                (MIN(IF(AM$1:AM$166="teilsaniert",AL$1:AL$166)) + MAX(IF(AM$1:AM$166="teilsaniert",AL$1:AL$166))) / 2,
                (MIN(IF(AM$1:AM$166="saniert",AL$1:AL$166)) + MAX(IF(AM$1:AM$166="saniert",AL$1:AL$166))) / 2
            )
        )),
        0,
        AK190
    )
)</f>
        <v>0</v>
      </c>
    </row>
    <row r="191" spans="9:40">
      <c r="I191" s="174">
        <f t="shared" si="64"/>
        <v>-0.14277389397363832</v>
      </c>
      <c r="J191" s="160">
        <f t="shared" si="76"/>
        <v>2.1859614549133047E-3</v>
      </c>
      <c r="K191" s="174" t="str">
        <f t="shared" si="51"/>
        <v>saniert</v>
      </c>
      <c r="L191" s="174" cm="1">
        <f t="array" ref="L191">IF(
    J191 &gt; (IF(
        K191 = "unsaniert",
        (MIN(IF(K$32:K$166="unsaniert",J$32:J$166)) + MAX(IF(K$32:K$166="unsaniert",J$32:J$166))) / 2,
        IF(
            K191 = "teilsaniert",
            (MIN(IF(K$32:K$166="teilsaniert",J$32:J$166)) + MAX(IF(K$32:K$166="teilsaniert",J$32:J$166))) / 2,
            (MIN(IF(K$32:K$166="saniert",J$32:J$166)) + MAX(IF(K$32:K$166="saniert",J$32:J$166))) / 2
        )
    )),
    0,
    IF(
        J190 &lt; (IF(
            K191 = "unsaniert",
            (MIN(IF(K$32:K$166="unsaniert",J$32:J$166)) + MAX(IF(K$32:K$166="unsaniert",J$32:J$166))) / 2,
            IF(
                K191 = "teilsaniert",
                (MIN(IF(K$32:K$166="teilsaniert",J$32:J$166)) + MAX(IF(K$32:K$166="teilsaniert",J$32:J$166))) / 2,
                (MIN(IF(K$32:K$166="saniert",J$32:J$166)) + MAX(IF(K$32:K$166="saniert",J$32:J$166))) / 2
            )
        )),
        0,
        I191
    )
)</f>
        <v>0</v>
      </c>
      <c r="P191" s="174">
        <f t="shared" si="65"/>
        <v>-2.3463658874943207</v>
      </c>
      <c r="Q191" s="160">
        <f t="shared" si="77"/>
        <v>1.7839247061712688E-26</v>
      </c>
      <c r="R191" s="174" t="str">
        <f t="shared" si="74"/>
        <v>saniert</v>
      </c>
      <c r="S191" s="174" cm="1">
        <f t="array" ref="S191">IF(
    Q191 &gt; (IF(
        R191 = "unsaniert",
        (MIN(IF(R$32:R$166="unsaniert",Q$32:Q$166)) + MAX(IF(R$32:R$166="unsaniert",Q$32:Q$166))) / 2,
        IF(
            R191 = "teilsaniert",
            (MIN(IF(R$32:R$166="teilsaniert",Q$32:Q$166)) + MAX(IF(R$32:R$166="teilsaniert",Q$32:Q$166))) / 2,
            (MIN(IF(R$32:R$166="saniert",Q$32:Q$166)) + MAX(IF(R$32:R$166="saniert",Q$32:Q$166))) / 2
        )
    )),
    0,
    IF(
        Q190 &lt; (IF(
            R191 = "unsaniert",
            (MIN(IF(R$32:R$166="unsaniert",Q$32:Q$166)) + MAX(IF(R$32:R$166="unsaniert",Q$32:Q$166))) / 2,
            IF(
                R191 = "teilsaniert",
                (MIN(IF(R$32:R$166="teilsaniert",Q$32:Q$166)) + MAX(IF(R$32:R$166="teilsaniert",Q$32:Q$166))) / 2,
                (MIN(IF(R$32:R$166="saniert",Q$32:Q$166)) + MAX(IF(R$32:R$166="saniert",Q$32:Q$166))) / 2
            )
        )),
        0,
        P191
    )
)</f>
        <v>0</v>
      </c>
      <c r="W191" s="174">
        <f t="shared" si="66"/>
        <v>0.60708977000030662</v>
      </c>
      <c r="X191" s="173">
        <f t="shared" si="53"/>
        <v>1.4639012909339842E-4</v>
      </c>
      <c r="Y191" s="174" t="str">
        <f t="shared" si="54"/>
        <v>saniert</v>
      </c>
      <c r="Z191" s="174" cm="1">
        <f t="array" ref="Z191">IF(
    X191 &gt; (IF(
        Y191 = "unsaniert",
        (MIN(IF(Y$29:Y$166="unsaniert",X$29:X$166)) + MAX(IF(Y$29:Y$166="unsaniert",X$29:X$166))) / 2,
        IF(
            Y191 = "teilsaniert",
            (MIN(IF(Y$29:Y$166="teilsaniert",X$29:X$166)) + MAX(IF(Y$29:Y$166="teilsaniert",X$29:X$166))) / 2,
            (MIN(IF(Y$29:Y$166="saniert",X$29:X$166)) + MAX(IF(Y$29:Y$166="saniert",X$29:X$166))) / 2
        )
    )),
    0,
    IF(
        X190 &lt; (IF(
            Y191 = "unsaniert",
            (MIN(IF(Y$29:Y$166="unsaniert",X$29:X$166)) + MAX(IF(Y$29:Y$166="unsaniert",X$29:X$166))) / 2,
            IF(
                Y191 = "teilsaniert",
                (MIN(IF(Y$29:Y$166="teilsaniert",X$29:X$166)) + MAX(IF(Y$29:Y$166="teilsaniert",X$29:X$166))) / 2,
                (MIN(IF(Y$29:Y$166="saniert",X$29:X$166)) + MAX(IF(Y$29:Y$166="saniert",X$29:X$166))) / 2
            )
        )),
        0,
        W191
    )
)</f>
        <v>0</v>
      </c>
      <c r="AK191" s="174">
        <f t="shared" si="75"/>
        <v>-2.5079460361989234</v>
      </c>
      <c r="AL191" s="173">
        <f t="shared" si="57"/>
        <v>1.0557225580886779E-36</v>
      </c>
      <c r="AM191" s="174" t="str">
        <f t="shared" si="58"/>
        <v>saniert</v>
      </c>
      <c r="AN191" s="174" cm="1">
        <f t="array" ref="AN191">IF(
    AL191 &gt; (IF(
        AM191 = "unsaniert",
        (MIN(IF(AM$1:AM$166="unsaniert",AL$1:AL$166)) + MAX(IF(AM$1:AM$166="unsaniert",AL$1:AL$166))) / 2,
        IF(
            AM191 = "teilsaniert",
            (MIN(IF(AM$1:AM$166="teilsaniert",AL$1:AL$166)) + MAX(IF(AM$1:AM$166="teilsaniert",AL$1:AL$166))) / 2,
            (MIN(IF(AM$1:AM$166="saniert",AL$1:AL$166)) + MAX(IF(AM$1:AM$166="saniert",AL$1:AL$166))) / 2
        )
    )),
    0,
    IF(
        AL190 &lt; (IF(
            AM191 = "unsaniert",
            (MIN(IF(AM$1:AM$166="unsaniert",AL$1:AL$166)) + MAX(IF(AM$1:AM$166="unsaniert",AL$1:AL$166))) / 2,
            IF(
                AM191 = "teilsaniert",
                (MIN(IF(AM$1:AM$166="teilsaniert",AL$1:AL$166)) + MAX(IF(AM$1:AM$166="teilsaniert",AL$1:AL$166))) / 2,
                (MIN(IF(AM$1:AM$166="saniert",AL$1:AL$166)) + MAX(IF(AM$1:AM$166="saniert",AL$1:AL$166))) / 2
            )
        )),
        0,
        AK191
    )
)</f>
        <v>0</v>
      </c>
    </row>
    <row r="192" spans="9:40">
      <c r="I192" s="174">
        <f t="shared" si="64"/>
        <v>-0.17277389397363832</v>
      </c>
      <c r="J192" s="160">
        <f t="shared" si="76"/>
        <v>1.9415830297697715E-3</v>
      </c>
      <c r="K192" s="174" t="str">
        <f t="shared" si="51"/>
        <v>saniert</v>
      </c>
      <c r="L192" s="174" cm="1">
        <f t="array" ref="L192">IF(
    J192 &gt; (IF(
        K192 = "unsaniert",
        (MIN(IF(K$32:K$166="unsaniert",J$32:J$166)) + MAX(IF(K$32:K$166="unsaniert",J$32:J$166))) / 2,
        IF(
            K192 = "teilsaniert",
            (MIN(IF(K$32:K$166="teilsaniert",J$32:J$166)) + MAX(IF(K$32:K$166="teilsaniert",J$32:J$166))) / 2,
            (MIN(IF(K$32:K$166="saniert",J$32:J$166)) + MAX(IF(K$32:K$166="saniert",J$32:J$166))) / 2
        )
    )),
    0,
    IF(
        J191 &lt; (IF(
            K192 = "unsaniert",
            (MIN(IF(K$32:K$166="unsaniert",J$32:J$166)) + MAX(IF(K$32:K$166="unsaniert",J$32:J$166))) / 2,
            IF(
                K192 = "teilsaniert",
                (MIN(IF(K$32:K$166="teilsaniert",J$32:J$166)) + MAX(IF(K$32:K$166="teilsaniert",J$32:J$166))) / 2,
                (MIN(IF(K$32:K$166="saniert",J$32:J$166)) + MAX(IF(K$32:K$166="saniert",J$32:J$166))) / 2
            )
        )),
        0,
        I192
    )
)</f>
        <v>0</v>
      </c>
      <c r="P192" s="174">
        <f t="shared" si="65"/>
        <v>-2.3763658874943205</v>
      </c>
      <c r="Q192" s="160">
        <f t="shared" si="77"/>
        <v>7.0151085159800582E-27</v>
      </c>
      <c r="R192" s="174" t="str">
        <f t="shared" si="74"/>
        <v>saniert</v>
      </c>
      <c r="S192" s="174" cm="1">
        <f t="array" ref="S192">IF(
    Q192 &gt; (IF(
        R192 = "unsaniert",
        (MIN(IF(R$32:R$166="unsaniert",Q$32:Q$166)) + MAX(IF(R$32:R$166="unsaniert",Q$32:Q$166))) / 2,
        IF(
            R192 = "teilsaniert",
            (MIN(IF(R$32:R$166="teilsaniert",Q$32:Q$166)) + MAX(IF(R$32:R$166="teilsaniert",Q$32:Q$166))) / 2,
            (MIN(IF(R$32:R$166="saniert",Q$32:Q$166)) + MAX(IF(R$32:R$166="saniert",Q$32:Q$166))) / 2
        )
    )),
    0,
    IF(
        Q191 &lt; (IF(
            R192 = "unsaniert",
            (MIN(IF(R$32:R$166="unsaniert",Q$32:Q$166)) + MAX(IF(R$32:R$166="unsaniert",Q$32:Q$166))) / 2,
            IF(
                R192 = "teilsaniert",
                (MIN(IF(R$32:R$166="teilsaniert",Q$32:Q$166)) + MAX(IF(R$32:R$166="teilsaniert",Q$32:Q$166))) / 2,
                (MIN(IF(R$32:R$166="saniert",Q$32:Q$166)) + MAX(IF(R$32:R$166="saniert",Q$32:Q$166))) / 2
            )
        )),
        0,
        P192
    )
)</f>
        <v>0</v>
      </c>
      <c r="W192" s="174">
        <f t="shared" si="66"/>
        <v>0.57708977000030659</v>
      </c>
      <c r="X192" s="173">
        <f t="shared" si="53"/>
        <v>1.2412828143974614E-4</v>
      </c>
      <c r="Y192" s="174" t="str">
        <f t="shared" si="54"/>
        <v>saniert</v>
      </c>
      <c r="Z192" s="174" cm="1">
        <f t="array" ref="Z192">IF(
    X192 &gt; (IF(
        Y192 = "unsaniert",
        (MIN(IF(Y$29:Y$166="unsaniert",X$29:X$166)) + MAX(IF(Y$29:Y$166="unsaniert",X$29:X$166))) / 2,
        IF(
            Y192 = "teilsaniert",
            (MIN(IF(Y$29:Y$166="teilsaniert",X$29:X$166)) + MAX(IF(Y$29:Y$166="teilsaniert",X$29:X$166))) / 2,
            (MIN(IF(Y$29:Y$166="saniert",X$29:X$166)) + MAX(IF(Y$29:Y$166="saniert",X$29:X$166))) / 2
        )
    )),
    0,
    IF(
        X191 &lt; (IF(
            Y192 = "unsaniert",
            (MIN(IF(Y$29:Y$166="unsaniert",X$29:X$166)) + MAX(IF(Y$29:Y$166="unsaniert",X$29:X$166))) / 2,
            IF(
                Y192 = "teilsaniert",
                (MIN(IF(Y$29:Y$166="teilsaniert",X$29:X$166)) + MAX(IF(Y$29:Y$166="teilsaniert",X$29:X$166))) / 2,
                (MIN(IF(Y$29:Y$166="saniert",X$29:X$166)) + MAX(IF(Y$29:Y$166="saniert",X$29:X$166))) / 2
            )
        )),
        0,
        W192
    )
)</f>
        <v>0</v>
      </c>
      <c r="AK192" s="174">
        <f t="shared" si="75"/>
        <v>-2.5379460361989232</v>
      </c>
      <c r="AL192" s="173">
        <f t="shared" si="57"/>
        <v>2.9564853648521194E-37</v>
      </c>
      <c r="AM192" s="174" t="str">
        <f t="shared" si="58"/>
        <v>saniert</v>
      </c>
      <c r="AN192" s="174" cm="1">
        <f t="array" ref="AN192">IF(
    AL192 &gt; (IF(
        AM192 = "unsaniert",
        (MIN(IF(AM$1:AM$166="unsaniert",AL$1:AL$166)) + MAX(IF(AM$1:AM$166="unsaniert",AL$1:AL$166))) / 2,
        IF(
            AM192 = "teilsaniert",
            (MIN(IF(AM$1:AM$166="teilsaniert",AL$1:AL$166)) + MAX(IF(AM$1:AM$166="teilsaniert",AL$1:AL$166))) / 2,
            (MIN(IF(AM$1:AM$166="saniert",AL$1:AL$166)) + MAX(IF(AM$1:AM$166="saniert",AL$1:AL$166))) / 2
        )
    )),
    0,
    IF(
        AL191 &lt; (IF(
            AM192 = "unsaniert",
            (MIN(IF(AM$1:AM$166="unsaniert",AL$1:AL$166)) + MAX(IF(AM$1:AM$166="unsaniert",AL$1:AL$166))) / 2,
            IF(
                AM192 = "teilsaniert",
                (MIN(IF(AM$1:AM$166="teilsaniert",AL$1:AL$166)) + MAX(IF(AM$1:AM$166="teilsaniert",AL$1:AL$166))) / 2,
                (MIN(IF(AM$1:AM$166="saniert",AL$1:AL$166)) + MAX(IF(AM$1:AM$166="saniert",AL$1:AL$166))) / 2
            )
        )),
        0,
        AK192
    )
)</f>
        <v>0</v>
      </c>
    </row>
    <row r="193" spans="9:40">
      <c r="I193" s="174">
        <f t="shared" si="64"/>
        <v>-0.20277389397363832</v>
      </c>
      <c r="J193" s="160">
        <f t="shared" si="76"/>
        <v>1.7222811158676774E-3</v>
      </c>
      <c r="K193" s="174" t="str">
        <f t="shared" si="51"/>
        <v>saniert</v>
      </c>
      <c r="L193" s="174" cm="1">
        <f t="array" ref="L193">IF(
    J193 &gt; (IF(
        K193 = "unsaniert",
        (MIN(IF(K$32:K$166="unsaniert",J$32:J$166)) + MAX(IF(K$32:K$166="unsaniert",J$32:J$166))) / 2,
        IF(
            K193 = "teilsaniert",
            (MIN(IF(K$32:K$166="teilsaniert",J$32:J$166)) + MAX(IF(K$32:K$166="teilsaniert",J$32:J$166))) / 2,
            (MIN(IF(K$32:K$166="saniert",J$32:J$166)) + MAX(IF(K$32:K$166="saniert",J$32:J$166))) / 2
        )
    )),
    0,
    IF(
        J192 &lt; (IF(
            K193 = "unsaniert",
            (MIN(IF(K$32:K$166="unsaniert",J$32:J$166)) + MAX(IF(K$32:K$166="unsaniert",J$32:J$166))) / 2,
            IF(
                K193 = "teilsaniert",
                (MIN(IF(K$32:K$166="teilsaniert",J$32:J$166)) + MAX(IF(K$32:K$166="teilsaniert",J$32:J$166))) / 2,
                (MIN(IF(K$32:K$166="saniert",J$32:J$166)) + MAX(IF(K$32:K$166="saniert",J$32:J$166))) / 2
            )
        )),
        0,
        I193
    )
)</f>
        <v>0</v>
      </c>
      <c r="P193" s="174">
        <f t="shared" si="65"/>
        <v>-2.4063658874943203</v>
      </c>
      <c r="Q193" s="160">
        <f t="shared" si="77"/>
        <v>2.7379605757571997E-27</v>
      </c>
      <c r="R193" s="174" t="str">
        <f t="shared" si="74"/>
        <v>saniert</v>
      </c>
      <c r="S193" s="174" cm="1">
        <f t="array" ref="S193">IF(
    Q193 &gt; (IF(
        R193 = "unsaniert",
        (MIN(IF(R$32:R$166="unsaniert",Q$32:Q$166)) + MAX(IF(R$32:R$166="unsaniert",Q$32:Q$166))) / 2,
        IF(
            R193 = "teilsaniert",
            (MIN(IF(R$32:R$166="teilsaniert",Q$32:Q$166)) + MAX(IF(R$32:R$166="teilsaniert",Q$32:Q$166))) / 2,
            (MIN(IF(R$32:R$166="saniert",Q$32:Q$166)) + MAX(IF(R$32:R$166="saniert",Q$32:Q$166))) / 2
        )
    )),
    0,
    IF(
        Q192 &lt; (IF(
            R193 = "unsaniert",
            (MIN(IF(R$32:R$166="unsaniert",Q$32:Q$166)) + MAX(IF(R$32:R$166="unsaniert",Q$32:Q$166))) / 2,
            IF(
                R193 = "teilsaniert",
                (MIN(IF(R$32:R$166="teilsaniert",Q$32:Q$166)) + MAX(IF(R$32:R$166="teilsaniert",Q$32:Q$166))) / 2,
                (MIN(IF(R$32:R$166="saniert",Q$32:Q$166)) + MAX(IF(R$32:R$166="saniert",Q$32:Q$166))) / 2
            )
        )),
        0,
        P193
    )
)</f>
        <v>0</v>
      </c>
      <c r="W193" s="174">
        <f t="shared" si="66"/>
        <v>0.54708977000030656</v>
      </c>
      <c r="X193" s="173">
        <f t="shared" si="53"/>
        <v>1.0507245988079143E-4</v>
      </c>
      <c r="Y193" s="174" t="str">
        <f t="shared" si="54"/>
        <v>saniert</v>
      </c>
      <c r="Z193" s="174" cm="1">
        <f t="array" ref="Z193">IF(
    X193 &gt; (IF(
        Y193 = "unsaniert",
        (MIN(IF(Y$29:Y$166="unsaniert",X$29:X$166)) + MAX(IF(Y$29:Y$166="unsaniert",X$29:X$166))) / 2,
        IF(
            Y193 = "teilsaniert",
            (MIN(IF(Y$29:Y$166="teilsaniert",X$29:X$166)) + MAX(IF(Y$29:Y$166="teilsaniert",X$29:X$166))) / 2,
            (MIN(IF(Y$29:Y$166="saniert",X$29:X$166)) + MAX(IF(Y$29:Y$166="saniert",X$29:X$166))) / 2
        )
    )),
    0,
    IF(
        X192 &lt; (IF(
            Y193 = "unsaniert",
            (MIN(IF(Y$29:Y$166="unsaniert",X$29:X$166)) + MAX(IF(Y$29:Y$166="unsaniert",X$29:X$166))) / 2,
            IF(
                Y193 = "teilsaniert",
                (MIN(IF(Y$29:Y$166="teilsaniert",X$29:X$166)) + MAX(IF(Y$29:Y$166="teilsaniert",X$29:X$166))) / 2,
                (MIN(IF(Y$29:Y$166="saniert",X$29:X$166)) + MAX(IF(Y$29:Y$166="saniert",X$29:X$166))) / 2
            )
        )),
        0,
        W193
    )
)</f>
        <v>0</v>
      </c>
      <c r="AK193" s="174">
        <f t="shared" si="75"/>
        <v>-2.567946036198923</v>
      </c>
      <c r="AL193" s="173">
        <f t="shared" si="57"/>
        <v>8.1975617131632304E-38</v>
      </c>
      <c r="AM193" s="174" t="str">
        <f t="shared" si="58"/>
        <v>saniert</v>
      </c>
      <c r="AN193" s="174" cm="1">
        <f t="array" ref="AN193">IF(
    AL193 &gt; (IF(
        AM193 = "unsaniert",
        (MIN(IF(AM$1:AM$166="unsaniert",AL$1:AL$166)) + MAX(IF(AM$1:AM$166="unsaniert",AL$1:AL$166))) / 2,
        IF(
            AM193 = "teilsaniert",
            (MIN(IF(AM$1:AM$166="teilsaniert",AL$1:AL$166)) + MAX(IF(AM$1:AM$166="teilsaniert",AL$1:AL$166))) / 2,
            (MIN(IF(AM$1:AM$166="saniert",AL$1:AL$166)) + MAX(IF(AM$1:AM$166="saniert",AL$1:AL$166))) / 2
        )
    )),
    0,
    IF(
        AL192 &lt; (IF(
            AM193 = "unsaniert",
            (MIN(IF(AM$1:AM$166="unsaniert",AL$1:AL$166)) + MAX(IF(AM$1:AM$166="unsaniert",AL$1:AL$166))) / 2,
            IF(
                AM193 = "teilsaniert",
                (MIN(IF(AM$1:AM$166="teilsaniert",AL$1:AL$166)) + MAX(IF(AM$1:AM$166="teilsaniert",AL$1:AL$166))) / 2,
                (MIN(IF(AM$1:AM$166="saniert",AL$1:AL$166)) + MAX(IF(AM$1:AM$166="saniert",AL$1:AL$166))) / 2
            )
        )),
        0,
        AK193
    )
)</f>
        <v>0</v>
      </c>
    </row>
    <row r="194" spans="9:40">
      <c r="I194" s="174">
        <f t="shared" si="64"/>
        <v>-0.23277389397363832</v>
      </c>
      <c r="J194" s="160">
        <f t="shared" si="76"/>
        <v>1.5257590472413081E-3</v>
      </c>
      <c r="K194" s="174" t="str">
        <f t="shared" si="51"/>
        <v>saniert</v>
      </c>
      <c r="L194" s="174" cm="1">
        <f t="array" ref="L194">IF(
    J194 &gt; (IF(
        K194 = "unsaniert",
        (MIN(IF(K$32:K$166="unsaniert",J$32:J$166)) + MAX(IF(K$32:K$166="unsaniert",J$32:J$166))) / 2,
        IF(
            K194 = "teilsaniert",
            (MIN(IF(K$32:K$166="teilsaniert",J$32:J$166)) + MAX(IF(K$32:K$166="teilsaniert",J$32:J$166))) / 2,
            (MIN(IF(K$32:K$166="saniert",J$32:J$166)) + MAX(IF(K$32:K$166="saniert",J$32:J$166))) / 2
        )
    )),
    0,
    IF(
        J193 &lt; (IF(
            K194 = "unsaniert",
            (MIN(IF(K$32:K$166="unsaniert",J$32:J$166)) + MAX(IF(K$32:K$166="unsaniert",J$32:J$166))) / 2,
            IF(
                K194 = "teilsaniert",
                (MIN(IF(K$32:K$166="teilsaniert",J$32:J$166)) + MAX(IF(K$32:K$166="teilsaniert",J$32:J$166))) / 2,
                (MIN(IF(K$32:K$166="saniert",J$32:J$166)) + MAX(IF(K$32:K$166="saniert",J$32:J$166))) / 2
            )
        )),
        0,
        I194
    )
)</f>
        <v>0</v>
      </c>
      <c r="P194" s="174">
        <f t="shared" si="65"/>
        <v>-2.4363658874943201</v>
      </c>
      <c r="Q194" s="160">
        <f t="shared" si="77"/>
        <v>1.060606998872516E-27</v>
      </c>
      <c r="R194" s="174" t="str">
        <f t="shared" si="74"/>
        <v>saniert</v>
      </c>
      <c r="S194" s="174" cm="1">
        <f t="array" ref="S194">IF(
    Q194 &gt; (IF(
        R194 = "unsaniert",
        (MIN(IF(R$32:R$166="unsaniert",Q$32:Q$166)) + MAX(IF(R$32:R$166="unsaniert",Q$32:Q$166))) / 2,
        IF(
            R194 = "teilsaniert",
            (MIN(IF(R$32:R$166="teilsaniert",Q$32:Q$166)) + MAX(IF(R$32:R$166="teilsaniert",Q$32:Q$166))) / 2,
            (MIN(IF(R$32:R$166="saniert",Q$32:Q$166)) + MAX(IF(R$32:R$166="saniert",Q$32:Q$166))) / 2
        )
    )),
    0,
    IF(
        Q193 &lt; (IF(
            R194 = "unsaniert",
            (MIN(IF(R$32:R$166="unsaniert",Q$32:Q$166)) + MAX(IF(R$32:R$166="unsaniert",Q$32:Q$166))) / 2,
            IF(
                R194 = "teilsaniert",
                (MIN(IF(R$32:R$166="teilsaniert",Q$32:Q$166)) + MAX(IF(R$32:R$166="teilsaniert",Q$32:Q$166))) / 2,
                (MIN(IF(R$32:R$166="saniert",Q$32:Q$166)) + MAX(IF(R$32:R$166="saniert",Q$32:Q$166))) / 2
            )
        )),
        0,
        P194
    )
)</f>
        <v>0</v>
      </c>
      <c r="W194" s="174">
        <f t="shared" si="66"/>
        <v>0.51708977000030654</v>
      </c>
      <c r="X194" s="173">
        <f t="shared" si="53"/>
        <v>8.8790307816885136E-5</v>
      </c>
      <c r="Y194" s="174" t="str">
        <f t="shared" si="54"/>
        <v>saniert</v>
      </c>
      <c r="Z194" s="174" cm="1">
        <f t="array" ref="Z194">IF(
    X194 &gt; (IF(
        Y194 = "unsaniert",
        (MIN(IF(Y$29:Y$166="unsaniert",X$29:X$166)) + MAX(IF(Y$29:Y$166="unsaniert",X$29:X$166))) / 2,
        IF(
            Y194 = "teilsaniert",
            (MIN(IF(Y$29:Y$166="teilsaniert",X$29:X$166)) + MAX(IF(Y$29:Y$166="teilsaniert",X$29:X$166))) / 2,
            (MIN(IF(Y$29:Y$166="saniert",X$29:X$166)) + MAX(IF(Y$29:Y$166="saniert",X$29:X$166))) / 2
        )
    )),
    0,
    IF(
        X193 &lt; (IF(
            Y194 = "unsaniert",
            (MIN(IF(Y$29:Y$166="unsaniert",X$29:X$166)) + MAX(IF(Y$29:Y$166="unsaniert",X$29:X$166))) / 2,
            IF(
                Y194 = "teilsaniert",
                (MIN(IF(Y$29:Y$166="teilsaniert",X$29:X$166)) + MAX(IF(Y$29:Y$166="teilsaniert",X$29:X$166))) / 2,
                (MIN(IF(Y$29:Y$166="saniert",X$29:X$166)) + MAX(IF(Y$29:Y$166="saniert",X$29:X$166))) / 2
            )
        )),
        0,
        W194
    )
)</f>
        <v>0</v>
      </c>
      <c r="AK194" s="174">
        <f t="shared" si="75"/>
        <v>-2.5979460361989228</v>
      </c>
      <c r="AL194" s="173">
        <f t="shared" si="57"/>
        <v>2.2504858934151418E-38</v>
      </c>
      <c r="AM194" s="174" t="str">
        <f t="shared" si="58"/>
        <v>saniert</v>
      </c>
      <c r="AN194" s="174" cm="1">
        <f t="array" ref="AN194">IF(
    AL194 &gt; (IF(
        AM194 = "unsaniert",
        (MIN(IF(AM$1:AM$166="unsaniert",AL$1:AL$166)) + MAX(IF(AM$1:AM$166="unsaniert",AL$1:AL$166))) / 2,
        IF(
            AM194 = "teilsaniert",
            (MIN(IF(AM$1:AM$166="teilsaniert",AL$1:AL$166)) + MAX(IF(AM$1:AM$166="teilsaniert",AL$1:AL$166))) / 2,
            (MIN(IF(AM$1:AM$166="saniert",AL$1:AL$166)) + MAX(IF(AM$1:AM$166="saniert",AL$1:AL$166))) / 2
        )
    )),
    0,
    IF(
        AL193 &lt; (IF(
            AM194 = "unsaniert",
            (MIN(IF(AM$1:AM$166="unsaniert",AL$1:AL$166)) + MAX(IF(AM$1:AM$166="unsaniert",AL$1:AL$166))) / 2,
            IF(
                AM194 = "teilsaniert",
                (MIN(IF(AM$1:AM$166="teilsaniert",AL$1:AL$166)) + MAX(IF(AM$1:AM$166="teilsaniert",AL$1:AL$166))) / 2,
                (MIN(IF(AM$1:AM$166="saniert",AL$1:AL$166)) + MAX(IF(AM$1:AM$166="saniert",AL$1:AL$166))) / 2
            )
        )),
        0,
        AK194
    )
)</f>
        <v>0</v>
      </c>
    </row>
    <row r="195" spans="9:40">
      <c r="I195" s="174">
        <f t="shared" si="64"/>
        <v>-0.26277389397363832</v>
      </c>
      <c r="J195" s="160">
        <f t="shared" si="76"/>
        <v>1.3498980316301379E-3</v>
      </c>
      <c r="K195" s="174" t="str">
        <f t="shared" si="51"/>
        <v>saniert</v>
      </c>
      <c r="L195" s="174" cm="1">
        <f t="array" ref="L195">IF(
    J195 &gt; (IF(
        K195 = "unsaniert",
        (MIN(IF(K$32:K$166="unsaniert",J$32:J$166)) + MAX(IF(K$32:K$166="unsaniert",J$32:J$166))) / 2,
        IF(
            K195 = "teilsaniert",
            (MIN(IF(K$32:K$166="teilsaniert",J$32:J$166)) + MAX(IF(K$32:K$166="teilsaniert",J$32:J$166))) / 2,
            (MIN(IF(K$32:K$166="saniert",J$32:J$166)) + MAX(IF(K$32:K$166="saniert",J$32:J$166))) / 2
        )
    )),
    0,
    IF(
        J194 &lt; (IF(
            K195 = "unsaniert",
            (MIN(IF(K$32:K$166="unsaniert",J$32:J$166)) + MAX(IF(K$32:K$166="unsaniert",J$32:J$166))) / 2,
            IF(
                K195 = "teilsaniert",
                (MIN(IF(K$32:K$166="teilsaniert",J$32:J$166)) + MAX(IF(K$32:K$166="teilsaniert",J$32:J$166))) / 2,
                (MIN(IF(K$32:K$166="saniert",J$32:J$166)) + MAX(IF(K$32:K$166="saniert",J$32:J$166))) / 2
            )
        )),
        0,
        I195
    )
)</f>
        <v>0</v>
      </c>
      <c r="P195" s="174">
        <f t="shared" si="65"/>
        <v>-2.46636588749432</v>
      </c>
      <c r="Q195" s="160">
        <f t="shared" si="77"/>
        <v>4.0777056746495631E-28</v>
      </c>
      <c r="R195" s="174" t="str">
        <f t="shared" si="74"/>
        <v>saniert</v>
      </c>
      <c r="S195" s="174" cm="1">
        <f t="array" ref="S195">IF(
    Q195 &gt; (IF(
        R195 = "unsaniert",
        (MIN(IF(R$32:R$166="unsaniert",Q$32:Q$166)) + MAX(IF(R$32:R$166="unsaniert",Q$32:Q$166))) / 2,
        IF(
            R195 = "teilsaniert",
            (MIN(IF(R$32:R$166="teilsaniert",Q$32:Q$166)) + MAX(IF(R$32:R$166="teilsaniert",Q$32:Q$166))) / 2,
            (MIN(IF(R$32:R$166="saniert",Q$32:Q$166)) + MAX(IF(R$32:R$166="saniert",Q$32:Q$166))) / 2
        )
    )),
    0,
    IF(
        Q194 &lt; (IF(
            R195 = "unsaniert",
            (MIN(IF(R$32:R$166="unsaniert",Q$32:Q$166)) + MAX(IF(R$32:R$166="unsaniert",Q$32:Q$166))) / 2,
            IF(
                R195 = "teilsaniert",
                (MIN(IF(R$32:R$166="teilsaniert",Q$32:Q$166)) + MAX(IF(R$32:R$166="teilsaniert",Q$32:Q$166))) / 2,
                (MIN(IF(R$32:R$166="saniert",Q$32:Q$166)) + MAX(IF(R$32:R$166="saniert",Q$32:Q$166))) / 2
            )
        )),
        0,
        P195
    )
)</f>
        <v>0</v>
      </c>
      <c r="W195" s="174">
        <f t="shared" si="66"/>
        <v>0.48708977000030651</v>
      </c>
      <c r="X195" s="173">
        <f t="shared" si="53"/>
        <v>7.490314288180659E-5</v>
      </c>
      <c r="Y195" s="174" t="str">
        <f t="shared" si="54"/>
        <v>saniert</v>
      </c>
      <c r="Z195" s="174" cm="1">
        <f t="array" ref="Z195">IF(
    X195 &gt; (IF(
        Y195 = "unsaniert",
        (MIN(IF(Y$29:Y$166="unsaniert",X$29:X$166)) + MAX(IF(Y$29:Y$166="unsaniert",X$29:X$166))) / 2,
        IF(
            Y195 = "teilsaniert",
            (MIN(IF(Y$29:Y$166="teilsaniert",X$29:X$166)) + MAX(IF(Y$29:Y$166="teilsaniert",X$29:X$166))) / 2,
            (MIN(IF(Y$29:Y$166="saniert",X$29:X$166)) + MAX(IF(Y$29:Y$166="saniert",X$29:X$166))) / 2
        )
    )),
    0,
    IF(
        X194 &lt; (IF(
            Y195 = "unsaniert",
            (MIN(IF(Y$29:Y$166="unsaniert",X$29:X$166)) + MAX(IF(Y$29:Y$166="unsaniert",X$29:X$166))) / 2,
            IF(
                Y195 = "teilsaniert",
                (MIN(IF(Y$29:Y$166="teilsaniert",X$29:X$166)) + MAX(IF(Y$29:Y$166="teilsaniert",X$29:X$166))) / 2,
                (MIN(IF(Y$29:Y$166="saniert",X$29:X$166)) + MAX(IF(Y$29:Y$166="saniert",X$29:X$166))) / 2
            )
        )),
        0,
        W195
    )
)</f>
        <v>0</v>
      </c>
      <c r="AK195" s="174">
        <f t="shared" si="75"/>
        <v>-2.6279460361989226</v>
      </c>
      <c r="AL195" s="173">
        <f t="shared" si="57"/>
        <v>6.1171643995503201E-39</v>
      </c>
      <c r="AM195" s="174" t="str">
        <f t="shared" si="58"/>
        <v>saniert</v>
      </c>
      <c r="AN195" s="174" cm="1">
        <f t="array" ref="AN195">IF(
    AL195 &gt; (IF(
        AM195 = "unsaniert",
        (MIN(IF(AM$1:AM$166="unsaniert",AL$1:AL$166)) + MAX(IF(AM$1:AM$166="unsaniert",AL$1:AL$166))) / 2,
        IF(
            AM195 = "teilsaniert",
            (MIN(IF(AM$1:AM$166="teilsaniert",AL$1:AL$166)) + MAX(IF(AM$1:AM$166="teilsaniert",AL$1:AL$166))) / 2,
            (MIN(IF(AM$1:AM$166="saniert",AL$1:AL$166)) + MAX(IF(AM$1:AM$166="saniert",AL$1:AL$166))) / 2
        )
    )),
    0,
    IF(
        AL194 &lt; (IF(
            AM195 = "unsaniert",
            (MIN(IF(AM$1:AM$166="unsaniert",AL$1:AL$166)) + MAX(IF(AM$1:AM$166="unsaniert",AL$1:AL$166))) / 2,
            IF(
                AM195 = "teilsaniert",
                (MIN(IF(AM$1:AM$166="teilsaniert",AL$1:AL$166)) + MAX(IF(AM$1:AM$166="teilsaniert",AL$1:AL$166))) / 2,
                (MIN(IF(AM$1:AM$166="saniert",AL$1:AL$166)) + MAX(IF(AM$1:AM$166="saniert",AL$1:AL$166))) / 2
            )
        )),
        0,
        AK195
    )
)</f>
        <v>0</v>
      </c>
    </row>
    <row r="196" spans="9:40">
      <c r="I196" s="174">
        <f t="shared" si="64"/>
        <v>-0.29277389397363829</v>
      </c>
      <c r="J196" s="160">
        <f t="shared" si="76"/>
        <v>1.192747023352751E-3</v>
      </c>
      <c r="K196" s="174" t="str">
        <f t="shared" si="51"/>
        <v>saniert</v>
      </c>
      <c r="L196" s="174" cm="1">
        <f t="array" ref="L196">IF(
    J196 &gt; (IF(
        K196 = "unsaniert",
        (MIN(IF(K$32:K$166="unsaniert",J$32:J$166)) + MAX(IF(K$32:K$166="unsaniert",J$32:J$166))) / 2,
        IF(
            K196 = "teilsaniert",
            (MIN(IF(K$32:K$166="teilsaniert",J$32:J$166)) + MAX(IF(K$32:K$166="teilsaniert",J$32:J$166))) / 2,
            (MIN(IF(K$32:K$166="saniert",J$32:J$166)) + MAX(IF(K$32:K$166="saniert",J$32:J$166))) / 2
        )
    )),
    0,
    IF(
        J195 &lt; (IF(
            K196 = "unsaniert",
            (MIN(IF(K$32:K$166="unsaniert",J$32:J$166)) + MAX(IF(K$32:K$166="unsaniert",J$32:J$166))) / 2,
            IF(
                K196 = "teilsaniert",
                (MIN(IF(K$32:K$166="teilsaniert",J$32:J$166)) + MAX(IF(K$32:K$166="teilsaniert",J$32:J$166))) / 2,
                (MIN(IF(K$32:K$166="saniert",J$32:J$166)) + MAX(IF(K$32:K$166="saniert",J$32:J$166))) / 2
            )
        )),
        0,
        I196
    )
)</f>
        <v>0</v>
      </c>
      <c r="P196" s="174">
        <f t="shared" si="65"/>
        <v>-2.4963658874943198</v>
      </c>
      <c r="Q196" s="160">
        <f t="shared" si="77"/>
        <v>1.556004854223633E-28</v>
      </c>
      <c r="R196" s="174" t="str">
        <f t="shared" si="74"/>
        <v>saniert</v>
      </c>
      <c r="S196" s="174" cm="1">
        <f t="array" ref="S196">IF(
    Q196 &gt; (IF(
        R196 = "unsaniert",
        (MIN(IF(R$32:R$166="unsaniert",Q$32:Q$166)) + MAX(IF(R$32:R$166="unsaniert",Q$32:Q$166))) / 2,
        IF(
            R196 = "teilsaniert",
            (MIN(IF(R$32:R$166="teilsaniert",Q$32:Q$166)) + MAX(IF(R$32:R$166="teilsaniert",Q$32:Q$166))) / 2,
            (MIN(IF(R$32:R$166="saniert",Q$32:Q$166)) + MAX(IF(R$32:R$166="saniert",Q$32:Q$166))) / 2
        )
    )),
    0,
    IF(
        Q195 &lt; (IF(
            R196 = "unsaniert",
            (MIN(IF(R$32:R$166="unsaniert",Q$32:Q$166)) + MAX(IF(R$32:R$166="unsaniert",Q$32:Q$166))) / 2,
            IF(
                R196 = "teilsaniert",
                (MIN(IF(R$32:R$166="teilsaniert",Q$32:Q$166)) + MAX(IF(R$32:R$166="teilsaniert",Q$32:Q$166))) / 2,
                (MIN(IF(R$32:R$166="saniert",Q$32:Q$166)) + MAX(IF(R$32:R$166="saniert",Q$32:Q$166))) / 2
            )
        )),
        0,
        P196
    )
)</f>
        <v>0</v>
      </c>
      <c r="W196" s="174">
        <f t="shared" si="66"/>
        <v>0.45708977000030648</v>
      </c>
      <c r="X196" s="173">
        <f t="shared" si="53"/>
        <v>6.3079997257944569E-5</v>
      </c>
      <c r="Y196" s="174" t="str">
        <f t="shared" si="54"/>
        <v>saniert</v>
      </c>
      <c r="Z196" s="174" cm="1">
        <f t="array" ref="Z196">IF(
    X196 &gt; (IF(
        Y196 = "unsaniert",
        (MIN(IF(Y$29:Y$166="unsaniert",X$29:X$166)) + MAX(IF(Y$29:Y$166="unsaniert",X$29:X$166))) / 2,
        IF(
            Y196 = "teilsaniert",
            (MIN(IF(Y$29:Y$166="teilsaniert",X$29:X$166)) + MAX(IF(Y$29:Y$166="teilsaniert",X$29:X$166))) / 2,
            (MIN(IF(Y$29:Y$166="saniert",X$29:X$166)) + MAX(IF(Y$29:Y$166="saniert",X$29:X$166))) / 2
        )
    )),
    0,
    IF(
        X195 &lt; (IF(
            Y196 = "unsaniert",
            (MIN(IF(Y$29:Y$166="unsaniert",X$29:X$166)) + MAX(IF(Y$29:Y$166="unsaniert",X$29:X$166))) / 2,
            IF(
                Y196 = "teilsaniert",
                (MIN(IF(Y$29:Y$166="teilsaniert",X$29:X$166)) + MAX(IF(Y$29:Y$166="teilsaniert",X$29:X$166))) / 2,
                (MIN(IF(Y$29:Y$166="saniert",X$29:X$166)) + MAX(IF(Y$29:Y$166="saniert",X$29:X$166))) / 2
            )
        )),
        0,
        W196
    )
)</f>
        <v>0</v>
      </c>
      <c r="AK196" s="174">
        <f t="shared" si="75"/>
        <v>-2.6579460361989224</v>
      </c>
      <c r="AL196" s="173">
        <f t="shared" si="57"/>
        <v>1.6462883069509966E-39</v>
      </c>
      <c r="AM196" s="174" t="str">
        <f t="shared" si="58"/>
        <v>saniert</v>
      </c>
      <c r="AN196" s="174" cm="1">
        <f t="array" ref="AN196">IF(
    AL196 &gt; (IF(
        AM196 = "unsaniert",
        (MIN(IF(AM$1:AM$166="unsaniert",AL$1:AL$166)) + MAX(IF(AM$1:AM$166="unsaniert",AL$1:AL$166))) / 2,
        IF(
            AM196 = "teilsaniert",
            (MIN(IF(AM$1:AM$166="teilsaniert",AL$1:AL$166)) + MAX(IF(AM$1:AM$166="teilsaniert",AL$1:AL$166))) / 2,
            (MIN(IF(AM$1:AM$166="saniert",AL$1:AL$166)) + MAX(IF(AM$1:AM$166="saniert",AL$1:AL$166))) / 2
        )
    )),
    0,
    IF(
        AL195 &lt; (IF(
            AM196 = "unsaniert",
            (MIN(IF(AM$1:AM$166="unsaniert",AL$1:AL$166)) + MAX(IF(AM$1:AM$166="unsaniert",AL$1:AL$166))) / 2,
            IF(
                AM196 = "teilsaniert",
                (MIN(IF(AM$1:AM$166="teilsaniert",AL$1:AL$166)) + MAX(IF(AM$1:AM$166="teilsaniert",AL$1:AL$166))) / 2,
                (MIN(IF(AM$1:AM$166="saniert",AL$1:AL$166)) + MAX(IF(AM$1:AM$166="saniert",AL$1:AL$166))) / 2
            )
        )),
        0,
        AK196
    )
)</f>
        <v>0</v>
      </c>
    </row>
    <row r="197" spans="9:40">
      <c r="I197" s="174">
        <f t="shared" si="64"/>
        <v>-0.32277389397363832</v>
      </c>
      <c r="J197" s="160">
        <f t="shared" si="76"/>
        <v>1.0525127683760989E-3</v>
      </c>
      <c r="K197" s="174" t="str">
        <f t="shared" si="51"/>
        <v>saniert</v>
      </c>
      <c r="L197" s="174" cm="1">
        <f t="array" ref="L197">IF(
    J197 &gt; (IF(
        K197 = "unsaniert",
        (MIN(IF(K$32:K$166="unsaniert",J$32:J$166)) + MAX(IF(K$32:K$166="unsaniert",J$32:J$166))) / 2,
        IF(
            K197 = "teilsaniert",
            (MIN(IF(K$32:K$166="teilsaniert",J$32:J$166)) + MAX(IF(K$32:K$166="teilsaniert",J$32:J$166))) / 2,
            (MIN(IF(K$32:K$166="saniert",J$32:J$166)) + MAX(IF(K$32:K$166="saniert",J$32:J$166))) / 2
        )
    )),
    0,
    IF(
        J196 &lt; (IF(
            K197 = "unsaniert",
            (MIN(IF(K$32:K$166="unsaniert",J$32:J$166)) + MAX(IF(K$32:K$166="unsaniert",J$32:J$166))) / 2,
            IF(
                K197 = "teilsaniert",
                (MIN(IF(K$32:K$166="teilsaniert",J$32:J$166)) + MAX(IF(K$32:K$166="teilsaniert",J$32:J$166))) / 2,
                (MIN(IF(K$32:K$166="saniert",J$32:J$166)) + MAX(IF(K$32:K$166="saniert",J$32:J$166))) / 2
            )
        )),
        0,
        I197
    )
)</f>
        <v>0</v>
      </c>
      <c r="P197" s="174">
        <f t="shared" si="65"/>
        <v>-2.5263658874943196</v>
      </c>
      <c r="Q197" s="160">
        <f t="shared" si="77"/>
        <v>5.8930389276341512E-29</v>
      </c>
      <c r="R197" s="174" t="str">
        <f t="shared" si="74"/>
        <v>saniert</v>
      </c>
      <c r="S197" s="174" cm="1">
        <f t="array" ref="S197">IF(
    Q197 &gt; (IF(
        R197 = "unsaniert",
        (MIN(IF(R$32:R$166="unsaniert",Q$32:Q$166)) + MAX(IF(R$32:R$166="unsaniert",Q$32:Q$166))) / 2,
        IF(
            R197 = "teilsaniert",
            (MIN(IF(R$32:R$166="teilsaniert",Q$32:Q$166)) + MAX(IF(R$32:R$166="teilsaniert",Q$32:Q$166))) / 2,
            (MIN(IF(R$32:R$166="saniert",Q$32:Q$166)) + MAX(IF(R$32:R$166="saniert",Q$32:Q$166))) / 2
        )
    )),
    0,
    IF(
        Q196 &lt; (IF(
            R197 = "unsaniert",
            (MIN(IF(R$32:R$166="unsaniert",Q$32:Q$166)) + MAX(IF(R$32:R$166="unsaniert",Q$32:Q$166))) / 2,
            IF(
                R197 = "teilsaniert",
                (MIN(IF(R$32:R$166="teilsaniert",Q$32:Q$166)) + MAX(IF(R$32:R$166="teilsaniert",Q$32:Q$166))) / 2,
                (MIN(IF(R$32:R$166="saniert",Q$32:Q$166)) + MAX(IF(R$32:R$166="saniert",Q$32:Q$166))) / 2
            )
        )),
        0,
        P197
    )
)</f>
        <v>0</v>
      </c>
      <c r="W197" s="174">
        <f t="shared" si="66"/>
        <v>0.42708977000030646</v>
      </c>
      <c r="X197" s="173">
        <f t="shared" si="53"/>
        <v>5.3032216689730425E-5</v>
      </c>
      <c r="Y197" s="174" t="str">
        <f t="shared" si="54"/>
        <v>saniert</v>
      </c>
      <c r="Z197" s="174" cm="1">
        <f t="array" ref="Z197">IF(
    X197 &gt; (IF(
        Y197 = "unsaniert",
        (MIN(IF(Y$29:Y$166="unsaniert",X$29:X$166)) + MAX(IF(Y$29:Y$166="unsaniert",X$29:X$166))) / 2,
        IF(
            Y197 = "teilsaniert",
            (MIN(IF(Y$29:Y$166="teilsaniert",X$29:X$166)) + MAX(IF(Y$29:Y$166="teilsaniert",X$29:X$166))) / 2,
            (MIN(IF(Y$29:Y$166="saniert",X$29:X$166)) + MAX(IF(Y$29:Y$166="saniert",X$29:X$166))) / 2
        )
    )),
    0,
    IF(
        X196 &lt; (IF(
            Y197 = "unsaniert",
            (MIN(IF(Y$29:Y$166="unsaniert",X$29:X$166)) + MAX(IF(Y$29:Y$166="unsaniert",X$29:X$166))) / 2,
            IF(
                Y197 = "teilsaniert",
                (MIN(IF(Y$29:Y$166="teilsaniert",X$29:X$166)) + MAX(IF(Y$29:Y$166="teilsaniert",X$29:X$166))) / 2,
                (MIN(IF(Y$29:Y$166="saniert",X$29:X$166)) + MAX(IF(Y$29:Y$166="saniert",X$29:X$166))) / 2
            )
        )),
        0,
        W197
    )
)</f>
        <v>0</v>
      </c>
      <c r="AK197" s="174">
        <f t="shared" si="75"/>
        <v>-2.6879460361989223</v>
      </c>
      <c r="AL197" s="173">
        <f t="shared" si="57"/>
        <v>4.3867527130745636E-40</v>
      </c>
      <c r="AM197" s="174" t="str">
        <f t="shared" si="58"/>
        <v>saniert</v>
      </c>
      <c r="AN197" s="174" cm="1">
        <f t="array" ref="AN197">IF(
    AL197 &gt; (IF(
        AM197 = "unsaniert",
        (MIN(IF(AM$1:AM$166="unsaniert",AL$1:AL$166)) + MAX(IF(AM$1:AM$166="unsaniert",AL$1:AL$166))) / 2,
        IF(
            AM197 = "teilsaniert",
            (MIN(IF(AM$1:AM$166="teilsaniert",AL$1:AL$166)) + MAX(IF(AM$1:AM$166="teilsaniert",AL$1:AL$166))) / 2,
            (MIN(IF(AM$1:AM$166="saniert",AL$1:AL$166)) + MAX(IF(AM$1:AM$166="saniert",AL$1:AL$166))) / 2
        )
    )),
    0,
    IF(
        AL196 &lt; (IF(
            AM197 = "unsaniert",
            (MIN(IF(AM$1:AM$166="unsaniert",AL$1:AL$166)) + MAX(IF(AM$1:AM$166="unsaniert",AL$1:AL$166))) / 2,
            IF(
                AM197 = "teilsaniert",
                (MIN(IF(AM$1:AM$166="teilsaniert",AL$1:AL$166)) + MAX(IF(AM$1:AM$166="teilsaniert",AL$1:AL$166))) / 2,
                (MIN(IF(AM$1:AM$166="saniert",AL$1:AL$166)) + MAX(IF(AM$1:AM$166="saniert",AL$1:AL$166))) / 2
            )
        )),
        0,
        AK197
    )
)</f>
        <v>0</v>
      </c>
    </row>
    <row r="198" spans="9:40">
      <c r="I198" s="174">
        <f t="shared" si="64"/>
        <v>-0.35277389397363834</v>
      </c>
      <c r="J198" s="160">
        <f t="shared" si="76"/>
        <v>9.2755006951274438E-4</v>
      </c>
      <c r="K198" s="174" t="str">
        <f t="shared" si="51"/>
        <v>saniert</v>
      </c>
      <c r="L198" s="174" cm="1">
        <f t="array" ref="L198">IF(
    J198 &gt; (IF(
        K198 = "unsaniert",
        (MIN(IF(K$32:K$166="unsaniert",J$32:J$166)) + MAX(IF(K$32:K$166="unsaniert",J$32:J$166))) / 2,
        IF(
            K198 = "teilsaniert",
            (MIN(IF(K$32:K$166="teilsaniert",J$32:J$166)) + MAX(IF(K$32:K$166="teilsaniert",J$32:J$166))) / 2,
            (MIN(IF(K$32:K$166="saniert",J$32:J$166)) + MAX(IF(K$32:K$166="saniert",J$32:J$166))) / 2
        )
    )),
    0,
    IF(
        J197 &lt; (IF(
            K198 = "unsaniert",
            (MIN(IF(K$32:K$166="unsaniert",J$32:J$166)) + MAX(IF(K$32:K$166="unsaniert",J$32:J$166))) / 2,
            IF(
                K198 = "teilsaniert",
                (MIN(IF(K$32:K$166="teilsaniert",J$32:J$166)) + MAX(IF(K$32:K$166="teilsaniert",J$32:J$166))) / 2,
                (MIN(IF(K$32:K$166="saniert",J$32:J$166)) + MAX(IF(K$32:K$166="saniert",J$32:J$166))) / 2
            )
        )),
        0,
        I198
    )
)</f>
        <v>0</v>
      </c>
      <c r="P198" s="174">
        <f t="shared" si="65"/>
        <v>-2.5563658874943194</v>
      </c>
      <c r="Q198" s="160">
        <f t="shared" si="77"/>
        <v>2.2151369266710643E-29</v>
      </c>
      <c r="R198" s="174" t="str">
        <f t="shared" si="74"/>
        <v>saniert</v>
      </c>
      <c r="S198" s="174" cm="1">
        <f t="array" ref="S198">IF(
    Q198 &gt; (IF(
        R198 = "unsaniert",
        (MIN(IF(R$32:R$166="unsaniert",Q$32:Q$166)) + MAX(IF(R$32:R$166="unsaniert",Q$32:Q$166))) / 2,
        IF(
            R198 = "teilsaniert",
            (MIN(IF(R$32:R$166="teilsaniert",Q$32:Q$166)) + MAX(IF(R$32:R$166="teilsaniert",Q$32:Q$166))) / 2,
            (MIN(IF(R$32:R$166="saniert",Q$32:Q$166)) + MAX(IF(R$32:R$166="saniert",Q$32:Q$166))) / 2
        )
    )),
    0,
    IF(
        Q197 &lt; (IF(
            R198 = "unsaniert",
            (MIN(IF(R$32:R$166="unsaniert",Q$32:Q$166)) + MAX(IF(R$32:R$166="unsaniert",Q$32:Q$166))) / 2,
            IF(
                R198 = "teilsaniert",
                (MIN(IF(R$32:R$166="teilsaniert",Q$32:Q$166)) + MAX(IF(R$32:R$166="teilsaniert",Q$32:Q$166))) / 2,
                (MIN(IF(R$32:R$166="saniert",Q$32:Q$166)) + MAX(IF(R$32:R$166="saniert",Q$32:Q$166))) / 2
            )
        )),
        0,
        P198
    )
)</f>
        <v>0</v>
      </c>
      <c r="W198" s="174">
        <f t="shared" si="66"/>
        <v>0.39708977000030643</v>
      </c>
      <c r="X198" s="173">
        <f t="shared" si="53"/>
        <v>4.4508580526058107E-5</v>
      </c>
      <c r="Y198" s="174" t="str">
        <f t="shared" si="54"/>
        <v>saniert</v>
      </c>
      <c r="Z198" s="174" cm="1">
        <f t="array" ref="Z198">IF(
    X198 &gt; (IF(
        Y198 = "unsaniert",
        (MIN(IF(Y$29:Y$166="unsaniert",X$29:X$166)) + MAX(IF(Y$29:Y$166="unsaniert",X$29:X$166))) / 2,
        IF(
            Y198 = "teilsaniert",
            (MIN(IF(Y$29:Y$166="teilsaniert",X$29:X$166)) + MAX(IF(Y$29:Y$166="teilsaniert",X$29:X$166))) / 2,
            (MIN(IF(Y$29:Y$166="saniert",X$29:X$166)) + MAX(IF(Y$29:Y$166="saniert",X$29:X$166))) / 2
        )
    )),
    0,
    IF(
        X197 &lt; (IF(
            Y198 = "unsaniert",
            (MIN(IF(Y$29:Y$166="unsaniert",X$29:X$166)) + MAX(IF(Y$29:Y$166="unsaniert",X$29:X$166))) / 2,
            IF(
                Y198 = "teilsaniert",
                (MIN(IF(Y$29:Y$166="teilsaniert",X$29:X$166)) + MAX(IF(Y$29:Y$166="teilsaniert",X$29:X$166))) / 2,
                (MIN(IF(Y$29:Y$166="saniert",X$29:X$166)) + MAX(IF(Y$29:Y$166="saniert",X$29:X$166))) / 2
            )
        )),
        0,
        W198
    )
)</f>
        <v>0</v>
      </c>
      <c r="AK198" s="174">
        <f t="shared" si="75"/>
        <v>-2.7179460361989221</v>
      </c>
      <c r="AL198" s="173">
        <f t="shared" si="57"/>
        <v>1.1573416283691347E-40</v>
      </c>
      <c r="AM198" s="174" t="str">
        <f t="shared" si="58"/>
        <v>saniert</v>
      </c>
      <c r="AN198" s="174" cm="1">
        <f t="array" ref="AN198">IF(
    AL198 &gt; (IF(
        AM198 = "unsaniert",
        (MIN(IF(AM$1:AM$166="unsaniert",AL$1:AL$166)) + MAX(IF(AM$1:AM$166="unsaniert",AL$1:AL$166))) / 2,
        IF(
            AM198 = "teilsaniert",
            (MIN(IF(AM$1:AM$166="teilsaniert",AL$1:AL$166)) + MAX(IF(AM$1:AM$166="teilsaniert",AL$1:AL$166))) / 2,
            (MIN(IF(AM$1:AM$166="saniert",AL$1:AL$166)) + MAX(IF(AM$1:AM$166="saniert",AL$1:AL$166))) / 2
        )
    )),
    0,
    IF(
        AL197 &lt; (IF(
            AM198 = "unsaniert",
            (MIN(IF(AM$1:AM$166="unsaniert",AL$1:AL$166)) + MAX(IF(AM$1:AM$166="unsaniert",AL$1:AL$166))) / 2,
            IF(
                AM198 = "teilsaniert",
                (MIN(IF(AM$1:AM$166="teilsaniert",AL$1:AL$166)) + MAX(IF(AM$1:AM$166="teilsaniert",AL$1:AL$166))) / 2,
                (MIN(IF(AM$1:AM$166="saniert",AL$1:AL$166)) + MAX(IF(AM$1:AM$166="saniert",AL$1:AL$166))) / 2
            )
        )),
        0,
        AK198
    )
)</f>
        <v>0</v>
      </c>
    </row>
    <row r="199" spans="9:40">
      <c r="I199" s="174">
        <f t="shared" si="64"/>
        <v>-0.38277389397363837</v>
      </c>
      <c r="J199" s="160">
        <f t="shared" si="76"/>
        <v>8.1635231282858845E-4</v>
      </c>
      <c r="K199" s="174" t="str">
        <f t="shared" si="51"/>
        <v>saniert</v>
      </c>
      <c r="L199" s="174" cm="1">
        <f t="array" ref="L199">IF(
    J199 &gt; (IF(
        K199 = "unsaniert",
        (MIN(IF(K$32:K$166="unsaniert",J$32:J$166)) + MAX(IF(K$32:K$166="unsaniert",J$32:J$166))) / 2,
        IF(
            K199 = "teilsaniert",
            (MIN(IF(K$32:K$166="teilsaniert",J$32:J$166)) + MAX(IF(K$32:K$166="teilsaniert",J$32:J$166))) / 2,
            (MIN(IF(K$32:K$166="saniert",J$32:J$166)) + MAX(IF(K$32:K$166="saniert",J$32:J$166))) / 2
        )
    )),
    0,
    IF(
        J198 &lt; (IF(
            K199 = "unsaniert",
            (MIN(IF(K$32:K$166="unsaniert",J$32:J$166)) + MAX(IF(K$32:K$166="unsaniert",J$32:J$166))) / 2,
            IF(
                K199 = "teilsaniert",
                (MIN(IF(K$32:K$166="teilsaniert",J$32:J$166)) + MAX(IF(K$32:K$166="teilsaniert",J$32:J$166))) / 2,
                (MIN(IF(K$32:K$166="saniert",J$32:J$166)) + MAX(IF(K$32:K$166="saniert",J$32:J$166))) / 2
            )
        )),
        0,
        I199
    )
)</f>
        <v>0</v>
      </c>
      <c r="P199" s="174">
        <f t="shared" si="65"/>
        <v>-2.5863658874943192</v>
      </c>
      <c r="Q199" s="160">
        <f t="shared" si="77"/>
        <v>8.2640773040972253E-30</v>
      </c>
      <c r="R199" s="174" t="str">
        <f t="shared" si="74"/>
        <v>saniert</v>
      </c>
      <c r="S199" s="174" cm="1">
        <f t="array" ref="S199">IF(
    Q199 &gt; (IF(
        R199 = "unsaniert",
        (MIN(IF(R$32:R$166="unsaniert",Q$32:Q$166)) + MAX(IF(R$32:R$166="unsaniert",Q$32:Q$166))) / 2,
        IF(
            R199 = "teilsaniert",
            (MIN(IF(R$32:R$166="teilsaniert",Q$32:Q$166)) + MAX(IF(R$32:R$166="teilsaniert",Q$32:Q$166))) / 2,
            (MIN(IF(R$32:R$166="saniert",Q$32:Q$166)) + MAX(IF(R$32:R$166="saniert",Q$32:Q$166))) / 2
        )
    )),
    0,
    IF(
        Q198 &lt; (IF(
            R199 = "unsaniert",
            (MIN(IF(R$32:R$166="unsaniert",Q$32:Q$166)) + MAX(IF(R$32:R$166="unsaniert",Q$32:Q$166))) / 2,
            IF(
                R199 = "teilsaniert",
                (MIN(IF(R$32:R$166="teilsaniert",Q$32:Q$166)) + MAX(IF(R$32:R$166="teilsaniert",Q$32:Q$166))) / 2,
                (MIN(IF(R$32:R$166="saniert",Q$32:Q$166)) + MAX(IF(R$32:R$166="saniert",Q$32:Q$166))) / 2
            )
        )),
        0,
        P199
    )
)</f>
        <v>0</v>
      </c>
      <c r="W199" s="174">
        <f t="shared" si="66"/>
        <v>0.3670897700003064</v>
      </c>
      <c r="X199" s="173">
        <f t="shared" si="53"/>
        <v>3.7290905524445836E-5</v>
      </c>
      <c r="Y199" s="174" t="str">
        <f t="shared" si="54"/>
        <v>saniert</v>
      </c>
      <c r="Z199" s="174" cm="1">
        <f t="array" ref="Z199">IF(
    X199 &gt; (IF(
        Y199 = "unsaniert",
        (MIN(IF(Y$29:Y$166="unsaniert",X$29:X$166)) + MAX(IF(Y$29:Y$166="unsaniert",X$29:X$166))) / 2,
        IF(
            Y199 = "teilsaniert",
            (MIN(IF(Y$29:Y$166="teilsaniert",X$29:X$166)) + MAX(IF(Y$29:Y$166="teilsaniert",X$29:X$166))) / 2,
            (MIN(IF(Y$29:Y$166="saniert",X$29:X$166)) + MAX(IF(Y$29:Y$166="saniert",X$29:X$166))) / 2
        )
    )),
    0,
    IF(
        X198 &lt; (IF(
            Y199 = "unsaniert",
            (MIN(IF(Y$29:Y$166="unsaniert",X$29:X$166)) + MAX(IF(Y$29:Y$166="unsaniert",X$29:X$166))) / 2,
            IF(
                Y199 = "teilsaniert",
                (MIN(IF(Y$29:Y$166="teilsaniert",X$29:X$166)) + MAX(IF(Y$29:Y$166="teilsaniert",X$29:X$166))) / 2,
                (MIN(IF(Y$29:Y$166="saniert",X$29:X$166)) + MAX(IF(Y$29:Y$166="saniert",X$29:X$166))) / 2
            )
        )),
        0,
        W199
    )
)</f>
        <v>0</v>
      </c>
      <c r="AK199" s="174">
        <f t="shared" si="75"/>
        <v>-2.7479460361989219</v>
      </c>
      <c r="AL199" s="173">
        <f t="shared" si="57"/>
        <v>3.0231577359454431E-41</v>
      </c>
      <c r="AM199" s="174" t="str">
        <f t="shared" si="58"/>
        <v>saniert</v>
      </c>
      <c r="AN199" s="174" cm="1">
        <f t="array" ref="AN199">IF(
    AL199 &gt; (IF(
        AM199 = "unsaniert",
        (MIN(IF(AM$1:AM$166="unsaniert",AL$1:AL$166)) + MAX(IF(AM$1:AM$166="unsaniert",AL$1:AL$166))) / 2,
        IF(
            AM199 = "teilsaniert",
            (MIN(IF(AM$1:AM$166="teilsaniert",AL$1:AL$166)) + MAX(IF(AM$1:AM$166="teilsaniert",AL$1:AL$166))) / 2,
            (MIN(IF(AM$1:AM$166="saniert",AL$1:AL$166)) + MAX(IF(AM$1:AM$166="saniert",AL$1:AL$166))) / 2
        )
    )),
    0,
    IF(
        AL198 &lt; (IF(
            AM199 = "unsaniert",
            (MIN(IF(AM$1:AM$166="unsaniert",AL$1:AL$166)) + MAX(IF(AM$1:AM$166="unsaniert",AL$1:AL$166))) / 2,
            IF(
                AM199 = "teilsaniert",
                (MIN(IF(AM$1:AM$166="teilsaniert",AL$1:AL$166)) + MAX(IF(AM$1:AM$166="teilsaniert",AL$1:AL$166))) / 2,
                (MIN(IF(AM$1:AM$166="saniert",AL$1:AL$166)) + MAX(IF(AM$1:AM$166="saniert",AL$1:AL$166))) / 2
            )
        )),
        0,
        AK199
    )
)</f>
        <v>0</v>
      </c>
    </row>
    <row r="200" spans="9:40">
      <c r="I200" s="174">
        <f t="shared" si="64"/>
        <v>-0.41277389397363839</v>
      </c>
      <c r="J200" s="160">
        <f t="shared" si="76"/>
        <v>7.1754228984447432E-4</v>
      </c>
      <c r="K200" s="174" t="str">
        <f t="shared" si="51"/>
        <v>saniert</v>
      </c>
      <c r="L200" s="174" cm="1">
        <f t="array" ref="L200">IF(
    J200 &gt; (IF(
        K200 = "unsaniert",
        (MIN(IF(K$32:K$166="unsaniert",J$32:J$166)) + MAX(IF(K$32:K$166="unsaniert",J$32:J$166))) / 2,
        IF(
            K200 = "teilsaniert",
            (MIN(IF(K$32:K$166="teilsaniert",J$32:J$166)) + MAX(IF(K$32:K$166="teilsaniert",J$32:J$166))) / 2,
            (MIN(IF(K$32:K$166="saniert",J$32:J$166)) + MAX(IF(K$32:K$166="saniert",J$32:J$166))) / 2
        )
    )),
    0,
    IF(
        J199 &lt; (IF(
            K200 = "unsaniert",
            (MIN(IF(K$32:K$166="unsaniert",J$32:J$166)) + MAX(IF(K$32:K$166="unsaniert",J$32:J$166))) / 2,
            IF(
                K200 = "teilsaniert",
                (MIN(IF(K$32:K$166="teilsaniert",J$32:J$166)) + MAX(IF(K$32:K$166="teilsaniert",J$32:J$166))) / 2,
                (MIN(IF(K$32:K$166="saniert",J$32:J$166)) + MAX(IF(K$32:K$166="saniert",J$32:J$166))) / 2
            )
        )),
        0,
        I200
    )
)</f>
        <v>0</v>
      </c>
      <c r="P200" s="174">
        <f t="shared" si="65"/>
        <v>-2.616365887494319</v>
      </c>
      <c r="Q200" s="160">
        <f t="shared" si="77"/>
        <v>3.0599922252260607E-30</v>
      </c>
      <c r="R200" s="174" t="str">
        <f t="shared" si="74"/>
        <v>saniert</v>
      </c>
      <c r="S200" s="174" cm="1">
        <f t="array" ref="S200">IF(
    Q200 &gt; (IF(
        R200 = "unsaniert",
        (MIN(IF(R$32:R$166="unsaniert",Q$32:Q$166)) + MAX(IF(R$32:R$166="unsaniert",Q$32:Q$166))) / 2,
        IF(
            R200 = "teilsaniert",
            (MIN(IF(R$32:R$166="teilsaniert",Q$32:Q$166)) + MAX(IF(R$32:R$166="teilsaniert",Q$32:Q$166))) / 2,
            (MIN(IF(R$32:R$166="saniert",Q$32:Q$166)) + MAX(IF(R$32:R$166="saniert",Q$32:Q$166))) / 2
        )
    )),
    0,
    IF(
        Q199 &lt; (IF(
            R200 = "unsaniert",
            (MIN(IF(R$32:R$166="unsaniert",Q$32:Q$166)) + MAX(IF(R$32:R$166="unsaniert",Q$32:Q$166))) / 2,
            IF(
                R200 = "teilsaniert",
                (MIN(IF(R$32:R$166="teilsaniert",Q$32:Q$166)) + MAX(IF(R$32:R$166="teilsaniert",Q$32:Q$166))) / 2,
                (MIN(IF(R$32:R$166="saniert",Q$32:Q$166)) + MAX(IF(R$32:R$166="saniert",Q$32:Q$166))) / 2
            )
        )),
        0,
        P200
    )
)</f>
        <v>0</v>
      </c>
      <c r="W200" s="174">
        <f t="shared" si="66"/>
        <v>0.33708977000030638</v>
      </c>
      <c r="X200" s="173">
        <f t="shared" si="53"/>
        <v>3.1190096924666512E-5</v>
      </c>
      <c r="Y200" s="174" t="str">
        <f t="shared" si="54"/>
        <v>saniert</v>
      </c>
      <c r="Z200" s="174" cm="1">
        <f t="array" ref="Z200">IF(
    X200 &gt; (IF(
        Y200 = "unsaniert",
        (MIN(IF(Y$29:Y$166="unsaniert",X$29:X$166)) + MAX(IF(Y$29:Y$166="unsaniert",X$29:X$166))) / 2,
        IF(
            Y200 = "teilsaniert",
            (MIN(IF(Y$29:Y$166="teilsaniert",X$29:X$166)) + MAX(IF(Y$29:Y$166="teilsaniert",X$29:X$166))) / 2,
            (MIN(IF(Y$29:Y$166="saniert",X$29:X$166)) + MAX(IF(Y$29:Y$166="saniert",X$29:X$166))) / 2
        )
    )),
    0,
    IF(
        X199 &lt; (IF(
            Y200 = "unsaniert",
            (MIN(IF(Y$29:Y$166="unsaniert",X$29:X$166)) + MAX(IF(Y$29:Y$166="unsaniert",X$29:X$166))) / 2,
            IF(
                Y200 = "teilsaniert",
                (MIN(IF(Y$29:Y$166="teilsaniert",X$29:X$166)) + MAX(IF(Y$29:Y$166="teilsaniert",X$29:X$166))) / 2,
                (MIN(IF(Y$29:Y$166="saniert",X$29:X$166)) + MAX(IF(Y$29:Y$166="saniert",X$29:X$166))) / 2
            )
        )),
        0,
        W200
    )
)</f>
        <v>0</v>
      </c>
      <c r="AK200" s="174">
        <f t="shared" si="75"/>
        <v>-2.7779460361989217</v>
      </c>
      <c r="AL200" s="173">
        <f t="shared" si="57"/>
        <v>7.8188073056589008E-42</v>
      </c>
      <c r="AM200" s="174" t="str">
        <f t="shared" si="58"/>
        <v>saniert</v>
      </c>
      <c r="AN200" s="174" cm="1">
        <f t="array" ref="AN200">IF(
    AL200 &gt; (IF(
        AM200 = "unsaniert",
        (MIN(IF(AM$1:AM$166="unsaniert",AL$1:AL$166)) + MAX(IF(AM$1:AM$166="unsaniert",AL$1:AL$166))) / 2,
        IF(
            AM200 = "teilsaniert",
            (MIN(IF(AM$1:AM$166="teilsaniert",AL$1:AL$166)) + MAX(IF(AM$1:AM$166="teilsaniert",AL$1:AL$166))) / 2,
            (MIN(IF(AM$1:AM$166="saniert",AL$1:AL$166)) + MAX(IF(AM$1:AM$166="saniert",AL$1:AL$166))) / 2
        )
    )),
    0,
    IF(
        AL199 &lt; (IF(
            AM200 = "unsaniert",
            (MIN(IF(AM$1:AM$166="unsaniert",AL$1:AL$166)) + MAX(IF(AM$1:AM$166="unsaniert",AL$1:AL$166))) / 2,
            IF(
                AM200 = "teilsaniert",
                (MIN(IF(AM$1:AM$166="teilsaniert",AL$1:AL$166)) + MAX(IF(AM$1:AM$166="teilsaniert",AL$1:AL$166))) / 2,
                (MIN(IF(AM$1:AM$166="saniert",AL$1:AL$166)) + MAX(IF(AM$1:AM$166="saniert",AL$1:AL$166))) / 2
            )
        )),
        0,
        AK200
    )
)</f>
        <v>0</v>
      </c>
    </row>
    <row r="201" spans="9:40">
      <c r="I201" s="174">
        <f t="shared" si="64"/>
        <v>-0.44277389397363842</v>
      </c>
      <c r="J201" s="160">
        <f t="shared" si="76"/>
        <v>6.2986334399777084E-4</v>
      </c>
      <c r="K201" s="174" t="str">
        <f t="shared" si="51"/>
        <v>saniert</v>
      </c>
      <c r="L201" s="174" cm="1">
        <f t="array" ref="L201">IF(
    J201 &gt; (IF(
        K201 = "unsaniert",
        (MIN(IF(K$32:K$166="unsaniert",J$32:J$166)) + MAX(IF(K$32:K$166="unsaniert",J$32:J$166))) / 2,
        IF(
            K201 = "teilsaniert",
            (MIN(IF(K$32:K$166="teilsaniert",J$32:J$166)) + MAX(IF(K$32:K$166="teilsaniert",J$32:J$166))) / 2,
            (MIN(IF(K$32:K$166="saniert",J$32:J$166)) + MAX(IF(K$32:K$166="saniert",J$32:J$166))) / 2
        )
    )),
    0,
    IF(
        J200 &lt; (IF(
            K201 = "unsaniert",
            (MIN(IF(K$32:K$166="unsaniert",J$32:J$166)) + MAX(IF(K$32:K$166="unsaniert",J$32:J$166))) / 2,
            IF(
                K201 = "teilsaniert",
                (MIN(IF(K$32:K$166="teilsaniert",J$32:J$166)) + MAX(IF(K$32:K$166="teilsaniert",J$32:J$166))) / 2,
                (MIN(IF(K$32:K$166="saniert",J$32:J$166)) + MAX(IF(K$32:K$166="saniert",J$32:J$166))) / 2
            )
        )),
        0,
        I201
    )
)</f>
        <v>0</v>
      </c>
      <c r="P201" s="174">
        <f t="shared" si="65"/>
        <v>-2.6463658874943188</v>
      </c>
      <c r="Q201" s="160">
        <f t="shared" si="77"/>
        <v>1.1245481920656795E-30</v>
      </c>
      <c r="R201" s="174" t="str">
        <f t="shared" si="74"/>
        <v>saniert</v>
      </c>
      <c r="S201" s="174" cm="1">
        <f t="array" ref="S201">IF(
    Q201 &gt; (IF(
        R201 = "unsaniert",
        (MIN(IF(R$32:R$166="unsaniert",Q$32:Q$166)) + MAX(IF(R$32:R$166="unsaniert",Q$32:Q$166))) / 2,
        IF(
            R201 = "teilsaniert",
            (MIN(IF(R$32:R$166="teilsaniert",Q$32:Q$166)) + MAX(IF(R$32:R$166="teilsaniert",Q$32:Q$166))) / 2,
            (MIN(IF(R$32:R$166="saniert",Q$32:Q$166)) + MAX(IF(R$32:R$166="saniert",Q$32:Q$166))) / 2
        )
    )),
    0,
    IF(
        Q200 &lt; (IF(
            R201 = "unsaniert",
            (MIN(IF(R$32:R$166="unsaniert",Q$32:Q$166)) + MAX(IF(R$32:R$166="unsaniert",Q$32:Q$166))) / 2,
            IF(
                R201 = "teilsaniert",
                (MIN(IF(R$32:R$166="teilsaniert",Q$32:Q$166)) + MAX(IF(R$32:R$166="teilsaniert",Q$32:Q$166))) / 2,
                (MIN(IF(R$32:R$166="saniert",Q$32:Q$166)) + MAX(IF(R$32:R$166="saniert",Q$32:Q$166))) / 2
            )
        )),
        0,
        P201
    )
)</f>
        <v>0</v>
      </c>
      <c r="W201" s="174">
        <f t="shared" si="66"/>
        <v>0.30708977000030635</v>
      </c>
      <c r="X201" s="173">
        <f t="shared" si="53"/>
        <v>2.6042611381264275E-5</v>
      </c>
      <c r="Y201" s="174" t="str">
        <f t="shared" si="54"/>
        <v>saniert</v>
      </c>
      <c r="Z201" s="174" cm="1">
        <f t="array" ref="Z201">IF(
    X201 &gt; (IF(
        Y201 = "unsaniert",
        (MIN(IF(Y$29:Y$166="unsaniert",X$29:X$166)) + MAX(IF(Y$29:Y$166="unsaniert",X$29:X$166))) / 2,
        IF(
            Y201 = "teilsaniert",
            (MIN(IF(Y$29:Y$166="teilsaniert",X$29:X$166)) + MAX(IF(Y$29:Y$166="teilsaniert",X$29:X$166))) / 2,
            (MIN(IF(Y$29:Y$166="saniert",X$29:X$166)) + MAX(IF(Y$29:Y$166="saniert",X$29:X$166))) / 2
        )
    )),
    0,
    IF(
        X200 &lt; (IF(
            Y201 = "unsaniert",
            (MIN(IF(Y$29:Y$166="unsaniert",X$29:X$166)) + MAX(IF(Y$29:Y$166="unsaniert",X$29:X$166))) / 2,
            IF(
                Y201 = "teilsaniert",
                (MIN(IF(Y$29:Y$166="teilsaniert",X$29:X$166)) + MAX(IF(Y$29:Y$166="teilsaniert",X$29:X$166))) / 2,
                (MIN(IF(Y$29:Y$166="saniert",X$29:X$166)) + MAX(IF(Y$29:Y$166="saniert",X$29:X$166))) / 2
            )
        )),
        0,
        W201
    )
)</f>
        <v>0</v>
      </c>
      <c r="AK201" s="174">
        <f t="shared" si="75"/>
        <v>-2.8079460361989215</v>
      </c>
      <c r="AL201" s="173">
        <f t="shared" si="57"/>
        <v>2.0021672236817427E-42</v>
      </c>
      <c r="AM201" s="174" t="str">
        <f t="shared" si="58"/>
        <v>saniert</v>
      </c>
      <c r="AN201" s="174" cm="1">
        <f t="array" ref="AN201">IF(
    AL201 &gt; (IF(
        AM201 = "unsaniert",
        (MIN(IF(AM$1:AM$166="unsaniert",AL$1:AL$166)) + MAX(IF(AM$1:AM$166="unsaniert",AL$1:AL$166))) / 2,
        IF(
            AM201 = "teilsaniert",
            (MIN(IF(AM$1:AM$166="teilsaniert",AL$1:AL$166)) + MAX(IF(AM$1:AM$166="teilsaniert",AL$1:AL$166))) / 2,
            (MIN(IF(AM$1:AM$166="saniert",AL$1:AL$166)) + MAX(IF(AM$1:AM$166="saniert",AL$1:AL$166))) / 2
        )
    )),
    0,
    IF(
        AL200 &lt; (IF(
            AM201 = "unsaniert",
            (MIN(IF(AM$1:AM$166="unsaniert",AL$1:AL$166)) + MAX(IF(AM$1:AM$166="unsaniert",AL$1:AL$166))) / 2,
            IF(
                AM201 = "teilsaniert",
                (MIN(IF(AM$1:AM$166="teilsaniert",AL$1:AL$166)) + MAX(IF(AM$1:AM$166="teilsaniert",AL$1:AL$166))) / 2,
                (MIN(IF(AM$1:AM$166="saniert",AL$1:AL$166)) + MAX(IF(AM$1:AM$166="saniert",AL$1:AL$166))) / 2
            )
        )),
        0,
        AK201
    )
)</f>
        <v>0</v>
      </c>
    </row>
    <row r="202" spans="9:40">
      <c r="I202" s="174">
        <f t="shared" si="64"/>
        <v>-0.47277389397363845</v>
      </c>
      <c r="J202" s="160">
        <f t="shared" si="76"/>
        <v>5.5217086411847647E-4</v>
      </c>
      <c r="K202" s="174" t="str">
        <f t="shared" si="51"/>
        <v>saniert</v>
      </c>
      <c r="L202" s="174" cm="1">
        <f t="array" ref="L202">IF(
    J202 &gt; (IF(
        K202 = "unsaniert",
        (MIN(IF(K$32:K$166="unsaniert",J$32:J$166)) + MAX(IF(K$32:K$166="unsaniert",J$32:J$166))) / 2,
        IF(
            K202 = "teilsaniert",
            (MIN(IF(K$32:K$166="teilsaniert",J$32:J$166)) + MAX(IF(K$32:K$166="teilsaniert",J$32:J$166))) / 2,
            (MIN(IF(K$32:K$166="saniert",J$32:J$166)) + MAX(IF(K$32:K$166="saniert",J$32:J$166))) / 2
        )
    )),
    0,
    IF(
        J201 &lt; (IF(
            K202 = "unsaniert",
            (MIN(IF(K$32:K$166="unsaniert",J$32:J$166)) + MAX(IF(K$32:K$166="unsaniert",J$32:J$166))) / 2,
            IF(
                K202 = "teilsaniert",
                (MIN(IF(K$32:K$166="teilsaniert",J$32:J$166)) + MAX(IF(K$32:K$166="teilsaniert",J$32:J$166))) / 2,
                (MIN(IF(K$32:K$166="saniert",J$32:J$166)) + MAX(IF(K$32:K$166="saniert",J$32:J$166))) / 2
            )
        )),
        0,
        I202
    )
)</f>
        <v>0</v>
      </c>
      <c r="P202" s="174">
        <f t="shared" si="65"/>
        <v>-2.6763658874943186</v>
      </c>
      <c r="Q202" s="160">
        <f t="shared" si="77"/>
        <v>4.1017318352287985E-31</v>
      </c>
      <c r="R202" s="174" t="str">
        <f t="shared" si="74"/>
        <v>saniert</v>
      </c>
      <c r="S202" s="174" cm="1">
        <f t="array" ref="S202">IF(
    Q202 &gt; (IF(
        R202 = "unsaniert",
        (MIN(IF(R$32:R$166="unsaniert",Q$32:Q$166)) + MAX(IF(R$32:R$166="unsaniert",Q$32:Q$166))) / 2,
        IF(
            R202 = "teilsaniert",
            (MIN(IF(R$32:R$166="teilsaniert",Q$32:Q$166)) + MAX(IF(R$32:R$166="teilsaniert",Q$32:Q$166))) / 2,
            (MIN(IF(R$32:R$166="saniert",Q$32:Q$166)) + MAX(IF(R$32:R$166="saniert",Q$32:Q$166))) / 2
        )
    )),
    0,
    IF(
        Q201 &lt; (IF(
            R202 = "unsaniert",
            (MIN(IF(R$32:R$166="unsaniert",Q$32:Q$166)) + MAX(IF(R$32:R$166="unsaniert",Q$32:Q$166))) / 2,
            IF(
                R202 = "teilsaniert",
                (MIN(IF(R$32:R$166="teilsaniert",Q$32:Q$166)) + MAX(IF(R$32:R$166="teilsaniert",Q$32:Q$166))) / 2,
                (MIN(IF(R$32:R$166="saniert",Q$32:Q$166)) + MAX(IF(R$32:R$166="saniert",Q$32:Q$166))) / 2
            )
        )),
        0,
        P202
    )
)</f>
        <v>0</v>
      </c>
      <c r="W202" s="174">
        <f t="shared" si="66"/>
        <v>0.27708977000030632</v>
      </c>
      <c r="X202" s="173">
        <f t="shared" si="53"/>
        <v>2.1707297671976431E-5</v>
      </c>
      <c r="Y202" s="174" t="str">
        <f t="shared" si="54"/>
        <v>saniert</v>
      </c>
      <c r="Z202" s="174" cm="1">
        <f t="array" ref="Z202">IF(
    X202 &gt; (IF(
        Y202 = "unsaniert",
        (MIN(IF(Y$29:Y$166="unsaniert",X$29:X$166)) + MAX(IF(Y$29:Y$166="unsaniert",X$29:X$166))) / 2,
        IF(
            Y202 = "teilsaniert",
            (MIN(IF(Y$29:Y$166="teilsaniert",X$29:X$166)) + MAX(IF(Y$29:Y$166="teilsaniert",X$29:X$166))) / 2,
            (MIN(IF(Y$29:Y$166="saniert",X$29:X$166)) + MAX(IF(Y$29:Y$166="saniert",X$29:X$166))) / 2
        )
    )),
    0,
    IF(
        X201 &lt; (IF(
            Y202 = "unsaniert",
            (MIN(IF(Y$29:Y$166="unsaniert",X$29:X$166)) + MAX(IF(Y$29:Y$166="unsaniert",X$29:X$166))) / 2,
            IF(
                Y202 = "teilsaniert",
                (MIN(IF(Y$29:Y$166="teilsaniert",X$29:X$166)) + MAX(IF(Y$29:Y$166="teilsaniert",X$29:X$166))) / 2,
                (MIN(IF(Y$29:Y$166="saniert",X$29:X$166)) + MAX(IF(Y$29:Y$166="saniert",X$29:X$166))) / 2
            )
        )),
        0,
        W202
    )
)</f>
        <v>0</v>
      </c>
      <c r="AK202" s="174">
        <f t="shared" si="75"/>
        <v>-2.8379460361989213</v>
      </c>
      <c r="AL202" s="173">
        <f t="shared" si="57"/>
        <v>5.0762148115984893E-43</v>
      </c>
      <c r="AM202" s="174" t="str">
        <f t="shared" si="58"/>
        <v>saniert</v>
      </c>
      <c r="AN202" s="174" cm="1">
        <f t="array" ref="AN202">IF(
    AL202 &gt; (IF(
        AM202 = "unsaniert",
        (MIN(IF(AM$1:AM$166="unsaniert",AL$1:AL$166)) + MAX(IF(AM$1:AM$166="unsaniert",AL$1:AL$166))) / 2,
        IF(
            AM202 = "teilsaniert",
            (MIN(IF(AM$1:AM$166="teilsaniert",AL$1:AL$166)) + MAX(IF(AM$1:AM$166="teilsaniert",AL$1:AL$166))) / 2,
            (MIN(IF(AM$1:AM$166="saniert",AL$1:AL$166)) + MAX(IF(AM$1:AM$166="saniert",AL$1:AL$166))) / 2
        )
    )),
    0,
    IF(
        AL201 &lt; (IF(
            AM202 = "unsaniert",
            (MIN(IF(AM$1:AM$166="unsaniert",AL$1:AL$166)) + MAX(IF(AM$1:AM$166="unsaniert",AL$1:AL$166))) / 2,
            IF(
                AM202 = "teilsaniert",
                (MIN(IF(AM$1:AM$166="teilsaniert",AL$1:AL$166)) + MAX(IF(AM$1:AM$166="teilsaniert",AL$1:AL$166))) / 2,
                (MIN(IF(AM$1:AM$166="saniert",AL$1:AL$166)) + MAX(IF(AM$1:AM$166="saniert",AL$1:AL$166))) / 2
            )
        )),
        0,
        AK202
    )
)</f>
        <v>0</v>
      </c>
    </row>
    <row r="203" spans="9:40">
      <c r="I203" s="174">
        <f t="shared" si="64"/>
        <v>-0.50277389397363847</v>
      </c>
      <c r="J203" s="160">
        <f t="shared" si="76"/>
        <v>4.8342414238379267E-4</v>
      </c>
      <c r="K203" s="174" t="str">
        <f t="shared" si="51"/>
        <v>saniert</v>
      </c>
      <c r="L203" s="174" cm="1">
        <f t="array" ref="L203">IF(
    J203 &gt; (IF(
        K203 = "unsaniert",
        (MIN(IF(K$32:K$166="unsaniert",J$32:J$166)) + MAX(IF(K$32:K$166="unsaniert",J$32:J$166))) / 2,
        IF(
            K203 = "teilsaniert",
            (MIN(IF(K$32:K$166="teilsaniert",J$32:J$166)) + MAX(IF(K$32:K$166="teilsaniert",J$32:J$166))) / 2,
            (MIN(IF(K$32:K$166="saniert",J$32:J$166)) + MAX(IF(K$32:K$166="saniert",J$32:J$166))) / 2
        )
    )),
    0,
    IF(
        J202 &lt; (IF(
            K203 = "unsaniert",
            (MIN(IF(K$32:K$166="unsaniert",J$32:J$166)) + MAX(IF(K$32:K$166="unsaniert",J$32:J$166))) / 2,
            IF(
                K203 = "teilsaniert",
                (MIN(IF(K$32:K$166="teilsaniert",J$32:J$166)) + MAX(IF(K$32:K$166="teilsaniert",J$32:J$166))) / 2,
                (MIN(IF(K$32:K$166="saniert",J$32:J$166)) + MAX(IF(K$32:K$166="saniert",J$32:J$166))) / 2
            )
        )),
        0,
        I203
    )
)</f>
        <v>0</v>
      </c>
      <c r="P203" s="174">
        <f t="shared" si="65"/>
        <v>-2.7063658874943184</v>
      </c>
      <c r="Q203" s="160">
        <f t="shared" si="77"/>
        <v>1.4848669894187244E-31</v>
      </c>
      <c r="R203" s="174" t="str">
        <f t="shared" si="74"/>
        <v>saniert</v>
      </c>
      <c r="S203" s="174" cm="1">
        <f t="array" ref="S203">IF(
    Q203 &gt; (IF(
        R203 = "unsaniert",
        (MIN(IF(R$32:R$166="unsaniert",Q$32:Q$166)) + MAX(IF(R$32:R$166="unsaniert",Q$32:Q$166))) / 2,
        IF(
            R203 = "teilsaniert",
            (MIN(IF(R$32:R$166="teilsaniert",Q$32:Q$166)) + MAX(IF(R$32:R$166="teilsaniert",Q$32:Q$166))) / 2,
            (MIN(IF(R$32:R$166="saniert",Q$32:Q$166)) + MAX(IF(R$32:R$166="saniert",Q$32:Q$166))) / 2
        )
    )),
    0,
    IF(
        Q202 &lt; (IF(
            R203 = "unsaniert",
            (MIN(IF(R$32:R$166="unsaniert",Q$32:Q$166)) + MAX(IF(R$32:R$166="unsaniert",Q$32:Q$166))) / 2,
            IF(
                R203 = "teilsaniert",
                (MIN(IF(R$32:R$166="teilsaniert",Q$32:Q$166)) + MAX(IF(R$32:R$166="teilsaniert",Q$32:Q$166))) / 2,
                (MIN(IF(R$32:R$166="saniert",Q$32:Q$166)) + MAX(IF(R$32:R$166="saniert",Q$32:Q$166))) / 2
            )
        )),
        0,
        P203
    )
)</f>
        <v>0</v>
      </c>
      <c r="W203" s="174">
        <f t="shared" si="66"/>
        <v>0.24708977000030632</v>
      </c>
      <c r="X203" s="173">
        <f t="shared" si="53"/>
        <v>1.8062582617375569E-5</v>
      </c>
      <c r="Y203" s="174" t="str">
        <f t="shared" si="54"/>
        <v>saniert</v>
      </c>
      <c r="Z203" s="174" cm="1">
        <f t="array" ref="Z203">IF(
    X203 &gt; (IF(
        Y203 = "unsaniert",
        (MIN(IF(Y$29:Y$166="unsaniert",X$29:X$166)) + MAX(IF(Y$29:Y$166="unsaniert",X$29:X$166))) / 2,
        IF(
            Y203 = "teilsaniert",
            (MIN(IF(Y$29:Y$166="teilsaniert",X$29:X$166)) + MAX(IF(Y$29:Y$166="teilsaniert",X$29:X$166))) / 2,
            (MIN(IF(Y$29:Y$166="saniert",X$29:X$166)) + MAX(IF(Y$29:Y$166="saniert",X$29:X$166))) / 2
        )
    )),
    0,
    IF(
        X202 &lt; (IF(
            Y203 = "unsaniert",
            (MIN(IF(Y$29:Y$166="unsaniert",X$29:X$166)) + MAX(IF(Y$29:Y$166="unsaniert",X$29:X$166))) / 2,
            IF(
                Y203 = "teilsaniert",
                (MIN(IF(Y$29:Y$166="teilsaniert",X$29:X$166)) + MAX(IF(Y$29:Y$166="teilsaniert",X$29:X$166))) / 2,
                (MIN(IF(Y$29:Y$166="saniert",X$29:X$166)) + MAX(IF(Y$29:Y$166="saniert",X$29:X$166))) / 2
            )
        )),
        0,
        W203
    )
)</f>
        <v>0</v>
      </c>
      <c r="AK203" s="174">
        <f t="shared" si="75"/>
        <v>-2.8679460361989211</v>
      </c>
      <c r="AL203" s="173">
        <f t="shared" si="57"/>
        <v>1.2742631455070199E-43</v>
      </c>
      <c r="AM203" s="174" t="str">
        <f t="shared" si="58"/>
        <v>saniert</v>
      </c>
      <c r="AN203" s="174" cm="1">
        <f t="array" ref="AN203">IF(
    AL203 &gt; (IF(
        AM203 = "unsaniert",
        (MIN(IF(AM$1:AM$166="unsaniert",AL$1:AL$166)) + MAX(IF(AM$1:AM$166="unsaniert",AL$1:AL$166))) / 2,
        IF(
            AM203 = "teilsaniert",
            (MIN(IF(AM$1:AM$166="teilsaniert",AL$1:AL$166)) + MAX(IF(AM$1:AM$166="teilsaniert",AL$1:AL$166))) / 2,
            (MIN(IF(AM$1:AM$166="saniert",AL$1:AL$166)) + MAX(IF(AM$1:AM$166="saniert",AL$1:AL$166))) / 2
        )
    )),
    0,
    IF(
        AL202 &lt; (IF(
            AM203 = "unsaniert",
            (MIN(IF(AM$1:AM$166="unsaniert",AL$1:AL$166)) + MAX(IF(AM$1:AM$166="unsaniert",AL$1:AL$166))) / 2,
            IF(
                AM203 = "teilsaniert",
                (MIN(IF(AM$1:AM$166="teilsaniert",AL$1:AL$166)) + MAX(IF(AM$1:AM$166="teilsaniert",AL$1:AL$166))) / 2,
                (MIN(IF(AM$1:AM$166="saniert",AL$1:AL$166)) + MAX(IF(AM$1:AM$166="saniert",AL$1:AL$166))) / 2
            )
        )),
        0,
        AK203
    )
)</f>
        <v>0</v>
      </c>
    </row>
    <row r="204" spans="9:40">
      <c r="I204" s="174">
        <f t="shared" si="64"/>
        <v>-0.5327738939736385</v>
      </c>
      <c r="J204" s="160">
        <f t="shared" si="76"/>
        <v>4.2267860935516058E-4</v>
      </c>
      <c r="K204" s="174" t="str">
        <f t="shared" si="51"/>
        <v>saniert</v>
      </c>
      <c r="L204" s="174" cm="1">
        <f t="array" ref="L204">IF(
    J204 &gt; (IF(
        K204 = "unsaniert",
        (MIN(IF(K$32:K$166="unsaniert",J$32:J$166)) + MAX(IF(K$32:K$166="unsaniert",J$32:J$166))) / 2,
        IF(
            K204 = "teilsaniert",
            (MIN(IF(K$32:K$166="teilsaniert",J$32:J$166)) + MAX(IF(K$32:K$166="teilsaniert",J$32:J$166))) / 2,
            (MIN(IF(K$32:K$166="saniert",J$32:J$166)) + MAX(IF(K$32:K$166="saniert",J$32:J$166))) / 2
        )
    )),
    0,
    IF(
        J203 &lt; (IF(
            K204 = "unsaniert",
            (MIN(IF(K$32:K$166="unsaniert",J$32:J$166)) + MAX(IF(K$32:K$166="unsaniert",J$32:J$166))) / 2,
            IF(
                K204 = "teilsaniert",
                (MIN(IF(K$32:K$166="teilsaniert",J$32:J$166)) + MAX(IF(K$32:K$166="teilsaniert",J$32:J$166))) / 2,
                (MIN(IF(K$32:K$166="saniert",J$32:J$166)) + MAX(IF(K$32:K$166="saniert",J$32:J$166))) / 2
            )
        )),
        0,
        I204
    )
)</f>
        <v>0</v>
      </c>
      <c r="P204" s="174">
        <f t="shared" si="65"/>
        <v>-2.7363658874943182</v>
      </c>
      <c r="Q204" s="160">
        <f t="shared" si="77"/>
        <v>5.335051300517197E-32</v>
      </c>
      <c r="R204" s="174" t="str">
        <f t="shared" si="74"/>
        <v>saniert</v>
      </c>
      <c r="S204" s="174" cm="1">
        <f t="array" ref="S204">IF(
    Q204 &gt; (IF(
        R204 = "unsaniert",
        (MIN(IF(R$32:R$166="unsaniert",Q$32:Q$166)) + MAX(IF(R$32:R$166="unsaniert",Q$32:Q$166))) / 2,
        IF(
            R204 = "teilsaniert",
            (MIN(IF(R$32:R$166="teilsaniert",Q$32:Q$166)) + MAX(IF(R$32:R$166="teilsaniert",Q$32:Q$166))) / 2,
            (MIN(IF(R$32:R$166="saniert",Q$32:Q$166)) + MAX(IF(R$32:R$166="saniert",Q$32:Q$166))) / 2
        )
    )),
    0,
    IF(
        Q203 &lt; (IF(
            R204 = "unsaniert",
            (MIN(IF(R$32:R$166="unsaniert",Q$32:Q$166)) + MAX(IF(R$32:R$166="unsaniert",Q$32:Q$166))) / 2,
            IF(
                R204 = "teilsaniert",
                (MIN(IF(R$32:R$166="teilsaniert",Q$32:Q$166)) + MAX(IF(R$32:R$166="teilsaniert",Q$32:Q$166))) / 2,
                (MIN(IF(R$32:R$166="saniert",Q$32:Q$166)) + MAX(IF(R$32:R$166="saniert",Q$32:Q$166))) / 2
            )
        )),
        0,
        P204
    )
)</f>
        <v>0</v>
      </c>
      <c r="W204" s="174">
        <f t="shared" si="66"/>
        <v>0.21708977000030633</v>
      </c>
      <c r="X204" s="173">
        <f t="shared" si="53"/>
        <v>1.5003971306461182E-5</v>
      </c>
      <c r="Y204" s="174" t="str">
        <f t="shared" si="54"/>
        <v>saniert</v>
      </c>
      <c r="Z204" s="174" cm="1">
        <f t="array" ref="Z204">IF(
    X204 &gt; (IF(
        Y204 = "unsaniert",
        (MIN(IF(Y$29:Y$166="unsaniert",X$29:X$166)) + MAX(IF(Y$29:Y$166="unsaniert",X$29:X$166))) / 2,
        IF(
            Y204 = "teilsaniert",
            (MIN(IF(Y$29:Y$166="teilsaniert",X$29:X$166)) + MAX(IF(Y$29:Y$166="teilsaniert",X$29:X$166))) / 2,
            (MIN(IF(Y$29:Y$166="saniert",X$29:X$166)) + MAX(IF(Y$29:Y$166="saniert",X$29:X$166))) / 2
        )
    )),
    0,
    IF(
        X203 &lt; (IF(
            Y204 = "unsaniert",
            (MIN(IF(Y$29:Y$166="unsaniert",X$29:X$166)) + MAX(IF(Y$29:Y$166="unsaniert",X$29:X$166))) / 2,
            IF(
                Y204 = "teilsaniert",
                (MIN(IF(Y$29:Y$166="teilsaniert",X$29:X$166)) + MAX(IF(Y$29:Y$166="teilsaniert",X$29:X$166))) / 2,
                (MIN(IF(Y$29:Y$166="saniert",X$29:X$166)) + MAX(IF(Y$29:Y$166="saniert",X$29:X$166))) / 2
            )
        )),
        0,
        W204
    )
)</f>
        <v>0</v>
      </c>
      <c r="AK204" s="174">
        <f t="shared" si="75"/>
        <v>-2.8979460361989209</v>
      </c>
      <c r="AL204" s="173">
        <f t="shared" si="57"/>
        <v>3.1670682681313267E-44</v>
      </c>
      <c r="AM204" s="174" t="str">
        <f t="shared" si="58"/>
        <v>saniert</v>
      </c>
      <c r="AN204" s="174" cm="1">
        <f t="array" ref="AN204">IF(
    AL204 &gt; (IF(
        AM204 = "unsaniert",
        (MIN(IF(AM$1:AM$166="unsaniert",AL$1:AL$166)) + MAX(IF(AM$1:AM$166="unsaniert",AL$1:AL$166))) / 2,
        IF(
            AM204 = "teilsaniert",
            (MIN(IF(AM$1:AM$166="teilsaniert",AL$1:AL$166)) + MAX(IF(AM$1:AM$166="teilsaniert",AL$1:AL$166))) / 2,
            (MIN(IF(AM$1:AM$166="saniert",AL$1:AL$166)) + MAX(IF(AM$1:AM$166="saniert",AL$1:AL$166))) / 2
        )
    )),
    0,
    IF(
        AL203 &lt; (IF(
            AM204 = "unsaniert",
            (MIN(IF(AM$1:AM$166="unsaniert",AL$1:AL$166)) + MAX(IF(AM$1:AM$166="unsaniert",AL$1:AL$166))) / 2,
            IF(
                AM204 = "teilsaniert",
                (MIN(IF(AM$1:AM$166="teilsaniert",AL$1:AL$166)) + MAX(IF(AM$1:AM$166="teilsaniert",AL$1:AL$166))) / 2,
                (MIN(IF(AM$1:AM$166="saniert",AL$1:AL$166)) + MAX(IF(AM$1:AM$166="saniert",AL$1:AL$166))) / 2
            )
        )),
        0,
        AK204
    )
)</f>
        <v>0</v>
      </c>
    </row>
    <row r="205" spans="9:40">
      <c r="I205" s="174">
        <f t="shared" si="64"/>
        <v>-0.56277389397363853</v>
      </c>
      <c r="J205" s="160">
        <f t="shared" si="76"/>
        <v>3.690784542750798E-4</v>
      </c>
      <c r="K205" s="174" t="str">
        <f t="shared" si="51"/>
        <v>saniert</v>
      </c>
      <c r="L205" s="174" cm="1">
        <f t="array" ref="L205">IF(
    J205 &gt; (IF(
        K205 = "unsaniert",
        (MIN(IF(K$32:K$166="unsaniert",J$32:J$166)) + MAX(IF(K$32:K$166="unsaniert",J$32:J$166))) / 2,
        IF(
            K205 = "teilsaniert",
            (MIN(IF(K$32:K$166="teilsaniert",J$32:J$166)) + MAX(IF(K$32:K$166="teilsaniert",J$32:J$166))) / 2,
            (MIN(IF(K$32:K$166="saniert",J$32:J$166)) + MAX(IF(K$32:K$166="saniert",J$32:J$166))) / 2
        )
    )),
    0,
    IF(
        J204 &lt; (IF(
            K205 = "unsaniert",
            (MIN(IF(K$32:K$166="unsaniert",J$32:J$166)) + MAX(IF(K$32:K$166="unsaniert",J$32:J$166))) / 2,
            IF(
                K205 = "teilsaniert",
                (MIN(IF(K$32:K$166="teilsaniert",J$32:J$166)) + MAX(IF(K$32:K$166="teilsaniert",J$32:J$166))) / 2,
                (MIN(IF(K$32:K$166="saniert",J$32:J$166)) + MAX(IF(K$32:K$166="saniert",J$32:J$166))) / 2
            )
        )),
        0,
        I205
    )
)</f>
        <v>0</v>
      </c>
      <c r="P205" s="174">
        <f t="shared" si="65"/>
        <v>-2.766365887494318</v>
      </c>
      <c r="Q205" s="160">
        <f t="shared" si="77"/>
        <v>1.9024798876422241E-32</v>
      </c>
      <c r="R205" s="174" t="str">
        <f t="shared" si="74"/>
        <v>saniert</v>
      </c>
      <c r="S205" s="174" cm="1">
        <f t="array" ref="S205">IF(
    Q205 &gt; (IF(
        R205 = "unsaniert",
        (MIN(IF(R$32:R$166="unsaniert",Q$32:Q$166)) + MAX(IF(R$32:R$166="unsaniert",Q$32:Q$166))) / 2,
        IF(
            R205 = "teilsaniert",
            (MIN(IF(R$32:R$166="teilsaniert",Q$32:Q$166)) + MAX(IF(R$32:R$166="teilsaniert",Q$32:Q$166))) / 2,
            (MIN(IF(R$32:R$166="saniert",Q$32:Q$166)) + MAX(IF(R$32:R$166="saniert",Q$32:Q$166))) / 2
        )
    )),
    0,
    IF(
        Q204 &lt; (IF(
            R205 = "unsaniert",
            (MIN(IF(R$32:R$166="unsaniert",Q$32:Q$166)) + MAX(IF(R$32:R$166="unsaniert",Q$32:Q$166))) / 2,
            IF(
                R205 = "teilsaniert",
                (MIN(IF(R$32:R$166="teilsaniert",Q$32:Q$166)) + MAX(IF(R$32:R$166="teilsaniert",Q$32:Q$166))) / 2,
                (MIN(IF(R$32:R$166="saniert",Q$32:Q$166)) + MAX(IF(R$32:R$166="saniert",Q$32:Q$166))) / 2
            )
        )),
        0,
        P205
    )
)</f>
        <v>0</v>
      </c>
      <c r="W205" s="174">
        <f t="shared" si="66"/>
        <v>0.18708977000030633</v>
      </c>
      <c r="X205" s="173">
        <f t="shared" si="53"/>
        <v>1.2441832479502134E-5</v>
      </c>
      <c r="Y205" s="174" t="str">
        <f t="shared" si="54"/>
        <v>saniert</v>
      </c>
      <c r="Z205" s="174" cm="1">
        <f t="array" ref="Z205">IF(
    X205 &gt; (IF(
        Y205 = "unsaniert",
        (MIN(IF(Y$29:Y$166="unsaniert",X$29:X$166)) + MAX(IF(Y$29:Y$166="unsaniert",X$29:X$166))) / 2,
        IF(
            Y205 = "teilsaniert",
            (MIN(IF(Y$29:Y$166="teilsaniert",X$29:X$166)) + MAX(IF(Y$29:Y$166="teilsaniert",X$29:X$166))) / 2,
            (MIN(IF(Y$29:Y$166="saniert",X$29:X$166)) + MAX(IF(Y$29:Y$166="saniert",X$29:X$166))) / 2
        )
    )),
    0,
    IF(
        X204 &lt; (IF(
            Y205 = "unsaniert",
            (MIN(IF(Y$29:Y$166="unsaniert",X$29:X$166)) + MAX(IF(Y$29:Y$166="unsaniert",X$29:X$166))) / 2,
            IF(
                Y205 = "teilsaniert",
                (MIN(IF(Y$29:Y$166="teilsaniert",X$29:X$166)) + MAX(IF(Y$29:Y$166="teilsaniert",X$29:X$166))) / 2,
                (MIN(IF(Y$29:Y$166="saniert",X$29:X$166)) + MAX(IF(Y$29:Y$166="saniert",X$29:X$166))) / 2
            )
        )),
        0,
        W205
    )
)</f>
        <v>0</v>
      </c>
      <c r="AK205" s="174">
        <f t="shared" si="75"/>
        <v>-2.9279460361989207</v>
      </c>
      <c r="AL205" s="173">
        <f t="shared" si="57"/>
        <v>7.7935368191941355E-45</v>
      </c>
      <c r="AM205" s="174" t="str">
        <f t="shared" si="58"/>
        <v>saniert</v>
      </c>
      <c r="AN205" s="174" cm="1">
        <f t="array" ref="AN205">IF(
    AL205 &gt; (IF(
        AM205 = "unsaniert",
        (MIN(IF(AM$1:AM$166="unsaniert",AL$1:AL$166)) + MAX(IF(AM$1:AM$166="unsaniert",AL$1:AL$166))) / 2,
        IF(
            AM205 = "teilsaniert",
            (MIN(IF(AM$1:AM$166="teilsaniert",AL$1:AL$166)) + MAX(IF(AM$1:AM$166="teilsaniert",AL$1:AL$166))) / 2,
            (MIN(IF(AM$1:AM$166="saniert",AL$1:AL$166)) + MAX(IF(AM$1:AM$166="saniert",AL$1:AL$166))) / 2
        )
    )),
    0,
    IF(
        AL204 &lt; (IF(
            AM205 = "unsaniert",
            (MIN(IF(AM$1:AM$166="unsaniert",AL$1:AL$166)) + MAX(IF(AM$1:AM$166="unsaniert",AL$1:AL$166))) / 2,
            IF(
                AM205 = "teilsaniert",
                (MIN(IF(AM$1:AM$166="teilsaniert",AL$1:AL$166)) + MAX(IF(AM$1:AM$166="teilsaniert",AL$1:AL$166))) / 2,
                (MIN(IF(AM$1:AM$166="saniert",AL$1:AL$166)) + MAX(IF(AM$1:AM$166="saniert",AL$1:AL$166))) / 2
            )
        )),
        0,
        AK205
    )
)</f>
        <v>0</v>
      </c>
    </row>
    <row r="206" spans="9:40">
      <c r="I206" s="174">
        <f t="shared" si="64"/>
        <v>-0.59277389397363855</v>
      </c>
      <c r="J206" s="160">
        <f t="shared" si="76"/>
        <v>3.2184963480535902E-4</v>
      </c>
      <c r="K206" s="174" t="str">
        <f t="shared" si="51"/>
        <v>saniert</v>
      </c>
      <c r="L206" s="174" cm="1">
        <f t="array" ref="L206">IF(
    J206 &gt; (IF(
        K206 = "unsaniert",
        (MIN(IF(K$32:K$166="unsaniert",J$32:J$166)) + MAX(IF(K$32:K$166="unsaniert",J$32:J$166))) / 2,
        IF(
            K206 = "teilsaniert",
            (MIN(IF(K$32:K$166="teilsaniert",J$32:J$166)) + MAX(IF(K$32:K$166="teilsaniert",J$32:J$166))) / 2,
            (MIN(IF(K$32:K$166="saniert",J$32:J$166)) + MAX(IF(K$32:K$166="saniert",J$32:J$166))) / 2
        )
    )),
    0,
    IF(
        J205 &lt; (IF(
            K206 = "unsaniert",
            (MIN(IF(K$32:K$166="unsaniert",J$32:J$166)) + MAX(IF(K$32:K$166="unsaniert",J$32:J$166))) / 2,
            IF(
                K206 = "teilsaniert",
                (MIN(IF(K$32:K$166="teilsaniert",J$32:J$166)) + MAX(IF(K$32:K$166="teilsaniert",J$32:J$166))) / 2,
                (MIN(IF(K$32:K$166="saniert",J$32:J$166)) + MAX(IF(K$32:K$166="saniert",J$32:J$166))) / 2
            )
        )),
        0,
        I206
    )
)</f>
        <v>0</v>
      </c>
      <c r="P206" s="174">
        <f t="shared" si="65"/>
        <v>-2.7963658874943178</v>
      </c>
      <c r="Q206" s="160">
        <f t="shared" si="77"/>
        <v>6.7333571522826755E-33</v>
      </c>
      <c r="R206" s="174" t="str">
        <f t="shared" si="74"/>
        <v>saniert</v>
      </c>
      <c r="S206" s="174" cm="1">
        <f t="array" ref="S206">IF(
    Q206 &gt; (IF(
        R206 = "unsaniert",
        (MIN(IF(R$32:R$166="unsaniert",Q$32:Q$166)) + MAX(IF(R$32:R$166="unsaniert",Q$32:Q$166))) / 2,
        IF(
            R206 = "teilsaniert",
            (MIN(IF(R$32:R$166="teilsaniert",Q$32:Q$166)) + MAX(IF(R$32:R$166="teilsaniert",Q$32:Q$166))) / 2,
            (MIN(IF(R$32:R$166="saniert",Q$32:Q$166)) + MAX(IF(R$32:R$166="saniert",Q$32:Q$166))) / 2
        )
    )),
    0,
    IF(
        Q205 &lt; (IF(
            R206 = "unsaniert",
            (MIN(IF(R$32:R$166="unsaniert",Q$32:Q$166)) + MAX(IF(R$32:R$166="unsaniert",Q$32:Q$166))) / 2,
            IF(
                R206 = "teilsaniert",
                (MIN(IF(R$32:R$166="teilsaniert",Q$32:Q$166)) + MAX(IF(R$32:R$166="teilsaniert",Q$32:Q$166))) / 2,
                (MIN(IF(R$32:R$166="saniert",Q$32:Q$166)) + MAX(IF(R$32:R$166="saniert",Q$32:Q$166))) / 2
            )
        )),
        0,
        P206
    )
)</f>
        <v>0</v>
      </c>
      <c r="W206" s="174">
        <f t="shared" si="66"/>
        <v>0.15708977000030633</v>
      </c>
      <c r="X206" s="173">
        <f t="shared" si="53"/>
        <v>1.0299441734651269E-5</v>
      </c>
      <c r="Y206" s="174" t="str">
        <f t="shared" si="54"/>
        <v>saniert</v>
      </c>
      <c r="Z206" s="174" cm="1">
        <f t="array" ref="Z206">IF(
    X206 &gt; (IF(
        Y206 = "unsaniert",
        (MIN(IF(Y$29:Y$166="unsaniert",X$29:X$166)) + MAX(IF(Y$29:Y$166="unsaniert",X$29:X$166))) / 2,
        IF(
            Y206 = "teilsaniert",
            (MIN(IF(Y$29:Y$166="teilsaniert",X$29:X$166)) + MAX(IF(Y$29:Y$166="teilsaniert",X$29:X$166))) / 2,
            (MIN(IF(Y$29:Y$166="saniert",X$29:X$166)) + MAX(IF(Y$29:Y$166="saniert",X$29:X$166))) / 2
        )
    )),
    0,
    IF(
        X205 &lt; (IF(
            Y206 = "unsaniert",
            (MIN(IF(Y$29:Y$166="unsaniert",X$29:X$166)) + MAX(IF(Y$29:Y$166="unsaniert",X$29:X$166))) / 2,
            IF(
                Y206 = "teilsaniert",
                (MIN(IF(Y$29:Y$166="teilsaniert",X$29:X$166)) + MAX(IF(Y$29:Y$166="teilsaniert",X$29:X$166))) / 2,
                (MIN(IF(Y$29:Y$166="saniert",X$29:X$166)) + MAX(IF(Y$29:Y$166="saniert",X$29:X$166))) / 2
            )
        )),
        0,
        W206
    )
)</f>
        <v>0</v>
      </c>
      <c r="AK206" s="174">
        <f t="shared" si="75"/>
        <v>-2.9579460361989205</v>
      </c>
      <c r="AL206" s="173">
        <f t="shared" si="57"/>
        <v>1.8988485212295168E-45</v>
      </c>
      <c r="AM206" s="174" t="str">
        <f t="shared" si="58"/>
        <v>saniert</v>
      </c>
      <c r="AN206" s="174" cm="1">
        <f t="array" ref="AN206">IF(
    AL206 &gt; (IF(
        AM206 = "unsaniert",
        (MIN(IF(AM$1:AM$166="unsaniert",AL$1:AL$166)) + MAX(IF(AM$1:AM$166="unsaniert",AL$1:AL$166))) / 2,
        IF(
            AM206 = "teilsaniert",
            (MIN(IF(AM$1:AM$166="teilsaniert",AL$1:AL$166)) + MAX(IF(AM$1:AM$166="teilsaniert",AL$1:AL$166))) / 2,
            (MIN(IF(AM$1:AM$166="saniert",AL$1:AL$166)) + MAX(IF(AM$1:AM$166="saniert",AL$1:AL$166))) / 2
        )
    )),
    0,
    IF(
        AL205 &lt; (IF(
            AM206 = "unsaniert",
            (MIN(IF(AM$1:AM$166="unsaniert",AL$1:AL$166)) + MAX(IF(AM$1:AM$166="unsaniert",AL$1:AL$166))) / 2,
            IF(
                AM206 = "teilsaniert",
                (MIN(IF(AM$1:AM$166="teilsaniert",AL$1:AL$166)) + MAX(IF(AM$1:AM$166="teilsaniert",AL$1:AL$166))) / 2,
                (MIN(IF(AM$1:AM$166="saniert",AL$1:AL$166)) + MAX(IF(AM$1:AM$166="saniert",AL$1:AL$166))) / 2
            )
        )),
        0,
        AK206
    )
)</f>
        <v>0</v>
      </c>
    </row>
    <row r="207" spans="9:40">
      <c r="I207" s="174">
        <f t="shared" si="64"/>
        <v>-0.62277389397363858</v>
      </c>
      <c r="J207" s="160">
        <f t="shared" si="76"/>
        <v>2.8029327681618644E-4</v>
      </c>
      <c r="K207" s="174" t="str">
        <f t="shared" si="51"/>
        <v>saniert</v>
      </c>
      <c r="L207" s="174" cm="1">
        <f t="array" ref="L207">IF(
    J207 &gt; (IF(
        K207 = "unsaniert",
        (MIN(IF(K$32:K$166="unsaniert",J$32:J$166)) + MAX(IF(K$32:K$166="unsaniert",J$32:J$166))) / 2,
        IF(
            K207 = "teilsaniert",
            (MIN(IF(K$32:K$166="teilsaniert",J$32:J$166)) + MAX(IF(K$32:K$166="teilsaniert",J$32:J$166))) / 2,
            (MIN(IF(K$32:K$166="saniert",J$32:J$166)) + MAX(IF(K$32:K$166="saniert",J$32:J$166))) / 2
        )
    )),
    0,
    IF(
        J206 &lt; (IF(
            K207 = "unsaniert",
            (MIN(IF(K$32:K$166="unsaniert",J$32:J$166)) + MAX(IF(K$32:K$166="unsaniert",J$32:J$166))) / 2,
            IF(
                K207 = "teilsaniert",
                (MIN(IF(K$32:K$166="teilsaniert",J$32:J$166)) + MAX(IF(K$32:K$166="teilsaniert",J$32:J$166))) / 2,
                (MIN(IF(K$32:K$166="saniert",J$32:J$166)) + MAX(IF(K$32:K$166="saniert",J$32:J$166))) / 2
            )
        )),
        0,
        I207
    )
)</f>
        <v>0</v>
      </c>
      <c r="P207" s="174">
        <f t="shared" si="65"/>
        <v>-2.8263658874943176</v>
      </c>
      <c r="Q207" s="160">
        <f t="shared" si="77"/>
        <v>2.3652280036686511E-33</v>
      </c>
      <c r="R207" s="174" t="str">
        <f t="shared" si="74"/>
        <v>saniert</v>
      </c>
      <c r="S207" s="174" cm="1">
        <f t="array" ref="S207">IF(
    Q207 &gt; (IF(
        R207 = "unsaniert",
        (MIN(IF(R$32:R$166="unsaniert",Q$32:Q$166)) + MAX(IF(R$32:R$166="unsaniert",Q$32:Q$166))) / 2,
        IF(
            R207 = "teilsaniert",
            (MIN(IF(R$32:R$166="teilsaniert",Q$32:Q$166)) + MAX(IF(R$32:R$166="teilsaniert",Q$32:Q$166))) / 2,
            (MIN(IF(R$32:R$166="saniert",Q$32:Q$166)) + MAX(IF(R$32:R$166="saniert",Q$32:Q$166))) / 2
        )
    )),
    0,
    IF(
        Q206 &lt; (IF(
            R207 = "unsaniert",
            (MIN(IF(R$32:R$166="unsaniert",Q$32:Q$166)) + MAX(IF(R$32:R$166="unsaniert",Q$32:Q$166))) / 2,
            IF(
                R207 = "teilsaniert",
                (MIN(IF(R$32:R$166="teilsaniert",Q$32:Q$166)) + MAX(IF(R$32:R$166="teilsaniert",Q$32:Q$166))) / 2,
                (MIN(IF(R$32:R$166="saniert",Q$32:Q$166)) + MAX(IF(R$32:R$166="saniert",Q$32:Q$166))) / 2
            )
        )),
        0,
        P207
    )
)</f>
        <v>0</v>
      </c>
      <c r="W207" s="174">
        <f t="shared" si="66"/>
        <v>0.12708977000030633</v>
      </c>
      <c r="X207" s="173">
        <f t="shared" si="53"/>
        <v>8.5112570654183739E-6</v>
      </c>
      <c r="Y207" s="174" t="str">
        <f t="shared" si="54"/>
        <v>saniert</v>
      </c>
      <c r="Z207" s="174" cm="1">
        <f t="array" ref="Z207">IF(
    X207 &gt; (IF(
        Y207 = "unsaniert",
        (MIN(IF(Y$29:Y$166="unsaniert",X$29:X$166)) + MAX(IF(Y$29:Y$166="unsaniert",X$29:X$166))) / 2,
        IF(
            Y207 = "teilsaniert",
            (MIN(IF(Y$29:Y$166="teilsaniert",X$29:X$166)) + MAX(IF(Y$29:Y$166="teilsaniert",X$29:X$166))) / 2,
            (MIN(IF(Y$29:Y$166="saniert",X$29:X$166)) + MAX(IF(Y$29:Y$166="saniert",X$29:X$166))) / 2
        )
    )),
    0,
    IF(
        X206 &lt; (IF(
            Y207 = "unsaniert",
            (MIN(IF(Y$29:Y$166="unsaniert",X$29:X$166)) + MAX(IF(Y$29:Y$166="unsaniert",X$29:X$166))) / 2,
            IF(
                Y207 = "teilsaniert",
                (MIN(IF(Y$29:Y$166="teilsaniert",X$29:X$166)) + MAX(IF(Y$29:Y$166="teilsaniert",X$29:X$166))) / 2,
                (MIN(IF(Y$29:Y$166="saniert",X$29:X$166)) + MAX(IF(Y$29:Y$166="saniert",X$29:X$166))) / 2
            )
        )),
        0,
        W207
    )
)</f>
        <v>0</v>
      </c>
      <c r="AK207" s="174">
        <f t="shared" si="75"/>
        <v>-2.9879460361989203</v>
      </c>
      <c r="AL207" s="173">
        <f t="shared" si="57"/>
        <v>4.5806205518954299E-46</v>
      </c>
      <c r="AM207" s="174" t="str">
        <f t="shared" si="58"/>
        <v>saniert</v>
      </c>
      <c r="AN207" s="174" cm="1">
        <f t="array" ref="AN207">IF(
    AL207 &gt; (IF(
        AM207 = "unsaniert",
        (MIN(IF(AM$1:AM$166="unsaniert",AL$1:AL$166)) + MAX(IF(AM$1:AM$166="unsaniert",AL$1:AL$166))) / 2,
        IF(
            AM207 = "teilsaniert",
            (MIN(IF(AM$1:AM$166="teilsaniert",AL$1:AL$166)) + MAX(IF(AM$1:AM$166="teilsaniert",AL$1:AL$166))) / 2,
            (MIN(IF(AM$1:AM$166="saniert",AL$1:AL$166)) + MAX(IF(AM$1:AM$166="saniert",AL$1:AL$166))) / 2
        )
    )),
    0,
    IF(
        AL206 &lt; (IF(
            AM207 = "unsaniert",
            (MIN(IF(AM$1:AM$166="unsaniert",AL$1:AL$166)) + MAX(IF(AM$1:AM$166="unsaniert",AL$1:AL$166))) / 2,
            IF(
                AM207 = "teilsaniert",
                (MIN(IF(AM$1:AM$166="teilsaniert",AL$1:AL$166)) + MAX(IF(AM$1:AM$166="teilsaniert",AL$1:AL$166))) / 2,
                (MIN(IF(AM$1:AM$166="saniert",AL$1:AL$166)) + MAX(IF(AM$1:AM$166="saniert",AL$1:AL$166))) / 2
            )
        )),
        0,
        AK207
    )
)</f>
        <v>0</v>
      </c>
    </row>
    <row r="208" spans="9:40">
      <c r="I208" s="174">
        <f t="shared" si="64"/>
        <v>-0.65277389397363861</v>
      </c>
      <c r="J208" s="160">
        <f t="shared" si="76"/>
        <v>2.4377946167531965E-4</v>
      </c>
      <c r="K208" s="174" t="str">
        <f t="shared" si="51"/>
        <v>saniert</v>
      </c>
      <c r="L208" s="174" cm="1">
        <f t="array" ref="L208">IF(
    J208 &gt; (IF(
        K208 = "unsaniert",
        (MIN(IF(K$32:K$166="unsaniert",J$32:J$166)) + MAX(IF(K$32:K$166="unsaniert",J$32:J$166))) / 2,
        IF(
            K208 = "teilsaniert",
            (MIN(IF(K$32:K$166="teilsaniert",J$32:J$166)) + MAX(IF(K$32:K$166="teilsaniert",J$32:J$166))) / 2,
            (MIN(IF(K$32:K$166="saniert",J$32:J$166)) + MAX(IF(K$32:K$166="saniert",J$32:J$166))) / 2
        )
    )),
    0,
    IF(
        J207 &lt; (IF(
            K208 = "unsaniert",
            (MIN(IF(K$32:K$166="unsaniert",J$32:J$166)) + MAX(IF(K$32:K$166="unsaniert",J$32:J$166))) / 2,
            IF(
                K208 = "teilsaniert",
                (MIN(IF(K$32:K$166="teilsaniert",J$32:J$166)) + MAX(IF(K$32:K$166="teilsaniert",J$32:J$166))) / 2,
                (MIN(IF(K$32:K$166="saniert",J$32:J$166)) + MAX(IF(K$32:K$166="saniert",J$32:J$166))) / 2
            )
        )),
        0,
        I208
    )
)</f>
        <v>0</v>
      </c>
      <c r="P208" s="174">
        <f t="shared" si="65"/>
        <v>-2.8563658874943174</v>
      </c>
      <c r="Q208" s="160">
        <f t="shared" si="77"/>
        <v>8.2460098022295895E-34</v>
      </c>
      <c r="R208" s="174" t="str">
        <f t="shared" si="74"/>
        <v>saniert</v>
      </c>
      <c r="S208" s="174" cm="1">
        <f t="array" ref="S208">IF(
    Q208 &gt; (IF(
        R208 = "unsaniert",
        (MIN(IF(R$32:R$166="unsaniert",Q$32:Q$166)) + MAX(IF(R$32:R$166="unsaniert",Q$32:Q$166))) / 2,
        IF(
            R208 = "teilsaniert",
            (MIN(IF(R$32:R$166="teilsaniert",Q$32:Q$166)) + MAX(IF(R$32:R$166="teilsaniert",Q$32:Q$166))) / 2,
            (MIN(IF(R$32:R$166="saniert",Q$32:Q$166)) + MAX(IF(R$32:R$166="saniert",Q$32:Q$166))) / 2
        )
    )),
    0,
    IF(
        Q207 &lt; (IF(
            R208 = "unsaniert",
            (MIN(IF(R$32:R$166="unsaniert",Q$32:Q$166)) + MAX(IF(R$32:R$166="unsaniert",Q$32:Q$166))) / 2,
            IF(
                R208 = "teilsaniert",
                (MIN(IF(R$32:R$166="teilsaniert",Q$32:Q$166)) + MAX(IF(R$32:R$166="teilsaniert",Q$32:Q$166))) / 2,
                (MIN(IF(R$32:R$166="saniert",Q$32:Q$166)) + MAX(IF(R$32:R$166="saniert",Q$32:Q$166))) / 2
            )
        )),
        0,
        P208
    )
)</f>
        <v>0</v>
      </c>
      <c r="W208" s="174">
        <f t="shared" si="66"/>
        <v>9.708977000030633E-2</v>
      </c>
      <c r="X208" s="173">
        <f t="shared" si="53"/>
        <v>7.0214030736668553E-6</v>
      </c>
      <c r="Y208" s="174" t="str">
        <f t="shared" si="54"/>
        <v>saniert</v>
      </c>
      <c r="Z208" s="174" cm="1">
        <f t="array" ref="Z208">IF(
    X208 &gt; (IF(
        Y208 = "unsaniert",
        (MIN(IF(Y$29:Y$166="unsaniert",X$29:X$166)) + MAX(IF(Y$29:Y$166="unsaniert",X$29:X$166))) / 2,
        IF(
            Y208 = "teilsaniert",
            (MIN(IF(Y$29:Y$166="teilsaniert",X$29:X$166)) + MAX(IF(Y$29:Y$166="teilsaniert",X$29:X$166))) / 2,
            (MIN(IF(Y$29:Y$166="saniert",X$29:X$166)) + MAX(IF(Y$29:Y$166="saniert",X$29:X$166))) / 2
        )
    )),
    0,
    IF(
        X207 &lt; (IF(
            Y208 = "unsaniert",
            (MIN(IF(Y$29:Y$166="unsaniert",X$29:X$166)) + MAX(IF(Y$29:Y$166="unsaniert",X$29:X$166))) / 2,
            IF(
                Y208 = "teilsaniert",
                (MIN(IF(Y$29:Y$166="teilsaniert",X$29:X$166)) + MAX(IF(Y$29:Y$166="teilsaniert",X$29:X$166))) / 2,
                (MIN(IF(Y$29:Y$166="saniert",X$29:X$166)) + MAX(IF(Y$29:Y$166="saniert",X$29:X$166))) / 2
            )
        )),
        0,
        W208
    )
)</f>
        <v>0</v>
      </c>
      <c r="AK208" s="174">
        <f t="shared" si="75"/>
        <v>-3.0179460361989201</v>
      </c>
      <c r="AL208" s="173">
        <f t="shared" si="57"/>
        <v>1.0940477870191297E-46</v>
      </c>
      <c r="AM208" s="174" t="str">
        <f t="shared" si="58"/>
        <v>saniert</v>
      </c>
      <c r="AN208" s="174" cm="1">
        <f t="array" ref="AN208">IF(
    AL208 &gt; (IF(
        AM208 = "unsaniert",
        (MIN(IF(AM$1:AM$166="unsaniert",AL$1:AL$166)) + MAX(IF(AM$1:AM$166="unsaniert",AL$1:AL$166))) / 2,
        IF(
            AM208 = "teilsaniert",
            (MIN(IF(AM$1:AM$166="teilsaniert",AL$1:AL$166)) + MAX(IF(AM$1:AM$166="teilsaniert",AL$1:AL$166))) / 2,
            (MIN(IF(AM$1:AM$166="saniert",AL$1:AL$166)) + MAX(IF(AM$1:AM$166="saniert",AL$1:AL$166))) / 2
        )
    )),
    0,
    IF(
        AL207 &lt; (IF(
            AM208 = "unsaniert",
            (MIN(IF(AM$1:AM$166="unsaniert",AL$1:AL$166)) + MAX(IF(AM$1:AM$166="unsaniert",AL$1:AL$166))) / 2,
            IF(
                AM208 = "teilsaniert",
                (MIN(IF(AM$1:AM$166="teilsaniert",AL$1:AL$166)) + MAX(IF(AM$1:AM$166="teilsaniert",AL$1:AL$166))) / 2,
                (MIN(IF(AM$1:AM$166="saniert",AL$1:AL$166)) + MAX(IF(AM$1:AM$166="saniert",AL$1:AL$166))) / 2
            )
        )),
        0,
        AK208
    )
)</f>
        <v>0</v>
      </c>
    </row>
    <row r="209" spans="9:40">
      <c r="I209" s="174">
        <f t="shared" si="64"/>
        <v>-0.68277389397363863</v>
      </c>
      <c r="J209" s="160">
        <f t="shared" si="76"/>
        <v>2.1174139572342556E-4</v>
      </c>
      <c r="K209" s="174" t="str">
        <f t="shared" si="51"/>
        <v>saniert</v>
      </c>
      <c r="L209" s="174" cm="1">
        <f t="array" ref="L209">IF(
    J209 &gt; (IF(
        K209 = "unsaniert",
        (MIN(IF(K$32:K$166="unsaniert",J$32:J$166)) + MAX(IF(K$32:K$166="unsaniert",J$32:J$166))) / 2,
        IF(
            K209 = "teilsaniert",
            (MIN(IF(K$32:K$166="teilsaniert",J$32:J$166)) + MAX(IF(K$32:K$166="teilsaniert",J$32:J$166))) / 2,
            (MIN(IF(K$32:K$166="saniert",J$32:J$166)) + MAX(IF(K$32:K$166="saniert",J$32:J$166))) / 2
        )
    )),
    0,
    IF(
        J208 &lt; (IF(
            K209 = "unsaniert",
            (MIN(IF(K$32:K$166="unsaniert",J$32:J$166)) + MAX(IF(K$32:K$166="unsaniert",J$32:J$166))) / 2,
            IF(
                K209 = "teilsaniert",
                (MIN(IF(K$32:K$166="teilsaniert",J$32:J$166)) + MAX(IF(K$32:K$166="teilsaniert",J$32:J$166))) / 2,
                (MIN(IF(K$32:K$166="saniert",J$32:J$166)) + MAX(IF(K$32:K$166="saniert",J$32:J$166))) / 2
            )
        )),
        0,
        I209
    )
)</f>
        <v>0</v>
      </c>
      <c r="P209" s="174">
        <f t="shared" si="65"/>
        <v>-2.8863658874943172</v>
      </c>
      <c r="Q209" s="160">
        <f t="shared" si="77"/>
        <v>2.8532764335731817E-34</v>
      </c>
      <c r="R209" s="174" t="str">
        <f t="shared" si="74"/>
        <v>saniert</v>
      </c>
      <c r="S209" s="174" cm="1">
        <f t="array" ref="S209">IF(
    Q209 &gt; (IF(
        R209 = "unsaniert",
        (MIN(IF(R$32:R$166="unsaniert",Q$32:Q$166)) + MAX(IF(R$32:R$166="unsaniert",Q$32:Q$166))) / 2,
        IF(
            R209 = "teilsaniert",
            (MIN(IF(R$32:R$166="teilsaniert",Q$32:Q$166)) + MAX(IF(R$32:R$166="teilsaniert",Q$32:Q$166))) / 2,
            (MIN(IF(R$32:R$166="saniert",Q$32:Q$166)) + MAX(IF(R$32:R$166="saniert",Q$32:Q$166))) / 2
        )
    )),
    0,
    IF(
        Q208 &lt; (IF(
            R209 = "unsaniert",
            (MIN(IF(R$32:R$166="unsaniert",Q$32:Q$166)) + MAX(IF(R$32:R$166="unsaniert",Q$32:Q$166))) / 2,
            IF(
                R209 = "teilsaniert",
                (MIN(IF(R$32:R$166="teilsaniert",Q$32:Q$166)) + MAX(IF(R$32:R$166="teilsaniert",Q$32:Q$166))) / 2,
                (MIN(IF(R$32:R$166="saniert",Q$32:Q$166)) + MAX(IF(R$32:R$166="saniert",Q$32:Q$166))) / 2
            )
        )),
        0,
        P209
    )
)</f>
        <v>0</v>
      </c>
      <c r="W209" s="174">
        <f t="shared" si="66"/>
        <v>6.7089770000306331E-2</v>
      </c>
      <c r="X209" s="173">
        <f t="shared" si="53"/>
        <v>5.7823420136647925E-6</v>
      </c>
      <c r="Y209" s="174" t="str">
        <f t="shared" si="54"/>
        <v>saniert</v>
      </c>
      <c r="Z209" s="174" cm="1">
        <f t="array" ref="Z209">IF(
    X209 &gt; (IF(
        Y209 = "unsaniert",
        (MIN(IF(Y$29:Y$166="unsaniert",X$29:X$166)) + MAX(IF(Y$29:Y$166="unsaniert",X$29:X$166))) / 2,
        IF(
            Y209 = "teilsaniert",
            (MIN(IF(Y$29:Y$166="teilsaniert",X$29:X$166)) + MAX(IF(Y$29:Y$166="teilsaniert",X$29:X$166))) / 2,
            (MIN(IF(Y$29:Y$166="saniert",X$29:X$166)) + MAX(IF(Y$29:Y$166="saniert",X$29:X$166))) / 2
        )
    )),
    0,
    IF(
        X208 &lt; (IF(
            Y209 = "unsaniert",
            (MIN(IF(Y$29:Y$166="unsaniert",X$29:X$166)) + MAX(IF(Y$29:Y$166="unsaniert",X$29:X$166))) / 2,
            IF(
                Y209 = "teilsaniert",
                (MIN(IF(Y$29:Y$166="teilsaniert",X$29:X$166)) + MAX(IF(Y$29:Y$166="teilsaniert",X$29:X$166))) / 2,
                (MIN(IF(Y$29:Y$166="saniert",X$29:X$166)) + MAX(IF(Y$29:Y$166="saniert",X$29:X$166))) / 2
            )
        )),
        0,
        W209
    )
)</f>
        <v>0</v>
      </c>
      <c r="AK209" s="174">
        <f t="shared" si="75"/>
        <v>-3.0479460361989199</v>
      </c>
      <c r="AL209" s="173">
        <f t="shared" si="57"/>
        <v>2.5871759254028724E-47</v>
      </c>
      <c r="AM209" s="174" t="str">
        <f t="shared" si="58"/>
        <v>saniert</v>
      </c>
      <c r="AN209" s="174" cm="1">
        <f t="array" ref="AN209">IF(
    AL209 &gt; (IF(
        AM209 = "unsaniert",
        (MIN(IF(AM$1:AM$166="unsaniert",AL$1:AL$166)) + MAX(IF(AM$1:AM$166="unsaniert",AL$1:AL$166))) / 2,
        IF(
            AM209 = "teilsaniert",
            (MIN(IF(AM$1:AM$166="teilsaniert",AL$1:AL$166)) + MAX(IF(AM$1:AM$166="teilsaniert",AL$1:AL$166))) / 2,
            (MIN(IF(AM$1:AM$166="saniert",AL$1:AL$166)) + MAX(IF(AM$1:AM$166="saniert",AL$1:AL$166))) / 2
        )
    )),
    0,
    IF(
        AL208 &lt; (IF(
            AM209 = "unsaniert",
            (MIN(IF(AM$1:AM$166="unsaniert",AL$1:AL$166)) + MAX(IF(AM$1:AM$166="unsaniert",AL$1:AL$166))) / 2,
            IF(
                AM209 = "teilsaniert",
                (MIN(IF(AM$1:AM$166="teilsaniert",AL$1:AL$166)) + MAX(IF(AM$1:AM$166="teilsaniert",AL$1:AL$166))) / 2,
                (MIN(IF(AM$1:AM$166="saniert",AL$1:AL$166)) + MAX(IF(AM$1:AM$166="saniert",AL$1:AL$166))) / 2
            )
        )),
        0,
        AK209
    )
)</f>
        <v>0</v>
      </c>
    </row>
    <row r="210" spans="9:40">
      <c r="I210" s="174">
        <f t="shared" si="64"/>
        <v>-0.71277389397363866</v>
      </c>
      <c r="J210" s="160">
        <f t="shared" si="76"/>
        <v>1.8366995423737005E-4</v>
      </c>
      <c r="K210" s="174" t="str">
        <f t="shared" si="51"/>
        <v>saniert</v>
      </c>
      <c r="L210" s="174" cm="1">
        <f t="array" ref="L210">IF(
    J210 &gt; (IF(
        K210 = "unsaniert",
        (MIN(IF(K$32:K$166="unsaniert",J$32:J$166)) + MAX(IF(K$32:K$166="unsaniert",J$32:J$166))) / 2,
        IF(
            K210 = "teilsaniert",
            (MIN(IF(K$32:K$166="teilsaniert",J$32:J$166)) + MAX(IF(K$32:K$166="teilsaniert",J$32:J$166))) / 2,
            (MIN(IF(K$32:K$166="saniert",J$32:J$166)) + MAX(IF(K$32:K$166="saniert",J$32:J$166))) / 2
        )
    )),
    0,
    IF(
        J209 &lt; (IF(
            K210 = "unsaniert",
            (MIN(IF(K$32:K$166="unsaniert",J$32:J$166)) + MAX(IF(K$32:K$166="unsaniert",J$32:J$166))) / 2,
            IF(
                K210 = "teilsaniert",
                (MIN(IF(K$32:K$166="teilsaniert",J$32:J$166)) + MAX(IF(K$32:K$166="teilsaniert",J$32:J$166))) / 2,
                (MIN(IF(K$32:K$166="saniert",J$32:J$166)) + MAX(IF(K$32:K$166="saniert",J$32:J$166))) / 2
            )
        )),
        0,
        I210
    )
)</f>
        <v>0</v>
      </c>
      <c r="P210" s="174">
        <f t="shared" si="65"/>
        <v>-2.916365887494317</v>
      </c>
      <c r="Q210" s="160">
        <f t="shared" si="77"/>
        <v>9.7987961197561571E-35</v>
      </c>
      <c r="R210" s="174" t="str">
        <f t="shared" si="74"/>
        <v>saniert</v>
      </c>
      <c r="S210" s="174" cm="1">
        <f t="array" ref="S210">IF(
    Q210 &gt; (IF(
        R210 = "unsaniert",
        (MIN(IF(R$32:R$166="unsaniert",Q$32:Q$166)) + MAX(IF(R$32:R$166="unsaniert",Q$32:Q$166))) / 2,
        IF(
            R210 = "teilsaniert",
            (MIN(IF(R$32:R$166="teilsaniert",Q$32:Q$166)) + MAX(IF(R$32:R$166="teilsaniert",Q$32:Q$166))) / 2,
            (MIN(IF(R$32:R$166="saniert",Q$32:Q$166)) + MAX(IF(R$32:R$166="saniert",Q$32:Q$166))) / 2
        )
    )),
    0,
    IF(
        Q209 &lt; (IF(
            R210 = "unsaniert",
            (MIN(IF(R$32:R$166="unsaniert",Q$32:Q$166)) + MAX(IF(R$32:R$166="unsaniert",Q$32:Q$166))) / 2,
            IF(
                R210 = "teilsaniert",
                (MIN(IF(R$32:R$166="teilsaniert",Q$32:Q$166)) + MAX(IF(R$32:R$166="teilsaniert",Q$32:Q$166))) / 2,
                (MIN(IF(R$32:R$166="saniert",Q$32:Q$166)) + MAX(IF(R$32:R$166="saniert",Q$32:Q$166))) / 2
            )
        )),
        0,
        P210
    )
)</f>
        <v>0</v>
      </c>
      <c r="W210" s="174">
        <f t="shared" si="66"/>
        <v>3.7089770000306332E-2</v>
      </c>
      <c r="X210" s="173">
        <f t="shared" si="53"/>
        <v>4.7537115874012714E-6</v>
      </c>
      <c r="Y210" s="174" t="str">
        <f t="shared" si="54"/>
        <v>saniert</v>
      </c>
      <c r="Z210" s="174" cm="1">
        <f t="array" ref="Z210">IF(
    X210 &gt; (IF(
        Y210 = "unsaniert",
        (MIN(IF(Y$29:Y$166="unsaniert",X$29:X$166)) + MAX(IF(Y$29:Y$166="unsaniert",X$29:X$166))) / 2,
        IF(
            Y210 = "teilsaniert",
            (MIN(IF(Y$29:Y$166="teilsaniert",X$29:X$166)) + MAX(IF(Y$29:Y$166="teilsaniert",X$29:X$166))) / 2,
            (MIN(IF(Y$29:Y$166="saniert",X$29:X$166)) + MAX(IF(Y$29:Y$166="saniert",X$29:X$166))) / 2
        )
    )),
    0,
    IF(
        X209 &lt; (IF(
            Y210 = "unsaniert",
            (MIN(IF(Y$29:Y$166="unsaniert",X$29:X$166)) + MAX(IF(Y$29:Y$166="unsaniert",X$29:X$166))) / 2,
            IF(
                Y210 = "teilsaniert",
                (MIN(IF(Y$29:Y$166="teilsaniert",X$29:X$166)) + MAX(IF(Y$29:Y$166="teilsaniert",X$29:X$166))) / 2,
                (MIN(IF(Y$29:Y$166="saniert",X$29:X$166)) + MAX(IF(Y$29:Y$166="saniert",X$29:X$166))) / 2
            )
        )),
        0,
        W210
    )
)</f>
        <v>0</v>
      </c>
      <c r="AK210" s="174">
        <f t="shared" si="75"/>
        <v>-3.0779460361989197</v>
      </c>
      <c r="AL210" s="173">
        <f t="shared" si="57"/>
        <v>6.0574947644166045E-48</v>
      </c>
      <c r="AM210" s="174" t="str">
        <f t="shared" si="58"/>
        <v>saniert</v>
      </c>
      <c r="AN210" s="174" cm="1">
        <f t="array" ref="AN210">IF(
    AL210 &gt; (IF(
        AM210 = "unsaniert",
        (MIN(IF(AM$1:AM$166="unsaniert",AL$1:AL$166)) + MAX(IF(AM$1:AM$166="unsaniert",AL$1:AL$166))) / 2,
        IF(
            AM210 = "teilsaniert",
            (MIN(IF(AM$1:AM$166="teilsaniert",AL$1:AL$166)) + MAX(IF(AM$1:AM$166="teilsaniert",AL$1:AL$166))) / 2,
            (MIN(IF(AM$1:AM$166="saniert",AL$1:AL$166)) + MAX(IF(AM$1:AM$166="saniert",AL$1:AL$166))) / 2
        )
    )),
    0,
    IF(
        AL209 &lt; (IF(
            AM210 = "unsaniert",
            (MIN(IF(AM$1:AM$166="unsaniert",AL$1:AL$166)) + MAX(IF(AM$1:AM$166="unsaniert",AL$1:AL$166))) / 2,
            IF(
                AM210 = "teilsaniert",
                (MIN(IF(AM$1:AM$166="teilsaniert",AL$1:AL$166)) + MAX(IF(AM$1:AM$166="teilsaniert",AL$1:AL$166))) / 2,
                (MIN(IF(AM$1:AM$166="saniert",AL$1:AL$166)) + MAX(IF(AM$1:AM$166="saniert",AL$1:AL$166))) / 2
            )
        )),
        0,
        AK210
    )
)</f>
        <v>0</v>
      </c>
    </row>
    <row r="211" spans="9:40">
      <c r="I211" s="174">
        <f t="shared" si="64"/>
        <v>-0.74277389397363869</v>
      </c>
      <c r="J211" s="160">
        <f t="shared" si="76"/>
        <v>1.5910859015753941E-4</v>
      </c>
      <c r="K211" s="174" t="str">
        <f t="shared" si="51"/>
        <v>saniert</v>
      </c>
      <c r="L211" s="174" cm="1">
        <f t="array" ref="L211">IF(
    J211 &gt; (IF(
        K211 = "unsaniert",
        (MIN(IF(K$32:K$166="unsaniert",J$32:J$166)) + MAX(IF(K$32:K$166="unsaniert",J$32:J$166))) / 2,
        IF(
            K211 = "teilsaniert",
            (MIN(IF(K$32:K$166="teilsaniert",J$32:J$166)) + MAX(IF(K$32:K$166="teilsaniert",J$32:J$166))) / 2,
            (MIN(IF(K$32:K$166="saniert",J$32:J$166)) + MAX(IF(K$32:K$166="saniert",J$32:J$166))) / 2
        )
    )),
    0,
    IF(
        J210 &lt; (IF(
            K211 = "unsaniert",
            (MIN(IF(K$32:K$166="unsaniert",J$32:J$166)) + MAX(IF(K$32:K$166="unsaniert",J$32:J$166))) / 2,
            IF(
                K211 = "teilsaniert",
                (MIN(IF(K$32:K$166="teilsaniert",J$32:J$166)) + MAX(IF(K$32:K$166="teilsaniert",J$32:J$166))) / 2,
                (MIN(IF(K$32:K$166="saniert",J$32:J$166)) + MAX(IF(K$32:K$166="saniert",J$32:J$166))) / 2
            )
        )),
        0,
        I211
    )
)</f>
        <v>0</v>
      </c>
      <c r="P211" s="174">
        <f t="shared" si="65"/>
        <v>-2.9463658874943168</v>
      </c>
      <c r="Q211" s="160">
        <f t="shared" si="77"/>
        <v>3.3398746733668883E-35</v>
      </c>
      <c r="R211" s="174" t="str">
        <f t="shared" si="74"/>
        <v>saniert</v>
      </c>
      <c r="S211" s="174" cm="1">
        <f t="array" ref="S211">IF(
    Q211 &gt; (IF(
        R211 = "unsaniert",
        (MIN(IF(R$32:R$166="unsaniert",Q$32:Q$166)) + MAX(IF(R$32:R$166="unsaniert",Q$32:Q$166))) / 2,
        IF(
            R211 = "teilsaniert",
            (MIN(IF(R$32:R$166="teilsaniert",Q$32:Q$166)) + MAX(IF(R$32:R$166="teilsaniert",Q$32:Q$166))) / 2,
            (MIN(IF(R$32:R$166="saniert",Q$32:Q$166)) + MAX(IF(R$32:R$166="saniert",Q$32:Q$166))) / 2
        )
    )),
    0,
    IF(
        Q210 &lt; (IF(
            R211 = "unsaniert",
            (MIN(IF(R$32:R$166="unsaniert",Q$32:Q$166)) + MAX(IF(R$32:R$166="unsaniert",Q$32:Q$166))) / 2,
            IF(
                R211 = "teilsaniert",
                (MIN(IF(R$32:R$166="teilsaniert",Q$32:Q$166)) + MAX(IF(R$32:R$166="teilsaniert",Q$32:Q$166))) / 2,
                (MIN(IF(R$32:R$166="saniert",Q$32:Q$166)) + MAX(IF(R$32:R$166="saniert",Q$32:Q$166))) / 2
            )
        )),
        0,
        P211
    )
)</f>
        <v>0</v>
      </c>
      <c r="W211" s="174">
        <f t="shared" si="66"/>
        <v>7.0897700003063335E-3</v>
      </c>
      <c r="X211" s="173">
        <f t="shared" si="53"/>
        <v>3.9013111143027979E-6</v>
      </c>
      <c r="Y211" s="174" t="str">
        <f t="shared" si="54"/>
        <v>saniert</v>
      </c>
      <c r="Z211" s="174" cm="1">
        <f t="array" ref="Z211">IF(
    X211 &gt; (IF(
        Y211 = "unsaniert",
        (MIN(IF(Y$29:Y$166="unsaniert",X$29:X$166)) + MAX(IF(Y$29:Y$166="unsaniert",X$29:X$166))) / 2,
        IF(
            Y211 = "teilsaniert",
            (MIN(IF(Y$29:Y$166="teilsaniert",X$29:X$166)) + MAX(IF(Y$29:Y$166="teilsaniert",X$29:X$166))) / 2,
            (MIN(IF(Y$29:Y$166="saniert",X$29:X$166)) + MAX(IF(Y$29:Y$166="saniert",X$29:X$166))) / 2
        )
    )),
    0,
    IF(
        X210 &lt; (IF(
            Y211 = "unsaniert",
            (MIN(IF(Y$29:Y$166="unsaniert",X$29:X$166)) + MAX(IF(Y$29:Y$166="unsaniert",X$29:X$166))) / 2,
            IF(
                Y211 = "teilsaniert",
                (MIN(IF(Y$29:Y$166="teilsaniert",X$29:X$166)) + MAX(IF(Y$29:Y$166="teilsaniert",X$29:X$166))) / 2,
                (MIN(IF(Y$29:Y$166="saniert",X$29:X$166)) + MAX(IF(Y$29:Y$166="saniert",X$29:X$166))) / 2
            )
        )),
        0,
        W211
    )
)</f>
        <v>0</v>
      </c>
      <c r="AK211" s="174">
        <f t="shared" si="75"/>
        <v>-3.1079460361989195</v>
      </c>
      <c r="AL211" s="173">
        <f t="shared" si="57"/>
        <v>1.4042268669629274E-48</v>
      </c>
      <c r="AM211" s="174" t="str">
        <f t="shared" si="58"/>
        <v>saniert</v>
      </c>
      <c r="AN211" s="174" cm="1">
        <f t="array" ref="AN211">IF(
    AL211 &gt; (IF(
        AM211 = "unsaniert",
        (MIN(IF(AM$1:AM$166="unsaniert",AL$1:AL$166)) + MAX(IF(AM$1:AM$166="unsaniert",AL$1:AL$166))) / 2,
        IF(
            AM211 = "teilsaniert",
            (MIN(IF(AM$1:AM$166="teilsaniert",AL$1:AL$166)) + MAX(IF(AM$1:AM$166="teilsaniert",AL$1:AL$166))) / 2,
            (MIN(IF(AM$1:AM$166="saniert",AL$1:AL$166)) + MAX(IF(AM$1:AM$166="saniert",AL$1:AL$166))) / 2
        )
    )),
    0,
    IF(
        AL210 &lt; (IF(
            AM211 = "unsaniert",
            (MIN(IF(AM$1:AM$166="unsaniert",AL$1:AL$166)) + MAX(IF(AM$1:AM$166="unsaniert",AL$1:AL$166))) / 2,
            IF(
                AM211 = "teilsaniert",
                (MIN(IF(AM$1:AM$166="teilsaniert",AL$1:AL$166)) + MAX(IF(AM$1:AM$166="teilsaniert",AL$1:AL$166))) / 2,
                (MIN(IF(AM$1:AM$166="saniert",AL$1:AL$166)) + MAX(IF(AM$1:AM$166="saniert",AL$1:AL$166))) / 2
            )
        )),
        0,
        AK211
    )
)</f>
        <v>0</v>
      </c>
    </row>
    <row r="212" spans="9:40">
      <c r="I212" s="174">
        <f t="shared" si="64"/>
        <v>-0.77277389397363871</v>
      </c>
      <c r="J212" s="160">
        <f t="shared" si="76"/>
        <v>1.3764859616608347E-4</v>
      </c>
      <c r="K212" s="174" t="str">
        <f t="shared" si="51"/>
        <v>saniert</v>
      </c>
      <c r="L212" s="174" cm="1">
        <f t="array" ref="L212">IF(
    J212 &gt; (IF(
        K212 = "unsaniert",
        (MIN(IF(K$32:K$166="unsaniert",J$32:J$166)) + MAX(IF(K$32:K$166="unsaniert",J$32:J$166))) / 2,
        IF(
            K212 = "teilsaniert",
            (MIN(IF(K$32:K$166="teilsaniert",J$32:J$166)) + MAX(IF(K$32:K$166="teilsaniert",J$32:J$166))) / 2,
            (MIN(IF(K$32:K$166="saniert",J$32:J$166)) + MAX(IF(K$32:K$166="saniert",J$32:J$166))) / 2
        )
    )),
    0,
    IF(
        J211 &lt; (IF(
            K212 = "unsaniert",
            (MIN(IF(K$32:K$166="unsaniert",J$32:J$166)) + MAX(IF(K$32:K$166="unsaniert",J$32:J$166))) / 2,
            IF(
                K212 = "teilsaniert",
                (MIN(IF(K$32:K$166="teilsaniert",J$32:J$166)) + MAX(IF(K$32:K$166="teilsaniert",J$32:J$166))) / 2,
                (MIN(IF(K$32:K$166="saniert",J$32:J$166)) + MAX(IF(K$32:K$166="saniert",J$32:J$166))) / 2
            )
        )),
        0,
        I212
    )
)</f>
        <v>0</v>
      </c>
      <c r="P212" s="174">
        <f t="shared" si="65"/>
        <v>-2.9763658874943166</v>
      </c>
      <c r="Q212" s="160">
        <f t="shared" si="77"/>
        <v>1.1298373030512278E-35</v>
      </c>
      <c r="R212" s="174" t="str">
        <f t="shared" si="74"/>
        <v>saniert</v>
      </c>
      <c r="S212" s="174" cm="1">
        <f t="array" ref="S212">IF(
    Q212 &gt; (IF(
        R212 = "unsaniert",
        (MIN(IF(R$32:R$166="unsaniert",Q$32:Q$166)) + MAX(IF(R$32:R$166="unsaniert",Q$32:Q$166))) / 2,
        IF(
            R212 = "teilsaniert",
            (MIN(IF(R$32:R$166="teilsaniert",Q$32:Q$166)) + MAX(IF(R$32:R$166="teilsaniert",Q$32:Q$166))) / 2,
            (MIN(IF(R$32:R$166="saniert",Q$32:Q$166)) + MAX(IF(R$32:R$166="saniert",Q$32:Q$166))) / 2
        )
    )),
    0,
    IF(
        Q211 &lt; (IF(
            R212 = "unsaniert",
            (MIN(IF(R$32:R$166="unsaniert",Q$32:Q$166)) + MAX(IF(R$32:R$166="unsaniert",Q$32:Q$166))) / 2,
            IF(
                R212 = "teilsaniert",
                (MIN(IF(R$32:R$166="teilsaniert",Q$32:Q$166)) + MAX(IF(R$32:R$166="teilsaniert",Q$32:Q$166))) / 2,
                (MIN(IF(R$32:R$166="saniert",Q$32:Q$166)) + MAX(IF(R$32:R$166="saniert",Q$32:Q$166))) / 2
            )
        )),
        0,
        P212
    )
)</f>
        <v>0</v>
      </c>
      <c r="W212" s="174">
        <f t="shared" si="66"/>
        <v>-2.2910229999693665E-2</v>
      </c>
      <c r="X212" s="173">
        <f t="shared" si="53"/>
        <v>3.1962193275570511E-6</v>
      </c>
      <c r="Y212" s="174" t="str">
        <f t="shared" si="54"/>
        <v>saniert</v>
      </c>
      <c r="Z212" s="174" cm="1">
        <f t="array" ref="Z212">IF(
    X212 &gt; (IF(
        Y212 = "unsaniert",
        (MIN(IF(Y$29:Y$166="unsaniert",X$29:X$166)) + MAX(IF(Y$29:Y$166="unsaniert",X$29:X$166))) / 2,
        IF(
            Y212 = "teilsaniert",
            (MIN(IF(Y$29:Y$166="teilsaniert",X$29:X$166)) + MAX(IF(Y$29:Y$166="teilsaniert",X$29:X$166))) / 2,
            (MIN(IF(Y$29:Y$166="saniert",X$29:X$166)) + MAX(IF(Y$29:Y$166="saniert",X$29:X$166))) / 2
        )
    )),
    0,
    IF(
        X211 &lt; (IF(
            Y212 = "unsaniert",
            (MIN(IF(Y$29:Y$166="unsaniert",X$29:X$166)) + MAX(IF(Y$29:Y$166="unsaniert",X$29:X$166))) / 2,
            IF(
                Y212 = "teilsaniert",
                (MIN(IF(Y$29:Y$166="teilsaniert",X$29:X$166)) + MAX(IF(Y$29:Y$166="teilsaniert",X$29:X$166))) / 2,
                (MIN(IF(Y$29:Y$166="saniert",X$29:X$166)) + MAX(IF(Y$29:Y$166="saniert",X$29:X$166))) / 2
            )
        )),
        0,
        W212
    )
)</f>
        <v>0</v>
      </c>
      <c r="AK212" s="174">
        <f t="shared" si="75"/>
        <v>-3.1379460361989193</v>
      </c>
      <c r="AL212" s="173">
        <f t="shared" si="57"/>
        <v>3.2229857577455838E-49</v>
      </c>
      <c r="AM212" s="174" t="str">
        <f t="shared" si="58"/>
        <v>saniert</v>
      </c>
      <c r="AN212" s="174" cm="1">
        <f t="array" ref="AN212">IF(
    AL212 &gt; (IF(
        AM212 = "unsaniert",
        (MIN(IF(AM$1:AM$166="unsaniert",AL$1:AL$166)) + MAX(IF(AM$1:AM$166="unsaniert",AL$1:AL$166))) / 2,
        IF(
            AM212 = "teilsaniert",
            (MIN(IF(AM$1:AM$166="teilsaniert",AL$1:AL$166)) + MAX(IF(AM$1:AM$166="teilsaniert",AL$1:AL$166))) / 2,
            (MIN(IF(AM$1:AM$166="saniert",AL$1:AL$166)) + MAX(IF(AM$1:AM$166="saniert",AL$1:AL$166))) / 2
        )
    )),
    0,
    IF(
        AL211 &lt; (IF(
            AM212 = "unsaniert",
            (MIN(IF(AM$1:AM$166="unsaniert",AL$1:AL$166)) + MAX(IF(AM$1:AM$166="unsaniert",AL$1:AL$166))) / 2,
            IF(
                AM212 = "teilsaniert",
                (MIN(IF(AM$1:AM$166="teilsaniert",AL$1:AL$166)) + MAX(IF(AM$1:AM$166="teilsaniert",AL$1:AL$166))) / 2,
                (MIN(IF(AM$1:AM$166="saniert",AL$1:AL$166)) + MAX(IF(AM$1:AM$166="saniert",AL$1:AL$166))) / 2
            )
        )),
        0,
        AK212
    )
)</f>
        <v>0</v>
      </c>
    </row>
    <row r="213" spans="9:40">
      <c r="I213" s="174">
        <f t="shared" si="64"/>
        <v>-0.80277389397363874</v>
      </c>
      <c r="J213" s="160">
        <f t="shared" si="76"/>
        <v>1.1892470732676479E-4</v>
      </c>
      <c r="K213" s="174" t="str">
        <f t="shared" si="51"/>
        <v>saniert</v>
      </c>
      <c r="L213" s="174" cm="1">
        <f t="array" ref="L213">IF(
    J213 &gt; (IF(
        K213 = "unsaniert",
        (MIN(IF(K$32:K$166="unsaniert",J$32:J$166)) + MAX(IF(K$32:K$166="unsaniert",J$32:J$166))) / 2,
        IF(
            K213 = "teilsaniert",
            (MIN(IF(K$32:K$166="teilsaniert",J$32:J$166)) + MAX(IF(K$32:K$166="teilsaniert",J$32:J$166))) / 2,
            (MIN(IF(K$32:K$166="saniert",J$32:J$166)) + MAX(IF(K$32:K$166="saniert",J$32:J$166))) / 2
        )
    )),
    0,
    IF(
        J212 &lt; (IF(
            K213 = "unsaniert",
            (MIN(IF(K$32:K$166="unsaniert",J$32:J$166)) + MAX(IF(K$32:K$166="unsaniert",J$32:J$166))) / 2,
            IF(
                K213 = "teilsaniert",
                (MIN(IF(K$32:K$166="teilsaniert",J$32:J$166)) + MAX(IF(K$32:K$166="teilsaniert",J$32:J$166))) / 2,
                (MIN(IF(K$32:K$166="saniert",J$32:J$166)) + MAX(IF(K$32:K$166="saniert",J$32:J$166))) / 2
            )
        )),
        0,
        I213
    )
)</f>
        <v>0</v>
      </c>
      <c r="P213" s="174">
        <f t="shared" si="65"/>
        <v>-3.0063658874943164</v>
      </c>
      <c r="Q213" s="160">
        <f t="shared" si="77"/>
        <v>3.793408886624954E-36</v>
      </c>
      <c r="R213" s="174" t="str">
        <f t="shared" si="74"/>
        <v>saniert</v>
      </c>
      <c r="S213" s="174" cm="1">
        <f t="array" ref="S213">IF(
    Q213 &gt; (IF(
        R213 = "unsaniert",
        (MIN(IF(R$32:R$166="unsaniert",Q$32:Q$166)) + MAX(IF(R$32:R$166="unsaniert",Q$32:Q$166))) / 2,
        IF(
            R213 = "teilsaniert",
            (MIN(IF(R$32:R$166="teilsaniert",Q$32:Q$166)) + MAX(IF(R$32:R$166="teilsaniert",Q$32:Q$166))) / 2,
            (MIN(IF(R$32:R$166="saniert",Q$32:Q$166)) + MAX(IF(R$32:R$166="saniert",Q$32:Q$166))) / 2
        )
    )),
    0,
    IF(
        Q212 &lt; (IF(
            R213 = "unsaniert",
            (MIN(IF(R$32:R$166="unsaniert",Q$32:Q$166)) + MAX(IF(R$32:R$166="unsaniert",Q$32:Q$166))) / 2,
            IF(
                R213 = "teilsaniert",
                (MIN(IF(R$32:R$166="teilsaniert",Q$32:Q$166)) + MAX(IF(R$32:R$166="teilsaniert",Q$32:Q$166))) / 2,
                (MIN(IF(R$32:R$166="saniert",Q$32:Q$166)) + MAX(IF(R$32:R$166="saniert",Q$32:Q$166))) / 2
            )
        )),
        0,
        P213
    )
)</f>
        <v>0</v>
      </c>
      <c r="W213" s="174">
        <f t="shared" si="66"/>
        <v>-5.2910229999693664E-2</v>
      </c>
      <c r="X213" s="173">
        <f t="shared" si="53"/>
        <v>2.6140285955077509E-6</v>
      </c>
      <c r="Y213" s="174" t="str">
        <f t="shared" si="54"/>
        <v>saniert</v>
      </c>
      <c r="Z213" s="174" cm="1">
        <f t="array" ref="Z213">IF(
    X213 &gt; (IF(
        Y213 = "unsaniert",
        (MIN(IF(Y$29:Y$166="unsaniert",X$29:X$166)) + MAX(IF(Y$29:Y$166="unsaniert",X$29:X$166))) / 2,
        IF(
            Y213 = "teilsaniert",
            (MIN(IF(Y$29:Y$166="teilsaniert",X$29:X$166)) + MAX(IF(Y$29:Y$166="teilsaniert",X$29:X$166))) / 2,
            (MIN(IF(Y$29:Y$166="saniert",X$29:X$166)) + MAX(IF(Y$29:Y$166="saniert",X$29:X$166))) / 2
        )
    )),
    0,
    IF(
        X212 &lt; (IF(
            Y213 = "unsaniert",
            (MIN(IF(Y$29:Y$166="unsaniert",X$29:X$166)) + MAX(IF(Y$29:Y$166="unsaniert",X$29:X$166))) / 2,
            IF(
                Y213 = "teilsaniert",
                (MIN(IF(Y$29:Y$166="teilsaniert",X$29:X$166)) + MAX(IF(Y$29:Y$166="teilsaniert",X$29:X$166))) / 2,
                (MIN(IF(Y$29:Y$166="saniert",X$29:X$166)) + MAX(IF(Y$29:Y$166="saniert",X$29:X$166))) / 2
            )
        )),
        0,
        W213
    )
)</f>
        <v>0</v>
      </c>
      <c r="AK213" s="174">
        <f t="shared" si="75"/>
        <v>-3.1679460361989191</v>
      </c>
      <c r="AL213" s="173">
        <f t="shared" si="57"/>
        <v>7.3241311198289742E-50</v>
      </c>
      <c r="AM213" s="174" t="str">
        <f t="shared" si="58"/>
        <v>saniert</v>
      </c>
      <c r="AN213" s="174" cm="1">
        <f t="array" ref="AN213">IF(
    AL213 &gt; (IF(
        AM213 = "unsaniert",
        (MIN(IF(AM$1:AM$166="unsaniert",AL$1:AL$166)) + MAX(IF(AM$1:AM$166="unsaniert",AL$1:AL$166))) / 2,
        IF(
            AM213 = "teilsaniert",
            (MIN(IF(AM$1:AM$166="teilsaniert",AL$1:AL$166)) + MAX(IF(AM$1:AM$166="teilsaniert",AL$1:AL$166))) / 2,
            (MIN(IF(AM$1:AM$166="saniert",AL$1:AL$166)) + MAX(IF(AM$1:AM$166="saniert",AL$1:AL$166))) / 2
        )
    )),
    0,
    IF(
        AL212 &lt; (IF(
            AM213 = "unsaniert",
            (MIN(IF(AM$1:AM$166="unsaniert",AL$1:AL$166)) + MAX(IF(AM$1:AM$166="unsaniert",AL$1:AL$166))) / 2,
            IF(
                AM213 = "teilsaniert",
                (MIN(IF(AM$1:AM$166="teilsaniert",AL$1:AL$166)) + MAX(IF(AM$1:AM$166="teilsaniert",AL$1:AL$166))) / 2,
                (MIN(IF(AM$1:AM$166="saniert",AL$1:AL$166)) + MAX(IF(AM$1:AM$166="saniert",AL$1:AL$166))) / 2
            )
        )),
        0,
        AK213
    )
)</f>
        <v>0</v>
      </c>
    </row>
    <row r="214" spans="9:40">
      <c r="I214" s="174">
        <f t="shared" si="64"/>
        <v>-0.83277389397363877</v>
      </c>
      <c r="J214" s="160">
        <f t="shared" si="76"/>
        <v>1.0261103040967811E-4</v>
      </c>
      <c r="K214" s="174" t="str">
        <f t="shared" si="51"/>
        <v>saniert</v>
      </c>
      <c r="L214" s="174" cm="1">
        <f t="array" ref="L214">IF(
    J214 &gt; (IF(
        K214 = "unsaniert",
        (MIN(IF(K$32:K$166="unsaniert",J$32:J$166)) + MAX(IF(K$32:K$166="unsaniert",J$32:J$166))) / 2,
        IF(
            K214 = "teilsaniert",
            (MIN(IF(K$32:K$166="teilsaniert",J$32:J$166)) + MAX(IF(K$32:K$166="teilsaniert",J$32:J$166))) / 2,
            (MIN(IF(K$32:K$166="saniert",J$32:J$166)) + MAX(IF(K$32:K$166="saniert",J$32:J$166))) / 2
        )
    )),
    0,
    IF(
        J213 &lt; (IF(
            K214 = "unsaniert",
            (MIN(IF(K$32:K$166="unsaniert",J$32:J$166)) + MAX(IF(K$32:K$166="unsaniert",J$32:J$166))) / 2,
            IF(
                K214 = "teilsaniert",
                (MIN(IF(K$32:K$166="teilsaniert",J$32:J$166)) + MAX(IF(K$32:K$166="teilsaniert",J$32:J$166))) / 2,
                (MIN(IF(K$32:K$166="saniert",J$32:J$166)) + MAX(IF(K$32:K$166="saniert",J$32:J$166))) / 2
            )
        )),
        0,
        I214
    )
)</f>
        <v>0</v>
      </c>
      <c r="P214" s="174">
        <f t="shared" si="65"/>
        <v>-3.0363658874943162</v>
      </c>
      <c r="Q214" s="160">
        <f t="shared" si="77"/>
        <v>1.2640700409655678E-36</v>
      </c>
      <c r="R214" s="174" t="str">
        <f t="shared" si="74"/>
        <v>saniert</v>
      </c>
      <c r="S214" s="174" cm="1">
        <f t="array" ref="S214">IF(
    Q214 &gt; (IF(
        R214 = "unsaniert",
        (MIN(IF(R$32:R$166="unsaniert",Q$32:Q$166)) + MAX(IF(R$32:R$166="unsaniert",Q$32:Q$166))) / 2,
        IF(
            R214 = "teilsaniert",
            (MIN(IF(R$32:R$166="teilsaniert",Q$32:Q$166)) + MAX(IF(R$32:R$166="teilsaniert",Q$32:Q$166))) / 2,
            (MIN(IF(R$32:R$166="saniert",Q$32:Q$166)) + MAX(IF(R$32:R$166="saniert",Q$32:Q$166))) / 2
        )
    )),
    0,
    IF(
        Q213 &lt; (IF(
            R214 = "unsaniert",
            (MIN(IF(R$32:R$166="unsaniert",Q$32:Q$166)) + MAX(IF(R$32:R$166="unsaniert",Q$32:Q$166))) / 2,
            IF(
                R214 = "teilsaniert",
                (MIN(IF(R$32:R$166="teilsaniert",Q$32:Q$166)) + MAX(IF(R$32:R$166="teilsaniert",Q$32:Q$166))) / 2,
                (MIN(IF(R$32:R$166="saniert",Q$32:Q$166)) + MAX(IF(R$32:R$166="saniert",Q$32:Q$166))) / 2
            )
        )),
        0,
        P214
    )
)</f>
        <v>0</v>
      </c>
      <c r="W214" s="174">
        <f t="shared" si="66"/>
        <v>-8.2910229999693663E-2</v>
      </c>
      <c r="X214" s="173">
        <f t="shared" si="53"/>
        <v>2.1341818237912567E-6</v>
      </c>
      <c r="Y214" s="174" t="str">
        <f t="shared" si="54"/>
        <v>saniert</v>
      </c>
      <c r="Z214" s="174" cm="1">
        <f t="array" ref="Z214">IF(
    X214 &gt; (IF(
        Y214 = "unsaniert",
        (MIN(IF(Y$29:Y$166="unsaniert",X$29:X$166)) + MAX(IF(Y$29:Y$166="unsaniert",X$29:X$166))) / 2,
        IF(
            Y214 = "teilsaniert",
            (MIN(IF(Y$29:Y$166="teilsaniert",X$29:X$166)) + MAX(IF(Y$29:Y$166="teilsaniert",X$29:X$166))) / 2,
            (MIN(IF(Y$29:Y$166="saniert",X$29:X$166)) + MAX(IF(Y$29:Y$166="saniert",X$29:X$166))) / 2
        )
    )),
    0,
    IF(
        X213 &lt; (IF(
            Y214 = "unsaniert",
            (MIN(IF(Y$29:Y$166="unsaniert",X$29:X$166)) + MAX(IF(Y$29:Y$166="unsaniert",X$29:X$166))) / 2,
            IF(
                Y214 = "teilsaniert",
                (MIN(IF(Y$29:Y$166="teilsaniert",X$29:X$166)) + MAX(IF(Y$29:Y$166="teilsaniert",X$29:X$166))) / 2,
                (MIN(IF(Y$29:Y$166="saniert",X$29:X$166)) + MAX(IF(Y$29:Y$166="saniert",X$29:X$166))) / 2
            )
        )),
        0,
        W214
    )
)</f>
        <v>0</v>
      </c>
      <c r="AK214" s="174">
        <f t="shared" si="75"/>
        <v>-3.1979460361989189</v>
      </c>
      <c r="AL214" s="173">
        <f t="shared" si="57"/>
        <v>1.6478974977004174E-50</v>
      </c>
      <c r="AM214" s="174" t="str">
        <f t="shared" si="58"/>
        <v>saniert</v>
      </c>
      <c r="AN214" s="174" cm="1">
        <f t="array" ref="AN214">IF(
    AL214 &gt; (IF(
        AM214 = "unsaniert",
        (MIN(IF(AM$1:AM$166="unsaniert",AL$1:AL$166)) + MAX(IF(AM$1:AM$166="unsaniert",AL$1:AL$166))) / 2,
        IF(
            AM214 = "teilsaniert",
            (MIN(IF(AM$1:AM$166="teilsaniert",AL$1:AL$166)) + MAX(IF(AM$1:AM$166="teilsaniert",AL$1:AL$166))) / 2,
            (MIN(IF(AM$1:AM$166="saniert",AL$1:AL$166)) + MAX(IF(AM$1:AM$166="saniert",AL$1:AL$166))) / 2
        )
    )),
    0,
    IF(
        AL213 &lt; (IF(
            AM214 = "unsaniert",
            (MIN(IF(AM$1:AM$166="unsaniert",AL$1:AL$166)) + MAX(IF(AM$1:AM$166="unsaniert",AL$1:AL$166))) / 2,
            IF(
                AM214 = "teilsaniert",
                (MIN(IF(AM$1:AM$166="teilsaniert",AL$1:AL$166)) + MAX(IF(AM$1:AM$166="teilsaniert",AL$1:AL$166))) / 2,
                (MIN(IF(AM$1:AM$166="saniert",AL$1:AL$166)) + MAX(IF(AM$1:AM$166="saniert",AL$1:AL$166))) / 2
            )
        )),
        0,
        AK214
    )
)</f>
        <v>0</v>
      </c>
    </row>
    <row r="215" spans="9:40">
      <c r="I215" s="174">
        <f t="shared" si="64"/>
        <v>-0.86277389397363879</v>
      </c>
      <c r="J215" s="160">
        <f t="shared" si="76"/>
        <v>8.8417285200806958E-5</v>
      </c>
      <c r="K215" s="174" t="str">
        <f t="shared" si="51"/>
        <v>saniert</v>
      </c>
      <c r="L215" s="174" cm="1">
        <f t="array" ref="L215">IF(
    J215 &gt; (IF(
        K215 = "unsaniert",
        (MIN(IF(K$32:K$166="unsaniert",J$32:J$166)) + MAX(IF(K$32:K$166="unsaniert",J$32:J$166))) / 2,
        IF(
            K215 = "teilsaniert",
            (MIN(IF(K$32:K$166="teilsaniert",J$32:J$166)) + MAX(IF(K$32:K$166="teilsaniert",J$32:J$166))) / 2,
            (MIN(IF(K$32:K$166="saniert",J$32:J$166)) + MAX(IF(K$32:K$166="saniert",J$32:J$166))) / 2
        )
    )),
    0,
    IF(
        J214 &lt; (IF(
            K215 = "unsaniert",
            (MIN(IF(K$32:K$166="unsaniert",J$32:J$166)) + MAX(IF(K$32:K$166="unsaniert",J$32:J$166))) / 2,
            IF(
                K215 = "teilsaniert",
                (MIN(IF(K$32:K$166="teilsaniert",J$32:J$166)) + MAX(IF(K$32:K$166="teilsaniert",J$32:J$166))) / 2,
                (MIN(IF(K$32:K$166="saniert",J$32:J$166)) + MAX(IF(K$32:K$166="saniert",J$32:J$166))) / 2
            )
        )),
        0,
        I215
    )
)</f>
        <v>0</v>
      </c>
      <c r="P215" s="174">
        <f t="shared" si="65"/>
        <v>-3.066365887494316</v>
      </c>
      <c r="Q215" s="160">
        <f t="shared" si="77"/>
        <v>4.1806141192956352E-37</v>
      </c>
      <c r="R215" s="174" t="str">
        <f t="shared" si="74"/>
        <v>saniert</v>
      </c>
      <c r="S215" s="174" cm="1">
        <f t="array" ref="S215">IF(
    Q215 &gt; (IF(
        R215 = "unsaniert",
        (MIN(IF(R$32:R$166="unsaniert",Q$32:Q$166)) + MAX(IF(R$32:R$166="unsaniert",Q$32:Q$166))) / 2,
        IF(
            R215 = "teilsaniert",
            (MIN(IF(R$32:R$166="teilsaniert",Q$32:Q$166)) + MAX(IF(R$32:R$166="teilsaniert",Q$32:Q$166))) / 2,
            (MIN(IF(R$32:R$166="saniert",Q$32:Q$166)) + MAX(IF(R$32:R$166="saniert",Q$32:Q$166))) / 2
        )
    )),
    0,
    IF(
        Q214 &lt; (IF(
            R215 = "unsaniert",
            (MIN(IF(R$32:R$166="unsaniert",Q$32:Q$166)) + MAX(IF(R$32:R$166="unsaniert",Q$32:Q$166))) / 2,
            IF(
                R215 = "teilsaniert",
                (MIN(IF(R$32:R$166="teilsaniert",Q$32:Q$166)) + MAX(IF(R$32:R$166="teilsaniert",Q$32:Q$166))) / 2,
                (MIN(IF(R$32:R$166="saniert",Q$32:Q$166)) + MAX(IF(R$32:R$166="saniert",Q$32:Q$166))) / 2
            )
        )),
        0,
        P215
    )
)</f>
        <v>0</v>
      </c>
      <c r="W215" s="174">
        <f t="shared" si="66"/>
        <v>-0.11291022999969366</v>
      </c>
      <c r="X215" s="173">
        <f t="shared" si="53"/>
        <v>1.7393996581804373E-6</v>
      </c>
      <c r="Y215" s="174" t="str">
        <f t="shared" si="54"/>
        <v>saniert</v>
      </c>
      <c r="Z215" s="174" cm="1">
        <f t="array" ref="Z215">IF(
    X215 &gt; (IF(
        Y215 = "unsaniert",
        (MIN(IF(Y$29:Y$166="unsaniert",X$29:X$166)) + MAX(IF(Y$29:Y$166="unsaniert",X$29:X$166))) / 2,
        IF(
            Y215 = "teilsaniert",
            (MIN(IF(Y$29:Y$166="teilsaniert",X$29:X$166)) + MAX(IF(Y$29:Y$166="teilsaniert",X$29:X$166))) / 2,
            (MIN(IF(Y$29:Y$166="saniert",X$29:X$166)) + MAX(IF(Y$29:Y$166="saniert",X$29:X$166))) / 2
        )
    )),
    0,
    IF(
        X214 &lt; (IF(
            Y215 = "unsaniert",
            (MIN(IF(Y$29:Y$166="unsaniert",X$29:X$166)) + MAX(IF(Y$29:Y$166="unsaniert",X$29:X$166))) / 2,
            IF(
                Y215 = "teilsaniert",
                (MIN(IF(Y$29:Y$166="teilsaniert",X$29:X$166)) + MAX(IF(Y$29:Y$166="teilsaniert",X$29:X$166))) / 2,
                (MIN(IF(Y$29:Y$166="saniert",X$29:X$166)) + MAX(IF(Y$29:Y$166="saniert",X$29:X$166))) / 2
            )
        )),
        0,
        W215
    )
)</f>
        <v>0</v>
      </c>
      <c r="AK215" s="174">
        <f t="shared" si="75"/>
        <v>-3.2279460361989187</v>
      </c>
      <c r="AL215" s="173">
        <f t="shared" si="57"/>
        <v>3.6709661993136921E-51</v>
      </c>
      <c r="AM215" s="174" t="str">
        <f t="shared" si="58"/>
        <v>saniert</v>
      </c>
      <c r="AN215" s="174" cm="1">
        <f t="array" ref="AN215">IF(
    AL215 &gt; (IF(
        AM215 = "unsaniert",
        (MIN(IF(AM$1:AM$166="unsaniert",AL$1:AL$166)) + MAX(IF(AM$1:AM$166="unsaniert",AL$1:AL$166))) / 2,
        IF(
            AM215 = "teilsaniert",
            (MIN(IF(AM$1:AM$166="teilsaniert",AL$1:AL$166)) + MAX(IF(AM$1:AM$166="teilsaniert",AL$1:AL$166))) / 2,
            (MIN(IF(AM$1:AM$166="saniert",AL$1:AL$166)) + MAX(IF(AM$1:AM$166="saniert",AL$1:AL$166))) / 2
        )
    )),
    0,
    IF(
        AL214 &lt; (IF(
            AM215 = "unsaniert",
            (MIN(IF(AM$1:AM$166="unsaniert",AL$1:AL$166)) + MAX(IF(AM$1:AM$166="unsaniert",AL$1:AL$166))) / 2,
            IF(
                AM215 = "teilsaniert",
                (MIN(IF(AM$1:AM$166="teilsaniert",AL$1:AL$166)) + MAX(IF(AM$1:AM$166="teilsaniert",AL$1:AL$166))) / 2,
                (MIN(IF(AM$1:AM$166="saniert",AL$1:AL$166)) + MAX(IF(AM$1:AM$166="saniert",AL$1:AL$166))) / 2
            )
        )),
        0,
        AK215
    )
)</f>
        <v>0</v>
      </c>
    </row>
    <row r="216" spans="9:40">
      <c r="I216" s="174">
        <f t="shared" si="64"/>
        <v>-0.89277389397363882</v>
      </c>
      <c r="J216" s="160">
        <f t="shared" si="76"/>
        <v>7.6085342512569062E-5</v>
      </c>
      <c r="K216" s="174" t="str">
        <f t="shared" si="51"/>
        <v>saniert</v>
      </c>
      <c r="L216" s="174" cm="1">
        <f t="array" ref="L216">IF(
    J216 &gt; (IF(
        K216 = "unsaniert",
        (MIN(IF(K$32:K$166="unsaniert",J$32:J$166)) + MAX(IF(K$32:K$166="unsaniert",J$32:J$166))) / 2,
        IF(
            K216 = "teilsaniert",
            (MIN(IF(K$32:K$166="teilsaniert",J$32:J$166)) + MAX(IF(K$32:K$166="teilsaniert",J$32:J$166))) / 2,
            (MIN(IF(K$32:K$166="saniert",J$32:J$166)) + MAX(IF(K$32:K$166="saniert",J$32:J$166))) / 2
        )
    )),
    0,
    IF(
        J215 &lt; (IF(
            K216 = "unsaniert",
            (MIN(IF(K$32:K$166="unsaniert",J$32:J$166)) + MAX(IF(K$32:K$166="unsaniert",J$32:J$166))) / 2,
            IF(
                K216 = "teilsaniert",
                (MIN(IF(K$32:K$166="teilsaniert",J$32:J$166)) + MAX(IF(K$32:K$166="teilsaniert",J$32:J$166))) / 2,
                (MIN(IF(K$32:K$166="saniert",J$32:J$166)) + MAX(IF(K$32:K$166="saniert",J$32:J$166))) / 2
            )
        )),
        0,
        I216
    )
)</f>
        <v>0</v>
      </c>
      <c r="P216" s="174">
        <f t="shared" si="65"/>
        <v>-3.0963658874943158</v>
      </c>
      <c r="Q216" s="160">
        <f t="shared" si="77"/>
        <v>1.3722594366579924E-37</v>
      </c>
      <c r="R216" s="174" t="str">
        <f t="shared" si="74"/>
        <v>saniert</v>
      </c>
      <c r="S216" s="174" cm="1">
        <f t="array" ref="S216">IF(
    Q216 &gt; (IF(
        R216 = "unsaniert",
        (MIN(IF(R$32:R$166="unsaniert",Q$32:Q$166)) + MAX(IF(R$32:R$166="unsaniert",Q$32:Q$166))) / 2,
        IF(
            R216 = "teilsaniert",
            (MIN(IF(R$32:R$166="teilsaniert",Q$32:Q$166)) + MAX(IF(R$32:R$166="teilsaniert",Q$32:Q$166))) / 2,
            (MIN(IF(R$32:R$166="saniert",Q$32:Q$166)) + MAX(IF(R$32:R$166="saniert",Q$32:Q$166))) / 2
        )
    )),
    0,
    IF(
        Q215 &lt; (IF(
            R216 = "unsaniert",
            (MIN(IF(R$32:R$166="unsaniert",Q$32:Q$166)) + MAX(IF(R$32:R$166="unsaniert",Q$32:Q$166))) / 2,
            IF(
                R216 = "teilsaniert",
                (MIN(IF(R$32:R$166="teilsaniert",Q$32:Q$166)) + MAX(IF(R$32:R$166="teilsaniert",Q$32:Q$166))) / 2,
                (MIN(IF(R$32:R$166="saniert",Q$32:Q$166)) + MAX(IF(R$32:R$166="saniert",Q$32:Q$166))) / 2
            )
        )),
        0,
        P216
    )
)</f>
        <v>0</v>
      </c>
      <c r="W216" s="174">
        <f t="shared" si="66"/>
        <v>-0.14291022999969366</v>
      </c>
      <c r="X216" s="173">
        <f t="shared" si="53"/>
        <v>1.4151868776634807E-6</v>
      </c>
      <c r="Y216" s="174" t="str">
        <f t="shared" si="54"/>
        <v>saniert</v>
      </c>
      <c r="Z216" s="174" cm="1">
        <f t="array" ref="Z216">IF(
    X216 &gt; (IF(
        Y216 = "unsaniert",
        (MIN(IF(Y$29:Y$166="unsaniert",X$29:X$166)) + MAX(IF(Y$29:Y$166="unsaniert",X$29:X$166))) / 2,
        IF(
            Y216 = "teilsaniert",
            (MIN(IF(Y$29:Y$166="teilsaniert",X$29:X$166)) + MAX(IF(Y$29:Y$166="teilsaniert",X$29:X$166))) / 2,
            (MIN(IF(Y$29:Y$166="saniert",X$29:X$166)) + MAX(IF(Y$29:Y$166="saniert",X$29:X$166))) / 2
        )
    )),
    0,
    IF(
        X215 &lt; (IF(
            Y216 = "unsaniert",
            (MIN(IF(Y$29:Y$166="unsaniert",X$29:X$166)) + MAX(IF(Y$29:Y$166="unsaniert",X$29:X$166))) / 2,
            IF(
                Y216 = "teilsaniert",
                (MIN(IF(Y$29:Y$166="teilsaniert",X$29:X$166)) + MAX(IF(Y$29:Y$166="teilsaniert",X$29:X$166))) / 2,
                (MIN(IF(Y$29:Y$166="saniert",X$29:X$166)) + MAX(IF(Y$29:Y$166="saniert",X$29:X$166))) / 2
            )
        )),
        0,
        W216
    )
)</f>
        <v>0</v>
      </c>
      <c r="AK216" s="174">
        <f t="shared" si="75"/>
        <v>-3.2579460361989185</v>
      </c>
      <c r="AL216" s="173">
        <f t="shared" si="57"/>
        <v>8.0966699880176406E-52</v>
      </c>
      <c r="AM216" s="174" t="str">
        <f t="shared" si="58"/>
        <v>saniert</v>
      </c>
      <c r="AN216" s="174" cm="1">
        <f t="array" ref="AN216">IF(
    AL216 &gt; (IF(
        AM216 = "unsaniert",
        (MIN(IF(AM$1:AM$166="unsaniert",AL$1:AL$166)) + MAX(IF(AM$1:AM$166="unsaniert",AL$1:AL$166))) / 2,
        IF(
            AM216 = "teilsaniert",
            (MIN(IF(AM$1:AM$166="teilsaniert",AL$1:AL$166)) + MAX(IF(AM$1:AM$166="teilsaniert",AL$1:AL$166))) / 2,
            (MIN(IF(AM$1:AM$166="saniert",AL$1:AL$166)) + MAX(IF(AM$1:AM$166="saniert",AL$1:AL$166))) / 2
        )
    )),
    0,
    IF(
        AL215 &lt; (IF(
            AM216 = "unsaniert",
            (MIN(IF(AM$1:AM$166="unsaniert",AL$1:AL$166)) + MAX(IF(AM$1:AM$166="unsaniert",AL$1:AL$166))) / 2,
            IF(
                AM216 = "teilsaniert",
                (MIN(IF(AM$1:AM$166="teilsaniert",AL$1:AL$166)) + MAX(IF(AM$1:AM$166="teilsaniert",AL$1:AL$166))) / 2,
                (MIN(IF(AM$1:AM$166="saniert",AL$1:AL$166)) + MAX(IF(AM$1:AM$166="saniert",AL$1:AL$166))) / 2
            )
        )),
        0,
        AK216
    )
)</f>
        <v>0</v>
      </c>
    </row>
    <row r="217" spans="9:40">
      <c r="I217" s="174">
        <f t="shared" si="64"/>
        <v>-0.92277389397363885</v>
      </c>
      <c r="J217" s="160">
        <f t="shared" si="76"/>
        <v>6.5386043242709381E-5</v>
      </c>
      <c r="K217" s="174" t="str">
        <f t="shared" si="51"/>
        <v>saniert</v>
      </c>
      <c r="L217" s="174" cm="1">
        <f t="array" ref="L217">IF(
    J217 &gt; (IF(
        K217 = "unsaniert",
        (MIN(IF(K$32:K$166="unsaniert",J$32:J$166)) + MAX(IF(K$32:K$166="unsaniert",J$32:J$166))) / 2,
        IF(
            K217 = "teilsaniert",
            (MIN(IF(K$32:K$166="teilsaniert",J$32:J$166)) + MAX(IF(K$32:K$166="teilsaniert",J$32:J$166))) / 2,
            (MIN(IF(K$32:K$166="saniert",J$32:J$166)) + MAX(IF(K$32:K$166="saniert",J$32:J$166))) / 2
        )
    )),
    0,
    IF(
        J216 &lt; (IF(
            K217 = "unsaniert",
            (MIN(IF(K$32:K$166="unsaniert",J$32:J$166)) + MAX(IF(K$32:K$166="unsaniert",J$32:J$166))) / 2,
            IF(
                K217 = "teilsaniert",
                (MIN(IF(K$32:K$166="teilsaniert",J$32:J$166)) + MAX(IF(K$32:K$166="teilsaniert",J$32:J$166))) / 2,
                (MIN(IF(K$32:K$166="saniert",J$32:J$166)) + MAX(IF(K$32:K$166="saniert",J$32:J$166))) / 2
            )
        )),
        0,
        I217
    )
)</f>
        <v>0</v>
      </c>
      <c r="P217" s="174">
        <f t="shared" si="65"/>
        <v>-3.1263658874943157</v>
      </c>
      <c r="Q217" s="160">
        <f t="shared" si="77"/>
        <v>4.4705330290807054E-38</v>
      </c>
      <c r="R217" s="174" t="str">
        <f t="shared" si="74"/>
        <v>saniert</v>
      </c>
      <c r="S217" s="174" cm="1">
        <f t="array" ref="S217">IF(
    Q217 &gt; (IF(
        R217 = "unsaniert",
        (MIN(IF(R$32:R$166="unsaniert",Q$32:Q$166)) + MAX(IF(R$32:R$166="unsaniert",Q$32:Q$166))) / 2,
        IF(
            R217 = "teilsaniert",
            (MIN(IF(R$32:R$166="teilsaniert",Q$32:Q$166)) + MAX(IF(R$32:R$166="teilsaniert",Q$32:Q$166))) / 2,
            (MIN(IF(R$32:R$166="saniert",Q$32:Q$166)) + MAX(IF(R$32:R$166="saniert",Q$32:Q$166))) / 2
        )
    )),
    0,
    IF(
        Q216 &lt; (IF(
            R217 = "unsaniert",
            (MIN(IF(R$32:R$166="unsaniert",Q$32:Q$166)) + MAX(IF(R$32:R$166="unsaniert",Q$32:Q$166))) / 2,
            IF(
                R217 = "teilsaniert",
                (MIN(IF(R$32:R$166="teilsaniert",Q$32:Q$166)) + MAX(IF(R$32:R$166="teilsaniert",Q$32:Q$166))) / 2,
                (MIN(IF(R$32:R$166="saniert",Q$32:Q$166)) + MAX(IF(R$32:R$166="saniert",Q$32:Q$166))) / 2
            )
        )),
        0,
        P217
    )
)</f>
        <v>0</v>
      </c>
      <c r="W217" s="174">
        <f t="shared" si="66"/>
        <v>-0.17291022999969366</v>
      </c>
      <c r="X217" s="173">
        <f t="shared" si="53"/>
        <v>1.1494080419943968E-6</v>
      </c>
      <c r="Y217" s="174" t="str">
        <f t="shared" si="54"/>
        <v>saniert</v>
      </c>
      <c r="Z217" s="174" cm="1">
        <f t="array" ref="Z217">IF(
    X217 &gt; (IF(
        Y217 = "unsaniert",
        (MIN(IF(Y$29:Y$166="unsaniert",X$29:X$166)) + MAX(IF(Y$29:Y$166="unsaniert",X$29:X$166))) / 2,
        IF(
            Y217 = "teilsaniert",
            (MIN(IF(Y$29:Y$166="teilsaniert",X$29:X$166)) + MAX(IF(Y$29:Y$166="teilsaniert",X$29:X$166))) / 2,
            (MIN(IF(Y$29:Y$166="saniert",X$29:X$166)) + MAX(IF(Y$29:Y$166="saniert",X$29:X$166))) / 2
        )
    )),
    0,
    IF(
        X216 &lt; (IF(
            Y217 = "unsaniert",
            (MIN(IF(Y$29:Y$166="unsaniert",X$29:X$166)) + MAX(IF(Y$29:Y$166="unsaniert",X$29:X$166))) / 2,
            IF(
                Y217 = "teilsaniert",
                (MIN(IF(Y$29:Y$166="teilsaniert",X$29:X$166)) + MAX(IF(Y$29:Y$166="teilsaniert",X$29:X$166))) / 2,
                (MIN(IF(Y$29:Y$166="saniert",X$29:X$166)) + MAX(IF(Y$29:Y$166="saniert",X$29:X$166))) / 2
            )
        )),
        0,
        W217
    )
)</f>
        <v>0</v>
      </c>
      <c r="AK217" s="174">
        <f t="shared" si="75"/>
        <v>-3.2879460361989183</v>
      </c>
      <c r="AL217" s="173">
        <f t="shared" si="57"/>
        <v>1.7681052341227524E-52</v>
      </c>
      <c r="AM217" s="174" t="str">
        <f t="shared" si="58"/>
        <v>saniert</v>
      </c>
      <c r="AN217" s="174" cm="1">
        <f t="array" ref="AN217">IF(
    AL217 &gt; (IF(
        AM217 = "unsaniert",
        (MIN(IF(AM$1:AM$166="unsaniert",AL$1:AL$166)) + MAX(IF(AM$1:AM$166="unsaniert",AL$1:AL$166))) / 2,
        IF(
            AM217 = "teilsaniert",
            (MIN(IF(AM$1:AM$166="teilsaniert",AL$1:AL$166)) + MAX(IF(AM$1:AM$166="teilsaniert",AL$1:AL$166))) / 2,
            (MIN(IF(AM$1:AM$166="saniert",AL$1:AL$166)) + MAX(IF(AM$1:AM$166="saniert",AL$1:AL$166))) / 2
        )
    )),
    0,
    IF(
        AL216 &lt; (IF(
            AM217 = "unsaniert",
            (MIN(IF(AM$1:AM$166="unsaniert",AL$1:AL$166)) + MAX(IF(AM$1:AM$166="unsaniert",AL$1:AL$166))) / 2,
            IF(
                AM217 = "teilsaniert",
                (MIN(IF(AM$1:AM$166="teilsaniert",AL$1:AL$166)) + MAX(IF(AM$1:AM$166="teilsaniert",AL$1:AL$166))) / 2,
                (MIN(IF(AM$1:AM$166="saniert",AL$1:AL$166)) + MAX(IF(AM$1:AM$166="saniert",AL$1:AL$166))) / 2
            )
        )),
        0,
        AK217
    )
)</f>
        <v>0</v>
      </c>
    </row>
    <row r="218" spans="9:40">
      <c r="I218" s="174">
        <f t="shared" si="64"/>
        <v>-0.95277389397363887</v>
      </c>
      <c r="J218" s="160">
        <f t="shared" si="76"/>
        <v>5.6116282651447979E-5</v>
      </c>
      <c r="K218" s="174" t="str">
        <f t="shared" si="51"/>
        <v>saniert</v>
      </c>
      <c r="L218" s="174" cm="1">
        <f t="array" ref="L218">IF(
    J218 &gt; (IF(
        K218 = "unsaniert",
        (MIN(IF(K$32:K$166="unsaniert",J$32:J$166)) + MAX(IF(K$32:K$166="unsaniert",J$32:J$166))) / 2,
        IF(
            K218 = "teilsaniert",
            (MIN(IF(K$32:K$166="teilsaniert",J$32:J$166)) + MAX(IF(K$32:K$166="teilsaniert",J$32:J$166))) / 2,
            (MIN(IF(K$32:K$166="saniert",J$32:J$166)) + MAX(IF(K$32:K$166="saniert",J$32:J$166))) / 2
        )
    )),
    0,
    IF(
        J217 &lt; (IF(
            K218 = "unsaniert",
            (MIN(IF(K$32:K$166="unsaniert",J$32:J$166)) + MAX(IF(K$32:K$166="unsaniert",J$32:J$166))) / 2,
            IF(
                K218 = "teilsaniert",
                (MIN(IF(K$32:K$166="teilsaniert",J$32:J$166)) + MAX(IF(K$32:K$166="teilsaniert",J$32:J$166))) / 2,
                (MIN(IF(K$32:K$166="saniert",J$32:J$166)) + MAX(IF(K$32:K$166="saniert",J$32:J$166))) / 2
            )
        )),
        0,
        I218
    )
)</f>
        <v>0</v>
      </c>
      <c r="P218" s="174">
        <f t="shared" si="65"/>
        <v>-3.1563658874943155</v>
      </c>
      <c r="Q218" s="160">
        <f t="shared" si="77"/>
        <v>1.4454699716268781E-38</v>
      </c>
      <c r="R218" s="174" t="str">
        <f t="shared" si="74"/>
        <v>saniert</v>
      </c>
      <c r="S218" s="174" cm="1">
        <f t="array" ref="S218">IF(
    Q218 &gt; (IF(
        R218 = "unsaniert",
        (MIN(IF(R$32:R$166="unsaniert",Q$32:Q$166)) + MAX(IF(R$32:R$166="unsaniert",Q$32:Q$166))) / 2,
        IF(
            R218 = "teilsaniert",
            (MIN(IF(R$32:R$166="teilsaniert",Q$32:Q$166)) + MAX(IF(R$32:R$166="teilsaniert",Q$32:Q$166))) / 2,
            (MIN(IF(R$32:R$166="saniert",Q$32:Q$166)) + MAX(IF(R$32:R$166="saniert",Q$32:Q$166))) / 2
        )
    )),
    0,
    IF(
        Q217 &lt; (IF(
            R218 = "unsaniert",
            (MIN(IF(R$32:R$166="unsaniert",Q$32:Q$166)) + MAX(IF(R$32:R$166="unsaniert",Q$32:Q$166))) / 2,
            IF(
                R218 = "teilsaniert",
                (MIN(IF(R$32:R$166="teilsaniert",Q$32:Q$166)) + MAX(IF(R$32:R$166="teilsaniert",Q$32:Q$166))) / 2,
                (MIN(IF(R$32:R$166="saniert",Q$32:Q$166)) + MAX(IF(R$32:R$166="saniert",Q$32:Q$166))) / 2
            )
        )),
        0,
        P218
    )
)</f>
        <v>0</v>
      </c>
      <c r="W218" s="174">
        <f t="shared" si="66"/>
        <v>-0.20291022999969366</v>
      </c>
      <c r="X218" s="173">
        <f t="shared" si="53"/>
        <v>9.3192353911222336E-7</v>
      </c>
      <c r="Y218" s="174" t="str">
        <f t="shared" si="54"/>
        <v>saniert</v>
      </c>
      <c r="Z218" s="174" cm="1">
        <f t="array" ref="Z218">IF(
    X218 &gt; (IF(
        Y218 = "unsaniert",
        (MIN(IF(Y$29:Y$166="unsaniert",X$29:X$166)) + MAX(IF(Y$29:Y$166="unsaniert",X$29:X$166))) / 2,
        IF(
            Y218 = "teilsaniert",
            (MIN(IF(Y$29:Y$166="teilsaniert",X$29:X$166)) + MAX(IF(Y$29:Y$166="teilsaniert",X$29:X$166))) / 2,
            (MIN(IF(Y$29:Y$166="saniert",X$29:X$166)) + MAX(IF(Y$29:Y$166="saniert",X$29:X$166))) / 2
        )
    )),
    0,
    IF(
        X217 &lt; (IF(
            Y218 = "unsaniert",
            (MIN(IF(Y$29:Y$166="unsaniert",X$29:X$166)) + MAX(IF(Y$29:Y$166="unsaniert",X$29:X$166))) / 2,
            IF(
                Y218 = "teilsaniert",
                (MIN(IF(Y$29:Y$166="teilsaniert",X$29:X$166)) + MAX(IF(Y$29:Y$166="teilsaniert",X$29:X$166))) / 2,
                (MIN(IF(Y$29:Y$166="saniert",X$29:X$166)) + MAX(IF(Y$29:Y$166="saniert",X$29:X$166))) / 2
            )
        )),
        0,
        W218
    )
)</f>
        <v>0</v>
      </c>
      <c r="AK218" s="174">
        <f t="shared" si="75"/>
        <v>-3.3179460361989181</v>
      </c>
      <c r="AL218" s="173">
        <f t="shared" si="57"/>
        <v>3.8228315620746844E-53</v>
      </c>
      <c r="AM218" s="174" t="str">
        <f t="shared" si="58"/>
        <v>saniert</v>
      </c>
      <c r="AN218" s="174" cm="1">
        <f t="array" ref="AN218">IF(
    AL218 &gt; (IF(
        AM218 = "unsaniert",
        (MIN(IF(AM$1:AM$166="unsaniert",AL$1:AL$166)) + MAX(IF(AM$1:AM$166="unsaniert",AL$1:AL$166))) / 2,
        IF(
            AM218 = "teilsaniert",
            (MIN(IF(AM$1:AM$166="teilsaniert",AL$1:AL$166)) + MAX(IF(AM$1:AM$166="teilsaniert",AL$1:AL$166))) / 2,
            (MIN(IF(AM$1:AM$166="saniert",AL$1:AL$166)) + MAX(IF(AM$1:AM$166="saniert",AL$1:AL$166))) / 2
        )
    )),
    0,
    IF(
        AL217 &lt; (IF(
            AM218 = "unsaniert",
            (MIN(IF(AM$1:AM$166="unsaniert",AL$1:AL$166)) + MAX(IF(AM$1:AM$166="unsaniert",AL$1:AL$166))) / 2,
            IF(
                AM218 = "teilsaniert",
                (MIN(IF(AM$1:AM$166="teilsaniert",AL$1:AL$166)) + MAX(IF(AM$1:AM$166="teilsaniert",AL$1:AL$166))) / 2,
                (MIN(IF(AM$1:AM$166="saniert",AL$1:AL$166)) + MAX(IF(AM$1:AM$166="saniert",AL$1:AL$166))) / 2
            )
        )),
        0,
        AK218
    )
)</f>
        <v>0</v>
      </c>
    </row>
    <row r="219" spans="9:40">
      <c r="I219" s="174">
        <f t="shared" si="64"/>
        <v>-0.9827738939736389</v>
      </c>
      <c r="J219" s="160">
        <f t="shared" si="76"/>
        <v>4.8096344017604512E-5</v>
      </c>
      <c r="K219" s="174" t="str">
        <f t="shared" si="51"/>
        <v>saniert</v>
      </c>
      <c r="L219" s="174" cm="1">
        <f t="array" ref="L219">IF(
    J219 &gt; (IF(
        K219 = "unsaniert",
        (MIN(IF(K$32:K$166="unsaniert",J$32:J$166)) + MAX(IF(K$32:K$166="unsaniert",J$32:J$166))) / 2,
        IF(
            K219 = "teilsaniert",
            (MIN(IF(K$32:K$166="teilsaniert",J$32:J$166)) + MAX(IF(K$32:K$166="teilsaniert",J$32:J$166))) / 2,
            (MIN(IF(K$32:K$166="saniert",J$32:J$166)) + MAX(IF(K$32:K$166="saniert",J$32:J$166))) / 2
        )
    )),
    0,
    IF(
        J218 &lt; (IF(
            K219 = "unsaniert",
            (MIN(IF(K$32:K$166="unsaniert",J$32:J$166)) + MAX(IF(K$32:K$166="unsaniert",J$32:J$166))) / 2,
            IF(
                K219 = "teilsaniert",
                (MIN(IF(K$32:K$166="teilsaniert",J$32:J$166)) + MAX(IF(K$32:K$166="teilsaniert",J$32:J$166))) / 2,
                (MIN(IF(K$32:K$166="saniert",J$32:J$166)) + MAX(IF(K$32:K$166="saniert",J$32:J$166))) / 2
            )
        )),
        0,
        I219
    )
)</f>
        <v>0</v>
      </c>
      <c r="P219" s="174">
        <f t="shared" si="65"/>
        <v>-3.1863658874943153</v>
      </c>
      <c r="Q219" s="160">
        <f t="shared" si="77"/>
        <v>4.6385823879065535E-39</v>
      </c>
      <c r="R219" s="174" t="str">
        <f t="shared" si="74"/>
        <v>saniert</v>
      </c>
      <c r="S219" s="174" cm="1">
        <f t="array" ref="S219">IF(
    Q219 &gt; (IF(
        R219 = "unsaniert",
        (MIN(IF(R$32:R$166="unsaniert",Q$32:Q$166)) + MAX(IF(R$32:R$166="unsaniert",Q$32:Q$166))) / 2,
        IF(
            R219 = "teilsaniert",
            (MIN(IF(R$32:R$166="teilsaniert",Q$32:Q$166)) + MAX(IF(R$32:R$166="teilsaniert",Q$32:Q$166))) / 2,
            (MIN(IF(R$32:R$166="saniert",Q$32:Q$166)) + MAX(IF(R$32:R$166="saniert",Q$32:Q$166))) / 2
        )
    )),
    0,
    IF(
        Q218 &lt; (IF(
            R219 = "unsaniert",
            (MIN(IF(R$32:R$166="unsaniert",Q$32:Q$166)) + MAX(IF(R$32:R$166="unsaniert",Q$32:Q$166))) / 2,
            IF(
                R219 = "teilsaniert",
                (MIN(IF(R$32:R$166="teilsaniert",Q$32:Q$166)) + MAX(IF(R$32:R$166="teilsaniert",Q$32:Q$166))) / 2,
                (MIN(IF(R$32:R$166="saniert",Q$32:Q$166)) + MAX(IF(R$32:R$166="saniert",Q$32:Q$166))) / 2
            )
        )),
        0,
        P219
    )
)</f>
        <v>0</v>
      </c>
      <c r="W219" s="174">
        <f t="shared" si="66"/>
        <v>-0.23291022999969366</v>
      </c>
      <c r="X219" s="173">
        <f t="shared" si="53"/>
        <v>7.5427816787990367E-7</v>
      </c>
      <c r="Y219" s="174" t="str">
        <f t="shared" si="54"/>
        <v>saniert</v>
      </c>
      <c r="Z219" s="174" cm="1">
        <f t="array" ref="Z219">IF(
    X219 &gt; (IF(
        Y219 = "unsaniert",
        (MIN(IF(Y$29:Y$166="unsaniert",X$29:X$166)) + MAX(IF(Y$29:Y$166="unsaniert",X$29:X$166))) / 2,
        IF(
            Y219 = "teilsaniert",
            (MIN(IF(Y$29:Y$166="teilsaniert",X$29:X$166)) + MAX(IF(Y$29:Y$166="teilsaniert",X$29:X$166))) / 2,
            (MIN(IF(Y$29:Y$166="saniert",X$29:X$166)) + MAX(IF(Y$29:Y$166="saniert",X$29:X$166))) / 2
        )
    )),
    0,
    IF(
        X218 &lt; (IF(
            Y219 = "unsaniert",
            (MIN(IF(Y$29:Y$166="unsaniert",X$29:X$166)) + MAX(IF(Y$29:Y$166="unsaniert",X$29:X$166))) / 2,
            IF(
                Y219 = "teilsaniert",
                (MIN(IF(Y$29:Y$166="teilsaniert",X$29:X$166)) + MAX(IF(Y$29:Y$166="teilsaniert",X$29:X$166))) / 2,
                (MIN(IF(Y$29:Y$166="saniert",X$29:X$166)) + MAX(IF(Y$29:Y$166="saniert",X$29:X$166))) / 2
            )
        )),
        0,
        W219
    )
)</f>
        <v>0</v>
      </c>
      <c r="AK219" s="174">
        <f t="shared" si="75"/>
        <v>-3.347946036198918</v>
      </c>
      <c r="AL219" s="173">
        <f t="shared" si="57"/>
        <v>8.1834675540165253E-54</v>
      </c>
      <c r="AM219" s="174" t="str">
        <f t="shared" si="58"/>
        <v>saniert</v>
      </c>
      <c r="AN219" s="174" cm="1">
        <f t="array" ref="AN219">IF(
    AL219 &gt; (IF(
        AM219 = "unsaniert",
        (MIN(IF(AM$1:AM$166="unsaniert",AL$1:AL$166)) + MAX(IF(AM$1:AM$166="unsaniert",AL$1:AL$166))) / 2,
        IF(
            AM219 = "teilsaniert",
            (MIN(IF(AM$1:AM$166="teilsaniert",AL$1:AL$166)) + MAX(IF(AM$1:AM$166="teilsaniert",AL$1:AL$166))) / 2,
            (MIN(IF(AM$1:AM$166="saniert",AL$1:AL$166)) + MAX(IF(AM$1:AM$166="saniert",AL$1:AL$166))) / 2
        )
    )),
    0,
    IF(
        AL218 &lt; (IF(
            AM219 = "unsaniert",
            (MIN(IF(AM$1:AM$166="unsaniert",AL$1:AL$166)) + MAX(IF(AM$1:AM$166="unsaniert",AL$1:AL$166))) / 2,
            IF(
                AM219 = "teilsaniert",
                (MIN(IF(AM$1:AM$166="teilsaniert",AL$1:AL$166)) + MAX(IF(AM$1:AM$166="teilsaniert",AL$1:AL$166))) / 2,
                (MIN(IF(AM$1:AM$166="saniert",AL$1:AL$166)) + MAX(IF(AM$1:AM$166="saniert",AL$1:AL$166))) / 2
            )
        )),
        0,
        AK219
    )
)</f>
        <v>0</v>
      </c>
    </row>
    <row r="220" spans="9:40">
      <c r="I220" s="174">
        <f t="shared" si="64"/>
        <v>-1.0127738939736388</v>
      </c>
      <c r="J220" s="160">
        <f t="shared" si="76"/>
        <v>4.1167465971600892E-5</v>
      </c>
      <c r="K220" s="174" t="str">
        <f t="shared" si="51"/>
        <v>saniert</v>
      </c>
      <c r="L220" s="174" cm="1">
        <f t="array" ref="L220">IF(
    J220 &gt; (IF(
        K220 = "unsaniert",
        (MIN(IF(K$32:K$166="unsaniert",J$32:J$166)) + MAX(IF(K$32:K$166="unsaniert",J$32:J$166))) / 2,
        IF(
            K220 = "teilsaniert",
            (MIN(IF(K$32:K$166="teilsaniert",J$32:J$166)) + MAX(IF(K$32:K$166="teilsaniert",J$32:J$166))) / 2,
            (MIN(IF(K$32:K$166="saniert",J$32:J$166)) + MAX(IF(K$32:K$166="saniert",J$32:J$166))) / 2
        )
    )),
    0,
    IF(
        J219 &lt; (IF(
            K220 = "unsaniert",
            (MIN(IF(K$32:K$166="unsaniert",J$32:J$166)) + MAX(IF(K$32:K$166="unsaniert",J$32:J$166))) / 2,
            IF(
                K220 = "teilsaniert",
                (MIN(IF(K$32:K$166="teilsaniert",J$32:J$166)) + MAX(IF(K$32:K$166="teilsaniert",J$32:J$166))) / 2,
                (MIN(IF(K$32:K$166="saniert",J$32:J$166)) + MAX(IF(K$32:K$166="saniert",J$32:J$166))) / 2
            )
        )),
        0,
        I220
    )
)</f>
        <v>0</v>
      </c>
      <c r="P220" s="174">
        <f t="shared" si="65"/>
        <v>-3.2163658874943151</v>
      </c>
      <c r="Q220" s="160">
        <f t="shared" si="77"/>
        <v>1.4773645202631435E-39</v>
      </c>
      <c r="R220" s="174" t="str">
        <f t="shared" si="74"/>
        <v>saniert</v>
      </c>
      <c r="S220" s="174" cm="1">
        <f t="array" ref="S220">IF(
    Q220 &gt; (IF(
        R220 = "unsaniert",
        (MIN(IF(R$32:R$166="unsaniert",Q$32:Q$166)) + MAX(IF(R$32:R$166="unsaniert",Q$32:Q$166))) / 2,
        IF(
            R220 = "teilsaniert",
            (MIN(IF(R$32:R$166="teilsaniert",Q$32:Q$166)) + MAX(IF(R$32:R$166="teilsaniert",Q$32:Q$166))) / 2,
            (MIN(IF(R$32:R$166="saniert",Q$32:Q$166)) + MAX(IF(R$32:R$166="saniert",Q$32:Q$166))) / 2
        )
    )),
    0,
    IF(
        Q219 &lt; (IF(
            R220 = "unsaniert",
            (MIN(IF(R$32:R$166="unsaniert",Q$32:Q$166)) + MAX(IF(R$32:R$166="unsaniert",Q$32:Q$166))) / 2,
            IF(
                R220 = "teilsaniert",
                (MIN(IF(R$32:R$166="teilsaniert",Q$32:Q$166)) + MAX(IF(R$32:R$166="teilsaniert",Q$32:Q$166))) / 2,
                (MIN(IF(R$32:R$166="saniert",Q$32:Q$166)) + MAX(IF(R$32:R$166="saniert",Q$32:Q$166))) / 2
            )
        )),
        0,
        P220
    )
)</f>
        <v>0</v>
      </c>
      <c r="W220" s="174">
        <f t="shared" si="66"/>
        <v>-0.26291022999969366</v>
      </c>
      <c r="X220" s="173">
        <f t="shared" si="53"/>
        <v>6.0943529389210268E-7</v>
      </c>
      <c r="Y220" s="174" t="str">
        <f t="shared" si="54"/>
        <v>saniert</v>
      </c>
      <c r="Z220" s="174" cm="1">
        <f t="array" ref="Z220">IF(
    X220 &gt; (IF(
        Y220 = "unsaniert",
        (MIN(IF(Y$29:Y$166="unsaniert",X$29:X$166)) + MAX(IF(Y$29:Y$166="unsaniert",X$29:X$166))) / 2,
        IF(
            Y220 = "teilsaniert",
            (MIN(IF(Y$29:Y$166="teilsaniert",X$29:X$166)) + MAX(IF(Y$29:Y$166="teilsaniert",X$29:X$166))) / 2,
            (MIN(IF(Y$29:Y$166="saniert",X$29:X$166)) + MAX(IF(Y$29:Y$166="saniert",X$29:X$166))) / 2
        )
    )),
    0,
    IF(
        X219 &lt; (IF(
            Y220 = "unsaniert",
            (MIN(IF(Y$29:Y$166="unsaniert",X$29:X$166)) + MAX(IF(Y$29:Y$166="unsaniert",X$29:X$166))) / 2,
            IF(
                Y220 = "teilsaniert",
                (MIN(IF(Y$29:Y$166="teilsaniert",X$29:X$166)) + MAX(IF(Y$29:Y$166="teilsaniert",X$29:X$166))) / 2,
                (MIN(IF(Y$29:Y$166="saniert",X$29:X$166)) + MAX(IF(Y$29:Y$166="saniert",X$29:X$166))) / 2
            )
        )),
        0,
        W220
    )
)</f>
        <v>0</v>
      </c>
      <c r="AK220" s="174">
        <f t="shared" si="75"/>
        <v>-3.3779460361989178</v>
      </c>
      <c r="AL220" s="173">
        <f t="shared" si="57"/>
        <v>1.7344607917944138E-54</v>
      </c>
      <c r="AM220" s="174" t="str">
        <f t="shared" si="58"/>
        <v>saniert</v>
      </c>
      <c r="AN220" s="174" cm="1">
        <f t="array" ref="AN220">IF(
    AL220 &gt; (IF(
        AM220 = "unsaniert",
        (MIN(IF(AM$1:AM$166="unsaniert",AL$1:AL$166)) + MAX(IF(AM$1:AM$166="unsaniert",AL$1:AL$166))) / 2,
        IF(
            AM220 = "teilsaniert",
            (MIN(IF(AM$1:AM$166="teilsaniert",AL$1:AL$166)) + MAX(IF(AM$1:AM$166="teilsaniert",AL$1:AL$166))) / 2,
            (MIN(IF(AM$1:AM$166="saniert",AL$1:AL$166)) + MAX(IF(AM$1:AM$166="saniert",AL$1:AL$166))) / 2
        )
    )),
    0,
    IF(
        AL219 &lt; (IF(
            AM220 = "unsaniert",
            (MIN(IF(AM$1:AM$166="unsaniert",AL$1:AL$166)) + MAX(IF(AM$1:AM$166="unsaniert",AL$1:AL$166))) / 2,
            IF(
                AM220 = "teilsaniert",
                (MIN(IF(AM$1:AM$166="teilsaniert",AL$1:AL$166)) + MAX(IF(AM$1:AM$166="teilsaniert",AL$1:AL$166))) / 2,
                (MIN(IF(AM$1:AM$166="saniert",AL$1:AL$166)) + MAX(IF(AM$1:AM$166="saniert",AL$1:AL$166))) / 2
            )
        )),
        0,
        AK220
    )
)</f>
        <v>0</v>
      </c>
    </row>
    <row r="221" spans="9:40">
      <c r="I221" s="174">
        <f t="shared" si="64"/>
        <v>-1.0427738939736388</v>
      </c>
      <c r="J221" s="160">
        <f t="shared" si="76"/>
        <v>3.5189628065972045E-5</v>
      </c>
      <c r="K221" s="174" t="str">
        <f t="shared" si="51"/>
        <v>saniert</v>
      </c>
      <c r="L221" s="174" cm="1">
        <f t="array" ref="L221">IF(
    J221 &gt; (IF(
        K221 = "unsaniert",
        (MIN(IF(K$32:K$166="unsaniert",J$32:J$166)) + MAX(IF(K$32:K$166="unsaniert",J$32:J$166))) / 2,
        IF(
            K221 = "teilsaniert",
            (MIN(IF(K$32:K$166="teilsaniert",J$32:J$166)) + MAX(IF(K$32:K$166="teilsaniert",J$32:J$166))) / 2,
            (MIN(IF(K$32:K$166="saniert",J$32:J$166)) + MAX(IF(K$32:K$166="saniert",J$32:J$166))) / 2
        )
    )),
    0,
    IF(
        J220 &lt; (IF(
            K221 = "unsaniert",
            (MIN(IF(K$32:K$166="unsaniert",J$32:J$166)) + MAX(IF(K$32:K$166="unsaniert",J$32:J$166))) / 2,
            IF(
                K221 = "teilsaniert",
                (MIN(IF(K$32:K$166="teilsaniert",J$32:J$166)) + MAX(IF(K$32:K$166="teilsaniert",J$32:J$166))) / 2,
                (MIN(IF(K$32:K$166="saniert",J$32:J$166)) + MAX(IF(K$32:K$166="saniert",J$32:J$166))) / 2
            )
        )),
        0,
        I221
    )
)</f>
        <v>0</v>
      </c>
      <c r="P221" s="174">
        <f t="shared" si="65"/>
        <v>-3.2463658874943149</v>
      </c>
      <c r="Q221" s="160">
        <f t="shared" si="77"/>
        <v>4.6699905805297268E-40</v>
      </c>
      <c r="R221" s="174" t="str">
        <f t="shared" si="74"/>
        <v>saniert</v>
      </c>
      <c r="S221" s="174" cm="1">
        <f t="array" ref="S221">IF(
    Q221 &gt; (IF(
        R221 = "unsaniert",
        (MIN(IF(R$32:R$166="unsaniert",Q$32:Q$166)) + MAX(IF(R$32:R$166="unsaniert",Q$32:Q$166))) / 2,
        IF(
            R221 = "teilsaniert",
            (MIN(IF(R$32:R$166="teilsaniert",Q$32:Q$166)) + MAX(IF(R$32:R$166="teilsaniert",Q$32:Q$166))) / 2,
            (MIN(IF(R$32:R$166="saniert",Q$32:Q$166)) + MAX(IF(R$32:R$166="saniert",Q$32:Q$166))) / 2
        )
    )),
    0,
    IF(
        Q220 &lt; (IF(
            R221 = "unsaniert",
            (MIN(IF(R$32:R$166="unsaniert",Q$32:Q$166)) + MAX(IF(R$32:R$166="unsaniert",Q$32:Q$166))) / 2,
            IF(
                R221 = "teilsaniert",
                (MIN(IF(R$32:R$166="teilsaniert",Q$32:Q$166)) + MAX(IF(R$32:R$166="teilsaniert",Q$32:Q$166))) / 2,
                (MIN(IF(R$32:R$166="saniert",Q$32:Q$166)) + MAX(IF(R$32:R$166="saniert",Q$32:Q$166))) / 2
            )
        )),
        0,
        P221
    )
)</f>
        <v>0</v>
      </c>
      <c r="W221" s="174">
        <f t="shared" si="66"/>
        <v>-0.29291022999969363</v>
      </c>
      <c r="X221" s="173">
        <f t="shared" si="53"/>
        <v>4.915504346778834E-7</v>
      </c>
      <c r="Y221" s="174" t="str">
        <f t="shared" si="54"/>
        <v>saniert</v>
      </c>
      <c r="Z221" s="174" cm="1">
        <f t="array" ref="Z221">IF(
    X221 &gt; (IF(
        Y221 = "unsaniert",
        (MIN(IF(Y$29:Y$166="unsaniert",X$29:X$166)) + MAX(IF(Y$29:Y$166="unsaniert",X$29:X$166))) / 2,
        IF(
            Y221 = "teilsaniert",
            (MIN(IF(Y$29:Y$166="teilsaniert",X$29:X$166)) + MAX(IF(Y$29:Y$166="teilsaniert",X$29:X$166))) / 2,
            (MIN(IF(Y$29:Y$166="saniert",X$29:X$166)) + MAX(IF(Y$29:Y$166="saniert",X$29:X$166))) / 2
        )
    )),
    0,
    IF(
        X220 &lt; (IF(
            Y221 = "unsaniert",
            (MIN(IF(Y$29:Y$166="unsaniert",X$29:X$166)) + MAX(IF(Y$29:Y$166="unsaniert",X$29:X$166))) / 2,
            IF(
                Y221 = "teilsaniert",
                (MIN(IF(Y$29:Y$166="teilsaniert",X$29:X$166)) + MAX(IF(Y$29:Y$166="teilsaniert",X$29:X$166))) / 2,
                (MIN(IF(Y$29:Y$166="saniert",X$29:X$166)) + MAX(IF(Y$29:Y$166="saniert",X$29:X$166))) / 2
            )
        )),
        0,
        W221
    )
)</f>
        <v>0</v>
      </c>
      <c r="AK221" s="174">
        <f t="shared" si="75"/>
        <v>-3.4079460361989176</v>
      </c>
      <c r="AL221" s="173">
        <f t="shared" si="57"/>
        <v>3.6397060014880667E-55</v>
      </c>
      <c r="AM221" s="174" t="str">
        <f t="shared" si="58"/>
        <v>saniert</v>
      </c>
      <c r="AN221" s="174" cm="1">
        <f t="array" ref="AN221">IF(
    AL221 &gt; (IF(
        AM221 = "unsaniert",
        (MIN(IF(AM$1:AM$166="unsaniert",AL$1:AL$166)) + MAX(IF(AM$1:AM$166="unsaniert",AL$1:AL$166))) / 2,
        IF(
            AM221 = "teilsaniert",
            (MIN(IF(AM$1:AM$166="teilsaniert",AL$1:AL$166)) + MAX(IF(AM$1:AM$166="teilsaniert",AL$1:AL$166))) / 2,
            (MIN(IF(AM$1:AM$166="saniert",AL$1:AL$166)) + MAX(IF(AM$1:AM$166="saniert",AL$1:AL$166))) / 2
        )
    )),
    0,
    IF(
        AL220 &lt; (IF(
            AM221 = "unsaniert",
            (MIN(IF(AM$1:AM$166="unsaniert",AL$1:AL$166)) + MAX(IF(AM$1:AM$166="unsaniert",AL$1:AL$166))) / 2,
            IF(
                AM221 = "teilsaniert",
                (MIN(IF(AM$1:AM$166="teilsaniert",AL$1:AL$166)) + MAX(IF(AM$1:AM$166="teilsaniert",AL$1:AL$166))) / 2,
                (MIN(IF(AM$1:AM$166="saniert",AL$1:AL$166)) + MAX(IF(AM$1:AM$166="saniert",AL$1:AL$166))) / 2
            )
        )),
        0,
        AK221
    )
)</f>
        <v>0</v>
      </c>
    </row>
    <row r="222" spans="9:40">
      <c r="I222" s="174">
        <f t="shared" si="64"/>
        <v>-1.0727738939736389</v>
      </c>
      <c r="J222" s="160">
        <f t="shared" si="76"/>
        <v>3.0039539512784777E-5</v>
      </c>
      <c r="K222" s="174" t="str">
        <f t="shared" si="51"/>
        <v>saniert</v>
      </c>
      <c r="L222" s="174" cm="1">
        <f t="array" ref="L222">IF(
    J222 &gt; (IF(
        K222 = "unsaniert",
        (MIN(IF(K$32:K$166="unsaniert",J$32:J$166)) + MAX(IF(K$32:K$166="unsaniert",J$32:J$166))) / 2,
        IF(
            K222 = "teilsaniert",
            (MIN(IF(K$32:K$166="teilsaniert",J$32:J$166)) + MAX(IF(K$32:K$166="teilsaniert",J$32:J$166))) / 2,
            (MIN(IF(K$32:K$166="saniert",J$32:J$166)) + MAX(IF(K$32:K$166="saniert",J$32:J$166))) / 2
        )
    )),
    0,
    IF(
        J221 &lt; (IF(
            K222 = "unsaniert",
            (MIN(IF(K$32:K$166="unsaniert",J$32:J$166)) + MAX(IF(K$32:K$166="unsaniert",J$32:J$166))) / 2,
            IF(
                K222 = "teilsaniert",
                (MIN(IF(K$32:K$166="teilsaniert",J$32:J$166)) + MAX(IF(K$32:K$166="teilsaniert",J$32:J$166))) / 2,
                (MIN(IF(K$32:K$166="saniert",J$32:J$166)) + MAX(IF(K$32:K$166="saniert",J$32:J$166))) / 2
            )
        )),
        0,
        I222
    )
)</f>
        <v>0</v>
      </c>
      <c r="P222" s="174">
        <f t="shared" si="65"/>
        <v>-3.2763658874943147</v>
      </c>
      <c r="Q222" s="160">
        <f t="shared" si="77"/>
        <v>1.4651094101091688E-40</v>
      </c>
      <c r="R222" s="174" t="str">
        <f t="shared" si="74"/>
        <v>saniert</v>
      </c>
      <c r="S222" s="174" cm="1">
        <f t="array" ref="S222">IF(
    Q222 &gt; (IF(
        R222 = "unsaniert",
        (MIN(IF(R$32:R$166="unsaniert",Q$32:Q$166)) + MAX(IF(R$32:R$166="unsaniert",Q$32:Q$166))) / 2,
        IF(
            R222 = "teilsaniert",
            (MIN(IF(R$32:R$166="teilsaniert",Q$32:Q$166)) + MAX(IF(R$32:R$166="teilsaniert",Q$32:Q$166))) / 2,
            (MIN(IF(R$32:R$166="saniert",Q$32:Q$166)) + MAX(IF(R$32:R$166="saniert",Q$32:Q$166))) / 2
        )
    )),
    0,
    IF(
        Q221 &lt; (IF(
            R222 = "unsaniert",
            (MIN(IF(R$32:R$166="unsaniert",Q$32:Q$166)) + MAX(IF(R$32:R$166="unsaniert",Q$32:Q$166))) / 2,
            IF(
                R222 = "teilsaniert",
                (MIN(IF(R$32:R$166="teilsaniert",Q$32:Q$166)) + MAX(IF(R$32:R$166="teilsaniert",Q$32:Q$166))) / 2,
                (MIN(IF(R$32:R$166="saniert",Q$32:Q$166)) + MAX(IF(R$32:R$166="saniert",Q$32:Q$166))) / 2
            )
        )),
        0,
        P222
    )
)</f>
        <v>0</v>
      </c>
      <c r="W222" s="174">
        <f t="shared" si="66"/>
        <v>-0.32291022999969365</v>
      </c>
      <c r="X222" s="173">
        <f t="shared" si="53"/>
        <v>3.9577887001314504E-7</v>
      </c>
      <c r="Y222" s="174" t="str">
        <f t="shared" si="54"/>
        <v>saniert</v>
      </c>
      <c r="Z222" s="174" cm="1">
        <f t="array" ref="Z222">IF(
    X222 &gt; (IF(
        Y222 = "unsaniert",
        (MIN(IF(Y$29:Y$166="unsaniert",X$29:X$166)) + MAX(IF(Y$29:Y$166="unsaniert",X$29:X$166))) / 2,
        IF(
            Y222 = "teilsaniert",
            (MIN(IF(Y$29:Y$166="teilsaniert",X$29:X$166)) + MAX(IF(Y$29:Y$166="teilsaniert",X$29:X$166))) / 2,
            (MIN(IF(Y$29:Y$166="saniert",X$29:X$166)) + MAX(IF(Y$29:Y$166="saniert",X$29:X$166))) / 2
        )
    )),
    0,
    IF(
        X221 &lt; (IF(
            Y222 = "unsaniert",
            (MIN(IF(Y$29:Y$166="unsaniert",X$29:X$166)) + MAX(IF(Y$29:Y$166="unsaniert",X$29:X$166))) / 2,
            IF(
                Y222 = "teilsaniert",
                (MIN(IF(Y$29:Y$166="teilsaniert",X$29:X$166)) + MAX(IF(Y$29:Y$166="teilsaniert",X$29:X$166))) / 2,
                (MIN(IF(Y$29:Y$166="saniert",X$29:X$166)) + MAX(IF(Y$29:Y$166="saniert",X$29:X$166))) / 2
            )
        )),
        0,
        W222
    )
)</f>
        <v>0</v>
      </c>
      <c r="AK222" s="174">
        <f t="shared" si="75"/>
        <v>-3.4379460361989174</v>
      </c>
      <c r="AL222" s="173">
        <f t="shared" si="57"/>
        <v>7.5621031746864645E-56</v>
      </c>
      <c r="AM222" s="174" t="str">
        <f t="shared" si="58"/>
        <v>saniert</v>
      </c>
      <c r="AN222" s="174" cm="1">
        <f t="array" ref="AN222">IF(
    AL222 &gt; (IF(
        AM222 = "unsaniert",
        (MIN(IF(AM$1:AM$166="unsaniert",AL$1:AL$166)) + MAX(IF(AM$1:AM$166="unsaniert",AL$1:AL$166))) / 2,
        IF(
            AM222 = "teilsaniert",
            (MIN(IF(AM$1:AM$166="teilsaniert",AL$1:AL$166)) + MAX(IF(AM$1:AM$166="teilsaniert",AL$1:AL$166))) / 2,
            (MIN(IF(AM$1:AM$166="saniert",AL$1:AL$166)) + MAX(IF(AM$1:AM$166="saniert",AL$1:AL$166))) / 2
        )
    )),
    0,
    IF(
        AL221 &lt; (IF(
            AM222 = "unsaniert",
            (MIN(IF(AM$1:AM$166="unsaniert",AL$1:AL$166)) + MAX(IF(AM$1:AM$166="unsaniert",AL$1:AL$166))) / 2,
            IF(
                AM222 = "teilsaniert",
                (MIN(IF(AM$1:AM$166="teilsaniert",AL$1:AL$166)) + MAX(IF(AM$1:AM$166="teilsaniert",AL$1:AL$166))) / 2,
                (MIN(IF(AM$1:AM$166="saniert",AL$1:AL$166)) + MAX(IF(AM$1:AM$166="saniert",AL$1:AL$166))) / 2
            )
        )),
        0,
        AK222
    )
)</f>
        <v>0</v>
      </c>
    </row>
    <row r="223" spans="9:40">
      <c r="I223" s="174">
        <f t="shared" si="64"/>
        <v>-1.1027738939736389</v>
      </c>
      <c r="J223" s="160">
        <f t="shared" si="76"/>
        <v>2.5608816474042462E-5</v>
      </c>
      <c r="K223" s="174" t="str">
        <f t="shared" si="51"/>
        <v>saniert</v>
      </c>
      <c r="L223" s="174" cm="1">
        <f t="array" ref="L223">IF(
    J223 &gt; (IF(
        K223 = "unsaniert",
        (MIN(IF(K$32:K$166="unsaniert",J$32:J$166)) + MAX(IF(K$32:K$166="unsaniert",J$32:J$166))) / 2,
        IF(
            K223 = "teilsaniert",
            (MIN(IF(K$32:K$166="teilsaniert",J$32:J$166)) + MAX(IF(K$32:K$166="teilsaniert",J$32:J$166))) / 2,
            (MIN(IF(K$32:K$166="saniert",J$32:J$166)) + MAX(IF(K$32:K$166="saniert",J$32:J$166))) / 2
        )
    )),
    0,
    IF(
        J222 &lt; (IF(
            K223 = "unsaniert",
            (MIN(IF(K$32:K$166="unsaniert",J$32:J$166)) + MAX(IF(K$32:K$166="unsaniert",J$32:J$166))) / 2,
            IF(
                K223 = "teilsaniert",
                (MIN(IF(K$32:K$166="teilsaniert",J$32:J$166)) + MAX(IF(K$32:K$166="teilsaniert",J$32:J$166))) / 2,
                (MIN(IF(K$32:K$166="saniert",J$32:J$166)) + MAX(IF(K$32:K$166="saniert",J$32:J$166))) / 2
            )
        )),
        0,
        I223
    )
)</f>
        <v>0</v>
      </c>
      <c r="P223" s="174">
        <f t="shared" si="65"/>
        <v>-3.3063658874943145</v>
      </c>
      <c r="Q223" s="160">
        <f t="shared" si="77"/>
        <v>4.5619402536176087E-41</v>
      </c>
      <c r="R223" s="174" t="str">
        <f t="shared" si="74"/>
        <v>saniert</v>
      </c>
      <c r="S223" s="174" cm="1">
        <f t="array" ref="S223">IF(
    Q223 &gt; (IF(
        R223 = "unsaniert",
        (MIN(IF(R$32:R$166="unsaniert",Q$32:Q$166)) + MAX(IF(R$32:R$166="unsaniert",Q$32:Q$166))) / 2,
        IF(
            R223 = "teilsaniert",
            (MIN(IF(R$32:R$166="teilsaniert",Q$32:Q$166)) + MAX(IF(R$32:R$166="teilsaniert",Q$32:Q$166))) / 2,
            (MIN(IF(R$32:R$166="saniert",Q$32:Q$166)) + MAX(IF(R$32:R$166="saniert",Q$32:Q$166))) / 2
        )
    )),
    0,
    IF(
        Q222 &lt; (IF(
            R223 = "unsaniert",
            (MIN(IF(R$32:R$166="unsaniert",Q$32:Q$166)) + MAX(IF(R$32:R$166="unsaniert",Q$32:Q$166))) / 2,
            IF(
                R223 = "teilsaniert",
                (MIN(IF(R$32:R$166="teilsaniert",Q$32:Q$166)) + MAX(IF(R$32:R$166="teilsaniert",Q$32:Q$166))) / 2,
                (MIN(IF(R$32:R$166="saniert",Q$32:Q$166)) + MAX(IF(R$32:R$166="saniert",Q$32:Q$166))) / 2
            )
        )),
        0,
        P223
    )
)</f>
        <v>0</v>
      </c>
      <c r="W223" s="174">
        <f t="shared" si="66"/>
        <v>-0.35291022999969368</v>
      </c>
      <c r="X223" s="173">
        <f t="shared" si="53"/>
        <v>3.1811253812567844E-7</v>
      </c>
      <c r="Y223" s="174" t="str">
        <f t="shared" si="54"/>
        <v>saniert</v>
      </c>
      <c r="Z223" s="174" cm="1">
        <f t="array" ref="Z223">IF(
    X223 &gt; (IF(
        Y223 = "unsaniert",
        (MIN(IF(Y$29:Y$166="unsaniert",X$29:X$166)) + MAX(IF(Y$29:Y$166="unsaniert",X$29:X$166))) / 2,
        IF(
            Y223 = "teilsaniert",
            (MIN(IF(Y$29:Y$166="teilsaniert",X$29:X$166)) + MAX(IF(Y$29:Y$166="teilsaniert",X$29:X$166))) / 2,
            (MIN(IF(Y$29:Y$166="saniert",X$29:X$166)) + MAX(IF(Y$29:Y$166="saniert",X$29:X$166))) / 2
        )
    )),
    0,
    IF(
        X222 &lt; (IF(
            Y223 = "unsaniert",
            (MIN(IF(Y$29:Y$166="unsaniert",X$29:X$166)) + MAX(IF(Y$29:Y$166="unsaniert",X$29:X$166))) / 2,
            IF(
                Y223 = "teilsaniert",
                (MIN(IF(Y$29:Y$166="teilsaniert",X$29:X$166)) + MAX(IF(Y$29:Y$166="teilsaniert",X$29:X$166))) / 2,
                (MIN(IF(Y$29:Y$166="saniert",X$29:X$166)) + MAX(IF(Y$29:Y$166="saniert",X$29:X$166))) / 2
            )
        )),
        0,
        W223
    )
)</f>
        <v>0</v>
      </c>
      <c r="AK223" s="174">
        <f t="shared" si="75"/>
        <v>-3.4679460361989172</v>
      </c>
      <c r="AL223" s="173">
        <f t="shared" si="57"/>
        <v>1.5555828689506611E-56</v>
      </c>
      <c r="AM223" s="174" t="str">
        <f t="shared" si="58"/>
        <v>saniert</v>
      </c>
      <c r="AN223" s="174" cm="1">
        <f t="array" ref="AN223">IF(
    AL223 &gt; (IF(
        AM223 = "unsaniert",
        (MIN(IF(AM$1:AM$166="unsaniert",AL$1:AL$166)) + MAX(IF(AM$1:AM$166="unsaniert",AL$1:AL$166))) / 2,
        IF(
            AM223 = "teilsaniert",
            (MIN(IF(AM$1:AM$166="teilsaniert",AL$1:AL$166)) + MAX(IF(AM$1:AM$166="teilsaniert",AL$1:AL$166))) / 2,
            (MIN(IF(AM$1:AM$166="saniert",AL$1:AL$166)) + MAX(IF(AM$1:AM$166="saniert",AL$1:AL$166))) / 2
        )
    )),
    0,
    IF(
        AL222 &lt; (IF(
            AM223 = "unsaniert",
            (MIN(IF(AM$1:AM$166="unsaniert",AL$1:AL$166)) + MAX(IF(AM$1:AM$166="unsaniert",AL$1:AL$166))) / 2,
            IF(
                AM223 = "teilsaniert",
                (MIN(IF(AM$1:AM$166="teilsaniert",AL$1:AL$166)) + MAX(IF(AM$1:AM$166="teilsaniert",AL$1:AL$166))) / 2,
                (MIN(IF(AM$1:AM$166="saniert",AL$1:AL$166)) + MAX(IF(AM$1:AM$166="saniert",AL$1:AL$166))) / 2
            )
        )),
        0,
        AK223
    )
)</f>
        <v>0</v>
      </c>
    </row>
    <row r="224" spans="9:40">
      <c r="I224" s="174">
        <f t="shared" si="64"/>
        <v>-1.1327738939736389</v>
      </c>
      <c r="J224" s="160">
        <f t="shared" si="76"/>
        <v>2.180233381901411E-5</v>
      </c>
      <c r="K224" s="174" t="str">
        <f t="shared" si="51"/>
        <v>saniert</v>
      </c>
      <c r="L224" s="174" cm="1">
        <f t="array" ref="L224">IF(
    J224 &gt; (IF(
        K224 = "unsaniert",
        (MIN(IF(K$32:K$166="unsaniert",J$32:J$166)) + MAX(IF(K$32:K$166="unsaniert",J$32:J$166))) / 2,
        IF(
            K224 = "teilsaniert",
            (MIN(IF(K$32:K$166="teilsaniert",J$32:J$166)) + MAX(IF(K$32:K$166="teilsaniert",J$32:J$166))) / 2,
            (MIN(IF(K$32:K$166="saniert",J$32:J$166)) + MAX(IF(K$32:K$166="saniert",J$32:J$166))) / 2
        )
    )),
    0,
    IF(
        J223 &lt; (IF(
            K224 = "unsaniert",
            (MIN(IF(K$32:K$166="unsaniert",J$32:J$166)) + MAX(IF(K$32:K$166="unsaniert",J$32:J$166))) / 2,
            IF(
                K224 = "teilsaniert",
                (MIN(IF(K$32:K$166="teilsaniert",J$32:J$166)) + MAX(IF(K$32:K$166="teilsaniert",J$32:J$166))) / 2,
                (MIN(IF(K$32:K$166="saniert",J$32:J$166)) + MAX(IF(K$32:K$166="saniert",J$32:J$166))) / 2
            )
        )),
        0,
        I224
    )
)</f>
        <v>0</v>
      </c>
      <c r="P224" s="174">
        <f t="shared" si="65"/>
        <v>-3.3363658874943143</v>
      </c>
      <c r="Q224" s="160">
        <f t="shared" si="77"/>
        <v>1.4097898639872605E-41</v>
      </c>
      <c r="R224" s="174" t="str">
        <f t="shared" si="74"/>
        <v>saniert</v>
      </c>
      <c r="S224" s="174" cm="1">
        <f t="array" ref="S224">IF(
    Q224 &gt; (IF(
        R224 = "unsaniert",
        (MIN(IF(R$32:R$166="unsaniert",Q$32:Q$166)) + MAX(IF(R$32:R$166="unsaniert",Q$32:Q$166))) / 2,
        IF(
            R224 = "teilsaniert",
            (MIN(IF(R$32:R$166="teilsaniert",Q$32:Q$166)) + MAX(IF(R$32:R$166="teilsaniert",Q$32:Q$166))) / 2,
            (MIN(IF(R$32:R$166="saniert",Q$32:Q$166)) + MAX(IF(R$32:R$166="saniert",Q$32:Q$166))) / 2
        )
    )),
    0,
    IF(
        Q223 &lt; (IF(
            R224 = "unsaniert",
            (MIN(IF(R$32:R$166="unsaniert",Q$32:Q$166)) + MAX(IF(R$32:R$166="unsaniert",Q$32:Q$166))) / 2,
            IF(
                R224 = "teilsaniert",
                (MIN(IF(R$32:R$166="teilsaniert",Q$32:Q$166)) + MAX(IF(R$32:R$166="teilsaniert",Q$32:Q$166))) / 2,
                (MIN(IF(R$32:R$166="saniert",Q$32:Q$166)) + MAX(IF(R$32:R$166="saniert",Q$32:Q$166))) / 2
            )
        )),
        0,
        P224
    )
)</f>
        <v>0</v>
      </c>
      <c r="W224" s="174">
        <f t="shared" si="66"/>
        <v>-0.38291022999969371</v>
      </c>
      <c r="X224" s="173">
        <f t="shared" si="53"/>
        <v>2.5524207438256387E-7</v>
      </c>
      <c r="Y224" s="174" t="str">
        <f t="shared" si="54"/>
        <v>saniert</v>
      </c>
      <c r="Z224" s="174" cm="1">
        <f t="array" ref="Z224">IF(
    X224 &gt; (IF(
        Y224 = "unsaniert",
        (MIN(IF(Y$29:Y$166="unsaniert",X$29:X$166)) + MAX(IF(Y$29:Y$166="unsaniert",X$29:X$166))) / 2,
        IF(
            Y224 = "teilsaniert",
            (MIN(IF(Y$29:Y$166="teilsaniert",X$29:X$166)) + MAX(IF(Y$29:Y$166="teilsaniert",X$29:X$166))) / 2,
            (MIN(IF(Y$29:Y$166="saniert",X$29:X$166)) + MAX(IF(Y$29:Y$166="saniert",X$29:X$166))) / 2
        )
    )),
    0,
    IF(
        X223 &lt; (IF(
            Y224 = "unsaniert",
            (MIN(IF(Y$29:Y$166="unsaniert",X$29:X$166)) + MAX(IF(Y$29:Y$166="unsaniert",X$29:X$166))) / 2,
            IF(
                Y224 = "teilsaniert",
                (MIN(IF(Y$29:Y$166="teilsaniert",X$29:X$166)) + MAX(IF(Y$29:Y$166="teilsaniert",X$29:X$166))) / 2,
                (MIN(IF(Y$29:Y$166="saniert",X$29:X$166)) + MAX(IF(Y$29:Y$166="saniert",X$29:X$166))) / 2
            )
        )),
        0,
        W224
    )
)</f>
        <v>0</v>
      </c>
      <c r="AK224" s="174">
        <f t="shared" si="75"/>
        <v>-3.497946036198917</v>
      </c>
      <c r="AL224" s="173">
        <f t="shared" si="57"/>
        <v>3.1682376653808824E-57</v>
      </c>
      <c r="AM224" s="174" t="str">
        <f t="shared" si="58"/>
        <v>saniert</v>
      </c>
      <c r="AN224" s="174" cm="1">
        <f t="array" ref="AN224">IF(
    AL224 &gt; (IF(
        AM224 = "unsaniert",
        (MIN(IF(AM$1:AM$166="unsaniert",AL$1:AL$166)) + MAX(IF(AM$1:AM$166="unsaniert",AL$1:AL$166))) / 2,
        IF(
            AM224 = "teilsaniert",
            (MIN(IF(AM$1:AM$166="teilsaniert",AL$1:AL$166)) + MAX(IF(AM$1:AM$166="teilsaniert",AL$1:AL$166))) / 2,
            (MIN(IF(AM$1:AM$166="saniert",AL$1:AL$166)) + MAX(IF(AM$1:AM$166="saniert",AL$1:AL$166))) / 2
        )
    )),
    0,
    IF(
        AL223 &lt; (IF(
            AM224 = "unsaniert",
            (MIN(IF(AM$1:AM$166="unsaniert",AL$1:AL$166)) + MAX(IF(AM$1:AM$166="unsaniert",AL$1:AL$166))) / 2,
            IF(
                AM224 = "teilsaniert",
                (MIN(IF(AM$1:AM$166="teilsaniert",AL$1:AL$166)) + MAX(IF(AM$1:AM$166="teilsaniert",AL$1:AL$166))) / 2,
                (MIN(IF(AM$1:AM$166="saniert",AL$1:AL$166)) + MAX(IF(AM$1:AM$166="saniert",AL$1:AL$166))) / 2
            )
        )),
        0,
        AK224
    )
)</f>
        <v>0</v>
      </c>
    </row>
    <row r="225" spans="9:40">
      <c r="I225" s="174">
        <f t="shared" si="64"/>
        <v>-1.162773893973639</v>
      </c>
      <c r="J225" s="160">
        <f t="shared" si="76"/>
        <v>1.8536737846202756E-5</v>
      </c>
      <c r="K225" s="174" t="str">
        <f t="shared" si="51"/>
        <v>saniert</v>
      </c>
      <c r="L225" s="174" cm="1">
        <f t="array" ref="L225">IF(
    J225 &gt; (IF(
        K225 = "unsaniert",
        (MIN(IF(K$32:K$166="unsaniert",J$32:J$166)) + MAX(IF(K$32:K$166="unsaniert",J$32:J$166))) / 2,
        IF(
            K225 = "teilsaniert",
            (MIN(IF(K$32:K$166="teilsaniert",J$32:J$166)) + MAX(IF(K$32:K$166="teilsaniert",J$32:J$166))) / 2,
            (MIN(IF(K$32:K$166="saniert",J$32:J$166)) + MAX(IF(K$32:K$166="saniert",J$32:J$166))) / 2
        )
    )),
    0,
    IF(
        J224 &lt; (IF(
            K225 = "unsaniert",
            (MIN(IF(K$32:K$166="unsaniert",J$32:J$166)) + MAX(IF(K$32:K$166="unsaniert",J$32:J$166))) / 2,
            IF(
                K225 = "teilsaniert",
                (MIN(IF(K$32:K$166="teilsaniert",J$32:J$166)) + MAX(IF(K$32:K$166="teilsaniert",J$32:J$166))) / 2,
                (MIN(IF(K$32:K$166="saniert",J$32:J$166)) + MAX(IF(K$32:K$166="saniert",J$32:J$166))) / 2
            )
        )),
        0,
        I225
    )
)</f>
        <v>0</v>
      </c>
      <c r="P225" s="174">
        <f t="shared" si="65"/>
        <v>-3.3663658874943141</v>
      </c>
      <c r="Q225" s="160">
        <f t="shared" si="77"/>
        <v>4.323985280125822E-42</v>
      </c>
      <c r="R225" s="174" t="str">
        <f t="shared" si="74"/>
        <v>saniert</v>
      </c>
      <c r="S225" s="174" cm="1">
        <f t="array" ref="S225">IF(
    Q225 &gt; (IF(
        R225 = "unsaniert",
        (MIN(IF(R$32:R$166="unsaniert",Q$32:Q$166)) + MAX(IF(R$32:R$166="unsaniert",Q$32:Q$166))) / 2,
        IF(
            R225 = "teilsaniert",
            (MIN(IF(R$32:R$166="teilsaniert",Q$32:Q$166)) + MAX(IF(R$32:R$166="teilsaniert",Q$32:Q$166))) / 2,
            (MIN(IF(R$32:R$166="saniert",Q$32:Q$166)) + MAX(IF(R$32:R$166="saniert",Q$32:Q$166))) / 2
        )
    )),
    0,
    IF(
        Q224 &lt; (IF(
            R225 = "unsaniert",
            (MIN(IF(R$32:R$166="unsaniert",Q$32:Q$166)) + MAX(IF(R$32:R$166="unsaniert",Q$32:Q$166))) / 2,
            IF(
                R225 = "teilsaniert",
                (MIN(IF(R$32:R$166="teilsaniert",Q$32:Q$166)) + MAX(IF(R$32:R$166="teilsaniert",Q$32:Q$166))) / 2,
                (MIN(IF(R$32:R$166="saniert",Q$32:Q$166)) + MAX(IF(R$32:R$166="saniert",Q$32:Q$166))) / 2
            )
        )),
        0,
        P225
    )
)</f>
        <v>0</v>
      </c>
      <c r="W225" s="174">
        <f t="shared" si="66"/>
        <v>-0.41291022999969373</v>
      </c>
      <c r="X225" s="173">
        <f t="shared" si="53"/>
        <v>2.0444038073158341E-7</v>
      </c>
      <c r="Y225" s="174" t="str">
        <f t="shared" si="54"/>
        <v>saniert</v>
      </c>
      <c r="Z225" s="174" cm="1">
        <f t="array" ref="Z225">IF(
    X225 &gt; (IF(
        Y225 = "unsaniert",
        (MIN(IF(Y$29:Y$166="unsaniert",X$29:X$166)) + MAX(IF(Y$29:Y$166="unsaniert",X$29:X$166))) / 2,
        IF(
            Y225 = "teilsaniert",
            (MIN(IF(Y$29:Y$166="teilsaniert",X$29:X$166)) + MAX(IF(Y$29:Y$166="teilsaniert",X$29:X$166))) / 2,
            (MIN(IF(Y$29:Y$166="saniert",X$29:X$166)) + MAX(IF(Y$29:Y$166="saniert",X$29:X$166))) / 2
        )
    )),
    0,
    IF(
        X224 &lt; (IF(
            Y225 = "unsaniert",
            (MIN(IF(Y$29:Y$166="unsaniert",X$29:X$166)) + MAX(IF(Y$29:Y$166="unsaniert",X$29:X$166))) / 2,
            IF(
                Y225 = "teilsaniert",
                (MIN(IF(Y$29:Y$166="teilsaniert",X$29:X$166)) + MAX(IF(Y$29:Y$166="teilsaniert",X$29:X$166))) / 2,
                (MIN(IF(Y$29:Y$166="saniert",X$29:X$166)) + MAX(IF(Y$29:Y$166="saniert",X$29:X$166))) / 2
            )
        )),
        0,
        W225
    )
)</f>
        <v>0</v>
      </c>
      <c r="AK225" s="174">
        <f t="shared" si="75"/>
        <v>-3.5279460361989168</v>
      </c>
      <c r="AL225" s="173">
        <f t="shared" si="57"/>
        <v>6.3887544005408219E-58</v>
      </c>
      <c r="AM225" s="174" t="str">
        <f t="shared" si="58"/>
        <v>saniert</v>
      </c>
      <c r="AN225" s="174" cm="1">
        <f t="array" ref="AN225">IF(
    AL225 &gt; (IF(
        AM225 = "unsaniert",
        (MIN(IF(AM$1:AM$166="unsaniert",AL$1:AL$166)) + MAX(IF(AM$1:AM$166="unsaniert",AL$1:AL$166))) / 2,
        IF(
            AM225 = "teilsaniert",
            (MIN(IF(AM$1:AM$166="teilsaniert",AL$1:AL$166)) + MAX(IF(AM$1:AM$166="teilsaniert",AL$1:AL$166))) / 2,
            (MIN(IF(AM$1:AM$166="saniert",AL$1:AL$166)) + MAX(IF(AM$1:AM$166="saniert",AL$1:AL$166))) / 2
        )
    )),
    0,
    IF(
        AL224 &lt; (IF(
            AM225 = "unsaniert",
            (MIN(IF(AM$1:AM$166="unsaniert",AL$1:AL$166)) + MAX(IF(AM$1:AM$166="unsaniert",AL$1:AL$166))) / 2,
            IF(
                AM225 = "teilsaniert",
                (MIN(IF(AM$1:AM$166="teilsaniert",AL$1:AL$166)) + MAX(IF(AM$1:AM$166="teilsaniert",AL$1:AL$166))) / 2,
                (MIN(IF(AM$1:AM$166="saniert",AL$1:AL$166)) + MAX(IF(AM$1:AM$166="saniert",AL$1:AL$166))) / 2
            )
        )),
        0,
        AK225
    )
)</f>
        <v>0</v>
      </c>
    </row>
    <row r="226" spans="9:40">
      <c r="I226" s="174">
        <f t="shared" si="64"/>
        <v>-1.192773893973639</v>
      </c>
      <c r="J226" s="160">
        <f t="shared" si="76"/>
        <v>1.5739107093534679E-5</v>
      </c>
      <c r="K226" s="174" t="str">
        <f t="shared" si="51"/>
        <v>saniert</v>
      </c>
      <c r="L226" s="174" cm="1">
        <f t="array" ref="L226">IF(
    J226 &gt; (IF(
        K226 = "unsaniert",
        (MIN(IF(K$32:K$166="unsaniert",J$32:J$166)) + MAX(IF(K$32:K$166="unsaniert",J$32:J$166))) / 2,
        IF(
            K226 = "teilsaniert",
            (MIN(IF(K$32:K$166="teilsaniert",J$32:J$166)) + MAX(IF(K$32:K$166="teilsaniert",J$32:J$166))) / 2,
            (MIN(IF(K$32:K$166="saniert",J$32:J$166)) + MAX(IF(K$32:K$166="saniert",J$32:J$166))) / 2
        )
    )),
    0,
    IF(
        J225 &lt; (IF(
            K226 = "unsaniert",
            (MIN(IF(K$32:K$166="unsaniert",J$32:J$166)) + MAX(IF(K$32:K$166="unsaniert",J$32:J$166))) / 2,
            IF(
                K226 = "teilsaniert",
                (MIN(IF(K$32:K$166="teilsaniert",J$32:J$166)) + MAX(IF(K$32:K$166="teilsaniert",J$32:J$166))) / 2,
                (MIN(IF(K$32:K$166="saniert",J$32:J$166)) + MAX(IF(K$32:K$166="saniert",J$32:J$166))) / 2
            )
        )),
        0,
        I226
    )
)</f>
        <v>0</v>
      </c>
      <c r="P226" s="174">
        <f t="shared" si="65"/>
        <v>-3.3963658874943139</v>
      </c>
      <c r="Q226" s="160">
        <f t="shared" si="77"/>
        <v>1.3162513924882382E-42</v>
      </c>
      <c r="R226" s="174" t="str">
        <f t="shared" si="74"/>
        <v>saniert</v>
      </c>
      <c r="S226" s="174" cm="1">
        <f t="array" ref="S226">IF(
    Q226 &gt; (IF(
        R226 = "unsaniert",
        (MIN(IF(R$32:R$166="unsaniert",Q$32:Q$166)) + MAX(IF(R$32:R$166="unsaniert",Q$32:Q$166))) / 2,
        IF(
            R226 = "teilsaniert",
            (MIN(IF(R$32:R$166="teilsaniert",Q$32:Q$166)) + MAX(IF(R$32:R$166="teilsaniert",Q$32:Q$166))) / 2,
            (MIN(IF(R$32:R$166="saniert",Q$32:Q$166)) + MAX(IF(R$32:R$166="saniert",Q$32:Q$166))) / 2
        )
    )),
    0,
    IF(
        Q225 &lt; (IF(
            R226 = "unsaniert",
            (MIN(IF(R$32:R$166="unsaniert",Q$32:Q$166)) + MAX(IF(R$32:R$166="unsaniert",Q$32:Q$166))) / 2,
            IF(
                R226 = "teilsaniert",
                (MIN(IF(R$32:R$166="teilsaniert",Q$32:Q$166)) + MAX(IF(R$32:R$166="teilsaniert",Q$32:Q$166))) / 2,
                (MIN(IF(R$32:R$166="saniert",Q$32:Q$166)) + MAX(IF(R$32:R$166="saniert",Q$32:Q$166))) / 2
            )
        )),
        0,
        P226
    )
)</f>
        <v>0</v>
      </c>
      <c r="W226" s="174">
        <f t="shared" si="66"/>
        <v>-0.44291022999969376</v>
      </c>
      <c r="X226" s="173">
        <f t="shared" si="53"/>
        <v>1.6346458683900453E-7</v>
      </c>
      <c r="Y226" s="174" t="str">
        <f t="shared" si="54"/>
        <v>saniert</v>
      </c>
      <c r="Z226" s="174" cm="1">
        <f t="array" ref="Z226">IF(
    X226 &gt; (IF(
        Y226 = "unsaniert",
        (MIN(IF(Y$29:Y$166="unsaniert",X$29:X$166)) + MAX(IF(Y$29:Y$166="unsaniert",X$29:X$166))) / 2,
        IF(
            Y226 = "teilsaniert",
            (MIN(IF(Y$29:Y$166="teilsaniert",X$29:X$166)) + MAX(IF(Y$29:Y$166="teilsaniert",X$29:X$166))) / 2,
            (MIN(IF(Y$29:Y$166="saniert",X$29:X$166)) + MAX(IF(Y$29:Y$166="saniert",X$29:X$166))) / 2
        )
    )),
    0,
    IF(
        X225 &lt; (IF(
            Y226 = "unsaniert",
            (MIN(IF(Y$29:Y$166="unsaniert",X$29:X$166)) + MAX(IF(Y$29:Y$166="unsaniert",X$29:X$166))) / 2,
            IF(
                Y226 = "teilsaniert",
                (MIN(IF(Y$29:Y$166="teilsaniert",X$29:X$166)) + MAX(IF(Y$29:Y$166="teilsaniert",X$29:X$166))) / 2,
                (MIN(IF(Y$29:Y$166="saniert",X$29:X$166)) + MAX(IF(Y$29:Y$166="saniert",X$29:X$166))) / 2
            )
        )),
        0,
        W226
    )
)</f>
        <v>0</v>
      </c>
      <c r="AK226" s="174">
        <f t="shared" si="75"/>
        <v>-3.5579460361989166</v>
      </c>
      <c r="AL226" s="173">
        <f t="shared" si="57"/>
        <v>1.2755229244507517E-58</v>
      </c>
      <c r="AM226" s="174" t="str">
        <f t="shared" si="58"/>
        <v>saniert</v>
      </c>
      <c r="AN226" s="174" cm="1">
        <f t="array" ref="AN226">IF(
    AL226 &gt; (IF(
        AM226 = "unsaniert",
        (MIN(IF(AM$1:AM$166="unsaniert",AL$1:AL$166)) + MAX(IF(AM$1:AM$166="unsaniert",AL$1:AL$166))) / 2,
        IF(
            AM226 = "teilsaniert",
            (MIN(IF(AM$1:AM$166="teilsaniert",AL$1:AL$166)) + MAX(IF(AM$1:AM$166="teilsaniert",AL$1:AL$166))) / 2,
            (MIN(IF(AM$1:AM$166="saniert",AL$1:AL$166)) + MAX(IF(AM$1:AM$166="saniert",AL$1:AL$166))) / 2
        )
    )),
    0,
    IF(
        AL225 &lt; (IF(
            AM226 = "unsaniert",
            (MIN(IF(AM$1:AM$166="unsaniert",AL$1:AL$166)) + MAX(IF(AM$1:AM$166="unsaniert",AL$1:AL$166))) / 2,
            IF(
                AM226 = "teilsaniert",
                (MIN(IF(AM$1:AM$166="teilsaniert",AL$1:AL$166)) + MAX(IF(AM$1:AM$166="teilsaniert",AL$1:AL$166))) / 2,
                (MIN(IF(AM$1:AM$166="saniert",AL$1:AL$166)) + MAX(IF(AM$1:AM$166="saniert",AL$1:AL$166))) / 2
            )
        )),
        0,
        AK226
    )
)</f>
        <v>0</v>
      </c>
    </row>
    <row r="227" spans="9:40">
      <c r="I227" s="174">
        <f t="shared" si="64"/>
        <v>-1.222773893973639</v>
      </c>
      <c r="J227" s="160">
        <f t="shared" si="76"/>
        <v>1.3345749015906836E-5</v>
      </c>
      <c r="K227" s="174" t="str">
        <f t="shared" ref="K227:K264" si="78">IF(J227&gt;($C$30+$D$30)/100,"unsaniert",IF(J227&gt;($D$30)/100,"teilsaniert","saniert"))</f>
        <v>saniert</v>
      </c>
      <c r="L227" s="174" cm="1">
        <f t="array" ref="L227">IF(
    J227 &gt; (IF(
        K227 = "unsaniert",
        (MIN(IF(K$32:K$166="unsaniert",J$32:J$166)) + MAX(IF(K$32:K$166="unsaniert",J$32:J$166))) / 2,
        IF(
            K227 = "teilsaniert",
            (MIN(IF(K$32:K$166="teilsaniert",J$32:J$166)) + MAX(IF(K$32:K$166="teilsaniert",J$32:J$166))) / 2,
            (MIN(IF(K$32:K$166="saniert",J$32:J$166)) + MAX(IF(K$32:K$166="saniert",J$32:J$166))) / 2
        )
    )),
    0,
    IF(
        J226 &lt; (IF(
            K227 = "unsaniert",
            (MIN(IF(K$32:K$166="unsaniert",J$32:J$166)) + MAX(IF(K$32:K$166="unsaniert",J$32:J$166))) / 2,
            IF(
                K227 = "teilsaniert",
                (MIN(IF(K$32:K$166="teilsaniert",J$32:J$166)) + MAX(IF(K$32:K$166="teilsaniert",J$32:J$166))) / 2,
                (MIN(IF(K$32:K$166="saniert",J$32:J$166)) + MAX(IF(K$32:K$166="saniert",J$32:J$166))) / 2
            )
        )),
        0,
        I227
    )
)</f>
        <v>0</v>
      </c>
      <c r="P227" s="174">
        <f t="shared" si="65"/>
        <v>-3.4263658874943137</v>
      </c>
      <c r="Q227" s="160">
        <f t="shared" si="77"/>
        <v>3.9766565078826436E-43</v>
      </c>
      <c r="R227" s="174" t="str">
        <f t="shared" si="74"/>
        <v>saniert</v>
      </c>
      <c r="S227" s="174" cm="1">
        <f t="array" ref="S227">IF(
    Q227 &gt; (IF(
        R227 = "unsaniert",
        (MIN(IF(R$32:R$166="unsaniert",Q$32:Q$166)) + MAX(IF(R$32:R$166="unsaniert",Q$32:Q$166))) / 2,
        IF(
            R227 = "teilsaniert",
            (MIN(IF(R$32:R$166="teilsaniert",Q$32:Q$166)) + MAX(IF(R$32:R$166="teilsaniert",Q$32:Q$166))) / 2,
            (MIN(IF(R$32:R$166="saniert",Q$32:Q$166)) + MAX(IF(R$32:R$166="saniert",Q$32:Q$166))) / 2
        )
    )),
    0,
    IF(
        Q226 &lt; (IF(
            R227 = "unsaniert",
            (MIN(IF(R$32:R$166="unsaniert",Q$32:Q$166)) + MAX(IF(R$32:R$166="unsaniert",Q$32:Q$166))) / 2,
            IF(
                R227 = "teilsaniert",
                (MIN(IF(R$32:R$166="teilsaniert",Q$32:Q$166)) + MAX(IF(R$32:R$166="teilsaniert",Q$32:Q$166))) / 2,
                (MIN(IF(R$32:R$166="saniert",Q$32:Q$166)) + MAX(IF(R$32:R$166="saniert",Q$32:Q$166))) / 2
            )
        )),
        0,
        P227
    )
)</f>
        <v>0</v>
      </c>
      <c r="W227" s="174">
        <f t="shared" si="66"/>
        <v>-0.47291022999969379</v>
      </c>
      <c r="X227" s="173">
        <f t="shared" si="53"/>
        <v>1.3047368253890096E-7</v>
      </c>
      <c r="Y227" s="174" t="str">
        <f t="shared" si="54"/>
        <v>saniert</v>
      </c>
      <c r="Z227" s="174" cm="1">
        <f t="array" ref="Z227">IF(
    X227 &gt; (IF(
        Y227 = "unsaniert",
        (MIN(IF(Y$29:Y$166="unsaniert",X$29:X$166)) + MAX(IF(Y$29:Y$166="unsaniert",X$29:X$166))) / 2,
        IF(
            Y227 = "teilsaniert",
            (MIN(IF(Y$29:Y$166="teilsaniert",X$29:X$166)) + MAX(IF(Y$29:Y$166="teilsaniert",X$29:X$166))) / 2,
            (MIN(IF(Y$29:Y$166="saniert",X$29:X$166)) + MAX(IF(Y$29:Y$166="saniert",X$29:X$166))) / 2
        )
    )),
    0,
    IF(
        X226 &lt; (IF(
            Y227 = "unsaniert",
            (MIN(IF(Y$29:Y$166="unsaniert",X$29:X$166)) + MAX(IF(Y$29:Y$166="unsaniert",X$29:X$166))) / 2,
            IF(
                Y227 = "teilsaniert",
                (MIN(IF(Y$29:Y$166="teilsaniert",X$29:X$166)) + MAX(IF(Y$29:Y$166="teilsaniert",X$29:X$166))) / 2,
                (MIN(IF(Y$29:Y$166="saniert",X$29:X$166)) + MAX(IF(Y$29:Y$166="saniert",X$29:X$166))) / 2
            )
        )),
        0,
        W227
    )
)</f>
        <v>0</v>
      </c>
      <c r="AK227" s="174">
        <f t="shared" si="75"/>
        <v>-3.5879460361989164</v>
      </c>
      <c r="AL227" s="173">
        <f t="shared" si="57"/>
        <v>2.5213537253110907E-59</v>
      </c>
      <c r="AM227" s="174" t="str">
        <f t="shared" si="58"/>
        <v>saniert</v>
      </c>
      <c r="AN227" s="174" cm="1">
        <f t="array" ref="AN227">IF(
    AL227 &gt; (IF(
        AM227 = "unsaniert",
        (MIN(IF(AM$1:AM$166="unsaniert",AL$1:AL$166)) + MAX(IF(AM$1:AM$166="unsaniert",AL$1:AL$166))) / 2,
        IF(
            AM227 = "teilsaniert",
            (MIN(IF(AM$1:AM$166="teilsaniert",AL$1:AL$166)) + MAX(IF(AM$1:AM$166="teilsaniert",AL$1:AL$166))) / 2,
            (MIN(IF(AM$1:AM$166="saniert",AL$1:AL$166)) + MAX(IF(AM$1:AM$166="saniert",AL$1:AL$166))) / 2
        )
    )),
    0,
    IF(
        AL226 &lt; (IF(
            AM227 = "unsaniert",
            (MIN(IF(AM$1:AM$166="unsaniert",AL$1:AL$166)) + MAX(IF(AM$1:AM$166="unsaniert",AL$1:AL$166))) / 2,
            IF(
                AM227 = "teilsaniert",
                (MIN(IF(AM$1:AM$166="teilsaniert",AL$1:AL$166)) + MAX(IF(AM$1:AM$166="teilsaniert",AL$1:AL$166))) / 2,
                (MIN(IF(AM$1:AM$166="saniert",AL$1:AL$166)) + MAX(IF(AM$1:AM$166="saniert",AL$1:AL$166))) / 2
            )
        )),
        0,
        AK227
    )
)</f>
        <v>0</v>
      </c>
    </row>
    <row r="228" spans="9:40">
      <c r="I228" s="174">
        <f t="shared" si="64"/>
        <v>-1.252773893973639</v>
      </c>
      <c r="J228" s="160">
        <f t="shared" si="76"/>
        <v>1.130112098347146E-5</v>
      </c>
      <c r="K228" s="174" t="str">
        <f t="shared" si="78"/>
        <v>saniert</v>
      </c>
      <c r="L228" s="174" cm="1">
        <f t="array" ref="L228">IF(
    J228 &gt; (IF(
        K228 = "unsaniert",
        (MIN(IF(K$32:K$166="unsaniert",J$32:J$166)) + MAX(IF(K$32:K$166="unsaniert",J$32:J$166))) / 2,
        IF(
            K228 = "teilsaniert",
            (MIN(IF(K$32:K$166="teilsaniert",J$32:J$166)) + MAX(IF(K$32:K$166="teilsaniert",J$32:J$166))) / 2,
            (MIN(IF(K$32:K$166="saniert",J$32:J$166)) + MAX(IF(K$32:K$166="saniert",J$32:J$166))) / 2
        )
    )),
    0,
    IF(
        J227 &lt; (IF(
            K228 = "unsaniert",
            (MIN(IF(K$32:K$166="unsaniert",J$32:J$166)) + MAX(IF(K$32:K$166="unsaniert",J$32:J$166))) / 2,
            IF(
                K228 = "teilsaniert",
                (MIN(IF(K$32:K$166="teilsaniert",J$32:J$166)) + MAX(IF(K$32:K$166="teilsaniert",J$32:J$166))) / 2,
                (MIN(IF(K$32:K$166="saniert",J$32:J$166)) + MAX(IF(K$32:K$166="saniert",J$32:J$166))) / 2
            )
        )),
        0,
        I228
    )
)</f>
        <v>0</v>
      </c>
      <c r="P228" s="174">
        <f t="shared" si="65"/>
        <v>-3.4563658874943135</v>
      </c>
      <c r="Q228" s="160">
        <f t="shared" si="77"/>
        <v>1.1923992759568478E-43</v>
      </c>
      <c r="R228" s="174" t="str">
        <f t="shared" si="74"/>
        <v>saniert</v>
      </c>
      <c r="S228" s="174" cm="1">
        <f t="array" ref="S228">IF(
    Q228 &gt; (IF(
        R228 = "unsaniert",
        (MIN(IF(R$32:R$166="unsaniert",Q$32:Q$166)) + MAX(IF(R$32:R$166="unsaniert",Q$32:Q$166))) / 2,
        IF(
            R228 = "teilsaniert",
            (MIN(IF(R$32:R$166="teilsaniert",Q$32:Q$166)) + MAX(IF(R$32:R$166="teilsaniert",Q$32:Q$166))) / 2,
            (MIN(IF(R$32:R$166="saniert",Q$32:Q$166)) + MAX(IF(R$32:R$166="saniert",Q$32:Q$166))) / 2
        )
    )),
    0,
    IF(
        Q227 &lt; (IF(
            R228 = "unsaniert",
            (MIN(IF(R$32:R$166="unsaniert",Q$32:Q$166)) + MAX(IF(R$32:R$166="unsaniert",Q$32:Q$166))) / 2,
            IF(
                R228 = "teilsaniert",
                (MIN(IF(R$32:R$166="teilsaniert",Q$32:Q$166)) + MAX(IF(R$32:R$166="teilsaniert",Q$32:Q$166))) / 2,
                (MIN(IF(R$32:R$166="saniert",Q$32:Q$166)) + MAX(IF(R$32:R$166="saniert",Q$32:Q$166))) / 2
            )
        )),
        0,
        P228
    )
)</f>
        <v>0</v>
      </c>
      <c r="W228" s="174">
        <f t="shared" si="66"/>
        <v>-0.50291022999969381</v>
      </c>
      <c r="X228" s="173">
        <f t="shared" ref="X228:X291" si="79">_xlfn.NORM.DIST(W228, $B$8,$C$8, TRUE)</f>
        <v>1.03959470734352E-7</v>
      </c>
      <c r="Y228" s="174" t="str">
        <f t="shared" ref="Y228:Y291" si="80">IF(X228&gt;($C$30+$D$30)/100,"unsaniert",IF(X228&gt;($D$30)/100,"teilsaniert","saniert"))</f>
        <v>saniert</v>
      </c>
      <c r="Z228" s="174" cm="1">
        <f t="array" ref="Z228">IF(
    X228 &gt; (IF(
        Y228 = "unsaniert",
        (MIN(IF(Y$29:Y$166="unsaniert",X$29:X$166)) + MAX(IF(Y$29:Y$166="unsaniert",X$29:X$166))) / 2,
        IF(
            Y228 = "teilsaniert",
            (MIN(IF(Y$29:Y$166="teilsaniert",X$29:X$166)) + MAX(IF(Y$29:Y$166="teilsaniert",X$29:X$166))) / 2,
            (MIN(IF(Y$29:Y$166="saniert",X$29:X$166)) + MAX(IF(Y$29:Y$166="saniert",X$29:X$166))) / 2
        )
    )),
    0,
    IF(
        X227 &lt; (IF(
            Y228 = "unsaniert",
            (MIN(IF(Y$29:Y$166="unsaniert",X$29:X$166)) + MAX(IF(Y$29:Y$166="unsaniert",X$29:X$166))) / 2,
            IF(
                Y228 = "teilsaniert",
                (MIN(IF(Y$29:Y$166="teilsaniert",X$29:X$166)) + MAX(IF(Y$29:Y$166="teilsaniert",X$29:X$166))) / 2,
                (MIN(IF(Y$29:Y$166="saniert",X$29:X$166)) + MAX(IF(Y$29:Y$166="saniert",X$29:X$166))) / 2
            )
        )),
        0,
        W228
    )
)</f>
        <v>0</v>
      </c>
      <c r="AK228" s="174">
        <f t="shared" si="75"/>
        <v>-3.6179460361989162</v>
      </c>
      <c r="AL228" s="173">
        <f t="shared" si="57"/>
        <v>4.934606477068521E-60</v>
      </c>
      <c r="AM228" s="174" t="str">
        <f t="shared" si="58"/>
        <v>saniert</v>
      </c>
      <c r="AN228" s="174" cm="1">
        <f t="array" ref="AN228">IF(
    AL228 &gt; (IF(
        AM228 = "unsaniert",
        (MIN(IF(AM$1:AM$166="unsaniert",AL$1:AL$166)) + MAX(IF(AM$1:AM$166="unsaniert",AL$1:AL$166))) / 2,
        IF(
            AM228 = "teilsaniert",
            (MIN(IF(AM$1:AM$166="teilsaniert",AL$1:AL$166)) + MAX(IF(AM$1:AM$166="teilsaniert",AL$1:AL$166))) / 2,
            (MIN(IF(AM$1:AM$166="saniert",AL$1:AL$166)) + MAX(IF(AM$1:AM$166="saniert",AL$1:AL$166))) / 2
        )
    )),
    0,
    IF(
        AL227 &lt; (IF(
            AM228 = "unsaniert",
            (MIN(IF(AM$1:AM$166="unsaniert",AL$1:AL$166)) + MAX(IF(AM$1:AM$166="unsaniert",AL$1:AL$166))) / 2,
            IF(
                AM228 = "teilsaniert",
                (MIN(IF(AM$1:AM$166="teilsaniert",AL$1:AL$166)) + MAX(IF(AM$1:AM$166="teilsaniert",AL$1:AL$166))) / 2,
                (MIN(IF(AM$1:AM$166="saniert",AL$1:AL$166)) + MAX(IF(AM$1:AM$166="saniert",AL$1:AL$166))) / 2
            )
        )),
        0,
        AK228
    )
)</f>
        <v>0</v>
      </c>
    </row>
    <row r="229" spans="9:40">
      <c r="I229" s="174">
        <f t="shared" ref="I229:I264" si="81">I228-0.03</f>
        <v>-1.2827738939736391</v>
      </c>
      <c r="J229" s="160">
        <f t="shared" si="76"/>
        <v>9.5568647372913414E-6</v>
      </c>
      <c r="K229" s="174" t="str">
        <f t="shared" si="78"/>
        <v>saniert</v>
      </c>
      <c r="L229" s="174" cm="1">
        <f t="array" ref="L229">IF(
    J229 &gt; (IF(
        K229 = "unsaniert",
        (MIN(IF(K$32:K$166="unsaniert",J$32:J$166)) + MAX(IF(K$32:K$166="unsaniert",J$32:J$166))) / 2,
        IF(
            K229 = "teilsaniert",
            (MIN(IF(K$32:K$166="teilsaniert",J$32:J$166)) + MAX(IF(K$32:K$166="teilsaniert",J$32:J$166))) / 2,
            (MIN(IF(K$32:K$166="saniert",J$32:J$166)) + MAX(IF(K$32:K$166="saniert",J$32:J$166))) / 2
        )
    )),
    0,
    IF(
        J228 &lt; (IF(
            K229 = "unsaniert",
            (MIN(IF(K$32:K$166="unsaniert",J$32:J$166)) + MAX(IF(K$32:K$166="unsaniert",J$32:J$166))) / 2,
            IF(
                K229 = "teilsaniert",
                (MIN(IF(K$32:K$166="teilsaniert",J$32:J$166)) + MAX(IF(K$32:K$166="teilsaniert",J$32:J$166))) / 2,
                (MIN(IF(K$32:K$166="saniert",J$32:J$166)) + MAX(IF(K$32:K$166="saniert",J$32:J$166))) / 2
            )
        )),
        0,
        I229
    )
)</f>
        <v>0</v>
      </c>
      <c r="P229" s="174">
        <f t="shared" ref="P229:P235" si="82">P228-0.03</f>
        <v>-3.4863658874943133</v>
      </c>
      <c r="Q229" s="160">
        <f t="shared" si="77"/>
        <v>3.5485383991274202E-44</v>
      </c>
      <c r="R229" s="174" t="str">
        <f t="shared" si="74"/>
        <v>saniert</v>
      </c>
      <c r="S229" s="174" cm="1">
        <f t="array" ref="S229">IF(
    Q229 &gt; (IF(
        R229 = "unsaniert",
        (MIN(IF(R$32:R$166="unsaniert",Q$32:Q$166)) + MAX(IF(R$32:R$166="unsaniert",Q$32:Q$166))) / 2,
        IF(
            R229 = "teilsaniert",
            (MIN(IF(R$32:R$166="teilsaniert",Q$32:Q$166)) + MAX(IF(R$32:R$166="teilsaniert",Q$32:Q$166))) / 2,
            (MIN(IF(R$32:R$166="saniert",Q$32:Q$166)) + MAX(IF(R$32:R$166="saniert",Q$32:Q$166))) / 2
        )
    )),
    0,
    IF(
        Q228 &lt; (IF(
            R229 = "unsaniert",
            (MIN(IF(R$32:R$166="unsaniert",Q$32:Q$166)) + MAX(IF(R$32:R$166="unsaniert",Q$32:Q$166))) / 2,
            IF(
                R229 = "teilsaniert",
                (MIN(IF(R$32:R$166="teilsaniert",Q$32:Q$166)) + MAX(IF(R$32:R$166="teilsaniert",Q$32:Q$166))) / 2,
                (MIN(IF(R$32:R$166="saniert",Q$32:Q$166)) + MAX(IF(R$32:R$166="saniert",Q$32:Q$166))) / 2
            )
        )),
        0,
        P229
    )
)</f>
        <v>0</v>
      </c>
      <c r="W229" s="174">
        <f t="shared" ref="W229:W292" si="83">W228-0.03</f>
        <v>-0.53291022999969384</v>
      </c>
      <c r="X229" s="173">
        <f t="shared" si="79"/>
        <v>8.268881490846292E-8</v>
      </c>
      <c r="Y229" s="174" t="str">
        <f t="shared" si="80"/>
        <v>saniert</v>
      </c>
      <c r="Z229" s="174" cm="1">
        <f t="array" ref="Z229">IF(
    X229 &gt; (IF(
        Y229 = "unsaniert",
        (MIN(IF(Y$29:Y$166="unsaniert",X$29:X$166)) + MAX(IF(Y$29:Y$166="unsaniert",X$29:X$166))) / 2,
        IF(
            Y229 = "teilsaniert",
            (MIN(IF(Y$29:Y$166="teilsaniert",X$29:X$166)) + MAX(IF(Y$29:Y$166="teilsaniert",X$29:X$166))) / 2,
            (MIN(IF(Y$29:Y$166="saniert",X$29:X$166)) + MAX(IF(Y$29:Y$166="saniert",X$29:X$166))) / 2
        )
    )),
    0,
    IF(
        X228 &lt; (IF(
            Y229 = "unsaniert",
            (MIN(IF(Y$29:Y$166="unsaniert",X$29:X$166)) + MAX(IF(Y$29:Y$166="unsaniert",X$29:X$166))) / 2,
            IF(
                Y229 = "teilsaniert",
                (MIN(IF(Y$29:Y$166="teilsaniert",X$29:X$166)) + MAX(IF(Y$29:Y$166="teilsaniert",X$29:X$166))) / 2,
                (MIN(IF(Y$29:Y$166="saniert",X$29:X$166)) + MAX(IF(Y$29:Y$166="saniert",X$29:X$166))) / 2
            )
        )),
        0,
        W229
    )
)</f>
        <v>0</v>
      </c>
      <c r="AK229" s="174">
        <f t="shared" si="75"/>
        <v>-3.647946036198916</v>
      </c>
      <c r="AL229" s="173">
        <f t="shared" si="57"/>
        <v>9.5619025742364978E-61</v>
      </c>
      <c r="AM229" s="174" t="str">
        <f t="shared" si="58"/>
        <v>saniert</v>
      </c>
      <c r="AN229" s="174" cm="1">
        <f t="array" ref="AN229">IF(
    AL229 &gt; (IF(
        AM229 = "unsaniert",
        (MIN(IF(AM$1:AM$166="unsaniert",AL$1:AL$166)) + MAX(IF(AM$1:AM$166="unsaniert",AL$1:AL$166))) / 2,
        IF(
            AM229 = "teilsaniert",
            (MIN(IF(AM$1:AM$166="teilsaniert",AL$1:AL$166)) + MAX(IF(AM$1:AM$166="teilsaniert",AL$1:AL$166))) / 2,
            (MIN(IF(AM$1:AM$166="saniert",AL$1:AL$166)) + MAX(IF(AM$1:AM$166="saniert",AL$1:AL$166))) / 2
        )
    )),
    0,
    IF(
        AL228 &lt; (IF(
            AM229 = "unsaniert",
            (MIN(IF(AM$1:AM$166="unsaniert",AL$1:AL$166)) + MAX(IF(AM$1:AM$166="unsaniert",AL$1:AL$166))) / 2,
            IF(
                AM229 = "teilsaniert",
                (MIN(IF(AM$1:AM$166="teilsaniert",AL$1:AL$166)) + MAX(IF(AM$1:AM$166="teilsaniert",AL$1:AL$166))) / 2,
                (MIN(IF(AM$1:AM$166="saniert",AL$1:AL$166)) + MAX(IF(AM$1:AM$166="saniert",AL$1:AL$166))) / 2
            )
        )),
        0,
        AK229
    )
)</f>
        <v>0</v>
      </c>
    </row>
    <row r="230" spans="9:40">
      <c r="I230" s="174">
        <f t="shared" si="81"/>
        <v>-1.3127738939736391</v>
      </c>
      <c r="J230" s="160">
        <f t="shared" si="76"/>
        <v>8.0709441228683933E-6</v>
      </c>
      <c r="K230" s="174" t="str">
        <f t="shared" si="78"/>
        <v>saniert</v>
      </c>
      <c r="L230" s="174" cm="1">
        <f t="array" ref="L230">IF(
    J230 &gt; (IF(
        K230 = "unsaniert",
        (MIN(IF(K$32:K$166="unsaniert",J$32:J$166)) + MAX(IF(K$32:K$166="unsaniert",J$32:J$166))) / 2,
        IF(
            K230 = "teilsaniert",
            (MIN(IF(K$32:K$166="teilsaniert",J$32:J$166)) + MAX(IF(K$32:K$166="teilsaniert",J$32:J$166))) / 2,
            (MIN(IF(K$32:K$166="saniert",J$32:J$166)) + MAX(IF(K$32:K$166="saniert",J$32:J$166))) / 2
        )
    )),
    0,
    IF(
        J229 &lt; (IF(
            K230 = "unsaniert",
            (MIN(IF(K$32:K$166="unsaniert",J$32:J$166)) + MAX(IF(K$32:K$166="unsaniert",J$32:J$166))) / 2,
            IF(
                K230 = "teilsaniert",
                (MIN(IF(K$32:K$166="teilsaniert",J$32:J$166)) + MAX(IF(K$32:K$166="teilsaniert",J$32:J$166))) / 2,
                (MIN(IF(K$32:K$166="saniert",J$32:J$166)) + MAX(IF(K$32:K$166="saniert",J$32:J$166))) / 2
            )
        )),
        0,
        I230
    )
)</f>
        <v>0</v>
      </c>
      <c r="P230" s="174">
        <f t="shared" si="82"/>
        <v>-3.5163658874943131</v>
      </c>
      <c r="Q230" s="160">
        <f t="shared" si="77"/>
        <v>1.0480965531816303E-44</v>
      </c>
      <c r="R230" s="174" t="str">
        <f t="shared" si="74"/>
        <v>saniert</v>
      </c>
      <c r="S230" s="174" cm="1">
        <f t="array" ref="S230">IF(
    Q230 &gt; (IF(
        R230 = "unsaniert",
        (MIN(IF(R$32:R$166="unsaniert",Q$32:Q$166)) + MAX(IF(R$32:R$166="unsaniert",Q$32:Q$166))) / 2,
        IF(
            R230 = "teilsaniert",
            (MIN(IF(R$32:R$166="teilsaniert",Q$32:Q$166)) + MAX(IF(R$32:R$166="teilsaniert",Q$32:Q$166))) / 2,
            (MIN(IF(R$32:R$166="saniert",Q$32:Q$166)) + MAX(IF(R$32:R$166="saniert",Q$32:Q$166))) / 2
        )
    )),
    0,
    IF(
        Q229 &lt; (IF(
            R230 = "unsaniert",
            (MIN(IF(R$32:R$166="unsaniert",Q$32:Q$166)) + MAX(IF(R$32:R$166="unsaniert",Q$32:Q$166))) / 2,
            IF(
                R230 = "teilsaniert",
                (MIN(IF(R$32:R$166="teilsaniert",Q$32:Q$166)) + MAX(IF(R$32:R$166="teilsaniert",Q$32:Q$166))) / 2,
                (MIN(IF(R$32:R$166="saniert",Q$32:Q$166)) + MAX(IF(R$32:R$166="saniert",Q$32:Q$166))) / 2
            )
        )),
        0,
        P230
    )
)</f>
        <v>0</v>
      </c>
      <c r="W230" s="174">
        <f t="shared" si="83"/>
        <v>-0.56291022999969387</v>
      </c>
      <c r="X230" s="173">
        <f t="shared" si="79"/>
        <v>6.5655440307716001E-8</v>
      </c>
      <c r="Y230" s="174" t="str">
        <f t="shared" si="80"/>
        <v>saniert</v>
      </c>
      <c r="Z230" s="174" cm="1">
        <f t="array" ref="Z230">IF(
    X230 &gt; (IF(
        Y230 = "unsaniert",
        (MIN(IF(Y$29:Y$166="unsaniert",X$29:X$166)) + MAX(IF(Y$29:Y$166="unsaniert",X$29:X$166))) / 2,
        IF(
            Y230 = "teilsaniert",
            (MIN(IF(Y$29:Y$166="teilsaniert",X$29:X$166)) + MAX(IF(Y$29:Y$166="teilsaniert",X$29:X$166))) / 2,
            (MIN(IF(Y$29:Y$166="saniert",X$29:X$166)) + MAX(IF(Y$29:Y$166="saniert",X$29:X$166))) / 2
        )
    )),
    0,
    IF(
        X229 &lt; (IF(
            Y230 = "unsaniert",
            (MIN(IF(Y$29:Y$166="unsaniert",X$29:X$166)) + MAX(IF(Y$29:Y$166="unsaniert",X$29:X$166))) / 2,
            IF(
                Y230 = "teilsaniert",
                (MIN(IF(Y$29:Y$166="teilsaniert",X$29:X$166)) + MAX(IF(Y$29:Y$166="teilsaniert",X$29:X$166))) / 2,
                (MIN(IF(Y$29:Y$166="saniert",X$29:X$166)) + MAX(IF(Y$29:Y$166="saniert",X$29:X$166))) / 2
            )
        )),
        0,
        W230
    )
)</f>
        <v>0</v>
      </c>
      <c r="AK230" s="174">
        <f t="shared" si="75"/>
        <v>-3.6779460361989158</v>
      </c>
      <c r="AL230" s="173">
        <f t="shared" si="57"/>
        <v>1.8344630031655691E-61</v>
      </c>
      <c r="AM230" s="174" t="str">
        <f t="shared" si="58"/>
        <v>saniert</v>
      </c>
      <c r="AN230" s="174" cm="1">
        <f t="array" ref="AN230">IF(
    AL230 &gt; (IF(
        AM230 = "unsaniert",
        (MIN(IF(AM$1:AM$166="unsaniert",AL$1:AL$166)) + MAX(IF(AM$1:AM$166="unsaniert",AL$1:AL$166))) / 2,
        IF(
            AM230 = "teilsaniert",
            (MIN(IF(AM$1:AM$166="teilsaniert",AL$1:AL$166)) + MAX(IF(AM$1:AM$166="teilsaniert",AL$1:AL$166))) / 2,
            (MIN(IF(AM$1:AM$166="saniert",AL$1:AL$166)) + MAX(IF(AM$1:AM$166="saniert",AL$1:AL$166))) / 2
        )
    )),
    0,
    IF(
        AL229 &lt; (IF(
            AM230 = "unsaniert",
            (MIN(IF(AM$1:AM$166="unsaniert",AL$1:AL$166)) + MAX(IF(AM$1:AM$166="unsaniert",AL$1:AL$166))) / 2,
            IF(
                AM230 = "teilsaniert",
                (MIN(IF(AM$1:AM$166="teilsaniert",AL$1:AL$166)) + MAX(IF(AM$1:AM$166="teilsaniert",AL$1:AL$166))) / 2,
                (MIN(IF(AM$1:AM$166="saniert",AL$1:AL$166)) + MAX(IF(AM$1:AM$166="saniert",AL$1:AL$166))) / 2
            )
        )),
        0,
        AK230
    )
)</f>
        <v>0</v>
      </c>
    </row>
    <row r="231" spans="9:40">
      <c r="I231" s="174">
        <f t="shared" si="81"/>
        <v>-1.3427738939736391</v>
      </c>
      <c r="J231" s="160">
        <f t="shared" si="76"/>
        <v>6.8068765993342971E-6</v>
      </c>
      <c r="K231" s="174" t="str">
        <f t="shared" si="78"/>
        <v>saniert</v>
      </c>
      <c r="L231" s="174" cm="1">
        <f t="array" ref="L231">IF(
    J231 &gt; (IF(
        K231 = "unsaniert",
        (MIN(IF(K$32:K$166="unsaniert",J$32:J$166)) + MAX(IF(K$32:K$166="unsaniert",J$32:J$166))) / 2,
        IF(
            K231 = "teilsaniert",
            (MIN(IF(K$32:K$166="teilsaniert",J$32:J$166)) + MAX(IF(K$32:K$166="teilsaniert",J$32:J$166))) / 2,
            (MIN(IF(K$32:K$166="saniert",J$32:J$166)) + MAX(IF(K$32:K$166="saniert",J$32:J$166))) / 2
        )
    )),
    0,
    IF(
        J230 &lt; (IF(
            K231 = "unsaniert",
            (MIN(IF(K$32:K$166="unsaniert",J$32:J$166)) + MAX(IF(K$32:K$166="unsaniert",J$32:J$166))) / 2,
            IF(
                K231 = "teilsaniert",
                (MIN(IF(K$32:K$166="teilsaniert",J$32:J$166)) + MAX(IF(K$32:K$166="teilsaniert",J$32:J$166))) / 2,
                (MIN(IF(K$32:K$166="saniert",J$32:J$166)) + MAX(IF(K$32:K$166="saniert",J$32:J$166))) / 2
            )
        )),
        0,
        I231
    )
)</f>
        <v>0</v>
      </c>
      <c r="P231" s="174">
        <f t="shared" si="82"/>
        <v>-3.5463658874943129</v>
      </c>
      <c r="Q231" s="160">
        <f t="shared" si="77"/>
        <v>3.0723936220150352E-45</v>
      </c>
      <c r="R231" s="174" t="str">
        <f t="shared" ref="R231:R255" si="84">IF(Q231&gt;($C$30+$D$30)/100,"unsaniert",IF(Q231&gt;($D$30)/100,"teilsaniert","saniert"))</f>
        <v>saniert</v>
      </c>
      <c r="S231" s="174" cm="1">
        <f t="array" ref="S231">IF(
    Q231 &gt; (IF(
        R231 = "unsaniert",
        (MIN(IF(R$32:R$166="unsaniert",Q$32:Q$166)) + MAX(IF(R$32:R$166="unsaniert",Q$32:Q$166))) / 2,
        IF(
            R231 = "teilsaniert",
            (MIN(IF(R$32:R$166="teilsaniert",Q$32:Q$166)) + MAX(IF(R$32:R$166="teilsaniert",Q$32:Q$166))) / 2,
            (MIN(IF(R$32:R$166="saniert",Q$32:Q$166)) + MAX(IF(R$32:R$166="saniert",Q$32:Q$166))) / 2
        )
    )),
    0,
    IF(
        Q230 &lt; (IF(
            R231 = "unsaniert",
            (MIN(IF(R$32:R$166="unsaniert",Q$32:Q$166)) + MAX(IF(R$32:R$166="unsaniert",Q$32:Q$166))) / 2,
            IF(
                R231 = "teilsaniert",
                (MIN(IF(R$32:R$166="teilsaniert",Q$32:Q$166)) + MAX(IF(R$32:R$166="teilsaniert",Q$32:Q$166))) / 2,
                (MIN(IF(R$32:R$166="saniert",Q$32:Q$166)) + MAX(IF(R$32:R$166="saniert",Q$32:Q$166))) / 2
            )
        )),
        0,
        P231
    )
)</f>
        <v>0</v>
      </c>
      <c r="W231" s="174">
        <f t="shared" si="83"/>
        <v>-0.59291022999969389</v>
      </c>
      <c r="X231" s="173">
        <f t="shared" si="79"/>
        <v>5.2039796777821252E-8</v>
      </c>
      <c r="Y231" s="174" t="str">
        <f t="shared" si="80"/>
        <v>saniert</v>
      </c>
      <c r="Z231" s="174" cm="1">
        <f t="array" ref="Z231">IF(
    X231 &gt; (IF(
        Y231 = "unsaniert",
        (MIN(IF(Y$29:Y$166="unsaniert",X$29:X$166)) + MAX(IF(Y$29:Y$166="unsaniert",X$29:X$166))) / 2,
        IF(
            Y231 = "teilsaniert",
            (MIN(IF(Y$29:Y$166="teilsaniert",X$29:X$166)) + MAX(IF(Y$29:Y$166="teilsaniert",X$29:X$166))) / 2,
            (MIN(IF(Y$29:Y$166="saniert",X$29:X$166)) + MAX(IF(Y$29:Y$166="saniert",X$29:X$166))) / 2
        )
    )),
    0,
    IF(
        X230 &lt; (IF(
            Y231 = "unsaniert",
            (MIN(IF(Y$29:Y$166="unsaniert",X$29:X$166)) + MAX(IF(Y$29:Y$166="unsaniert",X$29:X$166))) / 2,
            IF(
                Y231 = "teilsaniert",
                (MIN(IF(Y$29:Y$166="teilsaniert",X$29:X$166)) + MAX(IF(Y$29:Y$166="teilsaniert",X$29:X$166))) / 2,
                (MIN(IF(Y$29:Y$166="saniert",X$29:X$166)) + MAX(IF(Y$29:Y$166="saniert",X$29:X$166))) / 2
            )
        )),
        0,
        W231
    )
)</f>
        <v>0</v>
      </c>
      <c r="AK231" s="174">
        <f t="shared" ref="AK231:AK294" si="85">AK230-0.03</f>
        <v>-3.7079460361989156</v>
      </c>
      <c r="AL231" s="173">
        <f t="shared" si="57"/>
        <v>3.4845465199518948E-62</v>
      </c>
      <c r="AM231" s="174" t="str">
        <f t="shared" si="58"/>
        <v>saniert</v>
      </c>
      <c r="AN231" s="174" cm="1">
        <f t="array" ref="AN231">IF(
    AL231 &gt; (IF(
        AM231 = "unsaniert",
        (MIN(IF(AM$1:AM$166="unsaniert",AL$1:AL$166)) + MAX(IF(AM$1:AM$166="unsaniert",AL$1:AL$166))) / 2,
        IF(
            AM231 = "teilsaniert",
            (MIN(IF(AM$1:AM$166="teilsaniert",AL$1:AL$166)) + MAX(IF(AM$1:AM$166="teilsaniert",AL$1:AL$166))) / 2,
            (MIN(IF(AM$1:AM$166="saniert",AL$1:AL$166)) + MAX(IF(AM$1:AM$166="saniert",AL$1:AL$166))) / 2
        )
    )),
    0,
    IF(
        AL230 &lt; (IF(
            AM231 = "unsaniert",
            (MIN(IF(AM$1:AM$166="unsaniert",AL$1:AL$166)) + MAX(IF(AM$1:AM$166="unsaniert",AL$1:AL$166))) / 2,
            IF(
                AM231 = "teilsaniert",
                (MIN(IF(AM$1:AM$166="teilsaniert",AL$1:AL$166)) + MAX(IF(AM$1:AM$166="teilsaniert",AL$1:AL$166))) / 2,
                (MIN(IF(AM$1:AM$166="saniert",AL$1:AL$166)) + MAX(IF(AM$1:AM$166="saniert",AL$1:AL$166))) / 2
            )
        )),
        0,
        AK231
    )
)</f>
        <v>0</v>
      </c>
    </row>
    <row r="232" spans="9:40">
      <c r="I232" s="174">
        <f t="shared" si="81"/>
        <v>-1.3727738939736391</v>
      </c>
      <c r="J232" s="160">
        <f t="shared" ref="J232:J295" si="86">_xlfn.NORM.DIST(I232, $I$5,$J$5, TRUE)</f>
        <v>5.7330496867211063E-6</v>
      </c>
      <c r="K232" s="174" t="str">
        <f t="shared" si="78"/>
        <v>saniert</v>
      </c>
      <c r="L232" s="174" cm="1">
        <f t="array" ref="L232">IF(
    J232 &gt; (IF(
        K232 = "unsaniert",
        (MIN(IF(K$32:K$166="unsaniert",J$32:J$166)) + MAX(IF(K$32:K$166="unsaniert",J$32:J$166))) / 2,
        IF(
            K232 = "teilsaniert",
            (MIN(IF(K$32:K$166="teilsaniert",J$32:J$166)) + MAX(IF(K$32:K$166="teilsaniert",J$32:J$166))) / 2,
            (MIN(IF(K$32:K$166="saniert",J$32:J$166)) + MAX(IF(K$32:K$166="saniert",J$32:J$166))) / 2
        )
    )),
    0,
    IF(
        J231 &lt; (IF(
            K232 = "unsaniert",
            (MIN(IF(K$32:K$166="unsaniert",J$32:J$166)) + MAX(IF(K$32:K$166="unsaniert",J$32:J$166))) / 2,
            IF(
                K232 = "teilsaniert",
                (MIN(IF(K$32:K$166="teilsaniert",J$32:J$166)) + MAX(IF(K$32:K$166="teilsaniert",J$32:J$166))) / 2,
                (MIN(IF(K$32:K$166="saniert",J$32:J$166)) + MAX(IF(K$32:K$166="saniert",J$32:J$166))) / 2
            )
        )),
        0,
        I232
    )
)</f>
        <v>0</v>
      </c>
      <c r="P232" s="174">
        <f t="shared" si="82"/>
        <v>-3.5763658874943127</v>
      </c>
      <c r="Q232" s="160">
        <f t="shared" ref="Q232:Q255" si="87">_xlfn.NORM.DIST(P232, $P$5,$Q$5, TRUE)</f>
        <v>8.9387337089362061E-46</v>
      </c>
      <c r="R232" s="174" t="str">
        <f t="shared" si="84"/>
        <v>saniert</v>
      </c>
      <c r="S232" s="174" cm="1">
        <f t="array" ref="S232">IF(
    Q232 &gt; (IF(
        R232 = "unsaniert",
        (MIN(IF(R$32:R$166="unsaniert",Q$32:Q$166)) + MAX(IF(R$32:R$166="unsaniert",Q$32:Q$166))) / 2,
        IF(
            R232 = "teilsaniert",
            (MIN(IF(R$32:R$166="teilsaniert",Q$32:Q$166)) + MAX(IF(R$32:R$166="teilsaniert",Q$32:Q$166))) / 2,
            (MIN(IF(R$32:R$166="saniert",Q$32:Q$166)) + MAX(IF(R$32:R$166="saniert",Q$32:Q$166))) / 2
        )
    )),
    0,
    IF(
        Q231 &lt; (IF(
            R232 = "unsaniert",
            (MIN(IF(R$32:R$166="unsaniert",Q$32:Q$166)) + MAX(IF(R$32:R$166="unsaniert",Q$32:Q$166))) / 2,
            IF(
                R232 = "teilsaniert",
                (MIN(IF(R$32:R$166="teilsaniert",Q$32:Q$166)) + MAX(IF(R$32:R$166="teilsaniert",Q$32:Q$166))) / 2,
                (MIN(IF(R$32:R$166="saniert",Q$32:Q$166)) + MAX(IF(R$32:R$166="saniert",Q$32:Q$166))) / 2
            )
        )),
        0,
        P232
    )
)</f>
        <v>0</v>
      </c>
      <c r="W232" s="174">
        <f t="shared" si="83"/>
        <v>-0.62291022999969392</v>
      </c>
      <c r="X232" s="173">
        <f t="shared" si="79"/>
        <v>4.1175708005651308E-8</v>
      </c>
      <c r="Y232" s="174" t="str">
        <f t="shared" si="80"/>
        <v>saniert</v>
      </c>
      <c r="Z232" s="174" cm="1">
        <f t="array" ref="Z232">IF(
    X232 &gt; (IF(
        Y232 = "unsaniert",
        (MIN(IF(Y$29:Y$166="unsaniert",X$29:X$166)) + MAX(IF(Y$29:Y$166="unsaniert",X$29:X$166))) / 2,
        IF(
            Y232 = "teilsaniert",
            (MIN(IF(Y$29:Y$166="teilsaniert",X$29:X$166)) + MAX(IF(Y$29:Y$166="teilsaniert",X$29:X$166))) / 2,
            (MIN(IF(Y$29:Y$166="saniert",X$29:X$166)) + MAX(IF(Y$29:Y$166="saniert",X$29:X$166))) / 2
        )
    )),
    0,
    IF(
        X231 &lt; (IF(
            Y232 = "unsaniert",
            (MIN(IF(Y$29:Y$166="unsaniert",X$29:X$166)) + MAX(IF(Y$29:Y$166="unsaniert",X$29:X$166))) / 2,
            IF(
                Y232 = "teilsaniert",
                (MIN(IF(Y$29:Y$166="teilsaniert",X$29:X$166)) + MAX(IF(Y$29:Y$166="teilsaniert",X$29:X$166))) / 2,
                (MIN(IF(Y$29:Y$166="saniert",X$29:X$166)) + MAX(IF(Y$29:Y$166="saniert",X$29:X$166))) / 2
            )
        )),
        0,
        W232
    )
)</f>
        <v>0</v>
      </c>
      <c r="AK232" s="174">
        <f t="shared" si="85"/>
        <v>-3.7379460361989154</v>
      </c>
      <c r="AL232" s="173">
        <f t="shared" si="57"/>
        <v>6.5532397819453663E-63</v>
      </c>
      <c r="AM232" s="174" t="str">
        <f t="shared" si="58"/>
        <v>saniert</v>
      </c>
      <c r="AN232" s="174" cm="1">
        <f t="array" ref="AN232">IF(
    AL232 &gt; (IF(
        AM232 = "unsaniert",
        (MIN(IF(AM$1:AM$166="unsaniert",AL$1:AL$166)) + MAX(IF(AM$1:AM$166="unsaniert",AL$1:AL$166))) / 2,
        IF(
            AM232 = "teilsaniert",
            (MIN(IF(AM$1:AM$166="teilsaniert",AL$1:AL$166)) + MAX(IF(AM$1:AM$166="teilsaniert",AL$1:AL$166))) / 2,
            (MIN(IF(AM$1:AM$166="saniert",AL$1:AL$166)) + MAX(IF(AM$1:AM$166="saniert",AL$1:AL$166))) / 2
        )
    )),
    0,
    IF(
        AL231 &lt; (IF(
            AM232 = "unsaniert",
            (MIN(IF(AM$1:AM$166="unsaniert",AL$1:AL$166)) + MAX(IF(AM$1:AM$166="unsaniert",AL$1:AL$166))) / 2,
            IF(
                AM232 = "teilsaniert",
                (MIN(IF(AM$1:AM$166="teilsaniert",AL$1:AL$166)) + MAX(IF(AM$1:AM$166="teilsaniert",AL$1:AL$166))) / 2,
                (MIN(IF(AM$1:AM$166="saniert",AL$1:AL$166)) + MAX(IF(AM$1:AM$166="saniert",AL$1:AL$166))) / 2
            )
        )),
        0,
        AK232
    )
)</f>
        <v>0</v>
      </c>
    </row>
    <row r="233" spans="9:40">
      <c r="I233" s="174">
        <f t="shared" si="81"/>
        <v>-1.4027738939736392</v>
      </c>
      <c r="J233" s="160">
        <f t="shared" si="86"/>
        <v>4.8221141606555337E-6</v>
      </c>
      <c r="K233" s="174" t="str">
        <f t="shared" si="78"/>
        <v>saniert</v>
      </c>
      <c r="L233" s="174" cm="1">
        <f t="array" ref="L233">IF(
    J233 &gt; (IF(
        K233 = "unsaniert",
        (MIN(IF(K$32:K$166="unsaniert",J$32:J$166)) + MAX(IF(K$32:K$166="unsaniert",J$32:J$166))) / 2,
        IF(
            K233 = "teilsaniert",
            (MIN(IF(K$32:K$166="teilsaniert",J$32:J$166)) + MAX(IF(K$32:K$166="teilsaniert",J$32:J$166))) / 2,
            (MIN(IF(K$32:K$166="saniert",J$32:J$166)) + MAX(IF(K$32:K$166="saniert",J$32:J$166))) / 2
        )
    )),
    0,
    IF(
        J232 &lt; (IF(
            K233 = "unsaniert",
            (MIN(IF(K$32:K$166="unsaniert",J$32:J$166)) + MAX(IF(K$32:K$166="unsaniert",J$32:J$166))) / 2,
            IF(
                K233 = "teilsaniert",
                (MIN(IF(K$32:K$166="teilsaniert",J$32:J$166)) + MAX(IF(K$32:K$166="teilsaniert",J$32:J$166))) / 2,
                (MIN(IF(K$32:K$166="saniert",J$32:J$166)) + MAX(IF(K$32:K$166="saniert",J$32:J$166))) / 2
            )
        )),
        0,
        I233
    )
)</f>
        <v>0</v>
      </c>
      <c r="P233" s="174">
        <f t="shared" si="82"/>
        <v>-3.6063658874943125</v>
      </c>
      <c r="Q233" s="160">
        <f t="shared" si="87"/>
        <v>2.5810625778417685E-46</v>
      </c>
      <c r="R233" s="174" t="str">
        <f t="shared" si="84"/>
        <v>saniert</v>
      </c>
      <c r="S233" s="174" cm="1">
        <f t="array" ref="S233">IF(
    Q233 &gt; (IF(
        R233 = "unsaniert",
        (MIN(IF(R$32:R$166="unsaniert",Q$32:Q$166)) + MAX(IF(R$32:R$166="unsaniert",Q$32:Q$166))) / 2,
        IF(
            R233 = "teilsaniert",
            (MIN(IF(R$32:R$166="teilsaniert",Q$32:Q$166)) + MAX(IF(R$32:R$166="teilsaniert",Q$32:Q$166))) / 2,
            (MIN(IF(R$32:R$166="saniert",Q$32:Q$166)) + MAX(IF(R$32:R$166="saniert",Q$32:Q$166))) / 2
        )
    )),
    0,
    IF(
        Q232 &lt; (IF(
            R233 = "unsaniert",
            (MIN(IF(R$32:R$166="unsaniert",Q$32:Q$166)) + MAX(IF(R$32:R$166="unsaniert",Q$32:Q$166))) / 2,
            IF(
                R233 = "teilsaniert",
                (MIN(IF(R$32:R$166="teilsaniert",Q$32:Q$166)) + MAX(IF(R$32:R$166="teilsaniert",Q$32:Q$166))) / 2,
                (MIN(IF(R$32:R$166="saniert",Q$32:Q$166)) + MAX(IF(R$32:R$166="saniert",Q$32:Q$166))) / 2
            )
        )),
        0,
        P233
    )
)</f>
        <v>0</v>
      </c>
      <c r="W233" s="174">
        <f t="shared" si="83"/>
        <v>-0.65291022999969395</v>
      </c>
      <c r="X233" s="173">
        <f t="shared" si="79"/>
        <v>3.2522720103298774E-8</v>
      </c>
      <c r="Y233" s="174" t="str">
        <f t="shared" si="80"/>
        <v>saniert</v>
      </c>
      <c r="Z233" s="174" cm="1">
        <f t="array" ref="Z233">IF(
    X233 &gt; (IF(
        Y233 = "unsaniert",
        (MIN(IF(Y$29:Y$166="unsaniert",X$29:X$166)) + MAX(IF(Y$29:Y$166="unsaniert",X$29:X$166))) / 2,
        IF(
            Y233 = "teilsaniert",
            (MIN(IF(Y$29:Y$166="teilsaniert",X$29:X$166)) + MAX(IF(Y$29:Y$166="teilsaniert",X$29:X$166))) / 2,
            (MIN(IF(Y$29:Y$166="saniert",X$29:X$166)) + MAX(IF(Y$29:Y$166="saniert",X$29:X$166))) / 2
        )
    )),
    0,
    IF(
        X232 &lt; (IF(
            Y233 = "unsaniert",
            (MIN(IF(Y$29:Y$166="unsaniert",X$29:X$166)) + MAX(IF(Y$29:Y$166="unsaniert",X$29:X$166))) / 2,
            IF(
                Y233 = "teilsaniert",
                (MIN(IF(Y$29:Y$166="teilsaniert",X$29:X$166)) + MAX(IF(Y$29:Y$166="teilsaniert",X$29:X$166))) / 2,
                (MIN(IF(Y$29:Y$166="saniert",X$29:X$166)) + MAX(IF(Y$29:Y$166="saniert",X$29:X$166))) / 2
            )
        )),
        0,
        W233
    )
)</f>
        <v>0</v>
      </c>
      <c r="AK233" s="174">
        <f t="shared" si="85"/>
        <v>-3.7679460361989152</v>
      </c>
      <c r="AL233" s="173">
        <f t="shared" si="57"/>
        <v>1.2202200405982565E-63</v>
      </c>
      <c r="AM233" s="174" t="str">
        <f t="shared" si="58"/>
        <v>saniert</v>
      </c>
      <c r="AN233" s="174" cm="1">
        <f t="array" ref="AN233">IF(
    AL233 &gt; (IF(
        AM233 = "unsaniert",
        (MIN(IF(AM$1:AM$166="unsaniert",AL$1:AL$166)) + MAX(IF(AM$1:AM$166="unsaniert",AL$1:AL$166))) / 2,
        IF(
            AM233 = "teilsaniert",
            (MIN(IF(AM$1:AM$166="teilsaniert",AL$1:AL$166)) + MAX(IF(AM$1:AM$166="teilsaniert",AL$1:AL$166))) / 2,
            (MIN(IF(AM$1:AM$166="saniert",AL$1:AL$166)) + MAX(IF(AM$1:AM$166="saniert",AL$1:AL$166))) / 2
        )
    )),
    0,
    IF(
        AL232 &lt; (IF(
            AM233 = "unsaniert",
            (MIN(IF(AM$1:AM$166="unsaniert",AL$1:AL$166)) + MAX(IF(AM$1:AM$166="unsaniert",AL$1:AL$166))) / 2,
            IF(
                AM233 = "teilsaniert",
                (MIN(IF(AM$1:AM$166="teilsaniert",AL$1:AL$166)) + MAX(IF(AM$1:AM$166="teilsaniert",AL$1:AL$166))) / 2,
                (MIN(IF(AM$1:AM$166="saniert",AL$1:AL$166)) + MAX(IF(AM$1:AM$166="saniert",AL$1:AL$166))) / 2
            )
        )),
        0,
        AK233
    )
)</f>
        <v>0</v>
      </c>
    </row>
    <row r="234" spans="9:40">
      <c r="I234" s="174">
        <f t="shared" si="81"/>
        <v>-1.4327738939736392</v>
      </c>
      <c r="J234" s="160">
        <f t="shared" si="86"/>
        <v>4.0504464289568547E-6</v>
      </c>
      <c r="K234" s="174" t="str">
        <f t="shared" si="78"/>
        <v>saniert</v>
      </c>
      <c r="L234" s="174" cm="1">
        <f t="array" ref="L234">IF(
    J234 &gt; (IF(
        K234 = "unsaniert",
        (MIN(IF(K$32:K$166="unsaniert",J$32:J$166)) + MAX(IF(K$32:K$166="unsaniert",J$32:J$166))) / 2,
        IF(
            K234 = "teilsaniert",
            (MIN(IF(K$32:K$166="teilsaniert",J$32:J$166)) + MAX(IF(K$32:K$166="teilsaniert",J$32:J$166))) / 2,
            (MIN(IF(K$32:K$166="saniert",J$32:J$166)) + MAX(IF(K$32:K$166="saniert",J$32:J$166))) / 2
        )
    )),
    0,
    IF(
        J233 &lt; (IF(
            K234 = "unsaniert",
            (MIN(IF(K$32:K$166="unsaniert",J$32:J$166)) + MAX(IF(K$32:K$166="unsaniert",J$32:J$166))) / 2,
            IF(
                K234 = "teilsaniert",
                (MIN(IF(K$32:K$166="teilsaniert",J$32:J$166)) + MAX(IF(K$32:K$166="teilsaniert",J$32:J$166))) / 2,
                (MIN(IF(K$32:K$166="saniert",J$32:J$166)) + MAX(IF(K$32:K$166="saniert",J$32:J$166))) / 2
            )
        )),
        0,
        I234
    )
)</f>
        <v>0</v>
      </c>
      <c r="P234" s="174">
        <f t="shared" si="82"/>
        <v>-3.6363658874943123</v>
      </c>
      <c r="Q234" s="160">
        <f t="shared" si="87"/>
        <v>7.3968067007907757E-47</v>
      </c>
      <c r="R234" s="174" t="str">
        <f t="shared" si="84"/>
        <v>saniert</v>
      </c>
      <c r="S234" s="174" cm="1">
        <f t="array" ref="S234">IF(
    Q234 &gt; (IF(
        R234 = "unsaniert",
        (MIN(IF(R$32:R$166="unsaniert",Q$32:Q$166)) + MAX(IF(R$32:R$166="unsaniert",Q$32:Q$166))) / 2,
        IF(
            R234 = "teilsaniert",
            (MIN(IF(R$32:R$166="teilsaniert",Q$32:Q$166)) + MAX(IF(R$32:R$166="teilsaniert",Q$32:Q$166))) / 2,
            (MIN(IF(R$32:R$166="saniert",Q$32:Q$166)) + MAX(IF(R$32:R$166="saniert",Q$32:Q$166))) / 2
        )
    )),
    0,
    IF(
        Q233 &lt; (IF(
            R234 = "unsaniert",
            (MIN(IF(R$32:R$166="unsaniert",Q$32:Q$166)) + MAX(IF(R$32:R$166="unsaniert",Q$32:Q$166))) / 2,
            IF(
                R234 = "teilsaniert",
                (MIN(IF(R$32:R$166="teilsaniert",Q$32:Q$166)) + MAX(IF(R$32:R$166="teilsaniert",Q$32:Q$166))) / 2,
                (MIN(IF(R$32:R$166="saniert",Q$32:Q$166)) + MAX(IF(R$32:R$166="saniert",Q$32:Q$166))) / 2
            )
        )),
        0,
        P234
    )
)</f>
        <v>0</v>
      </c>
      <c r="W234" s="174">
        <f t="shared" si="83"/>
        <v>-0.68291022999969397</v>
      </c>
      <c r="X234" s="173">
        <f t="shared" si="79"/>
        <v>2.5643225325212118E-8</v>
      </c>
      <c r="Y234" s="174" t="str">
        <f t="shared" si="80"/>
        <v>saniert</v>
      </c>
      <c r="Z234" s="174" cm="1">
        <f t="array" ref="Z234">IF(
    X234 &gt; (IF(
        Y234 = "unsaniert",
        (MIN(IF(Y$29:Y$166="unsaniert",X$29:X$166)) + MAX(IF(Y$29:Y$166="unsaniert",X$29:X$166))) / 2,
        IF(
            Y234 = "teilsaniert",
            (MIN(IF(Y$29:Y$166="teilsaniert",X$29:X$166)) + MAX(IF(Y$29:Y$166="teilsaniert",X$29:X$166))) / 2,
            (MIN(IF(Y$29:Y$166="saniert",X$29:X$166)) + MAX(IF(Y$29:Y$166="saniert",X$29:X$166))) / 2
        )
    )),
    0,
    IF(
        X233 &lt; (IF(
            Y234 = "unsaniert",
            (MIN(IF(Y$29:Y$166="unsaniert",X$29:X$166)) + MAX(IF(Y$29:Y$166="unsaniert",X$29:X$166))) / 2,
            IF(
                Y234 = "teilsaniert",
                (MIN(IF(Y$29:Y$166="teilsaniert",X$29:X$166)) + MAX(IF(Y$29:Y$166="teilsaniert",X$29:X$166))) / 2,
                (MIN(IF(Y$29:Y$166="saniert",X$29:X$166)) + MAX(IF(Y$29:Y$166="saniert",X$29:X$166))) / 2
            )
        )),
        0,
        W234
    )
)</f>
        <v>0</v>
      </c>
      <c r="AK234" s="174">
        <f t="shared" si="85"/>
        <v>-3.797946036198915</v>
      </c>
      <c r="AL234" s="173">
        <f t="shared" si="57"/>
        <v>2.249533023052291E-64</v>
      </c>
      <c r="AM234" s="174" t="str">
        <f t="shared" si="58"/>
        <v>saniert</v>
      </c>
      <c r="AN234" s="174" cm="1">
        <f t="array" ref="AN234">IF(
    AL234 &gt; (IF(
        AM234 = "unsaniert",
        (MIN(IF(AM$1:AM$166="unsaniert",AL$1:AL$166)) + MAX(IF(AM$1:AM$166="unsaniert",AL$1:AL$166))) / 2,
        IF(
            AM234 = "teilsaniert",
            (MIN(IF(AM$1:AM$166="teilsaniert",AL$1:AL$166)) + MAX(IF(AM$1:AM$166="teilsaniert",AL$1:AL$166))) / 2,
            (MIN(IF(AM$1:AM$166="saniert",AL$1:AL$166)) + MAX(IF(AM$1:AM$166="saniert",AL$1:AL$166))) / 2
        )
    )),
    0,
    IF(
        AL233 &lt; (IF(
            AM234 = "unsaniert",
            (MIN(IF(AM$1:AM$166="unsaniert",AL$1:AL$166)) + MAX(IF(AM$1:AM$166="unsaniert",AL$1:AL$166))) / 2,
            IF(
                AM234 = "teilsaniert",
                (MIN(IF(AM$1:AM$166="teilsaniert",AL$1:AL$166)) + MAX(IF(AM$1:AM$166="teilsaniert",AL$1:AL$166))) / 2,
                (MIN(IF(AM$1:AM$166="saniert",AL$1:AL$166)) + MAX(IF(AM$1:AM$166="saniert",AL$1:AL$166))) / 2
            )
        )),
        0,
        AK234
    )
)</f>
        <v>0</v>
      </c>
    </row>
    <row r="235" spans="9:40">
      <c r="I235" s="174">
        <f t="shared" si="81"/>
        <v>-1.4627738939736392</v>
      </c>
      <c r="J235" s="160">
        <f t="shared" si="86"/>
        <v>3.3976731247302004E-6</v>
      </c>
      <c r="K235" s="174" t="str">
        <f t="shared" si="78"/>
        <v>saniert</v>
      </c>
      <c r="L235" s="174" cm="1">
        <f t="array" ref="L235">IF(
    J235 &gt; (IF(
        K235 = "unsaniert",
        (MIN(IF(K$32:K$166="unsaniert",J$32:J$166)) + MAX(IF(K$32:K$166="unsaniert",J$32:J$166))) / 2,
        IF(
            K235 = "teilsaniert",
            (MIN(IF(K$32:K$166="teilsaniert",J$32:J$166)) + MAX(IF(K$32:K$166="teilsaniert",J$32:J$166))) / 2,
            (MIN(IF(K$32:K$166="saniert",J$32:J$166)) + MAX(IF(K$32:K$166="saniert",J$32:J$166))) / 2
        )
    )),
    0,
    IF(
        J234 &lt; (IF(
            K235 = "unsaniert",
            (MIN(IF(K$32:K$166="unsaniert",J$32:J$166)) + MAX(IF(K$32:K$166="unsaniert",J$32:J$166))) / 2,
            IF(
                K235 = "teilsaniert",
                (MIN(IF(K$32:K$166="teilsaniert",J$32:J$166)) + MAX(IF(K$32:K$166="teilsaniert",J$32:J$166))) / 2,
                (MIN(IF(K$32:K$166="saniert",J$32:J$166)) + MAX(IF(K$32:K$166="saniert",J$32:J$166))) / 2
            )
        )),
        0,
        I235
    )
)</f>
        <v>0</v>
      </c>
      <c r="P235" s="174">
        <f t="shared" si="82"/>
        <v>-3.6663658874943121</v>
      </c>
      <c r="Q235" s="160">
        <f t="shared" si="87"/>
        <v>2.1038415104862496E-47</v>
      </c>
      <c r="R235" s="174" t="str">
        <f t="shared" si="84"/>
        <v>saniert</v>
      </c>
      <c r="S235" s="174" cm="1">
        <f t="array" ref="S235">IF(
    Q235 &gt; (IF(
        R235 = "unsaniert",
        (MIN(IF(R$32:R$166="unsaniert",Q$32:Q$166)) + MAX(IF(R$32:R$166="unsaniert",Q$32:Q$166))) / 2,
        IF(
            R235 = "teilsaniert",
            (MIN(IF(R$32:R$166="teilsaniert",Q$32:Q$166)) + MAX(IF(R$32:R$166="teilsaniert",Q$32:Q$166))) / 2,
            (MIN(IF(R$32:R$166="saniert",Q$32:Q$166)) + MAX(IF(R$32:R$166="saniert",Q$32:Q$166))) / 2
        )
    )),
    0,
    IF(
        Q234 &lt; (IF(
            R235 = "unsaniert",
            (MIN(IF(R$32:R$166="unsaniert",Q$32:Q$166)) + MAX(IF(R$32:R$166="unsaniert",Q$32:Q$166))) / 2,
            IF(
                R235 = "teilsaniert",
                (MIN(IF(R$32:R$166="teilsaniert",Q$32:Q$166)) + MAX(IF(R$32:R$166="teilsaniert",Q$32:Q$166))) / 2,
                (MIN(IF(R$32:R$166="saniert",Q$32:Q$166)) + MAX(IF(R$32:R$166="saniert",Q$32:Q$166))) / 2
            )
        )),
        0,
        P235
    )
)</f>
        <v>0</v>
      </c>
      <c r="W235" s="174">
        <f t="shared" si="83"/>
        <v>-0.712910229999694</v>
      </c>
      <c r="X235" s="173">
        <f t="shared" si="79"/>
        <v>2.0183577215663801E-8</v>
      </c>
      <c r="Y235" s="174" t="str">
        <f t="shared" si="80"/>
        <v>saniert</v>
      </c>
      <c r="Z235" s="174" cm="1">
        <f t="array" ref="Z235">IF(
    X235 &gt; (IF(
        Y235 = "unsaniert",
        (MIN(IF(Y$29:Y$166="unsaniert",X$29:X$166)) + MAX(IF(Y$29:Y$166="unsaniert",X$29:X$166))) / 2,
        IF(
            Y235 = "teilsaniert",
            (MIN(IF(Y$29:Y$166="teilsaniert",X$29:X$166)) + MAX(IF(Y$29:Y$166="teilsaniert",X$29:X$166))) / 2,
            (MIN(IF(Y$29:Y$166="saniert",X$29:X$166)) + MAX(IF(Y$29:Y$166="saniert",X$29:X$166))) / 2
        )
    )),
    0,
    IF(
        X234 &lt; (IF(
            Y235 = "unsaniert",
            (MIN(IF(Y$29:Y$166="unsaniert",X$29:X$166)) + MAX(IF(Y$29:Y$166="unsaniert",X$29:X$166))) / 2,
            IF(
                Y235 = "teilsaniert",
                (MIN(IF(Y$29:Y$166="teilsaniert",X$29:X$166)) + MAX(IF(Y$29:Y$166="teilsaniert",X$29:X$166))) / 2,
                (MIN(IF(Y$29:Y$166="saniert",X$29:X$166)) + MAX(IF(Y$29:Y$166="saniert",X$29:X$166))) / 2
            )
        )),
        0,
        W235
    )
)</f>
        <v>0</v>
      </c>
      <c r="AK235" s="174">
        <f t="shared" si="85"/>
        <v>-3.8279460361989148</v>
      </c>
      <c r="AL235" s="173">
        <f t="shared" si="57"/>
        <v>4.1059962021008977E-65</v>
      </c>
      <c r="AM235" s="174" t="str">
        <f t="shared" si="58"/>
        <v>saniert</v>
      </c>
      <c r="AN235" s="174" cm="1">
        <f t="array" ref="AN235">IF(
    AL235 &gt; (IF(
        AM235 = "unsaniert",
        (MIN(IF(AM$1:AM$166="unsaniert",AL$1:AL$166)) + MAX(IF(AM$1:AM$166="unsaniert",AL$1:AL$166))) / 2,
        IF(
            AM235 = "teilsaniert",
            (MIN(IF(AM$1:AM$166="teilsaniert",AL$1:AL$166)) + MAX(IF(AM$1:AM$166="teilsaniert",AL$1:AL$166))) / 2,
            (MIN(IF(AM$1:AM$166="saniert",AL$1:AL$166)) + MAX(IF(AM$1:AM$166="saniert",AL$1:AL$166))) / 2
        )
    )),
    0,
    IF(
        AL234 &lt; (IF(
            AM235 = "unsaniert",
            (MIN(IF(AM$1:AM$166="unsaniert",AL$1:AL$166)) + MAX(IF(AM$1:AM$166="unsaniert",AL$1:AL$166))) / 2,
            IF(
                AM235 = "teilsaniert",
                (MIN(IF(AM$1:AM$166="teilsaniert",AL$1:AL$166)) + MAX(IF(AM$1:AM$166="teilsaniert",AL$1:AL$166))) / 2,
                (MIN(IF(AM$1:AM$166="saniert",AL$1:AL$166)) + MAX(IF(AM$1:AM$166="saniert",AL$1:AL$166))) / 2
            )
        )),
        0,
        AK235
    )
)</f>
        <v>0</v>
      </c>
    </row>
    <row r="236" spans="9:40">
      <c r="I236" s="174">
        <f t="shared" si="81"/>
        <v>-1.4927738939736392</v>
      </c>
      <c r="J236" s="160">
        <f t="shared" si="86"/>
        <v>2.8462515231851065E-6</v>
      </c>
      <c r="K236" s="174" t="str">
        <f t="shared" si="78"/>
        <v>saniert</v>
      </c>
      <c r="L236" s="174" cm="1">
        <f t="array" ref="L236">IF(
    J236 &gt; (IF(
        K236 = "unsaniert",
        (MIN(IF(K$32:K$166="unsaniert",J$32:J$166)) + MAX(IF(K$32:K$166="unsaniert",J$32:J$166))) / 2,
        IF(
            K236 = "teilsaniert",
            (MIN(IF(K$32:K$166="teilsaniert",J$32:J$166)) + MAX(IF(K$32:K$166="teilsaniert",J$32:J$166))) / 2,
            (MIN(IF(K$32:K$166="saniert",J$32:J$166)) + MAX(IF(K$32:K$166="saniert",J$32:J$166))) / 2
        )
    )),
    0,
    IF(
        J235 &lt; (IF(
            K236 = "unsaniert",
            (MIN(IF(K$32:K$166="unsaniert",J$32:J$166)) + MAX(IF(K$32:K$166="unsaniert",J$32:J$166))) / 2,
            IF(
                K236 = "teilsaniert",
                (MIN(IF(K$32:K$166="teilsaniert",J$32:J$166)) + MAX(IF(K$32:K$166="teilsaniert",J$32:J$166))) / 2,
                (MIN(IF(K$32:K$166="saniert",J$32:J$166)) + MAX(IF(K$32:K$166="saniert",J$32:J$166))) / 2
            )
        )),
        0,
        I236
    )
)</f>
        <v>0</v>
      </c>
      <c r="P236" s="174">
        <f t="shared" ref="P236:P255" si="88">P235-0.03</f>
        <v>-3.6963658874943119</v>
      </c>
      <c r="Q236" s="160">
        <f t="shared" si="87"/>
        <v>5.9388807162839013E-48</v>
      </c>
      <c r="R236" s="174" t="str">
        <f t="shared" si="84"/>
        <v>saniert</v>
      </c>
      <c r="S236" s="174" cm="1">
        <f t="array" ref="S236">IF(
    Q236 &gt; (IF(
        R236 = "unsaniert",
        (MIN(IF(R$32:R$166="unsaniert",Q$32:Q$166)) + MAX(IF(R$32:R$166="unsaniert",Q$32:Q$166))) / 2,
        IF(
            R236 = "teilsaniert",
            (MIN(IF(R$32:R$166="teilsaniert",Q$32:Q$166)) + MAX(IF(R$32:R$166="teilsaniert",Q$32:Q$166))) / 2,
            (MIN(IF(R$32:R$166="saniert",Q$32:Q$166)) + MAX(IF(R$32:R$166="saniert",Q$32:Q$166))) / 2
        )
    )),
    0,
    IF(
        Q235 &lt; (IF(
            R236 = "unsaniert",
            (MIN(IF(R$32:R$166="unsaniert",Q$32:Q$166)) + MAX(IF(R$32:R$166="unsaniert",Q$32:Q$166))) / 2,
            IF(
                R236 = "teilsaniert",
                (MIN(IF(R$32:R$166="teilsaniert",Q$32:Q$166)) + MAX(IF(R$32:R$166="teilsaniert",Q$32:Q$166))) / 2,
                (MIN(IF(R$32:R$166="saniert",Q$32:Q$166)) + MAX(IF(R$32:R$166="saniert",Q$32:Q$166))) / 2
            )
        )),
        0,
        P236
    )
)</f>
        <v>0</v>
      </c>
      <c r="W236" s="174">
        <f t="shared" si="83"/>
        <v>-0.74291022999969403</v>
      </c>
      <c r="X236" s="173">
        <f t="shared" si="79"/>
        <v>1.5858534344816608E-8</v>
      </c>
      <c r="Y236" s="174" t="str">
        <f t="shared" si="80"/>
        <v>saniert</v>
      </c>
      <c r="Z236" s="174" cm="1">
        <f t="array" ref="Z236">IF(
    X236 &gt; (IF(
        Y236 = "unsaniert",
        (MIN(IF(Y$29:Y$166="unsaniert",X$29:X$166)) + MAX(IF(Y$29:Y$166="unsaniert",X$29:X$166))) / 2,
        IF(
            Y236 = "teilsaniert",
            (MIN(IF(Y$29:Y$166="teilsaniert",X$29:X$166)) + MAX(IF(Y$29:Y$166="teilsaniert",X$29:X$166))) / 2,
            (MIN(IF(Y$29:Y$166="saniert",X$29:X$166)) + MAX(IF(Y$29:Y$166="saniert",X$29:X$166))) / 2
        )
    )),
    0,
    IF(
        X235 &lt; (IF(
            Y236 = "unsaniert",
            (MIN(IF(Y$29:Y$166="unsaniert",X$29:X$166)) + MAX(IF(Y$29:Y$166="unsaniert",X$29:X$166))) / 2,
            IF(
                Y236 = "teilsaniert",
                (MIN(IF(Y$29:Y$166="teilsaniert",X$29:X$166)) + MAX(IF(Y$29:Y$166="teilsaniert",X$29:X$166))) / 2,
                (MIN(IF(Y$29:Y$166="saniert",X$29:X$166)) + MAX(IF(Y$29:Y$166="saniert",X$29:X$166))) / 2
            )
        )),
        0,
        W236
    )
)</f>
        <v>0</v>
      </c>
      <c r="AK236" s="174">
        <f t="shared" si="85"/>
        <v>-3.8579460361989146</v>
      </c>
      <c r="AL236" s="173">
        <f t="shared" si="57"/>
        <v>7.4202150716441938E-66</v>
      </c>
      <c r="AM236" s="174" t="str">
        <f t="shared" si="58"/>
        <v>saniert</v>
      </c>
      <c r="AN236" s="174" cm="1">
        <f t="array" ref="AN236">IF(
    AL236 &gt; (IF(
        AM236 = "unsaniert",
        (MIN(IF(AM$1:AM$166="unsaniert",AL$1:AL$166)) + MAX(IF(AM$1:AM$166="unsaniert",AL$1:AL$166))) / 2,
        IF(
            AM236 = "teilsaniert",
            (MIN(IF(AM$1:AM$166="teilsaniert",AL$1:AL$166)) + MAX(IF(AM$1:AM$166="teilsaniert",AL$1:AL$166))) / 2,
            (MIN(IF(AM$1:AM$166="saniert",AL$1:AL$166)) + MAX(IF(AM$1:AM$166="saniert",AL$1:AL$166))) / 2
        )
    )),
    0,
    IF(
        AL235 &lt; (IF(
            AM236 = "unsaniert",
            (MIN(IF(AM$1:AM$166="unsaniert",AL$1:AL$166)) + MAX(IF(AM$1:AM$166="unsaniert",AL$1:AL$166))) / 2,
            IF(
                AM236 = "teilsaniert",
                (MIN(IF(AM$1:AM$166="teilsaniert",AL$1:AL$166)) + MAX(IF(AM$1:AM$166="teilsaniert",AL$1:AL$166))) / 2,
                (MIN(IF(AM$1:AM$166="saniert",AL$1:AL$166)) + MAX(IF(AM$1:AM$166="saniert",AL$1:AL$166))) / 2
            )
        )),
        0,
        AK236
    )
)</f>
        <v>0</v>
      </c>
    </row>
    <row r="237" spans="9:40">
      <c r="I237" s="174">
        <f t="shared" si="81"/>
        <v>-1.5227738939736393</v>
      </c>
      <c r="J237" s="160">
        <f t="shared" si="86"/>
        <v>2.3810999328064051E-6</v>
      </c>
      <c r="K237" s="174" t="str">
        <f t="shared" si="78"/>
        <v>saniert</v>
      </c>
      <c r="L237" s="174" cm="1">
        <f t="array" ref="L237">IF(
    J237 &gt; (IF(
        K237 = "unsaniert",
        (MIN(IF(K$32:K$166="unsaniert",J$32:J$166)) + MAX(IF(K$32:K$166="unsaniert",J$32:J$166))) / 2,
        IF(
            K237 = "teilsaniert",
            (MIN(IF(K$32:K$166="teilsaniert",J$32:J$166)) + MAX(IF(K$32:K$166="teilsaniert",J$32:J$166))) / 2,
            (MIN(IF(K$32:K$166="saniert",J$32:J$166)) + MAX(IF(K$32:K$166="saniert",J$32:J$166))) / 2
        )
    )),
    0,
    IF(
        J236 &lt; (IF(
            K237 = "unsaniert",
            (MIN(IF(K$32:K$166="unsaniert",J$32:J$166)) + MAX(IF(K$32:K$166="unsaniert",J$32:J$166))) / 2,
            IF(
                K237 = "teilsaniert",
                (MIN(IF(K$32:K$166="teilsaniert",J$32:J$166)) + MAX(IF(K$32:K$166="teilsaniert",J$32:J$166))) / 2,
                (MIN(IF(K$32:K$166="saniert",J$32:J$166)) + MAX(IF(K$32:K$166="saniert",J$32:J$166))) / 2
            )
        )),
        0,
        I237
    )
)</f>
        <v>0</v>
      </c>
      <c r="P237" s="174">
        <f t="shared" si="88"/>
        <v>-3.7263658874943117</v>
      </c>
      <c r="Q237" s="160">
        <f t="shared" si="87"/>
        <v>1.663867879714259E-48</v>
      </c>
      <c r="R237" s="174" t="str">
        <f t="shared" si="84"/>
        <v>saniert</v>
      </c>
      <c r="S237" s="174" cm="1">
        <f t="array" ref="S237">IF(
    Q237 &gt; (IF(
        R237 = "unsaniert",
        (MIN(IF(R$32:R$166="unsaniert",Q$32:Q$166)) + MAX(IF(R$32:R$166="unsaniert",Q$32:Q$166))) / 2,
        IF(
            R237 = "teilsaniert",
            (MIN(IF(R$32:R$166="teilsaniert",Q$32:Q$166)) + MAX(IF(R$32:R$166="teilsaniert",Q$32:Q$166))) / 2,
            (MIN(IF(R$32:R$166="saniert",Q$32:Q$166)) + MAX(IF(R$32:R$166="saniert",Q$32:Q$166))) / 2
        )
    )),
    0,
    IF(
        Q236 &lt; (IF(
            R237 = "unsaniert",
            (MIN(IF(R$32:R$166="unsaniert",Q$32:Q$166)) + MAX(IF(R$32:R$166="unsaniert",Q$32:Q$166))) / 2,
            IF(
                R237 = "teilsaniert",
                (MIN(IF(R$32:R$166="teilsaniert",Q$32:Q$166)) + MAX(IF(R$32:R$166="teilsaniert",Q$32:Q$166))) / 2,
                (MIN(IF(R$32:R$166="saniert",Q$32:Q$166)) + MAX(IF(R$32:R$166="saniert",Q$32:Q$166))) / 2
            )
        )),
        0,
        P237
    )
)</f>
        <v>0</v>
      </c>
      <c r="W237" s="174">
        <f t="shared" si="83"/>
        <v>-0.77291022999969405</v>
      </c>
      <c r="X237" s="173">
        <f t="shared" si="79"/>
        <v>1.2438473447358882E-8</v>
      </c>
      <c r="Y237" s="174" t="str">
        <f t="shared" si="80"/>
        <v>saniert</v>
      </c>
      <c r="Z237" s="174" cm="1">
        <f t="array" ref="Z237">IF(
    X237 &gt; (IF(
        Y237 = "unsaniert",
        (MIN(IF(Y$29:Y$166="unsaniert",X$29:X$166)) + MAX(IF(Y$29:Y$166="unsaniert",X$29:X$166))) / 2,
        IF(
            Y237 = "teilsaniert",
            (MIN(IF(Y$29:Y$166="teilsaniert",X$29:X$166)) + MAX(IF(Y$29:Y$166="teilsaniert",X$29:X$166))) / 2,
            (MIN(IF(Y$29:Y$166="saniert",X$29:X$166)) + MAX(IF(Y$29:Y$166="saniert",X$29:X$166))) / 2
        )
    )),
    0,
    IF(
        X236 &lt; (IF(
            Y237 = "unsaniert",
            (MIN(IF(Y$29:Y$166="unsaniert",X$29:X$166)) + MAX(IF(Y$29:Y$166="unsaniert",X$29:X$166))) / 2,
            IF(
                Y237 = "teilsaniert",
                (MIN(IF(Y$29:Y$166="teilsaniert",X$29:X$166)) + MAX(IF(Y$29:Y$166="teilsaniert",X$29:X$166))) / 2,
                (MIN(IF(Y$29:Y$166="saniert",X$29:X$166)) + MAX(IF(Y$29:Y$166="saniert",X$29:X$166))) / 2
            )
        )),
        0,
        W237
    )
)</f>
        <v>0</v>
      </c>
      <c r="AK237" s="174">
        <f t="shared" si="85"/>
        <v>-3.8879460361989144</v>
      </c>
      <c r="AL237" s="173">
        <f t="shared" si="57"/>
        <v>1.3276575042725049E-66</v>
      </c>
      <c r="AM237" s="174" t="str">
        <f t="shared" si="58"/>
        <v>saniert</v>
      </c>
      <c r="AN237" s="174" cm="1">
        <f t="array" ref="AN237">IF(
    AL237 &gt; (IF(
        AM237 = "unsaniert",
        (MIN(IF(AM$1:AM$166="unsaniert",AL$1:AL$166)) + MAX(IF(AM$1:AM$166="unsaniert",AL$1:AL$166))) / 2,
        IF(
            AM237 = "teilsaniert",
            (MIN(IF(AM$1:AM$166="teilsaniert",AL$1:AL$166)) + MAX(IF(AM$1:AM$166="teilsaniert",AL$1:AL$166))) / 2,
            (MIN(IF(AM$1:AM$166="saniert",AL$1:AL$166)) + MAX(IF(AM$1:AM$166="saniert",AL$1:AL$166))) / 2
        )
    )),
    0,
    IF(
        AL236 &lt; (IF(
            AM237 = "unsaniert",
            (MIN(IF(AM$1:AM$166="unsaniert",AL$1:AL$166)) + MAX(IF(AM$1:AM$166="unsaniert",AL$1:AL$166))) / 2,
            IF(
                AM237 = "teilsaniert",
                (MIN(IF(AM$1:AM$166="teilsaniert",AL$1:AL$166)) + MAX(IF(AM$1:AM$166="teilsaniert",AL$1:AL$166))) / 2,
                (MIN(IF(AM$1:AM$166="saniert",AL$1:AL$166)) + MAX(IF(AM$1:AM$166="saniert",AL$1:AL$166))) / 2
            )
        )),
        0,
        AK237
    )
)</f>
        <v>0</v>
      </c>
    </row>
    <row r="238" spans="9:40">
      <c r="I238" s="174">
        <f t="shared" si="81"/>
        <v>-1.5527738939736393</v>
      </c>
      <c r="J238" s="160">
        <f t="shared" si="86"/>
        <v>1.9892727245064972E-6</v>
      </c>
      <c r="K238" s="174" t="str">
        <f t="shared" si="78"/>
        <v>saniert</v>
      </c>
      <c r="L238" s="174" cm="1">
        <f t="array" ref="L238">IF(
    J238 &gt; (IF(
        K238 = "unsaniert",
        (MIN(IF(K$32:K$166="unsaniert",J$32:J$166)) + MAX(IF(K$32:K$166="unsaniert",J$32:J$166))) / 2,
        IF(
            K238 = "teilsaniert",
            (MIN(IF(K$32:K$166="teilsaniert",J$32:J$166)) + MAX(IF(K$32:K$166="teilsaniert",J$32:J$166))) / 2,
            (MIN(IF(K$32:K$166="saniert",J$32:J$166)) + MAX(IF(K$32:K$166="saniert",J$32:J$166))) / 2
        )
    )),
    0,
    IF(
        J237 &lt; (IF(
            K238 = "unsaniert",
            (MIN(IF(K$32:K$166="unsaniert",J$32:J$166)) + MAX(IF(K$32:K$166="unsaniert",J$32:J$166))) / 2,
            IF(
                K238 = "teilsaniert",
                (MIN(IF(K$32:K$166="teilsaniert",J$32:J$166)) + MAX(IF(K$32:K$166="teilsaniert",J$32:J$166))) / 2,
                (MIN(IF(K$32:K$166="saniert",J$32:J$166)) + MAX(IF(K$32:K$166="saniert",J$32:J$166))) / 2
            )
        )),
        0,
        I238
    )
)</f>
        <v>0</v>
      </c>
      <c r="P238" s="174">
        <f t="shared" si="88"/>
        <v>-3.7563658874943116</v>
      </c>
      <c r="Q238" s="160">
        <f t="shared" si="87"/>
        <v>4.6265317821387314E-49</v>
      </c>
      <c r="R238" s="174" t="str">
        <f t="shared" si="84"/>
        <v>saniert</v>
      </c>
      <c r="S238" s="174" cm="1">
        <f t="array" ref="S238">IF(
    Q238 &gt; (IF(
        R238 = "unsaniert",
        (MIN(IF(R$32:R$166="unsaniert",Q$32:Q$166)) + MAX(IF(R$32:R$166="unsaniert",Q$32:Q$166))) / 2,
        IF(
            R238 = "teilsaniert",
            (MIN(IF(R$32:R$166="teilsaniert",Q$32:Q$166)) + MAX(IF(R$32:R$166="teilsaniert",Q$32:Q$166))) / 2,
            (MIN(IF(R$32:R$166="saniert",Q$32:Q$166)) + MAX(IF(R$32:R$166="saniert",Q$32:Q$166))) / 2
        )
    )),
    0,
    IF(
        Q237 &lt; (IF(
            R238 = "unsaniert",
            (MIN(IF(R$32:R$166="unsaniert",Q$32:Q$166)) + MAX(IF(R$32:R$166="unsaniert",Q$32:Q$166))) / 2,
            IF(
                R238 = "teilsaniert",
                (MIN(IF(R$32:R$166="teilsaniert",Q$32:Q$166)) + MAX(IF(R$32:R$166="teilsaniert",Q$32:Q$166))) / 2,
                (MIN(IF(R$32:R$166="saniert",Q$32:Q$166)) + MAX(IF(R$32:R$166="saniert",Q$32:Q$166))) / 2
            )
        )),
        0,
        P238
    )
)</f>
        <v>0</v>
      </c>
      <c r="W238" s="174">
        <f t="shared" si="83"/>
        <v>-0.80291022999969408</v>
      </c>
      <c r="X238" s="173">
        <f t="shared" si="79"/>
        <v>9.7389014190025212E-9</v>
      </c>
      <c r="Y238" s="174" t="str">
        <f t="shared" si="80"/>
        <v>saniert</v>
      </c>
      <c r="Z238" s="174" cm="1">
        <f t="array" ref="Z238">IF(
    X238 &gt; (IF(
        Y238 = "unsaniert",
        (MIN(IF(Y$29:Y$166="unsaniert",X$29:X$166)) + MAX(IF(Y$29:Y$166="unsaniert",X$29:X$166))) / 2,
        IF(
            Y238 = "teilsaniert",
            (MIN(IF(Y$29:Y$166="teilsaniert",X$29:X$166)) + MAX(IF(Y$29:Y$166="teilsaniert",X$29:X$166))) / 2,
            (MIN(IF(Y$29:Y$166="saniert",X$29:X$166)) + MAX(IF(Y$29:Y$166="saniert",X$29:X$166))) / 2
        )
    )),
    0,
    IF(
        X237 &lt; (IF(
            Y238 = "unsaniert",
            (MIN(IF(Y$29:Y$166="unsaniert",X$29:X$166)) + MAX(IF(Y$29:Y$166="unsaniert",X$29:X$166))) / 2,
            IF(
                Y238 = "teilsaniert",
                (MIN(IF(Y$29:Y$166="teilsaniert",X$29:X$166)) + MAX(IF(Y$29:Y$166="teilsaniert",X$29:X$166))) / 2,
                (MIN(IF(Y$29:Y$166="saniert",X$29:X$166)) + MAX(IF(Y$29:Y$166="saniert",X$29:X$166))) / 2
            )
        )),
        0,
        W238
    )
)</f>
        <v>0</v>
      </c>
      <c r="AK238" s="174">
        <f t="shared" si="85"/>
        <v>-3.9179460361989142</v>
      </c>
      <c r="AL238" s="173">
        <f t="shared" si="57"/>
        <v>2.3519444588106454E-67</v>
      </c>
      <c r="AM238" s="174" t="str">
        <f t="shared" si="58"/>
        <v>saniert</v>
      </c>
      <c r="AN238" s="174" cm="1">
        <f t="array" ref="AN238">IF(
    AL238 &gt; (IF(
        AM238 = "unsaniert",
        (MIN(IF(AM$1:AM$166="unsaniert",AL$1:AL$166)) + MAX(IF(AM$1:AM$166="unsaniert",AL$1:AL$166))) / 2,
        IF(
            AM238 = "teilsaniert",
            (MIN(IF(AM$1:AM$166="teilsaniert",AL$1:AL$166)) + MAX(IF(AM$1:AM$166="teilsaniert",AL$1:AL$166))) / 2,
            (MIN(IF(AM$1:AM$166="saniert",AL$1:AL$166)) + MAX(IF(AM$1:AM$166="saniert",AL$1:AL$166))) / 2
        )
    )),
    0,
    IF(
        AL237 &lt; (IF(
            AM238 = "unsaniert",
            (MIN(IF(AM$1:AM$166="unsaniert",AL$1:AL$166)) + MAX(IF(AM$1:AM$166="unsaniert",AL$1:AL$166))) / 2,
            IF(
                AM238 = "teilsaniert",
                (MIN(IF(AM$1:AM$166="teilsaniert",AL$1:AL$166)) + MAX(IF(AM$1:AM$166="teilsaniert",AL$1:AL$166))) / 2,
                (MIN(IF(AM$1:AM$166="saniert",AL$1:AL$166)) + MAX(IF(AM$1:AM$166="saniert",AL$1:AL$166))) / 2
            )
        )),
        0,
        AK238
    )
)</f>
        <v>0</v>
      </c>
    </row>
    <row r="239" spans="9:40">
      <c r="I239" s="174">
        <f t="shared" si="81"/>
        <v>-1.5827738939736393</v>
      </c>
      <c r="J239" s="160">
        <f t="shared" si="86"/>
        <v>1.6596751443715264E-6</v>
      </c>
      <c r="K239" s="174" t="str">
        <f t="shared" si="78"/>
        <v>saniert</v>
      </c>
      <c r="L239" s="174" cm="1">
        <f t="array" ref="L239">IF(
    J239 &gt; (IF(
        K239 = "unsaniert",
        (MIN(IF(K$32:K$166="unsaniert",J$32:J$166)) + MAX(IF(K$32:K$166="unsaniert",J$32:J$166))) / 2,
        IF(
            K239 = "teilsaniert",
            (MIN(IF(K$32:K$166="teilsaniert",J$32:J$166)) + MAX(IF(K$32:K$166="teilsaniert",J$32:J$166))) / 2,
            (MIN(IF(K$32:K$166="saniert",J$32:J$166)) + MAX(IF(K$32:K$166="saniert",J$32:J$166))) / 2
        )
    )),
    0,
    IF(
        J238 &lt; (IF(
            K239 = "unsaniert",
            (MIN(IF(K$32:K$166="unsaniert",J$32:J$166)) + MAX(IF(K$32:K$166="unsaniert",J$32:J$166))) / 2,
            IF(
                K239 = "teilsaniert",
                (MIN(IF(K$32:K$166="teilsaniert",J$32:J$166)) + MAX(IF(K$32:K$166="teilsaniert",J$32:J$166))) / 2,
                (MIN(IF(K$32:K$166="saniert",J$32:J$166)) + MAX(IF(K$32:K$166="saniert",J$32:J$166))) / 2
            )
        )),
        0,
        I239
    )
)</f>
        <v>0</v>
      </c>
      <c r="P239" s="174">
        <f t="shared" si="88"/>
        <v>-3.7863658874943114</v>
      </c>
      <c r="Q239" s="160">
        <f t="shared" si="87"/>
        <v>1.2767755723264785E-49</v>
      </c>
      <c r="R239" s="174" t="str">
        <f t="shared" si="84"/>
        <v>saniert</v>
      </c>
      <c r="S239" s="174" cm="1">
        <f t="array" ref="S239">IF(
    Q239 &gt; (IF(
        R239 = "unsaniert",
        (MIN(IF(R$32:R$166="unsaniert",Q$32:Q$166)) + MAX(IF(R$32:R$166="unsaniert",Q$32:Q$166))) / 2,
        IF(
            R239 = "teilsaniert",
            (MIN(IF(R$32:R$166="teilsaniert",Q$32:Q$166)) + MAX(IF(R$32:R$166="teilsaniert",Q$32:Q$166))) / 2,
            (MIN(IF(R$32:R$166="saniert",Q$32:Q$166)) + MAX(IF(R$32:R$166="saniert",Q$32:Q$166))) / 2
        )
    )),
    0,
    IF(
        Q238 &lt; (IF(
            R239 = "unsaniert",
            (MIN(IF(R$32:R$166="unsaniert",Q$32:Q$166)) + MAX(IF(R$32:R$166="unsaniert",Q$32:Q$166))) / 2,
            IF(
                R239 = "teilsaniert",
                (MIN(IF(R$32:R$166="teilsaniert",Q$32:Q$166)) + MAX(IF(R$32:R$166="teilsaniert",Q$32:Q$166))) / 2,
                (MIN(IF(R$32:R$166="saniert",Q$32:Q$166)) + MAX(IF(R$32:R$166="saniert",Q$32:Q$166))) / 2
            )
        )),
        0,
        P239
    )
)</f>
        <v>0</v>
      </c>
      <c r="W239" s="174">
        <f t="shared" si="83"/>
        <v>-0.83291022999969411</v>
      </c>
      <c r="X239" s="173">
        <f t="shared" si="79"/>
        <v>7.6118712107928236E-9</v>
      </c>
      <c r="Y239" s="174" t="str">
        <f t="shared" si="80"/>
        <v>saniert</v>
      </c>
      <c r="Z239" s="174" cm="1">
        <f t="array" ref="Z239">IF(
    X239 &gt; (IF(
        Y239 = "unsaniert",
        (MIN(IF(Y$29:Y$166="unsaniert",X$29:X$166)) + MAX(IF(Y$29:Y$166="unsaniert",X$29:X$166))) / 2,
        IF(
            Y239 = "teilsaniert",
            (MIN(IF(Y$29:Y$166="teilsaniert",X$29:X$166)) + MAX(IF(Y$29:Y$166="teilsaniert",X$29:X$166))) / 2,
            (MIN(IF(Y$29:Y$166="saniert",X$29:X$166)) + MAX(IF(Y$29:Y$166="saniert",X$29:X$166))) / 2
        )
    )),
    0,
    IF(
        X238 &lt; (IF(
            Y239 = "unsaniert",
            (MIN(IF(Y$29:Y$166="unsaniert",X$29:X$166)) + MAX(IF(Y$29:Y$166="unsaniert",X$29:X$166))) / 2,
            IF(
                Y239 = "teilsaniert",
                (MIN(IF(Y$29:Y$166="teilsaniert",X$29:X$166)) + MAX(IF(Y$29:Y$166="teilsaniert",X$29:X$166))) / 2,
                (MIN(IF(Y$29:Y$166="saniert",X$29:X$166)) + MAX(IF(Y$29:Y$166="saniert",X$29:X$166))) / 2
            )
        )),
        0,
        W239
    )
)</f>
        <v>0</v>
      </c>
      <c r="AK239" s="174">
        <f t="shared" si="85"/>
        <v>-3.947946036198914</v>
      </c>
      <c r="AL239" s="173">
        <f t="shared" si="57"/>
        <v>4.1251462650811785E-68</v>
      </c>
      <c r="AM239" s="174" t="str">
        <f t="shared" si="58"/>
        <v>saniert</v>
      </c>
      <c r="AN239" s="174" cm="1">
        <f t="array" ref="AN239">IF(
    AL239 &gt; (IF(
        AM239 = "unsaniert",
        (MIN(IF(AM$1:AM$166="unsaniert",AL$1:AL$166)) + MAX(IF(AM$1:AM$166="unsaniert",AL$1:AL$166))) / 2,
        IF(
            AM239 = "teilsaniert",
            (MIN(IF(AM$1:AM$166="teilsaniert",AL$1:AL$166)) + MAX(IF(AM$1:AM$166="teilsaniert",AL$1:AL$166))) / 2,
            (MIN(IF(AM$1:AM$166="saniert",AL$1:AL$166)) + MAX(IF(AM$1:AM$166="saniert",AL$1:AL$166))) / 2
        )
    )),
    0,
    IF(
        AL238 &lt; (IF(
            AM239 = "unsaniert",
            (MIN(IF(AM$1:AM$166="unsaniert",AL$1:AL$166)) + MAX(IF(AM$1:AM$166="unsaniert",AL$1:AL$166))) / 2,
            IF(
                AM239 = "teilsaniert",
                (MIN(IF(AM$1:AM$166="teilsaniert",AL$1:AL$166)) + MAX(IF(AM$1:AM$166="teilsaniert",AL$1:AL$166))) / 2,
                (MIN(IF(AM$1:AM$166="saniert",AL$1:AL$166)) + MAX(IF(AM$1:AM$166="saniert",AL$1:AL$166))) / 2
            )
        )),
        0,
        AK239
    )
)</f>
        <v>0</v>
      </c>
    </row>
    <row r="240" spans="9:40">
      <c r="I240" s="174">
        <f t="shared" si="81"/>
        <v>-1.6127738939736393</v>
      </c>
      <c r="J240" s="160">
        <f t="shared" si="86"/>
        <v>1.3828135064101509E-6</v>
      </c>
      <c r="K240" s="174" t="str">
        <f t="shared" si="78"/>
        <v>saniert</v>
      </c>
      <c r="L240" s="174" cm="1">
        <f t="array" ref="L240">IF(
    J240 &gt; (IF(
        K240 = "unsaniert",
        (MIN(IF(K$32:K$166="unsaniert",J$32:J$166)) + MAX(IF(K$32:K$166="unsaniert",J$32:J$166))) / 2,
        IF(
            K240 = "teilsaniert",
            (MIN(IF(K$32:K$166="teilsaniert",J$32:J$166)) + MAX(IF(K$32:K$166="teilsaniert",J$32:J$166))) / 2,
            (MIN(IF(K$32:K$166="saniert",J$32:J$166)) + MAX(IF(K$32:K$166="saniert",J$32:J$166))) / 2
        )
    )),
    0,
    IF(
        J239 &lt; (IF(
            K240 = "unsaniert",
            (MIN(IF(K$32:K$166="unsaniert",J$32:J$166)) + MAX(IF(K$32:K$166="unsaniert",J$32:J$166))) / 2,
            IF(
                K240 = "teilsaniert",
                (MIN(IF(K$32:K$166="teilsaniert",J$32:J$166)) + MAX(IF(K$32:K$166="teilsaniert",J$32:J$166))) / 2,
                (MIN(IF(K$32:K$166="saniert",J$32:J$166)) + MAX(IF(K$32:K$166="saniert",J$32:J$166))) / 2
            )
        )),
        0,
        I240
    )
)</f>
        <v>0</v>
      </c>
      <c r="P240" s="174">
        <f t="shared" si="88"/>
        <v>-3.8163658874943112</v>
      </c>
      <c r="Q240" s="160">
        <f t="shared" si="87"/>
        <v>3.497000648793888E-50</v>
      </c>
      <c r="R240" s="174" t="str">
        <f t="shared" si="84"/>
        <v>saniert</v>
      </c>
      <c r="S240" s="174" cm="1">
        <f t="array" ref="S240">IF(
    Q240 &gt; (IF(
        R240 = "unsaniert",
        (MIN(IF(R$32:R$166="unsaniert",Q$32:Q$166)) + MAX(IF(R$32:R$166="unsaniert",Q$32:Q$166))) / 2,
        IF(
            R240 = "teilsaniert",
            (MIN(IF(R$32:R$166="teilsaniert",Q$32:Q$166)) + MAX(IF(R$32:R$166="teilsaniert",Q$32:Q$166))) / 2,
            (MIN(IF(R$32:R$166="saniert",Q$32:Q$166)) + MAX(IF(R$32:R$166="saniert",Q$32:Q$166))) / 2
        )
    )),
    0,
    IF(
        Q239 &lt; (IF(
            R240 = "unsaniert",
            (MIN(IF(R$32:R$166="unsaniert",Q$32:Q$166)) + MAX(IF(R$32:R$166="unsaniert",Q$32:Q$166))) / 2,
            IF(
                R240 = "teilsaniert",
                (MIN(IF(R$32:R$166="teilsaniert",Q$32:Q$166)) + MAX(IF(R$32:R$166="teilsaniert",Q$32:Q$166))) / 2,
                (MIN(IF(R$32:R$166="saniert",Q$32:Q$166)) + MAX(IF(R$32:R$166="saniert",Q$32:Q$166))) / 2
            )
        )),
        0,
        P240
    )
)</f>
        <v>0</v>
      </c>
      <c r="W240" s="174">
        <f t="shared" si="83"/>
        <v>-0.86291022999969413</v>
      </c>
      <c r="X240" s="173">
        <f t="shared" si="79"/>
        <v>5.9389709303012166E-9</v>
      </c>
      <c r="Y240" s="174" t="str">
        <f t="shared" si="80"/>
        <v>saniert</v>
      </c>
      <c r="Z240" s="174" cm="1">
        <f t="array" ref="Z240">IF(
    X240 &gt; (IF(
        Y240 = "unsaniert",
        (MIN(IF(Y$29:Y$166="unsaniert",X$29:X$166)) + MAX(IF(Y$29:Y$166="unsaniert",X$29:X$166))) / 2,
        IF(
            Y240 = "teilsaniert",
            (MIN(IF(Y$29:Y$166="teilsaniert",X$29:X$166)) + MAX(IF(Y$29:Y$166="teilsaniert",X$29:X$166))) / 2,
            (MIN(IF(Y$29:Y$166="saniert",X$29:X$166)) + MAX(IF(Y$29:Y$166="saniert",X$29:X$166))) / 2
        )
    )),
    0,
    IF(
        X239 &lt; (IF(
            Y240 = "unsaniert",
            (MIN(IF(Y$29:Y$166="unsaniert",X$29:X$166)) + MAX(IF(Y$29:Y$166="unsaniert",X$29:X$166))) / 2,
            IF(
                Y240 = "teilsaniert",
                (MIN(IF(Y$29:Y$166="teilsaniert",X$29:X$166)) + MAX(IF(Y$29:Y$166="teilsaniert",X$29:X$166))) / 2,
                (MIN(IF(Y$29:Y$166="saniert",X$29:X$166)) + MAX(IF(Y$29:Y$166="saniert",X$29:X$166))) / 2
            )
        )),
        0,
        W240
    )
)</f>
        <v>0</v>
      </c>
      <c r="AK240" s="174">
        <f t="shared" si="85"/>
        <v>-3.9779460361989138</v>
      </c>
      <c r="AL240" s="173">
        <f t="shared" si="57"/>
        <v>7.1634587662393253E-69</v>
      </c>
      <c r="AM240" s="174" t="str">
        <f t="shared" si="58"/>
        <v>saniert</v>
      </c>
      <c r="AN240" s="174" cm="1">
        <f t="array" ref="AN240">IF(
    AL240 &gt; (IF(
        AM240 = "unsaniert",
        (MIN(IF(AM$1:AM$166="unsaniert",AL$1:AL$166)) + MAX(IF(AM$1:AM$166="unsaniert",AL$1:AL$166))) / 2,
        IF(
            AM240 = "teilsaniert",
            (MIN(IF(AM$1:AM$166="teilsaniert",AL$1:AL$166)) + MAX(IF(AM$1:AM$166="teilsaniert",AL$1:AL$166))) / 2,
            (MIN(IF(AM$1:AM$166="saniert",AL$1:AL$166)) + MAX(IF(AM$1:AM$166="saniert",AL$1:AL$166))) / 2
        )
    )),
    0,
    IF(
        AL239 &lt; (IF(
            AM240 = "unsaniert",
            (MIN(IF(AM$1:AM$166="unsaniert",AL$1:AL$166)) + MAX(IF(AM$1:AM$166="unsaniert",AL$1:AL$166))) / 2,
            IF(
                AM240 = "teilsaniert",
                (MIN(IF(AM$1:AM$166="teilsaniert",AL$1:AL$166)) + MAX(IF(AM$1:AM$166="teilsaniert",AL$1:AL$166))) / 2,
                (MIN(IF(AM$1:AM$166="saniert",AL$1:AL$166)) + MAX(IF(AM$1:AM$166="saniert",AL$1:AL$166))) / 2
            )
        )),
        0,
        AK240
    )
)</f>
        <v>0</v>
      </c>
    </row>
    <row r="241" spans="9:40">
      <c r="I241" s="174">
        <f t="shared" si="81"/>
        <v>-1.6427738939736394</v>
      </c>
      <c r="J241" s="160">
        <f t="shared" si="86"/>
        <v>1.1505767815437138E-6</v>
      </c>
      <c r="K241" s="174" t="str">
        <f t="shared" si="78"/>
        <v>saniert</v>
      </c>
      <c r="L241" s="174" cm="1">
        <f t="array" ref="L241">IF(
    J241 &gt; (IF(
        K241 = "unsaniert",
        (MIN(IF(K$32:K$166="unsaniert",J$32:J$166)) + MAX(IF(K$32:K$166="unsaniert",J$32:J$166))) / 2,
        IF(
            K241 = "teilsaniert",
            (MIN(IF(K$32:K$166="teilsaniert",J$32:J$166)) + MAX(IF(K$32:K$166="teilsaniert",J$32:J$166))) / 2,
            (MIN(IF(K$32:K$166="saniert",J$32:J$166)) + MAX(IF(K$32:K$166="saniert",J$32:J$166))) / 2
        )
    )),
    0,
    IF(
        J240 &lt; (IF(
            K241 = "unsaniert",
            (MIN(IF(K$32:K$166="unsaniert",J$32:J$166)) + MAX(IF(K$32:K$166="unsaniert",J$32:J$166))) / 2,
            IF(
                K241 = "teilsaniert",
                (MIN(IF(K$32:K$166="teilsaniert",J$32:J$166)) + MAX(IF(K$32:K$166="teilsaniert",J$32:J$166))) / 2,
                (MIN(IF(K$32:K$166="saniert",J$32:J$166)) + MAX(IF(K$32:K$166="saniert",J$32:J$166))) / 2
            )
        )),
        0,
        I241
    )
)</f>
        <v>0</v>
      </c>
      <c r="P241" s="174">
        <f t="shared" si="88"/>
        <v>-3.846365887494311</v>
      </c>
      <c r="Q241" s="160">
        <f t="shared" si="87"/>
        <v>9.5060222390019831E-51</v>
      </c>
      <c r="R241" s="174" t="str">
        <f t="shared" si="84"/>
        <v>saniert</v>
      </c>
      <c r="S241" s="174" cm="1">
        <f t="array" ref="S241">IF(
    Q241 &gt; (IF(
        R241 = "unsaniert",
        (MIN(IF(R$32:R$166="unsaniert",Q$32:Q$166)) + MAX(IF(R$32:R$166="unsaniert",Q$32:Q$166))) / 2,
        IF(
            R241 = "teilsaniert",
            (MIN(IF(R$32:R$166="teilsaniert",Q$32:Q$166)) + MAX(IF(R$32:R$166="teilsaniert",Q$32:Q$166))) / 2,
            (MIN(IF(R$32:R$166="saniert",Q$32:Q$166)) + MAX(IF(R$32:R$166="saniert",Q$32:Q$166))) / 2
        )
    )),
    0,
    IF(
        Q240 &lt; (IF(
            R241 = "unsaniert",
            (MIN(IF(R$32:R$166="unsaniert",Q$32:Q$166)) + MAX(IF(R$32:R$166="unsaniert",Q$32:Q$166))) / 2,
            IF(
                R241 = "teilsaniert",
                (MIN(IF(R$32:R$166="teilsaniert",Q$32:Q$166)) + MAX(IF(R$32:R$166="teilsaniert",Q$32:Q$166))) / 2,
                (MIN(IF(R$32:R$166="saniert",Q$32:Q$166)) + MAX(IF(R$32:R$166="saniert",Q$32:Q$166))) / 2
            )
        )),
        0,
        P241
    )
)</f>
        <v>0</v>
      </c>
      <c r="W241" s="174">
        <f t="shared" si="83"/>
        <v>-0.89291022999969416</v>
      </c>
      <c r="X241" s="173">
        <f t="shared" si="79"/>
        <v>4.6256099540173541E-9</v>
      </c>
      <c r="Y241" s="174" t="str">
        <f t="shared" si="80"/>
        <v>saniert</v>
      </c>
      <c r="Z241" s="174" cm="1">
        <f t="array" ref="Z241">IF(
    X241 &gt; (IF(
        Y241 = "unsaniert",
        (MIN(IF(Y$29:Y$166="unsaniert",X$29:X$166)) + MAX(IF(Y$29:Y$166="unsaniert",X$29:X$166))) / 2,
        IF(
            Y241 = "teilsaniert",
            (MIN(IF(Y$29:Y$166="teilsaniert",X$29:X$166)) + MAX(IF(Y$29:Y$166="teilsaniert",X$29:X$166))) / 2,
            (MIN(IF(Y$29:Y$166="saniert",X$29:X$166)) + MAX(IF(Y$29:Y$166="saniert",X$29:X$166))) / 2
        )
    )),
    0,
    IF(
        X240 &lt; (IF(
            Y241 = "unsaniert",
            (MIN(IF(Y$29:Y$166="unsaniert",X$29:X$166)) + MAX(IF(Y$29:Y$166="unsaniert",X$29:X$166))) / 2,
            IF(
                Y241 = "teilsaniert",
                (MIN(IF(Y$29:Y$166="teilsaniert",X$29:X$166)) + MAX(IF(Y$29:Y$166="teilsaniert",X$29:X$166))) / 2,
                (MIN(IF(Y$29:Y$166="saniert",X$29:X$166)) + MAX(IF(Y$29:Y$166="saniert",X$29:X$166))) / 2
            )
        )),
        0,
        W241
    )
)</f>
        <v>0</v>
      </c>
      <c r="AK241" s="174">
        <f t="shared" si="85"/>
        <v>-4.0079460361989137</v>
      </c>
      <c r="AL241" s="173">
        <f t="shared" si="57"/>
        <v>1.2316211685954342E-69</v>
      </c>
      <c r="AM241" s="174" t="str">
        <f t="shared" si="58"/>
        <v>saniert</v>
      </c>
      <c r="AN241" s="174" cm="1">
        <f t="array" ref="AN241">IF(
    AL241 &gt; (IF(
        AM241 = "unsaniert",
        (MIN(IF(AM$1:AM$166="unsaniert",AL$1:AL$166)) + MAX(IF(AM$1:AM$166="unsaniert",AL$1:AL$166))) / 2,
        IF(
            AM241 = "teilsaniert",
            (MIN(IF(AM$1:AM$166="teilsaniert",AL$1:AL$166)) + MAX(IF(AM$1:AM$166="teilsaniert",AL$1:AL$166))) / 2,
            (MIN(IF(AM$1:AM$166="saniert",AL$1:AL$166)) + MAX(IF(AM$1:AM$166="saniert",AL$1:AL$166))) / 2
        )
    )),
    0,
    IF(
        AL240 &lt; (IF(
            AM241 = "unsaniert",
            (MIN(IF(AM$1:AM$166="unsaniert",AL$1:AL$166)) + MAX(IF(AM$1:AM$166="unsaniert",AL$1:AL$166))) / 2,
            IF(
                AM241 = "teilsaniert",
                (MIN(IF(AM$1:AM$166="teilsaniert",AL$1:AL$166)) + MAX(IF(AM$1:AM$166="teilsaniert",AL$1:AL$166))) / 2,
                (MIN(IF(AM$1:AM$166="saniert",AL$1:AL$166)) + MAX(IF(AM$1:AM$166="saniert",AL$1:AL$166))) / 2
            )
        )),
        0,
        AK241
    )
)</f>
        <v>0</v>
      </c>
    </row>
    <row r="242" spans="9:40">
      <c r="I242" s="174">
        <f t="shared" si="81"/>
        <v>-1.6727738939736394</v>
      </c>
      <c r="J242" s="160">
        <f t="shared" si="86"/>
        <v>9.5604598848761441E-7</v>
      </c>
      <c r="K242" s="174" t="str">
        <f t="shared" si="78"/>
        <v>saniert</v>
      </c>
      <c r="L242" s="174" cm="1">
        <f t="array" ref="L242">IF(
    J242 &gt; (IF(
        K242 = "unsaniert",
        (MIN(IF(K$32:K$166="unsaniert",J$32:J$166)) + MAX(IF(K$32:K$166="unsaniert",J$32:J$166))) / 2,
        IF(
            K242 = "teilsaniert",
            (MIN(IF(K$32:K$166="teilsaniert",J$32:J$166)) + MAX(IF(K$32:K$166="teilsaniert",J$32:J$166))) / 2,
            (MIN(IF(K$32:K$166="saniert",J$32:J$166)) + MAX(IF(K$32:K$166="saniert",J$32:J$166))) / 2
        )
    )),
    0,
    IF(
        J241 &lt; (IF(
            K242 = "unsaniert",
            (MIN(IF(K$32:K$166="unsaniert",J$32:J$166)) + MAX(IF(K$32:K$166="unsaniert",J$32:J$166))) / 2,
            IF(
                K242 = "teilsaniert",
                (MIN(IF(K$32:K$166="teilsaniert",J$32:J$166)) + MAX(IF(K$32:K$166="teilsaniert",J$32:J$166))) / 2,
                (MIN(IF(K$32:K$166="saniert",J$32:J$166)) + MAX(IF(K$32:K$166="saniert",J$32:J$166))) / 2
            )
        )),
        0,
        I242
    )
)</f>
        <v>0</v>
      </c>
      <c r="P242" s="174">
        <f t="shared" si="88"/>
        <v>-3.8763658874943108</v>
      </c>
      <c r="Q242" s="160">
        <f t="shared" si="87"/>
        <v>2.564624221438409E-51</v>
      </c>
      <c r="R242" s="174" t="str">
        <f t="shared" si="84"/>
        <v>saniert</v>
      </c>
      <c r="S242" s="174" cm="1">
        <f t="array" ref="S242">IF(
    Q242 &gt; (IF(
        R242 = "unsaniert",
        (MIN(IF(R$32:R$166="unsaniert",Q$32:Q$166)) + MAX(IF(R$32:R$166="unsaniert",Q$32:Q$166))) / 2,
        IF(
            R242 = "teilsaniert",
            (MIN(IF(R$32:R$166="teilsaniert",Q$32:Q$166)) + MAX(IF(R$32:R$166="teilsaniert",Q$32:Q$166))) / 2,
            (MIN(IF(R$32:R$166="saniert",Q$32:Q$166)) + MAX(IF(R$32:R$166="saniert",Q$32:Q$166))) / 2
        )
    )),
    0,
    IF(
        Q241 &lt; (IF(
            R242 = "unsaniert",
            (MIN(IF(R$32:R$166="unsaniert",Q$32:Q$166)) + MAX(IF(R$32:R$166="unsaniert",Q$32:Q$166))) / 2,
            IF(
                R242 = "teilsaniert",
                (MIN(IF(R$32:R$166="teilsaniert",Q$32:Q$166)) + MAX(IF(R$32:R$166="teilsaniert",Q$32:Q$166))) / 2,
                (MIN(IF(R$32:R$166="saniert",Q$32:Q$166)) + MAX(IF(R$32:R$166="saniert",Q$32:Q$166))) / 2
            )
        )),
        0,
        P242
    )
)</f>
        <v>0</v>
      </c>
      <c r="W242" s="174">
        <f t="shared" si="83"/>
        <v>-0.92291022999969419</v>
      </c>
      <c r="X242" s="173">
        <f t="shared" si="79"/>
        <v>3.5963719357696718E-9</v>
      </c>
      <c r="Y242" s="174" t="str">
        <f t="shared" si="80"/>
        <v>saniert</v>
      </c>
      <c r="Z242" s="174" cm="1">
        <f t="array" ref="Z242">IF(
    X242 &gt; (IF(
        Y242 = "unsaniert",
        (MIN(IF(Y$29:Y$166="unsaniert",X$29:X$166)) + MAX(IF(Y$29:Y$166="unsaniert",X$29:X$166))) / 2,
        IF(
            Y242 = "teilsaniert",
            (MIN(IF(Y$29:Y$166="teilsaniert",X$29:X$166)) + MAX(IF(Y$29:Y$166="teilsaniert",X$29:X$166))) / 2,
            (MIN(IF(Y$29:Y$166="saniert",X$29:X$166)) + MAX(IF(Y$29:Y$166="saniert",X$29:X$166))) / 2
        )
    )),
    0,
    IF(
        X241 &lt; (IF(
            Y242 = "unsaniert",
            (MIN(IF(Y$29:Y$166="unsaniert",X$29:X$166)) + MAX(IF(Y$29:Y$166="unsaniert",X$29:X$166))) / 2,
            IF(
                Y242 = "teilsaniert",
                (MIN(IF(Y$29:Y$166="teilsaniert",X$29:X$166)) + MAX(IF(Y$29:Y$166="teilsaniert",X$29:X$166))) / 2,
                (MIN(IF(Y$29:Y$166="saniert",X$29:X$166)) + MAX(IF(Y$29:Y$166="saniert",X$29:X$166))) / 2
            )
        )),
        0,
        W242
    )
)</f>
        <v>0</v>
      </c>
      <c r="AK242" s="174">
        <f t="shared" si="85"/>
        <v>-4.0379460361989139</v>
      </c>
      <c r="AL242" s="173">
        <f t="shared" si="57"/>
        <v>2.0965360543189854E-70</v>
      </c>
      <c r="AM242" s="174" t="str">
        <f t="shared" si="58"/>
        <v>saniert</v>
      </c>
      <c r="AN242" s="174" cm="1">
        <f t="array" ref="AN242">IF(
    AL242 &gt; (IF(
        AM242 = "unsaniert",
        (MIN(IF(AM$1:AM$166="unsaniert",AL$1:AL$166)) + MAX(IF(AM$1:AM$166="unsaniert",AL$1:AL$166))) / 2,
        IF(
            AM242 = "teilsaniert",
            (MIN(IF(AM$1:AM$166="teilsaniert",AL$1:AL$166)) + MAX(IF(AM$1:AM$166="teilsaniert",AL$1:AL$166))) / 2,
            (MIN(IF(AM$1:AM$166="saniert",AL$1:AL$166)) + MAX(IF(AM$1:AM$166="saniert",AL$1:AL$166))) / 2
        )
    )),
    0,
    IF(
        AL241 &lt; (IF(
            AM242 = "unsaniert",
            (MIN(IF(AM$1:AM$166="unsaniert",AL$1:AL$166)) + MAX(IF(AM$1:AM$166="unsaniert",AL$1:AL$166))) / 2,
            IF(
                AM242 = "teilsaniert",
                (MIN(IF(AM$1:AM$166="teilsaniert",AL$1:AL$166)) + MAX(IF(AM$1:AM$166="teilsaniert",AL$1:AL$166))) / 2,
                (MIN(IF(AM$1:AM$166="saniert",AL$1:AL$166)) + MAX(IF(AM$1:AM$166="saniert",AL$1:AL$166))) / 2
            )
        )),
        0,
        AK242
    )
)</f>
        <v>0</v>
      </c>
    </row>
    <row r="243" spans="9:40">
      <c r="I243" s="174">
        <f t="shared" si="81"/>
        <v>-1.7027738939736394</v>
      </c>
      <c r="J243" s="160">
        <f t="shared" si="86"/>
        <v>7.9332815197562434E-7</v>
      </c>
      <c r="K243" s="174" t="str">
        <f t="shared" si="78"/>
        <v>saniert</v>
      </c>
      <c r="L243" s="174" cm="1">
        <f t="array" ref="L243">IF(
    J243 &gt; (IF(
        K243 = "unsaniert",
        (MIN(IF(K$32:K$166="unsaniert",J$32:J$166)) + MAX(IF(K$32:K$166="unsaniert",J$32:J$166))) / 2,
        IF(
            K243 = "teilsaniert",
            (MIN(IF(K$32:K$166="teilsaniert",J$32:J$166)) + MAX(IF(K$32:K$166="teilsaniert",J$32:J$166))) / 2,
            (MIN(IF(K$32:K$166="saniert",J$32:J$166)) + MAX(IF(K$32:K$166="saniert",J$32:J$166))) / 2
        )
    )),
    0,
    IF(
        J242 &lt; (IF(
            K243 = "unsaniert",
            (MIN(IF(K$32:K$166="unsaniert",J$32:J$166)) + MAX(IF(K$32:K$166="unsaniert",J$32:J$166))) / 2,
            IF(
                K243 = "teilsaniert",
                (MIN(IF(K$32:K$166="teilsaniert",J$32:J$166)) + MAX(IF(K$32:K$166="teilsaniert",J$32:J$166))) / 2,
                (MIN(IF(K$32:K$166="saniert",J$32:J$166)) + MAX(IF(K$32:K$166="saniert",J$32:J$166))) / 2
            )
        )),
        0,
        I243
    )
)</f>
        <v>0</v>
      </c>
      <c r="P243" s="174">
        <f t="shared" si="88"/>
        <v>-3.9063658874943106</v>
      </c>
      <c r="Q243" s="160">
        <f t="shared" si="87"/>
        <v>6.867051301551959E-52</v>
      </c>
      <c r="R243" s="174" t="str">
        <f t="shared" si="84"/>
        <v>saniert</v>
      </c>
      <c r="S243" s="174" cm="1">
        <f t="array" ref="S243">IF(
    Q243 &gt; (IF(
        R243 = "unsaniert",
        (MIN(IF(R$32:R$166="unsaniert",Q$32:Q$166)) + MAX(IF(R$32:R$166="unsaniert",Q$32:Q$166))) / 2,
        IF(
            R243 = "teilsaniert",
            (MIN(IF(R$32:R$166="teilsaniert",Q$32:Q$166)) + MAX(IF(R$32:R$166="teilsaniert",Q$32:Q$166))) / 2,
            (MIN(IF(R$32:R$166="saniert",Q$32:Q$166)) + MAX(IF(R$32:R$166="saniert",Q$32:Q$166))) / 2
        )
    )),
    0,
    IF(
        Q242 &lt; (IF(
            R243 = "unsaniert",
            (MIN(IF(R$32:R$166="unsaniert",Q$32:Q$166)) + MAX(IF(R$32:R$166="unsaniert",Q$32:Q$166))) / 2,
            IF(
                R243 = "teilsaniert",
                (MIN(IF(R$32:R$166="teilsaniert",Q$32:Q$166)) + MAX(IF(R$32:R$166="teilsaniert",Q$32:Q$166))) / 2,
                (MIN(IF(R$32:R$166="saniert",Q$32:Q$166)) + MAX(IF(R$32:R$166="saniert",Q$32:Q$166))) / 2
            )
        )),
        0,
        P243
    )
)</f>
        <v>0</v>
      </c>
      <c r="W243" s="174">
        <f t="shared" si="83"/>
        <v>-0.95291022999969421</v>
      </c>
      <c r="X243" s="173">
        <f t="shared" si="79"/>
        <v>2.7912434551001002E-9</v>
      </c>
      <c r="Y243" s="174" t="str">
        <f t="shared" si="80"/>
        <v>saniert</v>
      </c>
      <c r="Z243" s="174" cm="1">
        <f t="array" ref="Z243">IF(
    X243 &gt; (IF(
        Y243 = "unsaniert",
        (MIN(IF(Y$29:Y$166="unsaniert",X$29:X$166)) + MAX(IF(Y$29:Y$166="unsaniert",X$29:X$166))) / 2,
        IF(
            Y243 = "teilsaniert",
            (MIN(IF(Y$29:Y$166="teilsaniert",X$29:X$166)) + MAX(IF(Y$29:Y$166="teilsaniert",X$29:X$166))) / 2,
            (MIN(IF(Y$29:Y$166="saniert",X$29:X$166)) + MAX(IF(Y$29:Y$166="saniert",X$29:X$166))) / 2
        )
    )),
    0,
    IF(
        X242 &lt; (IF(
            Y243 = "unsaniert",
            (MIN(IF(Y$29:Y$166="unsaniert",X$29:X$166)) + MAX(IF(Y$29:Y$166="unsaniert",X$29:X$166))) / 2,
            IF(
                Y243 = "teilsaniert",
                (MIN(IF(Y$29:Y$166="teilsaniert",X$29:X$166)) + MAX(IF(Y$29:Y$166="teilsaniert",X$29:X$166))) / 2,
                (MIN(IF(Y$29:Y$166="saniert",X$29:X$166)) + MAX(IF(Y$29:Y$166="saniert",X$29:X$166))) / 2
            )
        )),
        0,
        W243
    )
)</f>
        <v>0</v>
      </c>
      <c r="AK243" s="174">
        <f t="shared" si="85"/>
        <v>-4.0679460361989142</v>
      </c>
      <c r="AL243" s="173">
        <f t="shared" si="57"/>
        <v>3.5334437754158584E-71</v>
      </c>
      <c r="AM243" s="174" t="str">
        <f t="shared" si="58"/>
        <v>saniert</v>
      </c>
      <c r="AN243" s="174" cm="1">
        <f t="array" ref="AN243">IF(
    AL243 &gt; (IF(
        AM243 = "unsaniert",
        (MIN(IF(AM$1:AM$166="unsaniert",AL$1:AL$166)) + MAX(IF(AM$1:AM$166="unsaniert",AL$1:AL$166))) / 2,
        IF(
            AM243 = "teilsaniert",
            (MIN(IF(AM$1:AM$166="teilsaniert",AL$1:AL$166)) + MAX(IF(AM$1:AM$166="teilsaniert",AL$1:AL$166))) / 2,
            (MIN(IF(AM$1:AM$166="saniert",AL$1:AL$166)) + MAX(IF(AM$1:AM$166="saniert",AL$1:AL$166))) / 2
        )
    )),
    0,
    IF(
        AL242 &lt; (IF(
            AM243 = "unsaniert",
            (MIN(IF(AM$1:AM$166="unsaniert",AL$1:AL$166)) + MAX(IF(AM$1:AM$166="unsaniert",AL$1:AL$166))) / 2,
            IF(
                AM243 = "teilsaniert",
                (MIN(IF(AM$1:AM$166="teilsaniert",AL$1:AL$166)) + MAX(IF(AM$1:AM$166="teilsaniert",AL$1:AL$166))) / 2,
                (MIN(IF(AM$1:AM$166="saniert",AL$1:AL$166)) + MAX(IF(AM$1:AM$166="saniert",AL$1:AL$166))) / 2
            )
        )),
        0,
        AK243
    )
)</f>
        <v>0</v>
      </c>
    </row>
    <row r="244" spans="9:40">
      <c r="I244" s="174">
        <f t="shared" si="81"/>
        <v>-1.7327738939736395</v>
      </c>
      <c r="J244" s="160">
        <f t="shared" si="86"/>
        <v>6.5741192500034506E-7</v>
      </c>
      <c r="K244" s="174" t="str">
        <f t="shared" si="78"/>
        <v>saniert</v>
      </c>
      <c r="L244" s="174" cm="1">
        <f t="array" ref="L244">IF(
    J244 &gt; (IF(
        K244 = "unsaniert",
        (MIN(IF(K$32:K$166="unsaniert",J$32:J$166)) + MAX(IF(K$32:K$166="unsaniert",J$32:J$166))) / 2,
        IF(
            K244 = "teilsaniert",
            (MIN(IF(K$32:K$166="teilsaniert",J$32:J$166)) + MAX(IF(K$32:K$166="teilsaniert",J$32:J$166))) / 2,
            (MIN(IF(K$32:K$166="saniert",J$32:J$166)) + MAX(IF(K$32:K$166="saniert",J$32:J$166))) / 2
        )
    )),
    0,
    IF(
        J243 &lt; (IF(
            K244 = "unsaniert",
            (MIN(IF(K$32:K$166="unsaniert",J$32:J$166)) + MAX(IF(K$32:K$166="unsaniert",J$32:J$166))) / 2,
            IF(
                K244 = "teilsaniert",
                (MIN(IF(K$32:K$166="teilsaniert",J$32:J$166)) + MAX(IF(K$32:K$166="teilsaniert",J$32:J$166))) / 2,
                (MIN(IF(K$32:K$166="saniert",J$32:J$166)) + MAX(IF(K$32:K$166="saniert",J$32:J$166))) / 2
            )
        )),
        0,
        I244
    )
)</f>
        <v>0</v>
      </c>
      <c r="P244" s="174">
        <f t="shared" si="88"/>
        <v>-3.9363658874943104</v>
      </c>
      <c r="Q244" s="160">
        <f t="shared" si="87"/>
        <v>1.8248968584006883E-52</v>
      </c>
      <c r="R244" s="174" t="str">
        <f t="shared" si="84"/>
        <v>saniert</v>
      </c>
      <c r="S244" s="174" cm="1">
        <f t="array" ref="S244">IF(
    Q244 &gt; (IF(
        R244 = "unsaniert",
        (MIN(IF(R$32:R$166="unsaniert",Q$32:Q$166)) + MAX(IF(R$32:R$166="unsaniert",Q$32:Q$166))) / 2,
        IF(
            R244 = "teilsaniert",
            (MIN(IF(R$32:R$166="teilsaniert",Q$32:Q$166)) + MAX(IF(R$32:R$166="teilsaniert",Q$32:Q$166))) / 2,
            (MIN(IF(R$32:R$166="saniert",Q$32:Q$166)) + MAX(IF(R$32:R$166="saniert",Q$32:Q$166))) / 2
        )
    )),
    0,
    IF(
        Q243 &lt; (IF(
            R244 = "unsaniert",
            (MIN(IF(R$32:R$166="unsaniert",Q$32:Q$166)) + MAX(IF(R$32:R$166="unsaniert",Q$32:Q$166))) / 2,
            IF(
                R244 = "teilsaniert",
                (MIN(IF(R$32:R$166="teilsaniert",Q$32:Q$166)) + MAX(IF(R$32:R$166="teilsaniert",Q$32:Q$166))) / 2,
                (MIN(IF(R$32:R$166="saniert",Q$32:Q$166)) + MAX(IF(R$32:R$166="saniert",Q$32:Q$166))) / 2
            )
        )),
        0,
        P244
    )
)</f>
        <v>0</v>
      </c>
      <c r="W244" s="174">
        <f t="shared" si="83"/>
        <v>-0.98291022999969424</v>
      </c>
      <c r="X244" s="173">
        <f t="shared" si="79"/>
        <v>2.1625597307234615E-9</v>
      </c>
      <c r="Y244" s="174" t="str">
        <f t="shared" si="80"/>
        <v>saniert</v>
      </c>
      <c r="Z244" s="174" cm="1">
        <f t="array" ref="Z244">IF(
    X244 &gt; (IF(
        Y244 = "unsaniert",
        (MIN(IF(Y$29:Y$166="unsaniert",X$29:X$166)) + MAX(IF(Y$29:Y$166="unsaniert",X$29:X$166))) / 2,
        IF(
            Y244 = "teilsaniert",
            (MIN(IF(Y$29:Y$166="teilsaniert",X$29:X$166)) + MAX(IF(Y$29:Y$166="teilsaniert",X$29:X$166))) / 2,
            (MIN(IF(Y$29:Y$166="saniert",X$29:X$166)) + MAX(IF(Y$29:Y$166="saniert",X$29:X$166))) / 2
        )
    )),
    0,
    IF(
        X243 &lt; (IF(
            Y244 = "unsaniert",
            (MIN(IF(Y$29:Y$166="unsaniert",X$29:X$166)) + MAX(IF(Y$29:Y$166="unsaniert",X$29:X$166))) / 2,
            IF(
                Y244 = "teilsaniert",
                (MIN(IF(Y$29:Y$166="teilsaniert",X$29:X$166)) + MAX(IF(Y$29:Y$166="teilsaniert",X$29:X$166))) / 2,
                (MIN(IF(Y$29:Y$166="saniert",X$29:X$166)) + MAX(IF(Y$29:Y$166="saniert",X$29:X$166))) / 2
            )
        )),
        0,
        W244
    )
)</f>
        <v>0</v>
      </c>
      <c r="AK244" s="174">
        <f t="shared" si="85"/>
        <v>-4.0979460361989144</v>
      </c>
      <c r="AL244" s="173">
        <f t="shared" si="57"/>
        <v>5.8960959772658795E-72</v>
      </c>
      <c r="AM244" s="174" t="str">
        <f t="shared" si="58"/>
        <v>saniert</v>
      </c>
      <c r="AN244" s="174" cm="1">
        <f t="array" ref="AN244">IF(
    AL244 &gt; (IF(
        AM244 = "unsaniert",
        (MIN(IF(AM$1:AM$166="unsaniert",AL$1:AL$166)) + MAX(IF(AM$1:AM$166="unsaniert",AL$1:AL$166))) / 2,
        IF(
            AM244 = "teilsaniert",
            (MIN(IF(AM$1:AM$166="teilsaniert",AL$1:AL$166)) + MAX(IF(AM$1:AM$166="teilsaniert",AL$1:AL$166))) / 2,
            (MIN(IF(AM$1:AM$166="saniert",AL$1:AL$166)) + MAX(IF(AM$1:AM$166="saniert",AL$1:AL$166))) / 2
        )
    )),
    0,
    IF(
        AL243 &lt; (IF(
            AM244 = "unsaniert",
            (MIN(IF(AM$1:AM$166="unsaniert",AL$1:AL$166)) + MAX(IF(AM$1:AM$166="unsaniert",AL$1:AL$166))) / 2,
            IF(
                AM244 = "teilsaniert",
                (MIN(IF(AM$1:AM$166="teilsaniert",AL$1:AL$166)) + MAX(IF(AM$1:AM$166="teilsaniert",AL$1:AL$166))) / 2,
                (MIN(IF(AM$1:AM$166="saniert",AL$1:AL$166)) + MAX(IF(AM$1:AM$166="saniert",AL$1:AL$166))) / 2
            )
        )),
        0,
        AK244
    )
)</f>
        <v>0</v>
      </c>
    </row>
    <row r="245" spans="9:40">
      <c r="I245" s="174">
        <f t="shared" si="81"/>
        <v>-1.7627738939736395</v>
      </c>
      <c r="J245" s="160">
        <f t="shared" si="86"/>
        <v>5.4404227557493943E-7</v>
      </c>
      <c r="K245" s="174" t="str">
        <f t="shared" si="78"/>
        <v>saniert</v>
      </c>
      <c r="L245" s="174" cm="1">
        <f t="array" ref="L245">IF(
    J245 &gt; (IF(
        K245 = "unsaniert",
        (MIN(IF(K$32:K$166="unsaniert",J$32:J$166)) + MAX(IF(K$32:K$166="unsaniert",J$32:J$166))) / 2,
        IF(
            K245 = "teilsaniert",
            (MIN(IF(K$32:K$166="teilsaniert",J$32:J$166)) + MAX(IF(K$32:K$166="teilsaniert",J$32:J$166))) / 2,
            (MIN(IF(K$32:K$166="saniert",J$32:J$166)) + MAX(IF(K$32:K$166="saniert",J$32:J$166))) / 2
        )
    )),
    0,
    IF(
        J244 &lt; (IF(
            K245 = "unsaniert",
            (MIN(IF(K$32:K$166="unsaniert",J$32:J$166)) + MAX(IF(K$32:K$166="unsaniert",J$32:J$166))) / 2,
            IF(
                K245 = "teilsaniert",
                (MIN(IF(K$32:K$166="teilsaniert",J$32:J$166)) + MAX(IF(K$32:K$166="teilsaniert",J$32:J$166))) / 2,
                (MIN(IF(K$32:K$166="saniert",J$32:J$166)) + MAX(IF(K$32:K$166="saniert",J$32:J$166))) / 2
            )
        )),
        0,
        I245
    )
)</f>
        <v>0</v>
      </c>
      <c r="P245" s="174">
        <f t="shared" si="88"/>
        <v>-3.9663658874943102</v>
      </c>
      <c r="Q245" s="160">
        <f t="shared" si="87"/>
        <v>4.813130954196993E-53</v>
      </c>
      <c r="R245" s="174" t="str">
        <f t="shared" si="84"/>
        <v>saniert</v>
      </c>
      <c r="S245" s="174" cm="1">
        <f t="array" ref="S245">IF(
    Q245 &gt; (IF(
        R245 = "unsaniert",
        (MIN(IF(R$32:R$166="unsaniert",Q$32:Q$166)) + MAX(IF(R$32:R$166="unsaniert",Q$32:Q$166))) / 2,
        IF(
            R245 = "teilsaniert",
            (MIN(IF(R$32:R$166="teilsaniert",Q$32:Q$166)) + MAX(IF(R$32:R$166="teilsaniert",Q$32:Q$166))) / 2,
            (MIN(IF(R$32:R$166="saniert",Q$32:Q$166)) + MAX(IF(R$32:R$166="saniert",Q$32:Q$166))) / 2
        )
    )),
    0,
    IF(
        Q244 &lt; (IF(
            R245 = "unsaniert",
            (MIN(IF(R$32:R$166="unsaniert",Q$32:Q$166)) + MAX(IF(R$32:R$166="unsaniert",Q$32:Q$166))) / 2,
            IF(
                R245 = "teilsaniert",
                (MIN(IF(R$32:R$166="teilsaniert",Q$32:Q$166)) + MAX(IF(R$32:R$166="teilsaniert",Q$32:Q$166))) / 2,
                (MIN(IF(R$32:R$166="saniert",Q$32:Q$166)) + MAX(IF(R$32:R$166="saniert",Q$32:Q$166))) / 2
            )
        )),
        0,
        P245
    )
)</f>
        <v>0</v>
      </c>
      <c r="W245" s="174">
        <f t="shared" si="83"/>
        <v>-1.0129102299996942</v>
      </c>
      <c r="X245" s="173">
        <f t="shared" si="79"/>
        <v>1.6725362365433221E-9</v>
      </c>
      <c r="Y245" s="174" t="str">
        <f t="shared" si="80"/>
        <v>saniert</v>
      </c>
      <c r="Z245" s="174" cm="1">
        <f t="array" ref="Z245">IF(
    X245 &gt; (IF(
        Y245 = "unsaniert",
        (MIN(IF(Y$29:Y$166="unsaniert",X$29:X$166)) + MAX(IF(Y$29:Y$166="unsaniert",X$29:X$166))) / 2,
        IF(
            Y245 = "teilsaniert",
            (MIN(IF(Y$29:Y$166="teilsaniert",X$29:X$166)) + MAX(IF(Y$29:Y$166="teilsaniert",X$29:X$166))) / 2,
            (MIN(IF(Y$29:Y$166="saniert",X$29:X$166)) + MAX(IF(Y$29:Y$166="saniert",X$29:X$166))) / 2
        )
    )),
    0,
    IF(
        X244 &lt; (IF(
            Y245 = "unsaniert",
            (MIN(IF(Y$29:Y$166="unsaniert",X$29:X$166)) + MAX(IF(Y$29:Y$166="unsaniert",X$29:X$166))) / 2,
            IF(
                Y245 = "teilsaniert",
                (MIN(IF(Y$29:Y$166="teilsaniert",X$29:X$166)) + MAX(IF(Y$29:Y$166="teilsaniert",X$29:X$166))) / 2,
                (MIN(IF(Y$29:Y$166="saniert",X$29:X$166)) + MAX(IF(Y$29:Y$166="saniert",X$29:X$166))) / 2
            )
        )),
        0,
        W245
    )
)</f>
        <v>0</v>
      </c>
      <c r="AK245" s="174">
        <f t="shared" si="85"/>
        <v>-4.1279460361989146</v>
      </c>
      <c r="AL245" s="173">
        <f t="shared" si="57"/>
        <v>9.7409489189424315E-73</v>
      </c>
      <c r="AM245" s="174" t="str">
        <f t="shared" si="58"/>
        <v>saniert</v>
      </c>
      <c r="AN245" s="174" cm="1">
        <f t="array" ref="AN245">IF(
    AL245 &gt; (IF(
        AM245 = "unsaniert",
        (MIN(IF(AM$1:AM$166="unsaniert",AL$1:AL$166)) + MAX(IF(AM$1:AM$166="unsaniert",AL$1:AL$166))) / 2,
        IF(
            AM245 = "teilsaniert",
            (MIN(IF(AM$1:AM$166="teilsaniert",AL$1:AL$166)) + MAX(IF(AM$1:AM$166="teilsaniert",AL$1:AL$166))) / 2,
            (MIN(IF(AM$1:AM$166="saniert",AL$1:AL$166)) + MAX(IF(AM$1:AM$166="saniert",AL$1:AL$166))) / 2
        )
    )),
    0,
    IF(
        AL244 &lt; (IF(
            AM245 = "unsaniert",
            (MIN(IF(AM$1:AM$166="unsaniert",AL$1:AL$166)) + MAX(IF(AM$1:AM$166="unsaniert",AL$1:AL$166))) / 2,
            IF(
                AM245 = "teilsaniert",
                (MIN(IF(AM$1:AM$166="teilsaniert",AL$1:AL$166)) + MAX(IF(AM$1:AM$166="teilsaniert",AL$1:AL$166))) / 2,
                (MIN(IF(AM$1:AM$166="saniert",AL$1:AL$166)) + MAX(IF(AM$1:AM$166="saniert",AL$1:AL$166))) / 2
            )
        )),
        0,
        AK245
    )
)</f>
        <v>0</v>
      </c>
    </row>
    <row r="246" spans="9:40">
      <c r="I246" s="174">
        <f t="shared" si="81"/>
        <v>-1.7927738939736395</v>
      </c>
      <c r="J246" s="160">
        <f t="shared" si="86"/>
        <v>4.4961191628146082E-7</v>
      </c>
      <c r="K246" s="174" t="str">
        <f t="shared" si="78"/>
        <v>saniert</v>
      </c>
      <c r="L246" s="174" cm="1">
        <f t="array" ref="L246">IF(
    J246 &gt; (IF(
        K246 = "unsaniert",
        (MIN(IF(K$32:K$166="unsaniert",J$32:J$166)) + MAX(IF(K$32:K$166="unsaniert",J$32:J$166))) / 2,
        IF(
            K246 = "teilsaniert",
            (MIN(IF(K$32:K$166="teilsaniert",J$32:J$166)) + MAX(IF(K$32:K$166="teilsaniert",J$32:J$166))) / 2,
            (MIN(IF(K$32:K$166="saniert",J$32:J$166)) + MAX(IF(K$32:K$166="saniert",J$32:J$166))) / 2
        )
    )),
    0,
    IF(
        J245 &lt; (IF(
            K246 = "unsaniert",
            (MIN(IF(K$32:K$166="unsaniert",J$32:J$166)) + MAX(IF(K$32:K$166="unsaniert",J$32:J$166))) / 2,
            IF(
                K246 = "teilsaniert",
                (MIN(IF(K$32:K$166="teilsaniert",J$32:J$166)) + MAX(IF(K$32:K$166="teilsaniert",J$32:J$166))) / 2,
                (MIN(IF(K$32:K$166="saniert",J$32:J$166)) + MAX(IF(K$32:K$166="saniert",J$32:J$166))) / 2
            )
        )),
        0,
        I246
    )
)</f>
        <v>0</v>
      </c>
      <c r="P246" s="174">
        <f t="shared" si="88"/>
        <v>-3.99636588749431</v>
      </c>
      <c r="Q246" s="160">
        <f t="shared" si="87"/>
        <v>1.2599061655691661E-53</v>
      </c>
      <c r="R246" s="174" t="str">
        <f t="shared" si="84"/>
        <v>saniert</v>
      </c>
      <c r="S246" s="174" cm="1">
        <f t="array" ref="S246">IF(
    Q246 &gt; (IF(
        R246 = "unsaniert",
        (MIN(IF(R$32:R$166="unsaniert",Q$32:Q$166)) + MAX(IF(R$32:R$166="unsaniert",Q$32:Q$166))) / 2,
        IF(
            R246 = "teilsaniert",
            (MIN(IF(R$32:R$166="teilsaniert",Q$32:Q$166)) + MAX(IF(R$32:R$166="teilsaniert",Q$32:Q$166))) / 2,
            (MIN(IF(R$32:R$166="saniert",Q$32:Q$166)) + MAX(IF(R$32:R$166="saniert",Q$32:Q$166))) / 2
        )
    )),
    0,
    IF(
        Q245 &lt; (IF(
            R246 = "unsaniert",
            (MIN(IF(R$32:R$166="unsaniert",Q$32:Q$166)) + MAX(IF(R$32:R$166="unsaniert",Q$32:Q$166))) / 2,
            IF(
                R246 = "teilsaniert",
                (MIN(IF(R$32:R$166="teilsaniert",Q$32:Q$166)) + MAX(IF(R$32:R$166="teilsaniert",Q$32:Q$166))) / 2,
                (MIN(IF(R$32:R$166="saniert",Q$32:Q$166)) + MAX(IF(R$32:R$166="saniert",Q$32:Q$166))) / 2
            )
        )),
        0,
        P246
    )
)</f>
        <v>0</v>
      </c>
      <c r="W246" s="174">
        <f t="shared" si="83"/>
        <v>-1.0429102299996942</v>
      </c>
      <c r="X246" s="173">
        <f t="shared" si="79"/>
        <v>1.2912779900491321E-9</v>
      </c>
      <c r="Y246" s="174" t="str">
        <f t="shared" si="80"/>
        <v>saniert</v>
      </c>
      <c r="Z246" s="174" cm="1">
        <f t="array" ref="Z246">IF(
    X246 &gt; (IF(
        Y246 = "unsaniert",
        (MIN(IF(Y$29:Y$166="unsaniert",X$29:X$166)) + MAX(IF(Y$29:Y$166="unsaniert",X$29:X$166))) / 2,
        IF(
            Y246 = "teilsaniert",
            (MIN(IF(Y$29:Y$166="teilsaniert",X$29:X$166)) + MAX(IF(Y$29:Y$166="teilsaniert",X$29:X$166))) / 2,
            (MIN(IF(Y$29:Y$166="saniert",X$29:X$166)) + MAX(IF(Y$29:Y$166="saniert",X$29:X$166))) / 2
        )
    )),
    0,
    IF(
        X245 &lt; (IF(
            Y246 = "unsaniert",
            (MIN(IF(Y$29:Y$166="unsaniert",X$29:X$166)) + MAX(IF(Y$29:Y$166="unsaniert",X$29:X$166))) / 2,
            IF(
                Y246 = "teilsaniert",
                (MIN(IF(Y$29:Y$166="teilsaniert",X$29:X$166)) + MAX(IF(Y$29:Y$166="teilsaniert",X$29:X$166))) / 2,
                (MIN(IF(Y$29:Y$166="saniert",X$29:X$166)) + MAX(IF(Y$29:Y$166="saniert",X$29:X$166))) / 2
            )
        )),
        0,
        W246
    )
)</f>
        <v>0</v>
      </c>
      <c r="AK246" s="174">
        <f t="shared" si="85"/>
        <v>-4.1579460361989149</v>
      </c>
      <c r="AL246" s="173">
        <f t="shared" si="57"/>
        <v>1.5933390678848228E-73</v>
      </c>
      <c r="AM246" s="174" t="str">
        <f t="shared" si="58"/>
        <v>saniert</v>
      </c>
      <c r="AN246" s="174" cm="1">
        <f t="array" ref="AN246">IF(
    AL246 &gt; (IF(
        AM246 = "unsaniert",
        (MIN(IF(AM$1:AM$166="unsaniert",AL$1:AL$166)) + MAX(IF(AM$1:AM$166="unsaniert",AL$1:AL$166))) / 2,
        IF(
            AM246 = "teilsaniert",
            (MIN(IF(AM$1:AM$166="teilsaniert",AL$1:AL$166)) + MAX(IF(AM$1:AM$166="teilsaniert",AL$1:AL$166))) / 2,
            (MIN(IF(AM$1:AM$166="saniert",AL$1:AL$166)) + MAX(IF(AM$1:AM$166="saniert",AL$1:AL$166))) / 2
        )
    )),
    0,
    IF(
        AL245 &lt; (IF(
            AM246 = "unsaniert",
            (MIN(IF(AM$1:AM$166="unsaniert",AL$1:AL$166)) + MAX(IF(AM$1:AM$166="unsaniert",AL$1:AL$166))) / 2,
            IF(
                AM246 = "teilsaniert",
                (MIN(IF(AM$1:AM$166="teilsaniert",AL$1:AL$166)) + MAX(IF(AM$1:AM$166="teilsaniert",AL$1:AL$166))) / 2,
                (MIN(IF(AM$1:AM$166="saniert",AL$1:AL$166)) + MAX(IF(AM$1:AM$166="saniert",AL$1:AL$166))) / 2
            )
        )),
        0,
        AK246
    )
)</f>
        <v>0</v>
      </c>
    </row>
    <row r="247" spans="9:40">
      <c r="I247" s="174">
        <f t="shared" si="81"/>
        <v>-1.8227738939736395</v>
      </c>
      <c r="J247" s="160">
        <f t="shared" si="86"/>
        <v>3.7106740796334705E-7</v>
      </c>
      <c r="K247" s="174" t="str">
        <f t="shared" si="78"/>
        <v>saniert</v>
      </c>
      <c r="L247" s="174" cm="1">
        <f t="array" ref="L247">IF(
    J247 &gt; (IF(
        K247 = "unsaniert",
        (MIN(IF(K$32:K$166="unsaniert",J$32:J$166)) + MAX(IF(K$32:K$166="unsaniert",J$32:J$166))) / 2,
        IF(
            K247 = "teilsaniert",
            (MIN(IF(K$32:K$166="teilsaniert",J$32:J$166)) + MAX(IF(K$32:K$166="teilsaniert",J$32:J$166))) / 2,
            (MIN(IF(K$32:K$166="saniert",J$32:J$166)) + MAX(IF(K$32:K$166="saniert",J$32:J$166))) / 2
        )
    )),
    0,
    IF(
        J246 &lt; (IF(
            K247 = "unsaniert",
            (MIN(IF(K$32:K$166="unsaniert",J$32:J$166)) + MAX(IF(K$32:K$166="unsaniert",J$32:J$166))) / 2,
            IF(
                K247 = "teilsaniert",
                (MIN(IF(K$32:K$166="teilsaniert",J$32:J$166)) + MAX(IF(K$32:K$166="teilsaniert",J$32:J$166))) / 2,
                (MIN(IF(K$32:K$166="saniert",J$32:J$166)) + MAX(IF(K$32:K$166="saniert",J$32:J$166))) / 2
            )
        )),
        0,
        I247
    )
)</f>
        <v>0</v>
      </c>
      <c r="P247" s="174">
        <f t="shared" si="88"/>
        <v>-4.0263658874943102</v>
      </c>
      <c r="Q247" s="160">
        <f t="shared" si="87"/>
        <v>3.2731788915539208E-54</v>
      </c>
      <c r="R247" s="174" t="str">
        <f t="shared" si="84"/>
        <v>saniert</v>
      </c>
      <c r="S247" s="174" cm="1">
        <f t="array" ref="S247">IF(
    Q247 &gt; (IF(
        R247 = "unsaniert",
        (MIN(IF(R$32:R$166="unsaniert",Q$32:Q$166)) + MAX(IF(R$32:R$166="unsaniert",Q$32:Q$166))) / 2,
        IF(
            R247 = "teilsaniert",
            (MIN(IF(R$32:R$166="teilsaniert",Q$32:Q$166)) + MAX(IF(R$32:R$166="teilsaniert",Q$32:Q$166))) / 2,
            (MIN(IF(R$32:R$166="saniert",Q$32:Q$166)) + MAX(IF(R$32:R$166="saniert",Q$32:Q$166))) / 2
        )
    )),
    0,
    IF(
        Q246 &lt; (IF(
            R247 = "unsaniert",
            (MIN(IF(R$32:R$166="unsaniert",Q$32:Q$166)) + MAX(IF(R$32:R$166="unsaniert",Q$32:Q$166))) / 2,
            IF(
                R247 = "teilsaniert",
                (MIN(IF(R$32:R$166="teilsaniert",Q$32:Q$166)) + MAX(IF(R$32:R$166="teilsaniert",Q$32:Q$166))) / 2,
                (MIN(IF(R$32:R$166="saniert",Q$32:Q$166)) + MAX(IF(R$32:R$166="saniert",Q$32:Q$166))) / 2
            )
        )),
        0,
        P247
    )
)</f>
        <v>0</v>
      </c>
      <c r="W247" s="174">
        <f t="shared" si="83"/>
        <v>-1.0729102299996942</v>
      </c>
      <c r="X247" s="173">
        <f t="shared" si="79"/>
        <v>9.951774174158809E-10</v>
      </c>
      <c r="Y247" s="174" t="str">
        <f t="shared" si="80"/>
        <v>saniert</v>
      </c>
      <c r="Z247" s="174" cm="1">
        <f t="array" ref="Z247">IF(
    X247 &gt; (IF(
        Y247 = "unsaniert",
        (MIN(IF(Y$29:Y$166="unsaniert",X$29:X$166)) + MAX(IF(Y$29:Y$166="unsaniert",X$29:X$166))) / 2,
        IF(
            Y247 = "teilsaniert",
            (MIN(IF(Y$29:Y$166="teilsaniert",X$29:X$166)) + MAX(IF(Y$29:Y$166="teilsaniert",X$29:X$166))) / 2,
            (MIN(IF(Y$29:Y$166="saniert",X$29:X$166)) + MAX(IF(Y$29:Y$166="saniert",X$29:X$166))) / 2
        )
    )),
    0,
    IF(
        X246 &lt; (IF(
            Y247 = "unsaniert",
            (MIN(IF(Y$29:Y$166="unsaniert",X$29:X$166)) + MAX(IF(Y$29:Y$166="unsaniert",X$29:X$166))) / 2,
            IF(
                Y247 = "teilsaniert",
                (MIN(IF(Y$29:Y$166="teilsaniert",X$29:X$166)) + MAX(IF(Y$29:Y$166="teilsaniert",X$29:X$166))) / 2,
                (MIN(IF(Y$29:Y$166="saniert",X$29:X$166)) + MAX(IF(Y$29:Y$166="saniert",X$29:X$166))) / 2
            )
        )),
        0,
        W247
    )
)</f>
        <v>0</v>
      </c>
      <c r="AK247" s="174">
        <f t="shared" si="85"/>
        <v>-4.1879460361989151</v>
      </c>
      <c r="AL247" s="173">
        <f t="shared" si="57"/>
        <v>2.5803892206532382E-74</v>
      </c>
      <c r="AM247" s="174" t="str">
        <f t="shared" si="58"/>
        <v>saniert</v>
      </c>
      <c r="AN247" s="174" cm="1">
        <f t="array" ref="AN247">IF(
    AL247 &gt; (IF(
        AM247 = "unsaniert",
        (MIN(IF(AM$1:AM$166="unsaniert",AL$1:AL$166)) + MAX(IF(AM$1:AM$166="unsaniert",AL$1:AL$166))) / 2,
        IF(
            AM247 = "teilsaniert",
            (MIN(IF(AM$1:AM$166="teilsaniert",AL$1:AL$166)) + MAX(IF(AM$1:AM$166="teilsaniert",AL$1:AL$166))) / 2,
            (MIN(IF(AM$1:AM$166="saniert",AL$1:AL$166)) + MAX(IF(AM$1:AM$166="saniert",AL$1:AL$166))) / 2
        )
    )),
    0,
    IF(
        AL246 &lt; (IF(
            AM247 = "unsaniert",
            (MIN(IF(AM$1:AM$166="unsaniert",AL$1:AL$166)) + MAX(IF(AM$1:AM$166="unsaniert",AL$1:AL$166))) / 2,
            IF(
                AM247 = "teilsaniert",
                (MIN(IF(AM$1:AM$166="teilsaniert",AL$1:AL$166)) + MAX(IF(AM$1:AM$166="teilsaniert",AL$1:AL$166))) / 2,
                (MIN(IF(AM$1:AM$166="saniert",AL$1:AL$166)) + MAX(IF(AM$1:AM$166="saniert",AL$1:AL$166))) / 2
            )
        )),
        0,
        AK247
    )
)</f>
        <v>0</v>
      </c>
    </row>
    <row r="248" spans="9:40">
      <c r="I248" s="174">
        <f t="shared" si="81"/>
        <v>-1.8527738939736396</v>
      </c>
      <c r="J248" s="160">
        <f t="shared" si="86"/>
        <v>3.0582809880340521E-7</v>
      </c>
      <c r="K248" s="174" t="str">
        <f t="shared" si="78"/>
        <v>saniert</v>
      </c>
      <c r="L248" s="174" cm="1">
        <f t="array" ref="L248">IF(
    J248 &gt; (IF(
        K248 = "unsaniert",
        (MIN(IF(K$32:K$166="unsaniert",J$32:J$166)) + MAX(IF(K$32:K$166="unsaniert",J$32:J$166))) / 2,
        IF(
            K248 = "teilsaniert",
            (MIN(IF(K$32:K$166="teilsaniert",J$32:J$166)) + MAX(IF(K$32:K$166="teilsaniert",J$32:J$166))) / 2,
            (MIN(IF(K$32:K$166="saniert",J$32:J$166)) + MAX(IF(K$32:K$166="saniert",J$32:J$166))) / 2
        )
    )),
    0,
    IF(
        J247 &lt; (IF(
            K248 = "unsaniert",
            (MIN(IF(K$32:K$166="unsaniert",J$32:J$166)) + MAX(IF(K$32:K$166="unsaniert",J$32:J$166))) / 2,
            IF(
                K248 = "teilsaniert",
                (MIN(IF(K$32:K$166="teilsaniert",J$32:J$166)) + MAX(IF(K$32:K$166="teilsaniert",J$32:J$166))) / 2,
                (MIN(IF(K$32:K$166="saniert",J$32:J$166)) + MAX(IF(K$32:K$166="saniert",J$32:J$166))) / 2
            )
        )),
        0,
        I248
    )
)</f>
        <v>0</v>
      </c>
      <c r="P248" s="174">
        <f t="shared" si="88"/>
        <v>-4.0563658874943105</v>
      </c>
      <c r="Q248" s="160">
        <f t="shared" si="87"/>
        <v>8.4396055805662339E-55</v>
      </c>
      <c r="R248" s="174" t="str">
        <f t="shared" si="84"/>
        <v>saniert</v>
      </c>
      <c r="S248" s="174" cm="1">
        <f t="array" ref="S248">IF(
    Q248 &gt; (IF(
        R248 = "unsaniert",
        (MIN(IF(R$32:R$166="unsaniert",Q$32:Q$166)) + MAX(IF(R$32:R$166="unsaniert",Q$32:Q$166))) / 2,
        IF(
            R248 = "teilsaniert",
            (MIN(IF(R$32:R$166="teilsaniert",Q$32:Q$166)) + MAX(IF(R$32:R$166="teilsaniert",Q$32:Q$166))) / 2,
            (MIN(IF(R$32:R$166="saniert",Q$32:Q$166)) + MAX(IF(R$32:R$166="saniert",Q$32:Q$166))) / 2
        )
    )),
    0,
    IF(
        Q247 &lt; (IF(
            R248 = "unsaniert",
            (MIN(IF(R$32:R$166="unsaniert",Q$32:Q$166)) + MAX(IF(R$32:R$166="unsaniert",Q$32:Q$166))) / 2,
            IF(
                R248 = "teilsaniert",
                (MIN(IF(R$32:R$166="teilsaniert",Q$32:Q$166)) + MAX(IF(R$32:R$166="teilsaniert",Q$32:Q$166))) / 2,
                (MIN(IF(R$32:R$166="saniert",Q$32:Q$166)) + MAX(IF(R$32:R$166="saniert",Q$32:Q$166))) / 2
            )
        )),
        0,
        P248
    )
)</f>
        <v>0</v>
      </c>
      <c r="W248" s="174">
        <f t="shared" si="83"/>
        <v>-1.1029102299996942</v>
      </c>
      <c r="X248" s="173">
        <f t="shared" si="79"/>
        <v>7.6562762398385881E-10</v>
      </c>
      <c r="Y248" s="174" t="str">
        <f t="shared" si="80"/>
        <v>saniert</v>
      </c>
      <c r="Z248" s="174" cm="1">
        <f t="array" ref="Z248">IF(
    X248 &gt; (IF(
        Y248 = "unsaniert",
        (MIN(IF(Y$29:Y$166="unsaniert",X$29:X$166)) + MAX(IF(Y$29:Y$166="unsaniert",X$29:X$166))) / 2,
        IF(
            Y248 = "teilsaniert",
            (MIN(IF(Y$29:Y$166="teilsaniert",X$29:X$166)) + MAX(IF(Y$29:Y$166="teilsaniert",X$29:X$166))) / 2,
            (MIN(IF(Y$29:Y$166="saniert",X$29:X$166)) + MAX(IF(Y$29:Y$166="saniert",X$29:X$166))) / 2
        )
    )),
    0,
    IF(
        X247 &lt; (IF(
            Y248 = "unsaniert",
            (MIN(IF(Y$29:Y$166="unsaniert",X$29:X$166)) + MAX(IF(Y$29:Y$166="unsaniert",X$29:X$166))) / 2,
            IF(
                Y248 = "teilsaniert",
                (MIN(IF(Y$29:Y$166="teilsaniert",X$29:X$166)) + MAX(IF(Y$29:Y$166="teilsaniert",X$29:X$166))) / 2,
                (MIN(IF(Y$29:Y$166="saniert",X$29:X$166)) + MAX(IF(Y$29:Y$166="saniert",X$29:X$166))) / 2
            )
        )),
        0,
        W248
    )
)</f>
        <v>0</v>
      </c>
      <c r="AK248" s="174">
        <f t="shared" si="85"/>
        <v>-4.2179460361989154</v>
      </c>
      <c r="AL248" s="173">
        <f t="shared" si="57"/>
        <v>4.1374443735067816E-75</v>
      </c>
      <c r="AM248" s="174" t="str">
        <f t="shared" si="58"/>
        <v>saniert</v>
      </c>
      <c r="AN248" s="174" cm="1">
        <f t="array" ref="AN248">IF(
    AL248 &gt; (IF(
        AM248 = "unsaniert",
        (MIN(IF(AM$1:AM$166="unsaniert",AL$1:AL$166)) + MAX(IF(AM$1:AM$166="unsaniert",AL$1:AL$166))) / 2,
        IF(
            AM248 = "teilsaniert",
            (MIN(IF(AM$1:AM$166="teilsaniert",AL$1:AL$166)) + MAX(IF(AM$1:AM$166="teilsaniert",AL$1:AL$166))) / 2,
            (MIN(IF(AM$1:AM$166="saniert",AL$1:AL$166)) + MAX(IF(AM$1:AM$166="saniert",AL$1:AL$166))) / 2
        )
    )),
    0,
    IF(
        AL247 &lt; (IF(
            AM248 = "unsaniert",
            (MIN(IF(AM$1:AM$166="unsaniert",AL$1:AL$166)) + MAX(IF(AM$1:AM$166="unsaniert",AL$1:AL$166))) / 2,
            IF(
                AM248 = "teilsaniert",
                (MIN(IF(AM$1:AM$166="teilsaniert",AL$1:AL$166)) + MAX(IF(AM$1:AM$166="teilsaniert",AL$1:AL$166))) / 2,
                (MIN(IF(AM$1:AM$166="saniert",AL$1:AL$166)) + MAX(IF(AM$1:AM$166="saniert",AL$1:AL$166))) / 2
            )
        )),
        0,
        AK248
    )
)</f>
        <v>0</v>
      </c>
    </row>
    <row r="249" spans="9:40">
      <c r="I249" s="174">
        <f t="shared" si="81"/>
        <v>-1.8827738939736396</v>
      </c>
      <c r="J249" s="160">
        <f t="shared" si="86"/>
        <v>2.5171626818984009E-7</v>
      </c>
      <c r="K249" s="174" t="str">
        <f t="shared" si="78"/>
        <v>saniert</v>
      </c>
      <c r="L249" s="174" cm="1">
        <f t="array" ref="L249">IF(
    J249 &gt; (IF(
        K249 = "unsaniert",
        (MIN(IF(K$32:K$166="unsaniert",J$32:J$166)) + MAX(IF(K$32:K$166="unsaniert",J$32:J$166))) / 2,
        IF(
            K249 = "teilsaniert",
            (MIN(IF(K$32:K$166="teilsaniert",J$32:J$166)) + MAX(IF(K$32:K$166="teilsaniert",J$32:J$166))) / 2,
            (MIN(IF(K$32:K$166="saniert",J$32:J$166)) + MAX(IF(K$32:K$166="saniert",J$32:J$166))) / 2
        )
    )),
    0,
    IF(
        J248 &lt; (IF(
            K249 = "unsaniert",
            (MIN(IF(K$32:K$166="unsaniert",J$32:J$166)) + MAX(IF(K$32:K$166="unsaniert",J$32:J$166))) / 2,
            IF(
                K249 = "teilsaniert",
                (MIN(IF(K$32:K$166="teilsaniert",J$32:J$166)) + MAX(IF(K$32:K$166="teilsaniert",J$32:J$166))) / 2,
                (MIN(IF(K$32:K$166="saniert",J$32:J$166)) + MAX(IF(K$32:K$166="saniert",J$32:J$166))) / 2
            )
        )),
        0,
        I249
    )
)</f>
        <v>0</v>
      </c>
      <c r="P249" s="174">
        <f t="shared" si="88"/>
        <v>-4.0863658874943107</v>
      </c>
      <c r="Q249" s="160">
        <f t="shared" si="87"/>
        <v>2.1597092142682817E-55</v>
      </c>
      <c r="R249" s="174" t="str">
        <f t="shared" si="84"/>
        <v>saniert</v>
      </c>
      <c r="S249" s="174" cm="1">
        <f t="array" ref="S249">IF(
    Q249 &gt; (IF(
        R249 = "unsaniert",
        (MIN(IF(R$32:R$166="unsaniert",Q$32:Q$166)) + MAX(IF(R$32:R$166="unsaniert",Q$32:Q$166))) / 2,
        IF(
            R249 = "teilsaniert",
            (MIN(IF(R$32:R$166="teilsaniert",Q$32:Q$166)) + MAX(IF(R$32:R$166="teilsaniert",Q$32:Q$166))) / 2,
            (MIN(IF(R$32:R$166="saniert",Q$32:Q$166)) + MAX(IF(R$32:R$166="saniert",Q$32:Q$166))) / 2
        )
    )),
    0,
    IF(
        Q248 &lt; (IF(
            R249 = "unsaniert",
            (MIN(IF(R$32:R$166="unsaniert",Q$32:Q$166)) + MAX(IF(R$32:R$166="unsaniert",Q$32:Q$166))) / 2,
            IF(
                R249 = "teilsaniert",
                (MIN(IF(R$32:R$166="teilsaniert",Q$32:Q$166)) + MAX(IF(R$32:R$166="teilsaniert",Q$32:Q$166))) / 2,
                (MIN(IF(R$32:R$166="saniert",Q$32:Q$166)) + MAX(IF(R$32:R$166="saniert",Q$32:Q$166))) / 2
            )
        )),
        0,
        P249
    )
)</f>
        <v>0</v>
      </c>
      <c r="W249" s="174">
        <f t="shared" si="83"/>
        <v>-1.1329102299996943</v>
      </c>
      <c r="X249" s="173">
        <f t="shared" si="79"/>
        <v>5.8799111763704399E-10</v>
      </c>
      <c r="Y249" s="174" t="str">
        <f t="shared" si="80"/>
        <v>saniert</v>
      </c>
      <c r="Z249" s="174" cm="1">
        <f t="array" ref="Z249">IF(
    X249 &gt; (IF(
        Y249 = "unsaniert",
        (MIN(IF(Y$29:Y$166="unsaniert",X$29:X$166)) + MAX(IF(Y$29:Y$166="unsaniert",X$29:X$166))) / 2,
        IF(
            Y249 = "teilsaniert",
            (MIN(IF(Y$29:Y$166="teilsaniert",X$29:X$166)) + MAX(IF(Y$29:Y$166="teilsaniert",X$29:X$166))) / 2,
            (MIN(IF(Y$29:Y$166="saniert",X$29:X$166)) + MAX(IF(Y$29:Y$166="saniert",X$29:X$166))) / 2
        )
    )),
    0,
    IF(
        X248 &lt; (IF(
            Y249 = "unsaniert",
            (MIN(IF(Y$29:Y$166="unsaniert",X$29:X$166)) + MAX(IF(Y$29:Y$166="unsaniert",X$29:X$166))) / 2,
            IF(
                Y249 = "teilsaniert",
                (MIN(IF(Y$29:Y$166="teilsaniert",X$29:X$166)) + MAX(IF(Y$29:Y$166="teilsaniert",X$29:X$166))) / 2,
                (MIN(IF(Y$29:Y$166="saniert",X$29:X$166)) + MAX(IF(Y$29:Y$166="saniert",X$29:X$166))) / 2
            )
        )),
        0,
        W249
    )
)</f>
        <v>0</v>
      </c>
      <c r="AK249" s="174">
        <f t="shared" si="85"/>
        <v>-4.2479460361989156</v>
      </c>
      <c r="AL249" s="173">
        <f t="shared" si="57"/>
        <v>6.5682384933903485E-76</v>
      </c>
      <c r="AM249" s="174" t="str">
        <f t="shared" si="58"/>
        <v>saniert</v>
      </c>
      <c r="AN249" s="174" cm="1">
        <f t="array" ref="AN249">IF(
    AL249 &gt; (IF(
        AM249 = "unsaniert",
        (MIN(IF(AM$1:AM$166="unsaniert",AL$1:AL$166)) + MAX(IF(AM$1:AM$166="unsaniert",AL$1:AL$166))) / 2,
        IF(
            AM249 = "teilsaniert",
            (MIN(IF(AM$1:AM$166="teilsaniert",AL$1:AL$166)) + MAX(IF(AM$1:AM$166="teilsaniert",AL$1:AL$166))) / 2,
            (MIN(IF(AM$1:AM$166="saniert",AL$1:AL$166)) + MAX(IF(AM$1:AM$166="saniert",AL$1:AL$166))) / 2
        )
    )),
    0,
    IF(
        AL248 &lt; (IF(
            AM249 = "unsaniert",
            (MIN(IF(AM$1:AM$166="unsaniert",AL$1:AL$166)) + MAX(IF(AM$1:AM$166="unsaniert",AL$1:AL$166))) / 2,
            IF(
                AM249 = "teilsaniert",
                (MIN(IF(AM$1:AM$166="teilsaniert",AL$1:AL$166)) + MAX(IF(AM$1:AM$166="teilsaniert",AL$1:AL$166))) / 2,
                (MIN(IF(AM$1:AM$166="saniert",AL$1:AL$166)) + MAX(IF(AM$1:AM$166="saniert",AL$1:AL$166))) / 2
            )
        )),
        0,
        AK249
    )
)</f>
        <v>0</v>
      </c>
    </row>
    <row r="250" spans="9:40">
      <c r="I250" s="174">
        <f t="shared" si="81"/>
        <v>-1.9127738939736396</v>
      </c>
      <c r="J250" s="160">
        <f t="shared" si="86"/>
        <v>2.0689703270165775E-7</v>
      </c>
      <c r="K250" s="174" t="str">
        <f t="shared" si="78"/>
        <v>saniert</v>
      </c>
      <c r="L250" s="174" cm="1">
        <f t="array" ref="L250">IF(
    J250 &gt; (IF(
        K250 = "unsaniert",
        (MIN(IF(K$32:K$166="unsaniert",J$32:J$166)) + MAX(IF(K$32:K$166="unsaniert",J$32:J$166))) / 2,
        IF(
            K250 = "teilsaniert",
            (MIN(IF(K$32:K$166="teilsaniert",J$32:J$166)) + MAX(IF(K$32:K$166="teilsaniert",J$32:J$166))) / 2,
            (MIN(IF(K$32:K$166="saniert",J$32:J$166)) + MAX(IF(K$32:K$166="saniert",J$32:J$166))) / 2
        )
    )),
    0,
    IF(
        J249 &lt; (IF(
            K250 = "unsaniert",
            (MIN(IF(K$32:K$166="unsaniert",J$32:J$166)) + MAX(IF(K$32:K$166="unsaniert",J$32:J$166))) / 2,
            IF(
                K250 = "teilsaniert",
                (MIN(IF(K$32:K$166="teilsaniert",J$32:J$166)) + MAX(IF(K$32:K$166="teilsaniert",J$32:J$166))) / 2,
                (MIN(IF(K$32:K$166="saniert",J$32:J$166)) + MAX(IF(K$32:K$166="saniert",J$32:J$166))) / 2
            )
        )),
        0,
        I250
    )
)</f>
        <v>0</v>
      </c>
      <c r="P250" s="174">
        <f t="shared" si="88"/>
        <v>-4.116365887494311</v>
      </c>
      <c r="Q250" s="160">
        <f t="shared" si="87"/>
        <v>5.4851560707957073E-56</v>
      </c>
      <c r="R250" s="174" t="str">
        <f t="shared" si="84"/>
        <v>saniert</v>
      </c>
      <c r="S250" s="174" cm="1">
        <f t="array" ref="S250">IF(
    Q250 &gt; (IF(
        R250 = "unsaniert",
        (MIN(IF(R$32:R$166="unsaniert",Q$32:Q$166)) + MAX(IF(R$32:R$166="unsaniert",Q$32:Q$166))) / 2,
        IF(
            R250 = "teilsaniert",
            (MIN(IF(R$32:R$166="teilsaniert",Q$32:Q$166)) + MAX(IF(R$32:R$166="teilsaniert",Q$32:Q$166))) / 2,
            (MIN(IF(R$32:R$166="saniert",Q$32:Q$166)) + MAX(IF(R$32:R$166="saniert",Q$32:Q$166))) / 2
        )
    )),
    0,
    IF(
        Q249 &lt; (IF(
            R250 = "unsaniert",
            (MIN(IF(R$32:R$166="unsaniert",Q$32:Q$166)) + MAX(IF(R$32:R$166="unsaniert",Q$32:Q$166))) / 2,
            IF(
                R250 = "teilsaniert",
                (MIN(IF(R$32:R$166="teilsaniert",Q$32:Q$166)) + MAX(IF(R$32:R$166="teilsaniert",Q$32:Q$166))) / 2,
                (MIN(IF(R$32:R$166="saniert",Q$32:Q$166)) + MAX(IF(R$32:R$166="saniert",Q$32:Q$166))) / 2
            )
        )),
        0,
        P250
    )
)</f>
        <v>0</v>
      </c>
      <c r="W250" s="174">
        <f t="shared" si="83"/>
        <v>-1.1629102299996943</v>
      </c>
      <c r="X250" s="173">
        <f t="shared" si="79"/>
        <v>4.5077497773512948E-10</v>
      </c>
      <c r="Y250" s="174" t="str">
        <f t="shared" si="80"/>
        <v>saniert</v>
      </c>
      <c r="Z250" s="174" cm="1">
        <f t="array" ref="Z250">IF(
    X250 &gt; (IF(
        Y250 = "unsaniert",
        (MIN(IF(Y$29:Y$166="unsaniert",X$29:X$166)) + MAX(IF(Y$29:Y$166="unsaniert",X$29:X$166))) / 2,
        IF(
            Y250 = "teilsaniert",
            (MIN(IF(Y$29:Y$166="teilsaniert",X$29:X$166)) + MAX(IF(Y$29:Y$166="teilsaniert",X$29:X$166))) / 2,
            (MIN(IF(Y$29:Y$166="saniert",X$29:X$166)) + MAX(IF(Y$29:Y$166="saniert",X$29:X$166))) / 2
        )
    )),
    0,
    IF(
        X249 &lt; (IF(
            Y250 = "unsaniert",
            (MIN(IF(Y$29:Y$166="unsaniert",X$29:X$166)) + MAX(IF(Y$29:Y$166="unsaniert",X$29:X$166))) / 2,
            IF(
                Y250 = "teilsaniert",
                (MIN(IF(Y$29:Y$166="teilsaniert",X$29:X$166)) + MAX(IF(Y$29:Y$166="teilsaniert",X$29:X$166))) / 2,
                (MIN(IF(Y$29:Y$166="saniert",X$29:X$166)) + MAX(IF(Y$29:Y$166="saniert",X$29:X$166))) / 2
            )
        )),
        0,
        W250
    )
)</f>
        <v>0</v>
      </c>
      <c r="AK250" s="174">
        <f t="shared" si="85"/>
        <v>-4.2779460361989159</v>
      </c>
      <c r="AL250" s="173">
        <f t="shared" si="57"/>
        <v>1.0323698689568002E-76</v>
      </c>
      <c r="AM250" s="174" t="str">
        <f t="shared" si="58"/>
        <v>saniert</v>
      </c>
      <c r="AN250" s="174" cm="1">
        <f t="array" ref="AN250">IF(
    AL250 &gt; (IF(
        AM250 = "unsaniert",
        (MIN(IF(AM$1:AM$166="unsaniert",AL$1:AL$166)) + MAX(IF(AM$1:AM$166="unsaniert",AL$1:AL$166))) / 2,
        IF(
            AM250 = "teilsaniert",
            (MIN(IF(AM$1:AM$166="teilsaniert",AL$1:AL$166)) + MAX(IF(AM$1:AM$166="teilsaniert",AL$1:AL$166))) / 2,
            (MIN(IF(AM$1:AM$166="saniert",AL$1:AL$166)) + MAX(IF(AM$1:AM$166="saniert",AL$1:AL$166))) / 2
        )
    )),
    0,
    IF(
        AL249 &lt; (IF(
            AM250 = "unsaniert",
            (MIN(IF(AM$1:AM$166="unsaniert",AL$1:AL$166)) + MAX(IF(AM$1:AM$166="unsaniert",AL$1:AL$166))) / 2,
            IF(
                AM250 = "teilsaniert",
                (MIN(IF(AM$1:AM$166="teilsaniert",AL$1:AL$166)) + MAX(IF(AM$1:AM$166="teilsaniert",AL$1:AL$166))) / 2,
                (MIN(IF(AM$1:AM$166="saniert",AL$1:AL$166)) + MAX(IF(AM$1:AM$166="saniert",AL$1:AL$166))) / 2
            )
        )),
        0,
        AK250
    )
)</f>
        <v>0</v>
      </c>
    </row>
    <row r="251" spans="9:40">
      <c r="I251" s="174">
        <f t="shared" si="81"/>
        <v>-1.9427738939736396</v>
      </c>
      <c r="J251" s="160">
        <f t="shared" si="86"/>
        <v>1.698267407147672E-7</v>
      </c>
      <c r="K251" s="174" t="str">
        <f t="shared" si="78"/>
        <v>saniert</v>
      </c>
      <c r="L251" s="174" cm="1">
        <f t="array" ref="L251">IF(
    J251 &gt; (IF(
        K251 = "unsaniert",
        (MIN(IF(K$32:K$166="unsaniert",J$32:J$166)) + MAX(IF(K$32:K$166="unsaniert",J$32:J$166))) / 2,
        IF(
            K251 = "teilsaniert",
            (MIN(IF(K$32:K$166="teilsaniert",J$32:J$166)) + MAX(IF(K$32:K$166="teilsaniert",J$32:J$166))) / 2,
            (MIN(IF(K$32:K$166="saniert",J$32:J$166)) + MAX(IF(K$32:K$166="saniert",J$32:J$166))) / 2
        )
    )),
    0,
    IF(
        J250 &lt; (IF(
            K251 = "unsaniert",
            (MIN(IF(K$32:K$166="unsaniert",J$32:J$166)) + MAX(IF(K$32:K$166="unsaniert",J$32:J$166))) / 2,
            IF(
                K251 = "teilsaniert",
                (MIN(IF(K$32:K$166="teilsaniert",J$32:J$166)) + MAX(IF(K$32:K$166="teilsaniert",J$32:J$166))) / 2,
                (MIN(IF(K$32:K$166="saniert",J$32:J$166)) + MAX(IF(K$32:K$166="saniert",J$32:J$166))) / 2
            )
        )),
        0,
        I251
    )
)</f>
        <v>0</v>
      </c>
      <c r="P251" s="174">
        <f t="shared" si="88"/>
        <v>-4.1463658874943112</v>
      </c>
      <c r="Q251" s="160">
        <f t="shared" si="87"/>
        <v>1.3826209486838496E-56</v>
      </c>
      <c r="R251" s="174" t="str">
        <f t="shared" si="84"/>
        <v>saniert</v>
      </c>
      <c r="S251" s="174" cm="1">
        <f t="array" ref="S251">IF(
    Q251 &gt; (IF(
        R251 = "unsaniert",
        (MIN(IF(R$32:R$166="unsaniert",Q$32:Q$166)) + MAX(IF(R$32:R$166="unsaniert",Q$32:Q$166))) / 2,
        IF(
            R251 = "teilsaniert",
            (MIN(IF(R$32:R$166="teilsaniert",Q$32:Q$166)) + MAX(IF(R$32:R$166="teilsaniert",Q$32:Q$166))) / 2,
            (MIN(IF(R$32:R$166="saniert",Q$32:Q$166)) + MAX(IF(R$32:R$166="saniert",Q$32:Q$166))) / 2
        )
    )),
    0,
    IF(
        Q250 &lt; (IF(
            R251 = "unsaniert",
            (MIN(IF(R$32:R$166="unsaniert",Q$32:Q$166)) + MAX(IF(R$32:R$166="unsaniert",Q$32:Q$166))) / 2,
            IF(
                R251 = "teilsaniert",
                (MIN(IF(R$32:R$166="teilsaniert",Q$32:Q$166)) + MAX(IF(R$32:R$166="teilsaniert",Q$32:Q$166))) / 2,
                (MIN(IF(R$32:R$166="saniert",Q$32:Q$166)) + MAX(IF(R$32:R$166="saniert",Q$32:Q$166))) / 2
            )
        )),
        0,
        P251
    )
)</f>
        <v>0</v>
      </c>
      <c r="W251" s="174">
        <f t="shared" si="83"/>
        <v>-1.1929102299996943</v>
      </c>
      <c r="X251" s="173">
        <f t="shared" si="79"/>
        <v>3.4497250196140268E-10</v>
      </c>
      <c r="Y251" s="174" t="str">
        <f t="shared" si="80"/>
        <v>saniert</v>
      </c>
      <c r="Z251" s="174" cm="1">
        <f t="array" ref="Z251">IF(
    X251 &gt; (IF(
        Y251 = "unsaniert",
        (MIN(IF(Y$29:Y$166="unsaniert",X$29:X$166)) + MAX(IF(Y$29:Y$166="unsaniert",X$29:X$166))) / 2,
        IF(
            Y251 = "teilsaniert",
            (MIN(IF(Y$29:Y$166="teilsaniert",X$29:X$166)) + MAX(IF(Y$29:Y$166="teilsaniert",X$29:X$166))) / 2,
            (MIN(IF(Y$29:Y$166="saniert",X$29:X$166)) + MAX(IF(Y$29:Y$166="saniert",X$29:X$166))) / 2
        )
    )),
    0,
    IF(
        X250 &lt; (IF(
            Y251 = "unsaniert",
            (MIN(IF(Y$29:Y$166="unsaniert",X$29:X$166)) + MAX(IF(Y$29:Y$166="unsaniert",X$29:X$166))) / 2,
            IF(
                Y251 = "teilsaniert",
                (MIN(IF(Y$29:Y$166="teilsaniert",X$29:X$166)) + MAX(IF(Y$29:Y$166="teilsaniert",X$29:X$166))) / 2,
                (MIN(IF(Y$29:Y$166="saniert",X$29:X$166)) + MAX(IF(Y$29:Y$166="saniert",X$29:X$166))) / 2
            )
        )),
        0,
        W251
    )
)</f>
        <v>0</v>
      </c>
      <c r="AK251" s="174">
        <f t="shared" si="85"/>
        <v>-4.3079460361989161</v>
      </c>
      <c r="AL251" s="173">
        <f t="shared" si="57"/>
        <v>1.6065389343265313E-77</v>
      </c>
      <c r="AM251" s="174" t="str">
        <f t="shared" si="58"/>
        <v>saniert</v>
      </c>
      <c r="AN251" s="174" cm="1">
        <f t="array" ref="AN251">IF(
    AL251 &gt; (IF(
        AM251 = "unsaniert",
        (MIN(IF(AM$1:AM$166="unsaniert",AL$1:AL$166)) + MAX(IF(AM$1:AM$166="unsaniert",AL$1:AL$166))) / 2,
        IF(
            AM251 = "teilsaniert",
            (MIN(IF(AM$1:AM$166="teilsaniert",AL$1:AL$166)) + MAX(IF(AM$1:AM$166="teilsaniert",AL$1:AL$166))) / 2,
            (MIN(IF(AM$1:AM$166="saniert",AL$1:AL$166)) + MAX(IF(AM$1:AM$166="saniert",AL$1:AL$166))) / 2
        )
    )),
    0,
    IF(
        AL250 &lt; (IF(
            AM251 = "unsaniert",
            (MIN(IF(AM$1:AM$166="unsaniert",AL$1:AL$166)) + MAX(IF(AM$1:AM$166="unsaniert",AL$1:AL$166))) / 2,
            IF(
                AM251 = "teilsaniert",
                (MIN(IF(AM$1:AM$166="teilsaniert",AL$1:AL$166)) + MAX(IF(AM$1:AM$166="teilsaniert",AL$1:AL$166))) / 2,
                (MIN(IF(AM$1:AM$166="saniert",AL$1:AL$166)) + MAX(IF(AM$1:AM$166="saniert",AL$1:AL$166))) / 2
            )
        )),
        0,
        AK251
    )
)</f>
        <v>0</v>
      </c>
    </row>
    <row r="252" spans="9:40">
      <c r="I252" s="174">
        <f t="shared" si="81"/>
        <v>-1.9727738939736397</v>
      </c>
      <c r="J252" s="160">
        <f t="shared" si="86"/>
        <v>1.3920873398286839E-7</v>
      </c>
      <c r="K252" s="174" t="str">
        <f t="shared" si="78"/>
        <v>saniert</v>
      </c>
      <c r="L252" s="174" cm="1">
        <f t="array" ref="L252">IF(
    J252 &gt; (IF(
        K252 = "unsaniert",
        (MIN(IF(K$32:K$166="unsaniert",J$32:J$166)) + MAX(IF(K$32:K$166="unsaniert",J$32:J$166))) / 2,
        IF(
            K252 = "teilsaniert",
            (MIN(IF(K$32:K$166="teilsaniert",J$32:J$166)) + MAX(IF(K$32:K$166="teilsaniert",J$32:J$166))) / 2,
            (MIN(IF(K$32:K$166="saniert",J$32:J$166)) + MAX(IF(K$32:K$166="saniert",J$32:J$166))) / 2
        )
    )),
    0,
    IF(
        J251 &lt; (IF(
            K252 = "unsaniert",
            (MIN(IF(K$32:K$166="unsaniert",J$32:J$166)) + MAX(IF(K$32:K$166="unsaniert",J$32:J$166))) / 2,
            IF(
                K252 = "teilsaniert",
                (MIN(IF(K$32:K$166="teilsaniert",J$32:J$166)) + MAX(IF(K$32:K$166="teilsaniert",J$32:J$166))) / 2,
                (MIN(IF(K$32:K$166="saniert",J$32:J$166)) + MAX(IF(K$32:K$166="saniert",J$32:J$166))) / 2
            )
        )),
        0,
        I252
    )
)</f>
        <v>0</v>
      </c>
      <c r="P252" s="174">
        <f t="shared" si="88"/>
        <v>-4.1763658874943115</v>
      </c>
      <c r="Q252" s="160">
        <f t="shared" si="87"/>
        <v>3.4588965429311063E-57</v>
      </c>
      <c r="R252" s="174" t="str">
        <f t="shared" si="84"/>
        <v>saniert</v>
      </c>
      <c r="S252" s="174" cm="1">
        <f t="array" ref="S252">IF(
    Q252 &gt; (IF(
        R252 = "unsaniert",
        (MIN(IF(R$32:R$166="unsaniert",Q$32:Q$166)) + MAX(IF(R$32:R$166="unsaniert",Q$32:Q$166))) / 2,
        IF(
            R252 = "teilsaniert",
            (MIN(IF(R$32:R$166="teilsaniert",Q$32:Q$166)) + MAX(IF(R$32:R$166="teilsaniert",Q$32:Q$166))) / 2,
            (MIN(IF(R$32:R$166="saniert",Q$32:Q$166)) + MAX(IF(R$32:R$166="saniert",Q$32:Q$166))) / 2
        )
    )),
    0,
    IF(
        Q251 &lt; (IF(
            R252 = "unsaniert",
            (MIN(IF(R$32:R$166="unsaniert",Q$32:Q$166)) + MAX(IF(R$32:R$166="unsaniert",Q$32:Q$166))) / 2,
            IF(
                R252 = "teilsaniert",
                (MIN(IF(R$32:R$166="teilsaniert",Q$32:Q$166)) + MAX(IF(R$32:R$166="teilsaniert",Q$32:Q$166))) / 2,
                (MIN(IF(R$32:R$166="saniert",Q$32:Q$166)) + MAX(IF(R$32:R$166="saniert",Q$32:Q$166))) / 2
            )
        )),
        0,
        P252
    )
)</f>
        <v>0</v>
      </c>
      <c r="W252" s="174">
        <f t="shared" si="83"/>
        <v>-1.2229102299996943</v>
      </c>
      <c r="X252" s="173">
        <f t="shared" si="79"/>
        <v>2.6353881079866576E-10</v>
      </c>
      <c r="Y252" s="174" t="str">
        <f t="shared" si="80"/>
        <v>saniert</v>
      </c>
      <c r="Z252" s="174" cm="1">
        <f t="array" ref="Z252">IF(
    X252 &gt; (IF(
        Y252 = "unsaniert",
        (MIN(IF(Y$29:Y$166="unsaniert",X$29:X$166)) + MAX(IF(Y$29:Y$166="unsaniert",X$29:X$166))) / 2,
        IF(
            Y252 = "teilsaniert",
            (MIN(IF(Y$29:Y$166="teilsaniert",X$29:X$166)) + MAX(IF(Y$29:Y$166="teilsaniert",X$29:X$166))) / 2,
            (MIN(IF(Y$29:Y$166="saniert",X$29:X$166)) + MAX(IF(Y$29:Y$166="saniert",X$29:X$166))) / 2
        )
    )),
    0,
    IF(
        X251 &lt; (IF(
            Y252 = "unsaniert",
            (MIN(IF(Y$29:Y$166="unsaniert",X$29:X$166)) + MAX(IF(Y$29:Y$166="unsaniert",X$29:X$166))) / 2,
            IF(
                Y252 = "teilsaniert",
                (MIN(IF(Y$29:Y$166="teilsaniert",X$29:X$166)) + MAX(IF(Y$29:Y$166="teilsaniert",X$29:X$166))) / 2,
                (MIN(IF(Y$29:Y$166="saniert",X$29:X$166)) + MAX(IF(Y$29:Y$166="saniert",X$29:X$166))) / 2
            )
        )),
        0,
        W252
    )
)</f>
        <v>0</v>
      </c>
      <c r="AK252" s="174">
        <f t="shared" si="85"/>
        <v>-4.3379460361989164</v>
      </c>
      <c r="AL252" s="173">
        <f t="shared" si="57"/>
        <v>2.4752358451436402E-78</v>
      </c>
      <c r="AM252" s="174" t="str">
        <f t="shared" si="58"/>
        <v>saniert</v>
      </c>
      <c r="AN252" s="174" cm="1">
        <f t="array" ref="AN252">IF(
    AL252 &gt; (IF(
        AM252 = "unsaniert",
        (MIN(IF(AM$1:AM$166="unsaniert",AL$1:AL$166)) + MAX(IF(AM$1:AM$166="unsaniert",AL$1:AL$166))) / 2,
        IF(
            AM252 = "teilsaniert",
            (MIN(IF(AM$1:AM$166="teilsaniert",AL$1:AL$166)) + MAX(IF(AM$1:AM$166="teilsaniert",AL$1:AL$166))) / 2,
            (MIN(IF(AM$1:AM$166="saniert",AL$1:AL$166)) + MAX(IF(AM$1:AM$166="saniert",AL$1:AL$166))) / 2
        )
    )),
    0,
    IF(
        AL251 &lt; (IF(
            AM252 = "unsaniert",
            (MIN(IF(AM$1:AM$166="unsaniert",AL$1:AL$166)) + MAX(IF(AM$1:AM$166="unsaniert",AL$1:AL$166))) / 2,
            IF(
                AM252 = "teilsaniert",
                (MIN(IF(AM$1:AM$166="teilsaniert",AL$1:AL$166)) + MAX(IF(AM$1:AM$166="teilsaniert",AL$1:AL$166))) / 2,
                (MIN(IF(AM$1:AM$166="saniert",AL$1:AL$166)) + MAX(IF(AM$1:AM$166="saniert",AL$1:AL$166))) / 2
            )
        )),
        0,
        AK252
    )
)</f>
        <v>0</v>
      </c>
    </row>
    <row r="253" spans="9:40">
      <c r="I253" s="174">
        <f t="shared" si="81"/>
        <v>-2.0027738939736395</v>
      </c>
      <c r="J253" s="160">
        <f t="shared" si="86"/>
        <v>1.1395549047898496E-7</v>
      </c>
      <c r="K253" s="174" t="str">
        <f t="shared" si="78"/>
        <v>saniert</v>
      </c>
      <c r="L253" s="174" cm="1">
        <f t="array" ref="L253">IF(
    J253 &gt; (IF(
        K253 = "unsaniert",
        (MIN(IF(K$32:K$166="unsaniert",J$32:J$166)) + MAX(IF(K$32:K$166="unsaniert",J$32:J$166))) / 2,
        IF(
            K253 = "teilsaniert",
            (MIN(IF(K$32:K$166="teilsaniert",J$32:J$166)) + MAX(IF(K$32:K$166="teilsaniert",J$32:J$166))) / 2,
            (MIN(IF(K$32:K$166="saniert",J$32:J$166)) + MAX(IF(K$32:K$166="saniert",J$32:J$166))) / 2
        )
    )),
    0,
    IF(
        J252 &lt; (IF(
            K253 = "unsaniert",
            (MIN(IF(K$32:K$166="unsaniert",J$32:J$166)) + MAX(IF(K$32:K$166="unsaniert",J$32:J$166))) / 2,
            IF(
                K253 = "teilsaniert",
                (MIN(IF(K$32:K$166="teilsaniert",J$32:J$166)) + MAX(IF(K$32:K$166="teilsaniert",J$32:J$166))) / 2,
                (MIN(IF(K$32:K$166="saniert",J$32:J$166)) + MAX(IF(K$32:K$166="saniert",J$32:J$166))) / 2
            )
        )),
        0,
        I253
    )
)</f>
        <v>0</v>
      </c>
      <c r="P253" s="174">
        <f t="shared" si="88"/>
        <v>-4.2063658874943117</v>
      </c>
      <c r="Q253" s="160">
        <f t="shared" si="87"/>
        <v>8.5880026596956149E-58</v>
      </c>
      <c r="R253" s="174" t="str">
        <f t="shared" si="84"/>
        <v>saniert</v>
      </c>
      <c r="S253" s="174" cm="1">
        <f t="array" ref="S253">IF(
    Q253 &gt; (IF(
        R253 = "unsaniert",
        (MIN(IF(R$32:R$166="unsaniert",Q$32:Q$166)) + MAX(IF(R$32:R$166="unsaniert",Q$32:Q$166))) / 2,
        IF(
            R253 = "teilsaniert",
            (MIN(IF(R$32:R$166="teilsaniert",Q$32:Q$166)) + MAX(IF(R$32:R$166="teilsaniert",Q$32:Q$166))) / 2,
            (MIN(IF(R$32:R$166="saniert",Q$32:Q$166)) + MAX(IF(R$32:R$166="saniert",Q$32:Q$166))) / 2
        )
    )),
    0,
    IF(
        Q252 &lt; (IF(
            R253 = "unsaniert",
            (MIN(IF(R$32:R$166="unsaniert",Q$32:Q$166)) + MAX(IF(R$32:R$166="unsaniert",Q$32:Q$166))) / 2,
            IF(
                R253 = "teilsaniert",
                (MIN(IF(R$32:R$166="teilsaniert",Q$32:Q$166)) + MAX(IF(R$32:R$166="teilsaniert",Q$32:Q$166))) / 2,
                (MIN(IF(R$32:R$166="saniert",Q$32:Q$166)) + MAX(IF(R$32:R$166="saniert",Q$32:Q$166))) / 2
            )
        )),
        0,
        P253
    )
)</f>
        <v>0</v>
      </c>
      <c r="W253" s="174">
        <f t="shared" si="83"/>
        <v>-1.2529102299996944</v>
      </c>
      <c r="X253" s="173">
        <f t="shared" si="79"/>
        <v>2.0097400962909369E-10</v>
      </c>
      <c r="Y253" s="174" t="str">
        <f t="shared" si="80"/>
        <v>saniert</v>
      </c>
      <c r="Z253" s="174" cm="1">
        <f t="array" ref="Z253">IF(
    X253 &gt; (IF(
        Y253 = "unsaniert",
        (MIN(IF(Y$29:Y$166="unsaniert",X$29:X$166)) + MAX(IF(Y$29:Y$166="unsaniert",X$29:X$166))) / 2,
        IF(
            Y253 = "teilsaniert",
            (MIN(IF(Y$29:Y$166="teilsaniert",X$29:X$166)) + MAX(IF(Y$29:Y$166="teilsaniert",X$29:X$166))) / 2,
            (MIN(IF(Y$29:Y$166="saniert",X$29:X$166)) + MAX(IF(Y$29:Y$166="saniert",X$29:X$166))) / 2
        )
    )),
    0,
    IF(
        X252 &lt; (IF(
            Y253 = "unsaniert",
            (MIN(IF(Y$29:Y$166="unsaniert",X$29:X$166)) + MAX(IF(Y$29:Y$166="unsaniert",X$29:X$166))) / 2,
            IF(
                Y253 = "teilsaniert",
                (MIN(IF(Y$29:Y$166="teilsaniert",X$29:X$166)) + MAX(IF(Y$29:Y$166="teilsaniert",X$29:X$166))) / 2,
                (MIN(IF(Y$29:Y$166="saniert",X$29:X$166)) + MAX(IF(Y$29:Y$166="saniert",X$29:X$166))) / 2
            )
        )),
        0,
        W253
    )
)</f>
        <v>0</v>
      </c>
      <c r="AK253" s="174">
        <f t="shared" si="85"/>
        <v>-4.3679460361989166</v>
      </c>
      <c r="AL253" s="173">
        <f t="shared" si="57"/>
        <v>3.7758191326944056E-79</v>
      </c>
      <c r="AM253" s="174" t="str">
        <f t="shared" si="58"/>
        <v>saniert</v>
      </c>
      <c r="AN253" s="174" cm="1">
        <f t="array" ref="AN253">IF(
    AL253 &gt; (IF(
        AM253 = "unsaniert",
        (MIN(IF(AM$1:AM$166="unsaniert",AL$1:AL$166)) + MAX(IF(AM$1:AM$166="unsaniert",AL$1:AL$166))) / 2,
        IF(
            AM253 = "teilsaniert",
            (MIN(IF(AM$1:AM$166="teilsaniert",AL$1:AL$166)) + MAX(IF(AM$1:AM$166="teilsaniert",AL$1:AL$166))) / 2,
            (MIN(IF(AM$1:AM$166="saniert",AL$1:AL$166)) + MAX(IF(AM$1:AM$166="saniert",AL$1:AL$166))) / 2
        )
    )),
    0,
    IF(
        AL252 &lt; (IF(
            AM253 = "unsaniert",
            (MIN(IF(AM$1:AM$166="unsaniert",AL$1:AL$166)) + MAX(IF(AM$1:AM$166="unsaniert",AL$1:AL$166))) / 2,
            IF(
                AM253 = "teilsaniert",
                (MIN(IF(AM$1:AM$166="teilsaniert",AL$1:AL$166)) + MAX(IF(AM$1:AM$166="teilsaniert",AL$1:AL$166))) / 2,
                (MIN(IF(AM$1:AM$166="saniert",AL$1:AL$166)) + MAX(IF(AM$1:AM$166="saniert",AL$1:AL$166))) / 2
            )
        )),
        0,
        AK253
    )
)</f>
        <v>0</v>
      </c>
    </row>
    <row r="254" spans="9:40">
      <c r="I254" s="174">
        <f t="shared" si="81"/>
        <v>-2.0327738939736393</v>
      </c>
      <c r="J254" s="160">
        <f t="shared" si="86"/>
        <v>9.3156284134910698E-8</v>
      </c>
      <c r="K254" s="174" t="str">
        <f t="shared" si="78"/>
        <v>saniert</v>
      </c>
      <c r="L254" s="174" cm="1">
        <f t="array" ref="L254">IF(
    J254 &gt; (IF(
        K254 = "unsaniert",
        (MIN(IF(K$32:K$166="unsaniert",J$32:J$166)) + MAX(IF(K$32:K$166="unsaniert",J$32:J$166))) / 2,
        IF(
            K254 = "teilsaniert",
            (MIN(IF(K$32:K$166="teilsaniert",J$32:J$166)) + MAX(IF(K$32:K$166="teilsaniert",J$32:J$166))) / 2,
            (MIN(IF(K$32:K$166="saniert",J$32:J$166)) + MAX(IF(K$32:K$166="saniert",J$32:J$166))) / 2
        )
    )),
    0,
    IF(
        J253 &lt; (IF(
            K254 = "unsaniert",
            (MIN(IF(K$32:K$166="unsaniert",J$32:J$166)) + MAX(IF(K$32:K$166="unsaniert",J$32:J$166))) / 2,
            IF(
                K254 = "teilsaniert",
                (MIN(IF(K$32:K$166="teilsaniert",J$32:J$166)) + MAX(IF(K$32:K$166="teilsaniert",J$32:J$166))) / 2,
                (MIN(IF(K$32:K$166="saniert",J$32:J$166)) + MAX(IF(K$32:K$166="saniert",J$32:J$166))) / 2
            )
        )),
        0,
        I254
    )
)</f>
        <v>0</v>
      </c>
      <c r="P254" s="174">
        <f t="shared" si="88"/>
        <v>-4.236365887494312</v>
      </c>
      <c r="Q254" s="160">
        <f t="shared" si="87"/>
        <v>2.1162491247260789E-58</v>
      </c>
      <c r="R254" s="174" t="str">
        <f t="shared" si="84"/>
        <v>saniert</v>
      </c>
      <c r="S254" s="174" cm="1">
        <f t="array" ref="S254">IF(
    Q254 &gt; (IF(
        R254 = "unsaniert",
        (MIN(IF(R$32:R$166="unsaniert",Q$32:Q$166)) + MAX(IF(R$32:R$166="unsaniert",Q$32:Q$166))) / 2,
        IF(
            R254 = "teilsaniert",
            (MIN(IF(R$32:R$166="teilsaniert",Q$32:Q$166)) + MAX(IF(R$32:R$166="teilsaniert",Q$32:Q$166))) / 2,
            (MIN(IF(R$32:R$166="saniert",Q$32:Q$166)) + MAX(IF(R$32:R$166="saniert",Q$32:Q$166))) / 2
        )
    )),
    0,
    IF(
        Q253 &lt; (IF(
            R254 = "unsaniert",
            (MIN(IF(R$32:R$166="unsaniert",Q$32:Q$166)) + MAX(IF(R$32:R$166="unsaniert",Q$32:Q$166))) / 2,
            IF(
                R254 = "teilsaniert",
                (MIN(IF(R$32:R$166="teilsaniert",Q$32:Q$166)) + MAX(IF(R$32:R$166="teilsaniert",Q$32:Q$166))) / 2,
                (MIN(IF(R$32:R$166="saniert",Q$32:Q$166)) + MAX(IF(R$32:R$166="saniert",Q$32:Q$166))) / 2
            )
        )),
        0,
        P254
    )
)</f>
        <v>0</v>
      </c>
      <c r="W254" s="174">
        <f t="shared" si="83"/>
        <v>-1.2829102299996944</v>
      </c>
      <c r="X254" s="173">
        <f t="shared" si="79"/>
        <v>1.5299252577431225E-10</v>
      </c>
      <c r="Y254" s="174" t="str">
        <f t="shared" si="80"/>
        <v>saniert</v>
      </c>
      <c r="Z254" s="174" cm="1">
        <f t="array" ref="Z254">IF(
    X254 &gt; (IF(
        Y254 = "unsaniert",
        (MIN(IF(Y$29:Y$166="unsaniert",X$29:X$166)) + MAX(IF(Y$29:Y$166="unsaniert",X$29:X$166))) / 2,
        IF(
            Y254 = "teilsaniert",
            (MIN(IF(Y$29:Y$166="teilsaniert",X$29:X$166)) + MAX(IF(Y$29:Y$166="teilsaniert",X$29:X$166))) / 2,
            (MIN(IF(Y$29:Y$166="saniert",X$29:X$166)) + MAX(IF(Y$29:Y$166="saniert",X$29:X$166))) / 2
        )
    )),
    0,
    IF(
        X253 &lt; (IF(
            Y254 = "unsaniert",
            (MIN(IF(Y$29:Y$166="unsaniert",X$29:X$166)) + MAX(IF(Y$29:Y$166="unsaniert",X$29:X$166))) / 2,
            IF(
                Y254 = "teilsaniert",
                (MIN(IF(Y$29:Y$166="teilsaniert",X$29:X$166)) + MAX(IF(Y$29:Y$166="teilsaniert",X$29:X$166))) / 2,
                (MIN(IF(Y$29:Y$166="saniert",X$29:X$166)) + MAX(IF(Y$29:Y$166="saniert",X$29:X$166))) / 2
            )
        )),
        0,
        W254
    )
)</f>
        <v>0</v>
      </c>
      <c r="AK254" s="174">
        <f t="shared" si="85"/>
        <v>-4.3979460361989169</v>
      </c>
      <c r="AL254" s="173">
        <f t="shared" si="57"/>
        <v>5.7026263842338801E-80</v>
      </c>
      <c r="AM254" s="174" t="str">
        <f t="shared" si="58"/>
        <v>saniert</v>
      </c>
      <c r="AN254" s="174" cm="1">
        <f t="array" ref="AN254">IF(
    AL254 &gt; (IF(
        AM254 = "unsaniert",
        (MIN(IF(AM$1:AM$166="unsaniert",AL$1:AL$166)) + MAX(IF(AM$1:AM$166="unsaniert",AL$1:AL$166))) / 2,
        IF(
            AM254 = "teilsaniert",
            (MIN(IF(AM$1:AM$166="teilsaniert",AL$1:AL$166)) + MAX(IF(AM$1:AM$166="teilsaniert",AL$1:AL$166))) / 2,
            (MIN(IF(AM$1:AM$166="saniert",AL$1:AL$166)) + MAX(IF(AM$1:AM$166="saniert",AL$1:AL$166))) / 2
        )
    )),
    0,
    IF(
        AL253 &lt; (IF(
            AM254 = "unsaniert",
            (MIN(IF(AM$1:AM$166="unsaniert",AL$1:AL$166)) + MAX(IF(AM$1:AM$166="unsaniert",AL$1:AL$166))) / 2,
            IF(
                AM254 = "teilsaniert",
                (MIN(IF(AM$1:AM$166="teilsaniert",AL$1:AL$166)) + MAX(IF(AM$1:AM$166="teilsaniert",AL$1:AL$166))) / 2,
                (MIN(IF(AM$1:AM$166="saniert",AL$1:AL$166)) + MAX(IF(AM$1:AM$166="saniert",AL$1:AL$166))) / 2
            )
        )),
        0,
        AK254
    )
)</f>
        <v>0</v>
      </c>
    </row>
    <row r="255" spans="9:40">
      <c r="I255" s="174">
        <f t="shared" si="81"/>
        <v>-2.0627738939736391</v>
      </c>
      <c r="J255" s="160">
        <f t="shared" si="86"/>
        <v>7.6049605164890652E-8</v>
      </c>
      <c r="K255" s="174" t="str">
        <f t="shared" si="78"/>
        <v>saniert</v>
      </c>
      <c r="L255" s="174" cm="1">
        <f t="array" ref="L255">IF(
    J255 &gt; (IF(
        K255 = "unsaniert",
        (MIN(IF(K$32:K$166="unsaniert",J$32:J$166)) + MAX(IF(K$32:K$166="unsaniert",J$32:J$166))) / 2,
        IF(
            K255 = "teilsaniert",
            (MIN(IF(K$32:K$166="teilsaniert",J$32:J$166)) + MAX(IF(K$32:K$166="teilsaniert",J$32:J$166))) / 2,
            (MIN(IF(K$32:K$166="saniert",J$32:J$166)) + MAX(IF(K$32:K$166="saniert",J$32:J$166))) / 2
        )
    )),
    0,
    IF(
        J254 &lt; (IF(
            K255 = "unsaniert",
            (MIN(IF(K$32:K$166="unsaniert",J$32:J$166)) + MAX(IF(K$32:K$166="unsaniert",J$32:J$166))) / 2,
            IF(
                K255 = "teilsaniert",
                (MIN(IF(K$32:K$166="teilsaniert",J$32:J$166)) + MAX(IF(K$32:K$166="teilsaniert",J$32:J$166))) / 2,
                (MIN(IF(K$32:K$166="saniert",J$32:J$166)) + MAX(IF(K$32:K$166="saniert",J$32:J$166))) / 2
            )
        )),
        0,
        I255
    )
)</f>
        <v>0</v>
      </c>
      <c r="P255" s="174">
        <f t="shared" si="88"/>
        <v>-4.2663658874943122</v>
      </c>
      <c r="Q255" s="160">
        <f t="shared" si="87"/>
        <v>5.1756071342308983E-59</v>
      </c>
      <c r="R255" s="174" t="str">
        <f t="shared" si="84"/>
        <v>saniert</v>
      </c>
      <c r="S255" s="174" cm="1">
        <f t="array" ref="S255">IF(
    Q255 &gt; (IF(
        R255 = "unsaniert",
        (MIN(IF(R$32:R$166="unsaniert",Q$32:Q$166)) + MAX(IF(R$32:R$166="unsaniert",Q$32:Q$166))) / 2,
        IF(
            R255 = "teilsaniert",
            (MIN(IF(R$32:R$166="teilsaniert",Q$32:Q$166)) + MAX(IF(R$32:R$166="teilsaniert",Q$32:Q$166))) / 2,
            (MIN(IF(R$32:R$166="saniert",Q$32:Q$166)) + MAX(IF(R$32:R$166="saniert",Q$32:Q$166))) / 2
        )
    )),
    0,
    IF(
        Q254 &lt; (IF(
            R255 = "unsaniert",
            (MIN(IF(R$32:R$166="unsaniert",Q$32:Q$166)) + MAX(IF(R$32:R$166="unsaniert",Q$32:Q$166))) / 2,
            IF(
                R255 = "teilsaniert",
                (MIN(IF(R$32:R$166="teilsaniert",Q$32:Q$166)) + MAX(IF(R$32:R$166="teilsaniert",Q$32:Q$166))) / 2,
                (MIN(IF(R$32:R$166="saniert",Q$32:Q$166)) + MAX(IF(R$32:R$166="saniert",Q$32:Q$166))) / 2
            )
        )),
        0,
        P255
    )
)</f>
        <v>0</v>
      </c>
      <c r="W255" s="174">
        <f t="shared" si="83"/>
        <v>-1.3129102299996944</v>
      </c>
      <c r="X255" s="173">
        <f t="shared" si="79"/>
        <v>1.1626134087214224E-10</v>
      </c>
      <c r="Y255" s="174" t="str">
        <f t="shared" si="80"/>
        <v>saniert</v>
      </c>
      <c r="Z255" s="174" cm="1">
        <f t="array" ref="Z255">IF(
    X255 &gt; (IF(
        Y255 = "unsaniert",
        (MIN(IF(Y$29:Y$166="unsaniert",X$29:X$166)) + MAX(IF(Y$29:Y$166="unsaniert",X$29:X$166))) / 2,
        IF(
            Y255 = "teilsaniert",
            (MIN(IF(Y$29:Y$166="teilsaniert",X$29:X$166)) + MAX(IF(Y$29:Y$166="teilsaniert",X$29:X$166))) / 2,
            (MIN(IF(Y$29:Y$166="saniert",X$29:X$166)) + MAX(IF(Y$29:Y$166="saniert",X$29:X$166))) / 2
        )
    )),
    0,
    IF(
        X254 &lt; (IF(
            Y255 = "unsaniert",
            (MIN(IF(Y$29:Y$166="unsaniert",X$29:X$166)) + MAX(IF(Y$29:Y$166="unsaniert",X$29:X$166))) / 2,
            IF(
                Y255 = "teilsaniert",
                (MIN(IF(Y$29:Y$166="teilsaniert",X$29:X$166)) + MAX(IF(Y$29:Y$166="teilsaniert",X$29:X$166))) / 2,
                (MIN(IF(Y$29:Y$166="saniert",X$29:X$166)) + MAX(IF(Y$29:Y$166="saniert",X$29:X$166))) / 2
            )
        )),
        0,
        W255
    )
)</f>
        <v>0</v>
      </c>
      <c r="AK255" s="174">
        <f t="shared" si="85"/>
        <v>-4.4279460361989171</v>
      </c>
      <c r="AL255" s="173">
        <f t="shared" si="57"/>
        <v>8.5272239526346233E-81</v>
      </c>
      <c r="AM255" s="174" t="str">
        <f t="shared" si="58"/>
        <v>saniert</v>
      </c>
      <c r="AN255" s="174" cm="1">
        <f t="array" ref="AN255">IF(
    AL255 &gt; (IF(
        AM255 = "unsaniert",
        (MIN(IF(AM$1:AM$166="unsaniert",AL$1:AL$166)) + MAX(IF(AM$1:AM$166="unsaniert",AL$1:AL$166))) / 2,
        IF(
            AM255 = "teilsaniert",
            (MIN(IF(AM$1:AM$166="teilsaniert",AL$1:AL$166)) + MAX(IF(AM$1:AM$166="teilsaniert",AL$1:AL$166))) / 2,
            (MIN(IF(AM$1:AM$166="saniert",AL$1:AL$166)) + MAX(IF(AM$1:AM$166="saniert",AL$1:AL$166))) / 2
        )
    )),
    0,
    IF(
        AL254 &lt; (IF(
            AM255 = "unsaniert",
            (MIN(IF(AM$1:AM$166="unsaniert",AL$1:AL$166)) + MAX(IF(AM$1:AM$166="unsaniert",AL$1:AL$166))) / 2,
            IF(
                AM255 = "teilsaniert",
                (MIN(IF(AM$1:AM$166="teilsaniert",AL$1:AL$166)) + MAX(IF(AM$1:AM$166="teilsaniert",AL$1:AL$166))) / 2,
                (MIN(IF(AM$1:AM$166="saniert",AL$1:AL$166)) + MAX(IF(AM$1:AM$166="saniert",AL$1:AL$166))) / 2
            )
        )),
        0,
        AK255
    )
)</f>
        <v>0</v>
      </c>
    </row>
    <row r="256" spans="9:40">
      <c r="I256" s="174">
        <f t="shared" si="81"/>
        <v>-2.0927738939736389</v>
      </c>
      <c r="J256" s="160">
        <f t="shared" si="86"/>
        <v>6.1999680615541943E-8</v>
      </c>
      <c r="K256" s="174" t="str">
        <f t="shared" si="78"/>
        <v>saniert</v>
      </c>
      <c r="L256" s="174" cm="1">
        <f t="array" ref="L256">IF(
    J256 &gt; (IF(
        K256 = "unsaniert",
        (MIN(IF(K$32:K$166="unsaniert",J$32:J$166)) + MAX(IF(K$32:K$166="unsaniert",J$32:J$166))) / 2,
        IF(
            K256 = "teilsaniert",
            (MIN(IF(K$32:K$166="teilsaniert",J$32:J$166)) + MAX(IF(K$32:K$166="teilsaniert",J$32:J$166))) / 2,
            (MIN(IF(K$32:K$166="saniert",J$32:J$166)) + MAX(IF(K$32:K$166="saniert",J$32:J$166))) / 2
        )
    )),
    0,
    IF(
        J255 &lt; (IF(
            K256 = "unsaniert",
            (MIN(IF(K$32:K$166="unsaniert",J$32:J$166)) + MAX(IF(K$32:K$166="unsaniert",J$32:J$166))) / 2,
            IF(
                K256 = "teilsaniert",
                (MIN(IF(K$32:K$166="teilsaniert",J$32:J$166)) + MAX(IF(K$32:K$166="teilsaniert",J$32:J$166))) / 2,
                (MIN(IF(K$32:K$166="saniert",J$32:J$166)) + MAX(IF(K$32:K$166="saniert",J$32:J$166))) / 2
            )
        )),
        0,
        I256
    )
)</f>
        <v>0</v>
      </c>
      <c r="W256" s="174">
        <f t="shared" si="83"/>
        <v>-1.3429102299996944</v>
      </c>
      <c r="X256" s="173">
        <f t="shared" si="79"/>
        <v>8.8193186277215571E-11</v>
      </c>
      <c r="Y256" s="174" t="str">
        <f t="shared" si="80"/>
        <v>saniert</v>
      </c>
      <c r="Z256" s="174" cm="1">
        <f t="array" ref="Z256">IF(
    X256 &gt; (IF(
        Y256 = "unsaniert",
        (MIN(IF(Y$29:Y$166="unsaniert",X$29:X$166)) + MAX(IF(Y$29:Y$166="unsaniert",X$29:X$166))) / 2,
        IF(
            Y256 = "teilsaniert",
            (MIN(IF(Y$29:Y$166="teilsaniert",X$29:X$166)) + MAX(IF(Y$29:Y$166="teilsaniert",X$29:X$166))) / 2,
            (MIN(IF(Y$29:Y$166="saniert",X$29:X$166)) + MAX(IF(Y$29:Y$166="saniert",X$29:X$166))) / 2
        )
    )),
    0,
    IF(
        X255 &lt; (IF(
            Y256 = "unsaniert",
            (MIN(IF(Y$29:Y$166="unsaniert",X$29:X$166)) + MAX(IF(Y$29:Y$166="unsaniert",X$29:X$166))) / 2,
            IF(
                Y256 = "teilsaniert",
                (MIN(IF(Y$29:Y$166="teilsaniert",X$29:X$166)) + MAX(IF(Y$29:Y$166="teilsaniert",X$29:X$166))) / 2,
                (MIN(IF(Y$29:Y$166="saniert",X$29:X$166)) + MAX(IF(Y$29:Y$166="saniert",X$29:X$166))) / 2
            )
        )),
        0,
        W256
    )
)</f>
        <v>0</v>
      </c>
      <c r="AK256" s="174">
        <f t="shared" si="85"/>
        <v>-4.4579460361989174</v>
      </c>
      <c r="AL256" s="173">
        <f t="shared" si="57"/>
        <v>1.2624358221857845E-81</v>
      </c>
      <c r="AM256" s="174" t="str">
        <f t="shared" si="58"/>
        <v>saniert</v>
      </c>
      <c r="AN256" s="174" cm="1">
        <f t="array" ref="AN256">IF(
    AL256 &gt; (IF(
        AM256 = "unsaniert",
        (MIN(IF(AM$1:AM$166="unsaniert",AL$1:AL$166)) + MAX(IF(AM$1:AM$166="unsaniert",AL$1:AL$166))) / 2,
        IF(
            AM256 = "teilsaniert",
            (MIN(IF(AM$1:AM$166="teilsaniert",AL$1:AL$166)) + MAX(IF(AM$1:AM$166="teilsaniert",AL$1:AL$166))) / 2,
            (MIN(IF(AM$1:AM$166="saniert",AL$1:AL$166)) + MAX(IF(AM$1:AM$166="saniert",AL$1:AL$166))) / 2
        )
    )),
    0,
    IF(
        AL255 &lt; (IF(
            AM256 = "unsaniert",
            (MIN(IF(AM$1:AM$166="unsaniert",AL$1:AL$166)) + MAX(IF(AM$1:AM$166="unsaniert",AL$1:AL$166))) / 2,
            IF(
                AM256 = "teilsaniert",
                (MIN(IF(AM$1:AM$166="teilsaniert",AL$1:AL$166)) + MAX(IF(AM$1:AM$166="teilsaniert",AL$1:AL$166))) / 2,
                (MIN(IF(AM$1:AM$166="saniert",AL$1:AL$166)) + MAX(IF(AM$1:AM$166="saniert",AL$1:AL$166))) / 2
            )
        )),
        0,
        AK256
    )
)</f>
        <v>0</v>
      </c>
    </row>
    <row r="257" spans="9:40">
      <c r="I257" s="174">
        <f t="shared" si="81"/>
        <v>-2.1227738939736387</v>
      </c>
      <c r="J257" s="160">
        <f t="shared" si="86"/>
        <v>5.0476519783696249E-8</v>
      </c>
      <c r="K257" s="174" t="str">
        <f t="shared" si="78"/>
        <v>saniert</v>
      </c>
      <c r="L257" s="174" cm="1">
        <f t="array" ref="L257">IF(
    J257 &gt; (IF(
        K257 = "unsaniert",
        (MIN(IF(K$32:K$166="unsaniert",J$32:J$166)) + MAX(IF(K$32:K$166="unsaniert",J$32:J$166))) / 2,
        IF(
            K257 = "teilsaniert",
            (MIN(IF(K$32:K$166="teilsaniert",J$32:J$166)) + MAX(IF(K$32:K$166="teilsaniert",J$32:J$166))) / 2,
            (MIN(IF(K$32:K$166="saniert",J$32:J$166)) + MAX(IF(K$32:K$166="saniert",J$32:J$166))) / 2
        )
    )),
    0,
    IF(
        J256 &lt; (IF(
            K257 = "unsaniert",
            (MIN(IF(K$32:K$166="unsaniert",J$32:J$166)) + MAX(IF(K$32:K$166="unsaniert",J$32:J$166))) / 2,
            IF(
                K257 = "teilsaniert",
                (MIN(IF(K$32:K$166="teilsaniert",J$32:J$166)) + MAX(IF(K$32:K$166="teilsaniert",J$32:J$166))) / 2,
                (MIN(IF(K$32:K$166="saniert",J$32:J$166)) + MAX(IF(K$32:K$166="saniert",J$32:J$166))) / 2
            )
        )),
        0,
        I257
    )
)</f>
        <v>0</v>
      </c>
      <c r="W257" s="174">
        <f t="shared" si="83"/>
        <v>-1.3729102299996945</v>
      </c>
      <c r="X257" s="173">
        <f t="shared" si="79"/>
        <v>6.6783493309970859E-11</v>
      </c>
      <c r="Y257" s="174" t="str">
        <f t="shared" si="80"/>
        <v>saniert</v>
      </c>
      <c r="Z257" s="174" cm="1">
        <f t="array" ref="Z257">IF(
    X257 &gt; (IF(
        Y257 = "unsaniert",
        (MIN(IF(Y$29:Y$166="unsaniert",X$29:X$166)) + MAX(IF(Y$29:Y$166="unsaniert",X$29:X$166))) / 2,
        IF(
            Y257 = "teilsaniert",
            (MIN(IF(Y$29:Y$166="teilsaniert",X$29:X$166)) + MAX(IF(Y$29:Y$166="teilsaniert",X$29:X$166))) / 2,
            (MIN(IF(Y$29:Y$166="saniert",X$29:X$166)) + MAX(IF(Y$29:Y$166="saniert",X$29:X$166))) / 2
        )
    )),
    0,
    IF(
        X256 &lt; (IF(
            Y257 = "unsaniert",
            (MIN(IF(Y$29:Y$166="unsaniert",X$29:X$166)) + MAX(IF(Y$29:Y$166="unsaniert",X$29:X$166))) / 2,
            IF(
                Y257 = "teilsaniert",
                (MIN(IF(Y$29:Y$166="teilsaniert",X$29:X$166)) + MAX(IF(Y$29:Y$166="teilsaniert",X$29:X$166))) / 2,
                (MIN(IF(Y$29:Y$166="saniert",X$29:X$166)) + MAX(IF(Y$29:Y$166="saniert",X$29:X$166))) / 2
            )
        )),
        0,
        W257
    )
)</f>
        <v>0</v>
      </c>
      <c r="AK257" s="174">
        <f t="shared" si="85"/>
        <v>-4.4879460361989176</v>
      </c>
      <c r="AL257" s="173">
        <f t="shared" si="57"/>
        <v>1.8504600699432181E-82</v>
      </c>
      <c r="AM257" s="174" t="str">
        <f t="shared" si="58"/>
        <v>saniert</v>
      </c>
      <c r="AN257" s="174" cm="1">
        <f t="array" ref="AN257">IF(
    AL257 &gt; (IF(
        AM257 = "unsaniert",
        (MIN(IF(AM$1:AM$166="unsaniert",AL$1:AL$166)) + MAX(IF(AM$1:AM$166="unsaniert",AL$1:AL$166))) / 2,
        IF(
            AM257 = "teilsaniert",
            (MIN(IF(AM$1:AM$166="teilsaniert",AL$1:AL$166)) + MAX(IF(AM$1:AM$166="teilsaniert",AL$1:AL$166))) / 2,
            (MIN(IF(AM$1:AM$166="saniert",AL$1:AL$166)) + MAX(IF(AM$1:AM$166="saniert",AL$1:AL$166))) / 2
        )
    )),
    0,
    IF(
        AL256 &lt; (IF(
            AM257 = "unsaniert",
            (MIN(IF(AM$1:AM$166="unsaniert",AL$1:AL$166)) + MAX(IF(AM$1:AM$166="unsaniert",AL$1:AL$166))) / 2,
            IF(
                AM257 = "teilsaniert",
                (MIN(IF(AM$1:AM$166="teilsaniert",AL$1:AL$166)) + MAX(IF(AM$1:AM$166="teilsaniert",AL$1:AL$166))) / 2,
                (MIN(IF(AM$1:AM$166="saniert",AL$1:AL$166)) + MAX(IF(AM$1:AM$166="saniert",AL$1:AL$166))) / 2
            )
        )),
        0,
        AK257
    )
)</f>
        <v>0</v>
      </c>
    </row>
    <row r="258" spans="9:40">
      <c r="I258" s="174">
        <f t="shared" si="81"/>
        <v>-2.1527738939736385</v>
      </c>
      <c r="J258" s="160">
        <f t="shared" si="86"/>
        <v>4.1038984250789623E-8</v>
      </c>
      <c r="K258" s="174" t="str">
        <f t="shared" si="78"/>
        <v>saniert</v>
      </c>
      <c r="L258" s="174" cm="1">
        <f t="array" ref="L258">IF(
    J258 &gt; (IF(
        K258 = "unsaniert",
        (MIN(IF(K$32:K$166="unsaniert",J$32:J$166)) + MAX(IF(K$32:K$166="unsaniert",J$32:J$166))) / 2,
        IF(
            K258 = "teilsaniert",
            (MIN(IF(K$32:K$166="teilsaniert",J$32:J$166)) + MAX(IF(K$32:K$166="teilsaniert",J$32:J$166))) / 2,
            (MIN(IF(K$32:K$166="saniert",J$32:J$166)) + MAX(IF(K$32:K$166="saniert",J$32:J$166))) / 2
        )
    )),
    0,
    IF(
        J257 &lt; (IF(
            K258 = "unsaniert",
            (MIN(IF(K$32:K$166="unsaniert",J$32:J$166)) + MAX(IF(K$32:K$166="unsaniert",J$32:J$166))) / 2,
            IF(
                K258 = "teilsaniert",
                (MIN(IF(K$32:K$166="teilsaniert",J$32:J$166)) + MAX(IF(K$32:K$166="teilsaniert",J$32:J$166))) / 2,
                (MIN(IF(K$32:K$166="saniert",J$32:J$166)) + MAX(IF(K$32:K$166="saniert",J$32:J$166))) / 2
            )
        )),
        0,
        I258
    )
)</f>
        <v>0</v>
      </c>
      <c r="W258" s="174">
        <f t="shared" si="83"/>
        <v>-1.4029102299996945</v>
      </c>
      <c r="X258" s="173">
        <f t="shared" si="79"/>
        <v>5.0482101863602106E-11</v>
      </c>
      <c r="Y258" s="174" t="str">
        <f t="shared" si="80"/>
        <v>saniert</v>
      </c>
      <c r="Z258" s="174" cm="1">
        <f t="array" ref="Z258">IF(
    X258 &gt; (IF(
        Y258 = "unsaniert",
        (MIN(IF(Y$29:Y$166="unsaniert",X$29:X$166)) + MAX(IF(Y$29:Y$166="unsaniert",X$29:X$166))) / 2,
        IF(
            Y258 = "teilsaniert",
            (MIN(IF(Y$29:Y$166="teilsaniert",X$29:X$166)) + MAX(IF(Y$29:Y$166="teilsaniert",X$29:X$166))) / 2,
            (MIN(IF(Y$29:Y$166="saniert",X$29:X$166)) + MAX(IF(Y$29:Y$166="saniert",X$29:X$166))) / 2
        )
    )),
    0,
    IF(
        X257 &lt; (IF(
            Y258 = "unsaniert",
            (MIN(IF(Y$29:Y$166="unsaniert",X$29:X$166)) + MAX(IF(Y$29:Y$166="unsaniert",X$29:X$166))) / 2,
            IF(
                Y258 = "teilsaniert",
                (MIN(IF(Y$29:Y$166="teilsaniert",X$29:X$166)) + MAX(IF(Y$29:Y$166="teilsaniert",X$29:X$166))) / 2,
                (MIN(IF(Y$29:Y$166="saniert",X$29:X$166)) + MAX(IF(Y$29:Y$166="saniert",X$29:X$166))) / 2
            )
        )),
        0,
        W258
    )
)</f>
        <v>0</v>
      </c>
      <c r="AK258" s="174">
        <f t="shared" si="85"/>
        <v>-4.5179460361989179</v>
      </c>
      <c r="AL258" s="173">
        <f t="shared" si="57"/>
        <v>2.6854605428003205E-83</v>
      </c>
      <c r="AM258" s="174" t="str">
        <f t="shared" si="58"/>
        <v>saniert</v>
      </c>
      <c r="AN258" s="174" cm="1">
        <f t="array" ref="AN258">IF(
    AL258 &gt; (IF(
        AM258 = "unsaniert",
        (MIN(IF(AM$1:AM$166="unsaniert",AL$1:AL$166)) + MAX(IF(AM$1:AM$166="unsaniert",AL$1:AL$166))) / 2,
        IF(
            AM258 = "teilsaniert",
            (MIN(IF(AM$1:AM$166="teilsaniert",AL$1:AL$166)) + MAX(IF(AM$1:AM$166="teilsaniert",AL$1:AL$166))) / 2,
            (MIN(IF(AM$1:AM$166="saniert",AL$1:AL$166)) + MAX(IF(AM$1:AM$166="saniert",AL$1:AL$166))) / 2
        )
    )),
    0,
    IF(
        AL257 &lt; (IF(
            AM258 = "unsaniert",
            (MIN(IF(AM$1:AM$166="unsaniert",AL$1:AL$166)) + MAX(IF(AM$1:AM$166="unsaniert",AL$1:AL$166))) / 2,
            IF(
                AM258 = "teilsaniert",
                (MIN(IF(AM$1:AM$166="teilsaniert",AL$1:AL$166)) + MAX(IF(AM$1:AM$166="teilsaniert",AL$1:AL$166))) / 2,
                (MIN(IF(AM$1:AM$166="saniert",AL$1:AL$166)) + MAX(IF(AM$1:AM$166="saniert",AL$1:AL$166))) / 2
            )
        )),
        0,
        AK258
    )
)</f>
        <v>0</v>
      </c>
    </row>
    <row r="259" spans="9:40">
      <c r="I259" s="174">
        <f t="shared" si="81"/>
        <v>-2.1827738939736383</v>
      </c>
      <c r="J259" s="160">
        <f t="shared" si="86"/>
        <v>3.332044848543048E-8</v>
      </c>
      <c r="K259" s="174" t="str">
        <f t="shared" si="78"/>
        <v>saniert</v>
      </c>
      <c r="L259" s="174" cm="1">
        <f t="array" ref="L259">IF(
    J259 &gt; (IF(
        K259 = "unsaniert",
        (MIN(IF(K$32:K$166="unsaniert",J$32:J$166)) + MAX(IF(K$32:K$166="unsaniert",J$32:J$166))) / 2,
        IF(
            K259 = "teilsaniert",
            (MIN(IF(K$32:K$166="teilsaniert",J$32:J$166)) + MAX(IF(K$32:K$166="teilsaniert",J$32:J$166))) / 2,
            (MIN(IF(K$32:K$166="saniert",J$32:J$166)) + MAX(IF(K$32:K$166="saniert",J$32:J$166))) / 2
        )
    )),
    0,
    IF(
        J258 &lt; (IF(
            K259 = "unsaniert",
            (MIN(IF(K$32:K$166="unsaniert",J$32:J$166)) + MAX(IF(K$32:K$166="unsaniert",J$32:J$166))) / 2,
            IF(
                K259 = "teilsaniert",
                (MIN(IF(K$32:K$166="teilsaniert",J$32:J$166)) + MAX(IF(K$32:K$166="teilsaniert",J$32:J$166))) / 2,
                (MIN(IF(K$32:K$166="saniert",J$32:J$166)) + MAX(IF(K$32:K$166="saniert",J$32:J$166))) / 2
            )
        )),
        0,
        I259
    )
)</f>
        <v>0</v>
      </c>
      <c r="W259" s="174">
        <f t="shared" si="83"/>
        <v>-1.4329102299996945</v>
      </c>
      <c r="X259" s="173">
        <f t="shared" si="79"/>
        <v>3.8092522238035254E-11</v>
      </c>
      <c r="Y259" s="174" t="str">
        <f t="shared" si="80"/>
        <v>saniert</v>
      </c>
      <c r="Z259" s="174" cm="1">
        <f t="array" ref="Z259">IF(
    X259 &gt; (IF(
        Y259 = "unsaniert",
        (MIN(IF(Y$29:Y$166="unsaniert",X$29:X$166)) + MAX(IF(Y$29:Y$166="unsaniert",X$29:X$166))) / 2,
        IF(
            Y259 = "teilsaniert",
            (MIN(IF(Y$29:Y$166="teilsaniert",X$29:X$166)) + MAX(IF(Y$29:Y$166="teilsaniert",X$29:X$166))) / 2,
            (MIN(IF(Y$29:Y$166="saniert",X$29:X$166)) + MAX(IF(Y$29:Y$166="saniert",X$29:X$166))) / 2
        )
    )),
    0,
    IF(
        X258 &lt; (IF(
            Y259 = "unsaniert",
            (MIN(IF(Y$29:Y$166="unsaniert",X$29:X$166)) + MAX(IF(Y$29:Y$166="unsaniert",X$29:X$166))) / 2,
            IF(
                Y259 = "teilsaniert",
                (MIN(IF(Y$29:Y$166="teilsaniert",X$29:X$166)) + MAX(IF(Y$29:Y$166="teilsaniert",X$29:X$166))) / 2,
                (MIN(IF(Y$29:Y$166="saniert",X$29:X$166)) + MAX(IF(Y$29:Y$166="saniert",X$29:X$166))) / 2
            )
        )),
        0,
        W259
    )
)</f>
        <v>0</v>
      </c>
      <c r="AK259" s="174">
        <f t="shared" si="85"/>
        <v>-4.5479460361989181</v>
      </c>
      <c r="AL259" s="173">
        <f t="shared" si="57"/>
        <v>3.8585698289827398E-84</v>
      </c>
      <c r="AM259" s="174" t="str">
        <f t="shared" si="58"/>
        <v>saniert</v>
      </c>
      <c r="AN259" s="174" cm="1">
        <f t="array" ref="AN259">IF(
    AL259 &gt; (IF(
        AM259 = "unsaniert",
        (MIN(IF(AM$1:AM$166="unsaniert",AL$1:AL$166)) + MAX(IF(AM$1:AM$166="unsaniert",AL$1:AL$166))) / 2,
        IF(
            AM259 = "teilsaniert",
            (MIN(IF(AM$1:AM$166="teilsaniert",AL$1:AL$166)) + MAX(IF(AM$1:AM$166="teilsaniert",AL$1:AL$166))) / 2,
            (MIN(IF(AM$1:AM$166="saniert",AL$1:AL$166)) + MAX(IF(AM$1:AM$166="saniert",AL$1:AL$166))) / 2
        )
    )),
    0,
    IF(
        AL258 &lt; (IF(
            AM259 = "unsaniert",
            (MIN(IF(AM$1:AM$166="unsaniert",AL$1:AL$166)) + MAX(IF(AM$1:AM$166="unsaniert",AL$1:AL$166))) / 2,
            IF(
                AM259 = "teilsaniert",
                (MIN(IF(AM$1:AM$166="teilsaniert",AL$1:AL$166)) + MAX(IF(AM$1:AM$166="teilsaniert",AL$1:AL$166))) / 2,
                (MIN(IF(AM$1:AM$166="saniert",AL$1:AL$166)) + MAX(IF(AM$1:AM$166="saniert",AL$1:AL$166))) / 2
            )
        )),
        0,
        AK259
    )
)</f>
        <v>0</v>
      </c>
    </row>
    <row r="260" spans="9:40">
      <c r="I260" s="174">
        <f t="shared" si="81"/>
        <v>-2.2127738939736381</v>
      </c>
      <c r="J260" s="160">
        <f t="shared" si="86"/>
        <v>2.7016675179824508E-8</v>
      </c>
      <c r="K260" s="174" t="str">
        <f t="shared" si="78"/>
        <v>saniert</v>
      </c>
      <c r="L260" s="174" cm="1">
        <f t="array" ref="L260">IF(
    J260 &gt; (IF(
        K260 = "unsaniert",
        (MIN(IF(K$32:K$166="unsaniert",J$32:J$166)) + MAX(IF(K$32:K$166="unsaniert",J$32:J$166))) / 2,
        IF(
            K260 = "teilsaniert",
            (MIN(IF(K$32:K$166="teilsaniert",J$32:J$166)) + MAX(IF(K$32:K$166="teilsaniert",J$32:J$166))) / 2,
            (MIN(IF(K$32:K$166="saniert",J$32:J$166)) + MAX(IF(K$32:K$166="saniert",J$32:J$166))) / 2
        )
    )),
    0,
    IF(
        J259 &lt; (IF(
            K260 = "unsaniert",
            (MIN(IF(K$32:K$166="unsaniert",J$32:J$166)) + MAX(IF(K$32:K$166="unsaniert",J$32:J$166))) / 2,
            IF(
                K260 = "teilsaniert",
                (MIN(IF(K$32:K$166="teilsaniert",J$32:J$166)) + MAX(IF(K$32:K$166="teilsaniert",J$32:J$166))) / 2,
                (MIN(IF(K$32:K$166="saniert",J$32:J$166)) + MAX(IF(K$32:K$166="saniert",J$32:J$166))) / 2
            )
        )),
        0,
        I260
    )
)</f>
        <v>0</v>
      </c>
      <c r="W260" s="174">
        <f t="shared" si="83"/>
        <v>-1.4629102299996946</v>
      </c>
      <c r="X260" s="173">
        <f t="shared" si="79"/>
        <v>2.8692992552701569E-11</v>
      </c>
      <c r="Y260" s="174" t="str">
        <f t="shared" si="80"/>
        <v>saniert</v>
      </c>
      <c r="Z260" s="174" cm="1">
        <f t="array" ref="Z260">IF(
    X260 &gt; (IF(
        Y260 = "unsaniert",
        (MIN(IF(Y$29:Y$166="unsaniert",X$29:X$166)) + MAX(IF(Y$29:Y$166="unsaniert",X$29:X$166))) / 2,
        IF(
            Y260 = "teilsaniert",
            (MIN(IF(Y$29:Y$166="teilsaniert",X$29:X$166)) + MAX(IF(Y$29:Y$166="teilsaniert",X$29:X$166))) / 2,
            (MIN(IF(Y$29:Y$166="saniert",X$29:X$166)) + MAX(IF(Y$29:Y$166="saniert",X$29:X$166))) / 2
        )
    )),
    0,
    IF(
        X259 &lt; (IF(
            Y260 = "unsaniert",
            (MIN(IF(Y$29:Y$166="unsaniert",X$29:X$166)) + MAX(IF(Y$29:Y$166="unsaniert",X$29:X$166))) / 2,
            IF(
                Y260 = "teilsaniert",
                (MIN(IF(Y$29:Y$166="teilsaniert",X$29:X$166)) + MAX(IF(Y$29:Y$166="teilsaniert",X$29:X$166))) / 2,
                (MIN(IF(Y$29:Y$166="saniert",X$29:X$166)) + MAX(IF(Y$29:Y$166="saniert",X$29:X$166))) / 2
            )
        )),
        0,
        W260
    )
)</f>
        <v>0</v>
      </c>
      <c r="AK260" s="174">
        <f t="shared" si="85"/>
        <v>-4.5779460361989184</v>
      </c>
      <c r="AL260" s="173">
        <f t="shared" si="57"/>
        <v>5.4891154756621329E-85</v>
      </c>
      <c r="AM260" s="174" t="str">
        <f t="shared" si="58"/>
        <v>saniert</v>
      </c>
      <c r="AN260" s="174" cm="1">
        <f t="array" ref="AN260">IF(
    AL260 &gt; (IF(
        AM260 = "unsaniert",
        (MIN(IF(AM$1:AM$166="unsaniert",AL$1:AL$166)) + MAX(IF(AM$1:AM$166="unsaniert",AL$1:AL$166))) / 2,
        IF(
            AM260 = "teilsaniert",
            (MIN(IF(AM$1:AM$166="teilsaniert",AL$1:AL$166)) + MAX(IF(AM$1:AM$166="teilsaniert",AL$1:AL$166))) / 2,
            (MIN(IF(AM$1:AM$166="saniert",AL$1:AL$166)) + MAX(IF(AM$1:AM$166="saniert",AL$1:AL$166))) / 2
        )
    )),
    0,
    IF(
        AL259 &lt; (IF(
            AM260 = "unsaniert",
            (MIN(IF(AM$1:AM$166="unsaniert",AL$1:AL$166)) + MAX(IF(AM$1:AM$166="unsaniert",AL$1:AL$166))) / 2,
            IF(
                AM260 = "teilsaniert",
                (MIN(IF(AM$1:AM$166="teilsaniert",AL$1:AL$166)) + MAX(IF(AM$1:AM$166="teilsaniert",AL$1:AL$166))) / 2,
                (MIN(IF(AM$1:AM$166="saniert",AL$1:AL$166)) + MAX(IF(AM$1:AM$166="saniert",AL$1:AL$166))) / 2
            )
        )),
        0,
        AK260
    )
)</f>
        <v>0</v>
      </c>
    </row>
    <row r="261" spans="9:40">
      <c r="I261" s="174">
        <f t="shared" si="81"/>
        <v>-2.2427738939736379</v>
      </c>
      <c r="J261" s="160">
        <f t="shared" si="86"/>
        <v>2.187558055353329E-8</v>
      </c>
      <c r="K261" s="174" t="str">
        <f t="shared" si="78"/>
        <v>saniert</v>
      </c>
      <c r="L261" s="174" cm="1">
        <f t="array" ref="L261">IF(
    J261 &gt; (IF(
        K261 = "unsaniert",
        (MIN(IF(K$32:K$166="unsaniert",J$32:J$166)) + MAX(IF(K$32:K$166="unsaniert",J$32:J$166))) / 2,
        IF(
            K261 = "teilsaniert",
            (MIN(IF(K$32:K$166="teilsaniert",J$32:J$166)) + MAX(IF(K$32:K$166="teilsaniert",J$32:J$166))) / 2,
            (MIN(IF(K$32:K$166="saniert",J$32:J$166)) + MAX(IF(K$32:K$166="saniert",J$32:J$166))) / 2
        )
    )),
    0,
    IF(
        J260 &lt; (IF(
            K261 = "unsaniert",
            (MIN(IF(K$32:K$166="unsaniert",J$32:J$166)) + MAX(IF(K$32:K$166="unsaniert",J$32:J$166))) / 2,
            IF(
                K261 = "teilsaniert",
                (MIN(IF(K$32:K$166="teilsaniert",J$32:J$166)) + MAX(IF(K$32:K$166="teilsaniert",J$32:J$166))) / 2,
                (MIN(IF(K$32:K$166="saniert",J$32:J$166)) + MAX(IF(K$32:K$166="saniert",J$32:J$166))) / 2
            )
        )),
        0,
        I261
    )
)</f>
        <v>0</v>
      </c>
      <c r="W261" s="174">
        <f t="shared" si="83"/>
        <v>-1.4929102299996946</v>
      </c>
      <c r="X261" s="173">
        <f t="shared" si="79"/>
        <v>2.1574740956110213E-11</v>
      </c>
      <c r="Y261" s="174" t="str">
        <f t="shared" si="80"/>
        <v>saniert</v>
      </c>
      <c r="Z261" s="174" cm="1">
        <f t="array" ref="Z261">IF(
    X261 &gt; (IF(
        Y261 = "unsaniert",
        (MIN(IF(Y$29:Y$166="unsaniert",X$29:X$166)) + MAX(IF(Y$29:Y$166="unsaniert",X$29:X$166))) / 2,
        IF(
            Y261 = "teilsaniert",
            (MIN(IF(Y$29:Y$166="teilsaniert",X$29:X$166)) + MAX(IF(Y$29:Y$166="teilsaniert",X$29:X$166))) / 2,
            (MIN(IF(Y$29:Y$166="saniert",X$29:X$166)) + MAX(IF(Y$29:Y$166="saniert",X$29:X$166))) / 2
        )
    )),
    0,
    IF(
        X260 &lt; (IF(
            Y261 = "unsaniert",
            (MIN(IF(Y$29:Y$166="unsaniert",X$29:X$166)) + MAX(IF(Y$29:Y$166="unsaniert",X$29:X$166))) / 2,
            IF(
                Y261 = "teilsaniert",
                (MIN(IF(Y$29:Y$166="teilsaniert",X$29:X$166)) + MAX(IF(Y$29:Y$166="teilsaniert",X$29:X$166))) / 2,
                (MIN(IF(Y$29:Y$166="saniert",X$29:X$166)) + MAX(IF(Y$29:Y$166="saniert",X$29:X$166))) / 2
            )
        )),
        0,
        W261
    )
)</f>
        <v>0</v>
      </c>
      <c r="AK261" s="174">
        <f t="shared" si="85"/>
        <v>-4.6079460361989186</v>
      </c>
      <c r="AL261" s="173">
        <f t="shared" si="57"/>
        <v>7.7311957681344404E-86</v>
      </c>
      <c r="AM261" s="174" t="str">
        <f t="shared" si="58"/>
        <v>saniert</v>
      </c>
      <c r="AN261" s="174" cm="1">
        <f t="array" ref="AN261">IF(
    AL261 &gt; (IF(
        AM261 = "unsaniert",
        (MIN(IF(AM$1:AM$166="unsaniert",AL$1:AL$166)) + MAX(IF(AM$1:AM$166="unsaniert",AL$1:AL$166))) / 2,
        IF(
            AM261 = "teilsaniert",
            (MIN(IF(AM$1:AM$166="teilsaniert",AL$1:AL$166)) + MAX(IF(AM$1:AM$166="teilsaniert",AL$1:AL$166))) / 2,
            (MIN(IF(AM$1:AM$166="saniert",AL$1:AL$166)) + MAX(IF(AM$1:AM$166="saniert",AL$1:AL$166))) / 2
        )
    )),
    0,
    IF(
        AL260 &lt; (IF(
            AM261 = "unsaniert",
            (MIN(IF(AM$1:AM$166="unsaniert",AL$1:AL$166)) + MAX(IF(AM$1:AM$166="unsaniert",AL$1:AL$166))) / 2,
            IF(
                AM261 = "teilsaniert",
                (MIN(IF(AM$1:AM$166="teilsaniert",AL$1:AL$166)) + MAX(IF(AM$1:AM$166="teilsaniert",AL$1:AL$166))) / 2,
                (MIN(IF(AM$1:AM$166="saniert",AL$1:AL$166)) + MAX(IF(AM$1:AM$166="saniert",AL$1:AL$166))) / 2
            )
        )),
        0,
        AK261
    )
)</f>
        <v>0</v>
      </c>
    </row>
    <row r="262" spans="9:40">
      <c r="I262" s="174">
        <f t="shared" si="81"/>
        <v>-2.2727738939736377</v>
      </c>
      <c r="J262" s="160">
        <f t="shared" si="86"/>
        <v>1.768860955210677E-8</v>
      </c>
      <c r="K262" s="174" t="str">
        <f t="shared" si="78"/>
        <v>saniert</v>
      </c>
      <c r="L262" s="174" cm="1">
        <f t="array" ref="L262">IF(
    J262 &gt; (IF(
        K262 = "unsaniert",
        (MIN(IF(K$32:K$166="unsaniert",J$32:J$166)) + MAX(IF(K$32:K$166="unsaniert",J$32:J$166))) / 2,
        IF(
            K262 = "teilsaniert",
            (MIN(IF(K$32:K$166="teilsaniert",J$32:J$166)) + MAX(IF(K$32:K$166="teilsaniert",J$32:J$166))) / 2,
            (MIN(IF(K$32:K$166="saniert",J$32:J$166)) + MAX(IF(K$32:K$166="saniert",J$32:J$166))) / 2
        )
    )),
    0,
    IF(
        J261 &lt; (IF(
            K262 = "unsaniert",
            (MIN(IF(K$32:K$166="unsaniert",J$32:J$166)) + MAX(IF(K$32:K$166="unsaniert",J$32:J$166))) / 2,
            IF(
                K262 = "teilsaniert",
                (MIN(IF(K$32:K$166="teilsaniert",J$32:J$166)) + MAX(IF(K$32:K$166="teilsaniert",J$32:J$166))) / 2,
                (MIN(IF(K$32:K$166="saniert",J$32:J$166)) + MAX(IF(K$32:K$166="saniert",J$32:J$166))) / 2
            )
        )),
        0,
        I262
    )
)</f>
        <v>0</v>
      </c>
      <c r="W262" s="174">
        <f t="shared" si="83"/>
        <v>-1.5229102299996946</v>
      </c>
      <c r="X262" s="173">
        <f t="shared" si="79"/>
        <v>1.6193800300960952E-11</v>
      </c>
      <c r="Y262" s="174" t="str">
        <f t="shared" si="80"/>
        <v>saniert</v>
      </c>
      <c r="Z262" s="174" cm="1">
        <f t="array" ref="Z262">IF(
    X262 &gt; (IF(
        Y262 = "unsaniert",
        (MIN(IF(Y$29:Y$166="unsaniert",X$29:X$166)) + MAX(IF(Y$29:Y$166="unsaniert",X$29:X$166))) / 2,
        IF(
            Y262 = "teilsaniert",
            (MIN(IF(Y$29:Y$166="teilsaniert",X$29:X$166)) + MAX(IF(Y$29:Y$166="teilsaniert",X$29:X$166))) / 2,
            (MIN(IF(Y$29:Y$166="saniert",X$29:X$166)) + MAX(IF(Y$29:Y$166="saniert",X$29:X$166))) / 2
        )
    )),
    0,
    IF(
        X261 &lt; (IF(
            Y262 = "unsaniert",
            (MIN(IF(Y$29:Y$166="unsaniert",X$29:X$166)) + MAX(IF(Y$29:Y$166="unsaniert",X$29:X$166))) / 2,
            IF(
                Y262 = "teilsaniert",
                (MIN(IF(Y$29:Y$166="teilsaniert",X$29:X$166)) + MAX(IF(Y$29:Y$166="teilsaniert",X$29:X$166))) / 2,
                (MIN(IF(Y$29:Y$166="saniert",X$29:X$166)) + MAX(IF(Y$29:Y$166="saniert",X$29:X$166))) / 2
            )
        )),
        0,
        W262
    )
)</f>
        <v>0</v>
      </c>
      <c r="AK262" s="174">
        <f t="shared" si="85"/>
        <v>-4.6379460361989189</v>
      </c>
      <c r="AL262" s="173">
        <f t="shared" si="57"/>
        <v>1.0781002863665061E-86</v>
      </c>
      <c r="AM262" s="174" t="str">
        <f t="shared" si="58"/>
        <v>saniert</v>
      </c>
      <c r="AN262" s="174" cm="1">
        <f t="array" ref="AN262">IF(
    AL262 &gt; (IF(
        AM262 = "unsaniert",
        (MIN(IF(AM$1:AM$166="unsaniert",AL$1:AL$166)) + MAX(IF(AM$1:AM$166="unsaniert",AL$1:AL$166))) / 2,
        IF(
            AM262 = "teilsaniert",
            (MIN(IF(AM$1:AM$166="teilsaniert",AL$1:AL$166)) + MAX(IF(AM$1:AM$166="teilsaniert",AL$1:AL$166))) / 2,
            (MIN(IF(AM$1:AM$166="saniert",AL$1:AL$166)) + MAX(IF(AM$1:AM$166="saniert",AL$1:AL$166))) / 2
        )
    )),
    0,
    IF(
        AL261 &lt; (IF(
            AM262 = "unsaniert",
            (MIN(IF(AM$1:AM$166="unsaniert",AL$1:AL$166)) + MAX(IF(AM$1:AM$166="unsaniert",AL$1:AL$166))) / 2,
            IF(
                AM262 = "teilsaniert",
                (MIN(IF(AM$1:AM$166="teilsaniert",AL$1:AL$166)) + MAX(IF(AM$1:AM$166="teilsaniert",AL$1:AL$166))) / 2,
                (MIN(IF(AM$1:AM$166="saniert",AL$1:AL$166)) + MAX(IF(AM$1:AM$166="saniert",AL$1:AL$166))) / 2
            )
        )),
        0,
        AK262
    )
)</f>
        <v>0</v>
      </c>
    </row>
    <row r="263" spans="9:40">
      <c r="I263" s="174">
        <f t="shared" si="81"/>
        <v>-2.3027738939736375</v>
      </c>
      <c r="J263" s="160">
        <f t="shared" si="86"/>
        <v>1.4283479893923606E-8</v>
      </c>
      <c r="K263" s="174" t="str">
        <f t="shared" si="78"/>
        <v>saniert</v>
      </c>
      <c r="L263" s="174" cm="1">
        <f t="array" ref="L263">IF(
    J263 &gt; (IF(
        K263 = "unsaniert",
        (MIN(IF(K$32:K$166="unsaniert",J$32:J$166)) + MAX(IF(K$32:K$166="unsaniert",J$32:J$166))) / 2,
        IF(
            K263 = "teilsaniert",
            (MIN(IF(K$32:K$166="teilsaniert",J$32:J$166)) + MAX(IF(K$32:K$166="teilsaniert",J$32:J$166))) / 2,
            (MIN(IF(K$32:K$166="saniert",J$32:J$166)) + MAX(IF(K$32:K$166="saniert",J$32:J$166))) / 2
        )
    )),
    0,
    IF(
        J262 &lt; (IF(
            K263 = "unsaniert",
            (MIN(IF(K$32:K$166="unsaniert",J$32:J$166)) + MAX(IF(K$32:K$166="unsaniert",J$32:J$166))) / 2,
            IF(
                K263 = "teilsaniert",
                (MIN(IF(K$32:K$166="teilsaniert",J$32:J$166)) + MAX(IF(K$32:K$166="teilsaniert",J$32:J$166))) / 2,
                (MIN(IF(K$32:K$166="saniert",J$32:J$166)) + MAX(IF(K$32:K$166="saniert",J$32:J$166))) / 2
            )
        )),
        0,
        I263
    )
)</f>
        <v>0</v>
      </c>
      <c r="W263" s="174">
        <f t="shared" si="83"/>
        <v>-1.5529102299996946</v>
      </c>
      <c r="X263" s="173">
        <f t="shared" si="79"/>
        <v>1.2133475944711664E-11</v>
      </c>
      <c r="Y263" s="174" t="str">
        <f t="shared" si="80"/>
        <v>saniert</v>
      </c>
      <c r="Z263" s="174" cm="1">
        <f t="array" ref="Z263">IF(
    X263 &gt; (IF(
        Y263 = "unsaniert",
        (MIN(IF(Y$29:Y$166="unsaniert",X$29:X$166)) + MAX(IF(Y$29:Y$166="unsaniert",X$29:X$166))) / 2,
        IF(
            Y263 = "teilsaniert",
            (MIN(IF(Y$29:Y$166="teilsaniert",X$29:X$166)) + MAX(IF(Y$29:Y$166="teilsaniert",X$29:X$166))) / 2,
            (MIN(IF(Y$29:Y$166="saniert",X$29:X$166)) + MAX(IF(Y$29:Y$166="saniert",X$29:X$166))) / 2
        )
    )),
    0,
    IF(
        X262 &lt; (IF(
            Y263 = "unsaniert",
            (MIN(IF(Y$29:Y$166="unsaniert",X$29:X$166)) + MAX(IF(Y$29:Y$166="unsaniert",X$29:X$166))) / 2,
            IF(
                Y263 = "teilsaniert",
                (MIN(IF(Y$29:Y$166="teilsaniert",X$29:X$166)) + MAX(IF(Y$29:Y$166="teilsaniert",X$29:X$166))) / 2,
                (MIN(IF(Y$29:Y$166="saniert",X$29:X$166)) + MAX(IF(Y$29:Y$166="saniert",X$29:X$166))) / 2
            )
        )),
        0,
        W263
    )
)</f>
        <v>0</v>
      </c>
      <c r="AK263" s="174">
        <f t="shared" si="85"/>
        <v>-4.6679460361989191</v>
      </c>
      <c r="AL263" s="173">
        <f t="shared" si="57"/>
        <v>1.4884687758897793E-87</v>
      </c>
      <c r="AM263" s="174" t="str">
        <f t="shared" si="58"/>
        <v>saniert</v>
      </c>
      <c r="AN263" s="174" cm="1">
        <f t="array" ref="AN263">IF(
    AL263 &gt; (IF(
        AM263 = "unsaniert",
        (MIN(IF(AM$1:AM$166="unsaniert",AL$1:AL$166)) + MAX(IF(AM$1:AM$166="unsaniert",AL$1:AL$166))) / 2,
        IF(
            AM263 = "teilsaniert",
            (MIN(IF(AM$1:AM$166="teilsaniert",AL$1:AL$166)) + MAX(IF(AM$1:AM$166="teilsaniert",AL$1:AL$166))) / 2,
            (MIN(IF(AM$1:AM$166="saniert",AL$1:AL$166)) + MAX(IF(AM$1:AM$166="saniert",AL$1:AL$166))) / 2
        )
    )),
    0,
    IF(
        AL262 &lt; (IF(
            AM263 = "unsaniert",
            (MIN(IF(AM$1:AM$166="unsaniert",AL$1:AL$166)) + MAX(IF(AM$1:AM$166="unsaniert",AL$1:AL$166))) / 2,
            IF(
                AM263 = "teilsaniert",
                (MIN(IF(AM$1:AM$166="teilsaniert",AL$1:AL$166)) + MAX(IF(AM$1:AM$166="teilsaniert",AL$1:AL$166))) / 2,
                (MIN(IF(AM$1:AM$166="saniert",AL$1:AL$166)) + MAX(IF(AM$1:AM$166="saniert",AL$1:AL$166))) / 2
            )
        )),
        0,
        AK263
    )
)</f>
        <v>0</v>
      </c>
    </row>
    <row r="264" spans="9:40">
      <c r="I264" s="174">
        <f t="shared" si="81"/>
        <v>-2.3327738939736373</v>
      </c>
      <c r="J264" s="160">
        <f t="shared" si="86"/>
        <v>1.1518087917489229E-8</v>
      </c>
      <c r="K264" s="174" t="str">
        <f t="shared" si="78"/>
        <v>saniert</v>
      </c>
      <c r="L264" s="174" cm="1">
        <f t="array" ref="L264">IF(
    J264 &gt; (IF(
        K264 = "unsaniert",
        (MIN(IF(K$32:K$166="unsaniert",J$32:J$166)) + MAX(IF(K$32:K$166="unsaniert",J$32:J$166))) / 2,
        IF(
            K264 = "teilsaniert",
            (MIN(IF(K$32:K$166="teilsaniert",J$32:J$166)) + MAX(IF(K$32:K$166="teilsaniert",J$32:J$166))) / 2,
            (MIN(IF(K$32:K$166="saniert",J$32:J$166)) + MAX(IF(K$32:K$166="saniert",J$32:J$166))) / 2
        )
    )),
    0,
    IF(
        J263 &lt; (IF(
            K264 = "unsaniert",
            (MIN(IF(K$32:K$166="unsaniert",J$32:J$166)) + MAX(IF(K$32:K$166="unsaniert",J$32:J$166))) / 2,
            IF(
                K264 = "teilsaniert",
                (MIN(IF(K$32:K$166="teilsaniert",J$32:J$166)) + MAX(IF(K$32:K$166="teilsaniert",J$32:J$166))) / 2,
                (MIN(IF(K$32:K$166="saniert",J$32:J$166)) + MAX(IF(K$32:K$166="saniert",J$32:J$166))) / 2
            )
        )),
        0,
        I264
    )
)</f>
        <v>0</v>
      </c>
      <c r="W264" s="174">
        <f t="shared" si="83"/>
        <v>-1.5829102299996947</v>
      </c>
      <c r="X264" s="173">
        <f t="shared" si="79"/>
        <v>9.0751701193905462E-12</v>
      </c>
      <c r="Y264" s="174" t="str">
        <f t="shared" si="80"/>
        <v>saniert</v>
      </c>
      <c r="Z264" s="174" cm="1">
        <f t="array" ref="Z264">IF(
    X264 &gt; (IF(
        Y264 = "unsaniert",
        (MIN(IF(Y$29:Y$166="unsaniert",X$29:X$166)) + MAX(IF(Y$29:Y$166="unsaniert",X$29:X$166))) / 2,
        IF(
            Y264 = "teilsaniert",
            (MIN(IF(Y$29:Y$166="teilsaniert",X$29:X$166)) + MAX(IF(Y$29:Y$166="teilsaniert",X$29:X$166))) / 2,
            (MIN(IF(Y$29:Y$166="saniert",X$29:X$166)) + MAX(IF(Y$29:Y$166="saniert",X$29:X$166))) / 2
        )
    )),
    0,
    IF(
        X263 &lt; (IF(
            Y264 = "unsaniert",
            (MIN(IF(Y$29:Y$166="unsaniert",X$29:X$166)) + MAX(IF(Y$29:Y$166="unsaniert",X$29:X$166))) / 2,
            IF(
                Y264 = "teilsaniert",
                (MIN(IF(Y$29:Y$166="teilsaniert",X$29:X$166)) + MAX(IF(Y$29:Y$166="teilsaniert",X$29:X$166))) / 2,
                (MIN(IF(Y$29:Y$166="saniert",X$29:X$166)) + MAX(IF(Y$29:Y$166="saniert",X$29:X$166))) / 2
            )
        )),
        0,
        W264
    )
)</f>
        <v>0</v>
      </c>
      <c r="AK264" s="174">
        <f t="shared" si="85"/>
        <v>-4.6979460361989194</v>
      </c>
      <c r="AL264" s="173">
        <f t="shared" si="57"/>
        <v>2.0346432087832615E-88</v>
      </c>
      <c r="AM264" s="174" t="str">
        <f t="shared" si="58"/>
        <v>saniert</v>
      </c>
      <c r="AN264" s="174" cm="1">
        <f t="array" ref="AN264">IF(
    AL264 &gt; (IF(
        AM264 = "unsaniert",
        (MIN(IF(AM$1:AM$166="unsaniert",AL$1:AL$166)) + MAX(IF(AM$1:AM$166="unsaniert",AL$1:AL$166))) / 2,
        IF(
            AM264 = "teilsaniert",
            (MIN(IF(AM$1:AM$166="teilsaniert",AL$1:AL$166)) + MAX(IF(AM$1:AM$166="teilsaniert",AL$1:AL$166))) / 2,
            (MIN(IF(AM$1:AM$166="saniert",AL$1:AL$166)) + MAX(IF(AM$1:AM$166="saniert",AL$1:AL$166))) / 2
        )
    )),
    0,
    IF(
        AL263 &lt; (IF(
            AM264 = "unsaniert",
            (MIN(IF(AM$1:AM$166="unsaniert",AL$1:AL$166)) + MAX(IF(AM$1:AM$166="unsaniert",AL$1:AL$166))) / 2,
            IF(
                AM264 = "teilsaniert",
                (MIN(IF(AM$1:AM$166="teilsaniert",AL$1:AL$166)) + MAX(IF(AM$1:AM$166="teilsaniert",AL$1:AL$166))) / 2,
                (MIN(IF(AM$1:AM$166="saniert",AL$1:AL$166)) + MAX(IF(AM$1:AM$166="saniert",AL$1:AL$166))) / 2
            )
        )),
        0,
        AK264
    )
)</f>
        <v>0</v>
      </c>
    </row>
    <row r="265" spans="9:40">
      <c r="I265" s="174">
        <f t="shared" ref="I265:I314" si="89">I264-0.03</f>
        <v>-2.3627738939736371</v>
      </c>
      <c r="J265" s="160">
        <f t="shared" si="86"/>
        <v>9.2753987345614176E-9</v>
      </c>
      <c r="K265" s="174" t="str">
        <f t="shared" ref="K265:K314" si="90">IF(J265&gt;($C$30+$D$30)/100,"unsaniert",IF(J265&gt;($D$30)/100,"teilsaniert","saniert"))</f>
        <v>saniert</v>
      </c>
      <c r="L265" s="174" cm="1">
        <f t="array" ref="L265">IF(
    J265 &gt; (IF(
        K265 = "unsaniert",
        (MIN(IF(K$32:K$166="unsaniert",J$32:J$166)) + MAX(IF(K$32:K$166="unsaniert",J$32:J$166))) / 2,
        IF(
            K265 = "teilsaniert",
            (MIN(IF(K$32:K$166="teilsaniert",J$32:J$166)) + MAX(IF(K$32:K$166="teilsaniert",J$32:J$166))) / 2,
            (MIN(IF(K$32:K$166="saniert",J$32:J$166)) + MAX(IF(K$32:K$166="saniert",J$32:J$166))) / 2
        )
    )),
    0,
    IF(
        J264 &lt; (IF(
            K265 = "unsaniert",
            (MIN(IF(K$32:K$166="unsaniert",J$32:J$166)) + MAX(IF(K$32:K$166="unsaniert",J$32:J$166))) / 2,
            IF(
                K265 = "teilsaniert",
                (MIN(IF(K$32:K$166="teilsaniert",J$32:J$166)) + MAX(IF(K$32:K$166="teilsaniert",J$32:J$166))) / 2,
                (MIN(IF(K$32:K$166="saniert",J$32:J$166)) + MAX(IF(K$32:K$166="saniert",J$32:J$166))) / 2
            )
        )),
        0,
        I265
    )
)</f>
        <v>0</v>
      </c>
      <c r="W265" s="174">
        <f t="shared" si="83"/>
        <v>-1.6129102299996947</v>
      </c>
      <c r="X265" s="173">
        <f t="shared" si="79"/>
        <v>6.7757477426922866E-12</v>
      </c>
      <c r="Y265" s="174" t="str">
        <f t="shared" si="80"/>
        <v>saniert</v>
      </c>
      <c r="Z265" s="174" cm="1">
        <f t="array" ref="Z265">IF(
    X265 &gt; (IF(
        Y265 = "unsaniert",
        (MIN(IF(Y$29:Y$166="unsaniert",X$29:X$166)) + MAX(IF(Y$29:Y$166="unsaniert",X$29:X$166))) / 2,
        IF(
            Y265 = "teilsaniert",
            (MIN(IF(Y$29:Y$166="teilsaniert",X$29:X$166)) + MAX(IF(Y$29:Y$166="teilsaniert",X$29:X$166))) / 2,
            (MIN(IF(Y$29:Y$166="saniert",X$29:X$166)) + MAX(IF(Y$29:Y$166="saniert",X$29:X$166))) / 2
        )
    )),
    0,
    IF(
        X264 &lt; (IF(
            Y265 = "unsaniert",
            (MIN(IF(Y$29:Y$166="unsaniert",X$29:X$166)) + MAX(IF(Y$29:Y$166="unsaniert",X$29:X$166))) / 2,
            IF(
                Y265 = "teilsaniert",
                (MIN(IF(Y$29:Y$166="teilsaniert",X$29:X$166)) + MAX(IF(Y$29:Y$166="teilsaniert",X$29:X$166))) / 2,
                (MIN(IF(Y$29:Y$166="saniert",X$29:X$166)) + MAX(IF(Y$29:Y$166="saniert",X$29:X$166))) / 2
            )
        )),
        0,
        W265
    )
)</f>
        <v>0</v>
      </c>
      <c r="AK265" s="174">
        <f t="shared" si="85"/>
        <v>-4.7279460361989196</v>
      </c>
      <c r="AL265" s="173">
        <f t="shared" si="57"/>
        <v>2.7536241186071755E-89</v>
      </c>
      <c r="AM265" s="174" t="str">
        <f t="shared" si="58"/>
        <v>saniert</v>
      </c>
      <c r="AN265" s="174" cm="1">
        <f t="array" ref="AN265">IF(
    AL265 &gt; (IF(
        AM265 = "unsaniert",
        (MIN(IF(AM$1:AM$166="unsaniert",AL$1:AL$166)) + MAX(IF(AM$1:AM$166="unsaniert",AL$1:AL$166))) / 2,
        IF(
            AM265 = "teilsaniert",
            (MIN(IF(AM$1:AM$166="teilsaniert",AL$1:AL$166)) + MAX(IF(AM$1:AM$166="teilsaniert",AL$1:AL$166))) / 2,
            (MIN(IF(AM$1:AM$166="saniert",AL$1:AL$166)) + MAX(IF(AM$1:AM$166="saniert",AL$1:AL$166))) / 2
        )
    )),
    0,
    IF(
        AL264 &lt; (IF(
            AM265 = "unsaniert",
            (MIN(IF(AM$1:AM$166="unsaniert",AL$1:AL$166)) + MAX(IF(AM$1:AM$166="unsaniert",AL$1:AL$166))) / 2,
            IF(
                AM265 = "teilsaniert",
                (MIN(IF(AM$1:AM$166="teilsaniert",AL$1:AL$166)) + MAX(IF(AM$1:AM$166="teilsaniert",AL$1:AL$166))) / 2,
                (MIN(IF(AM$1:AM$166="saniert",AL$1:AL$166)) + MAX(IF(AM$1:AM$166="saniert",AL$1:AL$166))) / 2
            )
        )),
        0,
        AK265
    )
)</f>
        <v>0</v>
      </c>
    </row>
    <row r="266" spans="9:40">
      <c r="I266" s="174">
        <f t="shared" si="89"/>
        <v>-2.3927738939736369</v>
      </c>
      <c r="J266" s="160">
        <f t="shared" si="86"/>
        <v>7.459168826225897E-9</v>
      </c>
      <c r="K266" s="174" t="str">
        <f t="shared" si="90"/>
        <v>saniert</v>
      </c>
      <c r="L266" s="174" cm="1">
        <f t="array" ref="L266">IF(
    J266 &gt; (IF(
        K266 = "unsaniert",
        (MIN(IF(K$32:K$166="unsaniert",J$32:J$166)) + MAX(IF(K$32:K$166="unsaniert",J$32:J$166))) / 2,
        IF(
            K266 = "teilsaniert",
            (MIN(IF(K$32:K$166="teilsaniert",J$32:J$166)) + MAX(IF(K$32:K$166="teilsaniert",J$32:J$166))) / 2,
            (MIN(IF(K$32:K$166="saniert",J$32:J$166)) + MAX(IF(K$32:K$166="saniert",J$32:J$166))) / 2
        )
    )),
    0,
    IF(
        J265 &lt; (IF(
            K266 = "unsaniert",
            (MIN(IF(K$32:K$166="unsaniert",J$32:J$166)) + MAX(IF(K$32:K$166="unsaniert",J$32:J$166))) / 2,
            IF(
                K266 = "teilsaniert",
                (MIN(IF(K$32:K$166="teilsaniert",J$32:J$166)) + MAX(IF(K$32:K$166="teilsaniert",J$32:J$166))) / 2,
                (MIN(IF(K$32:K$166="saniert",J$32:J$166)) + MAX(IF(K$32:K$166="saniert",J$32:J$166))) / 2
            )
        )),
        0,
        I266
    )
)</f>
        <v>0</v>
      </c>
      <c r="W266" s="174">
        <f t="shared" si="83"/>
        <v>-1.6429102299996947</v>
      </c>
      <c r="X266" s="173">
        <f t="shared" si="79"/>
        <v>5.0500121653576633E-12</v>
      </c>
      <c r="Y266" s="174" t="str">
        <f t="shared" si="80"/>
        <v>saniert</v>
      </c>
      <c r="Z266" s="174" cm="1">
        <f t="array" ref="Z266">IF(
    X266 &gt; (IF(
        Y266 = "unsaniert",
        (MIN(IF(Y$29:Y$166="unsaniert",X$29:X$166)) + MAX(IF(Y$29:Y$166="unsaniert",X$29:X$166))) / 2,
        IF(
            Y266 = "teilsaniert",
            (MIN(IF(Y$29:Y$166="teilsaniert",X$29:X$166)) + MAX(IF(Y$29:Y$166="teilsaniert",X$29:X$166))) / 2,
            (MIN(IF(Y$29:Y$166="saniert",X$29:X$166)) + MAX(IF(Y$29:Y$166="saniert",X$29:X$166))) / 2
        )
    )),
    0,
    IF(
        X265 &lt; (IF(
            Y266 = "unsaniert",
            (MIN(IF(Y$29:Y$166="unsaniert",X$29:X$166)) + MAX(IF(Y$29:Y$166="unsaniert",X$29:X$166))) / 2,
            IF(
                Y266 = "teilsaniert",
                (MIN(IF(Y$29:Y$166="teilsaniert",X$29:X$166)) + MAX(IF(Y$29:Y$166="teilsaniert",X$29:X$166))) / 2,
                (MIN(IF(Y$29:Y$166="saniert",X$29:X$166)) + MAX(IF(Y$29:Y$166="saniert",X$29:X$166))) / 2
            )
        )),
        0,
        W266
    )
)</f>
        <v>0</v>
      </c>
      <c r="AK266" s="174">
        <f t="shared" si="85"/>
        <v>-4.7579460361989199</v>
      </c>
      <c r="AL266" s="173">
        <f t="shared" si="57"/>
        <v>3.6896808637223546E-90</v>
      </c>
      <c r="AM266" s="174" t="str">
        <f t="shared" si="58"/>
        <v>saniert</v>
      </c>
      <c r="AN266" s="174" cm="1">
        <f t="array" ref="AN266">IF(
    AL266 &gt; (IF(
        AM266 = "unsaniert",
        (MIN(IF(AM$1:AM$166="unsaniert",AL$1:AL$166)) + MAX(IF(AM$1:AM$166="unsaniert",AL$1:AL$166))) / 2,
        IF(
            AM266 = "teilsaniert",
            (MIN(IF(AM$1:AM$166="teilsaniert",AL$1:AL$166)) + MAX(IF(AM$1:AM$166="teilsaniert",AL$1:AL$166))) / 2,
            (MIN(IF(AM$1:AM$166="saniert",AL$1:AL$166)) + MAX(IF(AM$1:AM$166="saniert",AL$1:AL$166))) / 2
        )
    )),
    0,
    IF(
        AL265 &lt; (IF(
            AM266 = "unsaniert",
            (MIN(IF(AM$1:AM$166="unsaniert",AL$1:AL$166)) + MAX(IF(AM$1:AM$166="unsaniert",AL$1:AL$166))) / 2,
            IF(
                AM266 = "teilsaniert",
                (MIN(IF(AM$1:AM$166="teilsaniert",AL$1:AL$166)) + MAX(IF(AM$1:AM$166="teilsaniert",AL$1:AL$166))) / 2,
                (MIN(IF(AM$1:AM$166="saniert",AL$1:AL$166)) + MAX(IF(AM$1:AM$166="saniert",AL$1:AL$166))) / 2
            )
        )),
        0,
        AK266
    )
)</f>
        <v>0</v>
      </c>
    </row>
    <row r="267" spans="9:40">
      <c r="I267" s="174">
        <f t="shared" si="89"/>
        <v>-2.4227738939736367</v>
      </c>
      <c r="J267" s="160">
        <f t="shared" si="86"/>
        <v>5.9903714010639225E-9</v>
      </c>
      <c r="K267" s="174" t="str">
        <f t="shared" si="90"/>
        <v>saniert</v>
      </c>
      <c r="L267" s="174" cm="1">
        <f t="array" ref="L267">IF(
    J267 &gt; (IF(
        K267 = "unsaniert",
        (MIN(IF(K$32:K$166="unsaniert",J$32:J$166)) + MAX(IF(K$32:K$166="unsaniert",J$32:J$166))) / 2,
        IF(
            K267 = "teilsaniert",
            (MIN(IF(K$32:K$166="teilsaniert",J$32:J$166)) + MAX(IF(K$32:K$166="teilsaniert",J$32:J$166))) / 2,
            (MIN(IF(K$32:K$166="saniert",J$32:J$166)) + MAX(IF(K$32:K$166="saniert",J$32:J$166))) / 2
        )
    )),
    0,
    IF(
        J266 &lt; (IF(
            K267 = "unsaniert",
            (MIN(IF(K$32:K$166="unsaniert",J$32:J$166)) + MAX(IF(K$32:K$166="unsaniert",J$32:J$166))) / 2,
            IF(
                K267 = "teilsaniert",
                (MIN(IF(K$32:K$166="teilsaniert",J$32:J$166)) + MAX(IF(K$32:K$166="teilsaniert",J$32:J$166))) / 2,
                (MIN(IF(K$32:K$166="saniert",J$32:J$166)) + MAX(IF(K$32:K$166="saniert",J$32:J$166))) / 2
            )
        )),
        0,
        I267
    )
)</f>
        <v>0</v>
      </c>
      <c r="W267" s="174">
        <f t="shared" si="83"/>
        <v>-1.6729102299996947</v>
      </c>
      <c r="X267" s="173">
        <f t="shared" si="79"/>
        <v>3.7571643396535092E-12</v>
      </c>
      <c r="Y267" s="174" t="str">
        <f t="shared" si="80"/>
        <v>saniert</v>
      </c>
      <c r="Z267" s="174" cm="1">
        <f t="array" ref="Z267">IF(
    X267 &gt; (IF(
        Y267 = "unsaniert",
        (MIN(IF(Y$29:Y$166="unsaniert",X$29:X$166)) + MAX(IF(Y$29:Y$166="unsaniert",X$29:X$166))) / 2,
        IF(
            Y267 = "teilsaniert",
            (MIN(IF(Y$29:Y$166="teilsaniert",X$29:X$166)) + MAX(IF(Y$29:Y$166="teilsaniert",X$29:X$166))) / 2,
            (MIN(IF(Y$29:Y$166="saniert",X$29:X$166)) + MAX(IF(Y$29:Y$166="saniert",X$29:X$166))) / 2
        )
    )),
    0,
    IF(
        X266 &lt; (IF(
            Y267 = "unsaniert",
            (MIN(IF(Y$29:Y$166="unsaniert",X$29:X$166)) + MAX(IF(Y$29:Y$166="unsaniert",X$29:X$166))) / 2,
            IF(
                Y267 = "teilsaniert",
                (MIN(IF(Y$29:Y$166="teilsaniert",X$29:X$166)) + MAX(IF(Y$29:Y$166="teilsaniert",X$29:X$166))) / 2,
                (MIN(IF(Y$29:Y$166="saniert",X$29:X$166)) + MAX(IF(Y$29:Y$166="saniert",X$29:X$166))) / 2
            )
        )),
        0,
        W267
    )
)</f>
        <v>0</v>
      </c>
      <c r="AK267" s="174">
        <f t="shared" si="85"/>
        <v>-4.7879460361989201</v>
      </c>
      <c r="AL267" s="173">
        <f t="shared" si="57"/>
        <v>4.8948636547666636E-91</v>
      </c>
      <c r="AM267" s="174" t="str">
        <f t="shared" si="58"/>
        <v>saniert</v>
      </c>
      <c r="AN267" s="174" cm="1">
        <f t="array" ref="AN267">IF(
    AL267 &gt; (IF(
        AM267 = "unsaniert",
        (MIN(IF(AM$1:AM$166="unsaniert",AL$1:AL$166)) + MAX(IF(AM$1:AM$166="unsaniert",AL$1:AL$166))) / 2,
        IF(
            AM267 = "teilsaniert",
            (MIN(IF(AM$1:AM$166="teilsaniert",AL$1:AL$166)) + MAX(IF(AM$1:AM$166="teilsaniert",AL$1:AL$166))) / 2,
            (MIN(IF(AM$1:AM$166="saniert",AL$1:AL$166)) + MAX(IF(AM$1:AM$166="saniert",AL$1:AL$166))) / 2
        )
    )),
    0,
    IF(
        AL266 &lt; (IF(
            AM267 = "unsaniert",
            (MIN(IF(AM$1:AM$166="unsaniert",AL$1:AL$166)) + MAX(IF(AM$1:AM$166="unsaniert",AL$1:AL$166))) / 2,
            IF(
                AM267 = "teilsaniert",
                (MIN(IF(AM$1:AM$166="teilsaniert",AL$1:AL$166)) + MAX(IF(AM$1:AM$166="teilsaniert",AL$1:AL$166))) / 2,
                (MIN(IF(AM$1:AM$166="saniert",AL$1:AL$166)) + MAX(IF(AM$1:AM$166="saniert",AL$1:AL$166))) / 2
            )
        )),
        0,
        AK267
    )
)</f>
        <v>0</v>
      </c>
    </row>
    <row r="268" spans="9:40">
      <c r="I268" s="174">
        <f t="shared" si="89"/>
        <v>-2.4527738939736365</v>
      </c>
      <c r="J268" s="160">
        <f t="shared" si="86"/>
        <v>4.8042139895752346E-9</v>
      </c>
      <c r="K268" s="174" t="str">
        <f t="shared" si="90"/>
        <v>saniert</v>
      </c>
      <c r="L268" s="174" cm="1">
        <f t="array" ref="L268">IF(
    J268 &gt; (IF(
        K268 = "unsaniert",
        (MIN(IF(K$32:K$166="unsaniert",J$32:J$166)) + MAX(IF(K$32:K$166="unsaniert",J$32:J$166))) / 2,
        IF(
            K268 = "teilsaniert",
            (MIN(IF(K$32:K$166="teilsaniert",J$32:J$166)) + MAX(IF(K$32:K$166="teilsaniert",J$32:J$166))) / 2,
            (MIN(IF(K$32:K$166="saniert",J$32:J$166)) + MAX(IF(K$32:K$166="saniert",J$32:J$166))) / 2
        )
    )),
    0,
    IF(
        J267 &lt; (IF(
            K268 = "unsaniert",
            (MIN(IF(K$32:K$166="unsaniert",J$32:J$166)) + MAX(IF(K$32:K$166="unsaniert",J$32:J$166))) / 2,
            IF(
                K268 = "teilsaniert",
                (MIN(IF(K$32:K$166="teilsaniert",J$32:J$166)) + MAX(IF(K$32:K$166="teilsaniert",J$32:J$166))) / 2,
                (MIN(IF(K$32:K$166="saniert",J$32:J$166)) + MAX(IF(K$32:K$166="saniert",J$32:J$166))) / 2
            )
        )),
        0,
        I268
    )
)</f>
        <v>0</v>
      </c>
      <c r="W268" s="174">
        <f t="shared" si="83"/>
        <v>-1.7029102299996948</v>
      </c>
      <c r="X268" s="173">
        <f t="shared" si="79"/>
        <v>2.7903608173615213E-12</v>
      </c>
      <c r="Y268" s="174" t="str">
        <f t="shared" si="80"/>
        <v>saniert</v>
      </c>
      <c r="Z268" s="174" cm="1">
        <f t="array" ref="Z268">IF(
    X268 &gt; (IF(
        Y268 = "unsaniert",
        (MIN(IF(Y$29:Y$166="unsaniert",X$29:X$166)) + MAX(IF(Y$29:Y$166="unsaniert",X$29:X$166))) / 2,
        IF(
            Y268 = "teilsaniert",
            (MIN(IF(Y$29:Y$166="teilsaniert",X$29:X$166)) + MAX(IF(Y$29:Y$166="teilsaniert",X$29:X$166))) / 2,
            (MIN(IF(Y$29:Y$166="saniert",X$29:X$166)) + MAX(IF(Y$29:Y$166="saniert",X$29:X$166))) / 2
        )
    )),
    0,
    IF(
        X267 &lt; (IF(
            Y268 = "unsaniert",
            (MIN(IF(Y$29:Y$166="unsaniert",X$29:X$166)) + MAX(IF(Y$29:Y$166="unsaniert",X$29:X$166))) / 2,
            IF(
                Y268 = "teilsaniert",
                (MIN(IF(Y$29:Y$166="teilsaniert",X$29:X$166)) + MAX(IF(Y$29:Y$166="teilsaniert",X$29:X$166))) / 2,
                (MIN(IF(Y$29:Y$166="saniert",X$29:X$166)) + MAX(IF(Y$29:Y$166="saniert",X$29:X$166))) / 2
            )
        )),
        0,
        W268
    )
)</f>
        <v>0</v>
      </c>
      <c r="AK268" s="174">
        <f t="shared" si="85"/>
        <v>-4.8179460361989204</v>
      </c>
      <c r="AL268" s="173">
        <f t="shared" si="57"/>
        <v>6.4292444676994363E-92</v>
      </c>
      <c r="AM268" s="174" t="str">
        <f t="shared" si="58"/>
        <v>saniert</v>
      </c>
      <c r="AN268" s="174" cm="1">
        <f t="array" ref="AN268">IF(
    AL268 &gt; (IF(
        AM268 = "unsaniert",
        (MIN(IF(AM$1:AM$166="unsaniert",AL$1:AL$166)) + MAX(IF(AM$1:AM$166="unsaniert",AL$1:AL$166))) / 2,
        IF(
            AM268 = "teilsaniert",
            (MIN(IF(AM$1:AM$166="teilsaniert",AL$1:AL$166)) + MAX(IF(AM$1:AM$166="teilsaniert",AL$1:AL$166))) / 2,
            (MIN(IF(AM$1:AM$166="saniert",AL$1:AL$166)) + MAX(IF(AM$1:AM$166="saniert",AL$1:AL$166))) / 2
        )
    )),
    0,
    IF(
        AL267 &lt; (IF(
            AM268 = "unsaniert",
            (MIN(IF(AM$1:AM$166="unsaniert",AL$1:AL$166)) + MAX(IF(AM$1:AM$166="unsaniert",AL$1:AL$166))) / 2,
            IF(
                AM268 = "teilsaniert",
                (MIN(IF(AM$1:AM$166="teilsaniert",AL$1:AL$166)) + MAX(IF(AM$1:AM$166="teilsaniert",AL$1:AL$166))) / 2,
                (MIN(IF(AM$1:AM$166="saniert",AL$1:AL$166)) + MAX(IF(AM$1:AM$166="saniert",AL$1:AL$166))) / 2
            )
        )),
        0,
        AK268
    )
)</f>
        <v>0</v>
      </c>
    </row>
    <row r="269" spans="9:40">
      <c r="I269" s="174">
        <f t="shared" si="89"/>
        <v>-2.4827738939736363</v>
      </c>
      <c r="J269" s="160">
        <f t="shared" si="86"/>
        <v>3.8476542546893081E-9</v>
      </c>
      <c r="K269" s="174" t="str">
        <f t="shared" si="90"/>
        <v>saniert</v>
      </c>
      <c r="L269" s="174" cm="1">
        <f t="array" ref="L269">IF(
    J269 &gt; (IF(
        K269 = "unsaniert",
        (MIN(IF(K$32:K$166="unsaniert",J$32:J$166)) + MAX(IF(K$32:K$166="unsaniert",J$32:J$166))) / 2,
        IF(
            K269 = "teilsaniert",
            (MIN(IF(K$32:K$166="teilsaniert",J$32:J$166)) + MAX(IF(K$32:K$166="teilsaniert",J$32:J$166))) / 2,
            (MIN(IF(K$32:K$166="saniert",J$32:J$166)) + MAX(IF(K$32:K$166="saniert",J$32:J$166))) / 2
        )
    )),
    0,
    IF(
        J268 &lt; (IF(
            K269 = "unsaniert",
            (MIN(IF(K$32:K$166="unsaniert",J$32:J$166)) + MAX(IF(K$32:K$166="unsaniert",J$32:J$166))) / 2,
            IF(
                K269 = "teilsaniert",
                (MIN(IF(K$32:K$166="teilsaniert",J$32:J$166)) + MAX(IF(K$32:K$166="teilsaniert",J$32:J$166))) / 2,
                (MIN(IF(K$32:K$166="saniert",J$32:J$166)) + MAX(IF(K$32:K$166="saniert",J$32:J$166))) / 2
            )
        )),
        0,
        I269
    )
)</f>
        <v>0</v>
      </c>
      <c r="W269" s="174">
        <f t="shared" si="83"/>
        <v>-1.7329102299996948</v>
      </c>
      <c r="X269" s="173">
        <f t="shared" si="79"/>
        <v>2.0686774498929445E-12</v>
      </c>
      <c r="Y269" s="174" t="str">
        <f t="shared" si="80"/>
        <v>saniert</v>
      </c>
      <c r="Z269" s="174" cm="1">
        <f t="array" ref="Z269">IF(
    X269 &gt; (IF(
        Y269 = "unsaniert",
        (MIN(IF(Y$29:Y$166="unsaniert",X$29:X$166)) + MAX(IF(Y$29:Y$166="unsaniert",X$29:X$166))) / 2,
        IF(
            Y269 = "teilsaniert",
            (MIN(IF(Y$29:Y$166="teilsaniert",X$29:X$166)) + MAX(IF(Y$29:Y$166="teilsaniert",X$29:X$166))) / 2,
            (MIN(IF(Y$29:Y$166="saniert",X$29:X$166)) + MAX(IF(Y$29:Y$166="saniert",X$29:X$166))) / 2
        )
    )),
    0,
    IF(
        X268 &lt; (IF(
            Y269 = "unsaniert",
            (MIN(IF(Y$29:Y$166="unsaniert",X$29:X$166)) + MAX(IF(Y$29:Y$166="unsaniert",X$29:X$166))) / 2,
            IF(
                Y269 = "teilsaniert",
                (MIN(IF(Y$29:Y$166="teilsaniert",X$29:X$166)) + MAX(IF(Y$29:Y$166="teilsaniert",X$29:X$166))) / 2,
                (MIN(IF(Y$29:Y$166="saniert",X$29:X$166)) + MAX(IF(Y$29:Y$166="saniert",X$29:X$166))) / 2
            )
        )),
        0,
        W269
    )
)</f>
        <v>0</v>
      </c>
      <c r="AK269" s="174">
        <f t="shared" si="85"/>
        <v>-4.8479460361989206</v>
      </c>
      <c r="AL269" s="173">
        <f t="shared" si="57"/>
        <v>8.3607786213296531E-93</v>
      </c>
      <c r="AM269" s="174" t="str">
        <f t="shared" si="58"/>
        <v>saniert</v>
      </c>
      <c r="AN269" s="174" cm="1">
        <f t="array" ref="AN269">IF(
    AL269 &gt; (IF(
        AM269 = "unsaniert",
        (MIN(IF(AM$1:AM$166="unsaniert",AL$1:AL$166)) + MAX(IF(AM$1:AM$166="unsaniert",AL$1:AL$166))) / 2,
        IF(
            AM269 = "teilsaniert",
            (MIN(IF(AM$1:AM$166="teilsaniert",AL$1:AL$166)) + MAX(IF(AM$1:AM$166="teilsaniert",AL$1:AL$166))) / 2,
            (MIN(IF(AM$1:AM$166="saniert",AL$1:AL$166)) + MAX(IF(AM$1:AM$166="saniert",AL$1:AL$166))) / 2
        )
    )),
    0,
    IF(
        AL268 &lt; (IF(
            AM269 = "unsaniert",
            (MIN(IF(AM$1:AM$166="unsaniert",AL$1:AL$166)) + MAX(IF(AM$1:AM$166="unsaniert",AL$1:AL$166))) / 2,
            IF(
                AM269 = "teilsaniert",
                (MIN(IF(AM$1:AM$166="teilsaniert",AL$1:AL$166)) + MAX(IF(AM$1:AM$166="teilsaniert",AL$1:AL$166))) / 2,
                (MIN(IF(AM$1:AM$166="saniert",AL$1:AL$166)) + MAX(IF(AM$1:AM$166="saniert",AL$1:AL$166))) / 2
            )
        )),
        0,
        AK269
    )
)</f>
        <v>0</v>
      </c>
    </row>
    <row r="270" spans="9:40">
      <c r="I270" s="174">
        <f t="shared" si="89"/>
        <v>-2.5127738939736362</v>
      </c>
      <c r="J270" s="160">
        <f t="shared" si="86"/>
        <v>3.0773341907979249E-9</v>
      </c>
      <c r="K270" s="174" t="str">
        <f t="shared" si="90"/>
        <v>saniert</v>
      </c>
      <c r="L270" s="174" cm="1">
        <f t="array" ref="L270">IF(
    J270 &gt; (IF(
        K270 = "unsaniert",
        (MIN(IF(K$32:K$166="unsaniert",J$32:J$166)) + MAX(IF(K$32:K$166="unsaniert",J$32:J$166))) / 2,
        IF(
            K270 = "teilsaniert",
            (MIN(IF(K$32:K$166="teilsaniert",J$32:J$166)) + MAX(IF(K$32:K$166="teilsaniert",J$32:J$166))) / 2,
            (MIN(IF(K$32:K$166="saniert",J$32:J$166)) + MAX(IF(K$32:K$166="saniert",J$32:J$166))) / 2
        )
    )),
    0,
    IF(
        J269 &lt; (IF(
            K270 = "unsaniert",
            (MIN(IF(K$32:K$166="unsaniert",J$32:J$166)) + MAX(IF(K$32:K$166="unsaniert",J$32:J$166))) / 2,
            IF(
                K270 = "teilsaniert",
                (MIN(IF(K$32:K$166="teilsaniert",J$32:J$166)) + MAX(IF(K$32:K$166="teilsaniert",J$32:J$166))) / 2,
                (MIN(IF(K$32:K$166="saniert",J$32:J$166)) + MAX(IF(K$32:K$166="saniert",J$32:J$166))) / 2
            )
        )),
        0,
        I270
    )
)</f>
        <v>0</v>
      </c>
      <c r="W270" s="174">
        <f t="shared" si="83"/>
        <v>-1.7629102299996948</v>
      </c>
      <c r="X270" s="173">
        <f t="shared" si="79"/>
        <v>1.5309368512564978E-12</v>
      </c>
      <c r="Y270" s="174" t="str">
        <f t="shared" si="80"/>
        <v>saniert</v>
      </c>
      <c r="Z270" s="174" cm="1">
        <f t="array" ref="Z270">IF(
    X270 &gt; (IF(
        Y270 = "unsaniert",
        (MIN(IF(Y$29:Y$166="unsaniert",X$29:X$166)) + MAX(IF(Y$29:Y$166="unsaniert",X$29:X$166))) / 2,
        IF(
            Y270 = "teilsaniert",
            (MIN(IF(Y$29:Y$166="teilsaniert",X$29:X$166)) + MAX(IF(Y$29:Y$166="teilsaniert",X$29:X$166))) / 2,
            (MIN(IF(Y$29:Y$166="saniert",X$29:X$166)) + MAX(IF(Y$29:Y$166="saniert",X$29:X$166))) / 2
        )
    )),
    0,
    IF(
        X269 &lt; (IF(
            Y270 = "unsaniert",
            (MIN(IF(Y$29:Y$166="unsaniert",X$29:X$166)) + MAX(IF(Y$29:Y$166="unsaniert",X$29:X$166))) / 2,
            IF(
                Y270 = "teilsaniert",
                (MIN(IF(Y$29:Y$166="teilsaniert",X$29:X$166)) + MAX(IF(Y$29:Y$166="teilsaniert",X$29:X$166))) / 2,
                (MIN(IF(Y$29:Y$166="saniert",X$29:X$166)) + MAX(IF(Y$29:Y$166="saniert",X$29:X$166))) / 2
            )
        )),
        0,
        W270
    )
)</f>
        <v>0</v>
      </c>
      <c r="AK270" s="174">
        <f t="shared" si="85"/>
        <v>-4.8779460361989209</v>
      </c>
      <c r="AL270" s="173">
        <f t="shared" si="57"/>
        <v>1.0764673258793111E-93</v>
      </c>
      <c r="AM270" s="174" t="str">
        <f t="shared" si="58"/>
        <v>saniert</v>
      </c>
      <c r="AN270" s="174" cm="1">
        <f t="array" ref="AN270">IF(
    AL270 &gt; (IF(
        AM270 = "unsaniert",
        (MIN(IF(AM$1:AM$166="unsaniert",AL$1:AL$166)) + MAX(IF(AM$1:AM$166="unsaniert",AL$1:AL$166))) / 2,
        IF(
            AM270 = "teilsaniert",
            (MIN(IF(AM$1:AM$166="teilsaniert",AL$1:AL$166)) + MAX(IF(AM$1:AM$166="teilsaniert",AL$1:AL$166))) / 2,
            (MIN(IF(AM$1:AM$166="saniert",AL$1:AL$166)) + MAX(IF(AM$1:AM$166="saniert",AL$1:AL$166))) / 2
        )
    )),
    0,
    IF(
        AL269 &lt; (IF(
            AM270 = "unsaniert",
            (MIN(IF(AM$1:AM$166="unsaniert",AL$1:AL$166)) + MAX(IF(AM$1:AM$166="unsaniert",AL$1:AL$166))) / 2,
            IF(
                AM270 = "teilsaniert",
                (MIN(IF(AM$1:AM$166="teilsaniert",AL$1:AL$166)) + MAX(IF(AM$1:AM$166="teilsaniert",AL$1:AL$166))) / 2,
                (MIN(IF(AM$1:AM$166="saniert",AL$1:AL$166)) + MAX(IF(AM$1:AM$166="saniert",AL$1:AL$166))) / 2
            )
        )),
        0,
        AK270
    )
)</f>
        <v>0</v>
      </c>
    </row>
    <row r="271" spans="9:40">
      <c r="I271" s="174">
        <f t="shared" si="89"/>
        <v>-2.542773893973636</v>
      </c>
      <c r="J271" s="160">
        <f t="shared" si="86"/>
        <v>2.4578650618082212E-9</v>
      </c>
      <c r="K271" s="174" t="str">
        <f t="shared" si="90"/>
        <v>saniert</v>
      </c>
      <c r="L271" s="174" cm="1">
        <f t="array" ref="L271">IF(
    J271 &gt; (IF(
        K271 = "unsaniert",
        (MIN(IF(K$32:K$166="unsaniert",J$32:J$166)) + MAX(IF(K$32:K$166="unsaniert",J$32:J$166))) / 2,
        IF(
            K271 = "teilsaniert",
            (MIN(IF(K$32:K$166="teilsaniert",J$32:J$166)) + MAX(IF(K$32:K$166="teilsaniert",J$32:J$166))) / 2,
            (MIN(IF(K$32:K$166="saniert",J$32:J$166)) + MAX(IF(K$32:K$166="saniert",J$32:J$166))) / 2
        )
    )),
    0,
    IF(
        J270 &lt; (IF(
            K271 = "unsaniert",
            (MIN(IF(K$32:K$166="unsaniert",J$32:J$166)) + MAX(IF(K$32:K$166="unsaniert",J$32:J$166))) / 2,
            IF(
                K271 = "teilsaniert",
                (MIN(IF(K$32:K$166="teilsaniert",J$32:J$166)) + MAX(IF(K$32:K$166="teilsaniert",J$32:J$166))) / 2,
                (MIN(IF(K$32:K$166="saniert",J$32:J$166)) + MAX(IF(K$32:K$166="saniert",J$32:J$166))) / 2
            )
        )),
        0,
        I271
    )
)</f>
        <v>0</v>
      </c>
      <c r="W271" s="174">
        <f t="shared" si="83"/>
        <v>-1.7929102299996948</v>
      </c>
      <c r="X271" s="173">
        <f t="shared" si="79"/>
        <v>1.1309768012082704E-12</v>
      </c>
      <c r="Y271" s="174" t="str">
        <f t="shared" si="80"/>
        <v>saniert</v>
      </c>
      <c r="Z271" s="174" cm="1">
        <f t="array" ref="Z271">IF(
    X271 &gt; (IF(
        Y271 = "unsaniert",
        (MIN(IF(Y$29:Y$166="unsaniert",X$29:X$166)) + MAX(IF(Y$29:Y$166="unsaniert",X$29:X$166))) / 2,
        IF(
            Y271 = "teilsaniert",
            (MIN(IF(Y$29:Y$166="teilsaniert",X$29:X$166)) + MAX(IF(Y$29:Y$166="teilsaniert",X$29:X$166))) / 2,
            (MIN(IF(Y$29:Y$166="saniert",X$29:X$166)) + MAX(IF(Y$29:Y$166="saniert",X$29:X$166))) / 2
        )
    )),
    0,
    IF(
        X270 &lt; (IF(
            Y271 = "unsaniert",
            (MIN(IF(Y$29:Y$166="unsaniert",X$29:X$166)) + MAX(IF(Y$29:Y$166="unsaniert",X$29:X$166))) / 2,
            IF(
                Y271 = "teilsaniert",
                (MIN(IF(Y$29:Y$166="teilsaniert",X$29:X$166)) + MAX(IF(Y$29:Y$166="teilsaniert",X$29:X$166))) / 2,
                (MIN(IF(Y$29:Y$166="saniert",X$29:X$166)) + MAX(IF(Y$29:Y$166="saniert",X$29:X$166))) / 2
            )
        )),
        0,
        W271
    )
)</f>
        <v>0</v>
      </c>
      <c r="AK271" s="174">
        <f t="shared" si="85"/>
        <v>-4.9079460361989211</v>
      </c>
      <c r="AL271" s="173">
        <f t="shared" si="57"/>
        <v>1.372215197578256E-94</v>
      </c>
      <c r="AM271" s="174" t="str">
        <f t="shared" si="58"/>
        <v>saniert</v>
      </c>
      <c r="AN271" s="174" cm="1">
        <f t="array" ref="AN271">IF(
    AL271 &gt; (IF(
        AM271 = "unsaniert",
        (MIN(IF(AM$1:AM$166="unsaniert",AL$1:AL$166)) + MAX(IF(AM$1:AM$166="unsaniert",AL$1:AL$166))) / 2,
        IF(
            AM271 = "teilsaniert",
            (MIN(IF(AM$1:AM$166="teilsaniert",AL$1:AL$166)) + MAX(IF(AM$1:AM$166="teilsaniert",AL$1:AL$166))) / 2,
            (MIN(IF(AM$1:AM$166="saniert",AL$1:AL$166)) + MAX(IF(AM$1:AM$166="saniert",AL$1:AL$166))) / 2
        )
    )),
    0,
    IF(
        AL270 &lt; (IF(
            AM271 = "unsaniert",
            (MIN(IF(AM$1:AM$166="unsaniert",AL$1:AL$166)) + MAX(IF(AM$1:AM$166="unsaniert",AL$1:AL$166))) / 2,
            IF(
                AM271 = "teilsaniert",
                (MIN(IF(AM$1:AM$166="teilsaniert",AL$1:AL$166)) + MAX(IF(AM$1:AM$166="teilsaniert",AL$1:AL$166))) / 2,
                (MIN(IF(AM$1:AM$166="saniert",AL$1:AL$166)) + MAX(IF(AM$1:AM$166="saniert",AL$1:AL$166))) / 2
            )
        )),
        0,
        AK271
    )
)</f>
        <v>0</v>
      </c>
    </row>
    <row r="272" spans="9:40">
      <c r="I272" s="174">
        <f t="shared" si="89"/>
        <v>-2.5727738939736358</v>
      </c>
      <c r="J272" s="160">
        <f t="shared" si="86"/>
        <v>1.960405856479619E-9</v>
      </c>
      <c r="K272" s="174" t="str">
        <f t="shared" si="90"/>
        <v>saniert</v>
      </c>
      <c r="L272" s="174" cm="1">
        <f t="array" ref="L272">IF(
    J272 &gt; (IF(
        K272 = "unsaniert",
        (MIN(IF(K$32:K$166="unsaniert",J$32:J$166)) + MAX(IF(K$32:K$166="unsaniert",J$32:J$166))) / 2,
        IF(
            K272 = "teilsaniert",
            (MIN(IF(K$32:K$166="teilsaniert",J$32:J$166)) + MAX(IF(K$32:K$166="teilsaniert",J$32:J$166))) / 2,
            (MIN(IF(K$32:K$166="saniert",J$32:J$166)) + MAX(IF(K$32:K$166="saniert",J$32:J$166))) / 2
        )
    )),
    0,
    IF(
        J271 &lt; (IF(
            K272 = "unsaniert",
            (MIN(IF(K$32:K$166="unsaniert",J$32:J$166)) + MAX(IF(K$32:K$166="unsaniert",J$32:J$166))) / 2,
            IF(
                K272 = "teilsaniert",
                (MIN(IF(K$32:K$166="teilsaniert",J$32:J$166)) + MAX(IF(K$32:K$166="teilsaniert",J$32:J$166))) / 2,
                (MIN(IF(K$32:K$166="saniert",J$32:J$166)) + MAX(IF(K$32:K$166="saniert",J$32:J$166))) / 2
            )
        )),
        0,
        I272
    )
)</f>
        <v>0</v>
      </c>
      <c r="W272" s="174">
        <f t="shared" si="83"/>
        <v>-1.8229102299996949</v>
      </c>
      <c r="X272" s="173">
        <f t="shared" si="79"/>
        <v>8.3403040465011371E-13</v>
      </c>
      <c r="Y272" s="174" t="str">
        <f t="shared" si="80"/>
        <v>saniert</v>
      </c>
      <c r="Z272" s="174" cm="1">
        <f t="array" ref="Z272">IF(
    X272 &gt; (IF(
        Y272 = "unsaniert",
        (MIN(IF(Y$29:Y$166="unsaniert",X$29:X$166)) + MAX(IF(Y$29:Y$166="unsaniert",X$29:X$166))) / 2,
        IF(
            Y272 = "teilsaniert",
            (MIN(IF(Y$29:Y$166="teilsaniert",X$29:X$166)) + MAX(IF(Y$29:Y$166="teilsaniert",X$29:X$166))) / 2,
            (MIN(IF(Y$29:Y$166="saniert",X$29:X$166)) + MAX(IF(Y$29:Y$166="saniert",X$29:X$166))) / 2
        )
    )),
    0,
    IF(
        X271 &lt; (IF(
            Y272 = "unsaniert",
            (MIN(IF(Y$29:Y$166="unsaniert",X$29:X$166)) + MAX(IF(Y$29:Y$166="unsaniert",X$29:X$166))) / 2,
            IF(
                Y272 = "teilsaniert",
                (MIN(IF(Y$29:Y$166="teilsaniert",X$29:X$166)) + MAX(IF(Y$29:Y$166="teilsaniert",X$29:X$166))) / 2,
                (MIN(IF(Y$29:Y$166="saniert",X$29:X$166)) + MAX(IF(Y$29:Y$166="saniert",X$29:X$166))) / 2
            )
        )),
        0,
        W272
    )
)</f>
        <v>0</v>
      </c>
      <c r="AK272" s="174">
        <f t="shared" si="85"/>
        <v>-4.9379460361989214</v>
      </c>
      <c r="AL272" s="173">
        <f t="shared" si="57"/>
        <v>1.7318518790199025E-95</v>
      </c>
      <c r="AM272" s="174" t="str">
        <f t="shared" si="58"/>
        <v>saniert</v>
      </c>
      <c r="AN272" s="174" cm="1">
        <f t="array" ref="AN272">IF(
    AL272 &gt; (IF(
        AM272 = "unsaniert",
        (MIN(IF(AM$1:AM$166="unsaniert",AL$1:AL$166)) + MAX(IF(AM$1:AM$166="unsaniert",AL$1:AL$166))) / 2,
        IF(
            AM272 = "teilsaniert",
            (MIN(IF(AM$1:AM$166="teilsaniert",AL$1:AL$166)) + MAX(IF(AM$1:AM$166="teilsaniert",AL$1:AL$166))) / 2,
            (MIN(IF(AM$1:AM$166="saniert",AL$1:AL$166)) + MAX(IF(AM$1:AM$166="saniert",AL$1:AL$166))) / 2
        )
    )),
    0,
    IF(
        AL271 &lt; (IF(
            AM272 = "unsaniert",
            (MIN(IF(AM$1:AM$166="unsaniert",AL$1:AL$166)) + MAX(IF(AM$1:AM$166="unsaniert",AL$1:AL$166))) / 2,
            IF(
                AM272 = "teilsaniert",
                (MIN(IF(AM$1:AM$166="teilsaniert",AL$1:AL$166)) + MAX(IF(AM$1:AM$166="teilsaniert",AL$1:AL$166))) / 2,
                (MIN(IF(AM$1:AM$166="saniert",AL$1:AL$166)) + MAX(IF(AM$1:AM$166="saniert",AL$1:AL$166))) / 2
            )
        )),
        0,
        AK272
    )
)</f>
        <v>0</v>
      </c>
    </row>
    <row r="273" spans="9:40">
      <c r="I273" s="174">
        <f t="shared" si="89"/>
        <v>-2.6027738939736356</v>
      </c>
      <c r="J273" s="160">
        <f t="shared" si="86"/>
        <v>1.5614869499333865E-9</v>
      </c>
      <c r="K273" s="174" t="str">
        <f t="shared" si="90"/>
        <v>saniert</v>
      </c>
      <c r="L273" s="174" cm="1">
        <f t="array" ref="L273">IF(
    J273 &gt; (IF(
        K273 = "unsaniert",
        (MIN(IF(K$32:K$166="unsaniert",J$32:J$166)) + MAX(IF(K$32:K$166="unsaniert",J$32:J$166))) / 2,
        IF(
            K273 = "teilsaniert",
            (MIN(IF(K$32:K$166="teilsaniert",J$32:J$166)) + MAX(IF(K$32:K$166="teilsaniert",J$32:J$166))) / 2,
            (MIN(IF(K$32:K$166="saniert",J$32:J$166)) + MAX(IF(K$32:K$166="saniert",J$32:J$166))) / 2
        )
    )),
    0,
    IF(
        J272 &lt; (IF(
            K273 = "unsaniert",
            (MIN(IF(K$32:K$166="unsaniert",J$32:J$166)) + MAX(IF(K$32:K$166="unsaniert",J$32:J$166))) / 2,
            IF(
                K273 = "teilsaniert",
                (MIN(IF(K$32:K$166="teilsaniert",J$32:J$166)) + MAX(IF(K$32:K$166="teilsaniert",J$32:J$166))) / 2,
                (MIN(IF(K$32:K$166="saniert",J$32:J$166)) + MAX(IF(K$32:K$166="saniert",J$32:J$166))) / 2
            )
        )),
        0,
        I273
    )
)</f>
        <v>0</v>
      </c>
      <c r="W273" s="174">
        <f t="shared" si="83"/>
        <v>-1.8529102299996949</v>
      </c>
      <c r="X273" s="173">
        <f t="shared" si="79"/>
        <v>6.1396226983382363E-13</v>
      </c>
      <c r="Y273" s="174" t="str">
        <f t="shared" si="80"/>
        <v>saniert</v>
      </c>
      <c r="Z273" s="174" cm="1">
        <f t="array" ref="Z273">IF(
    X273 &gt; (IF(
        Y273 = "unsaniert",
        (MIN(IF(Y$29:Y$166="unsaniert",X$29:X$166)) + MAX(IF(Y$29:Y$166="unsaniert",X$29:X$166))) / 2,
        IF(
            Y273 = "teilsaniert",
            (MIN(IF(Y$29:Y$166="teilsaniert",X$29:X$166)) + MAX(IF(Y$29:Y$166="teilsaniert",X$29:X$166))) / 2,
            (MIN(IF(Y$29:Y$166="saniert",X$29:X$166)) + MAX(IF(Y$29:Y$166="saniert",X$29:X$166))) / 2
        )
    )),
    0,
    IF(
        X272 &lt; (IF(
            Y273 = "unsaniert",
            (MIN(IF(Y$29:Y$166="unsaniert",X$29:X$166)) + MAX(IF(Y$29:Y$166="unsaniert",X$29:X$166))) / 2,
            IF(
                Y273 = "teilsaniert",
                (MIN(IF(Y$29:Y$166="teilsaniert",X$29:X$166)) + MAX(IF(Y$29:Y$166="teilsaniert",X$29:X$166))) / 2,
                (MIN(IF(Y$29:Y$166="saniert",X$29:X$166)) + MAX(IF(Y$29:Y$166="saniert",X$29:X$166))) / 2
            )
        )),
        0,
        W273
    )
)</f>
        <v>0</v>
      </c>
      <c r="AK273" s="174">
        <f t="shared" si="85"/>
        <v>-4.9679460361989216</v>
      </c>
      <c r="AL273" s="173">
        <f t="shared" si="57"/>
        <v>2.1640451468809592E-96</v>
      </c>
      <c r="AM273" s="174" t="str">
        <f t="shared" si="58"/>
        <v>saniert</v>
      </c>
      <c r="AN273" s="174" cm="1">
        <f t="array" ref="AN273">IF(
    AL273 &gt; (IF(
        AM273 = "unsaniert",
        (MIN(IF(AM$1:AM$166="unsaniert",AL$1:AL$166)) + MAX(IF(AM$1:AM$166="unsaniert",AL$1:AL$166))) / 2,
        IF(
            AM273 = "teilsaniert",
            (MIN(IF(AM$1:AM$166="teilsaniert",AL$1:AL$166)) + MAX(IF(AM$1:AM$166="teilsaniert",AL$1:AL$166))) / 2,
            (MIN(IF(AM$1:AM$166="saniert",AL$1:AL$166)) + MAX(IF(AM$1:AM$166="saniert",AL$1:AL$166))) / 2
        )
    )),
    0,
    IF(
        AL272 &lt; (IF(
            AM273 = "unsaniert",
            (MIN(IF(AM$1:AM$166="unsaniert",AL$1:AL$166)) + MAX(IF(AM$1:AM$166="unsaniert",AL$1:AL$166))) / 2,
            IF(
                AM273 = "teilsaniert",
                (MIN(IF(AM$1:AM$166="teilsaniert",AL$1:AL$166)) + MAX(IF(AM$1:AM$166="teilsaniert",AL$1:AL$166))) / 2,
                (MIN(IF(AM$1:AM$166="saniert",AL$1:AL$166)) + MAX(IF(AM$1:AM$166="saniert",AL$1:AL$166))) / 2
            )
        )),
        0,
        AK273
    )
)</f>
        <v>0</v>
      </c>
    </row>
    <row r="274" spans="9:40">
      <c r="I274" s="174">
        <f t="shared" si="89"/>
        <v>-2.6327738939736354</v>
      </c>
      <c r="J274" s="160">
        <f t="shared" si="86"/>
        <v>1.2420382589001181E-9</v>
      </c>
      <c r="K274" s="174" t="str">
        <f t="shared" si="90"/>
        <v>saniert</v>
      </c>
      <c r="L274" s="174" cm="1">
        <f t="array" ref="L274">IF(
    J274 &gt; (IF(
        K274 = "unsaniert",
        (MIN(IF(K$32:K$166="unsaniert",J$32:J$166)) + MAX(IF(K$32:K$166="unsaniert",J$32:J$166))) / 2,
        IF(
            K274 = "teilsaniert",
            (MIN(IF(K$32:K$166="teilsaniert",J$32:J$166)) + MAX(IF(K$32:K$166="teilsaniert",J$32:J$166))) / 2,
            (MIN(IF(K$32:K$166="saniert",J$32:J$166)) + MAX(IF(K$32:K$166="saniert",J$32:J$166))) / 2
        )
    )),
    0,
    IF(
        J273 &lt; (IF(
            K274 = "unsaniert",
            (MIN(IF(K$32:K$166="unsaniert",J$32:J$166)) + MAX(IF(K$32:K$166="unsaniert",J$32:J$166))) / 2,
            IF(
                K274 = "teilsaniert",
                (MIN(IF(K$32:K$166="teilsaniert",J$32:J$166)) + MAX(IF(K$32:K$166="teilsaniert",J$32:J$166))) / 2,
                (MIN(IF(K$32:K$166="saniert",J$32:J$166)) + MAX(IF(K$32:K$166="saniert",J$32:J$166))) / 2
            )
        )),
        0,
        I274
    )
)</f>
        <v>0</v>
      </c>
      <c r="W274" s="174">
        <f t="shared" si="83"/>
        <v>-1.8829102299996949</v>
      </c>
      <c r="X274" s="173">
        <f t="shared" si="79"/>
        <v>4.5116244869104845E-13</v>
      </c>
      <c r="Y274" s="174" t="str">
        <f t="shared" si="80"/>
        <v>saniert</v>
      </c>
      <c r="Z274" s="174" cm="1">
        <f t="array" ref="Z274">IF(
    X274 &gt; (IF(
        Y274 = "unsaniert",
        (MIN(IF(Y$29:Y$166="unsaniert",X$29:X$166)) + MAX(IF(Y$29:Y$166="unsaniert",X$29:X$166))) / 2,
        IF(
            Y274 = "teilsaniert",
            (MIN(IF(Y$29:Y$166="teilsaniert",X$29:X$166)) + MAX(IF(Y$29:Y$166="teilsaniert",X$29:X$166))) / 2,
            (MIN(IF(Y$29:Y$166="saniert",X$29:X$166)) + MAX(IF(Y$29:Y$166="saniert",X$29:X$166))) / 2
        )
    )),
    0,
    IF(
        X273 &lt; (IF(
            Y274 = "unsaniert",
            (MIN(IF(Y$29:Y$166="unsaniert",X$29:X$166)) + MAX(IF(Y$29:Y$166="unsaniert",X$29:X$166))) / 2,
            IF(
                Y274 = "teilsaniert",
                (MIN(IF(Y$29:Y$166="teilsaniert",X$29:X$166)) + MAX(IF(Y$29:Y$166="teilsaniert",X$29:X$166))) / 2,
                (MIN(IF(Y$29:Y$166="saniert",X$29:X$166)) + MAX(IF(Y$29:Y$166="saniert",X$29:X$166))) / 2
            )
        )),
        0,
        W274
    )
)</f>
        <v>0</v>
      </c>
      <c r="AK274" s="174">
        <f t="shared" si="85"/>
        <v>-4.9979460361989219</v>
      </c>
      <c r="AL274" s="173">
        <f t="shared" si="57"/>
        <v>2.6772494966375543E-97</v>
      </c>
      <c r="AM274" s="174" t="str">
        <f t="shared" si="58"/>
        <v>saniert</v>
      </c>
      <c r="AN274" s="174" cm="1">
        <f t="array" ref="AN274">IF(
    AL274 &gt; (IF(
        AM274 = "unsaniert",
        (MIN(IF(AM$1:AM$166="unsaniert",AL$1:AL$166)) + MAX(IF(AM$1:AM$166="unsaniert",AL$1:AL$166))) / 2,
        IF(
            AM274 = "teilsaniert",
            (MIN(IF(AM$1:AM$166="teilsaniert",AL$1:AL$166)) + MAX(IF(AM$1:AM$166="teilsaniert",AL$1:AL$166))) / 2,
            (MIN(IF(AM$1:AM$166="saniert",AL$1:AL$166)) + MAX(IF(AM$1:AM$166="saniert",AL$1:AL$166))) / 2
        )
    )),
    0,
    IF(
        AL273 &lt; (IF(
            AM274 = "unsaniert",
            (MIN(IF(AM$1:AM$166="unsaniert",AL$1:AL$166)) + MAX(IF(AM$1:AM$166="unsaniert",AL$1:AL$166))) / 2,
            IF(
                AM274 = "teilsaniert",
                (MIN(IF(AM$1:AM$166="teilsaniert",AL$1:AL$166)) + MAX(IF(AM$1:AM$166="teilsaniert",AL$1:AL$166))) / 2,
                (MIN(IF(AM$1:AM$166="saniert",AL$1:AL$166)) + MAX(IF(AM$1:AM$166="saniert",AL$1:AL$166))) / 2
            )
        )),
        0,
        AK274
    )
)</f>
        <v>0</v>
      </c>
    </row>
    <row r="275" spans="9:40">
      <c r="I275" s="174">
        <f t="shared" si="89"/>
        <v>-2.6627738939736352</v>
      </c>
      <c r="J275" s="160">
        <f t="shared" si="86"/>
        <v>9.8658764503778412E-10</v>
      </c>
      <c r="K275" s="174" t="str">
        <f t="shared" si="90"/>
        <v>saniert</v>
      </c>
      <c r="L275" s="174" cm="1">
        <f t="array" ref="L275">IF(
    J275 &gt; (IF(
        K275 = "unsaniert",
        (MIN(IF(K$32:K$166="unsaniert",J$32:J$166)) + MAX(IF(K$32:K$166="unsaniert",J$32:J$166))) / 2,
        IF(
            K275 = "teilsaniert",
            (MIN(IF(K$32:K$166="teilsaniert",J$32:J$166)) + MAX(IF(K$32:K$166="teilsaniert",J$32:J$166))) / 2,
            (MIN(IF(K$32:K$166="saniert",J$32:J$166)) + MAX(IF(K$32:K$166="saniert",J$32:J$166))) / 2
        )
    )),
    0,
    IF(
        J274 &lt; (IF(
            K275 = "unsaniert",
            (MIN(IF(K$32:K$166="unsaniert",J$32:J$166)) + MAX(IF(K$32:K$166="unsaniert",J$32:J$166))) / 2,
            IF(
                K275 = "teilsaniert",
                (MIN(IF(K$32:K$166="teilsaniert",J$32:J$166)) + MAX(IF(K$32:K$166="teilsaniert",J$32:J$166))) / 2,
                (MIN(IF(K$32:K$166="saniert",J$32:J$166)) + MAX(IF(K$32:K$166="saniert",J$32:J$166))) / 2
            )
        )),
        0,
        I275
    )
)</f>
        <v>0</v>
      </c>
      <c r="W275" s="174">
        <f t="shared" si="83"/>
        <v>-1.912910229999695</v>
      </c>
      <c r="X275" s="173">
        <f t="shared" si="79"/>
        <v>3.3094476886848593E-13</v>
      </c>
      <c r="Y275" s="174" t="str">
        <f t="shared" si="80"/>
        <v>saniert</v>
      </c>
      <c r="Z275" s="174" cm="1">
        <f t="array" ref="Z275">IF(
    X275 &gt; (IF(
        Y275 = "unsaniert",
        (MIN(IF(Y$29:Y$166="unsaniert",X$29:X$166)) + MAX(IF(Y$29:Y$166="unsaniert",X$29:X$166))) / 2,
        IF(
            Y275 = "teilsaniert",
            (MIN(IF(Y$29:Y$166="teilsaniert",X$29:X$166)) + MAX(IF(Y$29:Y$166="teilsaniert",X$29:X$166))) / 2,
            (MIN(IF(Y$29:Y$166="saniert",X$29:X$166)) + MAX(IF(Y$29:Y$166="saniert",X$29:X$166))) / 2
        )
    )),
    0,
    IF(
        X274 &lt; (IF(
            Y275 = "unsaniert",
            (MIN(IF(Y$29:Y$166="unsaniert",X$29:X$166)) + MAX(IF(Y$29:Y$166="unsaniert",X$29:X$166))) / 2,
            IF(
                Y275 = "teilsaniert",
                (MIN(IF(Y$29:Y$166="teilsaniert",X$29:X$166)) + MAX(IF(Y$29:Y$166="teilsaniert",X$29:X$166))) / 2,
                (MIN(IF(Y$29:Y$166="saniert",X$29:X$166)) + MAX(IF(Y$29:Y$166="saniert",X$29:X$166))) / 2
            )
        )),
        0,
        W275
    )
)</f>
        <v>0</v>
      </c>
      <c r="AK275" s="174">
        <f t="shared" si="85"/>
        <v>-5.0279460361989221</v>
      </c>
      <c r="AL275" s="173">
        <f t="shared" si="57"/>
        <v>3.2792780189795032E-98</v>
      </c>
      <c r="AM275" s="174" t="str">
        <f t="shared" si="58"/>
        <v>saniert</v>
      </c>
      <c r="AN275" s="174" cm="1">
        <f t="array" ref="AN275">IF(
    AL275 &gt; (IF(
        AM275 = "unsaniert",
        (MIN(IF(AM$1:AM$166="unsaniert",AL$1:AL$166)) + MAX(IF(AM$1:AM$166="unsaniert",AL$1:AL$166))) / 2,
        IF(
            AM275 = "teilsaniert",
            (MIN(IF(AM$1:AM$166="teilsaniert",AL$1:AL$166)) + MAX(IF(AM$1:AM$166="teilsaniert",AL$1:AL$166))) / 2,
            (MIN(IF(AM$1:AM$166="saniert",AL$1:AL$166)) + MAX(IF(AM$1:AM$166="saniert",AL$1:AL$166))) / 2
        )
    )),
    0,
    IF(
        AL274 &lt; (IF(
            AM275 = "unsaniert",
            (MIN(IF(AM$1:AM$166="unsaniert",AL$1:AL$166)) + MAX(IF(AM$1:AM$166="unsaniert",AL$1:AL$166))) / 2,
            IF(
                AM275 = "teilsaniert",
                (MIN(IF(AM$1:AM$166="teilsaniert",AL$1:AL$166)) + MAX(IF(AM$1:AM$166="teilsaniert",AL$1:AL$166))) / 2,
                (MIN(IF(AM$1:AM$166="saniert",AL$1:AL$166)) + MAX(IF(AM$1:AM$166="saniert",AL$1:AL$166))) / 2
            )
        )),
        0,
        AK275
    )
)</f>
        <v>0</v>
      </c>
    </row>
    <row r="276" spans="9:40">
      <c r="I276" s="174">
        <f t="shared" si="89"/>
        <v>-2.692773893973635</v>
      </c>
      <c r="J276" s="160">
        <f t="shared" si="86"/>
        <v>7.8260081307265188E-10</v>
      </c>
      <c r="K276" s="174" t="str">
        <f t="shared" si="90"/>
        <v>saniert</v>
      </c>
      <c r="L276" s="174" cm="1">
        <f t="array" ref="L276">IF(
    J276 &gt; (IF(
        K276 = "unsaniert",
        (MIN(IF(K$32:K$166="unsaniert",J$32:J$166)) + MAX(IF(K$32:K$166="unsaniert",J$32:J$166))) / 2,
        IF(
            K276 = "teilsaniert",
            (MIN(IF(K$32:K$166="teilsaniert",J$32:J$166)) + MAX(IF(K$32:K$166="teilsaniert",J$32:J$166))) / 2,
            (MIN(IF(K$32:K$166="saniert",J$32:J$166)) + MAX(IF(K$32:K$166="saniert",J$32:J$166))) / 2
        )
    )),
    0,
    IF(
        J275 &lt; (IF(
            K276 = "unsaniert",
            (MIN(IF(K$32:K$166="unsaniert",J$32:J$166)) + MAX(IF(K$32:K$166="unsaniert",J$32:J$166))) / 2,
            IF(
                K276 = "teilsaniert",
                (MIN(IF(K$32:K$166="teilsaniert",J$32:J$166)) + MAX(IF(K$32:K$166="teilsaniert",J$32:J$166))) / 2,
                (MIN(IF(K$32:K$166="saniert",J$32:J$166)) + MAX(IF(K$32:K$166="saniert",J$32:J$166))) / 2
            )
        )),
        0,
        I276
    )
)</f>
        <v>0</v>
      </c>
      <c r="W276" s="174">
        <f t="shared" si="83"/>
        <v>-1.942910229999695</v>
      </c>
      <c r="X276" s="173">
        <f t="shared" si="79"/>
        <v>2.4233116119686747E-13</v>
      </c>
      <c r="Y276" s="174" t="str">
        <f t="shared" si="80"/>
        <v>saniert</v>
      </c>
      <c r="Z276" s="174" cm="1">
        <f t="array" ref="Z276">IF(
    X276 &gt; (IF(
        Y276 = "unsaniert",
        (MIN(IF(Y$29:Y$166="unsaniert",X$29:X$166)) + MAX(IF(Y$29:Y$166="unsaniert",X$29:X$166))) / 2,
        IF(
            Y276 = "teilsaniert",
            (MIN(IF(Y$29:Y$166="teilsaniert",X$29:X$166)) + MAX(IF(Y$29:Y$166="teilsaniert",X$29:X$166))) / 2,
            (MIN(IF(Y$29:Y$166="saniert",X$29:X$166)) + MAX(IF(Y$29:Y$166="saniert",X$29:X$166))) / 2
        )
    )),
    0,
    IF(
        X275 &lt; (IF(
            Y276 = "unsaniert",
            (MIN(IF(Y$29:Y$166="unsaniert",X$29:X$166)) + MAX(IF(Y$29:Y$166="unsaniert",X$29:X$166))) / 2,
            IF(
                Y276 = "teilsaniert",
                (MIN(IF(Y$29:Y$166="teilsaniert",X$29:X$166)) + MAX(IF(Y$29:Y$166="teilsaniert",X$29:X$166))) / 2,
                (MIN(IF(Y$29:Y$166="saniert",X$29:X$166)) + MAX(IF(Y$29:Y$166="saniert",X$29:X$166))) / 2
            )
        )),
        0,
        W276
    )
)</f>
        <v>0</v>
      </c>
      <c r="AK276" s="174">
        <f t="shared" si="85"/>
        <v>-5.0579460361989224</v>
      </c>
      <c r="AL276" s="173">
        <f t="shared" si="57"/>
        <v>3.9768059695301714E-99</v>
      </c>
      <c r="AM276" s="174" t="str">
        <f t="shared" si="58"/>
        <v>saniert</v>
      </c>
      <c r="AN276" s="174" cm="1">
        <f t="array" ref="AN276">IF(
    AL276 &gt; (IF(
        AM276 = "unsaniert",
        (MIN(IF(AM$1:AM$166="unsaniert",AL$1:AL$166)) + MAX(IF(AM$1:AM$166="unsaniert",AL$1:AL$166))) / 2,
        IF(
            AM276 = "teilsaniert",
            (MIN(IF(AM$1:AM$166="teilsaniert",AL$1:AL$166)) + MAX(IF(AM$1:AM$166="teilsaniert",AL$1:AL$166))) / 2,
            (MIN(IF(AM$1:AM$166="saniert",AL$1:AL$166)) + MAX(IF(AM$1:AM$166="saniert",AL$1:AL$166))) / 2
        )
    )),
    0,
    IF(
        AL275 &lt; (IF(
            AM276 = "unsaniert",
            (MIN(IF(AM$1:AM$166="unsaniert",AL$1:AL$166)) + MAX(IF(AM$1:AM$166="unsaniert",AL$1:AL$166))) / 2,
            IF(
                AM276 = "teilsaniert",
                (MIN(IF(AM$1:AM$166="teilsaniert",AL$1:AL$166)) + MAX(IF(AM$1:AM$166="teilsaniert",AL$1:AL$166))) / 2,
                (MIN(IF(AM$1:AM$166="saniert",AL$1:AL$166)) + MAX(IF(AM$1:AM$166="saniert",AL$1:AL$166))) / 2
            )
        )),
        0,
        AK276
    )
)</f>
        <v>0</v>
      </c>
    </row>
    <row r="277" spans="9:40">
      <c r="I277" s="174">
        <f t="shared" si="89"/>
        <v>-2.7227738939736348</v>
      </c>
      <c r="J277" s="160">
        <f t="shared" si="86"/>
        <v>6.199386060975684E-10</v>
      </c>
      <c r="K277" s="174" t="str">
        <f t="shared" si="90"/>
        <v>saniert</v>
      </c>
      <c r="L277" s="174" cm="1">
        <f t="array" ref="L277">IF(
    J277 &gt; (IF(
        K277 = "unsaniert",
        (MIN(IF(K$32:K$166="unsaniert",J$32:J$166)) + MAX(IF(K$32:K$166="unsaniert",J$32:J$166))) / 2,
        IF(
            K277 = "teilsaniert",
            (MIN(IF(K$32:K$166="teilsaniert",J$32:J$166)) + MAX(IF(K$32:K$166="teilsaniert",J$32:J$166))) / 2,
            (MIN(IF(K$32:K$166="saniert",J$32:J$166)) + MAX(IF(K$32:K$166="saniert",J$32:J$166))) / 2
        )
    )),
    0,
    IF(
        J276 &lt; (IF(
            K277 = "unsaniert",
            (MIN(IF(K$32:K$166="unsaniert",J$32:J$166)) + MAX(IF(K$32:K$166="unsaniert",J$32:J$166))) / 2,
            IF(
                K277 = "teilsaniert",
                (MIN(IF(K$32:K$166="teilsaniert",J$32:J$166)) + MAX(IF(K$32:K$166="teilsaniert",J$32:J$166))) / 2,
                (MIN(IF(K$32:K$166="saniert",J$32:J$166)) + MAX(IF(K$32:K$166="saniert",J$32:J$166))) / 2
            )
        )),
        0,
        I277
    )
)</f>
        <v>0</v>
      </c>
      <c r="W277" s="174">
        <f t="shared" si="83"/>
        <v>-1.972910229999695</v>
      </c>
      <c r="X277" s="173">
        <f t="shared" si="79"/>
        <v>1.7713077743942668E-13</v>
      </c>
      <c r="Y277" s="174" t="str">
        <f t="shared" si="80"/>
        <v>saniert</v>
      </c>
      <c r="Z277" s="174" cm="1">
        <f t="array" ref="Z277">IF(
    X277 &gt; (IF(
        Y277 = "unsaniert",
        (MIN(IF(Y$29:Y$166="unsaniert",X$29:X$166)) + MAX(IF(Y$29:Y$166="unsaniert",X$29:X$166))) / 2,
        IF(
            Y277 = "teilsaniert",
            (MIN(IF(Y$29:Y$166="teilsaniert",X$29:X$166)) + MAX(IF(Y$29:Y$166="teilsaniert",X$29:X$166))) / 2,
            (MIN(IF(Y$29:Y$166="saniert",X$29:X$166)) + MAX(IF(Y$29:Y$166="saniert",X$29:X$166))) / 2
        )
    )),
    0,
    IF(
        X276 &lt; (IF(
            Y277 = "unsaniert",
            (MIN(IF(Y$29:Y$166="unsaniert",X$29:X$166)) + MAX(IF(Y$29:Y$166="unsaniert",X$29:X$166))) / 2,
            IF(
                Y277 = "teilsaniert",
                (MIN(IF(Y$29:Y$166="teilsaniert",X$29:X$166)) + MAX(IF(Y$29:Y$166="teilsaniert",X$29:X$166))) / 2,
                (MIN(IF(Y$29:Y$166="saniert",X$29:X$166)) + MAX(IF(Y$29:Y$166="saniert",X$29:X$166))) / 2
            )
        )),
        0,
        W277
    )
)</f>
        <v>0</v>
      </c>
      <c r="AK277" s="174">
        <f t="shared" si="85"/>
        <v>-5.0879460361989226</v>
      </c>
      <c r="AL277" s="173">
        <f t="shared" si="57"/>
        <v>4.7748226703956958E-100</v>
      </c>
      <c r="AM277" s="174" t="str">
        <f t="shared" si="58"/>
        <v>saniert</v>
      </c>
      <c r="AN277" s="174" cm="1">
        <f t="array" ref="AN277">IF(
    AL277 &gt; (IF(
        AM277 = "unsaniert",
        (MIN(IF(AM$1:AM$166="unsaniert",AL$1:AL$166)) + MAX(IF(AM$1:AM$166="unsaniert",AL$1:AL$166))) / 2,
        IF(
            AM277 = "teilsaniert",
            (MIN(IF(AM$1:AM$166="teilsaniert",AL$1:AL$166)) + MAX(IF(AM$1:AM$166="teilsaniert",AL$1:AL$166))) / 2,
            (MIN(IF(AM$1:AM$166="saniert",AL$1:AL$166)) + MAX(IF(AM$1:AM$166="saniert",AL$1:AL$166))) / 2
        )
    )),
    0,
    IF(
        AL276 &lt; (IF(
            AM277 = "unsaniert",
            (MIN(IF(AM$1:AM$166="unsaniert",AL$1:AL$166)) + MAX(IF(AM$1:AM$166="unsaniert",AL$1:AL$166))) / 2,
            IF(
                AM277 = "teilsaniert",
                (MIN(IF(AM$1:AM$166="teilsaniert",AL$1:AL$166)) + MAX(IF(AM$1:AM$166="teilsaniert",AL$1:AL$166))) / 2,
                (MIN(IF(AM$1:AM$166="saniert",AL$1:AL$166)) + MAX(IF(AM$1:AM$166="saniert",AL$1:AL$166))) / 2
            )
        )),
        0,
        AK277
    )
)</f>
        <v>0</v>
      </c>
    </row>
    <row r="278" spans="9:40">
      <c r="I278" s="174">
        <f t="shared" si="89"/>
        <v>-2.7527738939736346</v>
      </c>
      <c r="J278" s="160">
        <f t="shared" si="86"/>
        <v>4.904115388054966E-10</v>
      </c>
      <c r="K278" s="174" t="str">
        <f t="shared" si="90"/>
        <v>saniert</v>
      </c>
      <c r="L278" s="174" cm="1">
        <f t="array" ref="L278">IF(
    J278 &gt; (IF(
        K278 = "unsaniert",
        (MIN(IF(K$32:K$166="unsaniert",J$32:J$166)) + MAX(IF(K$32:K$166="unsaniert",J$32:J$166))) / 2,
        IF(
            K278 = "teilsaniert",
            (MIN(IF(K$32:K$166="teilsaniert",J$32:J$166)) + MAX(IF(K$32:K$166="teilsaniert",J$32:J$166))) / 2,
            (MIN(IF(K$32:K$166="saniert",J$32:J$166)) + MAX(IF(K$32:K$166="saniert",J$32:J$166))) / 2
        )
    )),
    0,
    IF(
        J277 &lt; (IF(
            K278 = "unsaniert",
            (MIN(IF(K$32:K$166="unsaniert",J$32:J$166)) + MAX(IF(K$32:K$166="unsaniert",J$32:J$166))) / 2,
            IF(
                K278 = "teilsaniert",
                (MIN(IF(K$32:K$166="teilsaniert",J$32:J$166)) + MAX(IF(K$32:K$166="teilsaniert",J$32:J$166))) / 2,
                (MIN(IF(K$32:K$166="saniert",J$32:J$166)) + MAX(IF(K$32:K$166="saniert",J$32:J$166))) / 2
            )
        )),
        0,
        I278
    )
)</f>
        <v>0</v>
      </c>
      <c r="W278" s="174">
        <f t="shared" si="83"/>
        <v>-2.0029102299996948</v>
      </c>
      <c r="X278" s="173">
        <f t="shared" si="79"/>
        <v>1.2924378703533854E-13</v>
      </c>
      <c r="Y278" s="174" t="str">
        <f t="shared" si="80"/>
        <v>saniert</v>
      </c>
      <c r="Z278" s="174" cm="1">
        <f t="array" ref="Z278">IF(
    X278 &gt; (IF(
        Y278 = "unsaniert",
        (MIN(IF(Y$29:Y$166="unsaniert",X$29:X$166)) + MAX(IF(Y$29:Y$166="unsaniert",X$29:X$166))) / 2,
        IF(
            Y278 = "teilsaniert",
            (MIN(IF(Y$29:Y$166="teilsaniert",X$29:X$166)) + MAX(IF(Y$29:Y$166="teilsaniert",X$29:X$166))) / 2,
            (MIN(IF(Y$29:Y$166="saniert",X$29:X$166)) + MAX(IF(Y$29:Y$166="saniert",X$29:X$166))) / 2
        )
    )),
    0,
    IF(
        X277 &lt; (IF(
            Y278 = "unsaniert",
            (MIN(IF(Y$29:Y$166="unsaniert",X$29:X$166)) + MAX(IF(Y$29:Y$166="unsaniert",X$29:X$166))) / 2,
            IF(
                Y278 = "teilsaniert",
                (MIN(IF(Y$29:Y$166="teilsaniert",X$29:X$166)) + MAX(IF(Y$29:Y$166="teilsaniert",X$29:X$166))) / 2,
                (MIN(IF(Y$29:Y$166="saniert",X$29:X$166)) + MAX(IF(Y$29:Y$166="saniert",X$29:X$166))) / 2
            )
        )),
        0,
        W278
    )
)</f>
        <v>0</v>
      </c>
      <c r="AK278" s="174">
        <f t="shared" si="85"/>
        <v>-5.1179460361989229</v>
      </c>
      <c r="AL278" s="173">
        <f t="shared" si="57"/>
        <v>5.6760561621357363E-101</v>
      </c>
      <c r="AM278" s="174" t="str">
        <f t="shared" si="58"/>
        <v>saniert</v>
      </c>
      <c r="AN278" s="174" cm="1">
        <f t="array" ref="AN278">IF(
    AL278 &gt; (IF(
        AM278 = "unsaniert",
        (MIN(IF(AM$1:AM$166="unsaniert",AL$1:AL$166)) + MAX(IF(AM$1:AM$166="unsaniert",AL$1:AL$166))) / 2,
        IF(
            AM278 = "teilsaniert",
            (MIN(IF(AM$1:AM$166="teilsaniert",AL$1:AL$166)) + MAX(IF(AM$1:AM$166="teilsaniert",AL$1:AL$166))) / 2,
            (MIN(IF(AM$1:AM$166="saniert",AL$1:AL$166)) + MAX(IF(AM$1:AM$166="saniert",AL$1:AL$166))) / 2
        )
    )),
    0,
    IF(
        AL277 &lt; (IF(
            AM278 = "unsaniert",
            (MIN(IF(AM$1:AM$166="unsaniert",AL$1:AL$166)) + MAX(IF(AM$1:AM$166="unsaniert",AL$1:AL$166))) / 2,
            IF(
                AM278 = "teilsaniert",
                (MIN(IF(AM$1:AM$166="teilsaniert",AL$1:AL$166)) + MAX(IF(AM$1:AM$166="teilsaniert",AL$1:AL$166))) / 2,
                (MIN(IF(AM$1:AM$166="saniert",AL$1:AL$166)) + MAX(IF(AM$1:AM$166="saniert",AL$1:AL$166))) / 2
            )
        )),
        0,
        AK278
    )
)</f>
        <v>0</v>
      </c>
    </row>
    <row r="279" spans="9:40">
      <c r="I279" s="174">
        <f t="shared" si="89"/>
        <v>-2.7827738939736344</v>
      </c>
      <c r="J279" s="160">
        <f t="shared" si="86"/>
        <v>3.8741473466760296E-10</v>
      </c>
      <c r="K279" s="174" t="str">
        <f t="shared" si="90"/>
        <v>saniert</v>
      </c>
      <c r="L279" s="174" cm="1">
        <f t="array" ref="L279">IF(
    J279 &gt; (IF(
        K279 = "unsaniert",
        (MIN(IF(K$32:K$166="unsaniert",J$32:J$166)) + MAX(IF(K$32:K$166="unsaniert",J$32:J$166))) / 2,
        IF(
            K279 = "teilsaniert",
            (MIN(IF(K$32:K$166="teilsaniert",J$32:J$166)) + MAX(IF(K$32:K$166="teilsaniert",J$32:J$166))) / 2,
            (MIN(IF(K$32:K$166="saniert",J$32:J$166)) + MAX(IF(K$32:K$166="saniert",J$32:J$166))) / 2
        )
    )),
    0,
    IF(
        J278 &lt; (IF(
            K279 = "unsaniert",
            (MIN(IF(K$32:K$166="unsaniert",J$32:J$166)) + MAX(IF(K$32:K$166="unsaniert",J$32:J$166))) / 2,
            IF(
                K279 = "teilsaniert",
                (MIN(IF(K$32:K$166="teilsaniert",J$32:J$166)) + MAX(IF(K$32:K$166="teilsaniert",J$32:J$166))) / 2,
                (MIN(IF(K$32:K$166="saniert",J$32:J$166)) + MAX(IF(K$32:K$166="saniert",J$32:J$166))) / 2
            )
        )),
        0,
        I279
    )
)</f>
        <v>0</v>
      </c>
      <c r="W279" s="174">
        <f t="shared" si="83"/>
        <v>-2.0329102299996946</v>
      </c>
      <c r="X279" s="173">
        <f t="shared" si="79"/>
        <v>9.4136069738646524E-14</v>
      </c>
      <c r="Y279" s="174" t="str">
        <f t="shared" si="80"/>
        <v>saniert</v>
      </c>
      <c r="Z279" s="174" cm="1">
        <f t="array" ref="Z279">IF(
    X279 &gt; (IF(
        Y279 = "unsaniert",
        (MIN(IF(Y$29:Y$166="unsaniert",X$29:X$166)) + MAX(IF(Y$29:Y$166="unsaniert",X$29:X$166))) / 2,
        IF(
            Y279 = "teilsaniert",
            (MIN(IF(Y$29:Y$166="teilsaniert",X$29:X$166)) + MAX(IF(Y$29:Y$166="teilsaniert",X$29:X$166))) / 2,
            (MIN(IF(Y$29:Y$166="saniert",X$29:X$166)) + MAX(IF(Y$29:Y$166="saniert",X$29:X$166))) / 2
        )
    )),
    0,
    IF(
        X278 &lt; (IF(
            Y279 = "unsaniert",
            (MIN(IF(Y$29:Y$166="unsaniert",X$29:X$166)) + MAX(IF(Y$29:Y$166="unsaniert",X$29:X$166))) / 2,
            IF(
                Y279 = "teilsaniert",
                (MIN(IF(Y$29:Y$166="teilsaniert",X$29:X$166)) + MAX(IF(Y$29:Y$166="teilsaniert",X$29:X$166))) / 2,
                (MIN(IF(Y$29:Y$166="saniert",X$29:X$166)) + MAX(IF(Y$29:Y$166="saniert",X$29:X$166))) / 2
            )
        )),
        0,
        W279
    )
)</f>
        <v>0</v>
      </c>
      <c r="AK279" s="174">
        <f t="shared" si="85"/>
        <v>-5.1479460361989231</v>
      </c>
      <c r="AL279" s="173">
        <f t="shared" si="57"/>
        <v>6.6804024125537321E-102</v>
      </c>
      <c r="AM279" s="174" t="str">
        <f t="shared" si="58"/>
        <v>saniert</v>
      </c>
      <c r="AN279" s="174" cm="1">
        <f t="array" ref="AN279">IF(
    AL279 &gt; (IF(
        AM279 = "unsaniert",
        (MIN(IF(AM$1:AM$166="unsaniert",AL$1:AL$166)) + MAX(IF(AM$1:AM$166="unsaniert",AL$1:AL$166))) / 2,
        IF(
            AM279 = "teilsaniert",
            (MIN(IF(AM$1:AM$166="teilsaniert",AL$1:AL$166)) + MAX(IF(AM$1:AM$166="teilsaniert",AL$1:AL$166))) / 2,
            (MIN(IF(AM$1:AM$166="saniert",AL$1:AL$166)) + MAX(IF(AM$1:AM$166="saniert",AL$1:AL$166))) / 2
        )
    )),
    0,
    IF(
        AL278 &lt; (IF(
            AM279 = "unsaniert",
            (MIN(IF(AM$1:AM$166="unsaniert",AL$1:AL$166)) + MAX(IF(AM$1:AM$166="unsaniert",AL$1:AL$166))) / 2,
            IF(
                AM279 = "teilsaniert",
                (MIN(IF(AM$1:AM$166="teilsaniert",AL$1:AL$166)) + MAX(IF(AM$1:AM$166="teilsaniert",AL$1:AL$166))) / 2,
                (MIN(IF(AM$1:AM$166="saniert",AL$1:AL$166)) + MAX(IF(AM$1:AM$166="saniert",AL$1:AL$166))) / 2
            )
        )),
        0,
        AK279
    )
)</f>
        <v>0</v>
      </c>
    </row>
    <row r="280" spans="9:40">
      <c r="I280" s="174">
        <f t="shared" si="89"/>
        <v>-2.8127738939736342</v>
      </c>
      <c r="J280" s="160">
        <f t="shared" si="86"/>
        <v>3.0562923508845442E-10</v>
      </c>
      <c r="K280" s="174" t="str">
        <f t="shared" si="90"/>
        <v>saniert</v>
      </c>
      <c r="L280" s="174" cm="1">
        <f t="array" ref="L280">IF(
    J280 &gt; (IF(
        K280 = "unsaniert",
        (MIN(IF(K$32:K$166="unsaniert",J$32:J$166)) + MAX(IF(K$32:K$166="unsaniert",J$32:J$166))) / 2,
        IF(
            K280 = "teilsaniert",
            (MIN(IF(K$32:K$166="teilsaniert",J$32:J$166)) + MAX(IF(K$32:K$166="teilsaniert",J$32:J$166))) / 2,
            (MIN(IF(K$32:K$166="saniert",J$32:J$166)) + MAX(IF(K$32:K$166="saniert",J$32:J$166))) / 2
        )
    )),
    0,
    IF(
        J279 &lt; (IF(
            K280 = "unsaniert",
            (MIN(IF(K$32:K$166="unsaniert",J$32:J$166)) + MAX(IF(K$32:K$166="unsaniert",J$32:J$166))) / 2,
            IF(
                K280 = "teilsaniert",
                (MIN(IF(K$32:K$166="teilsaniert",J$32:J$166)) + MAX(IF(K$32:K$166="teilsaniert",J$32:J$166))) / 2,
                (MIN(IF(K$32:K$166="saniert",J$32:J$166)) + MAX(IF(K$32:K$166="saniert",J$32:J$166))) / 2
            )
        )),
        0,
        I280
    )
)</f>
        <v>0</v>
      </c>
      <c r="W280" s="174">
        <f t="shared" si="83"/>
        <v>-2.0629102299996944</v>
      </c>
      <c r="X280" s="173">
        <f t="shared" si="79"/>
        <v>6.844363279276107E-14</v>
      </c>
      <c r="Y280" s="174" t="str">
        <f t="shared" si="80"/>
        <v>saniert</v>
      </c>
      <c r="Z280" s="174" cm="1">
        <f t="array" ref="Z280">IF(
    X280 &gt; (IF(
        Y280 = "unsaniert",
        (MIN(IF(Y$29:Y$166="unsaniert",X$29:X$166)) + MAX(IF(Y$29:Y$166="unsaniert",X$29:X$166))) / 2,
        IF(
            Y280 = "teilsaniert",
            (MIN(IF(Y$29:Y$166="teilsaniert",X$29:X$166)) + MAX(IF(Y$29:Y$166="teilsaniert",X$29:X$166))) / 2,
            (MIN(IF(Y$29:Y$166="saniert",X$29:X$166)) + MAX(IF(Y$29:Y$166="saniert",X$29:X$166))) / 2
        )
    )),
    0,
    IF(
        X279 &lt; (IF(
            Y280 = "unsaniert",
            (MIN(IF(Y$29:Y$166="unsaniert",X$29:X$166)) + MAX(IF(Y$29:Y$166="unsaniert",X$29:X$166))) / 2,
            IF(
                Y280 = "teilsaniert",
                (MIN(IF(Y$29:Y$166="teilsaniert",X$29:X$166)) + MAX(IF(Y$29:Y$166="teilsaniert",X$29:X$166))) / 2,
                (MIN(IF(Y$29:Y$166="saniert",X$29:X$166)) + MAX(IF(Y$29:Y$166="saniert",X$29:X$166))) / 2
            )
        )),
        0,
        W280
    )
)</f>
        <v>0</v>
      </c>
      <c r="AK280" s="174">
        <f t="shared" si="85"/>
        <v>-5.1779460361989234</v>
      </c>
      <c r="AL280" s="173">
        <f t="shared" si="57"/>
        <v>7.7843970771826344E-103</v>
      </c>
      <c r="AM280" s="174" t="str">
        <f t="shared" si="58"/>
        <v>saniert</v>
      </c>
      <c r="AN280" s="174" cm="1">
        <f t="array" ref="AN280">IF(
    AL280 &gt; (IF(
        AM280 = "unsaniert",
        (MIN(IF(AM$1:AM$166="unsaniert",AL$1:AL$166)) + MAX(IF(AM$1:AM$166="unsaniert",AL$1:AL$166))) / 2,
        IF(
            AM280 = "teilsaniert",
            (MIN(IF(AM$1:AM$166="teilsaniert",AL$1:AL$166)) + MAX(IF(AM$1:AM$166="teilsaniert",AL$1:AL$166))) / 2,
            (MIN(IF(AM$1:AM$166="saniert",AL$1:AL$166)) + MAX(IF(AM$1:AM$166="saniert",AL$1:AL$166))) / 2
        )
    )),
    0,
    IF(
        AL279 &lt; (IF(
            AM280 = "unsaniert",
            (MIN(IF(AM$1:AM$166="unsaniert",AL$1:AL$166)) + MAX(IF(AM$1:AM$166="unsaniert",AL$1:AL$166))) / 2,
            IF(
                AM280 = "teilsaniert",
                (MIN(IF(AM$1:AM$166="teilsaniert",AL$1:AL$166)) + MAX(IF(AM$1:AM$166="teilsaniert",AL$1:AL$166))) / 2,
                (MIN(IF(AM$1:AM$166="saniert",AL$1:AL$166)) + MAX(IF(AM$1:AM$166="saniert",AL$1:AL$166))) / 2
            )
        )),
        0,
        AK280
    )
)</f>
        <v>0</v>
      </c>
    </row>
    <row r="281" spans="9:40">
      <c r="I281" s="174">
        <f t="shared" si="89"/>
        <v>-2.842773893973634</v>
      </c>
      <c r="J281" s="160">
        <f t="shared" si="86"/>
        <v>2.4077800513836992E-10</v>
      </c>
      <c r="K281" s="174" t="str">
        <f t="shared" si="90"/>
        <v>saniert</v>
      </c>
      <c r="L281" s="174" cm="1">
        <f t="array" ref="L281">IF(
    J281 &gt; (IF(
        K281 = "unsaniert",
        (MIN(IF(K$32:K$166="unsaniert",J$32:J$166)) + MAX(IF(K$32:K$166="unsaniert",J$32:J$166))) / 2,
        IF(
            K281 = "teilsaniert",
            (MIN(IF(K$32:K$166="teilsaniert",J$32:J$166)) + MAX(IF(K$32:K$166="teilsaniert",J$32:J$166))) / 2,
            (MIN(IF(K$32:K$166="saniert",J$32:J$166)) + MAX(IF(K$32:K$166="saniert",J$32:J$166))) / 2
        )
    )),
    0,
    IF(
        J280 &lt; (IF(
            K281 = "unsaniert",
            (MIN(IF(K$32:K$166="unsaniert",J$32:J$166)) + MAX(IF(K$32:K$166="unsaniert",J$32:J$166))) / 2,
            IF(
                K281 = "teilsaniert",
                (MIN(IF(K$32:K$166="teilsaniert",J$32:J$166)) + MAX(IF(K$32:K$166="teilsaniert",J$32:J$166))) / 2,
                (MIN(IF(K$32:K$166="saniert",J$32:J$166)) + MAX(IF(K$32:K$166="saniert",J$32:J$166))) / 2
            )
        )),
        0,
        I281
    )
)</f>
        <v>0</v>
      </c>
      <c r="W281" s="174">
        <f t="shared" si="83"/>
        <v>-2.0929102299996942</v>
      </c>
      <c r="X281" s="173">
        <f t="shared" si="79"/>
        <v>4.9675301373417807E-14</v>
      </c>
      <c r="Y281" s="174" t="str">
        <f t="shared" si="80"/>
        <v>saniert</v>
      </c>
      <c r="Z281" s="174" cm="1">
        <f t="array" ref="Z281">IF(
    X281 &gt; (IF(
        Y281 = "unsaniert",
        (MIN(IF(Y$29:Y$166="unsaniert",X$29:X$166)) + MAX(IF(Y$29:Y$166="unsaniert",X$29:X$166))) / 2,
        IF(
            Y281 = "teilsaniert",
            (MIN(IF(Y$29:Y$166="teilsaniert",X$29:X$166)) + MAX(IF(Y$29:Y$166="teilsaniert",X$29:X$166))) / 2,
            (MIN(IF(Y$29:Y$166="saniert",X$29:X$166)) + MAX(IF(Y$29:Y$166="saniert",X$29:X$166))) / 2
        )
    )),
    0,
    IF(
        X280 &lt; (IF(
            Y281 = "unsaniert",
            (MIN(IF(Y$29:Y$166="unsaniert",X$29:X$166)) + MAX(IF(Y$29:Y$166="unsaniert",X$29:X$166))) / 2,
            IF(
                Y281 = "teilsaniert",
                (MIN(IF(Y$29:Y$166="teilsaniert",X$29:X$166)) + MAX(IF(Y$29:Y$166="teilsaniert",X$29:X$166))) / 2,
                (MIN(IF(Y$29:Y$166="saniert",X$29:X$166)) + MAX(IF(Y$29:Y$166="saniert",X$29:X$166))) / 2
            )
        )),
        0,
        W281
    )
)</f>
        <v>0</v>
      </c>
      <c r="AK281" s="174">
        <f t="shared" si="85"/>
        <v>-5.2079460361989236</v>
      </c>
      <c r="AL281" s="173">
        <f t="shared" si="57"/>
        <v>8.9807719481406474E-104</v>
      </c>
      <c r="AM281" s="174" t="str">
        <f t="shared" si="58"/>
        <v>saniert</v>
      </c>
      <c r="AN281" s="174" cm="1">
        <f t="array" ref="AN281">IF(
    AL281 &gt; (IF(
        AM281 = "unsaniert",
        (MIN(IF(AM$1:AM$166="unsaniert",AL$1:AL$166)) + MAX(IF(AM$1:AM$166="unsaniert",AL$1:AL$166))) / 2,
        IF(
            AM281 = "teilsaniert",
            (MIN(IF(AM$1:AM$166="teilsaniert",AL$1:AL$166)) + MAX(IF(AM$1:AM$166="teilsaniert",AL$1:AL$166))) / 2,
            (MIN(IF(AM$1:AM$166="saniert",AL$1:AL$166)) + MAX(IF(AM$1:AM$166="saniert",AL$1:AL$166))) / 2
        )
    )),
    0,
    IF(
        AL280 &lt; (IF(
            AM281 = "unsaniert",
            (MIN(IF(AM$1:AM$166="unsaniert",AL$1:AL$166)) + MAX(IF(AM$1:AM$166="unsaniert",AL$1:AL$166))) / 2,
            IF(
                AM281 = "teilsaniert",
                (MIN(IF(AM$1:AM$166="teilsaniert",AL$1:AL$166)) + MAX(IF(AM$1:AM$166="teilsaniert",AL$1:AL$166))) / 2,
                (MIN(IF(AM$1:AM$166="saniert",AL$1:AL$166)) + MAX(IF(AM$1:AM$166="saniert",AL$1:AL$166))) / 2
            )
        )),
        0,
        AK281
    )
)</f>
        <v>0</v>
      </c>
    </row>
    <row r="282" spans="9:40">
      <c r="I282" s="174">
        <f t="shared" si="89"/>
        <v>-2.8727738939736338</v>
      </c>
      <c r="J282" s="160">
        <f t="shared" si="86"/>
        <v>1.894269385801039E-10</v>
      </c>
      <c r="K282" s="174" t="str">
        <f t="shared" si="90"/>
        <v>saniert</v>
      </c>
      <c r="L282" s="174" cm="1">
        <f t="array" ref="L282">IF(
    J282 &gt; (IF(
        K282 = "unsaniert",
        (MIN(IF(K$32:K$166="unsaniert",J$32:J$166)) + MAX(IF(K$32:K$166="unsaniert",J$32:J$166))) / 2,
        IF(
            K282 = "teilsaniert",
            (MIN(IF(K$32:K$166="teilsaniert",J$32:J$166)) + MAX(IF(K$32:K$166="teilsaniert",J$32:J$166))) / 2,
            (MIN(IF(K$32:K$166="saniert",J$32:J$166)) + MAX(IF(K$32:K$166="saniert",J$32:J$166))) / 2
        )
    )),
    0,
    IF(
        J281 &lt; (IF(
            K282 = "unsaniert",
            (MIN(IF(K$32:K$166="unsaniert",J$32:J$166)) + MAX(IF(K$32:K$166="unsaniert",J$32:J$166))) / 2,
            IF(
                K282 = "teilsaniert",
                (MIN(IF(K$32:K$166="teilsaniert",J$32:J$166)) + MAX(IF(K$32:K$166="teilsaniert",J$32:J$166))) / 2,
                (MIN(IF(K$32:K$166="saniert",J$32:J$166)) + MAX(IF(K$32:K$166="saniert",J$32:J$166))) / 2
            )
        )),
        0,
        I282
    )
)</f>
        <v>0</v>
      </c>
      <c r="W282" s="174">
        <f t="shared" si="83"/>
        <v>-2.122910229999694</v>
      </c>
      <c r="X282" s="173">
        <f t="shared" si="79"/>
        <v>3.5989706305042228E-14</v>
      </c>
      <c r="Y282" s="174" t="str">
        <f t="shared" si="80"/>
        <v>saniert</v>
      </c>
      <c r="Z282" s="174" cm="1">
        <f t="array" ref="Z282">IF(
    X282 &gt; (IF(
        Y282 = "unsaniert",
        (MIN(IF(Y$29:Y$166="unsaniert",X$29:X$166)) + MAX(IF(Y$29:Y$166="unsaniert",X$29:X$166))) / 2,
        IF(
            Y282 = "teilsaniert",
            (MIN(IF(Y$29:Y$166="teilsaniert",X$29:X$166)) + MAX(IF(Y$29:Y$166="teilsaniert",X$29:X$166))) / 2,
            (MIN(IF(Y$29:Y$166="saniert",X$29:X$166)) + MAX(IF(Y$29:Y$166="saniert",X$29:X$166))) / 2
        )
    )),
    0,
    IF(
        X281 &lt; (IF(
            Y282 = "unsaniert",
            (MIN(IF(Y$29:Y$166="unsaniert",X$29:X$166)) + MAX(IF(Y$29:Y$166="unsaniert",X$29:X$166))) / 2,
            IF(
                Y282 = "teilsaniert",
                (MIN(IF(Y$29:Y$166="teilsaniert",X$29:X$166)) + MAX(IF(Y$29:Y$166="teilsaniert",X$29:X$166))) / 2,
                (MIN(IF(Y$29:Y$166="saniert",X$29:X$166)) + MAX(IF(Y$29:Y$166="saniert",X$29:X$166))) / 2
            )
        )),
        0,
        W282
    )
)</f>
        <v>0</v>
      </c>
      <c r="AK282" s="174">
        <f t="shared" si="85"/>
        <v>-5.2379460361989238</v>
      </c>
      <c r="AL282" s="173">
        <f t="shared" si="57"/>
        <v>1.0258139526968652E-104</v>
      </c>
      <c r="AM282" s="174" t="str">
        <f t="shared" si="58"/>
        <v>saniert</v>
      </c>
      <c r="AN282" s="174" cm="1">
        <f t="array" ref="AN282">IF(
    AL282 &gt; (IF(
        AM282 = "unsaniert",
        (MIN(IF(AM$1:AM$166="unsaniert",AL$1:AL$166)) + MAX(IF(AM$1:AM$166="unsaniert",AL$1:AL$166))) / 2,
        IF(
            AM282 = "teilsaniert",
            (MIN(IF(AM$1:AM$166="teilsaniert",AL$1:AL$166)) + MAX(IF(AM$1:AM$166="teilsaniert",AL$1:AL$166))) / 2,
            (MIN(IF(AM$1:AM$166="saniert",AL$1:AL$166)) + MAX(IF(AM$1:AM$166="saniert",AL$1:AL$166))) / 2
        )
    )),
    0,
    IF(
        AL281 &lt; (IF(
            AM282 = "unsaniert",
            (MIN(IF(AM$1:AM$166="unsaniert",AL$1:AL$166)) + MAX(IF(AM$1:AM$166="unsaniert",AL$1:AL$166))) / 2,
            IF(
                AM282 = "teilsaniert",
                (MIN(IF(AM$1:AM$166="teilsaniert",AL$1:AL$166)) + MAX(IF(AM$1:AM$166="teilsaniert",AL$1:AL$166))) / 2,
                (MIN(IF(AM$1:AM$166="saniert",AL$1:AL$166)) + MAX(IF(AM$1:AM$166="saniert",AL$1:AL$166))) / 2
            )
        )),
        0,
        AK282
    )
)</f>
        <v>0</v>
      </c>
    </row>
    <row r="283" spans="9:40">
      <c r="I283" s="174">
        <f t="shared" si="89"/>
        <v>-2.9027738939736336</v>
      </c>
      <c r="J283" s="160">
        <f t="shared" si="86"/>
        <v>1.4882282217624641E-10</v>
      </c>
      <c r="K283" s="174" t="str">
        <f t="shared" si="90"/>
        <v>saniert</v>
      </c>
      <c r="L283" s="174" cm="1">
        <f t="array" ref="L283">IF(
    J283 &gt; (IF(
        K283 = "unsaniert",
        (MIN(IF(K$32:K$166="unsaniert",J$32:J$166)) + MAX(IF(K$32:K$166="unsaniert",J$32:J$166))) / 2,
        IF(
            K283 = "teilsaniert",
            (MIN(IF(K$32:K$166="teilsaniert",J$32:J$166)) + MAX(IF(K$32:K$166="teilsaniert",J$32:J$166))) / 2,
            (MIN(IF(K$32:K$166="saniert",J$32:J$166)) + MAX(IF(K$32:K$166="saniert",J$32:J$166))) / 2
        )
    )),
    0,
    IF(
        J282 &lt; (IF(
            K283 = "unsaniert",
            (MIN(IF(K$32:K$166="unsaniert",J$32:J$166)) + MAX(IF(K$32:K$166="unsaniert",J$32:J$166))) / 2,
            IF(
                K283 = "teilsaniert",
                (MIN(IF(K$32:K$166="teilsaniert",J$32:J$166)) + MAX(IF(K$32:K$166="teilsaniert",J$32:J$166))) / 2,
                (MIN(IF(K$32:K$166="saniert",J$32:J$166)) + MAX(IF(K$32:K$166="saniert",J$32:J$166))) / 2
            )
        )),
        0,
        I283
    )
)</f>
        <v>0</v>
      </c>
      <c r="W283" s="174">
        <f t="shared" si="83"/>
        <v>-2.1529102299996938</v>
      </c>
      <c r="X283" s="173">
        <f t="shared" si="79"/>
        <v>2.6028329562316782E-14</v>
      </c>
      <c r="Y283" s="174" t="str">
        <f t="shared" si="80"/>
        <v>saniert</v>
      </c>
      <c r="Z283" s="174" cm="1">
        <f t="array" ref="Z283">IF(
    X283 &gt; (IF(
        Y283 = "unsaniert",
        (MIN(IF(Y$29:Y$166="unsaniert",X$29:X$166)) + MAX(IF(Y$29:Y$166="unsaniert",X$29:X$166))) / 2,
        IF(
            Y283 = "teilsaniert",
            (MIN(IF(Y$29:Y$166="teilsaniert",X$29:X$166)) + MAX(IF(Y$29:Y$166="teilsaniert",X$29:X$166))) / 2,
            (MIN(IF(Y$29:Y$166="saniert",X$29:X$166)) + MAX(IF(Y$29:Y$166="saniert",X$29:X$166))) / 2
        )
    )),
    0,
    IF(
        X282 &lt; (IF(
            Y283 = "unsaniert",
            (MIN(IF(Y$29:Y$166="unsaniert",X$29:X$166)) + MAX(IF(Y$29:Y$166="unsaniert",X$29:X$166))) / 2,
            IF(
                Y283 = "teilsaniert",
                (MIN(IF(Y$29:Y$166="teilsaniert",X$29:X$166)) + MAX(IF(Y$29:Y$166="teilsaniert",X$29:X$166))) / 2,
                (MIN(IF(Y$29:Y$166="saniert",X$29:X$166)) + MAX(IF(Y$29:Y$166="saniert",X$29:X$166))) / 2
            )
        )),
        0,
        W283
    )
)</f>
        <v>0</v>
      </c>
      <c r="AK283" s="174">
        <f t="shared" si="85"/>
        <v>-5.2679460361989241</v>
      </c>
      <c r="AL283" s="173">
        <f t="shared" si="57"/>
        <v>1.1600846972544286E-105</v>
      </c>
      <c r="AM283" s="174" t="str">
        <f t="shared" si="58"/>
        <v>saniert</v>
      </c>
      <c r="AN283" s="174" cm="1">
        <f t="array" ref="AN283">IF(
    AL283 &gt; (IF(
        AM283 = "unsaniert",
        (MIN(IF(AM$1:AM$166="unsaniert",AL$1:AL$166)) + MAX(IF(AM$1:AM$166="unsaniert",AL$1:AL$166))) / 2,
        IF(
            AM283 = "teilsaniert",
            (MIN(IF(AM$1:AM$166="teilsaniert",AL$1:AL$166)) + MAX(IF(AM$1:AM$166="teilsaniert",AL$1:AL$166))) / 2,
            (MIN(IF(AM$1:AM$166="saniert",AL$1:AL$166)) + MAX(IF(AM$1:AM$166="saniert",AL$1:AL$166))) / 2
        )
    )),
    0,
    IF(
        AL282 &lt; (IF(
            AM283 = "unsaniert",
            (MIN(IF(AM$1:AM$166="unsaniert",AL$1:AL$166)) + MAX(IF(AM$1:AM$166="unsaniert",AL$1:AL$166))) / 2,
            IF(
                AM283 = "teilsaniert",
                (MIN(IF(AM$1:AM$166="teilsaniert",AL$1:AL$166)) + MAX(IF(AM$1:AM$166="teilsaniert",AL$1:AL$166))) / 2,
                (MIN(IF(AM$1:AM$166="saniert",AL$1:AL$166)) + MAX(IF(AM$1:AM$166="saniert",AL$1:AL$166))) / 2
            )
        )),
        0,
        AK283
    )
)</f>
        <v>0</v>
      </c>
    </row>
    <row r="284" spans="9:40">
      <c r="I284" s="174">
        <f t="shared" si="89"/>
        <v>-2.9327738939736334</v>
      </c>
      <c r="J284" s="160">
        <f t="shared" si="86"/>
        <v>1.1676160508896227E-10</v>
      </c>
      <c r="K284" s="174" t="str">
        <f t="shared" si="90"/>
        <v>saniert</v>
      </c>
      <c r="L284" s="174" cm="1">
        <f t="array" ref="L284">IF(
    J284 &gt; (IF(
        K284 = "unsaniert",
        (MIN(IF(K$32:K$166="unsaniert",J$32:J$166)) + MAX(IF(K$32:K$166="unsaniert",J$32:J$166))) / 2,
        IF(
            K284 = "teilsaniert",
            (MIN(IF(K$32:K$166="teilsaniert",J$32:J$166)) + MAX(IF(K$32:K$166="teilsaniert",J$32:J$166))) / 2,
            (MIN(IF(K$32:K$166="saniert",J$32:J$166)) + MAX(IF(K$32:K$166="saniert",J$32:J$166))) / 2
        )
    )),
    0,
    IF(
        J283 &lt; (IF(
            K284 = "unsaniert",
            (MIN(IF(K$32:K$166="unsaniert",J$32:J$166)) + MAX(IF(K$32:K$166="unsaniert",J$32:J$166))) / 2,
            IF(
                K284 = "teilsaniert",
                (MIN(IF(K$32:K$166="teilsaniert",J$32:J$166)) + MAX(IF(K$32:K$166="teilsaniert",J$32:J$166))) / 2,
                (MIN(IF(K$32:K$166="saniert",J$32:J$166)) + MAX(IF(K$32:K$166="saniert",J$32:J$166))) / 2
            )
        )),
        0,
        I284
    )
)</f>
        <v>0</v>
      </c>
      <c r="W284" s="174">
        <f t="shared" si="83"/>
        <v>-2.1829102299996936</v>
      </c>
      <c r="X284" s="173">
        <f t="shared" si="79"/>
        <v>1.8790760799595731E-14</v>
      </c>
      <c r="Y284" s="174" t="str">
        <f t="shared" si="80"/>
        <v>saniert</v>
      </c>
      <c r="Z284" s="174" cm="1">
        <f t="array" ref="Z284">IF(
    X284 &gt; (IF(
        Y284 = "unsaniert",
        (MIN(IF(Y$29:Y$166="unsaniert",X$29:X$166)) + MAX(IF(Y$29:Y$166="unsaniert",X$29:X$166))) / 2,
        IF(
            Y284 = "teilsaniert",
            (MIN(IF(Y$29:Y$166="teilsaniert",X$29:X$166)) + MAX(IF(Y$29:Y$166="teilsaniert",X$29:X$166))) / 2,
            (MIN(IF(Y$29:Y$166="saniert",X$29:X$166)) + MAX(IF(Y$29:Y$166="saniert",X$29:X$166))) / 2
        )
    )),
    0,
    IF(
        X283 &lt; (IF(
            Y284 = "unsaniert",
            (MIN(IF(Y$29:Y$166="unsaniert",X$29:X$166)) + MAX(IF(Y$29:Y$166="unsaniert",X$29:X$166))) / 2,
            IF(
                Y284 = "teilsaniert",
                (MIN(IF(Y$29:Y$166="teilsaniert",X$29:X$166)) + MAX(IF(Y$29:Y$166="teilsaniert",X$29:X$166))) / 2,
                (MIN(IF(Y$29:Y$166="saniert",X$29:X$166)) + MAX(IF(Y$29:Y$166="saniert",X$29:X$166))) / 2
            )
        )),
        0,
        W284
    )
)</f>
        <v>0</v>
      </c>
      <c r="AK284" s="174">
        <f t="shared" si="85"/>
        <v>-5.2979460361989243</v>
      </c>
      <c r="AL284" s="173">
        <f t="shared" si="57"/>
        <v>1.2989034624614153E-106</v>
      </c>
      <c r="AM284" s="174" t="str">
        <f t="shared" si="58"/>
        <v>saniert</v>
      </c>
      <c r="AN284" s="174" cm="1">
        <f t="array" ref="AN284">IF(
    AL284 &gt; (IF(
        AM284 = "unsaniert",
        (MIN(IF(AM$1:AM$166="unsaniert",AL$1:AL$166)) + MAX(IF(AM$1:AM$166="unsaniert",AL$1:AL$166))) / 2,
        IF(
            AM284 = "teilsaniert",
            (MIN(IF(AM$1:AM$166="teilsaniert",AL$1:AL$166)) + MAX(IF(AM$1:AM$166="teilsaniert",AL$1:AL$166))) / 2,
            (MIN(IF(AM$1:AM$166="saniert",AL$1:AL$166)) + MAX(IF(AM$1:AM$166="saniert",AL$1:AL$166))) / 2
        )
    )),
    0,
    IF(
        AL283 &lt; (IF(
            AM284 = "unsaniert",
            (MIN(IF(AM$1:AM$166="unsaniert",AL$1:AL$166)) + MAX(IF(AM$1:AM$166="unsaniert",AL$1:AL$166))) / 2,
            IF(
                AM284 = "teilsaniert",
                (MIN(IF(AM$1:AM$166="teilsaniert",AL$1:AL$166)) + MAX(IF(AM$1:AM$166="teilsaniert",AL$1:AL$166))) / 2,
                (MIN(IF(AM$1:AM$166="saniert",AL$1:AL$166)) + MAX(IF(AM$1:AM$166="saniert",AL$1:AL$166))) / 2
            )
        )),
        0,
        AK284
    )
)</f>
        <v>0</v>
      </c>
    </row>
    <row r="285" spans="9:40">
      <c r="I285" s="174">
        <f t="shared" si="89"/>
        <v>-2.9627738939736332</v>
      </c>
      <c r="J285" s="160">
        <f t="shared" si="86"/>
        <v>9.1481475836095082E-11</v>
      </c>
      <c r="K285" s="174" t="str">
        <f t="shared" si="90"/>
        <v>saniert</v>
      </c>
      <c r="L285" s="174" cm="1">
        <f t="array" ref="L285">IF(
    J285 &gt; (IF(
        K285 = "unsaniert",
        (MIN(IF(K$32:K$166="unsaniert",J$32:J$166)) + MAX(IF(K$32:K$166="unsaniert",J$32:J$166))) / 2,
        IF(
            K285 = "teilsaniert",
            (MIN(IF(K$32:K$166="teilsaniert",J$32:J$166)) + MAX(IF(K$32:K$166="teilsaniert",J$32:J$166))) / 2,
            (MIN(IF(K$32:K$166="saniert",J$32:J$166)) + MAX(IF(K$32:K$166="saniert",J$32:J$166))) / 2
        )
    )),
    0,
    IF(
        J284 &lt; (IF(
            K285 = "unsaniert",
            (MIN(IF(K$32:K$166="unsaniert",J$32:J$166)) + MAX(IF(K$32:K$166="unsaniert",J$32:J$166))) / 2,
            IF(
                K285 = "teilsaniert",
                (MIN(IF(K$32:K$166="teilsaniert",J$32:J$166)) + MAX(IF(K$32:K$166="teilsaniert",J$32:J$166))) / 2,
                (MIN(IF(K$32:K$166="saniert",J$32:J$166)) + MAX(IF(K$32:K$166="saniert",J$32:J$166))) / 2
            )
        )),
        0,
        I285
    )
)</f>
        <v>0</v>
      </c>
      <c r="W285" s="174">
        <f t="shared" si="83"/>
        <v>-2.2129102299996934</v>
      </c>
      <c r="X285" s="173">
        <f t="shared" si="79"/>
        <v>1.3541674683336784E-14</v>
      </c>
      <c r="Y285" s="174" t="str">
        <f t="shared" si="80"/>
        <v>saniert</v>
      </c>
      <c r="Z285" s="174" cm="1">
        <f t="array" ref="Z285">IF(
    X285 &gt; (IF(
        Y285 = "unsaniert",
        (MIN(IF(Y$29:Y$166="unsaniert",X$29:X$166)) + MAX(IF(Y$29:Y$166="unsaniert",X$29:X$166))) / 2,
        IF(
            Y285 = "teilsaniert",
            (MIN(IF(Y$29:Y$166="teilsaniert",X$29:X$166)) + MAX(IF(Y$29:Y$166="teilsaniert",X$29:X$166))) / 2,
            (MIN(IF(Y$29:Y$166="saniert",X$29:X$166)) + MAX(IF(Y$29:Y$166="saniert",X$29:X$166))) / 2
        )
    )),
    0,
    IF(
        X284 &lt; (IF(
            Y285 = "unsaniert",
            (MIN(IF(Y$29:Y$166="unsaniert",X$29:X$166)) + MAX(IF(Y$29:Y$166="unsaniert",X$29:X$166))) / 2,
            IF(
                Y285 = "teilsaniert",
                (MIN(IF(Y$29:Y$166="teilsaniert",X$29:X$166)) + MAX(IF(Y$29:Y$166="teilsaniert",X$29:X$166))) / 2,
                (MIN(IF(Y$29:Y$166="saniert",X$29:X$166)) + MAX(IF(Y$29:Y$166="saniert",X$29:X$166))) / 2
            )
        )),
        0,
        W285
    )
)</f>
        <v>0</v>
      </c>
      <c r="AK285" s="174">
        <f t="shared" si="85"/>
        <v>-5.3279460361989246</v>
      </c>
      <c r="AL285" s="173">
        <f t="shared" si="57"/>
        <v>1.4398924351450382E-107</v>
      </c>
      <c r="AM285" s="174" t="str">
        <f t="shared" si="58"/>
        <v>saniert</v>
      </c>
      <c r="AN285" s="174" cm="1">
        <f t="array" ref="AN285">IF(
    AL285 &gt; (IF(
        AM285 = "unsaniert",
        (MIN(IF(AM$1:AM$166="unsaniert",AL$1:AL$166)) + MAX(IF(AM$1:AM$166="unsaniert",AL$1:AL$166))) / 2,
        IF(
            AM285 = "teilsaniert",
            (MIN(IF(AM$1:AM$166="teilsaniert",AL$1:AL$166)) + MAX(IF(AM$1:AM$166="teilsaniert",AL$1:AL$166))) / 2,
            (MIN(IF(AM$1:AM$166="saniert",AL$1:AL$166)) + MAX(IF(AM$1:AM$166="saniert",AL$1:AL$166))) / 2
        )
    )),
    0,
    IF(
        AL284 &lt; (IF(
            AM285 = "unsaniert",
            (MIN(IF(AM$1:AM$166="unsaniert",AL$1:AL$166)) + MAX(IF(AM$1:AM$166="unsaniert",AL$1:AL$166))) / 2,
            IF(
                AM285 = "teilsaniert",
                (MIN(IF(AM$1:AM$166="teilsaniert",AL$1:AL$166)) + MAX(IF(AM$1:AM$166="teilsaniert",AL$1:AL$166))) / 2,
                (MIN(IF(AM$1:AM$166="saniert",AL$1:AL$166)) + MAX(IF(AM$1:AM$166="saniert",AL$1:AL$166))) / 2
            )
        )),
        0,
        AK285
    )
)</f>
        <v>0</v>
      </c>
    </row>
    <row r="286" spans="9:40">
      <c r="I286" s="174">
        <f t="shared" si="89"/>
        <v>-2.992773893973633</v>
      </c>
      <c r="J286" s="160">
        <f t="shared" si="86"/>
        <v>7.1576212832731483E-11</v>
      </c>
      <c r="K286" s="174" t="str">
        <f t="shared" si="90"/>
        <v>saniert</v>
      </c>
      <c r="L286" s="174" cm="1">
        <f t="array" ref="L286">IF(
    J286 &gt; (IF(
        K286 = "unsaniert",
        (MIN(IF(K$32:K$166="unsaniert",J$32:J$166)) + MAX(IF(K$32:K$166="unsaniert",J$32:J$166))) / 2,
        IF(
            K286 = "teilsaniert",
            (MIN(IF(K$32:K$166="teilsaniert",J$32:J$166)) + MAX(IF(K$32:K$166="teilsaniert",J$32:J$166))) / 2,
            (MIN(IF(K$32:K$166="saniert",J$32:J$166)) + MAX(IF(K$32:K$166="saniert",J$32:J$166))) / 2
        )
    )),
    0,
    IF(
        J285 &lt; (IF(
            K286 = "unsaniert",
            (MIN(IF(K$32:K$166="unsaniert",J$32:J$166)) + MAX(IF(K$32:K$166="unsaniert",J$32:J$166))) / 2,
            IF(
                K286 = "teilsaniert",
                (MIN(IF(K$32:K$166="teilsaniert",J$32:J$166)) + MAX(IF(K$32:K$166="teilsaniert",J$32:J$166))) / 2,
                (MIN(IF(K$32:K$166="saniert",J$32:J$166)) + MAX(IF(K$32:K$166="saniert",J$32:J$166))) / 2
            )
        )),
        0,
        I286
    )
)</f>
        <v>0</v>
      </c>
      <c r="W286" s="174">
        <f t="shared" si="83"/>
        <v>-2.2429102299996933</v>
      </c>
      <c r="X286" s="173">
        <f t="shared" si="79"/>
        <v>9.7415980886032657E-15</v>
      </c>
      <c r="Y286" s="174" t="str">
        <f t="shared" si="80"/>
        <v>saniert</v>
      </c>
      <c r="Z286" s="174" cm="1">
        <f t="array" ref="Z286">IF(
    X286 &gt; (IF(
        Y286 = "unsaniert",
        (MIN(IF(Y$29:Y$166="unsaniert",X$29:X$166)) + MAX(IF(Y$29:Y$166="unsaniert",X$29:X$166))) / 2,
        IF(
            Y286 = "teilsaniert",
            (MIN(IF(Y$29:Y$166="teilsaniert",X$29:X$166)) + MAX(IF(Y$29:Y$166="teilsaniert",X$29:X$166))) / 2,
            (MIN(IF(Y$29:Y$166="saniert",X$29:X$166)) + MAX(IF(Y$29:Y$166="saniert",X$29:X$166))) / 2
        )
    )),
    0,
    IF(
        X285 &lt; (IF(
            Y286 = "unsaniert",
            (MIN(IF(Y$29:Y$166="unsaniert",X$29:X$166)) + MAX(IF(Y$29:Y$166="unsaniert",X$29:X$166))) / 2,
            IF(
                Y286 = "teilsaniert",
                (MIN(IF(Y$29:Y$166="teilsaniert",X$29:X$166)) + MAX(IF(Y$29:Y$166="teilsaniert",X$29:X$166))) / 2,
                (MIN(IF(Y$29:Y$166="saniert",X$29:X$166)) + MAX(IF(Y$29:Y$166="saniert",X$29:X$166))) / 2
            )
        )),
        0,
        W286
    )
)</f>
        <v>0</v>
      </c>
      <c r="AK286" s="174">
        <f t="shared" si="85"/>
        <v>-5.3579460361989248</v>
      </c>
      <c r="AL286" s="173">
        <f t="shared" si="57"/>
        <v>1.5803349486665491E-108</v>
      </c>
      <c r="AM286" s="174" t="str">
        <f t="shared" si="58"/>
        <v>saniert</v>
      </c>
      <c r="AN286" s="174" cm="1">
        <f t="array" ref="AN286">IF(
    AL286 &gt; (IF(
        AM286 = "unsaniert",
        (MIN(IF(AM$1:AM$166="unsaniert",AL$1:AL$166)) + MAX(IF(AM$1:AM$166="unsaniert",AL$1:AL$166))) / 2,
        IF(
            AM286 = "teilsaniert",
            (MIN(IF(AM$1:AM$166="teilsaniert",AL$1:AL$166)) + MAX(IF(AM$1:AM$166="teilsaniert",AL$1:AL$166))) / 2,
            (MIN(IF(AM$1:AM$166="saniert",AL$1:AL$166)) + MAX(IF(AM$1:AM$166="saniert",AL$1:AL$166))) / 2
        )
    )),
    0,
    IF(
        AL285 &lt; (IF(
            AM286 = "unsaniert",
            (MIN(IF(AM$1:AM$166="unsaniert",AL$1:AL$166)) + MAX(IF(AM$1:AM$166="unsaniert",AL$1:AL$166))) / 2,
            IF(
                AM286 = "teilsaniert",
                (MIN(IF(AM$1:AM$166="teilsaniert",AL$1:AL$166)) + MAX(IF(AM$1:AM$166="teilsaniert",AL$1:AL$166))) / 2,
                (MIN(IF(AM$1:AM$166="saniert",AL$1:AL$166)) + MAX(IF(AM$1:AM$166="saniert",AL$1:AL$166))) / 2
            )
        )),
        0,
        AK286
    )
)</f>
        <v>0</v>
      </c>
    </row>
    <row r="287" spans="9:40">
      <c r="I287" s="174">
        <f t="shared" si="89"/>
        <v>-3.0227738939736328</v>
      </c>
      <c r="J287" s="160">
        <f t="shared" si="86"/>
        <v>5.5925075759432932E-11</v>
      </c>
      <c r="K287" s="174" t="str">
        <f t="shared" si="90"/>
        <v>saniert</v>
      </c>
      <c r="L287" s="174" cm="1">
        <f t="array" ref="L287">IF(
    J287 &gt; (IF(
        K287 = "unsaniert",
        (MIN(IF(K$32:K$166="unsaniert",J$32:J$166)) + MAX(IF(K$32:K$166="unsaniert",J$32:J$166))) / 2,
        IF(
            K287 = "teilsaniert",
            (MIN(IF(K$32:K$166="teilsaniert",J$32:J$166)) + MAX(IF(K$32:K$166="teilsaniert",J$32:J$166))) / 2,
            (MIN(IF(K$32:K$166="saniert",J$32:J$166)) + MAX(IF(K$32:K$166="saniert",J$32:J$166))) / 2
        )
    )),
    0,
    IF(
        J286 &lt; (IF(
            K287 = "unsaniert",
            (MIN(IF(K$32:K$166="unsaniert",J$32:J$166)) + MAX(IF(K$32:K$166="unsaniert",J$32:J$166))) / 2,
            IF(
                K287 = "teilsaniert",
                (MIN(IF(K$32:K$166="teilsaniert",J$32:J$166)) + MAX(IF(K$32:K$166="teilsaniert",J$32:J$166))) / 2,
                (MIN(IF(K$32:K$166="saniert",J$32:J$166)) + MAX(IF(K$32:K$166="saniert",J$32:J$166))) / 2
            )
        )),
        0,
        I287
    )
)</f>
        <v>0</v>
      </c>
      <c r="W287" s="174">
        <f t="shared" si="83"/>
        <v>-2.2729102299996931</v>
      </c>
      <c r="X287" s="173">
        <f t="shared" si="79"/>
        <v>6.9954834669954655E-15</v>
      </c>
      <c r="Y287" s="174" t="str">
        <f t="shared" si="80"/>
        <v>saniert</v>
      </c>
      <c r="Z287" s="174" cm="1">
        <f t="array" ref="Z287">IF(
    X287 &gt; (IF(
        Y287 = "unsaniert",
        (MIN(IF(Y$29:Y$166="unsaniert",X$29:X$166)) + MAX(IF(Y$29:Y$166="unsaniert",X$29:X$166))) / 2,
        IF(
            Y287 = "teilsaniert",
            (MIN(IF(Y$29:Y$166="teilsaniert",X$29:X$166)) + MAX(IF(Y$29:Y$166="teilsaniert",X$29:X$166))) / 2,
            (MIN(IF(Y$29:Y$166="saniert",X$29:X$166)) + MAX(IF(Y$29:Y$166="saniert",X$29:X$166))) / 2
        )
    )),
    0,
    IF(
        X286 &lt; (IF(
            Y287 = "unsaniert",
            (MIN(IF(Y$29:Y$166="unsaniert",X$29:X$166)) + MAX(IF(Y$29:Y$166="unsaniert",X$29:X$166))) / 2,
            IF(
                Y287 = "teilsaniert",
                (MIN(IF(Y$29:Y$166="teilsaniert",X$29:X$166)) + MAX(IF(Y$29:Y$166="teilsaniert",X$29:X$166))) / 2,
                (MIN(IF(Y$29:Y$166="saniert",X$29:X$166)) + MAX(IF(Y$29:Y$166="saniert",X$29:X$166))) / 2
            )
        )),
        0,
        W287
    )
)</f>
        <v>0</v>
      </c>
      <c r="AK287" s="174">
        <f t="shared" si="85"/>
        <v>-5.3879460361989251</v>
      </c>
      <c r="AL287" s="173">
        <f t="shared" si="57"/>
        <v>1.7172521898096576E-109</v>
      </c>
      <c r="AM287" s="174" t="str">
        <f t="shared" si="58"/>
        <v>saniert</v>
      </c>
      <c r="AN287" s="174" cm="1">
        <f t="array" ref="AN287">IF(
    AL287 &gt; (IF(
        AM287 = "unsaniert",
        (MIN(IF(AM$1:AM$166="unsaniert",AL$1:AL$166)) + MAX(IF(AM$1:AM$166="unsaniert",AL$1:AL$166))) / 2,
        IF(
            AM287 = "teilsaniert",
            (MIN(IF(AM$1:AM$166="teilsaniert",AL$1:AL$166)) + MAX(IF(AM$1:AM$166="teilsaniert",AL$1:AL$166))) / 2,
            (MIN(IF(AM$1:AM$166="saniert",AL$1:AL$166)) + MAX(IF(AM$1:AM$166="saniert",AL$1:AL$166))) / 2
        )
    )),
    0,
    IF(
        AL286 &lt; (IF(
            AM287 = "unsaniert",
            (MIN(IF(AM$1:AM$166="unsaniert",AL$1:AL$166)) + MAX(IF(AM$1:AM$166="unsaniert",AL$1:AL$166))) / 2,
            IF(
                AM287 = "teilsaniert",
                (MIN(IF(AM$1:AM$166="teilsaniert",AL$1:AL$166)) + MAX(IF(AM$1:AM$166="teilsaniert",AL$1:AL$166))) / 2,
                (MIN(IF(AM$1:AM$166="saniert",AL$1:AL$166)) + MAX(IF(AM$1:AM$166="saniert",AL$1:AL$166))) / 2
            )
        )),
        0,
        AK287
    )
)</f>
        <v>0</v>
      </c>
    </row>
    <row r="288" spans="9:40">
      <c r="I288" s="174">
        <f t="shared" si="89"/>
        <v>-3.0527738939736326</v>
      </c>
      <c r="J288" s="160">
        <f t="shared" si="86"/>
        <v>4.3636169975305192E-11</v>
      </c>
      <c r="K288" s="174" t="str">
        <f t="shared" si="90"/>
        <v>saniert</v>
      </c>
      <c r="L288" s="174" cm="1">
        <f t="array" ref="L288">IF(
    J288 &gt; (IF(
        K288 = "unsaniert",
        (MIN(IF(K$32:K$166="unsaniert",J$32:J$166)) + MAX(IF(K$32:K$166="unsaniert",J$32:J$166))) / 2,
        IF(
            K288 = "teilsaniert",
            (MIN(IF(K$32:K$166="teilsaniert",J$32:J$166)) + MAX(IF(K$32:K$166="teilsaniert",J$32:J$166))) / 2,
            (MIN(IF(K$32:K$166="saniert",J$32:J$166)) + MAX(IF(K$32:K$166="saniert",J$32:J$166))) / 2
        )
    )),
    0,
    IF(
        J287 &lt; (IF(
            K288 = "unsaniert",
            (MIN(IF(K$32:K$166="unsaniert",J$32:J$166)) + MAX(IF(K$32:K$166="unsaniert",J$32:J$166))) / 2,
            IF(
                K288 = "teilsaniert",
                (MIN(IF(K$32:K$166="teilsaniert",J$32:J$166)) + MAX(IF(K$32:K$166="teilsaniert",J$32:J$166))) / 2,
                (MIN(IF(K$32:K$166="saniert",J$32:J$166)) + MAX(IF(K$32:K$166="saniert",J$32:J$166))) / 2
            )
        )),
        0,
        I288
    )
)</f>
        <v>0</v>
      </c>
      <c r="W288" s="174">
        <f t="shared" si="83"/>
        <v>-2.3029102299996929</v>
      </c>
      <c r="X288" s="173">
        <f t="shared" si="79"/>
        <v>5.0145831190245046E-15</v>
      </c>
      <c r="Y288" s="174" t="str">
        <f t="shared" si="80"/>
        <v>saniert</v>
      </c>
      <c r="Z288" s="174" cm="1">
        <f t="array" ref="Z288">IF(
    X288 &gt; (IF(
        Y288 = "unsaniert",
        (MIN(IF(Y$29:Y$166="unsaniert",X$29:X$166)) + MAX(IF(Y$29:Y$166="unsaniert",X$29:X$166))) / 2,
        IF(
            Y288 = "teilsaniert",
            (MIN(IF(Y$29:Y$166="teilsaniert",X$29:X$166)) + MAX(IF(Y$29:Y$166="teilsaniert",X$29:X$166))) / 2,
            (MIN(IF(Y$29:Y$166="saniert",X$29:X$166)) + MAX(IF(Y$29:Y$166="saniert",X$29:X$166))) / 2
        )
    )),
    0,
    IF(
        X287 &lt; (IF(
            Y288 = "unsaniert",
            (MIN(IF(Y$29:Y$166="unsaniert",X$29:X$166)) + MAX(IF(Y$29:Y$166="unsaniert",X$29:X$166))) / 2,
            IF(
                Y288 = "teilsaniert",
                (MIN(IF(Y$29:Y$166="teilsaniert",X$29:X$166)) + MAX(IF(Y$29:Y$166="teilsaniert",X$29:X$166))) / 2,
                (MIN(IF(Y$29:Y$166="saniert",X$29:X$166)) + MAX(IF(Y$29:Y$166="saniert",X$29:X$166))) / 2
            )
        )),
        0,
        W288
    )
)</f>
        <v>0</v>
      </c>
      <c r="AK288" s="174">
        <f t="shared" si="85"/>
        <v>-5.4179460361989253</v>
      </c>
      <c r="AL288" s="173">
        <f t="shared" si="57"/>
        <v>1.8475013951898241E-110</v>
      </c>
      <c r="AM288" s="174" t="str">
        <f t="shared" si="58"/>
        <v>saniert</v>
      </c>
      <c r="AN288" s="174" cm="1">
        <f t="array" ref="AN288">IF(
    AL288 &gt; (IF(
        AM288 = "unsaniert",
        (MIN(IF(AM$1:AM$166="unsaniert",AL$1:AL$166)) + MAX(IF(AM$1:AM$166="unsaniert",AL$1:AL$166))) / 2,
        IF(
            AM288 = "teilsaniert",
            (MIN(IF(AM$1:AM$166="teilsaniert",AL$1:AL$166)) + MAX(IF(AM$1:AM$166="teilsaniert",AL$1:AL$166))) / 2,
            (MIN(IF(AM$1:AM$166="saniert",AL$1:AL$166)) + MAX(IF(AM$1:AM$166="saniert",AL$1:AL$166))) / 2
        )
    )),
    0,
    IF(
        AL287 &lt; (IF(
            AM288 = "unsaniert",
            (MIN(IF(AM$1:AM$166="unsaniert",AL$1:AL$166)) + MAX(IF(AM$1:AM$166="unsaniert",AL$1:AL$166))) / 2,
            IF(
                AM288 = "teilsaniert",
                (MIN(IF(AM$1:AM$166="teilsaniert",AL$1:AL$166)) + MAX(IF(AM$1:AM$166="teilsaniert",AL$1:AL$166))) / 2,
                (MIN(IF(AM$1:AM$166="saniert",AL$1:AL$166)) + MAX(IF(AM$1:AM$166="saniert",AL$1:AL$166))) / 2
            )
        )),
        0,
        AK288
    )
)</f>
        <v>0</v>
      </c>
    </row>
    <row r="289" spans="9:40">
      <c r="I289" s="174">
        <f t="shared" si="89"/>
        <v>-3.0827738939736324</v>
      </c>
      <c r="J289" s="160">
        <f t="shared" si="86"/>
        <v>3.400076708100547E-11</v>
      </c>
      <c r="K289" s="174" t="str">
        <f t="shared" si="90"/>
        <v>saniert</v>
      </c>
      <c r="L289" s="174" cm="1">
        <f t="array" ref="L289">IF(
    J289 &gt; (IF(
        K289 = "unsaniert",
        (MIN(IF(K$32:K$166="unsaniert",J$32:J$166)) + MAX(IF(K$32:K$166="unsaniert",J$32:J$166))) / 2,
        IF(
            K289 = "teilsaniert",
            (MIN(IF(K$32:K$166="teilsaniert",J$32:J$166)) + MAX(IF(K$32:K$166="teilsaniert",J$32:J$166))) / 2,
            (MIN(IF(K$32:K$166="saniert",J$32:J$166)) + MAX(IF(K$32:K$166="saniert",J$32:J$166))) / 2
        )
    )),
    0,
    IF(
        J288 &lt; (IF(
            K289 = "unsaniert",
            (MIN(IF(K$32:K$166="unsaniert",J$32:J$166)) + MAX(IF(K$32:K$166="unsaniert",J$32:J$166))) / 2,
            IF(
                K289 = "teilsaniert",
                (MIN(IF(K$32:K$166="teilsaniert",J$32:J$166)) + MAX(IF(K$32:K$166="teilsaniert",J$32:J$166))) / 2,
                (MIN(IF(K$32:K$166="saniert",J$32:J$166)) + MAX(IF(K$32:K$166="saniert",J$32:J$166))) / 2
            )
        )),
        0,
        I289
    )
)</f>
        <v>0</v>
      </c>
      <c r="W289" s="174">
        <f t="shared" si="83"/>
        <v>-2.3329102299996927</v>
      </c>
      <c r="X289" s="173">
        <f t="shared" si="79"/>
        <v>3.5882392042801339E-15</v>
      </c>
      <c r="Y289" s="174" t="str">
        <f t="shared" si="80"/>
        <v>saniert</v>
      </c>
      <c r="Z289" s="174" cm="1">
        <f t="array" ref="Z289">IF(
    X289 &gt; (IF(
        Y289 = "unsaniert",
        (MIN(IF(Y$29:Y$166="unsaniert",X$29:X$166)) + MAX(IF(Y$29:Y$166="unsaniert",X$29:X$166))) / 2,
        IF(
            Y289 = "teilsaniert",
            (MIN(IF(Y$29:Y$166="teilsaniert",X$29:X$166)) + MAX(IF(Y$29:Y$166="teilsaniert",X$29:X$166))) / 2,
            (MIN(IF(Y$29:Y$166="saniert",X$29:X$166)) + MAX(IF(Y$29:Y$166="saniert",X$29:X$166))) / 2
        )
    )),
    0,
    IF(
        X288 &lt; (IF(
            Y289 = "unsaniert",
            (MIN(IF(Y$29:Y$166="unsaniert",X$29:X$166)) + MAX(IF(Y$29:Y$166="unsaniert",X$29:X$166))) / 2,
            IF(
                Y289 = "teilsaniert",
                (MIN(IF(Y$29:Y$166="teilsaniert",X$29:X$166)) + MAX(IF(Y$29:Y$166="teilsaniert",X$29:X$166))) / 2,
                (MIN(IF(Y$29:Y$166="saniert",X$29:X$166)) + MAX(IF(Y$29:Y$166="saniert",X$29:X$166))) / 2
            )
        )),
        0,
        W289
    )
)</f>
        <v>0</v>
      </c>
      <c r="AK289" s="174">
        <f t="shared" si="85"/>
        <v>-5.4479460361989256</v>
      </c>
      <c r="AL289" s="173">
        <f t="shared" si="57"/>
        <v>1.967891528117555E-111</v>
      </c>
      <c r="AM289" s="174" t="str">
        <f t="shared" si="58"/>
        <v>saniert</v>
      </c>
      <c r="AN289" s="174" cm="1">
        <f t="array" ref="AN289">IF(
    AL289 &gt; (IF(
        AM289 = "unsaniert",
        (MIN(IF(AM$1:AM$166="unsaniert",AL$1:AL$166)) + MAX(IF(AM$1:AM$166="unsaniert",AL$1:AL$166))) / 2,
        IF(
            AM289 = "teilsaniert",
            (MIN(IF(AM$1:AM$166="teilsaniert",AL$1:AL$166)) + MAX(IF(AM$1:AM$166="teilsaniert",AL$1:AL$166))) / 2,
            (MIN(IF(AM$1:AM$166="saniert",AL$1:AL$166)) + MAX(IF(AM$1:AM$166="saniert",AL$1:AL$166))) / 2
        )
    )),
    0,
    IF(
        AL288 &lt; (IF(
            AM289 = "unsaniert",
            (MIN(IF(AM$1:AM$166="unsaniert",AL$1:AL$166)) + MAX(IF(AM$1:AM$166="unsaniert",AL$1:AL$166))) / 2,
            IF(
                AM289 = "teilsaniert",
                (MIN(IF(AM$1:AM$166="teilsaniert",AL$1:AL$166)) + MAX(IF(AM$1:AM$166="teilsaniert",AL$1:AL$166))) / 2,
                (MIN(IF(AM$1:AM$166="saniert",AL$1:AL$166)) + MAX(IF(AM$1:AM$166="saniert",AL$1:AL$166))) / 2
            )
        )),
        0,
        AK289
    )
)</f>
        <v>0</v>
      </c>
    </row>
    <row r="290" spans="9:40">
      <c r="I290" s="174">
        <f t="shared" si="89"/>
        <v>-3.1127738939736322</v>
      </c>
      <c r="J290" s="160">
        <f t="shared" si="86"/>
        <v>2.6456520269217572E-11</v>
      </c>
      <c r="K290" s="174" t="str">
        <f t="shared" si="90"/>
        <v>saniert</v>
      </c>
      <c r="L290" s="174" cm="1">
        <f t="array" ref="L290">IF(
    J290 &gt; (IF(
        K290 = "unsaniert",
        (MIN(IF(K$32:K$166="unsaniert",J$32:J$166)) + MAX(IF(K$32:K$166="unsaniert",J$32:J$166))) / 2,
        IF(
            K290 = "teilsaniert",
            (MIN(IF(K$32:K$166="teilsaniert",J$32:J$166)) + MAX(IF(K$32:K$166="teilsaniert",J$32:J$166))) / 2,
            (MIN(IF(K$32:K$166="saniert",J$32:J$166)) + MAX(IF(K$32:K$166="saniert",J$32:J$166))) / 2
        )
    )),
    0,
    IF(
        J289 &lt; (IF(
            K290 = "unsaniert",
            (MIN(IF(K$32:K$166="unsaniert",J$32:J$166)) + MAX(IF(K$32:K$166="unsaniert",J$32:J$166))) / 2,
            IF(
                K290 = "teilsaniert",
                (MIN(IF(K$32:K$166="teilsaniert",J$32:J$166)) + MAX(IF(K$32:K$166="teilsaniert",J$32:J$166))) / 2,
                (MIN(IF(K$32:K$166="saniert",J$32:J$166)) + MAX(IF(K$32:K$166="saniert",J$32:J$166))) / 2
            )
        )),
        0,
        I290
    )
)</f>
        <v>0</v>
      </c>
      <c r="W290" s="174">
        <f t="shared" si="83"/>
        <v>-2.3629102299996925</v>
      </c>
      <c r="X290" s="173">
        <f t="shared" si="79"/>
        <v>2.5630511512257821E-15</v>
      </c>
      <c r="Y290" s="174" t="str">
        <f t="shared" si="80"/>
        <v>saniert</v>
      </c>
      <c r="Z290" s="174" cm="1">
        <f t="array" ref="Z290">IF(
    X290 &gt; (IF(
        Y290 = "unsaniert",
        (MIN(IF(Y$29:Y$166="unsaniert",X$29:X$166)) + MAX(IF(Y$29:Y$166="unsaniert",X$29:X$166))) / 2,
        IF(
            Y290 = "teilsaniert",
            (MIN(IF(Y$29:Y$166="teilsaniert",X$29:X$166)) + MAX(IF(Y$29:Y$166="teilsaniert",X$29:X$166))) / 2,
            (MIN(IF(Y$29:Y$166="saniert",X$29:X$166)) + MAX(IF(Y$29:Y$166="saniert",X$29:X$166))) / 2
        )
    )),
    0,
    IF(
        X289 &lt; (IF(
            Y290 = "unsaniert",
            (MIN(IF(Y$29:Y$166="unsaniert",X$29:X$166)) + MAX(IF(Y$29:Y$166="unsaniert",X$29:X$166))) / 2,
            IF(
                Y290 = "teilsaniert",
                (MIN(IF(Y$29:Y$166="teilsaniert",X$29:X$166)) + MAX(IF(Y$29:Y$166="teilsaniert",X$29:X$166))) / 2,
                (MIN(IF(Y$29:Y$166="saniert",X$29:X$166)) + MAX(IF(Y$29:Y$166="saniert",X$29:X$166))) / 2
            )
        )),
        0,
        W290
    )
)</f>
        <v>0</v>
      </c>
      <c r="AK290" s="174">
        <f t="shared" si="85"/>
        <v>-5.4779460361989258</v>
      </c>
      <c r="AL290" s="173">
        <f t="shared" si="57"/>
        <v>2.0753107990659407E-112</v>
      </c>
      <c r="AM290" s="174" t="str">
        <f t="shared" si="58"/>
        <v>saniert</v>
      </c>
      <c r="AN290" s="174" cm="1">
        <f t="array" ref="AN290">IF(
    AL290 &gt; (IF(
        AM290 = "unsaniert",
        (MIN(IF(AM$1:AM$166="unsaniert",AL$1:AL$166)) + MAX(IF(AM$1:AM$166="unsaniert",AL$1:AL$166))) / 2,
        IF(
            AM290 = "teilsaniert",
            (MIN(IF(AM$1:AM$166="teilsaniert",AL$1:AL$166)) + MAX(IF(AM$1:AM$166="teilsaniert",AL$1:AL$166))) / 2,
            (MIN(IF(AM$1:AM$166="saniert",AL$1:AL$166)) + MAX(IF(AM$1:AM$166="saniert",AL$1:AL$166))) / 2
        )
    )),
    0,
    IF(
        AL289 &lt; (IF(
            AM290 = "unsaniert",
            (MIN(IF(AM$1:AM$166="unsaniert",AL$1:AL$166)) + MAX(IF(AM$1:AM$166="unsaniert",AL$1:AL$166))) / 2,
            IF(
                AM290 = "teilsaniert",
                (MIN(IF(AM$1:AM$166="teilsaniert",AL$1:AL$166)) + MAX(IF(AM$1:AM$166="teilsaniert",AL$1:AL$166))) / 2,
                (MIN(IF(AM$1:AM$166="saniert",AL$1:AL$166)) + MAX(IF(AM$1:AM$166="saniert",AL$1:AL$166))) / 2
            )
        )),
        0,
        AK290
    )
)</f>
        <v>0</v>
      </c>
    </row>
    <row r="291" spans="9:40">
      <c r="I291" s="174">
        <f t="shared" si="89"/>
        <v>-3.142773893973632</v>
      </c>
      <c r="J291" s="160">
        <f t="shared" si="86"/>
        <v>2.0557889093997694E-11</v>
      </c>
      <c r="K291" s="174" t="str">
        <f t="shared" si="90"/>
        <v>saniert</v>
      </c>
      <c r="L291" s="174" cm="1">
        <f t="array" ref="L291">IF(
    J291 &gt; (IF(
        K291 = "unsaniert",
        (MIN(IF(K$32:K$166="unsaniert",J$32:J$166)) + MAX(IF(K$32:K$166="unsaniert",J$32:J$166))) / 2,
        IF(
            K291 = "teilsaniert",
            (MIN(IF(K$32:K$166="teilsaniert",J$32:J$166)) + MAX(IF(K$32:K$166="teilsaniert",J$32:J$166))) / 2,
            (MIN(IF(K$32:K$166="saniert",J$32:J$166)) + MAX(IF(K$32:K$166="saniert",J$32:J$166))) / 2
        )
    )),
    0,
    IF(
        J290 &lt; (IF(
            K291 = "unsaniert",
            (MIN(IF(K$32:K$166="unsaniert",J$32:J$166)) + MAX(IF(K$32:K$166="unsaniert",J$32:J$166))) / 2,
            IF(
                K291 = "teilsaniert",
                (MIN(IF(K$32:K$166="teilsaniert",J$32:J$166)) + MAX(IF(K$32:K$166="teilsaniert",J$32:J$166))) / 2,
                (MIN(IF(K$32:K$166="saniert",J$32:J$166)) + MAX(IF(K$32:K$166="saniert",J$32:J$166))) / 2
            )
        )),
        0,
        I291
    )
)</f>
        <v>0</v>
      </c>
      <c r="W291" s="174">
        <f t="shared" si="83"/>
        <v>-2.3929102299996923</v>
      </c>
      <c r="X291" s="173">
        <f t="shared" si="79"/>
        <v>1.8275210054804092E-15</v>
      </c>
      <c r="Y291" s="174" t="str">
        <f t="shared" si="80"/>
        <v>saniert</v>
      </c>
      <c r="Z291" s="174" cm="1">
        <f t="array" ref="Z291">IF(
    X291 &gt; (IF(
        Y291 = "unsaniert",
        (MIN(IF(Y$29:Y$166="unsaniert",X$29:X$166)) + MAX(IF(Y$29:Y$166="unsaniert",X$29:X$166))) / 2,
        IF(
            Y291 = "teilsaniert",
            (MIN(IF(Y$29:Y$166="teilsaniert",X$29:X$166)) + MAX(IF(Y$29:Y$166="teilsaniert",X$29:X$166))) / 2,
            (MIN(IF(Y$29:Y$166="saniert",X$29:X$166)) + MAX(IF(Y$29:Y$166="saniert",X$29:X$166))) / 2
        )
    )),
    0,
    IF(
        X290 &lt; (IF(
            Y291 = "unsaniert",
            (MIN(IF(Y$29:Y$166="unsaniert",X$29:X$166)) + MAX(IF(Y$29:Y$166="unsaniert",X$29:X$166))) / 2,
            IF(
                Y291 = "teilsaniert",
                (MIN(IF(Y$29:Y$166="teilsaniert",X$29:X$166)) + MAX(IF(Y$29:Y$166="teilsaniert",X$29:X$166))) / 2,
                (MIN(IF(Y$29:Y$166="saniert",X$29:X$166)) + MAX(IF(Y$29:Y$166="saniert",X$29:X$166))) / 2
            )
        )),
        0,
        W291
    )
)</f>
        <v>0</v>
      </c>
      <c r="AK291" s="174">
        <f t="shared" si="85"/>
        <v>-5.5079460361989261</v>
      </c>
      <c r="AL291" s="173">
        <f t="shared" si="57"/>
        <v>2.1668590876032194E-113</v>
      </c>
      <c r="AM291" s="174" t="str">
        <f t="shared" si="58"/>
        <v>saniert</v>
      </c>
      <c r="AN291" s="174" cm="1">
        <f t="array" ref="AN291">IF(
    AL291 &gt; (IF(
        AM291 = "unsaniert",
        (MIN(IF(AM$1:AM$166="unsaniert",AL$1:AL$166)) + MAX(IF(AM$1:AM$166="unsaniert",AL$1:AL$166))) / 2,
        IF(
            AM291 = "teilsaniert",
            (MIN(IF(AM$1:AM$166="teilsaniert",AL$1:AL$166)) + MAX(IF(AM$1:AM$166="teilsaniert",AL$1:AL$166))) / 2,
            (MIN(IF(AM$1:AM$166="saniert",AL$1:AL$166)) + MAX(IF(AM$1:AM$166="saniert",AL$1:AL$166))) / 2
        )
    )),
    0,
    IF(
        AL290 &lt; (IF(
            AM291 = "unsaniert",
            (MIN(IF(AM$1:AM$166="unsaniert",AL$1:AL$166)) + MAX(IF(AM$1:AM$166="unsaniert",AL$1:AL$166))) / 2,
            IF(
                AM291 = "teilsaniert",
                (MIN(IF(AM$1:AM$166="teilsaniert",AL$1:AL$166)) + MAX(IF(AM$1:AM$166="teilsaniert",AL$1:AL$166))) / 2,
                (MIN(IF(AM$1:AM$166="saniert",AL$1:AL$166)) + MAX(IF(AM$1:AM$166="saniert",AL$1:AL$166))) / 2
            )
        )),
        0,
        AK291
    )
)</f>
        <v>0</v>
      </c>
    </row>
    <row r="292" spans="9:40">
      <c r="I292" s="174">
        <f t="shared" si="89"/>
        <v>-3.1727738939736319</v>
      </c>
      <c r="J292" s="160">
        <f t="shared" si="86"/>
        <v>1.5952398068585039E-11</v>
      </c>
      <c r="K292" s="174" t="str">
        <f t="shared" si="90"/>
        <v>saniert</v>
      </c>
      <c r="L292" s="174" cm="1">
        <f t="array" ref="L292">IF(
    J292 &gt; (IF(
        K292 = "unsaniert",
        (MIN(IF(K$32:K$166="unsaniert",J$32:J$166)) + MAX(IF(K$32:K$166="unsaniert",J$32:J$166))) / 2,
        IF(
            K292 = "teilsaniert",
            (MIN(IF(K$32:K$166="teilsaniert",J$32:J$166)) + MAX(IF(K$32:K$166="teilsaniert",J$32:J$166))) / 2,
            (MIN(IF(K$32:K$166="saniert",J$32:J$166)) + MAX(IF(K$32:K$166="saniert",J$32:J$166))) / 2
        )
    )),
    0,
    IF(
        J291 &lt; (IF(
            K292 = "unsaniert",
            (MIN(IF(K$32:K$166="unsaniert",J$32:J$166)) + MAX(IF(K$32:K$166="unsaniert",J$32:J$166))) / 2,
            IF(
                K292 = "teilsaniert",
                (MIN(IF(K$32:K$166="teilsaniert",J$32:J$166)) + MAX(IF(K$32:K$166="teilsaniert",J$32:J$166))) / 2,
                (MIN(IF(K$32:K$166="saniert",J$32:J$166)) + MAX(IF(K$32:K$166="saniert",J$32:J$166))) / 2
            )
        )),
        0,
        I292
    )
)</f>
        <v>0</v>
      </c>
      <c r="W292" s="174">
        <f t="shared" si="83"/>
        <v>-2.4229102299996921</v>
      </c>
      <c r="X292" s="173">
        <f t="shared" ref="X292:X355" si="91">_xlfn.NORM.DIST(W292, $B$8,$C$8, TRUE)</f>
        <v>1.3007582326754131E-15</v>
      </c>
      <c r="Y292" s="174" t="str">
        <f t="shared" ref="Y292:Y355" si="92">IF(X292&gt;($C$30+$D$30)/100,"unsaniert",IF(X292&gt;($D$30)/100,"teilsaniert","saniert"))</f>
        <v>saniert</v>
      </c>
      <c r="Z292" s="174" cm="1">
        <f t="array" ref="Z292">IF(
    X292 &gt; (IF(
        Y292 = "unsaniert",
        (MIN(IF(Y$29:Y$166="unsaniert",X$29:X$166)) + MAX(IF(Y$29:Y$166="unsaniert",X$29:X$166))) / 2,
        IF(
            Y292 = "teilsaniert",
            (MIN(IF(Y$29:Y$166="teilsaniert",X$29:X$166)) + MAX(IF(Y$29:Y$166="teilsaniert",X$29:X$166))) / 2,
            (MIN(IF(Y$29:Y$166="saniert",X$29:X$166)) + MAX(IF(Y$29:Y$166="saniert",X$29:X$166))) / 2
        )
    )),
    0,
    IF(
        X291 &lt; (IF(
            Y292 = "unsaniert",
            (MIN(IF(Y$29:Y$166="unsaniert",X$29:X$166)) + MAX(IF(Y$29:Y$166="unsaniert",X$29:X$166))) / 2,
            IF(
                Y292 = "teilsaniert",
                (MIN(IF(Y$29:Y$166="teilsaniert",X$29:X$166)) + MAX(IF(Y$29:Y$166="teilsaniert",X$29:X$166))) / 2,
                (MIN(IF(Y$29:Y$166="saniert",X$29:X$166)) + MAX(IF(Y$29:Y$166="saniert",X$29:X$166))) / 2
            )
        )),
        0,
        W292
    )
)</f>
        <v>0</v>
      </c>
      <c r="AK292" s="174">
        <f t="shared" si="85"/>
        <v>-5.5379460361989263</v>
      </c>
      <c r="AL292" s="173">
        <f t="shared" si="57"/>
        <v>2.2399774868264133E-114</v>
      </c>
      <c r="AM292" s="174" t="str">
        <f t="shared" si="58"/>
        <v>saniert</v>
      </c>
      <c r="AN292" s="174" cm="1">
        <f t="array" ref="AN292">IF(
    AL292 &gt; (IF(
        AM292 = "unsaniert",
        (MIN(IF(AM$1:AM$166="unsaniert",AL$1:AL$166)) + MAX(IF(AM$1:AM$166="unsaniert",AL$1:AL$166))) / 2,
        IF(
            AM292 = "teilsaniert",
            (MIN(IF(AM$1:AM$166="teilsaniert",AL$1:AL$166)) + MAX(IF(AM$1:AM$166="teilsaniert",AL$1:AL$166))) / 2,
            (MIN(IF(AM$1:AM$166="saniert",AL$1:AL$166)) + MAX(IF(AM$1:AM$166="saniert",AL$1:AL$166))) / 2
        )
    )),
    0,
    IF(
        AL291 &lt; (IF(
            AM292 = "unsaniert",
            (MIN(IF(AM$1:AM$166="unsaniert",AL$1:AL$166)) + MAX(IF(AM$1:AM$166="unsaniert",AL$1:AL$166))) / 2,
            IF(
                AM292 = "teilsaniert",
                (MIN(IF(AM$1:AM$166="teilsaniert",AL$1:AL$166)) + MAX(IF(AM$1:AM$166="teilsaniert",AL$1:AL$166))) / 2,
                (MIN(IF(AM$1:AM$166="saniert",AL$1:AL$166)) + MAX(IF(AM$1:AM$166="saniert",AL$1:AL$166))) / 2
            )
        )),
        0,
        AK292
    )
)</f>
        <v>0</v>
      </c>
    </row>
    <row r="293" spans="9:40">
      <c r="I293" s="174">
        <f t="shared" si="89"/>
        <v>-3.2027738939736317</v>
      </c>
      <c r="J293" s="160">
        <f t="shared" si="86"/>
        <v>1.2361608262349775E-11</v>
      </c>
      <c r="K293" s="174" t="str">
        <f t="shared" si="90"/>
        <v>saniert</v>
      </c>
      <c r="L293" s="174" cm="1">
        <f t="array" ref="L293">IF(
    J293 &gt; (IF(
        K293 = "unsaniert",
        (MIN(IF(K$32:K$166="unsaniert",J$32:J$166)) + MAX(IF(K$32:K$166="unsaniert",J$32:J$166))) / 2,
        IF(
            K293 = "teilsaniert",
            (MIN(IF(K$32:K$166="teilsaniert",J$32:J$166)) + MAX(IF(K$32:K$166="teilsaniert",J$32:J$166))) / 2,
            (MIN(IF(K$32:K$166="saniert",J$32:J$166)) + MAX(IF(K$32:K$166="saniert",J$32:J$166))) / 2
        )
    )),
    0,
    IF(
        J292 &lt; (IF(
            K293 = "unsaniert",
            (MIN(IF(K$32:K$166="unsaniert",J$32:J$166)) + MAX(IF(K$32:K$166="unsaniert",J$32:J$166))) / 2,
            IF(
                K293 = "teilsaniert",
                (MIN(IF(K$32:K$166="teilsaniert",J$32:J$166)) + MAX(IF(K$32:K$166="teilsaniert",J$32:J$166))) / 2,
                (MIN(IF(K$32:K$166="saniert",J$32:J$166)) + MAX(IF(K$32:K$166="saniert",J$32:J$166))) / 2
            )
        )),
        0,
        I293
    )
)</f>
        <v>0</v>
      </c>
      <c r="W293" s="174">
        <f t="shared" ref="W293:W356" si="93">W292-0.03</f>
        <v>-2.4529102299996919</v>
      </c>
      <c r="X293" s="173">
        <f t="shared" si="91"/>
        <v>9.2418683464999969E-16</v>
      </c>
      <c r="Y293" s="174" t="str">
        <f t="shared" si="92"/>
        <v>saniert</v>
      </c>
      <c r="Z293" s="174" cm="1">
        <f t="array" ref="Z293">IF(
    X293 &gt; (IF(
        Y293 = "unsaniert",
        (MIN(IF(Y$29:Y$166="unsaniert",X$29:X$166)) + MAX(IF(Y$29:Y$166="unsaniert",X$29:X$166))) / 2,
        IF(
            Y293 = "teilsaniert",
            (MIN(IF(Y$29:Y$166="teilsaniert",X$29:X$166)) + MAX(IF(Y$29:Y$166="teilsaniert",X$29:X$166))) / 2,
            (MIN(IF(Y$29:Y$166="saniert",X$29:X$166)) + MAX(IF(Y$29:Y$166="saniert",X$29:X$166))) / 2
        )
    )),
    0,
    IF(
        X292 &lt; (IF(
            Y293 = "unsaniert",
            (MIN(IF(Y$29:Y$166="unsaniert",X$29:X$166)) + MAX(IF(Y$29:Y$166="unsaniert",X$29:X$166))) / 2,
            IF(
                Y293 = "teilsaniert",
                (MIN(IF(Y$29:Y$166="teilsaniert",X$29:X$166)) + MAX(IF(Y$29:Y$166="teilsaniert",X$29:X$166))) / 2,
                (MIN(IF(Y$29:Y$166="saniert",X$29:X$166)) + MAX(IF(Y$29:Y$166="saniert",X$29:X$166))) / 2
            )
        )),
        0,
        W293
    )
)</f>
        <v>0</v>
      </c>
      <c r="AK293" s="174">
        <f t="shared" si="85"/>
        <v>-5.5679460361989266</v>
      </c>
      <c r="AL293" s="173">
        <f t="shared" si="57"/>
        <v>2.2925669324098185E-115</v>
      </c>
      <c r="AM293" s="174" t="str">
        <f t="shared" si="58"/>
        <v>saniert</v>
      </c>
      <c r="AN293" s="174" cm="1">
        <f t="array" ref="AN293">IF(
    AL293 &gt; (IF(
        AM293 = "unsaniert",
        (MIN(IF(AM$1:AM$166="unsaniert",AL$1:AL$166)) + MAX(IF(AM$1:AM$166="unsaniert",AL$1:AL$166))) / 2,
        IF(
            AM293 = "teilsaniert",
            (MIN(IF(AM$1:AM$166="teilsaniert",AL$1:AL$166)) + MAX(IF(AM$1:AM$166="teilsaniert",AL$1:AL$166))) / 2,
            (MIN(IF(AM$1:AM$166="saniert",AL$1:AL$166)) + MAX(IF(AM$1:AM$166="saniert",AL$1:AL$166))) / 2
        )
    )),
    0,
    IF(
        AL292 &lt; (IF(
            AM293 = "unsaniert",
            (MIN(IF(AM$1:AM$166="unsaniert",AL$1:AL$166)) + MAX(IF(AM$1:AM$166="unsaniert",AL$1:AL$166))) / 2,
            IF(
                AM293 = "teilsaniert",
                (MIN(IF(AM$1:AM$166="teilsaniert",AL$1:AL$166)) + MAX(IF(AM$1:AM$166="teilsaniert",AL$1:AL$166))) / 2,
                (MIN(IF(AM$1:AM$166="saniert",AL$1:AL$166)) + MAX(IF(AM$1:AM$166="saniert",AL$1:AL$166))) / 2
            )
        )),
        0,
        AK293
    )
)</f>
        <v>0</v>
      </c>
    </row>
    <row r="294" spans="9:40">
      <c r="I294" s="174">
        <f t="shared" si="89"/>
        <v>-3.2327738939736315</v>
      </c>
      <c r="J294" s="160">
        <f t="shared" si="86"/>
        <v>9.5658902045828389E-12</v>
      </c>
      <c r="K294" s="174" t="str">
        <f t="shared" si="90"/>
        <v>saniert</v>
      </c>
      <c r="L294" s="174" cm="1">
        <f t="array" ref="L294">IF(
    J294 &gt; (IF(
        K294 = "unsaniert",
        (MIN(IF(K$32:K$166="unsaniert",J$32:J$166)) + MAX(IF(K$32:K$166="unsaniert",J$32:J$166))) / 2,
        IF(
            K294 = "teilsaniert",
            (MIN(IF(K$32:K$166="teilsaniert",J$32:J$166)) + MAX(IF(K$32:K$166="teilsaniert",J$32:J$166))) / 2,
            (MIN(IF(K$32:K$166="saniert",J$32:J$166)) + MAX(IF(K$32:K$166="saniert",J$32:J$166))) / 2
        )
    )),
    0,
    IF(
        J293 &lt; (IF(
            K294 = "unsaniert",
            (MIN(IF(K$32:K$166="unsaniert",J$32:J$166)) + MAX(IF(K$32:K$166="unsaniert",J$32:J$166))) / 2,
            IF(
                K294 = "teilsaniert",
                (MIN(IF(K$32:K$166="teilsaniert",J$32:J$166)) + MAX(IF(K$32:K$166="teilsaniert",J$32:J$166))) / 2,
                (MIN(IF(K$32:K$166="saniert",J$32:J$166)) + MAX(IF(K$32:K$166="saniert",J$32:J$166))) / 2
            )
        )),
        0,
        I294
    )
)</f>
        <v>0</v>
      </c>
      <c r="W294" s="174">
        <f t="shared" si="93"/>
        <v>-2.4829102299996917</v>
      </c>
      <c r="X294" s="173">
        <f t="shared" si="91"/>
        <v>6.5546853434522045E-16</v>
      </c>
      <c r="Y294" s="174" t="str">
        <f t="shared" si="92"/>
        <v>saniert</v>
      </c>
      <c r="Z294" s="174" cm="1">
        <f t="array" ref="Z294">IF(
    X294 &gt; (IF(
        Y294 = "unsaniert",
        (MIN(IF(Y$29:Y$166="unsaniert",X$29:X$166)) + MAX(IF(Y$29:Y$166="unsaniert",X$29:X$166))) / 2,
        IF(
            Y294 = "teilsaniert",
            (MIN(IF(Y$29:Y$166="teilsaniert",X$29:X$166)) + MAX(IF(Y$29:Y$166="teilsaniert",X$29:X$166))) / 2,
            (MIN(IF(Y$29:Y$166="saniert",X$29:X$166)) + MAX(IF(Y$29:Y$166="saniert",X$29:X$166))) / 2
        )
    )),
    0,
    IF(
        X293 &lt; (IF(
            Y294 = "unsaniert",
            (MIN(IF(Y$29:Y$166="unsaniert",X$29:X$166)) + MAX(IF(Y$29:Y$166="unsaniert",X$29:X$166))) / 2,
            IF(
                Y294 = "teilsaniert",
                (MIN(IF(Y$29:Y$166="teilsaniert",X$29:X$166)) + MAX(IF(Y$29:Y$166="teilsaniert",X$29:X$166))) / 2,
                (MIN(IF(Y$29:Y$166="saniert",X$29:X$166)) + MAX(IF(Y$29:Y$166="saniert",X$29:X$166))) / 2
            )
        )),
        0,
        W294
    )
)</f>
        <v>0</v>
      </c>
      <c r="AK294" s="174">
        <f t="shared" si="85"/>
        <v>-5.5979460361989268</v>
      </c>
      <c r="AL294" s="173">
        <f t="shared" si="57"/>
        <v>2.3230882552243681E-116</v>
      </c>
      <c r="AM294" s="174" t="str">
        <f t="shared" si="58"/>
        <v>saniert</v>
      </c>
      <c r="AN294" s="174" cm="1">
        <f t="array" ref="AN294">IF(
    AL294 &gt; (IF(
        AM294 = "unsaniert",
        (MIN(IF(AM$1:AM$166="unsaniert",AL$1:AL$166)) + MAX(IF(AM$1:AM$166="unsaniert",AL$1:AL$166))) / 2,
        IF(
            AM294 = "teilsaniert",
            (MIN(IF(AM$1:AM$166="teilsaniert",AL$1:AL$166)) + MAX(IF(AM$1:AM$166="teilsaniert",AL$1:AL$166))) / 2,
            (MIN(IF(AM$1:AM$166="saniert",AL$1:AL$166)) + MAX(IF(AM$1:AM$166="saniert",AL$1:AL$166))) / 2
        )
    )),
    0,
    IF(
        AL293 &lt; (IF(
            AM294 = "unsaniert",
            (MIN(IF(AM$1:AM$166="unsaniert",AL$1:AL$166)) + MAX(IF(AM$1:AM$166="unsaniert",AL$1:AL$166))) / 2,
            IF(
                AM294 = "teilsaniert",
                (MIN(IF(AM$1:AM$166="teilsaniert",AL$1:AL$166)) + MAX(IF(AM$1:AM$166="teilsaniert",AL$1:AL$166))) / 2,
                (MIN(IF(AM$1:AM$166="saniert",AL$1:AL$166)) + MAX(IF(AM$1:AM$166="saniert",AL$1:AL$166))) / 2
            )
        )),
        0,
        AK294
    )
)</f>
        <v>0</v>
      </c>
    </row>
    <row r="295" spans="9:40">
      <c r="I295" s="174">
        <f t="shared" si="89"/>
        <v>-3.2627738939736313</v>
      </c>
      <c r="J295" s="160">
        <f t="shared" si="86"/>
        <v>7.392257778018757E-12</v>
      </c>
      <c r="K295" s="174" t="str">
        <f t="shared" si="90"/>
        <v>saniert</v>
      </c>
      <c r="L295" s="174" cm="1">
        <f t="array" ref="L295">IF(
    J295 &gt; (IF(
        K295 = "unsaniert",
        (MIN(IF(K$32:K$166="unsaniert",J$32:J$166)) + MAX(IF(K$32:K$166="unsaniert",J$32:J$166))) / 2,
        IF(
            K295 = "teilsaniert",
            (MIN(IF(K$32:K$166="teilsaniert",J$32:J$166)) + MAX(IF(K$32:K$166="teilsaniert",J$32:J$166))) / 2,
            (MIN(IF(K$32:K$166="saniert",J$32:J$166)) + MAX(IF(K$32:K$166="saniert",J$32:J$166))) / 2
        )
    )),
    0,
    IF(
        J294 &lt; (IF(
            K295 = "unsaniert",
            (MIN(IF(K$32:K$166="unsaniert",J$32:J$166)) + MAX(IF(K$32:K$166="unsaniert",J$32:J$166))) / 2,
            IF(
                K295 = "teilsaniert",
                (MIN(IF(K$32:K$166="teilsaniert",J$32:J$166)) + MAX(IF(K$32:K$166="teilsaniert",J$32:J$166))) / 2,
                (MIN(IF(K$32:K$166="saniert",J$32:J$166)) + MAX(IF(K$32:K$166="saniert",J$32:J$166))) / 2
            )
        )),
        0,
        I295
    )
)</f>
        <v>0</v>
      </c>
      <c r="W295" s="174">
        <f t="shared" si="93"/>
        <v>-2.5129102299996915</v>
      </c>
      <c r="X295" s="173">
        <f t="shared" si="91"/>
        <v>4.6405845003296854E-16</v>
      </c>
      <c r="Y295" s="174" t="str">
        <f t="shared" si="92"/>
        <v>saniert</v>
      </c>
      <c r="Z295" s="174" cm="1">
        <f t="array" ref="Z295">IF(
    X295 &gt; (IF(
        Y295 = "unsaniert",
        (MIN(IF(Y$29:Y$166="unsaniert",X$29:X$166)) + MAX(IF(Y$29:Y$166="unsaniert",X$29:X$166))) / 2,
        IF(
            Y295 = "teilsaniert",
            (MIN(IF(Y$29:Y$166="teilsaniert",X$29:X$166)) + MAX(IF(Y$29:Y$166="teilsaniert",X$29:X$166))) / 2,
            (MIN(IF(Y$29:Y$166="saniert",X$29:X$166)) + MAX(IF(Y$29:Y$166="saniert",X$29:X$166))) / 2
        )
    )),
    0,
    IF(
        X294 &lt; (IF(
            Y295 = "unsaniert",
            (MIN(IF(Y$29:Y$166="unsaniert",X$29:X$166)) + MAX(IF(Y$29:Y$166="unsaniert",X$29:X$166))) / 2,
            IF(
                Y295 = "teilsaniert",
                (MIN(IF(Y$29:Y$166="teilsaniert",X$29:X$166)) + MAX(IF(Y$29:Y$166="teilsaniert",X$29:X$166))) / 2,
                (MIN(IF(Y$29:Y$166="saniert",X$29:X$166)) + MAX(IF(Y$29:Y$166="saniert",X$29:X$166))) / 2
            )
        )),
        0,
        W295
    )
)</f>
        <v>0</v>
      </c>
      <c r="AK295" s="174">
        <f t="shared" ref="AK295:AK358" si="94">AK294-0.03</f>
        <v>-5.6279460361989271</v>
      </c>
      <c r="AL295" s="173">
        <f t="shared" si="57"/>
        <v>2.3306370062201184E-117</v>
      </c>
      <c r="AM295" s="174" t="str">
        <f t="shared" si="58"/>
        <v>saniert</v>
      </c>
      <c r="AN295" s="174" cm="1">
        <f t="array" ref="AN295">IF(
    AL295 &gt; (IF(
        AM295 = "unsaniert",
        (MIN(IF(AM$1:AM$166="unsaniert",AL$1:AL$166)) + MAX(IF(AM$1:AM$166="unsaniert",AL$1:AL$166))) / 2,
        IF(
            AM295 = "teilsaniert",
            (MIN(IF(AM$1:AM$166="teilsaniert",AL$1:AL$166)) + MAX(IF(AM$1:AM$166="teilsaniert",AL$1:AL$166))) / 2,
            (MIN(IF(AM$1:AM$166="saniert",AL$1:AL$166)) + MAX(IF(AM$1:AM$166="saniert",AL$1:AL$166))) / 2
        )
    )),
    0,
    IF(
        AL294 &lt; (IF(
            AM295 = "unsaniert",
            (MIN(IF(AM$1:AM$166="unsaniert",AL$1:AL$166)) + MAX(IF(AM$1:AM$166="unsaniert",AL$1:AL$166))) / 2,
            IF(
                AM295 = "teilsaniert",
                (MIN(IF(AM$1:AM$166="teilsaniert",AL$1:AL$166)) + MAX(IF(AM$1:AM$166="teilsaniert",AL$1:AL$166))) / 2,
                (MIN(IF(AM$1:AM$166="saniert",AL$1:AL$166)) + MAX(IF(AM$1:AM$166="saniert",AL$1:AL$166))) / 2
            )
        )),
        0,
        AK295
    )
)</f>
        <v>0</v>
      </c>
    </row>
    <row r="296" spans="9:40">
      <c r="I296" s="174">
        <f t="shared" si="89"/>
        <v>-3.2927738939736311</v>
      </c>
      <c r="J296" s="160">
        <f t="shared" ref="J296:J359" si="95">_xlfn.NORM.DIST(I296, $I$5,$J$5, TRUE)</f>
        <v>5.7046629653729188E-12</v>
      </c>
      <c r="K296" s="174" t="str">
        <f t="shared" si="90"/>
        <v>saniert</v>
      </c>
      <c r="L296" s="174" cm="1">
        <f t="array" ref="L296">IF(
    J296 &gt; (IF(
        K296 = "unsaniert",
        (MIN(IF(K$32:K$166="unsaniert",J$32:J$166)) + MAX(IF(K$32:K$166="unsaniert",J$32:J$166))) / 2,
        IF(
            K296 = "teilsaniert",
            (MIN(IF(K$32:K$166="teilsaniert",J$32:J$166)) + MAX(IF(K$32:K$166="teilsaniert",J$32:J$166))) / 2,
            (MIN(IF(K$32:K$166="saniert",J$32:J$166)) + MAX(IF(K$32:K$166="saniert",J$32:J$166))) / 2
        )
    )),
    0,
    IF(
        J295 &lt; (IF(
            K296 = "unsaniert",
            (MIN(IF(K$32:K$166="unsaniert",J$32:J$166)) + MAX(IF(K$32:K$166="unsaniert",J$32:J$166))) / 2,
            IF(
                K296 = "teilsaniert",
                (MIN(IF(K$32:K$166="teilsaniert",J$32:J$166)) + MAX(IF(K$32:K$166="teilsaniert",J$32:J$166))) / 2,
                (MIN(IF(K$32:K$166="saniert",J$32:J$166)) + MAX(IF(K$32:K$166="saniert",J$32:J$166))) / 2
            )
        )),
        0,
        I296
    )
)</f>
        <v>0</v>
      </c>
      <c r="W296" s="174">
        <f t="shared" si="93"/>
        <v>-2.5429102299996913</v>
      </c>
      <c r="X296" s="173">
        <f t="shared" si="91"/>
        <v>3.279609828850211E-16</v>
      </c>
      <c r="Y296" s="174" t="str">
        <f t="shared" si="92"/>
        <v>saniert</v>
      </c>
      <c r="Z296" s="174" cm="1">
        <f t="array" ref="Z296">IF(
    X296 &gt; (IF(
        Y296 = "unsaniert",
        (MIN(IF(Y$29:Y$166="unsaniert",X$29:X$166)) + MAX(IF(Y$29:Y$166="unsaniert",X$29:X$166))) / 2,
        IF(
            Y296 = "teilsaniert",
            (MIN(IF(Y$29:Y$166="teilsaniert",X$29:X$166)) + MAX(IF(Y$29:Y$166="teilsaniert",X$29:X$166))) / 2,
            (MIN(IF(Y$29:Y$166="saniert",X$29:X$166)) + MAX(IF(Y$29:Y$166="saniert",X$29:X$166))) / 2
        )
    )),
    0,
    IF(
        X295 &lt; (IF(
            Y296 = "unsaniert",
            (MIN(IF(Y$29:Y$166="unsaniert",X$29:X$166)) + MAX(IF(Y$29:Y$166="unsaniert",X$29:X$166))) / 2,
            IF(
                Y296 = "teilsaniert",
                (MIN(IF(Y$29:Y$166="teilsaniert",X$29:X$166)) + MAX(IF(Y$29:Y$166="teilsaniert",X$29:X$166))) / 2,
                (MIN(IF(Y$29:Y$166="saniert",X$29:X$166)) + MAX(IF(Y$29:Y$166="saniert",X$29:X$166))) / 2
            )
        )),
        0,
        W296
    )
)</f>
        <v>0</v>
      </c>
      <c r="AK296" s="174">
        <f t="shared" si="94"/>
        <v>-5.6579460361989273</v>
      </c>
      <c r="AL296" s="173">
        <f t="shared" si="57"/>
        <v>2.3149879782984177E-118</v>
      </c>
      <c r="AM296" s="174" t="str">
        <f t="shared" si="58"/>
        <v>saniert</v>
      </c>
      <c r="AN296" s="174" cm="1">
        <f t="array" ref="AN296">IF(
    AL296 &gt; (IF(
        AM296 = "unsaniert",
        (MIN(IF(AM$1:AM$166="unsaniert",AL$1:AL$166)) + MAX(IF(AM$1:AM$166="unsaniert",AL$1:AL$166))) / 2,
        IF(
            AM296 = "teilsaniert",
            (MIN(IF(AM$1:AM$166="teilsaniert",AL$1:AL$166)) + MAX(IF(AM$1:AM$166="teilsaniert",AL$1:AL$166))) / 2,
            (MIN(IF(AM$1:AM$166="saniert",AL$1:AL$166)) + MAX(IF(AM$1:AM$166="saniert",AL$1:AL$166))) / 2
        )
    )),
    0,
    IF(
        AL295 &lt; (IF(
            AM296 = "unsaniert",
            (MIN(IF(AM$1:AM$166="unsaniert",AL$1:AL$166)) + MAX(IF(AM$1:AM$166="unsaniert",AL$1:AL$166))) / 2,
            IF(
                AM296 = "teilsaniert",
                (MIN(IF(AM$1:AM$166="teilsaniert",AL$1:AL$166)) + MAX(IF(AM$1:AM$166="teilsaniert",AL$1:AL$166))) / 2,
                (MIN(IF(AM$1:AM$166="saniert",AL$1:AL$166)) + MAX(IF(AM$1:AM$166="saniert",AL$1:AL$166))) / 2
            )
        )),
        0,
        AK296
    )
)</f>
        <v>0</v>
      </c>
    </row>
    <row r="297" spans="9:40">
      <c r="I297" s="174">
        <f t="shared" si="89"/>
        <v>-3.3227738939736309</v>
      </c>
      <c r="J297" s="160">
        <f t="shared" si="95"/>
        <v>4.3962657717507354E-12</v>
      </c>
      <c r="K297" s="174" t="str">
        <f t="shared" si="90"/>
        <v>saniert</v>
      </c>
      <c r="L297" s="174" cm="1">
        <f t="array" ref="L297">IF(
    J297 &gt; (IF(
        K297 = "unsaniert",
        (MIN(IF(K$32:K$166="unsaniert",J$32:J$166)) + MAX(IF(K$32:K$166="unsaniert",J$32:J$166))) / 2,
        IF(
            K297 = "teilsaniert",
            (MIN(IF(K$32:K$166="teilsaniert",J$32:J$166)) + MAX(IF(K$32:K$166="teilsaniert",J$32:J$166))) / 2,
            (MIN(IF(K$32:K$166="saniert",J$32:J$166)) + MAX(IF(K$32:K$166="saniert",J$32:J$166))) / 2
        )
    )),
    0,
    IF(
        J296 &lt; (IF(
            K297 = "unsaniert",
            (MIN(IF(K$32:K$166="unsaniert",J$32:J$166)) + MAX(IF(K$32:K$166="unsaniert",J$32:J$166))) / 2,
            IF(
                K297 = "teilsaniert",
                (MIN(IF(K$32:K$166="teilsaniert",J$32:J$166)) + MAX(IF(K$32:K$166="teilsaniert",J$32:J$166))) / 2,
                (MIN(IF(K$32:K$166="saniert",J$32:J$166)) + MAX(IF(K$32:K$166="saniert",J$32:J$166))) / 2
            )
        )),
        0,
        I297
    )
)</f>
        <v>0</v>
      </c>
      <c r="W297" s="174">
        <f t="shared" si="93"/>
        <v>-2.5729102299996911</v>
      </c>
      <c r="X297" s="173">
        <f t="shared" si="91"/>
        <v>2.3136636505036114E-16</v>
      </c>
      <c r="Y297" s="174" t="str">
        <f t="shared" si="92"/>
        <v>saniert</v>
      </c>
      <c r="Z297" s="174" cm="1">
        <f t="array" ref="Z297">IF(
    X297 &gt; (IF(
        Y297 = "unsaniert",
        (MIN(IF(Y$29:Y$166="unsaniert",X$29:X$166)) + MAX(IF(Y$29:Y$166="unsaniert",X$29:X$166))) / 2,
        IF(
            Y297 = "teilsaniert",
            (MIN(IF(Y$29:Y$166="teilsaniert",X$29:X$166)) + MAX(IF(Y$29:Y$166="teilsaniert",X$29:X$166))) / 2,
            (MIN(IF(Y$29:Y$166="saniert",X$29:X$166)) + MAX(IF(Y$29:Y$166="saniert",X$29:X$166))) / 2
        )
    )),
    0,
    IF(
        X296 &lt; (IF(
            Y297 = "unsaniert",
            (MIN(IF(Y$29:Y$166="unsaniert",X$29:X$166)) + MAX(IF(Y$29:Y$166="unsaniert",X$29:X$166))) / 2,
            IF(
                Y297 = "teilsaniert",
                (MIN(IF(Y$29:Y$166="teilsaniert",X$29:X$166)) + MAX(IF(Y$29:Y$166="teilsaniert",X$29:X$166))) / 2,
                (MIN(IF(Y$29:Y$166="saniert",X$29:X$166)) + MAX(IF(Y$29:Y$166="saniert",X$29:X$166))) / 2
            )
        )),
        0,
        W297
    )
)</f>
        <v>0</v>
      </c>
      <c r="AK297" s="174">
        <f t="shared" si="94"/>
        <v>-5.6879460361989276</v>
      </c>
      <c r="AL297" s="173">
        <f t="shared" si="57"/>
        <v>2.2766063670639632E-119</v>
      </c>
      <c r="AM297" s="174" t="str">
        <f t="shared" si="58"/>
        <v>saniert</v>
      </c>
      <c r="AN297" s="174" cm="1">
        <f t="array" ref="AN297">IF(
    AL297 &gt; (IF(
        AM297 = "unsaniert",
        (MIN(IF(AM$1:AM$166="unsaniert",AL$1:AL$166)) + MAX(IF(AM$1:AM$166="unsaniert",AL$1:AL$166))) / 2,
        IF(
            AM297 = "teilsaniert",
            (MIN(IF(AM$1:AM$166="teilsaniert",AL$1:AL$166)) + MAX(IF(AM$1:AM$166="teilsaniert",AL$1:AL$166))) / 2,
            (MIN(IF(AM$1:AM$166="saniert",AL$1:AL$166)) + MAX(IF(AM$1:AM$166="saniert",AL$1:AL$166))) / 2
        )
    )),
    0,
    IF(
        AL296 &lt; (IF(
            AM297 = "unsaniert",
            (MIN(IF(AM$1:AM$166="unsaniert",AL$1:AL$166)) + MAX(IF(AM$1:AM$166="unsaniert",AL$1:AL$166))) / 2,
            IF(
                AM297 = "teilsaniert",
                (MIN(IF(AM$1:AM$166="teilsaniert",AL$1:AL$166)) + MAX(IF(AM$1:AM$166="teilsaniert",AL$1:AL$166))) / 2,
                (MIN(IF(AM$1:AM$166="saniert",AL$1:AL$166)) + MAX(IF(AM$1:AM$166="saniert",AL$1:AL$166))) / 2
            )
        )),
        0,
        AK297
    )
)</f>
        <v>0</v>
      </c>
    </row>
    <row r="298" spans="9:40">
      <c r="I298" s="174">
        <f t="shared" si="89"/>
        <v>-3.3527738939736307</v>
      </c>
      <c r="J298" s="160">
        <f t="shared" si="95"/>
        <v>3.3832869380619029E-12</v>
      </c>
      <c r="K298" s="174" t="str">
        <f t="shared" si="90"/>
        <v>saniert</v>
      </c>
      <c r="L298" s="174" cm="1">
        <f t="array" ref="L298">IF(
    J298 &gt; (IF(
        K298 = "unsaniert",
        (MIN(IF(K$32:K$166="unsaniert",J$32:J$166)) + MAX(IF(K$32:K$166="unsaniert",J$32:J$166))) / 2,
        IF(
            K298 = "teilsaniert",
            (MIN(IF(K$32:K$166="teilsaniert",J$32:J$166)) + MAX(IF(K$32:K$166="teilsaniert",J$32:J$166))) / 2,
            (MIN(IF(K$32:K$166="saniert",J$32:J$166)) + MAX(IF(K$32:K$166="saniert",J$32:J$166))) / 2
        )
    )),
    0,
    IF(
        J297 &lt; (IF(
            K298 = "unsaniert",
            (MIN(IF(K$32:K$166="unsaniert",J$32:J$166)) + MAX(IF(K$32:K$166="unsaniert",J$32:J$166))) / 2,
            IF(
                K298 = "teilsaniert",
                (MIN(IF(K$32:K$166="teilsaniert",J$32:J$166)) + MAX(IF(K$32:K$166="teilsaniert",J$32:J$166))) / 2,
                (MIN(IF(K$32:K$166="saniert",J$32:J$166)) + MAX(IF(K$32:K$166="saniert",J$32:J$166))) / 2
            )
        )),
        0,
        I298
    )
)</f>
        <v>0</v>
      </c>
      <c r="W298" s="174">
        <f t="shared" si="93"/>
        <v>-2.6029102299996909</v>
      </c>
      <c r="X298" s="173">
        <f t="shared" si="91"/>
        <v>1.6293212136949996E-16</v>
      </c>
      <c r="Y298" s="174" t="str">
        <f t="shared" si="92"/>
        <v>saniert</v>
      </c>
      <c r="Z298" s="174" cm="1">
        <f t="array" ref="Z298">IF(
    X298 &gt; (IF(
        Y298 = "unsaniert",
        (MIN(IF(Y$29:Y$166="unsaniert",X$29:X$166)) + MAX(IF(Y$29:Y$166="unsaniert",X$29:X$166))) / 2,
        IF(
            Y298 = "teilsaniert",
            (MIN(IF(Y$29:Y$166="teilsaniert",X$29:X$166)) + MAX(IF(Y$29:Y$166="teilsaniert",X$29:X$166))) / 2,
            (MIN(IF(Y$29:Y$166="saniert",X$29:X$166)) + MAX(IF(Y$29:Y$166="saniert",X$29:X$166))) / 2
        )
    )),
    0,
    IF(
        X297 &lt; (IF(
            Y298 = "unsaniert",
            (MIN(IF(Y$29:Y$166="unsaniert",X$29:X$166)) + MAX(IF(Y$29:Y$166="unsaniert",X$29:X$166))) / 2,
            IF(
                Y298 = "teilsaniert",
                (MIN(IF(Y$29:Y$166="teilsaniert",X$29:X$166)) + MAX(IF(Y$29:Y$166="teilsaniert",X$29:X$166))) / 2,
                (MIN(IF(Y$29:Y$166="saniert",X$29:X$166)) + MAX(IF(Y$29:Y$166="saniert",X$29:X$166))) / 2
            )
        )),
        0,
        W298
    )
)</f>
        <v>0</v>
      </c>
      <c r="AK298" s="174">
        <f t="shared" si="94"/>
        <v>-5.7179460361989278</v>
      </c>
      <c r="AL298" s="173">
        <f t="shared" si="57"/>
        <v>2.2166247986757485E-120</v>
      </c>
      <c r="AM298" s="174" t="str">
        <f t="shared" si="58"/>
        <v>saniert</v>
      </c>
      <c r="AN298" s="174" cm="1">
        <f t="array" ref="AN298">IF(
    AL298 &gt; (IF(
        AM298 = "unsaniert",
        (MIN(IF(AM$1:AM$166="unsaniert",AL$1:AL$166)) + MAX(IF(AM$1:AM$166="unsaniert",AL$1:AL$166))) / 2,
        IF(
            AM298 = "teilsaniert",
            (MIN(IF(AM$1:AM$166="teilsaniert",AL$1:AL$166)) + MAX(IF(AM$1:AM$166="teilsaniert",AL$1:AL$166))) / 2,
            (MIN(IF(AM$1:AM$166="saniert",AL$1:AL$166)) + MAX(IF(AM$1:AM$166="saniert",AL$1:AL$166))) / 2
        )
    )),
    0,
    IF(
        AL297 &lt; (IF(
            AM298 = "unsaniert",
            (MIN(IF(AM$1:AM$166="unsaniert",AL$1:AL$166)) + MAX(IF(AM$1:AM$166="unsaniert",AL$1:AL$166))) / 2,
            IF(
                AM298 = "teilsaniert",
                (MIN(IF(AM$1:AM$166="teilsaniert",AL$1:AL$166)) + MAX(IF(AM$1:AM$166="teilsaniert",AL$1:AL$166))) / 2,
                (MIN(IF(AM$1:AM$166="saniert",AL$1:AL$166)) + MAX(IF(AM$1:AM$166="saniert",AL$1:AL$166))) / 2
            )
        )),
        0,
        AK298
    )
)</f>
        <v>0</v>
      </c>
    </row>
    <row r="299" spans="9:40">
      <c r="I299" s="174">
        <f t="shared" si="89"/>
        <v>-3.3827738939736305</v>
      </c>
      <c r="J299" s="160">
        <f t="shared" si="95"/>
        <v>2.6001269656385414E-12</v>
      </c>
      <c r="K299" s="174" t="str">
        <f t="shared" si="90"/>
        <v>saniert</v>
      </c>
      <c r="L299" s="174" cm="1">
        <f t="array" ref="L299">IF(
    J299 &gt; (IF(
        K299 = "unsaniert",
        (MIN(IF(K$32:K$166="unsaniert",J$32:J$166)) + MAX(IF(K$32:K$166="unsaniert",J$32:J$166))) / 2,
        IF(
            K299 = "teilsaniert",
            (MIN(IF(K$32:K$166="teilsaniert",J$32:J$166)) + MAX(IF(K$32:K$166="teilsaniert",J$32:J$166))) / 2,
            (MIN(IF(K$32:K$166="saniert",J$32:J$166)) + MAX(IF(K$32:K$166="saniert",J$32:J$166))) / 2
        )
    )),
    0,
    IF(
        J298 &lt; (IF(
            K299 = "unsaniert",
            (MIN(IF(K$32:K$166="unsaniert",J$32:J$166)) + MAX(IF(K$32:K$166="unsaniert",J$32:J$166))) / 2,
            IF(
                K299 = "teilsaniert",
                (MIN(IF(K$32:K$166="teilsaniert",J$32:J$166)) + MAX(IF(K$32:K$166="teilsaniert",J$32:J$166))) / 2,
                (MIN(IF(K$32:K$166="saniert",J$32:J$166)) + MAX(IF(K$32:K$166="saniert",J$32:J$166))) / 2
            )
        )),
        0,
        I299
    )
)</f>
        <v>0</v>
      </c>
      <c r="W299" s="174">
        <f t="shared" si="93"/>
        <v>-2.6329102299996907</v>
      </c>
      <c r="X299" s="173">
        <f t="shared" si="91"/>
        <v>1.1453587568982505E-16</v>
      </c>
      <c r="Y299" s="174" t="str">
        <f t="shared" si="92"/>
        <v>saniert</v>
      </c>
      <c r="Z299" s="174" cm="1">
        <f t="array" ref="Z299">IF(
    X299 &gt; (IF(
        Y299 = "unsaniert",
        (MIN(IF(Y$29:Y$166="unsaniert",X$29:X$166)) + MAX(IF(Y$29:Y$166="unsaniert",X$29:X$166))) / 2,
        IF(
            Y299 = "teilsaniert",
            (MIN(IF(Y$29:Y$166="teilsaniert",X$29:X$166)) + MAX(IF(Y$29:Y$166="teilsaniert",X$29:X$166))) / 2,
            (MIN(IF(Y$29:Y$166="saniert",X$29:X$166)) + MAX(IF(Y$29:Y$166="saniert",X$29:X$166))) / 2
        )
    )),
    0,
    IF(
        X298 &lt; (IF(
            Y299 = "unsaniert",
            (MIN(IF(Y$29:Y$166="unsaniert",X$29:X$166)) + MAX(IF(Y$29:Y$166="unsaniert",X$29:X$166))) / 2,
            IF(
                Y299 = "teilsaniert",
                (MIN(IF(Y$29:Y$166="teilsaniert",X$29:X$166)) + MAX(IF(Y$29:Y$166="teilsaniert",X$29:X$166))) / 2,
                (MIN(IF(Y$29:Y$166="saniert",X$29:X$166)) + MAX(IF(Y$29:Y$166="saniert",X$29:X$166))) / 2
            )
        )),
        0,
        W299
    )
)</f>
        <v>0</v>
      </c>
      <c r="AK299" s="174">
        <f t="shared" si="94"/>
        <v>-5.7479460361989281</v>
      </c>
      <c r="AL299" s="173">
        <f t="shared" si="57"/>
        <v>2.1367878077574841E-121</v>
      </c>
      <c r="AM299" s="174" t="str">
        <f t="shared" si="58"/>
        <v>saniert</v>
      </c>
      <c r="AN299" s="174" cm="1">
        <f t="array" ref="AN299">IF(
    AL299 &gt; (IF(
        AM299 = "unsaniert",
        (MIN(IF(AM$1:AM$166="unsaniert",AL$1:AL$166)) + MAX(IF(AM$1:AM$166="unsaniert",AL$1:AL$166))) / 2,
        IF(
            AM299 = "teilsaniert",
            (MIN(IF(AM$1:AM$166="teilsaniert",AL$1:AL$166)) + MAX(IF(AM$1:AM$166="teilsaniert",AL$1:AL$166))) / 2,
            (MIN(IF(AM$1:AM$166="saniert",AL$1:AL$166)) + MAX(IF(AM$1:AM$166="saniert",AL$1:AL$166))) / 2
        )
    )),
    0,
    IF(
        AL298 &lt; (IF(
            AM299 = "unsaniert",
            (MIN(IF(AM$1:AM$166="unsaniert",AL$1:AL$166)) + MAX(IF(AM$1:AM$166="unsaniert",AL$1:AL$166))) / 2,
            IF(
                AM299 = "teilsaniert",
                (MIN(IF(AM$1:AM$166="teilsaniert",AL$1:AL$166)) + MAX(IF(AM$1:AM$166="teilsaniert",AL$1:AL$166))) / 2,
                (MIN(IF(AM$1:AM$166="saniert",AL$1:AL$166)) + MAX(IF(AM$1:AM$166="saniert",AL$1:AL$166))) / 2
            )
        )),
        0,
        AK299
    )
)</f>
        <v>0</v>
      </c>
    </row>
    <row r="300" spans="9:40">
      <c r="I300" s="174">
        <f t="shared" si="89"/>
        <v>-3.4127738939736303</v>
      </c>
      <c r="J300" s="160">
        <f t="shared" si="95"/>
        <v>1.9954966218781236E-12</v>
      </c>
      <c r="K300" s="174" t="str">
        <f t="shared" si="90"/>
        <v>saniert</v>
      </c>
      <c r="L300" s="174" cm="1">
        <f t="array" ref="L300">IF(
    J300 &gt; (IF(
        K300 = "unsaniert",
        (MIN(IF(K$32:K$166="unsaniert",J$32:J$166)) + MAX(IF(K$32:K$166="unsaniert",J$32:J$166))) / 2,
        IF(
            K300 = "teilsaniert",
            (MIN(IF(K$32:K$166="teilsaniert",J$32:J$166)) + MAX(IF(K$32:K$166="teilsaniert",J$32:J$166))) / 2,
            (MIN(IF(K$32:K$166="saniert",J$32:J$166)) + MAX(IF(K$32:K$166="saniert",J$32:J$166))) / 2
        )
    )),
    0,
    IF(
        J299 &lt; (IF(
            K300 = "unsaniert",
            (MIN(IF(K$32:K$166="unsaniert",J$32:J$166)) + MAX(IF(K$32:K$166="unsaniert",J$32:J$166))) / 2,
            IF(
                K300 = "teilsaniert",
                (MIN(IF(K$32:K$166="teilsaniert",J$32:J$166)) + MAX(IF(K$32:K$166="teilsaniert",J$32:J$166))) / 2,
                (MIN(IF(K$32:K$166="saniert",J$32:J$166)) + MAX(IF(K$32:K$166="saniert",J$32:J$166))) / 2
            )
        )),
        0,
        I300
    )
)</f>
        <v>0</v>
      </c>
      <c r="W300" s="174">
        <f t="shared" si="93"/>
        <v>-2.6629102299996905</v>
      </c>
      <c r="X300" s="173">
        <f t="shared" si="91"/>
        <v>8.0371968683239814E-17</v>
      </c>
      <c r="Y300" s="174" t="str">
        <f t="shared" si="92"/>
        <v>saniert</v>
      </c>
      <c r="Z300" s="174" cm="1">
        <f t="array" ref="Z300">IF(
    X300 &gt; (IF(
        Y300 = "unsaniert",
        (MIN(IF(Y$29:Y$166="unsaniert",X$29:X$166)) + MAX(IF(Y$29:Y$166="unsaniert",X$29:X$166))) / 2,
        IF(
            Y300 = "teilsaniert",
            (MIN(IF(Y$29:Y$166="teilsaniert",X$29:X$166)) + MAX(IF(Y$29:Y$166="teilsaniert",X$29:X$166))) / 2,
            (MIN(IF(Y$29:Y$166="saniert",X$29:X$166)) + MAX(IF(Y$29:Y$166="saniert",X$29:X$166))) / 2
        )
    )),
    0,
    IF(
        X299 &lt; (IF(
            Y300 = "unsaniert",
            (MIN(IF(Y$29:Y$166="unsaniert",X$29:X$166)) + MAX(IF(Y$29:Y$166="unsaniert",X$29:X$166))) / 2,
            IF(
                Y300 = "teilsaniert",
                (MIN(IF(Y$29:Y$166="teilsaniert",X$29:X$166)) + MAX(IF(Y$29:Y$166="teilsaniert",X$29:X$166))) / 2,
                (MIN(IF(Y$29:Y$166="saniert",X$29:X$166)) + MAX(IF(Y$29:Y$166="saniert",X$29:X$166))) / 2
            )
        )),
        0,
        W300
    )
)</f>
        <v>0</v>
      </c>
      <c r="AK300" s="174">
        <f t="shared" si="94"/>
        <v>-5.7779460361989283</v>
      </c>
      <c r="AL300" s="173">
        <f t="shared" si="57"/>
        <v>2.0393675632492795E-122</v>
      </c>
      <c r="AM300" s="174" t="str">
        <f t="shared" si="58"/>
        <v>saniert</v>
      </c>
      <c r="AN300" s="174" cm="1">
        <f t="array" ref="AN300">IF(
    AL300 &gt; (IF(
        AM300 = "unsaniert",
        (MIN(IF(AM$1:AM$166="unsaniert",AL$1:AL$166)) + MAX(IF(AM$1:AM$166="unsaniert",AL$1:AL$166))) / 2,
        IF(
            AM300 = "teilsaniert",
            (MIN(IF(AM$1:AM$166="teilsaniert",AL$1:AL$166)) + MAX(IF(AM$1:AM$166="teilsaniert",AL$1:AL$166))) / 2,
            (MIN(IF(AM$1:AM$166="saniert",AL$1:AL$166)) + MAX(IF(AM$1:AM$166="saniert",AL$1:AL$166))) / 2
        )
    )),
    0,
    IF(
        AL299 &lt; (IF(
            AM300 = "unsaniert",
            (MIN(IF(AM$1:AM$166="unsaniert",AL$1:AL$166)) + MAX(IF(AM$1:AM$166="unsaniert",AL$1:AL$166))) / 2,
            IF(
                AM300 = "teilsaniert",
                (MIN(IF(AM$1:AM$166="teilsaniert",AL$1:AL$166)) + MAX(IF(AM$1:AM$166="teilsaniert",AL$1:AL$166))) / 2,
                (MIN(IF(AM$1:AM$166="saniert",AL$1:AL$166)) + MAX(IF(AM$1:AM$166="saniert",AL$1:AL$166))) / 2
            )
        )),
        0,
        AK300
    )
)</f>
        <v>0</v>
      </c>
    </row>
    <row r="301" spans="9:40">
      <c r="I301" s="174">
        <f t="shared" si="89"/>
        <v>-3.4427738939736301</v>
      </c>
      <c r="J301" s="160">
        <f t="shared" si="95"/>
        <v>1.5293540803105214E-12</v>
      </c>
      <c r="K301" s="174" t="str">
        <f t="shared" si="90"/>
        <v>saniert</v>
      </c>
      <c r="L301" s="174" cm="1">
        <f t="array" ref="L301">IF(
    J301 &gt; (IF(
        K301 = "unsaniert",
        (MIN(IF(K$32:K$166="unsaniert",J$32:J$166)) + MAX(IF(K$32:K$166="unsaniert",J$32:J$166))) / 2,
        IF(
            K301 = "teilsaniert",
            (MIN(IF(K$32:K$166="teilsaniert",J$32:J$166)) + MAX(IF(K$32:K$166="teilsaniert",J$32:J$166))) / 2,
            (MIN(IF(K$32:K$166="saniert",J$32:J$166)) + MAX(IF(K$32:K$166="saniert",J$32:J$166))) / 2
        )
    )),
    0,
    IF(
        J300 &lt; (IF(
            K301 = "unsaniert",
            (MIN(IF(K$32:K$166="unsaniert",J$32:J$166)) + MAX(IF(K$32:K$166="unsaniert",J$32:J$166))) / 2,
            IF(
                K301 = "teilsaniert",
                (MIN(IF(K$32:K$166="teilsaniert",J$32:J$166)) + MAX(IF(K$32:K$166="teilsaniert",J$32:J$166))) / 2,
                (MIN(IF(K$32:K$166="saniert",J$32:J$166)) + MAX(IF(K$32:K$166="saniert",J$32:J$166))) / 2
            )
        )),
        0,
        I301
    )
)</f>
        <v>0</v>
      </c>
      <c r="W301" s="174">
        <f t="shared" si="93"/>
        <v>-2.6929102299996903</v>
      </c>
      <c r="X301" s="173">
        <f t="shared" si="91"/>
        <v>5.6298368308884594E-17</v>
      </c>
      <c r="Y301" s="174" t="str">
        <f t="shared" si="92"/>
        <v>saniert</v>
      </c>
      <c r="Z301" s="174" cm="1">
        <f t="array" ref="Z301">IF(
    X301 &gt; (IF(
        Y301 = "unsaniert",
        (MIN(IF(Y$29:Y$166="unsaniert",X$29:X$166)) + MAX(IF(Y$29:Y$166="unsaniert",X$29:X$166))) / 2,
        IF(
            Y301 = "teilsaniert",
            (MIN(IF(Y$29:Y$166="teilsaniert",X$29:X$166)) + MAX(IF(Y$29:Y$166="teilsaniert",X$29:X$166))) / 2,
            (MIN(IF(Y$29:Y$166="saniert",X$29:X$166)) + MAX(IF(Y$29:Y$166="saniert",X$29:X$166))) / 2
        )
    )),
    0,
    IF(
        X300 &lt; (IF(
            Y301 = "unsaniert",
            (MIN(IF(Y$29:Y$166="unsaniert",X$29:X$166)) + MAX(IF(Y$29:Y$166="unsaniert",X$29:X$166))) / 2,
            IF(
                Y301 = "teilsaniert",
                (MIN(IF(Y$29:Y$166="teilsaniert",X$29:X$166)) + MAX(IF(Y$29:Y$166="teilsaniert",X$29:X$166))) / 2,
                (MIN(IF(Y$29:Y$166="saniert",X$29:X$166)) + MAX(IF(Y$29:Y$166="saniert",X$29:X$166))) / 2
            )
        )),
        0,
        W301
    )
)</f>
        <v>0</v>
      </c>
      <c r="AK301" s="174">
        <f t="shared" si="94"/>
        <v>-5.8079460361989286</v>
      </c>
      <c r="AL301" s="173">
        <f t="shared" si="57"/>
        <v>1.9270565221333255E-123</v>
      </c>
      <c r="AM301" s="174" t="str">
        <f t="shared" si="58"/>
        <v>saniert</v>
      </c>
      <c r="AN301" s="174" cm="1">
        <f t="array" ref="AN301">IF(
    AL301 &gt; (IF(
        AM301 = "unsaniert",
        (MIN(IF(AM$1:AM$166="unsaniert",AL$1:AL$166)) + MAX(IF(AM$1:AM$166="unsaniert",AL$1:AL$166))) / 2,
        IF(
            AM301 = "teilsaniert",
            (MIN(IF(AM$1:AM$166="teilsaniert",AL$1:AL$166)) + MAX(IF(AM$1:AM$166="teilsaniert",AL$1:AL$166))) / 2,
            (MIN(IF(AM$1:AM$166="saniert",AL$1:AL$166)) + MAX(IF(AM$1:AM$166="saniert",AL$1:AL$166))) / 2
        )
    )),
    0,
    IF(
        AL300 &lt; (IF(
            AM301 = "unsaniert",
            (MIN(IF(AM$1:AM$166="unsaniert",AL$1:AL$166)) + MAX(IF(AM$1:AM$166="unsaniert",AL$1:AL$166))) / 2,
            IF(
                AM301 = "teilsaniert",
                (MIN(IF(AM$1:AM$166="teilsaniert",AL$1:AL$166)) + MAX(IF(AM$1:AM$166="teilsaniert",AL$1:AL$166))) / 2,
                (MIN(IF(AM$1:AM$166="saniert",AL$1:AL$166)) + MAX(IF(AM$1:AM$166="saniert",AL$1:AL$166))) / 2
            )
        )),
        0,
        AK301
    )
)</f>
        <v>0</v>
      </c>
    </row>
    <row r="302" spans="9:40">
      <c r="I302" s="174">
        <f t="shared" si="89"/>
        <v>-3.4727738939736299</v>
      </c>
      <c r="J302" s="160">
        <f t="shared" si="95"/>
        <v>1.1704843027531708E-12</v>
      </c>
      <c r="K302" s="174" t="str">
        <f t="shared" si="90"/>
        <v>saniert</v>
      </c>
      <c r="L302" s="174" cm="1">
        <f t="array" ref="L302">IF(
    J302 &gt; (IF(
        K302 = "unsaniert",
        (MIN(IF(K$32:K$166="unsaniert",J$32:J$166)) + MAX(IF(K$32:K$166="unsaniert",J$32:J$166))) / 2,
        IF(
            K302 = "teilsaniert",
            (MIN(IF(K$32:K$166="teilsaniert",J$32:J$166)) + MAX(IF(K$32:K$166="teilsaniert",J$32:J$166))) / 2,
            (MIN(IF(K$32:K$166="saniert",J$32:J$166)) + MAX(IF(K$32:K$166="saniert",J$32:J$166))) / 2
        )
    )),
    0,
    IF(
        J301 &lt; (IF(
            K302 = "unsaniert",
            (MIN(IF(K$32:K$166="unsaniert",J$32:J$166)) + MAX(IF(K$32:K$166="unsaniert",J$32:J$166))) / 2,
            IF(
                K302 = "teilsaniert",
                (MIN(IF(K$32:K$166="teilsaniert",J$32:J$166)) + MAX(IF(K$32:K$166="teilsaniert",J$32:J$166))) / 2,
                (MIN(IF(K$32:K$166="saniert",J$32:J$166)) + MAX(IF(K$32:K$166="saniert",J$32:J$166))) / 2
            )
        )),
        0,
        I302
    )
)</f>
        <v>0</v>
      </c>
      <c r="W302" s="174">
        <f t="shared" si="93"/>
        <v>-2.7229102299996901</v>
      </c>
      <c r="X302" s="173">
        <f t="shared" si="91"/>
        <v>3.9365434129241825E-17</v>
      </c>
      <c r="Y302" s="174" t="str">
        <f t="shared" si="92"/>
        <v>saniert</v>
      </c>
      <c r="Z302" s="174" cm="1">
        <f t="array" ref="Z302">IF(
    X302 &gt; (IF(
        Y302 = "unsaniert",
        (MIN(IF(Y$29:Y$166="unsaniert",X$29:X$166)) + MAX(IF(Y$29:Y$166="unsaniert",X$29:X$166))) / 2,
        IF(
            Y302 = "teilsaniert",
            (MIN(IF(Y$29:Y$166="teilsaniert",X$29:X$166)) + MAX(IF(Y$29:Y$166="teilsaniert",X$29:X$166))) / 2,
            (MIN(IF(Y$29:Y$166="saniert",X$29:X$166)) + MAX(IF(Y$29:Y$166="saniert",X$29:X$166))) / 2
        )
    )),
    0,
    IF(
        X301 &lt; (IF(
            Y302 = "unsaniert",
            (MIN(IF(Y$29:Y$166="unsaniert",X$29:X$166)) + MAX(IF(Y$29:Y$166="unsaniert",X$29:X$166))) / 2,
            IF(
                Y302 = "teilsaniert",
                (MIN(IF(Y$29:Y$166="teilsaniert",X$29:X$166)) + MAX(IF(Y$29:Y$166="teilsaniert",X$29:X$166))) / 2,
                (MIN(IF(Y$29:Y$166="saniert",X$29:X$166)) + MAX(IF(Y$29:Y$166="saniert",X$29:X$166))) / 2
            )
        )),
        0,
        W302
    )
)</f>
        <v>0</v>
      </c>
      <c r="AK302" s="174">
        <f t="shared" si="94"/>
        <v>-5.8379460361989288</v>
      </c>
      <c r="AL302" s="173">
        <f t="shared" si="57"/>
        <v>1.8028440824716978E-124</v>
      </c>
      <c r="AM302" s="174" t="str">
        <f t="shared" si="58"/>
        <v>saniert</v>
      </c>
      <c r="AN302" s="174" cm="1">
        <f t="array" ref="AN302">IF(
    AL302 &gt; (IF(
        AM302 = "unsaniert",
        (MIN(IF(AM$1:AM$166="unsaniert",AL$1:AL$166)) + MAX(IF(AM$1:AM$166="unsaniert",AL$1:AL$166))) / 2,
        IF(
            AM302 = "teilsaniert",
            (MIN(IF(AM$1:AM$166="teilsaniert",AL$1:AL$166)) + MAX(IF(AM$1:AM$166="teilsaniert",AL$1:AL$166))) / 2,
            (MIN(IF(AM$1:AM$166="saniert",AL$1:AL$166)) + MAX(IF(AM$1:AM$166="saniert",AL$1:AL$166))) / 2
        )
    )),
    0,
    IF(
        AL301 &lt; (IF(
            AM302 = "unsaniert",
            (MIN(IF(AM$1:AM$166="unsaniert",AL$1:AL$166)) + MAX(IF(AM$1:AM$166="unsaniert",AL$1:AL$166))) / 2,
            IF(
                AM302 = "teilsaniert",
                (MIN(IF(AM$1:AM$166="teilsaniert",AL$1:AL$166)) + MAX(IF(AM$1:AM$166="teilsaniert",AL$1:AL$166))) / 2,
                (MIN(IF(AM$1:AM$166="saniert",AL$1:AL$166)) + MAX(IF(AM$1:AM$166="saniert",AL$1:AL$166))) / 2
            )
        )),
        0,
        AK302
    )
)</f>
        <v>0</v>
      </c>
    </row>
    <row r="303" spans="9:40">
      <c r="I303" s="174">
        <f t="shared" si="89"/>
        <v>-3.5027738939736297</v>
      </c>
      <c r="J303" s="160">
        <f t="shared" si="95"/>
        <v>8.945889558771206E-13</v>
      </c>
      <c r="K303" s="174" t="str">
        <f t="shared" si="90"/>
        <v>saniert</v>
      </c>
      <c r="L303" s="174" cm="1">
        <f t="array" ref="L303">IF(
    J303 &gt; (IF(
        K303 = "unsaniert",
        (MIN(IF(K$32:K$166="unsaniert",J$32:J$166)) + MAX(IF(K$32:K$166="unsaniert",J$32:J$166))) / 2,
        IF(
            K303 = "teilsaniert",
            (MIN(IF(K$32:K$166="teilsaniert",J$32:J$166)) + MAX(IF(K$32:K$166="teilsaniert",J$32:J$166))) / 2,
            (MIN(IF(K$32:K$166="saniert",J$32:J$166)) + MAX(IF(K$32:K$166="saniert",J$32:J$166))) / 2
        )
    )),
    0,
    IF(
        J302 &lt; (IF(
            K303 = "unsaniert",
            (MIN(IF(K$32:K$166="unsaniert",J$32:J$166)) + MAX(IF(K$32:K$166="unsaniert",J$32:J$166))) / 2,
            IF(
                K303 = "teilsaniert",
                (MIN(IF(K$32:K$166="teilsaniert",J$32:J$166)) + MAX(IF(K$32:K$166="teilsaniert",J$32:J$166))) / 2,
                (MIN(IF(K$32:K$166="saniert",J$32:J$166)) + MAX(IF(K$32:K$166="saniert",J$32:J$166))) / 2
            )
        )),
        0,
        I303
    )
)</f>
        <v>0</v>
      </c>
      <c r="W303" s="174">
        <f t="shared" si="93"/>
        <v>-2.7529102299996899</v>
      </c>
      <c r="X303" s="173">
        <f t="shared" si="91"/>
        <v>2.7476551186289708E-17</v>
      </c>
      <c r="Y303" s="174" t="str">
        <f t="shared" si="92"/>
        <v>saniert</v>
      </c>
      <c r="Z303" s="174" cm="1">
        <f t="array" ref="Z303">IF(
    X303 &gt; (IF(
        Y303 = "unsaniert",
        (MIN(IF(Y$29:Y$166="unsaniert",X$29:X$166)) + MAX(IF(Y$29:Y$166="unsaniert",X$29:X$166))) / 2,
        IF(
            Y303 = "teilsaniert",
            (MIN(IF(Y$29:Y$166="teilsaniert",X$29:X$166)) + MAX(IF(Y$29:Y$166="teilsaniert",X$29:X$166))) / 2,
            (MIN(IF(Y$29:Y$166="saniert",X$29:X$166)) + MAX(IF(Y$29:Y$166="saniert",X$29:X$166))) / 2
        )
    )),
    0,
    IF(
        X302 &lt; (IF(
            Y303 = "unsaniert",
            (MIN(IF(Y$29:Y$166="unsaniert",X$29:X$166)) + MAX(IF(Y$29:Y$166="unsaniert",X$29:X$166))) / 2,
            IF(
                Y303 = "teilsaniert",
                (MIN(IF(Y$29:Y$166="teilsaniert",X$29:X$166)) + MAX(IF(Y$29:Y$166="teilsaniert",X$29:X$166))) / 2,
                (MIN(IF(Y$29:Y$166="saniert",X$29:X$166)) + MAX(IF(Y$29:Y$166="saniert",X$29:X$166))) / 2
            )
        )),
        0,
        W303
    )
)</f>
        <v>0</v>
      </c>
      <c r="AK303" s="174">
        <f t="shared" si="94"/>
        <v>-5.8679460361989291</v>
      </c>
      <c r="AL303" s="173">
        <f t="shared" si="57"/>
        <v>1.6698851022402149E-125</v>
      </c>
      <c r="AM303" s="174" t="str">
        <f t="shared" si="58"/>
        <v>saniert</v>
      </c>
      <c r="AN303" s="174" cm="1">
        <f t="array" ref="AN303">IF(
    AL303 &gt; (IF(
        AM303 = "unsaniert",
        (MIN(IF(AM$1:AM$166="unsaniert",AL$1:AL$166)) + MAX(IF(AM$1:AM$166="unsaniert",AL$1:AL$166))) / 2,
        IF(
            AM303 = "teilsaniert",
            (MIN(IF(AM$1:AM$166="teilsaniert",AL$1:AL$166)) + MAX(IF(AM$1:AM$166="teilsaniert",AL$1:AL$166))) / 2,
            (MIN(IF(AM$1:AM$166="saniert",AL$1:AL$166)) + MAX(IF(AM$1:AM$166="saniert",AL$1:AL$166))) / 2
        )
    )),
    0,
    IF(
        AL302 &lt; (IF(
            AM303 = "unsaniert",
            (MIN(IF(AM$1:AM$166="unsaniert",AL$1:AL$166)) + MAX(IF(AM$1:AM$166="unsaniert",AL$1:AL$166))) / 2,
            IF(
                AM303 = "teilsaniert",
                (MIN(IF(AM$1:AM$166="teilsaniert",AL$1:AL$166)) + MAX(IF(AM$1:AM$166="teilsaniert",AL$1:AL$166))) / 2,
                (MIN(IF(AM$1:AM$166="saniert",AL$1:AL$166)) + MAX(IF(AM$1:AM$166="saniert",AL$1:AL$166))) / 2
            )
        )),
        0,
        AK303
    )
)</f>
        <v>0</v>
      </c>
    </row>
    <row r="304" spans="9:40">
      <c r="I304" s="174">
        <f t="shared" si="89"/>
        <v>-3.5327738939736295</v>
      </c>
      <c r="J304" s="160">
        <f t="shared" si="95"/>
        <v>6.8278151592714742E-13</v>
      </c>
      <c r="K304" s="174" t="str">
        <f t="shared" si="90"/>
        <v>saniert</v>
      </c>
      <c r="L304" s="174" cm="1">
        <f t="array" ref="L304">IF(
    J304 &gt; (IF(
        K304 = "unsaniert",
        (MIN(IF(K$32:K$166="unsaniert",J$32:J$166)) + MAX(IF(K$32:K$166="unsaniert",J$32:J$166))) / 2,
        IF(
            K304 = "teilsaniert",
            (MIN(IF(K$32:K$166="teilsaniert",J$32:J$166)) + MAX(IF(K$32:K$166="teilsaniert",J$32:J$166))) / 2,
            (MIN(IF(K$32:K$166="saniert",J$32:J$166)) + MAX(IF(K$32:K$166="saniert",J$32:J$166))) / 2
        )
    )),
    0,
    IF(
        J303 &lt; (IF(
            K304 = "unsaniert",
            (MIN(IF(K$32:K$166="unsaniert",J$32:J$166)) + MAX(IF(K$32:K$166="unsaniert",J$32:J$166))) / 2,
            IF(
                K304 = "teilsaniert",
                (MIN(IF(K$32:K$166="teilsaniert",J$32:J$166)) + MAX(IF(K$32:K$166="teilsaniert",J$32:J$166))) / 2,
                (MIN(IF(K$32:K$166="saniert",J$32:J$166)) + MAX(IF(K$32:K$166="saniert",J$32:J$166))) / 2
            )
        )),
        0,
        I304
    )
)</f>
        <v>0</v>
      </c>
      <c r="W304" s="174">
        <f t="shared" si="93"/>
        <v>-2.7829102299996897</v>
      </c>
      <c r="X304" s="173">
        <f t="shared" si="91"/>
        <v>1.9144200511624563E-17</v>
      </c>
      <c r="Y304" s="174" t="str">
        <f t="shared" si="92"/>
        <v>saniert</v>
      </c>
      <c r="Z304" s="174" cm="1">
        <f t="array" ref="Z304">IF(
    X304 &gt; (IF(
        Y304 = "unsaniert",
        (MIN(IF(Y$29:Y$166="unsaniert",X$29:X$166)) + MAX(IF(Y$29:Y$166="unsaniert",X$29:X$166))) / 2,
        IF(
            Y304 = "teilsaniert",
            (MIN(IF(Y$29:Y$166="teilsaniert",X$29:X$166)) + MAX(IF(Y$29:Y$166="teilsaniert",X$29:X$166))) / 2,
            (MIN(IF(Y$29:Y$166="saniert",X$29:X$166)) + MAX(IF(Y$29:Y$166="saniert",X$29:X$166))) / 2
        )
    )),
    0,
    IF(
        X303 &lt; (IF(
            Y304 = "unsaniert",
            (MIN(IF(Y$29:Y$166="unsaniert",X$29:X$166)) + MAX(IF(Y$29:Y$166="unsaniert",X$29:X$166))) / 2,
            IF(
                Y304 = "teilsaniert",
                (MIN(IF(Y$29:Y$166="teilsaniert",X$29:X$166)) + MAX(IF(Y$29:Y$166="teilsaniert",X$29:X$166))) / 2,
                (MIN(IF(Y$29:Y$166="saniert",X$29:X$166)) + MAX(IF(Y$29:Y$166="saniert",X$29:X$166))) / 2
            )
        )),
        0,
        W304
    )
)</f>
        <v>0</v>
      </c>
      <c r="AK304" s="174">
        <f t="shared" si="94"/>
        <v>-5.8979460361989293</v>
      </c>
      <c r="AL304" s="173">
        <f t="shared" si="57"/>
        <v>1.5313683042230498E-126</v>
      </c>
      <c r="AM304" s="174" t="str">
        <f t="shared" si="58"/>
        <v>saniert</v>
      </c>
      <c r="AN304" s="174" cm="1">
        <f t="array" ref="AN304">IF(
    AL304 &gt; (IF(
        AM304 = "unsaniert",
        (MIN(IF(AM$1:AM$166="unsaniert",AL$1:AL$166)) + MAX(IF(AM$1:AM$166="unsaniert",AL$1:AL$166))) / 2,
        IF(
            AM304 = "teilsaniert",
            (MIN(IF(AM$1:AM$166="teilsaniert",AL$1:AL$166)) + MAX(IF(AM$1:AM$166="teilsaniert",AL$1:AL$166))) / 2,
            (MIN(IF(AM$1:AM$166="saniert",AL$1:AL$166)) + MAX(IF(AM$1:AM$166="saniert",AL$1:AL$166))) / 2
        )
    )),
    0,
    IF(
        AL303 &lt; (IF(
            AM304 = "unsaniert",
            (MIN(IF(AM$1:AM$166="unsaniert",AL$1:AL$166)) + MAX(IF(AM$1:AM$166="unsaniert",AL$1:AL$166))) / 2,
            IF(
                AM304 = "teilsaniert",
                (MIN(IF(AM$1:AM$166="teilsaniert",AL$1:AL$166)) + MAX(IF(AM$1:AM$166="teilsaniert",AL$1:AL$166))) / 2,
                (MIN(IF(AM$1:AM$166="saniert",AL$1:AL$166)) + MAX(IF(AM$1:AM$166="saniert",AL$1:AL$166))) / 2
            )
        )),
        0,
        AK304
    )
)</f>
        <v>0</v>
      </c>
    </row>
    <row r="305" spans="9:40">
      <c r="I305" s="174">
        <f t="shared" si="89"/>
        <v>-3.5627738939736293</v>
      </c>
      <c r="J305" s="160">
        <f t="shared" si="95"/>
        <v>5.2040344003175524E-13</v>
      </c>
      <c r="K305" s="174" t="str">
        <f t="shared" si="90"/>
        <v>saniert</v>
      </c>
      <c r="L305" s="174" cm="1">
        <f t="array" ref="L305">IF(
    J305 &gt; (IF(
        K305 = "unsaniert",
        (MIN(IF(K$32:K$166="unsaniert",J$32:J$166)) + MAX(IF(K$32:K$166="unsaniert",J$32:J$166))) / 2,
        IF(
            K305 = "teilsaniert",
            (MIN(IF(K$32:K$166="teilsaniert",J$32:J$166)) + MAX(IF(K$32:K$166="teilsaniert",J$32:J$166))) / 2,
            (MIN(IF(K$32:K$166="saniert",J$32:J$166)) + MAX(IF(K$32:K$166="saniert",J$32:J$166))) / 2
        )
    )),
    0,
    IF(
        J304 &lt; (IF(
            K305 = "unsaniert",
            (MIN(IF(K$32:K$166="unsaniert",J$32:J$166)) + MAX(IF(K$32:K$166="unsaniert",J$32:J$166))) / 2,
            IF(
                K305 = "teilsaniert",
                (MIN(IF(K$32:K$166="teilsaniert",J$32:J$166)) + MAX(IF(K$32:K$166="teilsaniert",J$32:J$166))) / 2,
                (MIN(IF(K$32:K$166="saniert",J$32:J$166)) + MAX(IF(K$32:K$166="saniert",J$32:J$166))) / 2
            )
        )),
        0,
        I305
    )
)</f>
        <v>0</v>
      </c>
      <c r="W305" s="174">
        <f t="shared" si="93"/>
        <v>-2.8129102299996895</v>
      </c>
      <c r="X305" s="173">
        <f t="shared" si="91"/>
        <v>1.3314963883753359E-17</v>
      </c>
      <c r="Y305" s="174" t="str">
        <f t="shared" si="92"/>
        <v>saniert</v>
      </c>
      <c r="Z305" s="174" cm="1">
        <f t="array" ref="Z305">IF(
    X305 &gt; (IF(
        Y305 = "unsaniert",
        (MIN(IF(Y$29:Y$166="unsaniert",X$29:X$166)) + MAX(IF(Y$29:Y$166="unsaniert",X$29:X$166))) / 2,
        IF(
            Y305 = "teilsaniert",
            (MIN(IF(Y$29:Y$166="teilsaniert",X$29:X$166)) + MAX(IF(Y$29:Y$166="teilsaniert",X$29:X$166))) / 2,
            (MIN(IF(Y$29:Y$166="saniert",X$29:X$166)) + MAX(IF(Y$29:Y$166="saniert",X$29:X$166))) / 2
        )
    )),
    0,
    IF(
        X304 &lt; (IF(
            Y305 = "unsaniert",
            (MIN(IF(Y$29:Y$166="unsaniert",X$29:X$166)) + MAX(IF(Y$29:Y$166="unsaniert",X$29:X$166))) / 2,
            IF(
                Y305 = "teilsaniert",
                (MIN(IF(Y$29:Y$166="teilsaniert",X$29:X$166)) + MAX(IF(Y$29:Y$166="teilsaniert",X$29:X$166))) / 2,
                (MIN(IF(Y$29:Y$166="saniert",X$29:X$166)) + MAX(IF(Y$29:Y$166="saniert",X$29:X$166))) / 2
            )
        )),
        0,
        W305
    )
)</f>
        <v>0</v>
      </c>
      <c r="AK305" s="174">
        <f t="shared" si="94"/>
        <v>-5.9279460361989296</v>
      </c>
      <c r="AL305" s="173">
        <f t="shared" si="57"/>
        <v>1.3903921185490701E-127</v>
      </c>
      <c r="AM305" s="174" t="str">
        <f t="shared" si="58"/>
        <v>saniert</v>
      </c>
      <c r="AN305" s="174" cm="1">
        <f t="array" ref="AN305">IF(
    AL305 &gt; (IF(
        AM305 = "unsaniert",
        (MIN(IF(AM$1:AM$166="unsaniert",AL$1:AL$166)) + MAX(IF(AM$1:AM$166="unsaniert",AL$1:AL$166))) / 2,
        IF(
            AM305 = "teilsaniert",
            (MIN(IF(AM$1:AM$166="teilsaniert",AL$1:AL$166)) + MAX(IF(AM$1:AM$166="teilsaniert",AL$1:AL$166))) / 2,
            (MIN(IF(AM$1:AM$166="saniert",AL$1:AL$166)) + MAX(IF(AM$1:AM$166="saniert",AL$1:AL$166))) / 2
        )
    )),
    0,
    IF(
        AL304 &lt; (IF(
            AM305 = "unsaniert",
            (MIN(IF(AM$1:AM$166="unsaniert",AL$1:AL$166)) + MAX(IF(AM$1:AM$166="unsaniert",AL$1:AL$166))) / 2,
            IF(
                AM305 = "teilsaniert",
                (MIN(IF(AM$1:AM$166="teilsaniert",AL$1:AL$166)) + MAX(IF(AM$1:AM$166="teilsaniert",AL$1:AL$166))) / 2,
                (MIN(IF(AM$1:AM$166="saniert",AL$1:AL$166)) + MAX(IF(AM$1:AM$166="saniert",AL$1:AL$166))) / 2
            )
        )),
        0,
        AK305
    )
)</f>
        <v>0</v>
      </c>
    </row>
    <row r="306" spans="9:40">
      <c r="I306" s="174">
        <f t="shared" si="89"/>
        <v>-3.5927738939736291</v>
      </c>
      <c r="J306" s="160">
        <f t="shared" si="95"/>
        <v>3.9609434195380205E-13</v>
      </c>
      <c r="K306" s="174" t="str">
        <f t="shared" si="90"/>
        <v>saniert</v>
      </c>
      <c r="L306" s="174" cm="1">
        <f t="array" ref="L306">IF(
    J306 &gt; (IF(
        K306 = "unsaniert",
        (MIN(IF(K$32:K$166="unsaniert",J$32:J$166)) + MAX(IF(K$32:K$166="unsaniert",J$32:J$166))) / 2,
        IF(
            K306 = "teilsaniert",
            (MIN(IF(K$32:K$166="teilsaniert",J$32:J$166)) + MAX(IF(K$32:K$166="teilsaniert",J$32:J$166))) / 2,
            (MIN(IF(K$32:K$166="saniert",J$32:J$166)) + MAX(IF(K$32:K$166="saniert",J$32:J$166))) / 2
        )
    )),
    0,
    IF(
        J305 &lt; (IF(
            K306 = "unsaniert",
            (MIN(IF(K$32:K$166="unsaniert",J$32:J$166)) + MAX(IF(K$32:K$166="unsaniert",J$32:J$166))) / 2,
            IF(
                K306 = "teilsaniert",
                (MIN(IF(K$32:K$166="teilsaniert",J$32:J$166)) + MAX(IF(K$32:K$166="teilsaniert",J$32:J$166))) / 2,
                (MIN(IF(K$32:K$166="saniert",J$32:J$166)) + MAX(IF(K$32:K$166="saniert",J$32:J$166))) / 2
            )
        )),
        0,
        I306
    )
)</f>
        <v>0</v>
      </c>
      <c r="W306" s="174">
        <f t="shared" si="93"/>
        <v>-2.8429102299996893</v>
      </c>
      <c r="X306" s="173">
        <f t="shared" si="91"/>
        <v>9.2442227245144446E-18</v>
      </c>
      <c r="Y306" s="174" t="str">
        <f t="shared" si="92"/>
        <v>saniert</v>
      </c>
      <c r="Z306" s="174" cm="1">
        <f t="array" ref="Z306">IF(
    X306 &gt; (IF(
        Y306 = "unsaniert",
        (MIN(IF(Y$29:Y$166="unsaniert",X$29:X$166)) + MAX(IF(Y$29:Y$166="unsaniert",X$29:X$166))) / 2,
        IF(
            Y306 = "teilsaniert",
            (MIN(IF(Y$29:Y$166="teilsaniert",X$29:X$166)) + MAX(IF(Y$29:Y$166="teilsaniert",X$29:X$166))) / 2,
            (MIN(IF(Y$29:Y$166="saniert",X$29:X$166)) + MAX(IF(Y$29:Y$166="saniert",X$29:X$166))) / 2
        )
    )),
    0,
    IF(
        X305 &lt; (IF(
            Y306 = "unsaniert",
            (MIN(IF(Y$29:Y$166="unsaniert",X$29:X$166)) + MAX(IF(Y$29:Y$166="unsaniert",X$29:X$166))) / 2,
            IF(
                Y306 = "teilsaniert",
                (MIN(IF(Y$29:Y$166="teilsaniert",X$29:X$166)) + MAX(IF(Y$29:Y$166="teilsaniert",X$29:X$166))) / 2,
                (MIN(IF(Y$29:Y$166="saniert",X$29:X$166)) + MAX(IF(Y$29:Y$166="saniert",X$29:X$166))) / 2
            )
        )),
        0,
        W306
    )
)</f>
        <v>0</v>
      </c>
      <c r="AK306" s="174">
        <f t="shared" si="94"/>
        <v>-5.9579460361989298</v>
      </c>
      <c r="AL306" s="173">
        <f t="shared" si="57"/>
        <v>1.2498545003582287E-128</v>
      </c>
      <c r="AM306" s="174" t="str">
        <f t="shared" si="58"/>
        <v>saniert</v>
      </c>
      <c r="AN306" s="174" cm="1">
        <f t="array" ref="AN306">IF(
    AL306 &gt; (IF(
        AM306 = "unsaniert",
        (MIN(IF(AM$1:AM$166="unsaniert",AL$1:AL$166)) + MAX(IF(AM$1:AM$166="unsaniert",AL$1:AL$166))) / 2,
        IF(
            AM306 = "teilsaniert",
            (MIN(IF(AM$1:AM$166="teilsaniert",AL$1:AL$166)) + MAX(IF(AM$1:AM$166="teilsaniert",AL$1:AL$166))) / 2,
            (MIN(IF(AM$1:AM$166="saniert",AL$1:AL$166)) + MAX(IF(AM$1:AM$166="saniert",AL$1:AL$166))) / 2
        )
    )),
    0,
    IF(
        AL305 &lt; (IF(
            AM306 = "unsaniert",
            (MIN(IF(AM$1:AM$166="unsaniert",AL$1:AL$166)) + MAX(IF(AM$1:AM$166="unsaniert",AL$1:AL$166))) / 2,
            IF(
                AM306 = "teilsaniert",
                (MIN(IF(AM$1:AM$166="teilsaniert",AL$1:AL$166)) + MAX(IF(AM$1:AM$166="teilsaniert",AL$1:AL$166))) / 2,
                (MIN(IF(AM$1:AM$166="saniert",AL$1:AL$166)) + MAX(IF(AM$1:AM$166="saniert",AL$1:AL$166))) / 2
            )
        )),
        0,
        AK306
    )
)</f>
        <v>0</v>
      </c>
    </row>
    <row r="307" spans="9:40">
      <c r="I307" s="174">
        <f t="shared" si="89"/>
        <v>-3.6227738939736289</v>
      </c>
      <c r="J307" s="160">
        <f t="shared" si="95"/>
        <v>3.0106279811179216E-13</v>
      </c>
      <c r="K307" s="174" t="str">
        <f t="shared" si="90"/>
        <v>saniert</v>
      </c>
      <c r="L307" s="174" cm="1">
        <f t="array" ref="L307">IF(
    J307 &gt; (IF(
        K307 = "unsaniert",
        (MIN(IF(K$32:K$166="unsaniert",J$32:J$166)) + MAX(IF(K$32:K$166="unsaniert",J$32:J$166))) / 2,
        IF(
            K307 = "teilsaniert",
            (MIN(IF(K$32:K$166="teilsaniert",J$32:J$166)) + MAX(IF(K$32:K$166="teilsaniert",J$32:J$166))) / 2,
            (MIN(IF(K$32:K$166="saniert",J$32:J$166)) + MAX(IF(K$32:K$166="saniert",J$32:J$166))) / 2
        )
    )),
    0,
    IF(
        J306 &lt; (IF(
            K307 = "unsaniert",
            (MIN(IF(K$32:K$166="unsaniert",J$32:J$166)) + MAX(IF(K$32:K$166="unsaniert",J$32:J$166))) / 2,
            IF(
                K307 = "teilsaniert",
                (MIN(IF(K$32:K$166="teilsaniert",J$32:J$166)) + MAX(IF(K$32:K$166="teilsaniert",J$32:J$166))) / 2,
                (MIN(IF(K$32:K$166="saniert",J$32:J$166)) + MAX(IF(K$32:K$166="saniert",J$32:J$166))) / 2
            )
        )),
        0,
        I307
    )
)</f>
        <v>0</v>
      </c>
      <c r="W307" s="174">
        <f t="shared" si="93"/>
        <v>-2.8729102299996891</v>
      </c>
      <c r="X307" s="173">
        <f t="shared" si="91"/>
        <v>6.406611136186481E-18</v>
      </c>
      <c r="Y307" s="174" t="str">
        <f t="shared" si="92"/>
        <v>saniert</v>
      </c>
      <c r="Z307" s="174" cm="1">
        <f t="array" ref="Z307">IF(
    X307 &gt; (IF(
        Y307 = "unsaniert",
        (MIN(IF(Y$29:Y$166="unsaniert",X$29:X$166)) + MAX(IF(Y$29:Y$166="unsaniert",X$29:X$166))) / 2,
        IF(
            Y307 = "teilsaniert",
            (MIN(IF(Y$29:Y$166="teilsaniert",X$29:X$166)) + MAX(IF(Y$29:Y$166="teilsaniert",X$29:X$166))) / 2,
            (MIN(IF(Y$29:Y$166="saniert",X$29:X$166)) + MAX(IF(Y$29:Y$166="saniert",X$29:X$166))) / 2
        )
    )),
    0,
    IF(
        X306 &lt; (IF(
            Y307 = "unsaniert",
            (MIN(IF(Y$29:Y$166="unsaniert",X$29:X$166)) + MAX(IF(Y$29:Y$166="unsaniert",X$29:X$166))) / 2,
            IF(
                Y307 = "teilsaniert",
                (MIN(IF(Y$29:Y$166="teilsaniert",X$29:X$166)) + MAX(IF(Y$29:Y$166="teilsaniert",X$29:X$166))) / 2,
                (MIN(IF(Y$29:Y$166="saniert",X$29:X$166)) + MAX(IF(Y$29:Y$166="saniert",X$29:X$166))) / 2
            )
        )),
        0,
        W307
    )
)</f>
        <v>0</v>
      </c>
      <c r="AK307" s="174">
        <f t="shared" si="94"/>
        <v>-5.9879460361989301</v>
      </c>
      <c r="AL307" s="173">
        <f t="shared" si="57"/>
        <v>1.112361824601765E-129</v>
      </c>
      <c r="AM307" s="174" t="str">
        <f t="shared" si="58"/>
        <v>saniert</v>
      </c>
      <c r="AN307" s="174" cm="1">
        <f t="array" ref="AN307">IF(
    AL307 &gt; (IF(
        AM307 = "unsaniert",
        (MIN(IF(AM$1:AM$166="unsaniert",AL$1:AL$166)) + MAX(IF(AM$1:AM$166="unsaniert",AL$1:AL$166))) / 2,
        IF(
            AM307 = "teilsaniert",
            (MIN(IF(AM$1:AM$166="teilsaniert",AL$1:AL$166)) + MAX(IF(AM$1:AM$166="teilsaniert",AL$1:AL$166))) / 2,
            (MIN(IF(AM$1:AM$166="saniert",AL$1:AL$166)) + MAX(IF(AM$1:AM$166="saniert",AL$1:AL$166))) / 2
        )
    )),
    0,
    IF(
        AL306 &lt; (IF(
            AM307 = "unsaniert",
            (MIN(IF(AM$1:AM$166="unsaniert",AL$1:AL$166)) + MAX(IF(AM$1:AM$166="unsaniert",AL$1:AL$166))) / 2,
            IF(
                AM307 = "teilsaniert",
                (MIN(IF(AM$1:AM$166="teilsaniert",AL$1:AL$166)) + MAX(IF(AM$1:AM$166="teilsaniert",AL$1:AL$166))) / 2,
                (MIN(IF(AM$1:AM$166="saniert",AL$1:AL$166)) + MAX(IF(AM$1:AM$166="saniert",AL$1:AL$166))) / 2
            )
        )),
        0,
        AK307
    )
)</f>
        <v>0</v>
      </c>
    </row>
    <row r="308" spans="9:40">
      <c r="I308" s="174">
        <f t="shared" si="89"/>
        <v>-3.6527738939736287</v>
      </c>
      <c r="J308" s="160">
        <f t="shared" si="95"/>
        <v>2.2851537370937557E-13</v>
      </c>
      <c r="K308" s="174" t="str">
        <f t="shared" si="90"/>
        <v>saniert</v>
      </c>
      <c r="L308" s="174" cm="1">
        <f t="array" ref="L308">IF(
    J308 &gt; (IF(
        K308 = "unsaniert",
        (MIN(IF(K$32:K$166="unsaniert",J$32:J$166)) + MAX(IF(K$32:K$166="unsaniert",J$32:J$166))) / 2,
        IF(
            K308 = "teilsaniert",
            (MIN(IF(K$32:K$166="teilsaniert",J$32:J$166)) + MAX(IF(K$32:K$166="teilsaniert",J$32:J$166))) / 2,
            (MIN(IF(K$32:K$166="saniert",J$32:J$166)) + MAX(IF(K$32:K$166="saniert",J$32:J$166))) / 2
        )
    )),
    0,
    IF(
        J307 &lt; (IF(
            K308 = "unsaniert",
            (MIN(IF(K$32:K$166="unsaniert",J$32:J$166)) + MAX(IF(K$32:K$166="unsaniert",J$32:J$166))) / 2,
            IF(
                K308 = "teilsaniert",
                (MIN(IF(K$32:K$166="teilsaniert",J$32:J$166)) + MAX(IF(K$32:K$166="teilsaniert",J$32:J$166))) / 2,
                (MIN(IF(K$32:K$166="saniert",J$32:J$166)) + MAX(IF(K$32:K$166="saniert",J$32:J$166))) / 2
            )
        )),
        0,
        I308
    )
)</f>
        <v>0</v>
      </c>
      <c r="W308" s="174">
        <f t="shared" si="93"/>
        <v>-2.902910229999689</v>
      </c>
      <c r="X308" s="173">
        <f t="shared" si="91"/>
        <v>4.4321432833219428E-18</v>
      </c>
      <c r="Y308" s="174" t="str">
        <f t="shared" si="92"/>
        <v>saniert</v>
      </c>
      <c r="Z308" s="174" cm="1">
        <f t="array" ref="Z308">IF(
    X308 &gt; (IF(
        Y308 = "unsaniert",
        (MIN(IF(Y$29:Y$166="unsaniert",X$29:X$166)) + MAX(IF(Y$29:Y$166="unsaniert",X$29:X$166))) / 2,
        IF(
            Y308 = "teilsaniert",
            (MIN(IF(Y$29:Y$166="teilsaniert",X$29:X$166)) + MAX(IF(Y$29:Y$166="teilsaniert",X$29:X$166))) / 2,
            (MIN(IF(Y$29:Y$166="saniert",X$29:X$166)) + MAX(IF(Y$29:Y$166="saniert",X$29:X$166))) / 2
        )
    )),
    0,
    IF(
        X307 &lt; (IF(
            Y308 = "unsaniert",
            (MIN(IF(Y$29:Y$166="unsaniert",X$29:X$166)) + MAX(IF(Y$29:Y$166="unsaniert",X$29:X$166))) / 2,
            IF(
                Y308 = "teilsaniert",
                (MIN(IF(Y$29:Y$166="teilsaniert",X$29:X$166)) + MAX(IF(Y$29:Y$166="teilsaniert",X$29:X$166))) / 2,
                (MIN(IF(Y$29:Y$166="saniert",X$29:X$166)) + MAX(IF(Y$29:Y$166="saniert",X$29:X$166))) / 2
            )
        )),
        0,
        W308
    )
)</f>
        <v>0</v>
      </c>
      <c r="AK308" s="174">
        <f t="shared" si="94"/>
        <v>-6.0179460361989303</v>
      </c>
      <c r="AL308" s="173">
        <f t="shared" si="57"/>
        <v>9.8016025775625894E-131</v>
      </c>
      <c r="AM308" s="174" t="str">
        <f t="shared" si="58"/>
        <v>saniert</v>
      </c>
      <c r="AN308" s="174" cm="1">
        <f t="array" ref="AN308">IF(
    AL308 &gt; (IF(
        AM308 = "unsaniert",
        (MIN(IF(AM$1:AM$166="unsaniert",AL$1:AL$166)) + MAX(IF(AM$1:AM$166="unsaniert",AL$1:AL$166))) / 2,
        IF(
            AM308 = "teilsaniert",
            (MIN(IF(AM$1:AM$166="teilsaniert",AL$1:AL$166)) + MAX(IF(AM$1:AM$166="teilsaniert",AL$1:AL$166))) / 2,
            (MIN(IF(AM$1:AM$166="saniert",AL$1:AL$166)) + MAX(IF(AM$1:AM$166="saniert",AL$1:AL$166))) / 2
        )
    )),
    0,
    IF(
        AL307 &lt; (IF(
            AM308 = "unsaniert",
            (MIN(IF(AM$1:AM$166="unsaniert",AL$1:AL$166)) + MAX(IF(AM$1:AM$166="unsaniert",AL$1:AL$166))) / 2,
            IF(
                AM308 = "teilsaniert",
                (MIN(IF(AM$1:AM$166="teilsaniert",AL$1:AL$166)) + MAX(IF(AM$1:AM$166="teilsaniert",AL$1:AL$166))) / 2,
                (MIN(IF(AM$1:AM$166="saniert",AL$1:AL$166)) + MAX(IF(AM$1:AM$166="saniert",AL$1:AL$166))) / 2
            )
        )),
        0,
        AK308
    )
)</f>
        <v>0</v>
      </c>
    </row>
    <row r="309" spans="9:40">
      <c r="I309" s="174">
        <f t="shared" si="89"/>
        <v>-3.6827738939736285</v>
      </c>
      <c r="J309" s="160">
        <f t="shared" si="95"/>
        <v>1.7321022591759773E-13</v>
      </c>
      <c r="K309" s="174" t="str">
        <f t="shared" si="90"/>
        <v>saniert</v>
      </c>
      <c r="L309" s="174" cm="1">
        <f t="array" ref="L309">IF(
    J309 &gt; (IF(
        K309 = "unsaniert",
        (MIN(IF(K$32:K$166="unsaniert",J$32:J$166)) + MAX(IF(K$32:K$166="unsaniert",J$32:J$166))) / 2,
        IF(
            K309 = "teilsaniert",
            (MIN(IF(K$32:K$166="teilsaniert",J$32:J$166)) + MAX(IF(K$32:K$166="teilsaniert",J$32:J$166))) / 2,
            (MIN(IF(K$32:K$166="saniert",J$32:J$166)) + MAX(IF(K$32:K$166="saniert",J$32:J$166))) / 2
        )
    )),
    0,
    IF(
        J308 &lt; (IF(
            K309 = "unsaniert",
            (MIN(IF(K$32:K$166="unsaniert",J$32:J$166)) + MAX(IF(K$32:K$166="unsaniert",J$32:J$166))) / 2,
            IF(
                K309 = "teilsaniert",
                (MIN(IF(K$32:K$166="teilsaniert",J$32:J$166)) + MAX(IF(K$32:K$166="teilsaniert",J$32:J$166))) / 2,
                (MIN(IF(K$32:K$166="saniert",J$32:J$166)) + MAX(IF(K$32:K$166="saniert",J$32:J$166))) / 2
            )
        )),
        0,
        I309
    )
)</f>
        <v>0</v>
      </c>
      <c r="W309" s="174">
        <f t="shared" si="93"/>
        <v>-2.9329102299996888</v>
      </c>
      <c r="X309" s="173">
        <f t="shared" si="91"/>
        <v>3.0607410802701353E-18</v>
      </c>
      <c r="Y309" s="174" t="str">
        <f t="shared" si="92"/>
        <v>saniert</v>
      </c>
      <c r="Z309" s="174" cm="1">
        <f t="array" ref="Z309">IF(
    X309 &gt; (IF(
        Y309 = "unsaniert",
        (MIN(IF(Y$29:Y$166="unsaniert",X$29:X$166)) + MAX(IF(Y$29:Y$166="unsaniert",X$29:X$166))) / 2,
        IF(
            Y309 = "teilsaniert",
            (MIN(IF(Y$29:Y$166="teilsaniert",X$29:X$166)) + MAX(IF(Y$29:Y$166="teilsaniert",X$29:X$166))) / 2,
            (MIN(IF(Y$29:Y$166="saniert",X$29:X$166)) + MAX(IF(Y$29:Y$166="saniert",X$29:X$166))) / 2
        )
    )),
    0,
    IF(
        X308 &lt; (IF(
            Y309 = "unsaniert",
            (MIN(IF(Y$29:Y$166="unsaniert",X$29:X$166)) + MAX(IF(Y$29:Y$166="unsaniert",X$29:X$166))) / 2,
            IF(
                Y309 = "teilsaniert",
                (MIN(IF(Y$29:Y$166="teilsaniert",X$29:X$166)) + MAX(IF(Y$29:Y$166="teilsaniert",X$29:X$166))) / 2,
                (MIN(IF(Y$29:Y$166="saniert",X$29:X$166)) + MAX(IF(Y$29:Y$166="saniert",X$29:X$166))) / 2
            )
        )),
        0,
        W309
    )
)</f>
        <v>0</v>
      </c>
      <c r="AK309" s="174">
        <f t="shared" si="94"/>
        <v>-6.0479460361989306</v>
      </c>
      <c r="AL309" s="173">
        <f t="shared" si="57"/>
        <v>8.5509120439057496E-132</v>
      </c>
      <c r="AM309" s="174" t="str">
        <f t="shared" si="58"/>
        <v>saniert</v>
      </c>
      <c r="AN309" s="174" cm="1">
        <f t="array" ref="AN309">IF(
    AL309 &gt; (IF(
        AM309 = "unsaniert",
        (MIN(IF(AM$1:AM$166="unsaniert",AL$1:AL$166)) + MAX(IF(AM$1:AM$166="unsaniert",AL$1:AL$166))) / 2,
        IF(
            AM309 = "teilsaniert",
            (MIN(IF(AM$1:AM$166="teilsaniert",AL$1:AL$166)) + MAX(IF(AM$1:AM$166="teilsaniert",AL$1:AL$166))) / 2,
            (MIN(IF(AM$1:AM$166="saniert",AL$1:AL$166)) + MAX(IF(AM$1:AM$166="saniert",AL$1:AL$166))) / 2
        )
    )),
    0,
    IF(
        AL308 &lt; (IF(
            AM309 = "unsaniert",
            (MIN(IF(AM$1:AM$166="unsaniert",AL$1:AL$166)) + MAX(IF(AM$1:AM$166="unsaniert",AL$1:AL$166))) / 2,
            IF(
                AM309 = "teilsaniert",
                (MIN(IF(AM$1:AM$166="teilsaniert",AL$1:AL$166)) + MAX(IF(AM$1:AM$166="teilsaniert",AL$1:AL$166))) / 2,
                (MIN(IF(AM$1:AM$166="saniert",AL$1:AL$166)) + MAX(IF(AM$1:AM$166="saniert",AL$1:AL$166))) / 2
            )
        )),
        0,
        AK309
    )
)</f>
        <v>0</v>
      </c>
    </row>
    <row r="310" spans="9:40">
      <c r="I310" s="174">
        <f t="shared" si="89"/>
        <v>-3.7127738939736283</v>
      </c>
      <c r="J310" s="160">
        <f t="shared" si="95"/>
        <v>1.3110863951337488E-13</v>
      </c>
      <c r="K310" s="174" t="str">
        <f t="shared" si="90"/>
        <v>saniert</v>
      </c>
      <c r="L310" s="174" cm="1">
        <f t="array" ref="L310">IF(
    J310 &gt; (IF(
        K310 = "unsaniert",
        (MIN(IF(K$32:K$166="unsaniert",J$32:J$166)) + MAX(IF(K$32:K$166="unsaniert",J$32:J$166))) / 2,
        IF(
            K310 = "teilsaniert",
            (MIN(IF(K$32:K$166="teilsaniert",J$32:J$166)) + MAX(IF(K$32:K$166="teilsaniert",J$32:J$166))) / 2,
            (MIN(IF(K$32:K$166="saniert",J$32:J$166)) + MAX(IF(K$32:K$166="saniert",J$32:J$166))) / 2
        )
    )),
    0,
    IF(
        J309 &lt; (IF(
            K310 = "unsaniert",
            (MIN(IF(K$32:K$166="unsaniert",J$32:J$166)) + MAX(IF(K$32:K$166="unsaniert",J$32:J$166))) / 2,
            IF(
                K310 = "teilsaniert",
                (MIN(IF(K$32:K$166="teilsaniert",J$32:J$166)) + MAX(IF(K$32:K$166="teilsaniert",J$32:J$166))) / 2,
                (MIN(IF(K$32:K$166="saniert",J$32:J$166)) + MAX(IF(K$32:K$166="saniert",J$32:J$166))) / 2
            )
        )),
        0,
        I310
    )
)</f>
        <v>0</v>
      </c>
      <c r="W310" s="174">
        <f t="shared" si="93"/>
        <v>-2.9629102299996886</v>
      </c>
      <c r="X310" s="173">
        <f t="shared" si="91"/>
        <v>2.1099233407497697E-18</v>
      </c>
      <c r="Y310" s="174" t="str">
        <f t="shared" si="92"/>
        <v>saniert</v>
      </c>
      <c r="Z310" s="174" cm="1">
        <f t="array" ref="Z310">IF(
    X310 &gt; (IF(
        Y310 = "unsaniert",
        (MIN(IF(Y$29:Y$166="unsaniert",X$29:X$166)) + MAX(IF(Y$29:Y$166="unsaniert",X$29:X$166))) / 2,
        IF(
            Y310 = "teilsaniert",
            (MIN(IF(Y$29:Y$166="teilsaniert",X$29:X$166)) + MAX(IF(Y$29:Y$166="teilsaniert",X$29:X$166))) / 2,
            (MIN(IF(Y$29:Y$166="saniert",X$29:X$166)) + MAX(IF(Y$29:Y$166="saniert",X$29:X$166))) / 2
        )
    )),
    0,
    IF(
        X309 &lt; (IF(
            Y310 = "unsaniert",
            (MIN(IF(Y$29:Y$166="unsaniert",X$29:X$166)) + MAX(IF(Y$29:Y$166="unsaniert",X$29:X$166))) / 2,
            IF(
                Y310 = "teilsaniert",
                (MIN(IF(Y$29:Y$166="teilsaniert",X$29:X$166)) + MAX(IF(Y$29:Y$166="teilsaniert",X$29:X$166))) / 2,
                (MIN(IF(Y$29:Y$166="saniert",X$29:X$166)) + MAX(IF(Y$29:Y$166="saniert",X$29:X$166))) / 2
            )
        )),
        0,
        W310
    )
)</f>
        <v>0</v>
      </c>
      <c r="AK310" s="174">
        <f t="shared" si="94"/>
        <v>-6.0779460361989308</v>
      </c>
      <c r="AL310" s="173">
        <f t="shared" si="57"/>
        <v>7.3857068614843641E-133</v>
      </c>
      <c r="AM310" s="174" t="str">
        <f t="shared" si="58"/>
        <v>saniert</v>
      </c>
      <c r="AN310" s="174" cm="1">
        <f t="array" ref="AN310">IF(
    AL310 &gt; (IF(
        AM310 = "unsaniert",
        (MIN(IF(AM$1:AM$166="unsaniert",AL$1:AL$166)) + MAX(IF(AM$1:AM$166="unsaniert",AL$1:AL$166))) / 2,
        IF(
            AM310 = "teilsaniert",
            (MIN(IF(AM$1:AM$166="teilsaniert",AL$1:AL$166)) + MAX(IF(AM$1:AM$166="teilsaniert",AL$1:AL$166))) / 2,
            (MIN(IF(AM$1:AM$166="saniert",AL$1:AL$166)) + MAX(IF(AM$1:AM$166="saniert",AL$1:AL$166))) / 2
        )
    )),
    0,
    IF(
        AL309 &lt; (IF(
            AM310 = "unsaniert",
            (MIN(IF(AM$1:AM$166="unsaniert",AL$1:AL$166)) + MAX(IF(AM$1:AM$166="unsaniert",AL$1:AL$166))) / 2,
            IF(
                AM310 = "teilsaniert",
                (MIN(IF(AM$1:AM$166="teilsaniert",AL$1:AL$166)) + MAX(IF(AM$1:AM$166="teilsaniert",AL$1:AL$166))) / 2,
                (MIN(IF(AM$1:AM$166="saniert",AL$1:AL$166)) + MAX(IF(AM$1:AM$166="saniert",AL$1:AL$166))) / 2
            )
        )),
        0,
        AK310
    )
)</f>
        <v>0</v>
      </c>
    </row>
    <row r="311" spans="9:40">
      <c r="I311" s="174">
        <f t="shared" si="89"/>
        <v>-3.7427738939736281</v>
      </c>
      <c r="J311" s="160">
        <f t="shared" si="95"/>
        <v>9.9103427495491875E-14</v>
      </c>
      <c r="K311" s="174" t="str">
        <f t="shared" si="90"/>
        <v>saniert</v>
      </c>
      <c r="L311" s="174" cm="1">
        <f t="array" ref="L311">IF(
    J311 &gt; (IF(
        K311 = "unsaniert",
        (MIN(IF(K$32:K$166="unsaniert",J$32:J$166)) + MAX(IF(K$32:K$166="unsaniert",J$32:J$166))) / 2,
        IF(
            K311 = "teilsaniert",
            (MIN(IF(K$32:K$166="teilsaniert",J$32:J$166)) + MAX(IF(K$32:K$166="teilsaniert",J$32:J$166))) / 2,
            (MIN(IF(K$32:K$166="saniert",J$32:J$166)) + MAX(IF(K$32:K$166="saniert",J$32:J$166))) / 2
        )
    )),
    0,
    IF(
        J310 &lt; (IF(
            K311 = "unsaniert",
            (MIN(IF(K$32:K$166="unsaniert",J$32:J$166)) + MAX(IF(K$32:K$166="unsaniert",J$32:J$166))) / 2,
            IF(
                K311 = "teilsaniert",
                (MIN(IF(K$32:K$166="teilsaniert",J$32:J$166)) + MAX(IF(K$32:K$166="teilsaniert",J$32:J$166))) / 2,
                (MIN(IF(K$32:K$166="saniert",J$32:J$166)) + MAX(IF(K$32:K$166="saniert",J$32:J$166))) / 2
            )
        )),
        0,
        I311
    )
)</f>
        <v>0</v>
      </c>
      <c r="W311" s="174">
        <f t="shared" si="93"/>
        <v>-2.9929102299996884</v>
      </c>
      <c r="X311" s="173">
        <f t="shared" si="91"/>
        <v>1.4518908067048576E-18</v>
      </c>
      <c r="Y311" s="174" t="str">
        <f t="shared" si="92"/>
        <v>saniert</v>
      </c>
      <c r="Z311" s="174" cm="1">
        <f t="array" ref="Z311">IF(
    X311 &gt; (IF(
        Y311 = "unsaniert",
        (MIN(IF(Y$29:Y$166="unsaniert",X$29:X$166)) + MAX(IF(Y$29:Y$166="unsaniert",X$29:X$166))) / 2,
        IF(
            Y311 = "teilsaniert",
            (MIN(IF(Y$29:Y$166="teilsaniert",X$29:X$166)) + MAX(IF(Y$29:Y$166="teilsaniert",X$29:X$166))) / 2,
            (MIN(IF(Y$29:Y$166="saniert",X$29:X$166)) + MAX(IF(Y$29:Y$166="saniert",X$29:X$166))) / 2
        )
    )),
    0,
    IF(
        X310 &lt; (IF(
            Y311 = "unsaniert",
            (MIN(IF(Y$29:Y$166="unsaniert",X$29:X$166)) + MAX(IF(Y$29:Y$166="unsaniert",X$29:X$166))) / 2,
            IF(
                Y311 = "teilsaniert",
                (MIN(IF(Y$29:Y$166="teilsaniert",X$29:X$166)) + MAX(IF(Y$29:Y$166="teilsaniert",X$29:X$166))) / 2,
                (MIN(IF(Y$29:Y$166="saniert",X$29:X$166)) + MAX(IF(Y$29:Y$166="saniert",X$29:X$166))) / 2
            )
        )),
        0,
        W311
    )
)</f>
        <v>0</v>
      </c>
      <c r="AK311" s="174">
        <f t="shared" si="94"/>
        <v>-6.1079460361989311</v>
      </c>
      <c r="AL311" s="173">
        <f t="shared" si="57"/>
        <v>6.3159097111327664E-134</v>
      </c>
      <c r="AM311" s="174" t="str">
        <f t="shared" si="58"/>
        <v>saniert</v>
      </c>
      <c r="AN311" s="174" cm="1">
        <f t="array" ref="AN311">IF(
    AL311 &gt; (IF(
        AM311 = "unsaniert",
        (MIN(IF(AM$1:AM$166="unsaniert",AL$1:AL$166)) + MAX(IF(AM$1:AM$166="unsaniert",AL$1:AL$166))) / 2,
        IF(
            AM311 = "teilsaniert",
            (MIN(IF(AM$1:AM$166="teilsaniert",AL$1:AL$166)) + MAX(IF(AM$1:AM$166="teilsaniert",AL$1:AL$166))) / 2,
            (MIN(IF(AM$1:AM$166="saniert",AL$1:AL$166)) + MAX(IF(AM$1:AM$166="saniert",AL$1:AL$166))) / 2
        )
    )),
    0,
    IF(
        AL310 &lt; (IF(
            AM311 = "unsaniert",
            (MIN(IF(AM$1:AM$166="unsaniert",AL$1:AL$166)) + MAX(IF(AM$1:AM$166="unsaniert",AL$1:AL$166))) / 2,
            IF(
                AM311 = "teilsaniert",
                (MIN(IF(AM$1:AM$166="teilsaniert",AL$1:AL$166)) + MAX(IF(AM$1:AM$166="teilsaniert",AL$1:AL$166))) / 2,
                (MIN(IF(AM$1:AM$166="saniert",AL$1:AL$166)) + MAX(IF(AM$1:AM$166="saniert",AL$1:AL$166))) / 2
            )
        )),
        0,
        AK311
    )
)</f>
        <v>0</v>
      </c>
    </row>
    <row r="312" spans="9:40">
      <c r="I312" s="174">
        <f t="shared" si="89"/>
        <v>-3.7727738939736279</v>
      </c>
      <c r="J312" s="160">
        <f t="shared" si="95"/>
        <v>7.4807566108014566E-14</v>
      </c>
      <c r="K312" s="174" t="str">
        <f t="shared" si="90"/>
        <v>saniert</v>
      </c>
      <c r="L312" s="174" cm="1">
        <f t="array" ref="L312">IF(
    J312 &gt; (IF(
        K312 = "unsaniert",
        (MIN(IF(K$32:K$166="unsaniert",J$32:J$166)) + MAX(IF(K$32:K$166="unsaniert",J$32:J$166))) / 2,
        IF(
            K312 = "teilsaniert",
            (MIN(IF(K$32:K$166="teilsaniert",J$32:J$166)) + MAX(IF(K$32:K$166="teilsaniert",J$32:J$166))) / 2,
            (MIN(IF(K$32:K$166="saniert",J$32:J$166)) + MAX(IF(K$32:K$166="saniert",J$32:J$166))) / 2
        )
    )),
    0,
    IF(
        J311 &lt; (IF(
            K312 = "unsaniert",
            (MIN(IF(K$32:K$166="unsaniert",J$32:J$166)) + MAX(IF(K$32:K$166="unsaniert",J$32:J$166))) / 2,
            IF(
                K312 = "teilsaniert",
                (MIN(IF(K$32:K$166="teilsaniert",J$32:J$166)) + MAX(IF(K$32:K$166="teilsaniert",J$32:J$166))) / 2,
                (MIN(IF(K$32:K$166="saniert",J$32:J$166)) + MAX(IF(K$32:K$166="saniert",J$32:J$166))) / 2
            )
        )),
        0,
        I312
    )
)</f>
        <v>0</v>
      </c>
      <c r="W312" s="174">
        <f t="shared" si="93"/>
        <v>-3.0229102299996882</v>
      </c>
      <c r="X312" s="173">
        <f t="shared" si="91"/>
        <v>9.9730579311071399E-19</v>
      </c>
      <c r="Y312" s="174" t="str">
        <f t="shared" si="92"/>
        <v>saniert</v>
      </c>
      <c r="Z312" s="174" cm="1">
        <f t="array" ref="Z312">IF(
    X312 &gt; (IF(
        Y312 = "unsaniert",
        (MIN(IF(Y$29:Y$166="unsaniert",X$29:X$166)) + MAX(IF(Y$29:Y$166="unsaniert",X$29:X$166))) / 2,
        IF(
            Y312 = "teilsaniert",
            (MIN(IF(Y$29:Y$166="teilsaniert",X$29:X$166)) + MAX(IF(Y$29:Y$166="teilsaniert",X$29:X$166))) / 2,
            (MIN(IF(Y$29:Y$166="saniert",X$29:X$166)) + MAX(IF(Y$29:Y$166="saniert",X$29:X$166))) / 2
        )
    )),
    0,
    IF(
        X311 &lt; (IF(
            Y312 = "unsaniert",
            (MIN(IF(Y$29:Y$166="unsaniert",X$29:X$166)) + MAX(IF(Y$29:Y$166="unsaniert",X$29:X$166))) / 2,
            IF(
                Y312 = "teilsaniert",
                (MIN(IF(Y$29:Y$166="teilsaniert",X$29:X$166)) + MAX(IF(Y$29:Y$166="teilsaniert",X$29:X$166))) / 2,
                (MIN(IF(Y$29:Y$166="saniert",X$29:X$166)) + MAX(IF(Y$29:Y$166="saniert",X$29:X$166))) / 2
            )
        )),
        0,
        W312
    )
)</f>
        <v>0</v>
      </c>
      <c r="AK312" s="174">
        <f t="shared" si="94"/>
        <v>-6.1379460361989313</v>
      </c>
      <c r="AL312" s="173">
        <f t="shared" si="57"/>
        <v>5.3474153813592174E-135</v>
      </c>
      <c r="AM312" s="174" t="str">
        <f t="shared" si="58"/>
        <v>saniert</v>
      </c>
      <c r="AN312" s="174" cm="1">
        <f t="array" ref="AN312">IF(
    AL312 &gt; (IF(
        AM312 = "unsaniert",
        (MIN(IF(AM$1:AM$166="unsaniert",AL$1:AL$166)) + MAX(IF(AM$1:AM$166="unsaniert",AL$1:AL$166))) / 2,
        IF(
            AM312 = "teilsaniert",
            (MIN(IF(AM$1:AM$166="teilsaniert",AL$1:AL$166)) + MAX(IF(AM$1:AM$166="teilsaniert",AL$1:AL$166))) / 2,
            (MIN(IF(AM$1:AM$166="saniert",AL$1:AL$166)) + MAX(IF(AM$1:AM$166="saniert",AL$1:AL$166))) / 2
        )
    )),
    0,
    IF(
        AL311 &lt; (IF(
            AM312 = "unsaniert",
            (MIN(IF(AM$1:AM$166="unsaniert",AL$1:AL$166)) + MAX(IF(AM$1:AM$166="unsaniert",AL$1:AL$166))) / 2,
            IF(
                AM312 = "teilsaniert",
                (MIN(IF(AM$1:AM$166="teilsaniert",AL$1:AL$166)) + MAX(IF(AM$1:AM$166="teilsaniert",AL$1:AL$166))) / 2,
                (MIN(IF(AM$1:AM$166="saniert",AL$1:AL$166)) + MAX(IF(AM$1:AM$166="saniert",AL$1:AL$166))) / 2
            )
        )),
        0,
        AK312
    )
)</f>
        <v>0</v>
      </c>
    </row>
    <row r="313" spans="9:40">
      <c r="I313" s="174">
        <f t="shared" si="89"/>
        <v>-3.8027738939736278</v>
      </c>
      <c r="J313" s="160">
        <f t="shared" si="95"/>
        <v>5.6389957543394814E-14</v>
      </c>
      <c r="K313" s="174" t="str">
        <f t="shared" si="90"/>
        <v>saniert</v>
      </c>
      <c r="L313" s="174" cm="1">
        <f t="array" ref="L313">IF(
    J313 &gt; (IF(
        K313 = "unsaniert",
        (MIN(IF(K$32:K$166="unsaniert",J$32:J$166)) + MAX(IF(K$32:K$166="unsaniert",J$32:J$166))) / 2,
        IF(
            K313 = "teilsaniert",
            (MIN(IF(K$32:K$166="teilsaniert",J$32:J$166)) + MAX(IF(K$32:K$166="teilsaniert",J$32:J$166))) / 2,
            (MIN(IF(K$32:K$166="saniert",J$32:J$166)) + MAX(IF(K$32:K$166="saniert",J$32:J$166))) / 2
        )
    )),
    0,
    IF(
        J312 &lt; (IF(
            K313 = "unsaniert",
            (MIN(IF(K$32:K$166="unsaniert",J$32:J$166)) + MAX(IF(K$32:K$166="unsaniert",J$32:J$166))) / 2,
            IF(
                K313 = "teilsaniert",
                (MIN(IF(K$32:K$166="teilsaniert",J$32:J$166)) + MAX(IF(K$32:K$166="teilsaniert",J$32:J$166))) / 2,
                (MIN(IF(K$32:K$166="saniert",J$32:J$166)) + MAX(IF(K$32:K$166="saniert",J$32:J$166))) / 2
            )
        )),
        0,
        I313
    )
)</f>
        <v>0</v>
      </c>
      <c r="W313" s="174">
        <f t="shared" si="93"/>
        <v>-3.052910229999688</v>
      </c>
      <c r="X313" s="173">
        <f t="shared" si="91"/>
        <v>6.8383251938804709E-19</v>
      </c>
      <c r="Y313" s="174" t="str">
        <f t="shared" si="92"/>
        <v>saniert</v>
      </c>
      <c r="Z313" s="174" cm="1">
        <f t="array" ref="Z313">IF(
    X313 &gt; (IF(
        Y313 = "unsaniert",
        (MIN(IF(Y$29:Y$166="unsaniert",X$29:X$166)) + MAX(IF(Y$29:Y$166="unsaniert",X$29:X$166))) / 2,
        IF(
            Y313 = "teilsaniert",
            (MIN(IF(Y$29:Y$166="teilsaniert",X$29:X$166)) + MAX(IF(Y$29:Y$166="teilsaniert",X$29:X$166))) / 2,
            (MIN(IF(Y$29:Y$166="saniert",X$29:X$166)) + MAX(IF(Y$29:Y$166="saniert",X$29:X$166))) / 2
        )
    )),
    0,
    IF(
        X312 &lt; (IF(
            Y313 = "unsaniert",
            (MIN(IF(Y$29:Y$166="unsaniert",X$29:X$166)) + MAX(IF(Y$29:Y$166="unsaniert",X$29:X$166))) / 2,
            IF(
                Y313 = "teilsaniert",
                (MIN(IF(Y$29:Y$166="teilsaniert",X$29:X$166)) + MAX(IF(Y$29:Y$166="teilsaniert",X$29:X$166))) / 2,
                (MIN(IF(Y$29:Y$166="saniert",X$29:X$166)) + MAX(IF(Y$29:Y$166="saniert",X$29:X$166))) / 2
            )
        )),
        0,
        W313
    )
)</f>
        <v>0</v>
      </c>
      <c r="AK313" s="174">
        <f t="shared" si="94"/>
        <v>-6.1679460361989316</v>
      </c>
      <c r="AL313" s="173">
        <f t="shared" si="57"/>
        <v>4.4824559837048103E-136</v>
      </c>
      <c r="AM313" s="174" t="str">
        <f t="shared" si="58"/>
        <v>saniert</v>
      </c>
      <c r="AN313" s="174" cm="1">
        <f t="array" ref="AN313">IF(
    AL313 &gt; (IF(
        AM313 = "unsaniert",
        (MIN(IF(AM$1:AM$166="unsaniert",AL$1:AL$166)) + MAX(IF(AM$1:AM$166="unsaniert",AL$1:AL$166))) / 2,
        IF(
            AM313 = "teilsaniert",
            (MIN(IF(AM$1:AM$166="teilsaniert",AL$1:AL$166)) + MAX(IF(AM$1:AM$166="teilsaniert",AL$1:AL$166))) / 2,
            (MIN(IF(AM$1:AM$166="saniert",AL$1:AL$166)) + MAX(IF(AM$1:AM$166="saniert",AL$1:AL$166))) / 2
        )
    )),
    0,
    IF(
        AL312 &lt; (IF(
            AM313 = "unsaniert",
            (MIN(IF(AM$1:AM$166="unsaniert",AL$1:AL$166)) + MAX(IF(AM$1:AM$166="unsaniert",AL$1:AL$166))) / 2,
            IF(
                AM313 = "teilsaniert",
                (MIN(IF(AM$1:AM$166="teilsaniert",AL$1:AL$166)) + MAX(IF(AM$1:AM$166="teilsaniert",AL$1:AL$166))) / 2,
                (MIN(IF(AM$1:AM$166="saniert",AL$1:AL$166)) + MAX(IF(AM$1:AM$166="saniert",AL$1:AL$166))) / 2
            )
        )),
        0,
        AK313
    )
)</f>
        <v>0</v>
      </c>
    </row>
    <row r="314" spans="9:40">
      <c r="I314" s="174">
        <f t="shared" si="89"/>
        <v>-3.8327738939736276</v>
      </c>
      <c r="J314" s="160">
        <f t="shared" si="95"/>
        <v>4.2448007554306378E-14</v>
      </c>
      <c r="K314" s="174" t="str">
        <f t="shared" si="90"/>
        <v>saniert</v>
      </c>
      <c r="L314" s="174" cm="1">
        <f t="array" ref="L314">IF(
    J314 &gt; (IF(
        K314 = "unsaniert",
        (MIN(IF(K$32:K$166="unsaniert",J$32:J$166)) + MAX(IF(K$32:K$166="unsaniert",J$32:J$166))) / 2,
        IF(
            K314 = "teilsaniert",
            (MIN(IF(K$32:K$166="teilsaniert",J$32:J$166)) + MAX(IF(K$32:K$166="teilsaniert",J$32:J$166))) / 2,
            (MIN(IF(K$32:K$166="saniert",J$32:J$166)) + MAX(IF(K$32:K$166="saniert",J$32:J$166))) / 2
        )
    )),
    0,
    IF(
        J313 &lt; (IF(
            K314 = "unsaniert",
            (MIN(IF(K$32:K$166="unsaniert",J$32:J$166)) + MAX(IF(K$32:K$166="unsaniert",J$32:J$166))) / 2,
            IF(
                K314 = "teilsaniert",
                (MIN(IF(K$32:K$166="teilsaniert",J$32:J$166)) + MAX(IF(K$32:K$166="teilsaniert",J$32:J$166))) / 2,
                (MIN(IF(K$32:K$166="saniert",J$32:J$166)) + MAX(IF(K$32:K$166="saniert",J$32:J$166))) / 2
            )
        )),
        0,
        I314
    )
)</f>
        <v>0</v>
      </c>
      <c r="W314" s="174">
        <f t="shared" si="93"/>
        <v>-3.0829102299996878</v>
      </c>
      <c r="X314" s="173">
        <f t="shared" si="91"/>
        <v>4.6805629873057117E-19</v>
      </c>
      <c r="Y314" s="174" t="str">
        <f t="shared" si="92"/>
        <v>saniert</v>
      </c>
      <c r="Z314" s="174" cm="1">
        <f t="array" ref="Z314">IF(
    X314 &gt; (IF(
        Y314 = "unsaniert",
        (MIN(IF(Y$29:Y$166="unsaniert",X$29:X$166)) + MAX(IF(Y$29:Y$166="unsaniert",X$29:X$166))) / 2,
        IF(
            Y314 = "teilsaniert",
            (MIN(IF(Y$29:Y$166="teilsaniert",X$29:X$166)) + MAX(IF(Y$29:Y$166="teilsaniert",X$29:X$166))) / 2,
            (MIN(IF(Y$29:Y$166="saniert",X$29:X$166)) + MAX(IF(Y$29:Y$166="saniert",X$29:X$166))) / 2
        )
    )),
    0,
    IF(
        X313 &lt; (IF(
            Y314 = "unsaniert",
            (MIN(IF(Y$29:Y$166="unsaniert",X$29:X$166)) + MAX(IF(Y$29:Y$166="unsaniert",X$29:X$166))) / 2,
            IF(
                Y314 = "teilsaniert",
                (MIN(IF(Y$29:Y$166="teilsaniert",X$29:X$166)) + MAX(IF(Y$29:Y$166="teilsaniert",X$29:X$166))) / 2,
                (MIN(IF(Y$29:Y$166="saniert",X$29:X$166)) + MAX(IF(Y$29:Y$166="saniert",X$29:X$166))) / 2
            )
        )),
        0,
        W314
    )
)</f>
        <v>0</v>
      </c>
      <c r="AK314" s="174">
        <f t="shared" si="94"/>
        <v>-6.1979460361989318</v>
      </c>
      <c r="AL314" s="173">
        <f t="shared" si="57"/>
        <v>3.7200792751060995E-137</v>
      </c>
      <c r="AM314" s="174" t="str">
        <f t="shared" si="58"/>
        <v>saniert</v>
      </c>
      <c r="AN314" s="174" cm="1">
        <f t="array" ref="AN314">IF(
    AL314 &gt; (IF(
        AM314 = "unsaniert",
        (MIN(IF(AM$1:AM$166="unsaniert",AL$1:AL$166)) + MAX(IF(AM$1:AM$166="unsaniert",AL$1:AL$166))) / 2,
        IF(
            AM314 = "teilsaniert",
            (MIN(IF(AM$1:AM$166="teilsaniert",AL$1:AL$166)) + MAX(IF(AM$1:AM$166="teilsaniert",AL$1:AL$166))) / 2,
            (MIN(IF(AM$1:AM$166="saniert",AL$1:AL$166)) + MAX(IF(AM$1:AM$166="saniert",AL$1:AL$166))) / 2
        )
    )),
    0,
    IF(
        AL313 &lt; (IF(
            AM314 = "unsaniert",
            (MIN(IF(AM$1:AM$166="unsaniert",AL$1:AL$166)) + MAX(IF(AM$1:AM$166="unsaniert",AL$1:AL$166))) / 2,
            IF(
                AM314 = "teilsaniert",
                (MIN(IF(AM$1:AM$166="teilsaniert",AL$1:AL$166)) + MAX(IF(AM$1:AM$166="teilsaniert",AL$1:AL$166))) / 2,
                (MIN(IF(AM$1:AM$166="saniert",AL$1:AL$166)) + MAX(IF(AM$1:AM$166="saniert",AL$1:AL$166))) / 2
            )
        )),
        0,
        AK314
    )
)</f>
        <v>0</v>
      </c>
    </row>
    <row r="315" spans="9:40">
      <c r="I315" s="174">
        <f t="shared" ref="I315:I360" si="96">I314-0.03</f>
        <v>-3.8627738939736274</v>
      </c>
      <c r="J315" s="160">
        <f t="shared" si="95"/>
        <v>3.1908916729114725E-14</v>
      </c>
      <c r="K315" s="174" t="str">
        <f t="shared" ref="K315:K360" si="97">IF(J315&gt;($C$30+$D$30)/100,"unsaniert",IF(J315&gt;($D$30)/100,"teilsaniert","saniert"))</f>
        <v>saniert</v>
      </c>
      <c r="L315" s="174" cm="1">
        <f t="array" ref="L315">IF(
    J315 &gt; (IF(
        K315 = "unsaniert",
        (MIN(IF(K$32:K$166="unsaniert",J$32:J$166)) + MAX(IF(K$32:K$166="unsaniert",J$32:J$166))) / 2,
        IF(
            K315 = "teilsaniert",
            (MIN(IF(K$32:K$166="teilsaniert",J$32:J$166)) + MAX(IF(K$32:K$166="teilsaniert",J$32:J$166))) / 2,
            (MIN(IF(K$32:K$166="saniert",J$32:J$166)) + MAX(IF(K$32:K$166="saniert",J$32:J$166))) / 2
        )
    )),
    0,
    IF(
        J314 &lt; (IF(
            K315 = "unsaniert",
            (MIN(IF(K$32:K$166="unsaniert",J$32:J$166)) + MAX(IF(K$32:K$166="unsaniert",J$32:J$166))) / 2,
            IF(
                K315 = "teilsaniert",
                (MIN(IF(K$32:K$166="teilsaniert",J$32:J$166)) + MAX(IF(K$32:K$166="teilsaniert",J$32:J$166))) / 2,
                (MIN(IF(K$32:K$166="saniert",J$32:J$166)) + MAX(IF(K$32:K$166="saniert",J$32:J$166))) / 2
            )
        )),
        0,
        I315
    )
)</f>
        <v>0</v>
      </c>
      <c r="W315" s="174">
        <f t="shared" si="93"/>
        <v>-3.1129102299996876</v>
      </c>
      <c r="X315" s="173">
        <f t="shared" si="91"/>
        <v>3.1979619412590978E-19</v>
      </c>
      <c r="Y315" s="174" t="str">
        <f t="shared" si="92"/>
        <v>saniert</v>
      </c>
      <c r="Z315" s="174" cm="1">
        <f t="array" ref="Z315">IF(
    X315 &gt; (IF(
        Y315 = "unsaniert",
        (MIN(IF(Y$29:Y$166="unsaniert",X$29:X$166)) + MAX(IF(Y$29:Y$166="unsaniert",X$29:X$166))) / 2,
        IF(
            Y315 = "teilsaniert",
            (MIN(IF(Y$29:Y$166="teilsaniert",X$29:X$166)) + MAX(IF(Y$29:Y$166="teilsaniert",X$29:X$166))) / 2,
            (MIN(IF(Y$29:Y$166="saniert",X$29:X$166)) + MAX(IF(Y$29:Y$166="saniert",X$29:X$166))) / 2
        )
    )),
    0,
    IF(
        X314 &lt; (IF(
            Y315 = "unsaniert",
            (MIN(IF(Y$29:Y$166="unsaniert",X$29:X$166)) + MAX(IF(Y$29:Y$166="unsaniert",X$29:X$166))) / 2,
            IF(
                Y315 = "teilsaniert",
                (MIN(IF(Y$29:Y$166="teilsaniert",X$29:X$166)) + MAX(IF(Y$29:Y$166="teilsaniert",X$29:X$166))) / 2,
                (MIN(IF(Y$29:Y$166="saniert",X$29:X$166)) + MAX(IF(Y$29:Y$166="saniert",X$29:X$166))) / 2
            )
        )),
        0,
        W315
    )
)</f>
        <v>0</v>
      </c>
      <c r="AK315" s="174">
        <f t="shared" si="94"/>
        <v>-6.2279460361989321</v>
      </c>
      <c r="AL315" s="173">
        <f t="shared" si="57"/>
        <v>3.0566967063806457E-138</v>
      </c>
      <c r="AM315" s="174" t="str">
        <f t="shared" si="58"/>
        <v>saniert</v>
      </c>
      <c r="AN315" s="174" cm="1">
        <f t="array" ref="AN315">IF(
    AL315 &gt; (IF(
        AM315 = "unsaniert",
        (MIN(IF(AM$1:AM$166="unsaniert",AL$1:AL$166)) + MAX(IF(AM$1:AM$166="unsaniert",AL$1:AL$166))) / 2,
        IF(
            AM315 = "teilsaniert",
            (MIN(IF(AM$1:AM$166="teilsaniert",AL$1:AL$166)) + MAX(IF(AM$1:AM$166="teilsaniert",AL$1:AL$166))) / 2,
            (MIN(IF(AM$1:AM$166="saniert",AL$1:AL$166)) + MAX(IF(AM$1:AM$166="saniert",AL$1:AL$166))) / 2
        )
    )),
    0,
    IF(
        AL314 &lt; (IF(
            AM315 = "unsaniert",
            (MIN(IF(AM$1:AM$166="unsaniert",AL$1:AL$166)) + MAX(IF(AM$1:AM$166="unsaniert",AL$1:AL$166))) / 2,
            IF(
                AM315 = "teilsaniert",
                (MIN(IF(AM$1:AM$166="teilsaniert",AL$1:AL$166)) + MAX(IF(AM$1:AM$166="teilsaniert",AL$1:AL$166))) / 2,
                (MIN(IF(AM$1:AM$166="saniert",AL$1:AL$166)) + MAX(IF(AM$1:AM$166="saniert",AL$1:AL$166))) / 2
            )
        )),
        0,
        AK315
    )
)</f>
        <v>0</v>
      </c>
    </row>
    <row r="316" spans="9:40">
      <c r="I316" s="174">
        <f t="shared" si="96"/>
        <v>-3.8927738939736272</v>
      </c>
      <c r="J316" s="160">
        <f t="shared" si="95"/>
        <v>2.3953331758890591E-14</v>
      </c>
      <c r="K316" s="174" t="str">
        <f t="shared" si="97"/>
        <v>saniert</v>
      </c>
      <c r="L316" s="174" cm="1">
        <f t="array" ref="L316">IF(
    J316 &gt; (IF(
        K316 = "unsaniert",
        (MIN(IF(K$32:K$166="unsaniert",J$32:J$166)) + MAX(IF(K$32:K$166="unsaniert",J$32:J$166))) / 2,
        IF(
            K316 = "teilsaniert",
            (MIN(IF(K$32:K$166="teilsaniert",J$32:J$166)) + MAX(IF(K$32:K$166="teilsaniert",J$32:J$166))) / 2,
            (MIN(IF(K$32:K$166="saniert",J$32:J$166)) + MAX(IF(K$32:K$166="saniert",J$32:J$166))) / 2
        )
    )),
    0,
    IF(
        J315 &lt; (IF(
            K316 = "unsaniert",
            (MIN(IF(K$32:K$166="unsaniert",J$32:J$166)) + MAX(IF(K$32:K$166="unsaniert",J$32:J$166))) / 2,
            IF(
                K316 = "teilsaniert",
                (MIN(IF(K$32:K$166="teilsaniert",J$32:J$166)) + MAX(IF(K$32:K$166="teilsaniert",J$32:J$166))) / 2,
                (MIN(IF(K$32:K$166="saniert",J$32:J$166)) + MAX(IF(K$32:K$166="saniert",J$32:J$166))) / 2
            )
        )),
        0,
        I316
    )
)</f>
        <v>0</v>
      </c>
      <c r="W316" s="174">
        <f t="shared" si="93"/>
        <v>-3.1429102299996874</v>
      </c>
      <c r="X316" s="173">
        <f t="shared" si="91"/>
        <v>2.1810983922586174E-19</v>
      </c>
      <c r="Y316" s="174" t="str">
        <f t="shared" si="92"/>
        <v>saniert</v>
      </c>
      <c r="Z316" s="174" cm="1">
        <f t="array" ref="Z316">IF(
    X316 &gt; (IF(
        Y316 = "unsaniert",
        (MIN(IF(Y$29:Y$166="unsaniert",X$29:X$166)) + MAX(IF(Y$29:Y$166="unsaniert",X$29:X$166))) / 2,
        IF(
            Y316 = "teilsaniert",
            (MIN(IF(Y$29:Y$166="teilsaniert",X$29:X$166)) + MAX(IF(Y$29:Y$166="teilsaniert",X$29:X$166))) / 2,
            (MIN(IF(Y$29:Y$166="saniert",X$29:X$166)) + MAX(IF(Y$29:Y$166="saniert",X$29:X$166))) / 2
        )
    )),
    0,
    IF(
        X315 &lt; (IF(
            Y316 = "unsaniert",
            (MIN(IF(Y$29:Y$166="unsaniert",X$29:X$166)) + MAX(IF(Y$29:Y$166="unsaniert",X$29:X$166))) / 2,
            IF(
                Y316 = "teilsaniert",
                (MIN(IF(Y$29:Y$166="teilsaniert",X$29:X$166)) + MAX(IF(Y$29:Y$166="teilsaniert",X$29:X$166))) / 2,
                (MIN(IF(Y$29:Y$166="saniert",X$29:X$166)) + MAX(IF(Y$29:Y$166="saniert",X$29:X$166))) / 2
            )
        )),
        0,
        W316
    )
)</f>
        <v>0</v>
      </c>
      <c r="AK316" s="174">
        <f t="shared" si="94"/>
        <v>-6.2579460361989323</v>
      </c>
      <c r="AL316" s="173">
        <f t="shared" si="57"/>
        <v>2.4866601882504649E-139</v>
      </c>
      <c r="AM316" s="174" t="str">
        <f t="shared" si="58"/>
        <v>saniert</v>
      </c>
      <c r="AN316" s="174" cm="1">
        <f t="array" ref="AN316">IF(
    AL316 &gt; (IF(
        AM316 = "unsaniert",
        (MIN(IF(AM$1:AM$166="unsaniert",AL$1:AL$166)) + MAX(IF(AM$1:AM$166="unsaniert",AL$1:AL$166))) / 2,
        IF(
            AM316 = "teilsaniert",
            (MIN(IF(AM$1:AM$166="teilsaniert",AL$1:AL$166)) + MAX(IF(AM$1:AM$166="teilsaniert",AL$1:AL$166))) / 2,
            (MIN(IF(AM$1:AM$166="saniert",AL$1:AL$166)) + MAX(IF(AM$1:AM$166="saniert",AL$1:AL$166))) / 2
        )
    )),
    0,
    IF(
        AL315 &lt; (IF(
            AM316 = "unsaniert",
            (MIN(IF(AM$1:AM$166="unsaniert",AL$1:AL$166)) + MAX(IF(AM$1:AM$166="unsaniert",AL$1:AL$166))) / 2,
            IF(
                AM316 = "teilsaniert",
                (MIN(IF(AM$1:AM$166="teilsaniert",AL$1:AL$166)) + MAX(IF(AM$1:AM$166="teilsaniert",AL$1:AL$166))) / 2,
                (MIN(IF(AM$1:AM$166="saniert",AL$1:AL$166)) + MAX(IF(AM$1:AM$166="saniert",AL$1:AL$166))) / 2
            )
        )),
        0,
        AK316
    )
)</f>
        <v>0</v>
      </c>
    </row>
    <row r="317" spans="9:40">
      <c r="I317" s="174">
        <f t="shared" si="96"/>
        <v>-3.922773893973627</v>
      </c>
      <c r="J317" s="160">
        <f t="shared" si="95"/>
        <v>1.7956381665591914E-14</v>
      </c>
      <c r="K317" s="174" t="str">
        <f t="shared" si="97"/>
        <v>saniert</v>
      </c>
      <c r="L317" s="174" cm="1">
        <f t="array" ref="L317">IF(
    J317 &gt; (IF(
        K317 = "unsaniert",
        (MIN(IF(K$32:K$166="unsaniert",J$32:J$166)) + MAX(IF(K$32:K$166="unsaniert",J$32:J$166))) / 2,
        IF(
            K317 = "teilsaniert",
            (MIN(IF(K$32:K$166="teilsaniert",J$32:J$166)) + MAX(IF(K$32:K$166="teilsaniert",J$32:J$166))) / 2,
            (MIN(IF(K$32:K$166="saniert",J$32:J$166)) + MAX(IF(K$32:K$166="saniert",J$32:J$166))) / 2
        )
    )),
    0,
    IF(
        J316 &lt; (IF(
            K317 = "unsaniert",
            (MIN(IF(K$32:K$166="unsaniert",J$32:J$166)) + MAX(IF(K$32:K$166="unsaniert",J$32:J$166))) / 2,
            IF(
                K317 = "teilsaniert",
                (MIN(IF(K$32:K$166="teilsaniert",J$32:J$166)) + MAX(IF(K$32:K$166="teilsaniert",J$32:J$166))) / 2,
                (MIN(IF(K$32:K$166="saniert",J$32:J$166)) + MAX(IF(K$32:K$166="saniert",J$32:J$166))) / 2
            )
        )),
        0,
        I317
    )
)</f>
        <v>0</v>
      </c>
      <c r="W317" s="174">
        <f t="shared" si="93"/>
        <v>-3.1729102299996872</v>
      </c>
      <c r="X317" s="173">
        <f t="shared" si="91"/>
        <v>1.4849229257212129E-19</v>
      </c>
      <c r="Y317" s="174" t="str">
        <f t="shared" si="92"/>
        <v>saniert</v>
      </c>
      <c r="Z317" s="174" cm="1">
        <f t="array" ref="Z317">IF(
    X317 &gt; (IF(
        Y317 = "unsaniert",
        (MIN(IF(Y$29:Y$166="unsaniert",X$29:X$166)) + MAX(IF(Y$29:Y$166="unsaniert",X$29:X$166))) / 2,
        IF(
            Y317 = "teilsaniert",
            (MIN(IF(Y$29:Y$166="teilsaniert",X$29:X$166)) + MAX(IF(Y$29:Y$166="teilsaniert",X$29:X$166))) / 2,
            (MIN(IF(Y$29:Y$166="saniert",X$29:X$166)) + MAX(IF(Y$29:Y$166="saniert",X$29:X$166))) / 2
        )
    )),
    0,
    IF(
        X316 &lt; (IF(
            Y317 = "unsaniert",
            (MIN(IF(Y$29:Y$166="unsaniert",X$29:X$166)) + MAX(IF(Y$29:Y$166="unsaniert",X$29:X$166))) / 2,
            IF(
                Y317 = "teilsaniert",
                (MIN(IF(Y$29:Y$166="teilsaniert",X$29:X$166)) + MAX(IF(Y$29:Y$166="teilsaniert",X$29:X$166))) / 2,
                (MIN(IF(Y$29:Y$166="saniert",X$29:X$166)) + MAX(IF(Y$29:Y$166="saniert",X$29:X$166))) / 2
            )
        )),
        0,
        W317
    )
)</f>
        <v>0</v>
      </c>
      <c r="AK317" s="174">
        <f t="shared" si="94"/>
        <v>-6.2879460361989326</v>
      </c>
      <c r="AL317" s="173">
        <f t="shared" si="57"/>
        <v>2.0028315195564137E-140</v>
      </c>
      <c r="AM317" s="174" t="str">
        <f t="shared" si="58"/>
        <v>saniert</v>
      </c>
      <c r="AN317" s="174" cm="1">
        <f t="array" ref="AN317">IF(
    AL317 &gt; (IF(
        AM317 = "unsaniert",
        (MIN(IF(AM$1:AM$166="unsaniert",AL$1:AL$166)) + MAX(IF(AM$1:AM$166="unsaniert",AL$1:AL$166))) / 2,
        IF(
            AM317 = "teilsaniert",
            (MIN(IF(AM$1:AM$166="teilsaniert",AL$1:AL$166)) + MAX(IF(AM$1:AM$166="teilsaniert",AL$1:AL$166))) / 2,
            (MIN(IF(AM$1:AM$166="saniert",AL$1:AL$166)) + MAX(IF(AM$1:AM$166="saniert",AL$1:AL$166))) / 2
        )
    )),
    0,
    IF(
        AL316 &lt; (IF(
            AM317 = "unsaniert",
            (MIN(IF(AM$1:AM$166="unsaniert",AL$1:AL$166)) + MAX(IF(AM$1:AM$166="unsaniert",AL$1:AL$166))) / 2,
            IF(
                AM317 = "teilsaniert",
                (MIN(IF(AM$1:AM$166="teilsaniert",AL$1:AL$166)) + MAX(IF(AM$1:AM$166="teilsaniert",AL$1:AL$166))) / 2,
                (MIN(IF(AM$1:AM$166="saniert",AL$1:AL$166)) + MAX(IF(AM$1:AM$166="saniert",AL$1:AL$166))) / 2
            )
        )),
        0,
        AK317
    )
)</f>
        <v>0</v>
      </c>
    </row>
    <row r="318" spans="9:40">
      <c r="I318" s="174">
        <f t="shared" si="96"/>
        <v>-3.9527738939736268</v>
      </c>
      <c r="J318" s="160">
        <f t="shared" si="95"/>
        <v>1.3442209741442051E-14</v>
      </c>
      <c r="K318" s="174" t="str">
        <f t="shared" si="97"/>
        <v>saniert</v>
      </c>
      <c r="L318" s="174" cm="1">
        <f t="array" ref="L318">IF(
    J318 &gt; (IF(
        K318 = "unsaniert",
        (MIN(IF(K$32:K$166="unsaniert",J$32:J$166)) + MAX(IF(K$32:K$166="unsaniert",J$32:J$166))) / 2,
        IF(
            K318 = "teilsaniert",
            (MIN(IF(K$32:K$166="teilsaniert",J$32:J$166)) + MAX(IF(K$32:K$166="teilsaniert",J$32:J$166))) / 2,
            (MIN(IF(K$32:K$166="saniert",J$32:J$166)) + MAX(IF(K$32:K$166="saniert",J$32:J$166))) / 2
        )
    )),
    0,
    IF(
        J317 &lt; (IF(
            K318 = "unsaniert",
            (MIN(IF(K$32:K$166="unsaniert",J$32:J$166)) + MAX(IF(K$32:K$166="unsaniert",J$32:J$166))) / 2,
            IF(
                K318 = "teilsaniert",
                (MIN(IF(K$32:K$166="teilsaniert",J$32:J$166)) + MAX(IF(K$32:K$166="teilsaniert",J$32:J$166))) / 2,
                (MIN(IF(K$32:K$166="saniert",J$32:J$166)) + MAX(IF(K$32:K$166="saniert",J$32:J$166))) / 2
            )
        )),
        0,
        I318
    )
)</f>
        <v>0</v>
      </c>
      <c r="W318" s="174">
        <f t="shared" si="93"/>
        <v>-3.202910229999687</v>
      </c>
      <c r="X318" s="173">
        <f t="shared" si="91"/>
        <v>1.0091580165658625E-19</v>
      </c>
      <c r="Y318" s="174" t="str">
        <f t="shared" si="92"/>
        <v>saniert</v>
      </c>
      <c r="Z318" s="174" cm="1">
        <f t="array" ref="Z318">IF(
    X318 &gt; (IF(
        Y318 = "unsaniert",
        (MIN(IF(Y$29:Y$166="unsaniert",X$29:X$166)) + MAX(IF(Y$29:Y$166="unsaniert",X$29:X$166))) / 2,
        IF(
            Y318 = "teilsaniert",
            (MIN(IF(Y$29:Y$166="teilsaniert",X$29:X$166)) + MAX(IF(Y$29:Y$166="teilsaniert",X$29:X$166))) / 2,
            (MIN(IF(Y$29:Y$166="saniert",X$29:X$166)) + MAX(IF(Y$29:Y$166="saniert",X$29:X$166))) / 2
        )
    )),
    0,
    IF(
        X317 &lt; (IF(
            Y318 = "unsaniert",
            (MIN(IF(Y$29:Y$166="unsaniert",X$29:X$166)) + MAX(IF(Y$29:Y$166="unsaniert",X$29:X$166))) / 2,
            IF(
                Y318 = "teilsaniert",
                (MIN(IF(Y$29:Y$166="teilsaniert",X$29:X$166)) + MAX(IF(Y$29:Y$166="teilsaniert",X$29:X$166))) / 2,
                (MIN(IF(Y$29:Y$166="saniert",X$29:X$166)) + MAX(IF(Y$29:Y$166="saniert",X$29:X$166))) / 2
            )
        )),
        0,
        W318
    )
)</f>
        <v>0</v>
      </c>
      <c r="AK318" s="174">
        <f t="shared" si="94"/>
        <v>-6.3179460361989328</v>
      </c>
      <c r="AL318" s="173">
        <f t="shared" si="57"/>
        <v>1.5971151302410212E-141</v>
      </c>
      <c r="AM318" s="174" t="str">
        <f t="shared" si="58"/>
        <v>saniert</v>
      </c>
      <c r="AN318" s="174" cm="1">
        <f t="array" ref="AN318">IF(
    AL318 &gt; (IF(
        AM318 = "unsaniert",
        (MIN(IF(AM$1:AM$166="unsaniert",AL$1:AL$166)) + MAX(IF(AM$1:AM$166="unsaniert",AL$1:AL$166))) / 2,
        IF(
            AM318 = "teilsaniert",
            (MIN(IF(AM$1:AM$166="teilsaniert",AL$1:AL$166)) + MAX(IF(AM$1:AM$166="teilsaniert",AL$1:AL$166))) / 2,
            (MIN(IF(AM$1:AM$166="saniert",AL$1:AL$166)) + MAX(IF(AM$1:AM$166="saniert",AL$1:AL$166))) / 2
        )
    )),
    0,
    IF(
        AL317 &lt; (IF(
            AM318 = "unsaniert",
            (MIN(IF(AM$1:AM$166="unsaniert",AL$1:AL$166)) + MAX(IF(AM$1:AM$166="unsaniert",AL$1:AL$166))) / 2,
            IF(
                AM318 = "teilsaniert",
                (MIN(IF(AM$1:AM$166="teilsaniert",AL$1:AL$166)) + MAX(IF(AM$1:AM$166="teilsaniert",AL$1:AL$166))) / 2,
                (MIN(IF(AM$1:AM$166="saniert",AL$1:AL$166)) + MAX(IF(AM$1:AM$166="saniert",AL$1:AL$166))) / 2
            )
        )),
        0,
        AK318
    )
)</f>
        <v>0</v>
      </c>
    </row>
    <row r="319" spans="9:40">
      <c r="I319" s="174">
        <f t="shared" si="96"/>
        <v>-3.9827738939736266</v>
      </c>
      <c r="J319" s="160">
        <f t="shared" si="95"/>
        <v>1.0048965656528217E-14</v>
      </c>
      <c r="K319" s="174" t="str">
        <f t="shared" si="97"/>
        <v>saniert</v>
      </c>
      <c r="L319" s="174" cm="1">
        <f t="array" ref="L319">IF(
    J319 &gt; (IF(
        K319 = "unsaniert",
        (MIN(IF(K$32:K$166="unsaniert",J$32:J$166)) + MAX(IF(K$32:K$166="unsaniert",J$32:J$166))) / 2,
        IF(
            K319 = "teilsaniert",
            (MIN(IF(K$32:K$166="teilsaniert",J$32:J$166)) + MAX(IF(K$32:K$166="teilsaniert",J$32:J$166))) / 2,
            (MIN(IF(K$32:K$166="saniert",J$32:J$166)) + MAX(IF(K$32:K$166="saniert",J$32:J$166))) / 2
        )
    )),
    0,
    IF(
        J318 &lt; (IF(
            K319 = "unsaniert",
            (MIN(IF(K$32:K$166="unsaniert",J$32:J$166)) + MAX(IF(K$32:K$166="unsaniert",J$32:J$166))) / 2,
            IF(
                K319 = "teilsaniert",
                (MIN(IF(K$32:K$166="teilsaniert",J$32:J$166)) + MAX(IF(K$32:K$166="teilsaniert",J$32:J$166))) / 2,
                (MIN(IF(K$32:K$166="saniert",J$32:J$166)) + MAX(IF(K$32:K$166="saniert",J$32:J$166))) / 2
            )
        )),
        0,
        I319
    )
)</f>
        <v>0</v>
      </c>
      <c r="W319" s="174">
        <f t="shared" si="93"/>
        <v>-3.2329102299996868</v>
      </c>
      <c r="X319" s="173">
        <f t="shared" si="91"/>
        <v>6.8460641517538556E-20</v>
      </c>
      <c r="Y319" s="174" t="str">
        <f t="shared" si="92"/>
        <v>saniert</v>
      </c>
      <c r="Z319" s="174" cm="1">
        <f t="array" ref="Z319">IF(
    X319 &gt; (IF(
        Y319 = "unsaniert",
        (MIN(IF(Y$29:Y$166="unsaniert",X$29:X$166)) + MAX(IF(Y$29:Y$166="unsaniert",X$29:X$166))) / 2,
        IF(
            Y319 = "teilsaniert",
            (MIN(IF(Y$29:Y$166="teilsaniert",X$29:X$166)) + MAX(IF(Y$29:Y$166="teilsaniert",X$29:X$166))) / 2,
            (MIN(IF(Y$29:Y$166="saniert",X$29:X$166)) + MAX(IF(Y$29:Y$166="saniert",X$29:X$166))) / 2
        )
    )),
    0,
    IF(
        X318 &lt; (IF(
            Y319 = "unsaniert",
            (MIN(IF(Y$29:Y$166="unsaniert",X$29:X$166)) + MAX(IF(Y$29:Y$166="unsaniert",X$29:X$166))) / 2,
            IF(
                Y319 = "teilsaniert",
                (MIN(IF(Y$29:Y$166="teilsaniert",X$29:X$166)) + MAX(IF(Y$29:Y$166="teilsaniert",X$29:X$166))) / 2,
                (MIN(IF(Y$29:Y$166="saniert",X$29:X$166)) + MAX(IF(Y$29:Y$166="saniert",X$29:X$166))) / 2
            )
        )),
        0,
        W319
    )
)</f>
        <v>0</v>
      </c>
      <c r="AK319" s="174">
        <f t="shared" si="94"/>
        <v>-6.3479460361989331</v>
      </c>
      <c r="AL319" s="173">
        <f t="shared" si="57"/>
        <v>1.2609324105594436E-142</v>
      </c>
      <c r="AM319" s="174" t="str">
        <f t="shared" si="58"/>
        <v>saniert</v>
      </c>
      <c r="AN319" s="174" cm="1">
        <f t="array" ref="AN319">IF(
    AL319 &gt; (IF(
        AM319 = "unsaniert",
        (MIN(IF(AM$1:AM$166="unsaniert",AL$1:AL$166)) + MAX(IF(AM$1:AM$166="unsaniert",AL$1:AL$166))) / 2,
        IF(
            AM319 = "teilsaniert",
            (MIN(IF(AM$1:AM$166="teilsaniert",AL$1:AL$166)) + MAX(IF(AM$1:AM$166="teilsaniert",AL$1:AL$166))) / 2,
            (MIN(IF(AM$1:AM$166="saniert",AL$1:AL$166)) + MAX(IF(AM$1:AM$166="saniert",AL$1:AL$166))) / 2
        )
    )),
    0,
    IF(
        AL318 &lt; (IF(
            AM319 = "unsaniert",
            (MIN(IF(AM$1:AM$166="unsaniert",AL$1:AL$166)) + MAX(IF(AM$1:AM$166="unsaniert",AL$1:AL$166))) / 2,
            IF(
                AM319 = "teilsaniert",
                (MIN(IF(AM$1:AM$166="teilsaniert",AL$1:AL$166)) + MAX(IF(AM$1:AM$166="teilsaniert",AL$1:AL$166))) / 2,
                (MIN(IF(AM$1:AM$166="saniert",AL$1:AL$166)) + MAX(IF(AM$1:AM$166="saniert",AL$1:AL$166))) / 2
            )
        )),
        0,
        AK319
    )
)</f>
        <v>0</v>
      </c>
    </row>
    <row r="320" spans="9:40">
      <c r="I320" s="174">
        <f t="shared" si="96"/>
        <v>-4.0127738939736268</v>
      </c>
      <c r="J320" s="160">
        <f t="shared" si="95"/>
        <v>7.5018923131349676E-15</v>
      </c>
      <c r="K320" s="174" t="str">
        <f t="shared" si="97"/>
        <v>saniert</v>
      </c>
      <c r="L320" s="174" cm="1">
        <f t="array" ref="L320">IF(
    J320 &gt; (IF(
        K320 = "unsaniert",
        (MIN(IF(K$32:K$166="unsaniert",J$32:J$166)) + MAX(IF(K$32:K$166="unsaniert",J$32:J$166))) / 2,
        IF(
            K320 = "teilsaniert",
            (MIN(IF(K$32:K$166="teilsaniert",J$32:J$166)) + MAX(IF(K$32:K$166="teilsaniert",J$32:J$166))) / 2,
            (MIN(IF(K$32:K$166="saniert",J$32:J$166)) + MAX(IF(K$32:K$166="saniert",J$32:J$166))) / 2
        )
    )),
    0,
    IF(
        J319 &lt; (IF(
            K320 = "unsaniert",
            (MIN(IF(K$32:K$166="unsaniert",J$32:J$166)) + MAX(IF(K$32:K$166="unsaniert",J$32:J$166))) / 2,
            IF(
                K320 = "teilsaniert",
                (MIN(IF(K$32:K$166="teilsaniert",J$32:J$166)) + MAX(IF(K$32:K$166="teilsaniert",J$32:J$166))) / 2,
                (MIN(IF(K$32:K$166="saniert",J$32:J$166)) + MAX(IF(K$32:K$166="saniert",J$32:J$166))) / 2
            )
        )),
        0,
        I320
    )
)</f>
        <v>0</v>
      </c>
      <c r="W320" s="174">
        <f t="shared" si="93"/>
        <v>-3.2629102299996866</v>
      </c>
      <c r="X320" s="173">
        <f t="shared" si="91"/>
        <v>4.6360616602326544E-20</v>
      </c>
      <c r="Y320" s="174" t="str">
        <f t="shared" si="92"/>
        <v>saniert</v>
      </c>
      <c r="Z320" s="174" cm="1">
        <f t="array" ref="Z320">IF(
    X320 &gt; (IF(
        Y320 = "unsaniert",
        (MIN(IF(Y$29:Y$166="unsaniert",X$29:X$166)) + MAX(IF(Y$29:Y$166="unsaniert",X$29:X$166))) / 2,
        IF(
            Y320 = "teilsaniert",
            (MIN(IF(Y$29:Y$166="teilsaniert",X$29:X$166)) + MAX(IF(Y$29:Y$166="teilsaniert",X$29:X$166))) / 2,
            (MIN(IF(Y$29:Y$166="saniert",X$29:X$166)) + MAX(IF(Y$29:Y$166="saniert",X$29:X$166))) / 2
        )
    )),
    0,
    IF(
        X319 &lt; (IF(
            Y320 = "unsaniert",
            (MIN(IF(Y$29:Y$166="unsaniert",X$29:X$166)) + MAX(IF(Y$29:Y$166="unsaniert",X$29:X$166))) / 2,
            IF(
                Y320 = "teilsaniert",
                (MIN(IF(Y$29:Y$166="teilsaniert",X$29:X$166)) + MAX(IF(Y$29:Y$166="teilsaniert",X$29:X$166))) / 2,
                (MIN(IF(Y$29:Y$166="saniert",X$29:X$166)) + MAX(IF(Y$29:Y$166="saniert",X$29:X$166))) / 2
            )
        )),
        0,
        W320
    )
)</f>
        <v>0</v>
      </c>
      <c r="AK320" s="174">
        <f t="shared" si="94"/>
        <v>-6.3779460361989333</v>
      </c>
      <c r="AL320" s="173">
        <f t="shared" si="57"/>
        <v>9.8562365189549509E-144</v>
      </c>
      <c r="AM320" s="174" t="str">
        <f t="shared" si="58"/>
        <v>saniert</v>
      </c>
      <c r="AN320" s="174" cm="1">
        <f t="array" ref="AN320">IF(
    AL320 &gt; (IF(
        AM320 = "unsaniert",
        (MIN(IF(AM$1:AM$166="unsaniert",AL$1:AL$166)) + MAX(IF(AM$1:AM$166="unsaniert",AL$1:AL$166))) / 2,
        IF(
            AM320 = "teilsaniert",
            (MIN(IF(AM$1:AM$166="teilsaniert",AL$1:AL$166)) + MAX(IF(AM$1:AM$166="teilsaniert",AL$1:AL$166))) / 2,
            (MIN(IF(AM$1:AM$166="saniert",AL$1:AL$166)) + MAX(IF(AM$1:AM$166="saniert",AL$1:AL$166))) / 2
        )
    )),
    0,
    IF(
        AL319 &lt; (IF(
            AM320 = "unsaniert",
            (MIN(IF(AM$1:AM$166="unsaniert",AL$1:AL$166)) + MAX(IF(AM$1:AM$166="unsaniert",AL$1:AL$166))) / 2,
            IF(
                AM320 = "teilsaniert",
                (MIN(IF(AM$1:AM$166="teilsaniert",AL$1:AL$166)) + MAX(IF(AM$1:AM$166="teilsaniert",AL$1:AL$166))) / 2,
                (MIN(IF(AM$1:AM$166="saniert",AL$1:AL$166)) + MAX(IF(AM$1:AM$166="saniert",AL$1:AL$166))) / 2
            )
        )),
        0,
        AK320
    )
)</f>
        <v>0</v>
      </c>
    </row>
    <row r="321" spans="9:40">
      <c r="I321" s="174">
        <f t="shared" si="96"/>
        <v>-4.0427738939736271</v>
      </c>
      <c r="J321" s="160">
        <f t="shared" si="95"/>
        <v>5.5926671686017037E-15</v>
      </c>
      <c r="K321" s="174" t="str">
        <f t="shared" si="97"/>
        <v>saniert</v>
      </c>
      <c r="L321" s="174" cm="1">
        <f t="array" ref="L321">IF(
    J321 &gt; (IF(
        K321 = "unsaniert",
        (MIN(IF(K$32:K$166="unsaniert",J$32:J$166)) + MAX(IF(K$32:K$166="unsaniert",J$32:J$166))) / 2,
        IF(
            K321 = "teilsaniert",
            (MIN(IF(K$32:K$166="teilsaniert",J$32:J$166)) + MAX(IF(K$32:K$166="teilsaniert",J$32:J$166))) / 2,
            (MIN(IF(K$32:K$166="saniert",J$32:J$166)) + MAX(IF(K$32:K$166="saniert",J$32:J$166))) / 2
        )
    )),
    0,
    IF(
        J320 &lt; (IF(
            K321 = "unsaniert",
            (MIN(IF(K$32:K$166="unsaniert",J$32:J$166)) + MAX(IF(K$32:K$166="unsaniert",J$32:J$166))) / 2,
            IF(
                K321 = "teilsaniert",
                (MIN(IF(K$32:K$166="teilsaniert",J$32:J$166)) + MAX(IF(K$32:K$166="teilsaniert",J$32:J$166))) / 2,
                (MIN(IF(K$32:K$166="saniert",J$32:J$166)) + MAX(IF(K$32:K$166="saniert",J$32:J$166))) / 2
            )
        )),
        0,
        I321
    )
)</f>
        <v>0</v>
      </c>
      <c r="W321" s="174">
        <f t="shared" si="93"/>
        <v>-3.2929102299996864</v>
      </c>
      <c r="X321" s="173">
        <f t="shared" si="91"/>
        <v>3.1338904731048946E-20</v>
      </c>
      <c r="Y321" s="174" t="str">
        <f t="shared" si="92"/>
        <v>saniert</v>
      </c>
      <c r="Z321" s="174" cm="1">
        <f t="array" ref="Z321">IF(
    X321 &gt; (IF(
        Y321 = "unsaniert",
        (MIN(IF(Y$29:Y$166="unsaniert",X$29:X$166)) + MAX(IF(Y$29:Y$166="unsaniert",X$29:X$166))) / 2,
        IF(
            Y321 = "teilsaniert",
            (MIN(IF(Y$29:Y$166="teilsaniert",X$29:X$166)) + MAX(IF(Y$29:Y$166="teilsaniert",X$29:X$166))) / 2,
            (MIN(IF(Y$29:Y$166="saniert",X$29:X$166)) + MAX(IF(Y$29:Y$166="saniert",X$29:X$166))) / 2
        )
    )),
    0,
    IF(
        X320 &lt; (IF(
            Y321 = "unsaniert",
            (MIN(IF(Y$29:Y$166="unsaniert",X$29:X$166)) + MAX(IF(Y$29:Y$166="unsaniert",X$29:X$166))) / 2,
            IF(
                Y321 = "teilsaniert",
                (MIN(IF(Y$29:Y$166="teilsaniert",X$29:X$166)) + MAX(IF(Y$29:Y$166="teilsaniert",X$29:X$166))) / 2,
                (MIN(IF(Y$29:Y$166="saniert",X$29:X$166)) + MAX(IF(Y$29:Y$166="saniert",X$29:X$166))) / 2
            )
        )),
        0,
        W321
    )
)</f>
        <v>0</v>
      </c>
      <c r="AK321" s="174">
        <f t="shared" si="94"/>
        <v>-6.4079460361989335</v>
      </c>
      <c r="AL321" s="173">
        <f t="shared" si="57"/>
        <v>7.6277086939383563E-145</v>
      </c>
      <c r="AM321" s="174" t="str">
        <f t="shared" si="58"/>
        <v>saniert</v>
      </c>
      <c r="AN321" s="174" cm="1">
        <f t="array" ref="AN321">IF(
    AL321 &gt; (IF(
        AM321 = "unsaniert",
        (MIN(IF(AM$1:AM$166="unsaniert",AL$1:AL$166)) + MAX(IF(AM$1:AM$166="unsaniert",AL$1:AL$166))) / 2,
        IF(
            AM321 = "teilsaniert",
            (MIN(IF(AM$1:AM$166="teilsaniert",AL$1:AL$166)) + MAX(IF(AM$1:AM$166="teilsaniert",AL$1:AL$166))) / 2,
            (MIN(IF(AM$1:AM$166="saniert",AL$1:AL$166)) + MAX(IF(AM$1:AM$166="saniert",AL$1:AL$166))) / 2
        )
    )),
    0,
    IF(
        AL320 &lt; (IF(
            AM321 = "unsaniert",
            (MIN(IF(AM$1:AM$166="unsaniert",AL$1:AL$166)) + MAX(IF(AM$1:AM$166="unsaniert",AL$1:AL$166))) / 2,
            IF(
                AM321 = "teilsaniert",
                (MIN(IF(AM$1:AM$166="teilsaniert",AL$1:AL$166)) + MAX(IF(AM$1:AM$166="teilsaniert",AL$1:AL$166))) / 2,
                (MIN(IF(AM$1:AM$166="saniert",AL$1:AL$166)) + MAX(IF(AM$1:AM$166="saniert",AL$1:AL$166))) / 2
            )
        )),
        0,
        AK321
    )
)</f>
        <v>0</v>
      </c>
    </row>
    <row r="322" spans="9:40">
      <c r="I322" s="174">
        <f t="shared" si="96"/>
        <v>-4.0727738939736273</v>
      </c>
      <c r="J322" s="160">
        <f t="shared" si="95"/>
        <v>4.1635685983681617E-15</v>
      </c>
      <c r="K322" s="174" t="str">
        <f t="shared" si="97"/>
        <v>saniert</v>
      </c>
      <c r="L322" s="174" cm="1">
        <f t="array" ref="L322">IF(
    J322 &gt; (IF(
        K322 = "unsaniert",
        (MIN(IF(K$32:K$166="unsaniert",J$32:J$166)) + MAX(IF(K$32:K$166="unsaniert",J$32:J$166))) / 2,
        IF(
            K322 = "teilsaniert",
            (MIN(IF(K$32:K$166="teilsaniert",J$32:J$166)) + MAX(IF(K$32:K$166="teilsaniert",J$32:J$166))) / 2,
            (MIN(IF(K$32:K$166="saniert",J$32:J$166)) + MAX(IF(K$32:K$166="saniert",J$32:J$166))) / 2
        )
    )),
    0,
    IF(
        J321 &lt; (IF(
            K322 = "unsaniert",
            (MIN(IF(K$32:K$166="unsaniert",J$32:J$166)) + MAX(IF(K$32:K$166="unsaniert",J$32:J$166))) / 2,
            IF(
                K322 = "teilsaniert",
                (MIN(IF(K$32:K$166="teilsaniert",J$32:J$166)) + MAX(IF(K$32:K$166="teilsaniert",J$32:J$166))) / 2,
                (MIN(IF(K$32:K$166="saniert",J$32:J$166)) + MAX(IF(K$32:K$166="saniert",J$32:J$166))) / 2
            )
        )),
        0,
        I322
    )
)</f>
        <v>0</v>
      </c>
      <c r="W322" s="174">
        <f t="shared" si="93"/>
        <v>-3.3229102299996862</v>
      </c>
      <c r="X322" s="173">
        <f t="shared" si="91"/>
        <v>2.1146803014620088E-20</v>
      </c>
      <c r="Y322" s="174" t="str">
        <f t="shared" si="92"/>
        <v>saniert</v>
      </c>
      <c r="Z322" s="174" cm="1">
        <f t="array" ref="Z322">IF(
    X322 &gt; (IF(
        Y322 = "unsaniert",
        (MIN(IF(Y$29:Y$166="unsaniert",X$29:X$166)) + MAX(IF(Y$29:Y$166="unsaniert",X$29:X$166))) / 2,
        IF(
            Y322 = "teilsaniert",
            (MIN(IF(Y$29:Y$166="teilsaniert",X$29:X$166)) + MAX(IF(Y$29:Y$166="teilsaniert",X$29:X$166))) / 2,
            (MIN(IF(Y$29:Y$166="saniert",X$29:X$166)) + MAX(IF(Y$29:Y$166="saniert",X$29:X$166))) / 2
        )
    )),
    0,
    IF(
        X321 &lt; (IF(
            Y322 = "unsaniert",
            (MIN(IF(Y$29:Y$166="unsaniert",X$29:X$166)) + MAX(IF(Y$29:Y$166="unsaniert",X$29:X$166))) / 2,
            IF(
                Y322 = "teilsaniert",
                (MIN(IF(Y$29:Y$166="teilsaniert",X$29:X$166)) + MAX(IF(Y$29:Y$166="teilsaniert",X$29:X$166))) / 2,
                (MIN(IF(Y$29:Y$166="saniert",X$29:X$166)) + MAX(IF(Y$29:Y$166="saniert",X$29:X$166))) / 2
            )
        )),
        0,
        W322
    )
)</f>
        <v>0</v>
      </c>
      <c r="AK322" s="174">
        <f t="shared" si="94"/>
        <v>-6.4379460361989338</v>
      </c>
      <c r="AL322" s="173">
        <f t="shared" si="57"/>
        <v>5.8444103743753143E-146</v>
      </c>
      <c r="AM322" s="174" t="str">
        <f t="shared" si="58"/>
        <v>saniert</v>
      </c>
      <c r="AN322" s="174" cm="1">
        <f t="array" ref="AN322">IF(
    AL322 &gt; (IF(
        AM322 = "unsaniert",
        (MIN(IF(AM$1:AM$166="unsaniert",AL$1:AL$166)) + MAX(IF(AM$1:AM$166="unsaniert",AL$1:AL$166))) / 2,
        IF(
            AM322 = "teilsaniert",
            (MIN(IF(AM$1:AM$166="teilsaniert",AL$1:AL$166)) + MAX(IF(AM$1:AM$166="teilsaniert",AL$1:AL$166))) / 2,
            (MIN(IF(AM$1:AM$166="saniert",AL$1:AL$166)) + MAX(IF(AM$1:AM$166="saniert",AL$1:AL$166))) / 2
        )
    )),
    0,
    IF(
        AL321 &lt; (IF(
            AM322 = "unsaniert",
            (MIN(IF(AM$1:AM$166="unsaniert",AL$1:AL$166)) + MAX(IF(AM$1:AM$166="unsaniert",AL$1:AL$166))) / 2,
            IF(
                AM322 = "teilsaniert",
                (MIN(IF(AM$1:AM$166="teilsaniert",AL$1:AL$166)) + MAX(IF(AM$1:AM$166="teilsaniert",AL$1:AL$166))) / 2,
                (MIN(IF(AM$1:AM$166="saniert",AL$1:AL$166)) + MAX(IF(AM$1:AM$166="saniert",AL$1:AL$166))) / 2
            )
        )),
        0,
        AK322
    )
)</f>
        <v>0</v>
      </c>
    </row>
    <row r="323" spans="9:40">
      <c r="I323" s="174">
        <f t="shared" si="96"/>
        <v>-4.1027738939736276</v>
      </c>
      <c r="J323" s="160">
        <f t="shared" si="95"/>
        <v>3.0953587719592592E-15</v>
      </c>
      <c r="K323" s="174" t="str">
        <f t="shared" si="97"/>
        <v>saniert</v>
      </c>
      <c r="L323" s="174" cm="1">
        <f t="array" ref="L323">IF(
    J323 &gt; (IF(
        K323 = "unsaniert",
        (MIN(IF(K$32:K$166="unsaniert",J$32:J$166)) + MAX(IF(K$32:K$166="unsaniert",J$32:J$166))) / 2,
        IF(
            K323 = "teilsaniert",
            (MIN(IF(K$32:K$166="teilsaniert",J$32:J$166)) + MAX(IF(K$32:K$166="teilsaniert",J$32:J$166))) / 2,
            (MIN(IF(K$32:K$166="saniert",J$32:J$166)) + MAX(IF(K$32:K$166="saniert",J$32:J$166))) / 2
        )
    )),
    0,
    IF(
        J322 &lt; (IF(
            K323 = "unsaniert",
            (MIN(IF(K$32:K$166="unsaniert",J$32:J$166)) + MAX(IF(K$32:K$166="unsaniert",J$32:J$166))) / 2,
            IF(
                K323 = "teilsaniert",
                (MIN(IF(K$32:K$166="teilsaniert",J$32:J$166)) + MAX(IF(K$32:K$166="teilsaniert",J$32:J$166))) / 2,
                (MIN(IF(K$32:K$166="saniert",J$32:J$166)) + MAX(IF(K$32:K$166="saniert",J$32:J$166))) / 2
            )
        )),
        0,
        I323
    )
)</f>
        <v>0</v>
      </c>
      <c r="W323" s="174">
        <f t="shared" si="93"/>
        <v>-3.352910229999686</v>
      </c>
      <c r="X323" s="173">
        <f t="shared" si="91"/>
        <v>1.4243996056398645E-20</v>
      </c>
      <c r="Y323" s="174" t="str">
        <f t="shared" si="92"/>
        <v>saniert</v>
      </c>
      <c r="Z323" s="174" cm="1">
        <f t="array" ref="Z323">IF(
    X323 &gt; (IF(
        Y323 = "unsaniert",
        (MIN(IF(Y$29:Y$166="unsaniert",X$29:X$166)) + MAX(IF(Y$29:Y$166="unsaniert",X$29:X$166))) / 2,
        IF(
            Y323 = "teilsaniert",
            (MIN(IF(Y$29:Y$166="teilsaniert",X$29:X$166)) + MAX(IF(Y$29:Y$166="teilsaniert",X$29:X$166))) / 2,
            (MIN(IF(Y$29:Y$166="saniert",X$29:X$166)) + MAX(IF(Y$29:Y$166="saniert",X$29:X$166))) / 2
        )
    )),
    0,
    IF(
        X322 &lt; (IF(
            Y323 = "unsaniert",
            (MIN(IF(Y$29:Y$166="unsaniert",X$29:X$166)) + MAX(IF(Y$29:Y$166="unsaniert",X$29:X$166))) / 2,
            IF(
                Y323 = "teilsaniert",
                (MIN(IF(Y$29:Y$166="teilsaniert",X$29:X$166)) + MAX(IF(Y$29:Y$166="teilsaniert",X$29:X$166))) / 2,
                (MIN(IF(Y$29:Y$166="saniert",X$29:X$166)) + MAX(IF(Y$29:Y$166="saniert",X$29:X$166))) / 2
            )
        )),
        0,
        W323
    )
)</f>
        <v>0</v>
      </c>
      <c r="AK323" s="174">
        <f t="shared" si="94"/>
        <v>-6.467946036198934</v>
      </c>
      <c r="AL323" s="173">
        <f t="shared" si="57"/>
        <v>4.4335425289133659E-147</v>
      </c>
      <c r="AM323" s="174" t="str">
        <f t="shared" si="58"/>
        <v>saniert</v>
      </c>
      <c r="AN323" s="174" cm="1">
        <f t="array" ref="AN323">IF(
    AL323 &gt; (IF(
        AM323 = "unsaniert",
        (MIN(IF(AM$1:AM$166="unsaniert",AL$1:AL$166)) + MAX(IF(AM$1:AM$166="unsaniert",AL$1:AL$166))) / 2,
        IF(
            AM323 = "teilsaniert",
            (MIN(IF(AM$1:AM$166="teilsaniert",AL$1:AL$166)) + MAX(IF(AM$1:AM$166="teilsaniert",AL$1:AL$166))) / 2,
            (MIN(IF(AM$1:AM$166="saniert",AL$1:AL$166)) + MAX(IF(AM$1:AM$166="saniert",AL$1:AL$166))) / 2
        )
    )),
    0,
    IF(
        AL322 &lt; (IF(
            AM323 = "unsaniert",
            (MIN(IF(AM$1:AM$166="unsaniert",AL$1:AL$166)) + MAX(IF(AM$1:AM$166="unsaniert",AL$1:AL$166))) / 2,
            IF(
                AM323 = "teilsaniert",
                (MIN(IF(AM$1:AM$166="teilsaniert",AL$1:AL$166)) + MAX(IF(AM$1:AM$166="teilsaniert",AL$1:AL$166))) / 2,
                (MIN(IF(AM$1:AM$166="saniert",AL$1:AL$166)) + MAX(IF(AM$1:AM$166="saniert",AL$1:AL$166))) / 2
            )
        )),
        0,
        AK323
    )
)</f>
        <v>0</v>
      </c>
    </row>
    <row r="324" spans="9:40">
      <c r="I324" s="174">
        <f t="shared" si="96"/>
        <v>-4.1327738939736278</v>
      </c>
      <c r="J324" s="160">
        <f t="shared" si="95"/>
        <v>2.2980247469700899E-15</v>
      </c>
      <c r="K324" s="174" t="str">
        <f t="shared" si="97"/>
        <v>saniert</v>
      </c>
      <c r="L324" s="174" cm="1">
        <f t="array" ref="L324">IF(
    J324 &gt; (IF(
        K324 = "unsaniert",
        (MIN(IF(K$32:K$166="unsaniert",J$32:J$166)) + MAX(IF(K$32:K$166="unsaniert",J$32:J$166))) / 2,
        IF(
            K324 = "teilsaniert",
            (MIN(IF(K$32:K$166="teilsaniert",J$32:J$166)) + MAX(IF(K$32:K$166="teilsaniert",J$32:J$166))) / 2,
            (MIN(IF(K$32:K$166="saniert",J$32:J$166)) + MAX(IF(K$32:K$166="saniert",J$32:J$166))) / 2
        )
    )),
    0,
    IF(
        J323 &lt; (IF(
            K324 = "unsaniert",
            (MIN(IF(K$32:K$166="unsaniert",J$32:J$166)) + MAX(IF(K$32:K$166="unsaniert",J$32:J$166))) / 2,
            IF(
                K324 = "teilsaniert",
                (MIN(IF(K$32:K$166="teilsaniert",J$32:J$166)) + MAX(IF(K$32:K$166="teilsaniert",J$32:J$166))) / 2,
                (MIN(IF(K$32:K$166="saniert",J$32:J$166)) + MAX(IF(K$32:K$166="saniert",J$32:J$166))) / 2
            )
        )),
        0,
        I324
    )
)</f>
        <v>0</v>
      </c>
      <c r="W324" s="174">
        <f t="shared" si="93"/>
        <v>-3.3829102299996858</v>
      </c>
      <c r="X324" s="173">
        <f t="shared" si="91"/>
        <v>9.5773446100242045E-21</v>
      </c>
      <c r="Y324" s="174" t="str">
        <f t="shared" si="92"/>
        <v>saniert</v>
      </c>
      <c r="Z324" s="174" cm="1">
        <f t="array" ref="Z324">IF(
    X324 &gt; (IF(
        Y324 = "unsaniert",
        (MIN(IF(Y$29:Y$166="unsaniert",X$29:X$166)) + MAX(IF(Y$29:Y$166="unsaniert",X$29:X$166))) / 2,
        IF(
            Y324 = "teilsaniert",
            (MIN(IF(Y$29:Y$166="teilsaniert",X$29:X$166)) + MAX(IF(Y$29:Y$166="teilsaniert",X$29:X$166))) / 2,
            (MIN(IF(Y$29:Y$166="saniert",X$29:X$166)) + MAX(IF(Y$29:Y$166="saniert",X$29:X$166))) / 2
        )
    )),
    0,
    IF(
        X323 &lt; (IF(
            Y324 = "unsaniert",
            (MIN(IF(Y$29:Y$166="unsaniert",X$29:X$166)) + MAX(IF(Y$29:Y$166="unsaniert",X$29:X$166))) / 2,
            IF(
                Y324 = "teilsaniert",
                (MIN(IF(Y$29:Y$166="teilsaniert",X$29:X$166)) + MAX(IF(Y$29:Y$166="teilsaniert",X$29:X$166))) / 2,
                (MIN(IF(Y$29:Y$166="saniert",X$29:X$166)) + MAX(IF(Y$29:Y$166="saniert",X$29:X$166))) / 2
            )
        )),
        0,
        W324
    )
)</f>
        <v>0</v>
      </c>
      <c r="AK324" s="174">
        <f t="shared" si="94"/>
        <v>-6.4979460361989343</v>
      </c>
      <c r="AL324" s="173">
        <f t="shared" si="57"/>
        <v>3.3298492790631539E-148</v>
      </c>
      <c r="AM324" s="174" t="str">
        <f t="shared" si="58"/>
        <v>saniert</v>
      </c>
      <c r="AN324" s="174" cm="1">
        <f t="array" ref="AN324">IF(
    AL324 &gt; (IF(
        AM324 = "unsaniert",
        (MIN(IF(AM$1:AM$166="unsaniert",AL$1:AL$166)) + MAX(IF(AM$1:AM$166="unsaniert",AL$1:AL$166))) / 2,
        IF(
            AM324 = "teilsaniert",
            (MIN(IF(AM$1:AM$166="teilsaniert",AL$1:AL$166)) + MAX(IF(AM$1:AM$166="teilsaniert",AL$1:AL$166))) / 2,
            (MIN(IF(AM$1:AM$166="saniert",AL$1:AL$166)) + MAX(IF(AM$1:AM$166="saniert",AL$1:AL$166))) / 2
        )
    )),
    0,
    IF(
        AL323 &lt; (IF(
            AM324 = "unsaniert",
            (MIN(IF(AM$1:AM$166="unsaniert",AL$1:AL$166)) + MAX(IF(AM$1:AM$166="unsaniert",AL$1:AL$166))) / 2,
            IF(
                AM324 = "teilsaniert",
                (MIN(IF(AM$1:AM$166="teilsaniert",AL$1:AL$166)) + MAX(IF(AM$1:AM$166="teilsaniert",AL$1:AL$166))) / 2,
                (MIN(IF(AM$1:AM$166="saniert",AL$1:AL$166)) + MAX(IF(AM$1:AM$166="saniert",AL$1:AL$166))) / 2
            )
        )),
        0,
        AK324
    )
)</f>
        <v>0</v>
      </c>
    </row>
    <row r="325" spans="9:40">
      <c r="I325" s="174">
        <f t="shared" si="96"/>
        <v>-4.1627738939736281</v>
      </c>
      <c r="J325" s="160">
        <f t="shared" si="95"/>
        <v>1.7037142916331869E-15</v>
      </c>
      <c r="K325" s="174" t="str">
        <f t="shared" si="97"/>
        <v>saniert</v>
      </c>
      <c r="L325" s="174" cm="1">
        <f t="array" ref="L325">IF(
    J325 &gt; (IF(
        K325 = "unsaniert",
        (MIN(IF(K$32:K$166="unsaniert",J$32:J$166)) + MAX(IF(K$32:K$166="unsaniert",J$32:J$166))) / 2,
        IF(
            K325 = "teilsaniert",
            (MIN(IF(K$32:K$166="teilsaniert",J$32:J$166)) + MAX(IF(K$32:K$166="teilsaniert",J$32:J$166))) / 2,
            (MIN(IF(K$32:K$166="saniert",J$32:J$166)) + MAX(IF(K$32:K$166="saniert",J$32:J$166))) / 2
        )
    )),
    0,
    IF(
        J324 &lt; (IF(
            K325 = "unsaniert",
            (MIN(IF(K$32:K$166="unsaniert",J$32:J$166)) + MAX(IF(K$32:K$166="unsaniert",J$32:J$166))) / 2,
            IF(
                K325 = "teilsaniert",
                (MIN(IF(K$32:K$166="teilsaniert",J$32:J$166)) + MAX(IF(K$32:K$166="teilsaniert",J$32:J$166))) / 2,
                (MIN(IF(K$32:K$166="saniert",J$32:J$166)) + MAX(IF(K$32:K$166="saniert",J$32:J$166))) / 2
            )
        )),
        0,
        I325
    )
)</f>
        <v>0</v>
      </c>
      <c r="W325" s="174">
        <f t="shared" si="93"/>
        <v>-3.4129102299996856</v>
      </c>
      <c r="X325" s="173">
        <f t="shared" si="91"/>
        <v>6.4281270955345813E-21</v>
      </c>
      <c r="Y325" s="174" t="str">
        <f t="shared" si="92"/>
        <v>saniert</v>
      </c>
      <c r="Z325" s="174" cm="1">
        <f t="array" ref="Z325">IF(
    X325 &gt; (IF(
        Y325 = "unsaniert",
        (MIN(IF(Y$29:Y$166="unsaniert",X$29:X$166)) + MAX(IF(Y$29:Y$166="unsaniert",X$29:X$166))) / 2,
        IF(
            Y325 = "teilsaniert",
            (MIN(IF(Y$29:Y$166="teilsaniert",X$29:X$166)) + MAX(IF(Y$29:Y$166="teilsaniert",X$29:X$166))) / 2,
            (MIN(IF(Y$29:Y$166="saniert",X$29:X$166)) + MAX(IF(Y$29:Y$166="saniert",X$29:X$166))) / 2
        )
    )),
    0,
    IF(
        X324 &lt; (IF(
            Y325 = "unsaniert",
            (MIN(IF(Y$29:Y$166="unsaniert",X$29:X$166)) + MAX(IF(Y$29:Y$166="unsaniert",X$29:X$166))) / 2,
            IF(
                Y325 = "teilsaniert",
                (MIN(IF(Y$29:Y$166="teilsaniert",X$29:X$166)) + MAX(IF(Y$29:Y$166="teilsaniert",X$29:X$166))) / 2,
                (MIN(IF(Y$29:Y$166="saniert",X$29:X$166)) + MAX(IF(Y$29:Y$166="saniert",X$29:X$166))) / 2
            )
        )),
        0,
        W325
    )
)</f>
        <v>0</v>
      </c>
      <c r="AK325" s="174">
        <f t="shared" si="94"/>
        <v>-6.5279460361989345</v>
      </c>
      <c r="AL325" s="173">
        <f t="shared" si="57"/>
        <v>2.4760633155011335E-149</v>
      </c>
      <c r="AM325" s="174" t="str">
        <f t="shared" si="58"/>
        <v>saniert</v>
      </c>
      <c r="AN325" s="174" cm="1">
        <f t="array" ref="AN325">IF(
    AL325 &gt; (IF(
        AM325 = "unsaniert",
        (MIN(IF(AM$1:AM$166="unsaniert",AL$1:AL$166)) + MAX(IF(AM$1:AM$166="unsaniert",AL$1:AL$166))) / 2,
        IF(
            AM325 = "teilsaniert",
            (MIN(IF(AM$1:AM$166="teilsaniert",AL$1:AL$166)) + MAX(IF(AM$1:AM$166="teilsaniert",AL$1:AL$166))) / 2,
            (MIN(IF(AM$1:AM$166="saniert",AL$1:AL$166)) + MAX(IF(AM$1:AM$166="saniert",AL$1:AL$166))) / 2
        )
    )),
    0,
    IF(
        AL324 &lt; (IF(
            AM325 = "unsaniert",
            (MIN(IF(AM$1:AM$166="unsaniert",AL$1:AL$166)) + MAX(IF(AM$1:AM$166="unsaniert",AL$1:AL$166))) / 2,
            IF(
                AM325 = "teilsaniert",
                (MIN(IF(AM$1:AM$166="teilsaniert",AL$1:AL$166)) + MAX(IF(AM$1:AM$166="teilsaniert",AL$1:AL$166))) / 2,
                (MIN(IF(AM$1:AM$166="saniert",AL$1:AL$166)) + MAX(IF(AM$1:AM$166="saniert",AL$1:AL$166))) / 2
            )
        )),
        0,
        AK325
    )
)</f>
        <v>0</v>
      </c>
    </row>
    <row r="326" spans="9:40">
      <c r="I326" s="174">
        <f t="shared" si="96"/>
        <v>-4.1927738939736283</v>
      </c>
      <c r="J326" s="160">
        <f t="shared" si="95"/>
        <v>1.2613543536414295E-15</v>
      </c>
      <c r="K326" s="174" t="str">
        <f t="shared" si="97"/>
        <v>saniert</v>
      </c>
      <c r="L326" s="174" cm="1">
        <f t="array" ref="L326">IF(
    J326 &gt; (IF(
        K326 = "unsaniert",
        (MIN(IF(K$32:K$166="unsaniert",J$32:J$166)) + MAX(IF(K$32:K$166="unsaniert",J$32:J$166))) / 2,
        IF(
            K326 = "teilsaniert",
            (MIN(IF(K$32:K$166="teilsaniert",J$32:J$166)) + MAX(IF(K$32:K$166="teilsaniert",J$32:J$166))) / 2,
            (MIN(IF(K$32:K$166="saniert",J$32:J$166)) + MAX(IF(K$32:K$166="saniert",J$32:J$166))) / 2
        )
    )),
    0,
    IF(
        J325 &lt; (IF(
            K326 = "unsaniert",
            (MIN(IF(K$32:K$166="unsaniert",J$32:J$166)) + MAX(IF(K$32:K$166="unsaniert",J$32:J$166))) / 2,
            IF(
                K326 = "teilsaniert",
                (MIN(IF(K$32:K$166="teilsaniert",J$32:J$166)) + MAX(IF(K$32:K$166="teilsaniert",J$32:J$166))) / 2,
                (MIN(IF(K$32:K$166="saniert",J$32:J$166)) + MAX(IF(K$32:K$166="saniert",J$32:J$166))) / 2
            )
        )),
        0,
        I326
    )
)</f>
        <v>0</v>
      </c>
      <c r="W326" s="174">
        <f t="shared" si="93"/>
        <v>-3.4429102299996854</v>
      </c>
      <c r="X326" s="173">
        <f t="shared" si="91"/>
        <v>4.3067513014163492E-21</v>
      </c>
      <c r="Y326" s="174" t="str">
        <f t="shared" si="92"/>
        <v>saniert</v>
      </c>
      <c r="Z326" s="174" cm="1">
        <f t="array" ref="Z326">IF(
    X326 &gt; (IF(
        Y326 = "unsaniert",
        (MIN(IF(Y$29:Y$166="unsaniert",X$29:X$166)) + MAX(IF(Y$29:Y$166="unsaniert",X$29:X$166))) / 2,
        IF(
            Y326 = "teilsaniert",
            (MIN(IF(Y$29:Y$166="teilsaniert",X$29:X$166)) + MAX(IF(Y$29:Y$166="teilsaniert",X$29:X$166))) / 2,
            (MIN(IF(Y$29:Y$166="saniert",X$29:X$166)) + MAX(IF(Y$29:Y$166="saniert",X$29:X$166))) / 2
        )
    )),
    0,
    IF(
        X325 &lt; (IF(
            Y326 = "unsaniert",
            (MIN(IF(Y$29:Y$166="unsaniert",X$29:X$166)) + MAX(IF(Y$29:Y$166="unsaniert",X$29:X$166))) / 2,
            IF(
                Y326 = "teilsaniert",
                (MIN(IF(Y$29:Y$166="teilsaniert",X$29:X$166)) + MAX(IF(Y$29:Y$166="teilsaniert",X$29:X$166))) / 2,
                (MIN(IF(Y$29:Y$166="saniert",X$29:X$166)) + MAX(IF(Y$29:Y$166="saniert",X$29:X$166))) / 2
            )
        )),
        0,
        W326
    )
)</f>
        <v>0</v>
      </c>
      <c r="AK326" s="174">
        <f t="shared" si="94"/>
        <v>-6.5579460361989348</v>
      </c>
      <c r="AL326" s="173">
        <f t="shared" si="57"/>
        <v>1.8228978757536427E-150</v>
      </c>
      <c r="AM326" s="174" t="str">
        <f t="shared" si="58"/>
        <v>saniert</v>
      </c>
      <c r="AN326" s="174" cm="1">
        <f t="array" ref="AN326">IF(
    AL326 &gt; (IF(
        AM326 = "unsaniert",
        (MIN(IF(AM$1:AM$166="unsaniert",AL$1:AL$166)) + MAX(IF(AM$1:AM$166="unsaniert",AL$1:AL$166))) / 2,
        IF(
            AM326 = "teilsaniert",
            (MIN(IF(AM$1:AM$166="teilsaniert",AL$1:AL$166)) + MAX(IF(AM$1:AM$166="teilsaniert",AL$1:AL$166))) / 2,
            (MIN(IF(AM$1:AM$166="saniert",AL$1:AL$166)) + MAX(IF(AM$1:AM$166="saniert",AL$1:AL$166))) / 2
        )
    )),
    0,
    IF(
        AL325 &lt; (IF(
            AM326 = "unsaniert",
            (MIN(IF(AM$1:AM$166="unsaniert",AL$1:AL$166)) + MAX(IF(AM$1:AM$166="unsaniert",AL$1:AL$166))) / 2,
            IF(
                AM326 = "teilsaniert",
                (MIN(IF(AM$1:AM$166="teilsaniert",AL$1:AL$166)) + MAX(IF(AM$1:AM$166="teilsaniert",AL$1:AL$166))) / 2,
                (MIN(IF(AM$1:AM$166="saniert",AL$1:AL$166)) + MAX(IF(AM$1:AM$166="saniert",AL$1:AL$166))) / 2
            )
        )),
        0,
        AK326
    )
)</f>
        <v>0</v>
      </c>
    </row>
    <row r="327" spans="9:40">
      <c r="I327" s="174">
        <f t="shared" si="96"/>
        <v>-4.2227738939736286</v>
      </c>
      <c r="J327" s="160">
        <f t="shared" si="95"/>
        <v>9.3255757716828887E-16</v>
      </c>
      <c r="K327" s="174" t="str">
        <f t="shared" si="97"/>
        <v>saniert</v>
      </c>
      <c r="L327" s="174" cm="1">
        <f t="array" ref="L327">IF(
    J327 &gt; (IF(
        K327 = "unsaniert",
        (MIN(IF(K$32:K$166="unsaniert",J$32:J$166)) + MAX(IF(K$32:K$166="unsaniert",J$32:J$166))) / 2,
        IF(
            K327 = "teilsaniert",
            (MIN(IF(K$32:K$166="teilsaniert",J$32:J$166)) + MAX(IF(K$32:K$166="teilsaniert",J$32:J$166))) / 2,
            (MIN(IF(K$32:K$166="saniert",J$32:J$166)) + MAX(IF(K$32:K$166="saniert",J$32:J$166))) / 2
        )
    )),
    0,
    IF(
        J326 &lt; (IF(
            K327 = "unsaniert",
            (MIN(IF(K$32:K$166="unsaniert",J$32:J$166)) + MAX(IF(K$32:K$166="unsaniert",J$32:J$166))) / 2,
            IF(
                K327 = "teilsaniert",
                (MIN(IF(K$32:K$166="teilsaniert",J$32:J$166)) + MAX(IF(K$32:K$166="teilsaniert",J$32:J$166))) / 2,
                (MIN(IF(K$32:K$166="saniert",J$32:J$166)) + MAX(IF(K$32:K$166="saniert",J$32:J$166))) / 2
            )
        )),
        0,
        I327
    )
)</f>
        <v>0</v>
      </c>
      <c r="W327" s="174">
        <f t="shared" si="93"/>
        <v>-3.4729102299996852</v>
      </c>
      <c r="X327" s="173">
        <f t="shared" si="91"/>
        <v>2.8803221122742152E-21</v>
      </c>
      <c r="Y327" s="174" t="str">
        <f t="shared" si="92"/>
        <v>saniert</v>
      </c>
      <c r="Z327" s="174" cm="1">
        <f t="array" ref="Z327">IF(
    X327 &gt; (IF(
        Y327 = "unsaniert",
        (MIN(IF(Y$29:Y$166="unsaniert",X$29:X$166)) + MAX(IF(Y$29:Y$166="unsaniert",X$29:X$166))) / 2,
        IF(
            Y327 = "teilsaniert",
            (MIN(IF(Y$29:Y$166="teilsaniert",X$29:X$166)) + MAX(IF(Y$29:Y$166="teilsaniert",X$29:X$166))) / 2,
            (MIN(IF(Y$29:Y$166="saniert",X$29:X$166)) + MAX(IF(Y$29:Y$166="saniert",X$29:X$166))) / 2
        )
    )),
    0,
    IF(
        X326 &lt; (IF(
            Y327 = "unsaniert",
            (MIN(IF(Y$29:Y$166="unsaniert",X$29:X$166)) + MAX(IF(Y$29:Y$166="unsaniert",X$29:X$166))) / 2,
            IF(
                Y327 = "teilsaniert",
                (MIN(IF(Y$29:Y$166="teilsaniert",X$29:X$166)) + MAX(IF(Y$29:Y$166="teilsaniert",X$29:X$166))) / 2,
                (MIN(IF(Y$29:Y$166="saniert",X$29:X$166)) + MAX(IF(Y$29:Y$166="saniert",X$29:X$166))) / 2
            )
        )),
        0,
        W327
    )
)</f>
        <v>0</v>
      </c>
      <c r="AK327" s="174">
        <f t="shared" si="94"/>
        <v>-6.587946036198935</v>
      </c>
      <c r="AL327" s="173">
        <f t="shared" si="57"/>
        <v>1.3286980784575212E-151</v>
      </c>
      <c r="AM327" s="174" t="str">
        <f t="shared" si="58"/>
        <v>saniert</v>
      </c>
      <c r="AN327" s="174" cm="1">
        <f t="array" ref="AN327">IF(
    AL327 &gt; (IF(
        AM327 = "unsaniert",
        (MIN(IF(AM$1:AM$166="unsaniert",AL$1:AL$166)) + MAX(IF(AM$1:AM$166="unsaniert",AL$1:AL$166))) / 2,
        IF(
            AM327 = "teilsaniert",
            (MIN(IF(AM$1:AM$166="teilsaniert",AL$1:AL$166)) + MAX(IF(AM$1:AM$166="teilsaniert",AL$1:AL$166))) / 2,
            (MIN(IF(AM$1:AM$166="saniert",AL$1:AL$166)) + MAX(IF(AM$1:AM$166="saniert",AL$1:AL$166))) / 2
        )
    )),
    0,
    IF(
        AL326 &lt; (IF(
            AM327 = "unsaniert",
            (MIN(IF(AM$1:AM$166="unsaniert",AL$1:AL$166)) + MAX(IF(AM$1:AM$166="unsaniert",AL$1:AL$166))) / 2,
            IF(
                AM327 = "teilsaniert",
                (MIN(IF(AM$1:AM$166="teilsaniert",AL$1:AL$166)) + MAX(IF(AM$1:AM$166="teilsaniert",AL$1:AL$166))) / 2,
                (MIN(IF(AM$1:AM$166="saniert",AL$1:AL$166)) + MAX(IF(AM$1:AM$166="saniert",AL$1:AL$166))) / 2
            )
        )),
        0,
        AK327
    )
)</f>
        <v>0</v>
      </c>
    </row>
    <row r="328" spans="9:40">
      <c r="I328" s="174">
        <f t="shared" si="96"/>
        <v>-4.2527738939736288</v>
      </c>
      <c r="J328" s="160">
        <f t="shared" si="95"/>
        <v>6.8851328295716957E-16</v>
      </c>
      <c r="K328" s="174" t="str">
        <f t="shared" si="97"/>
        <v>saniert</v>
      </c>
      <c r="L328" s="174" cm="1">
        <f t="array" ref="L328">IF(
    J328 &gt; (IF(
        K328 = "unsaniert",
        (MIN(IF(K$32:K$166="unsaniert",J$32:J$166)) + MAX(IF(K$32:K$166="unsaniert",J$32:J$166))) / 2,
        IF(
            K328 = "teilsaniert",
            (MIN(IF(K$32:K$166="teilsaniert",J$32:J$166)) + MAX(IF(K$32:K$166="teilsaniert",J$32:J$166))) / 2,
            (MIN(IF(K$32:K$166="saniert",J$32:J$166)) + MAX(IF(K$32:K$166="saniert",J$32:J$166))) / 2
        )
    )),
    0,
    IF(
        J327 &lt; (IF(
            K328 = "unsaniert",
            (MIN(IF(K$32:K$166="unsaniert",J$32:J$166)) + MAX(IF(K$32:K$166="unsaniert",J$32:J$166))) / 2,
            IF(
                K328 = "teilsaniert",
                (MIN(IF(K$32:K$166="teilsaniert",J$32:J$166)) + MAX(IF(K$32:K$166="teilsaniert",J$32:J$166))) / 2,
                (MIN(IF(K$32:K$166="saniert",J$32:J$166)) + MAX(IF(K$32:K$166="saniert",J$32:J$166))) / 2
            )
        )),
        0,
        I328
    )
)</f>
        <v>0</v>
      </c>
      <c r="W328" s="174">
        <f t="shared" si="93"/>
        <v>-3.502910229999685</v>
      </c>
      <c r="X328" s="173">
        <f t="shared" si="91"/>
        <v>1.9229065492297287E-21</v>
      </c>
      <c r="Y328" s="174" t="str">
        <f t="shared" si="92"/>
        <v>saniert</v>
      </c>
      <c r="Z328" s="174" cm="1">
        <f t="array" ref="Z328">IF(
    X328 &gt; (IF(
        Y328 = "unsaniert",
        (MIN(IF(Y$29:Y$166="unsaniert",X$29:X$166)) + MAX(IF(Y$29:Y$166="unsaniert",X$29:X$166))) / 2,
        IF(
            Y328 = "teilsaniert",
            (MIN(IF(Y$29:Y$166="teilsaniert",X$29:X$166)) + MAX(IF(Y$29:Y$166="teilsaniert",X$29:X$166))) / 2,
            (MIN(IF(Y$29:Y$166="saniert",X$29:X$166)) + MAX(IF(Y$29:Y$166="saniert",X$29:X$166))) / 2
        )
    )),
    0,
    IF(
        X327 &lt; (IF(
            Y328 = "unsaniert",
            (MIN(IF(Y$29:Y$166="unsaniert",X$29:X$166)) + MAX(IF(Y$29:Y$166="unsaniert",X$29:X$166))) / 2,
            IF(
                Y328 = "teilsaniert",
                (MIN(IF(Y$29:Y$166="teilsaniert",X$29:X$166)) + MAX(IF(Y$29:Y$166="teilsaniert",X$29:X$166))) / 2,
                (MIN(IF(Y$29:Y$166="saniert",X$29:X$166)) + MAX(IF(Y$29:Y$166="saniert",X$29:X$166))) / 2
            )
        )),
        0,
        W328
    )
)</f>
        <v>0</v>
      </c>
      <c r="AK328" s="174">
        <f t="shared" si="94"/>
        <v>-6.6179460361989353</v>
      </c>
      <c r="AL328" s="173">
        <f t="shared" si="57"/>
        <v>9.5885646850873144E-153</v>
      </c>
      <c r="AM328" s="174" t="str">
        <f t="shared" si="58"/>
        <v>saniert</v>
      </c>
      <c r="AN328" s="174" cm="1">
        <f t="array" ref="AN328">IF(
    AL328 &gt; (IF(
        AM328 = "unsaniert",
        (MIN(IF(AM$1:AM$166="unsaniert",AL$1:AL$166)) + MAX(IF(AM$1:AM$166="unsaniert",AL$1:AL$166))) / 2,
        IF(
            AM328 = "teilsaniert",
            (MIN(IF(AM$1:AM$166="teilsaniert",AL$1:AL$166)) + MAX(IF(AM$1:AM$166="teilsaniert",AL$1:AL$166))) / 2,
            (MIN(IF(AM$1:AM$166="saniert",AL$1:AL$166)) + MAX(IF(AM$1:AM$166="saniert",AL$1:AL$166))) / 2
        )
    )),
    0,
    IF(
        AL327 &lt; (IF(
            AM328 = "unsaniert",
            (MIN(IF(AM$1:AM$166="unsaniert",AL$1:AL$166)) + MAX(IF(AM$1:AM$166="unsaniert",AL$1:AL$166))) / 2,
            IF(
                AM328 = "teilsaniert",
                (MIN(IF(AM$1:AM$166="teilsaniert",AL$1:AL$166)) + MAX(IF(AM$1:AM$166="teilsaniert",AL$1:AL$166))) / 2,
                (MIN(IF(AM$1:AM$166="saniert",AL$1:AL$166)) + MAX(IF(AM$1:AM$166="saniert",AL$1:AL$166))) / 2
            )
        )),
        0,
        AK328
    )
)</f>
        <v>0</v>
      </c>
    </row>
    <row r="329" spans="9:40">
      <c r="I329" s="174">
        <f t="shared" si="96"/>
        <v>-4.2827738939736291</v>
      </c>
      <c r="J329" s="160">
        <f t="shared" si="95"/>
        <v>5.0762971745084823E-16</v>
      </c>
      <c r="K329" s="174" t="str">
        <f t="shared" si="97"/>
        <v>saniert</v>
      </c>
      <c r="L329" s="174" cm="1">
        <f t="array" ref="L329">IF(
    J329 &gt; (IF(
        K329 = "unsaniert",
        (MIN(IF(K$32:K$166="unsaniert",J$32:J$166)) + MAX(IF(K$32:K$166="unsaniert",J$32:J$166))) / 2,
        IF(
            K329 = "teilsaniert",
            (MIN(IF(K$32:K$166="teilsaniert",J$32:J$166)) + MAX(IF(K$32:K$166="teilsaniert",J$32:J$166))) / 2,
            (MIN(IF(K$32:K$166="saniert",J$32:J$166)) + MAX(IF(K$32:K$166="saniert",J$32:J$166))) / 2
        )
    )),
    0,
    IF(
        J328 &lt; (IF(
            K329 = "unsaniert",
            (MIN(IF(K$32:K$166="unsaniert",J$32:J$166)) + MAX(IF(K$32:K$166="unsaniert",J$32:J$166))) / 2,
            IF(
                K329 = "teilsaniert",
                (MIN(IF(K$32:K$166="teilsaniert",J$32:J$166)) + MAX(IF(K$32:K$166="teilsaniert",J$32:J$166))) / 2,
                (MIN(IF(K$32:K$166="saniert",J$32:J$166)) + MAX(IF(K$32:K$166="saniert",J$32:J$166))) / 2
            )
        )),
        0,
        I329
    )
)</f>
        <v>0</v>
      </c>
      <c r="W329" s="174">
        <f t="shared" si="93"/>
        <v>-3.5329102299996848</v>
      </c>
      <c r="X329" s="173">
        <f t="shared" si="91"/>
        <v>1.2814482837747355E-21</v>
      </c>
      <c r="Y329" s="174" t="str">
        <f t="shared" si="92"/>
        <v>saniert</v>
      </c>
      <c r="Z329" s="174" cm="1">
        <f t="array" ref="Z329">IF(
    X329 &gt; (IF(
        Y329 = "unsaniert",
        (MIN(IF(Y$29:Y$166="unsaniert",X$29:X$166)) + MAX(IF(Y$29:Y$166="unsaniert",X$29:X$166))) / 2,
        IF(
            Y329 = "teilsaniert",
            (MIN(IF(Y$29:Y$166="teilsaniert",X$29:X$166)) + MAX(IF(Y$29:Y$166="teilsaniert",X$29:X$166))) / 2,
            (MIN(IF(Y$29:Y$166="saniert",X$29:X$166)) + MAX(IF(Y$29:Y$166="saniert",X$29:X$166))) / 2
        )
    )),
    0,
    IF(
        X328 &lt; (IF(
            Y329 = "unsaniert",
            (MIN(IF(Y$29:Y$166="unsaniert",X$29:X$166)) + MAX(IF(Y$29:Y$166="unsaniert",X$29:X$166))) / 2,
            IF(
                Y329 = "teilsaniert",
                (MIN(IF(Y$29:Y$166="teilsaniert",X$29:X$166)) + MAX(IF(Y$29:Y$166="teilsaniert",X$29:X$166))) / 2,
                (MIN(IF(Y$29:Y$166="saniert",X$29:X$166)) + MAX(IF(Y$29:Y$166="saniert",X$29:X$166))) / 2
            )
        )),
        0,
        W329
    )
)</f>
        <v>0</v>
      </c>
      <c r="AK329" s="174">
        <f t="shared" si="94"/>
        <v>-6.6479460361989355</v>
      </c>
      <c r="AL329" s="173">
        <f t="shared" si="57"/>
        <v>6.8508455714212252E-154</v>
      </c>
      <c r="AM329" s="174" t="str">
        <f t="shared" si="58"/>
        <v>saniert</v>
      </c>
      <c r="AN329" s="174" cm="1">
        <f t="array" ref="AN329">IF(
    AL329 &gt; (IF(
        AM329 = "unsaniert",
        (MIN(IF(AM$1:AM$166="unsaniert",AL$1:AL$166)) + MAX(IF(AM$1:AM$166="unsaniert",AL$1:AL$166))) / 2,
        IF(
            AM329 = "teilsaniert",
            (MIN(IF(AM$1:AM$166="teilsaniert",AL$1:AL$166)) + MAX(IF(AM$1:AM$166="teilsaniert",AL$1:AL$166))) / 2,
            (MIN(IF(AM$1:AM$166="saniert",AL$1:AL$166)) + MAX(IF(AM$1:AM$166="saniert",AL$1:AL$166))) / 2
        )
    )),
    0,
    IF(
        AL328 &lt; (IF(
            AM329 = "unsaniert",
            (MIN(IF(AM$1:AM$166="unsaniert",AL$1:AL$166)) + MAX(IF(AM$1:AM$166="unsaniert",AL$1:AL$166))) / 2,
            IF(
                AM329 = "teilsaniert",
                (MIN(IF(AM$1:AM$166="teilsaniert",AL$1:AL$166)) + MAX(IF(AM$1:AM$166="teilsaniert",AL$1:AL$166))) / 2,
                (MIN(IF(AM$1:AM$166="saniert",AL$1:AL$166)) + MAX(IF(AM$1:AM$166="saniert",AL$1:AL$166))) / 2
            )
        )),
        0,
        AK329
    )
)</f>
        <v>0</v>
      </c>
    </row>
    <row r="330" spans="9:40">
      <c r="I330" s="174">
        <f t="shared" si="96"/>
        <v>-4.3127738939736293</v>
      </c>
      <c r="J330" s="160">
        <f t="shared" si="95"/>
        <v>3.7374873011136215E-16</v>
      </c>
      <c r="K330" s="174" t="str">
        <f t="shared" si="97"/>
        <v>saniert</v>
      </c>
      <c r="L330" s="174" cm="1">
        <f t="array" ref="L330">IF(
    J330 &gt; (IF(
        K330 = "unsaniert",
        (MIN(IF(K$32:K$166="unsaniert",J$32:J$166)) + MAX(IF(K$32:K$166="unsaniert",J$32:J$166))) / 2,
        IF(
            K330 = "teilsaniert",
            (MIN(IF(K$32:K$166="teilsaniert",J$32:J$166)) + MAX(IF(K$32:K$166="teilsaniert",J$32:J$166))) / 2,
            (MIN(IF(K$32:K$166="saniert",J$32:J$166)) + MAX(IF(K$32:K$166="saniert",J$32:J$166))) / 2
        )
    )),
    0,
    IF(
        J329 &lt; (IF(
            K330 = "unsaniert",
            (MIN(IF(K$32:K$166="unsaniert",J$32:J$166)) + MAX(IF(K$32:K$166="unsaniert",J$32:J$166))) / 2,
            IF(
                K330 = "teilsaniert",
                (MIN(IF(K$32:K$166="teilsaniert",J$32:J$166)) + MAX(IF(K$32:K$166="teilsaniert",J$32:J$166))) / 2,
                (MIN(IF(K$32:K$166="saniert",J$32:J$166)) + MAX(IF(K$32:K$166="saniert",J$32:J$166))) / 2
            )
        )),
        0,
        I330
    )
)</f>
        <v>0</v>
      </c>
      <c r="W330" s="174">
        <f t="shared" si="93"/>
        <v>-3.5629102299996847</v>
      </c>
      <c r="X330" s="173">
        <f t="shared" si="91"/>
        <v>8.5245154999549927E-22</v>
      </c>
      <c r="Y330" s="174" t="str">
        <f t="shared" si="92"/>
        <v>saniert</v>
      </c>
      <c r="Z330" s="174" cm="1">
        <f t="array" ref="Z330">IF(
    X330 &gt; (IF(
        Y330 = "unsaniert",
        (MIN(IF(Y$29:Y$166="unsaniert",X$29:X$166)) + MAX(IF(Y$29:Y$166="unsaniert",X$29:X$166))) / 2,
        IF(
            Y330 = "teilsaniert",
            (MIN(IF(Y$29:Y$166="teilsaniert",X$29:X$166)) + MAX(IF(Y$29:Y$166="teilsaniert",X$29:X$166))) / 2,
            (MIN(IF(Y$29:Y$166="saniert",X$29:X$166)) + MAX(IF(Y$29:Y$166="saniert",X$29:X$166))) / 2
        )
    )),
    0,
    IF(
        X329 &lt; (IF(
            Y330 = "unsaniert",
            (MIN(IF(Y$29:Y$166="unsaniert",X$29:X$166)) + MAX(IF(Y$29:Y$166="unsaniert",X$29:X$166))) / 2,
            IF(
                Y330 = "teilsaniert",
                (MIN(IF(Y$29:Y$166="teilsaniert",X$29:X$166)) + MAX(IF(Y$29:Y$166="teilsaniert",X$29:X$166))) / 2,
                (MIN(IF(Y$29:Y$166="saniert",X$29:X$166)) + MAX(IF(Y$29:Y$166="saniert",X$29:X$166))) / 2
            )
        )),
        0,
        W330
    )
)</f>
        <v>0</v>
      </c>
      <c r="AK330" s="174">
        <f t="shared" si="94"/>
        <v>-6.6779460361989358</v>
      </c>
      <c r="AL330" s="173">
        <f t="shared" si="57"/>
        <v>4.8461626602978017E-155</v>
      </c>
      <c r="AM330" s="174" t="str">
        <f t="shared" si="58"/>
        <v>saniert</v>
      </c>
      <c r="AN330" s="174" cm="1">
        <f t="array" ref="AN330">IF(
    AL330 &gt; (IF(
        AM330 = "unsaniert",
        (MIN(IF(AM$1:AM$166="unsaniert",AL$1:AL$166)) + MAX(IF(AM$1:AM$166="unsaniert",AL$1:AL$166))) / 2,
        IF(
            AM330 = "teilsaniert",
            (MIN(IF(AM$1:AM$166="teilsaniert",AL$1:AL$166)) + MAX(IF(AM$1:AM$166="teilsaniert",AL$1:AL$166))) / 2,
            (MIN(IF(AM$1:AM$166="saniert",AL$1:AL$166)) + MAX(IF(AM$1:AM$166="saniert",AL$1:AL$166))) / 2
        )
    )),
    0,
    IF(
        AL329 &lt; (IF(
            AM330 = "unsaniert",
            (MIN(IF(AM$1:AM$166="unsaniert",AL$1:AL$166)) + MAX(IF(AM$1:AM$166="unsaniert",AL$1:AL$166))) / 2,
            IF(
                AM330 = "teilsaniert",
                (MIN(IF(AM$1:AM$166="teilsaniert",AL$1:AL$166)) + MAX(IF(AM$1:AM$166="teilsaniert",AL$1:AL$166))) / 2,
                (MIN(IF(AM$1:AM$166="saniert",AL$1:AL$166)) + MAX(IF(AM$1:AM$166="saniert",AL$1:AL$166))) / 2
            )
        )),
        0,
        AK330
    )
)</f>
        <v>0</v>
      </c>
    </row>
    <row r="331" spans="9:40">
      <c r="I331" s="174">
        <f t="shared" si="96"/>
        <v>-4.3427738939736296</v>
      </c>
      <c r="J331" s="160">
        <f t="shared" si="95"/>
        <v>2.7479593923986965E-16</v>
      </c>
      <c r="K331" s="174" t="str">
        <f t="shared" si="97"/>
        <v>saniert</v>
      </c>
      <c r="L331" s="174" cm="1">
        <f t="array" ref="L331">IF(
    J331 &gt; (IF(
        K331 = "unsaniert",
        (MIN(IF(K$32:K$166="unsaniert",J$32:J$166)) + MAX(IF(K$32:K$166="unsaniert",J$32:J$166))) / 2,
        IF(
            K331 = "teilsaniert",
            (MIN(IF(K$32:K$166="teilsaniert",J$32:J$166)) + MAX(IF(K$32:K$166="teilsaniert",J$32:J$166))) / 2,
            (MIN(IF(K$32:K$166="saniert",J$32:J$166)) + MAX(IF(K$32:K$166="saniert",J$32:J$166))) / 2
        )
    )),
    0,
    IF(
        J330 &lt; (IF(
            K331 = "unsaniert",
            (MIN(IF(K$32:K$166="unsaniert",J$32:J$166)) + MAX(IF(K$32:K$166="unsaniert",J$32:J$166))) / 2,
            IF(
                K331 = "teilsaniert",
                (MIN(IF(K$32:K$166="teilsaniert",J$32:J$166)) + MAX(IF(K$32:K$166="teilsaniert",J$32:J$166))) / 2,
                (MIN(IF(K$32:K$166="saniert",J$32:J$166)) + MAX(IF(K$32:K$166="saniert",J$32:J$166))) / 2
            )
        )),
        0,
        I331
    )
)</f>
        <v>0</v>
      </c>
      <c r="W331" s="174">
        <f t="shared" si="93"/>
        <v>-3.5929102299996845</v>
      </c>
      <c r="X331" s="173">
        <f t="shared" si="91"/>
        <v>5.6606196311908579E-22</v>
      </c>
      <c r="Y331" s="174" t="str">
        <f t="shared" si="92"/>
        <v>saniert</v>
      </c>
      <c r="Z331" s="174" cm="1">
        <f t="array" ref="Z331">IF(
    X331 &gt; (IF(
        Y331 = "unsaniert",
        (MIN(IF(Y$29:Y$166="unsaniert",X$29:X$166)) + MAX(IF(Y$29:Y$166="unsaniert",X$29:X$166))) / 2,
        IF(
            Y331 = "teilsaniert",
            (MIN(IF(Y$29:Y$166="teilsaniert",X$29:X$166)) + MAX(IF(Y$29:Y$166="teilsaniert",X$29:X$166))) / 2,
            (MIN(IF(Y$29:Y$166="saniert",X$29:X$166)) + MAX(IF(Y$29:Y$166="saniert",X$29:X$166))) / 2
        )
    )),
    0,
    IF(
        X330 &lt; (IF(
            Y331 = "unsaniert",
            (MIN(IF(Y$29:Y$166="unsaniert",X$29:X$166)) + MAX(IF(Y$29:Y$166="unsaniert",X$29:X$166))) / 2,
            IF(
                Y331 = "teilsaniert",
                (MIN(IF(Y$29:Y$166="teilsaniert",X$29:X$166)) + MAX(IF(Y$29:Y$166="teilsaniert",X$29:X$166))) / 2,
                (MIN(IF(Y$29:Y$166="saniert",X$29:X$166)) + MAX(IF(Y$29:Y$166="saniert",X$29:X$166))) / 2
            )
        )),
        0,
        W331
    )
)</f>
        <v>0</v>
      </c>
      <c r="AK331" s="174">
        <f t="shared" si="94"/>
        <v>-6.707946036198936</v>
      </c>
      <c r="AL331" s="173">
        <f t="shared" si="57"/>
        <v>3.3940245817711132E-156</v>
      </c>
      <c r="AM331" s="174" t="str">
        <f t="shared" si="58"/>
        <v>saniert</v>
      </c>
      <c r="AN331" s="174" cm="1">
        <f t="array" ref="AN331">IF(
    AL331 &gt; (IF(
        AM331 = "unsaniert",
        (MIN(IF(AM$1:AM$166="unsaniert",AL$1:AL$166)) + MAX(IF(AM$1:AM$166="unsaniert",AL$1:AL$166))) / 2,
        IF(
            AM331 = "teilsaniert",
            (MIN(IF(AM$1:AM$166="teilsaniert",AL$1:AL$166)) + MAX(IF(AM$1:AM$166="teilsaniert",AL$1:AL$166))) / 2,
            (MIN(IF(AM$1:AM$166="saniert",AL$1:AL$166)) + MAX(IF(AM$1:AM$166="saniert",AL$1:AL$166))) / 2
        )
    )),
    0,
    IF(
        AL330 &lt; (IF(
            AM331 = "unsaniert",
            (MIN(IF(AM$1:AM$166="unsaniert",AL$1:AL$166)) + MAX(IF(AM$1:AM$166="unsaniert",AL$1:AL$166))) / 2,
            IF(
                AM331 = "teilsaniert",
                (MIN(IF(AM$1:AM$166="teilsaniert",AL$1:AL$166)) + MAX(IF(AM$1:AM$166="teilsaniert",AL$1:AL$166))) / 2,
                (MIN(IF(AM$1:AM$166="saniert",AL$1:AL$166)) + MAX(IF(AM$1:AM$166="saniert",AL$1:AL$166))) / 2
            )
        )),
        0,
        AK331
    )
)</f>
        <v>0</v>
      </c>
    </row>
    <row r="332" spans="9:40">
      <c r="I332" s="174">
        <f t="shared" si="96"/>
        <v>-4.3727738939736298</v>
      </c>
      <c r="J332" s="160">
        <f t="shared" si="95"/>
        <v>2.0176169605098473E-16</v>
      </c>
      <c r="K332" s="174" t="str">
        <f t="shared" si="97"/>
        <v>saniert</v>
      </c>
      <c r="L332" s="174" cm="1">
        <f t="array" ref="L332">IF(
    J332 &gt; (IF(
        K332 = "unsaniert",
        (MIN(IF(K$32:K$166="unsaniert",J$32:J$166)) + MAX(IF(K$32:K$166="unsaniert",J$32:J$166))) / 2,
        IF(
            K332 = "teilsaniert",
            (MIN(IF(K$32:K$166="teilsaniert",J$32:J$166)) + MAX(IF(K$32:K$166="teilsaniert",J$32:J$166))) / 2,
            (MIN(IF(K$32:K$166="saniert",J$32:J$166)) + MAX(IF(K$32:K$166="saniert",J$32:J$166))) / 2
        )
    )),
    0,
    IF(
        J331 &lt; (IF(
            K332 = "unsaniert",
            (MIN(IF(K$32:K$166="unsaniert",J$32:J$166)) + MAX(IF(K$32:K$166="unsaniert",J$32:J$166))) / 2,
            IF(
                K332 = "teilsaniert",
                (MIN(IF(K$32:K$166="teilsaniert",J$32:J$166)) + MAX(IF(K$32:K$166="teilsaniert",J$32:J$166))) / 2,
                (MIN(IF(K$32:K$166="saniert",J$32:J$166)) + MAX(IF(K$32:K$166="saniert",J$32:J$166))) / 2
            )
        )),
        0,
        I332
    )
)</f>
        <v>0</v>
      </c>
      <c r="W332" s="174">
        <f t="shared" si="93"/>
        <v>-3.6229102299996843</v>
      </c>
      <c r="X332" s="173">
        <f t="shared" si="91"/>
        <v>3.7521813582393343E-22</v>
      </c>
      <c r="Y332" s="174" t="str">
        <f t="shared" si="92"/>
        <v>saniert</v>
      </c>
      <c r="Z332" s="174" cm="1">
        <f t="array" ref="Z332">IF(
    X332 &gt; (IF(
        Y332 = "unsaniert",
        (MIN(IF(Y$29:Y$166="unsaniert",X$29:X$166)) + MAX(IF(Y$29:Y$166="unsaniert",X$29:X$166))) / 2,
        IF(
            Y332 = "teilsaniert",
            (MIN(IF(Y$29:Y$166="teilsaniert",X$29:X$166)) + MAX(IF(Y$29:Y$166="teilsaniert",X$29:X$166))) / 2,
            (MIN(IF(Y$29:Y$166="saniert",X$29:X$166)) + MAX(IF(Y$29:Y$166="saniert",X$29:X$166))) / 2
        )
    )),
    0,
    IF(
        X331 &lt; (IF(
            Y332 = "unsaniert",
            (MIN(IF(Y$29:Y$166="unsaniert",X$29:X$166)) + MAX(IF(Y$29:Y$166="unsaniert",X$29:X$166))) / 2,
            IF(
                Y332 = "teilsaniert",
                (MIN(IF(Y$29:Y$166="teilsaniert",X$29:X$166)) + MAX(IF(Y$29:Y$166="teilsaniert",X$29:X$166))) / 2,
                (MIN(IF(Y$29:Y$166="saniert",X$29:X$166)) + MAX(IF(Y$29:Y$166="saniert",X$29:X$166))) / 2
            )
        )),
        0,
        W332
    )
)</f>
        <v>0</v>
      </c>
      <c r="AK332" s="174">
        <f t="shared" si="94"/>
        <v>-6.7379460361989363</v>
      </c>
      <c r="AL332" s="173">
        <f t="shared" si="57"/>
        <v>2.3533965992232153E-157</v>
      </c>
      <c r="AM332" s="174" t="str">
        <f t="shared" si="58"/>
        <v>saniert</v>
      </c>
      <c r="AN332" s="174" cm="1">
        <f t="array" ref="AN332">IF(
    AL332 &gt; (IF(
        AM332 = "unsaniert",
        (MIN(IF(AM$1:AM$166="unsaniert",AL$1:AL$166)) + MAX(IF(AM$1:AM$166="unsaniert",AL$1:AL$166))) / 2,
        IF(
            AM332 = "teilsaniert",
            (MIN(IF(AM$1:AM$166="teilsaniert",AL$1:AL$166)) + MAX(IF(AM$1:AM$166="teilsaniert",AL$1:AL$166))) / 2,
            (MIN(IF(AM$1:AM$166="saniert",AL$1:AL$166)) + MAX(IF(AM$1:AM$166="saniert",AL$1:AL$166))) / 2
        )
    )),
    0,
    IF(
        AL331 &lt; (IF(
            AM332 = "unsaniert",
            (MIN(IF(AM$1:AM$166="unsaniert",AL$1:AL$166)) + MAX(IF(AM$1:AM$166="unsaniert",AL$1:AL$166))) / 2,
            IF(
                AM332 = "teilsaniert",
                (MIN(IF(AM$1:AM$166="teilsaniert",AL$1:AL$166)) + MAX(IF(AM$1:AM$166="teilsaniert",AL$1:AL$166))) / 2,
                (MIN(IF(AM$1:AM$166="saniert",AL$1:AL$166)) + MAX(IF(AM$1:AM$166="saniert",AL$1:AL$166))) / 2
            )
        )),
        0,
        AK332
    )
)</f>
        <v>0</v>
      </c>
    </row>
    <row r="333" spans="9:40">
      <c r="I333" s="174">
        <f t="shared" si="96"/>
        <v>-4.4027738939736301</v>
      </c>
      <c r="J333" s="160">
        <f t="shared" si="95"/>
        <v>1.4793293752764791E-16</v>
      </c>
      <c r="K333" s="174" t="str">
        <f t="shared" si="97"/>
        <v>saniert</v>
      </c>
      <c r="L333" s="174" cm="1">
        <f t="array" ref="L333">IF(
    J333 &gt; (IF(
        K333 = "unsaniert",
        (MIN(IF(K$32:K$166="unsaniert",J$32:J$166)) + MAX(IF(K$32:K$166="unsaniert",J$32:J$166))) / 2,
        IF(
            K333 = "teilsaniert",
            (MIN(IF(K$32:K$166="teilsaniert",J$32:J$166)) + MAX(IF(K$32:K$166="teilsaniert",J$32:J$166))) / 2,
            (MIN(IF(K$32:K$166="saniert",J$32:J$166)) + MAX(IF(K$32:K$166="saniert",J$32:J$166))) / 2
        )
    )),
    0,
    IF(
        J332 &lt; (IF(
            K333 = "unsaniert",
            (MIN(IF(K$32:K$166="unsaniert",J$32:J$166)) + MAX(IF(K$32:K$166="unsaniert",J$32:J$166))) / 2,
            IF(
                K333 = "teilsaniert",
                (MIN(IF(K$32:K$166="teilsaniert",J$32:J$166)) + MAX(IF(K$32:K$166="teilsaniert",J$32:J$166))) / 2,
                (MIN(IF(K$32:K$166="saniert",J$32:J$166)) + MAX(IF(K$32:K$166="saniert",J$32:J$166))) / 2
            )
        )),
        0,
        I333
    )
)</f>
        <v>0</v>
      </c>
      <c r="W333" s="174">
        <f t="shared" si="93"/>
        <v>-3.6529102299996841</v>
      </c>
      <c r="X333" s="173">
        <f t="shared" si="91"/>
        <v>2.4827282321083612E-22</v>
      </c>
      <c r="Y333" s="174" t="str">
        <f t="shared" si="92"/>
        <v>saniert</v>
      </c>
      <c r="Z333" s="174" cm="1">
        <f t="array" ref="Z333">IF(
    X333 &gt; (IF(
        Y333 = "unsaniert",
        (MIN(IF(Y$29:Y$166="unsaniert",X$29:X$166)) + MAX(IF(Y$29:Y$166="unsaniert",X$29:X$166))) / 2,
        IF(
            Y333 = "teilsaniert",
            (MIN(IF(Y$29:Y$166="teilsaniert",X$29:X$166)) + MAX(IF(Y$29:Y$166="teilsaniert",X$29:X$166))) / 2,
            (MIN(IF(Y$29:Y$166="saniert",X$29:X$166)) + MAX(IF(Y$29:Y$166="saniert",X$29:X$166))) / 2
        )
    )),
    0,
    IF(
        X332 &lt; (IF(
            Y333 = "unsaniert",
            (MIN(IF(Y$29:Y$166="unsaniert",X$29:X$166)) + MAX(IF(Y$29:Y$166="unsaniert",X$29:X$166))) / 2,
            IF(
                Y333 = "teilsaniert",
                (MIN(IF(Y$29:Y$166="teilsaniert",X$29:X$166)) + MAX(IF(Y$29:Y$166="teilsaniert",X$29:X$166))) / 2,
                (MIN(IF(Y$29:Y$166="saniert",X$29:X$166)) + MAX(IF(Y$29:Y$166="saniert",X$29:X$166))) / 2
            )
        )),
        0,
        W333
    )
)</f>
        <v>0</v>
      </c>
      <c r="AK333" s="174">
        <f t="shared" si="94"/>
        <v>-6.7679460361989365</v>
      </c>
      <c r="AL333" s="173">
        <f t="shared" si="57"/>
        <v>1.6156167839005001E-158</v>
      </c>
      <c r="AM333" s="174" t="str">
        <f t="shared" si="58"/>
        <v>saniert</v>
      </c>
      <c r="AN333" s="174" cm="1">
        <f t="array" ref="AN333">IF(
    AL333 &gt; (IF(
        AM333 = "unsaniert",
        (MIN(IF(AM$1:AM$166="unsaniert",AL$1:AL$166)) + MAX(IF(AM$1:AM$166="unsaniert",AL$1:AL$166))) / 2,
        IF(
            AM333 = "teilsaniert",
            (MIN(IF(AM$1:AM$166="teilsaniert",AL$1:AL$166)) + MAX(IF(AM$1:AM$166="teilsaniert",AL$1:AL$166))) / 2,
            (MIN(IF(AM$1:AM$166="saniert",AL$1:AL$166)) + MAX(IF(AM$1:AM$166="saniert",AL$1:AL$166))) / 2
        )
    )),
    0,
    IF(
        AL332 &lt; (IF(
            AM333 = "unsaniert",
            (MIN(IF(AM$1:AM$166="unsaniert",AL$1:AL$166)) + MAX(IF(AM$1:AM$166="unsaniert",AL$1:AL$166))) / 2,
            IF(
                AM333 = "teilsaniert",
                (MIN(IF(AM$1:AM$166="teilsaniert",AL$1:AL$166)) + MAX(IF(AM$1:AM$166="teilsaniert",AL$1:AL$166))) / 2,
                (MIN(IF(AM$1:AM$166="saniert",AL$1:AL$166)) + MAX(IF(AM$1:AM$166="saniert",AL$1:AL$166))) / 2
            )
        )),
        0,
        AK333
    )
)</f>
        <v>0</v>
      </c>
    </row>
    <row r="334" spans="9:40">
      <c r="I334" s="174">
        <f t="shared" si="96"/>
        <v>-4.4327738939736303</v>
      </c>
      <c r="J334" s="160">
        <f t="shared" si="95"/>
        <v>1.0831502958301837E-16</v>
      </c>
      <c r="K334" s="174" t="str">
        <f t="shared" si="97"/>
        <v>saniert</v>
      </c>
      <c r="L334" s="174" cm="1">
        <f t="array" ref="L334">IF(
    J334 &gt; (IF(
        K334 = "unsaniert",
        (MIN(IF(K$32:K$166="unsaniert",J$32:J$166)) + MAX(IF(K$32:K$166="unsaniert",J$32:J$166))) / 2,
        IF(
            K334 = "teilsaniert",
            (MIN(IF(K$32:K$166="teilsaniert",J$32:J$166)) + MAX(IF(K$32:K$166="teilsaniert",J$32:J$166))) / 2,
            (MIN(IF(K$32:K$166="saniert",J$32:J$166)) + MAX(IF(K$32:K$166="saniert",J$32:J$166))) / 2
        )
    )),
    0,
    IF(
        J333 &lt; (IF(
            K334 = "unsaniert",
            (MIN(IF(K$32:K$166="unsaniert",J$32:J$166)) + MAX(IF(K$32:K$166="unsaniert",J$32:J$166))) / 2,
            IF(
                K334 = "teilsaniert",
                (MIN(IF(K$32:K$166="teilsaniert",J$32:J$166)) + MAX(IF(K$32:K$166="teilsaniert",J$32:J$166))) / 2,
                (MIN(IF(K$32:K$166="saniert",J$32:J$166)) + MAX(IF(K$32:K$166="saniert",J$32:J$166))) / 2
            )
        )),
        0,
        I334
    )
)</f>
        <v>0</v>
      </c>
      <c r="W334" s="174">
        <f t="shared" si="93"/>
        <v>-3.6829102299996839</v>
      </c>
      <c r="X334" s="173">
        <f t="shared" si="91"/>
        <v>1.639834394929937E-22</v>
      </c>
      <c r="Y334" s="174" t="str">
        <f t="shared" si="92"/>
        <v>saniert</v>
      </c>
      <c r="Z334" s="174" cm="1">
        <f t="array" ref="Z334">IF(
    X334 &gt; (IF(
        Y334 = "unsaniert",
        (MIN(IF(Y$29:Y$166="unsaniert",X$29:X$166)) + MAX(IF(Y$29:Y$166="unsaniert",X$29:X$166))) / 2,
        IF(
            Y334 = "teilsaniert",
            (MIN(IF(Y$29:Y$166="teilsaniert",X$29:X$166)) + MAX(IF(Y$29:Y$166="teilsaniert",X$29:X$166))) / 2,
            (MIN(IF(Y$29:Y$166="saniert",X$29:X$166)) + MAX(IF(Y$29:Y$166="saniert",X$29:X$166))) / 2
        )
    )),
    0,
    IF(
        X333 &lt; (IF(
            Y334 = "unsaniert",
            (MIN(IF(Y$29:Y$166="unsaniert",X$29:X$166)) + MAX(IF(Y$29:Y$166="unsaniert",X$29:X$166))) / 2,
            IF(
                Y334 = "teilsaniert",
                (MIN(IF(Y$29:Y$166="teilsaniert",X$29:X$166)) + MAX(IF(Y$29:Y$166="teilsaniert",X$29:X$166))) / 2,
                (MIN(IF(Y$29:Y$166="saniert",X$29:X$166)) + MAX(IF(Y$29:Y$166="saniert",X$29:X$166))) / 2
            )
        )),
        0,
        W334
    )
)</f>
        <v>0</v>
      </c>
      <c r="AK334" s="174">
        <f t="shared" si="94"/>
        <v>-6.7979460361989368</v>
      </c>
      <c r="AL334" s="173">
        <f t="shared" si="57"/>
        <v>1.098106956509707E-159</v>
      </c>
      <c r="AM334" s="174" t="str">
        <f t="shared" si="58"/>
        <v>saniert</v>
      </c>
      <c r="AN334" s="174" cm="1">
        <f t="array" ref="AN334">IF(
    AL334 &gt; (IF(
        AM334 = "unsaniert",
        (MIN(IF(AM$1:AM$166="unsaniert",AL$1:AL$166)) + MAX(IF(AM$1:AM$166="unsaniert",AL$1:AL$166))) / 2,
        IF(
            AM334 = "teilsaniert",
            (MIN(IF(AM$1:AM$166="teilsaniert",AL$1:AL$166)) + MAX(IF(AM$1:AM$166="teilsaniert",AL$1:AL$166))) / 2,
            (MIN(IF(AM$1:AM$166="saniert",AL$1:AL$166)) + MAX(IF(AM$1:AM$166="saniert",AL$1:AL$166))) / 2
        )
    )),
    0,
    IF(
        AL333 &lt; (IF(
            AM334 = "unsaniert",
            (MIN(IF(AM$1:AM$166="unsaniert",AL$1:AL$166)) + MAX(IF(AM$1:AM$166="unsaniert",AL$1:AL$166))) / 2,
            IF(
                AM334 = "teilsaniert",
                (MIN(IF(AM$1:AM$166="teilsaniert",AL$1:AL$166)) + MAX(IF(AM$1:AM$166="teilsaniert",AL$1:AL$166))) / 2,
                (MIN(IF(AM$1:AM$166="saniert",AL$1:AL$166)) + MAX(IF(AM$1:AM$166="saniert",AL$1:AL$166))) / 2
            )
        )),
        0,
        AK334
    )
)</f>
        <v>0</v>
      </c>
    </row>
    <row r="335" spans="9:40">
      <c r="I335" s="174">
        <f t="shared" si="96"/>
        <v>-4.4627738939736306</v>
      </c>
      <c r="J335" s="160">
        <f t="shared" si="95"/>
        <v>7.9197263146437317E-17</v>
      </c>
      <c r="K335" s="174" t="str">
        <f t="shared" si="97"/>
        <v>saniert</v>
      </c>
      <c r="L335" s="174" cm="1">
        <f t="array" ref="L335">IF(
    J335 &gt; (IF(
        K335 = "unsaniert",
        (MIN(IF(K$32:K$166="unsaniert",J$32:J$166)) + MAX(IF(K$32:K$166="unsaniert",J$32:J$166))) / 2,
        IF(
            K335 = "teilsaniert",
            (MIN(IF(K$32:K$166="teilsaniert",J$32:J$166)) + MAX(IF(K$32:K$166="teilsaniert",J$32:J$166))) / 2,
            (MIN(IF(K$32:K$166="saniert",J$32:J$166)) + MAX(IF(K$32:K$166="saniert",J$32:J$166))) / 2
        )
    )),
    0,
    IF(
        J334 &lt; (IF(
            K335 = "unsaniert",
            (MIN(IF(K$32:K$166="unsaniert",J$32:J$166)) + MAX(IF(K$32:K$166="unsaniert",J$32:J$166))) / 2,
            IF(
                K335 = "teilsaniert",
                (MIN(IF(K$32:K$166="teilsaniert",J$32:J$166)) + MAX(IF(K$32:K$166="teilsaniert",J$32:J$166))) / 2,
                (MIN(IF(K$32:K$166="saniert",J$32:J$166)) + MAX(IF(K$32:K$166="saniert",J$32:J$166))) / 2
            )
        )),
        0,
        I335
    )
)</f>
        <v>0</v>
      </c>
      <c r="W335" s="174">
        <f t="shared" si="93"/>
        <v>-3.7129102299996837</v>
      </c>
      <c r="X335" s="173">
        <f t="shared" si="91"/>
        <v>1.0811754654545859E-22</v>
      </c>
      <c r="Y335" s="174" t="str">
        <f t="shared" si="92"/>
        <v>saniert</v>
      </c>
      <c r="Z335" s="174" cm="1">
        <f t="array" ref="Z335">IF(
    X335 &gt; (IF(
        Y335 = "unsaniert",
        (MIN(IF(Y$29:Y$166="unsaniert",X$29:X$166)) + MAX(IF(Y$29:Y$166="unsaniert",X$29:X$166))) / 2,
        IF(
            Y335 = "teilsaniert",
            (MIN(IF(Y$29:Y$166="teilsaniert",X$29:X$166)) + MAX(IF(Y$29:Y$166="teilsaniert",X$29:X$166))) / 2,
            (MIN(IF(Y$29:Y$166="saniert",X$29:X$166)) + MAX(IF(Y$29:Y$166="saniert",X$29:X$166))) / 2
        )
    )),
    0,
    IF(
        X334 &lt; (IF(
            Y335 = "unsaniert",
            (MIN(IF(Y$29:Y$166="unsaniert",X$29:X$166)) + MAX(IF(Y$29:Y$166="unsaniert",X$29:X$166))) / 2,
            IF(
                Y335 = "teilsaniert",
                (MIN(IF(Y$29:Y$166="teilsaniert",X$29:X$166)) + MAX(IF(Y$29:Y$166="teilsaniert",X$29:X$166))) / 2,
                (MIN(IF(Y$29:Y$166="saniert",X$29:X$166)) + MAX(IF(Y$29:Y$166="saniert",X$29:X$166))) / 2
            )
        )),
        0,
        W335
    )
)</f>
        <v>0</v>
      </c>
      <c r="AK335" s="174">
        <f t="shared" si="94"/>
        <v>-6.827946036198937</v>
      </c>
      <c r="AL335" s="173">
        <f t="shared" si="57"/>
        <v>7.3894810068766036E-161</v>
      </c>
      <c r="AM335" s="174" t="str">
        <f t="shared" si="58"/>
        <v>saniert</v>
      </c>
      <c r="AN335" s="174" cm="1">
        <f t="array" ref="AN335">IF(
    AL335 &gt; (IF(
        AM335 = "unsaniert",
        (MIN(IF(AM$1:AM$166="unsaniert",AL$1:AL$166)) + MAX(IF(AM$1:AM$166="unsaniert",AL$1:AL$166))) / 2,
        IF(
            AM335 = "teilsaniert",
            (MIN(IF(AM$1:AM$166="teilsaniert",AL$1:AL$166)) + MAX(IF(AM$1:AM$166="teilsaniert",AL$1:AL$166))) / 2,
            (MIN(IF(AM$1:AM$166="saniert",AL$1:AL$166)) + MAX(IF(AM$1:AM$166="saniert",AL$1:AL$166))) / 2
        )
    )),
    0,
    IF(
        AL334 &lt; (IF(
            AM335 = "unsaniert",
            (MIN(IF(AM$1:AM$166="unsaniert",AL$1:AL$166)) + MAX(IF(AM$1:AM$166="unsaniert",AL$1:AL$166))) / 2,
            IF(
                AM335 = "teilsaniert",
                (MIN(IF(AM$1:AM$166="teilsaniert",AL$1:AL$166)) + MAX(IF(AM$1:AM$166="teilsaniert",AL$1:AL$166))) / 2,
                (MIN(IF(AM$1:AM$166="saniert",AL$1:AL$166)) + MAX(IF(AM$1:AM$166="saniert",AL$1:AL$166))) / 2
            )
        )),
        0,
        AK335
    )
)</f>
        <v>0</v>
      </c>
    </row>
    <row r="336" spans="9:40">
      <c r="I336" s="174">
        <f t="shared" si="96"/>
        <v>-4.4927738939736308</v>
      </c>
      <c r="J336" s="160">
        <f t="shared" si="95"/>
        <v>5.7826800598400453E-17</v>
      </c>
      <c r="K336" s="174" t="str">
        <f t="shared" si="97"/>
        <v>saniert</v>
      </c>
      <c r="L336" s="174" cm="1">
        <f t="array" ref="L336">IF(
    J336 &gt; (IF(
        K336 = "unsaniert",
        (MIN(IF(K$32:K$166="unsaniert",J$32:J$166)) + MAX(IF(K$32:K$166="unsaniert",J$32:J$166))) / 2,
        IF(
            K336 = "teilsaniert",
            (MIN(IF(K$32:K$166="teilsaniert",J$32:J$166)) + MAX(IF(K$32:K$166="teilsaniert",J$32:J$166))) / 2,
            (MIN(IF(K$32:K$166="saniert",J$32:J$166)) + MAX(IF(K$32:K$166="saniert",J$32:J$166))) / 2
        )
    )),
    0,
    IF(
        J335 &lt; (IF(
            K336 = "unsaniert",
            (MIN(IF(K$32:K$166="unsaniert",J$32:J$166)) + MAX(IF(K$32:K$166="unsaniert",J$32:J$166))) / 2,
            IF(
                K336 = "teilsaniert",
                (MIN(IF(K$32:K$166="teilsaniert",J$32:J$166)) + MAX(IF(K$32:K$166="teilsaniert",J$32:J$166))) / 2,
                (MIN(IF(K$32:K$166="saniert",J$32:J$166)) + MAX(IF(K$32:K$166="saniert",J$32:J$166))) / 2
            )
        )),
        0,
        I336
    )
)</f>
        <v>0</v>
      </c>
      <c r="W336" s="174">
        <f t="shared" si="93"/>
        <v>-3.7429102299996835</v>
      </c>
      <c r="X336" s="173">
        <f t="shared" si="91"/>
        <v>7.1157009894459664E-23</v>
      </c>
      <c r="Y336" s="174" t="str">
        <f t="shared" si="92"/>
        <v>saniert</v>
      </c>
      <c r="Z336" s="174" cm="1">
        <f t="array" ref="Z336">IF(
    X336 &gt; (IF(
        Y336 = "unsaniert",
        (MIN(IF(Y$29:Y$166="unsaniert",X$29:X$166)) + MAX(IF(Y$29:Y$166="unsaniert",X$29:X$166))) / 2,
        IF(
            Y336 = "teilsaniert",
            (MIN(IF(Y$29:Y$166="teilsaniert",X$29:X$166)) + MAX(IF(Y$29:Y$166="teilsaniert",X$29:X$166))) / 2,
            (MIN(IF(Y$29:Y$166="saniert",X$29:X$166)) + MAX(IF(Y$29:Y$166="saniert",X$29:X$166))) / 2
        )
    )),
    0,
    IF(
        X335 &lt; (IF(
            Y336 = "unsaniert",
            (MIN(IF(Y$29:Y$166="unsaniert",X$29:X$166)) + MAX(IF(Y$29:Y$166="unsaniert",X$29:X$166))) / 2,
            IF(
                Y336 = "teilsaniert",
                (MIN(IF(Y$29:Y$166="teilsaniert",X$29:X$166)) + MAX(IF(Y$29:Y$166="teilsaniert",X$29:X$166))) / 2,
                (MIN(IF(Y$29:Y$166="saniert",X$29:X$166)) + MAX(IF(Y$29:Y$166="saniert",X$29:X$166))) / 2
            )
        )),
        0,
        W336
    )
)</f>
        <v>0</v>
      </c>
      <c r="AK336" s="174">
        <f t="shared" si="94"/>
        <v>-6.8579460361989373</v>
      </c>
      <c r="AL336" s="173">
        <f t="shared" si="57"/>
        <v>4.9231854540769279E-162</v>
      </c>
      <c r="AM336" s="174" t="str">
        <f t="shared" si="58"/>
        <v>saniert</v>
      </c>
      <c r="AN336" s="174" cm="1">
        <f t="array" ref="AN336">IF(
    AL336 &gt; (IF(
        AM336 = "unsaniert",
        (MIN(IF(AM$1:AM$166="unsaniert",AL$1:AL$166)) + MAX(IF(AM$1:AM$166="unsaniert",AL$1:AL$166))) / 2,
        IF(
            AM336 = "teilsaniert",
            (MIN(IF(AM$1:AM$166="teilsaniert",AL$1:AL$166)) + MAX(IF(AM$1:AM$166="teilsaniert",AL$1:AL$166))) / 2,
            (MIN(IF(AM$1:AM$166="saniert",AL$1:AL$166)) + MAX(IF(AM$1:AM$166="saniert",AL$1:AL$166))) / 2
        )
    )),
    0,
    IF(
        AL335 &lt; (IF(
            AM336 = "unsaniert",
            (MIN(IF(AM$1:AM$166="unsaniert",AL$1:AL$166)) + MAX(IF(AM$1:AM$166="unsaniert",AL$1:AL$166))) / 2,
            IF(
                AM336 = "teilsaniert",
                (MIN(IF(AM$1:AM$166="teilsaniert",AL$1:AL$166)) + MAX(IF(AM$1:AM$166="teilsaniert",AL$1:AL$166))) / 2,
                (MIN(IF(AM$1:AM$166="saniert",AL$1:AL$166)) + MAX(IF(AM$1:AM$166="saniert",AL$1:AL$166))) / 2
            )
        )),
        0,
        AK336
    )
)</f>
        <v>0</v>
      </c>
    </row>
    <row r="337" spans="9:40">
      <c r="I337" s="174">
        <f t="shared" si="96"/>
        <v>-4.5227738939736311</v>
      </c>
      <c r="J337" s="160">
        <f t="shared" si="95"/>
        <v>4.2164371030968806E-17</v>
      </c>
      <c r="K337" s="174" t="str">
        <f t="shared" si="97"/>
        <v>saniert</v>
      </c>
      <c r="L337" s="174" cm="1">
        <f t="array" ref="L337">IF(
    J337 &gt; (IF(
        K337 = "unsaniert",
        (MIN(IF(K$32:K$166="unsaniert",J$32:J$166)) + MAX(IF(K$32:K$166="unsaniert",J$32:J$166))) / 2,
        IF(
            K337 = "teilsaniert",
            (MIN(IF(K$32:K$166="teilsaniert",J$32:J$166)) + MAX(IF(K$32:K$166="teilsaniert",J$32:J$166))) / 2,
            (MIN(IF(K$32:K$166="saniert",J$32:J$166)) + MAX(IF(K$32:K$166="saniert",J$32:J$166))) / 2
        )
    )),
    0,
    IF(
        J336 &lt; (IF(
            K337 = "unsaniert",
            (MIN(IF(K$32:K$166="unsaniert",J$32:J$166)) + MAX(IF(K$32:K$166="unsaniert",J$32:J$166))) / 2,
            IF(
                K337 = "teilsaniert",
                (MIN(IF(K$32:K$166="teilsaniert",J$32:J$166)) + MAX(IF(K$32:K$166="teilsaniert",J$32:J$166))) / 2,
                (MIN(IF(K$32:K$166="saniert",J$32:J$166)) + MAX(IF(K$32:K$166="saniert",J$32:J$166))) / 2
            )
        )),
        0,
        I337
    )
)</f>
        <v>0</v>
      </c>
      <c r="W337" s="174">
        <f t="shared" si="93"/>
        <v>-3.7729102299996833</v>
      </c>
      <c r="X337" s="173">
        <f t="shared" si="91"/>
        <v>4.6748152554553815E-23</v>
      </c>
      <c r="Y337" s="174" t="str">
        <f t="shared" si="92"/>
        <v>saniert</v>
      </c>
      <c r="Z337" s="174" cm="1">
        <f t="array" ref="Z337">IF(
    X337 &gt; (IF(
        Y337 = "unsaniert",
        (MIN(IF(Y$29:Y$166="unsaniert",X$29:X$166)) + MAX(IF(Y$29:Y$166="unsaniert",X$29:X$166))) / 2,
        IF(
            Y337 = "teilsaniert",
            (MIN(IF(Y$29:Y$166="teilsaniert",X$29:X$166)) + MAX(IF(Y$29:Y$166="teilsaniert",X$29:X$166))) / 2,
            (MIN(IF(Y$29:Y$166="saniert",X$29:X$166)) + MAX(IF(Y$29:Y$166="saniert",X$29:X$166))) / 2
        )
    )),
    0,
    IF(
        X336 &lt; (IF(
            Y337 = "unsaniert",
            (MIN(IF(Y$29:Y$166="unsaniert",X$29:X$166)) + MAX(IF(Y$29:Y$166="unsaniert",X$29:X$166))) / 2,
            IF(
                Y337 = "teilsaniert",
                (MIN(IF(Y$29:Y$166="teilsaniert",X$29:X$166)) + MAX(IF(Y$29:Y$166="teilsaniert",X$29:X$166))) / 2,
                (MIN(IF(Y$29:Y$166="saniert",X$29:X$166)) + MAX(IF(Y$29:Y$166="saniert",X$29:X$166))) / 2
            )
        )),
        0,
        W337
    )
)</f>
        <v>0</v>
      </c>
      <c r="AK337" s="174">
        <f t="shared" si="94"/>
        <v>-6.8879460361989375</v>
      </c>
      <c r="AL337" s="173">
        <f t="shared" si="57"/>
        <v>3.2474417908599592E-163</v>
      </c>
      <c r="AM337" s="174" t="str">
        <f t="shared" si="58"/>
        <v>saniert</v>
      </c>
      <c r="AN337" s="174" cm="1">
        <f t="array" ref="AN337">IF(
    AL337 &gt; (IF(
        AM337 = "unsaniert",
        (MIN(IF(AM$1:AM$166="unsaniert",AL$1:AL$166)) + MAX(IF(AM$1:AM$166="unsaniert",AL$1:AL$166))) / 2,
        IF(
            AM337 = "teilsaniert",
            (MIN(IF(AM$1:AM$166="teilsaniert",AL$1:AL$166)) + MAX(IF(AM$1:AM$166="teilsaniert",AL$1:AL$166))) / 2,
            (MIN(IF(AM$1:AM$166="saniert",AL$1:AL$166)) + MAX(IF(AM$1:AM$166="saniert",AL$1:AL$166))) / 2
        )
    )),
    0,
    IF(
        AL336 &lt; (IF(
            AM337 = "unsaniert",
            (MIN(IF(AM$1:AM$166="unsaniert",AL$1:AL$166)) + MAX(IF(AM$1:AM$166="unsaniert",AL$1:AL$166))) / 2,
            IF(
                AM337 = "teilsaniert",
                (MIN(IF(AM$1:AM$166="teilsaniert",AL$1:AL$166)) + MAX(IF(AM$1:AM$166="teilsaniert",AL$1:AL$166))) / 2,
                (MIN(IF(AM$1:AM$166="saniert",AL$1:AL$166)) + MAX(IF(AM$1:AM$166="saniert",AL$1:AL$166))) / 2
            )
        )),
        0,
        AK337
    )
)</f>
        <v>0</v>
      </c>
    </row>
    <row r="338" spans="9:40">
      <c r="I338" s="174">
        <f t="shared" si="96"/>
        <v>-4.5527738939736313</v>
      </c>
      <c r="J338" s="160">
        <f t="shared" si="95"/>
        <v>3.0701492656601987E-17</v>
      </c>
      <c r="K338" s="174" t="str">
        <f t="shared" si="97"/>
        <v>saniert</v>
      </c>
      <c r="L338" s="174" cm="1">
        <f t="array" ref="L338">IF(
    J338 &gt; (IF(
        K338 = "unsaniert",
        (MIN(IF(K$32:K$166="unsaniert",J$32:J$166)) + MAX(IF(K$32:K$166="unsaniert",J$32:J$166))) / 2,
        IF(
            K338 = "teilsaniert",
            (MIN(IF(K$32:K$166="teilsaniert",J$32:J$166)) + MAX(IF(K$32:K$166="teilsaniert",J$32:J$166))) / 2,
            (MIN(IF(K$32:K$166="saniert",J$32:J$166)) + MAX(IF(K$32:K$166="saniert",J$32:J$166))) / 2
        )
    )),
    0,
    IF(
        J337 &lt; (IF(
            K338 = "unsaniert",
            (MIN(IF(K$32:K$166="unsaniert",J$32:J$166)) + MAX(IF(K$32:K$166="unsaniert",J$32:J$166))) / 2,
            IF(
                K338 = "teilsaniert",
                (MIN(IF(K$32:K$166="teilsaniert",J$32:J$166)) + MAX(IF(K$32:K$166="teilsaniert",J$32:J$166))) / 2,
                (MIN(IF(K$32:K$166="saniert",J$32:J$166)) + MAX(IF(K$32:K$166="saniert",J$32:J$166))) / 2
            )
        )),
        0,
        I338
    )
)</f>
        <v>0</v>
      </c>
      <c r="W338" s="174">
        <f t="shared" si="93"/>
        <v>-3.8029102299996831</v>
      </c>
      <c r="X338" s="173">
        <f t="shared" si="91"/>
        <v>3.0657476663490151E-23</v>
      </c>
      <c r="Y338" s="174" t="str">
        <f t="shared" si="92"/>
        <v>saniert</v>
      </c>
      <c r="Z338" s="174" cm="1">
        <f t="array" ref="Z338">IF(
    X338 &gt; (IF(
        Y338 = "unsaniert",
        (MIN(IF(Y$29:Y$166="unsaniert",X$29:X$166)) + MAX(IF(Y$29:Y$166="unsaniert",X$29:X$166))) / 2,
        IF(
            Y338 = "teilsaniert",
            (MIN(IF(Y$29:Y$166="teilsaniert",X$29:X$166)) + MAX(IF(Y$29:Y$166="teilsaniert",X$29:X$166))) / 2,
            (MIN(IF(Y$29:Y$166="saniert",X$29:X$166)) + MAX(IF(Y$29:Y$166="saniert",X$29:X$166))) / 2
        )
    )),
    0,
    IF(
        X337 &lt; (IF(
            Y338 = "unsaniert",
            (MIN(IF(Y$29:Y$166="unsaniert",X$29:X$166)) + MAX(IF(Y$29:Y$166="unsaniert",X$29:X$166))) / 2,
            IF(
                Y338 = "teilsaniert",
                (MIN(IF(Y$29:Y$166="teilsaniert",X$29:X$166)) + MAX(IF(Y$29:Y$166="teilsaniert",X$29:X$166))) / 2,
                (MIN(IF(Y$29:Y$166="saniert",X$29:X$166)) + MAX(IF(Y$29:Y$166="saniert",X$29:X$166))) / 2
            )
        )),
        0,
        W338
    )
)</f>
        <v>0</v>
      </c>
      <c r="AK338" s="174">
        <f t="shared" si="94"/>
        <v>-6.9179460361989378</v>
      </c>
      <c r="AL338" s="173">
        <f t="shared" si="57"/>
        <v>2.1207986243171513E-164</v>
      </c>
      <c r="AM338" s="174" t="str">
        <f t="shared" si="58"/>
        <v>saniert</v>
      </c>
      <c r="AN338" s="174" cm="1">
        <f t="array" ref="AN338">IF(
    AL338 &gt; (IF(
        AM338 = "unsaniert",
        (MIN(IF(AM$1:AM$166="unsaniert",AL$1:AL$166)) + MAX(IF(AM$1:AM$166="unsaniert",AL$1:AL$166))) / 2,
        IF(
            AM338 = "teilsaniert",
            (MIN(IF(AM$1:AM$166="teilsaniert",AL$1:AL$166)) + MAX(IF(AM$1:AM$166="teilsaniert",AL$1:AL$166))) / 2,
            (MIN(IF(AM$1:AM$166="saniert",AL$1:AL$166)) + MAX(IF(AM$1:AM$166="saniert",AL$1:AL$166))) / 2
        )
    )),
    0,
    IF(
        AL337 &lt; (IF(
            AM338 = "unsaniert",
            (MIN(IF(AM$1:AM$166="unsaniert",AL$1:AL$166)) + MAX(IF(AM$1:AM$166="unsaniert",AL$1:AL$166))) / 2,
            IF(
                AM338 = "teilsaniert",
                (MIN(IF(AM$1:AM$166="teilsaniert",AL$1:AL$166)) + MAX(IF(AM$1:AM$166="teilsaniert",AL$1:AL$166))) / 2,
                (MIN(IF(AM$1:AM$166="saniert",AL$1:AL$166)) + MAX(IF(AM$1:AM$166="saniert",AL$1:AL$166))) / 2
            )
        )),
        0,
        AK338
    )
)</f>
        <v>0</v>
      </c>
    </row>
    <row r="339" spans="9:40">
      <c r="I339" s="174">
        <f t="shared" si="96"/>
        <v>-4.5827738939736316</v>
      </c>
      <c r="J339" s="160">
        <f t="shared" si="95"/>
        <v>2.2323931972884174E-17</v>
      </c>
      <c r="K339" s="174" t="str">
        <f t="shared" si="97"/>
        <v>saniert</v>
      </c>
      <c r="L339" s="174" cm="1">
        <f t="array" ref="L339">IF(
    J339 &gt; (IF(
        K339 = "unsaniert",
        (MIN(IF(K$32:K$166="unsaniert",J$32:J$166)) + MAX(IF(K$32:K$166="unsaniert",J$32:J$166))) / 2,
        IF(
            K339 = "teilsaniert",
            (MIN(IF(K$32:K$166="teilsaniert",J$32:J$166)) + MAX(IF(K$32:K$166="teilsaniert",J$32:J$166))) / 2,
            (MIN(IF(K$32:K$166="saniert",J$32:J$166)) + MAX(IF(K$32:K$166="saniert",J$32:J$166))) / 2
        )
    )),
    0,
    IF(
        J338 &lt; (IF(
            K339 = "unsaniert",
            (MIN(IF(K$32:K$166="unsaniert",J$32:J$166)) + MAX(IF(K$32:K$166="unsaniert",J$32:J$166))) / 2,
            IF(
                K339 = "teilsaniert",
                (MIN(IF(K$32:K$166="teilsaniert",J$32:J$166)) + MAX(IF(K$32:K$166="teilsaniert",J$32:J$166))) / 2,
                (MIN(IF(K$32:K$166="saniert",J$32:J$166)) + MAX(IF(K$32:K$166="saniert",J$32:J$166))) / 2
            )
        )),
        0,
        I339
    )
)</f>
        <v>0</v>
      </c>
      <c r="W339" s="174">
        <f t="shared" si="93"/>
        <v>-3.8329102299996829</v>
      </c>
      <c r="X339" s="173">
        <f t="shared" si="91"/>
        <v>2.0069358430357387E-23</v>
      </c>
      <c r="Y339" s="174" t="str">
        <f t="shared" si="92"/>
        <v>saniert</v>
      </c>
      <c r="Z339" s="174" cm="1">
        <f t="array" ref="Z339">IF(
    X339 &gt; (IF(
        Y339 = "unsaniert",
        (MIN(IF(Y$29:Y$166="unsaniert",X$29:X$166)) + MAX(IF(Y$29:Y$166="unsaniert",X$29:X$166))) / 2,
        IF(
            Y339 = "teilsaniert",
            (MIN(IF(Y$29:Y$166="teilsaniert",X$29:X$166)) + MAX(IF(Y$29:Y$166="teilsaniert",X$29:X$166))) / 2,
            (MIN(IF(Y$29:Y$166="saniert",X$29:X$166)) + MAX(IF(Y$29:Y$166="saniert",X$29:X$166))) / 2
        )
    )),
    0,
    IF(
        X338 &lt; (IF(
            Y339 = "unsaniert",
            (MIN(IF(Y$29:Y$166="unsaniert",X$29:X$166)) + MAX(IF(Y$29:Y$166="unsaniert",X$29:X$166))) / 2,
            IF(
                Y339 = "teilsaniert",
                (MIN(IF(Y$29:Y$166="teilsaniert",X$29:X$166)) + MAX(IF(Y$29:Y$166="teilsaniert",X$29:X$166))) / 2,
                (MIN(IF(Y$29:Y$166="saniert",X$29:X$166)) + MAX(IF(Y$29:Y$166="saniert",X$29:X$166))) / 2
            )
        )),
        0,
        W339
    )
)</f>
        <v>0</v>
      </c>
      <c r="AK339" s="174">
        <f t="shared" si="94"/>
        <v>-6.947946036198938</v>
      </c>
      <c r="AL339" s="173">
        <f t="shared" si="57"/>
        <v>1.3712616389445651E-165</v>
      </c>
      <c r="AM339" s="174" t="str">
        <f t="shared" si="58"/>
        <v>saniert</v>
      </c>
      <c r="AN339" s="174" cm="1">
        <f t="array" ref="AN339">IF(
    AL339 &gt; (IF(
        AM339 = "unsaniert",
        (MIN(IF(AM$1:AM$166="unsaniert",AL$1:AL$166)) + MAX(IF(AM$1:AM$166="unsaniert",AL$1:AL$166))) / 2,
        IF(
            AM339 = "teilsaniert",
            (MIN(IF(AM$1:AM$166="teilsaniert",AL$1:AL$166)) + MAX(IF(AM$1:AM$166="teilsaniert",AL$1:AL$166))) / 2,
            (MIN(IF(AM$1:AM$166="saniert",AL$1:AL$166)) + MAX(IF(AM$1:AM$166="saniert",AL$1:AL$166))) / 2
        )
    )),
    0,
    IF(
        AL338 &lt; (IF(
            AM339 = "unsaniert",
            (MIN(IF(AM$1:AM$166="unsaniert",AL$1:AL$166)) + MAX(IF(AM$1:AM$166="unsaniert",AL$1:AL$166))) / 2,
            IF(
                AM339 = "teilsaniert",
                (MIN(IF(AM$1:AM$166="teilsaniert",AL$1:AL$166)) + MAX(IF(AM$1:AM$166="teilsaniert",AL$1:AL$166))) / 2,
                (MIN(IF(AM$1:AM$166="saniert",AL$1:AL$166)) + MAX(IF(AM$1:AM$166="saniert",AL$1:AL$166))) / 2
            )
        )),
        0,
        AK339
    )
)</f>
        <v>0</v>
      </c>
    </row>
    <row r="340" spans="9:40">
      <c r="I340" s="174">
        <f t="shared" si="96"/>
        <v>-4.6127738939736318</v>
      </c>
      <c r="J340" s="160">
        <f t="shared" si="95"/>
        <v>1.6209856084060058E-17</v>
      </c>
      <c r="K340" s="174" t="str">
        <f t="shared" si="97"/>
        <v>saniert</v>
      </c>
      <c r="L340" s="174" cm="1">
        <f t="array" ref="L340">IF(
    J340 &gt; (IF(
        K340 = "unsaniert",
        (MIN(IF(K$32:K$166="unsaniert",J$32:J$166)) + MAX(IF(K$32:K$166="unsaniert",J$32:J$166))) / 2,
        IF(
            K340 = "teilsaniert",
            (MIN(IF(K$32:K$166="teilsaniert",J$32:J$166)) + MAX(IF(K$32:K$166="teilsaniert",J$32:J$166))) / 2,
            (MIN(IF(K$32:K$166="saniert",J$32:J$166)) + MAX(IF(K$32:K$166="saniert",J$32:J$166))) / 2
        )
    )),
    0,
    IF(
        J339 &lt; (IF(
            K340 = "unsaniert",
            (MIN(IF(K$32:K$166="unsaniert",J$32:J$166)) + MAX(IF(K$32:K$166="unsaniert",J$32:J$166))) / 2,
            IF(
                K340 = "teilsaniert",
                (MIN(IF(K$32:K$166="teilsaniert",J$32:J$166)) + MAX(IF(K$32:K$166="teilsaniert",J$32:J$166))) / 2,
                (MIN(IF(K$32:K$166="saniert",J$32:J$166)) + MAX(IF(K$32:K$166="saniert",J$32:J$166))) / 2
            )
        )),
        0,
        I340
    )
)</f>
        <v>0</v>
      </c>
      <c r="W340" s="174">
        <f t="shared" si="93"/>
        <v>-3.8629102299996827</v>
      </c>
      <c r="X340" s="173">
        <f t="shared" si="91"/>
        <v>1.3114617855835271E-23</v>
      </c>
      <c r="Y340" s="174" t="str">
        <f t="shared" si="92"/>
        <v>saniert</v>
      </c>
      <c r="Z340" s="174" cm="1">
        <f t="array" ref="Z340">IF(
    X340 &gt; (IF(
        Y340 = "unsaniert",
        (MIN(IF(Y$29:Y$166="unsaniert",X$29:X$166)) + MAX(IF(Y$29:Y$166="unsaniert",X$29:X$166))) / 2,
        IF(
            Y340 = "teilsaniert",
            (MIN(IF(Y$29:Y$166="teilsaniert",X$29:X$166)) + MAX(IF(Y$29:Y$166="teilsaniert",X$29:X$166))) / 2,
            (MIN(IF(Y$29:Y$166="saniert",X$29:X$166)) + MAX(IF(Y$29:Y$166="saniert",X$29:X$166))) / 2
        )
    )),
    0,
    IF(
        X339 &lt; (IF(
            Y340 = "unsaniert",
            (MIN(IF(Y$29:Y$166="unsaniert",X$29:X$166)) + MAX(IF(Y$29:Y$166="unsaniert",X$29:X$166))) / 2,
            IF(
                Y340 = "teilsaniert",
                (MIN(IF(Y$29:Y$166="teilsaniert",X$29:X$166)) + MAX(IF(Y$29:Y$166="teilsaniert",X$29:X$166))) / 2,
                (MIN(IF(Y$29:Y$166="saniert",X$29:X$166)) + MAX(IF(Y$29:Y$166="saniert",X$29:X$166))) / 2
            )
        )),
        0,
        W340
    )
)</f>
        <v>0</v>
      </c>
      <c r="AK340" s="174">
        <f t="shared" si="94"/>
        <v>-6.9779460361989383</v>
      </c>
      <c r="AL340" s="173">
        <f t="shared" si="57"/>
        <v>8.7781705568655942E-167</v>
      </c>
      <c r="AM340" s="174" t="str">
        <f t="shared" si="58"/>
        <v>saniert</v>
      </c>
      <c r="AN340" s="174" cm="1">
        <f t="array" ref="AN340">IF(
    AL340 &gt; (IF(
        AM340 = "unsaniert",
        (MIN(IF(AM$1:AM$166="unsaniert",AL$1:AL$166)) + MAX(IF(AM$1:AM$166="unsaniert",AL$1:AL$166))) / 2,
        IF(
            AM340 = "teilsaniert",
            (MIN(IF(AM$1:AM$166="teilsaniert",AL$1:AL$166)) + MAX(IF(AM$1:AM$166="teilsaniert",AL$1:AL$166))) / 2,
            (MIN(IF(AM$1:AM$166="saniert",AL$1:AL$166)) + MAX(IF(AM$1:AM$166="saniert",AL$1:AL$166))) / 2
        )
    )),
    0,
    IF(
        AL339 &lt; (IF(
            AM340 = "unsaniert",
            (MIN(IF(AM$1:AM$166="unsaniert",AL$1:AL$166)) + MAX(IF(AM$1:AM$166="unsaniert",AL$1:AL$166))) / 2,
            IF(
                AM340 = "teilsaniert",
                (MIN(IF(AM$1:AM$166="teilsaniert",AL$1:AL$166)) + MAX(IF(AM$1:AM$166="teilsaniert",AL$1:AL$166))) / 2,
                (MIN(IF(AM$1:AM$166="saniert",AL$1:AL$166)) + MAX(IF(AM$1:AM$166="saniert",AL$1:AL$166))) / 2
            )
        )),
        0,
        AK340
    )
)</f>
        <v>0</v>
      </c>
    </row>
    <row r="341" spans="9:40">
      <c r="I341" s="174">
        <f t="shared" si="96"/>
        <v>-4.642773893973632</v>
      </c>
      <c r="J341" s="160">
        <f t="shared" si="95"/>
        <v>1.1753976846811418E-17</v>
      </c>
      <c r="K341" s="174" t="str">
        <f t="shared" si="97"/>
        <v>saniert</v>
      </c>
      <c r="L341" s="174" cm="1">
        <f t="array" ref="L341">IF(
    J341 &gt; (IF(
        K341 = "unsaniert",
        (MIN(IF(K$32:K$166="unsaniert",J$32:J$166)) + MAX(IF(K$32:K$166="unsaniert",J$32:J$166))) / 2,
        IF(
            K341 = "teilsaniert",
            (MIN(IF(K$32:K$166="teilsaniert",J$32:J$166)) + MAX(IF(K$32:K$166="teilsaniert",J$32:J$166))) / 2,
            (MIN(IF(K$32:K$166="saniert",J$32:J$166)) + MAX(IF(K$32:K$166="saniert",J$32:J$166))) / 2
        )
    )),
    0,
    IF(
        J340 &lt; (IF(
            K341 = "unsaniert",
            (MIN(IF(K$32:K$166="unsaniert",J$32:J$166)) + MAX(IF(K$32:K$166="unsaniert",J$32:J$166))) / 2,
            IF(
                K341 = "teilsaniert",
                (MIN(IF(K$32:K$166="teilsaniert",J$32:J$166)) + MAX(IF(K$32:K$166="teilsaniert",J$32:J$166))) / 2,
                (MIN(IF(K$32:K$166="saniert",J$32:J$166)) + MAX(IF(K$32:K$166="saniert",J$32:J$166))) / 2
            )
        )),
        0,
        I341
    )
)</f>
        <v>0</v>
      </c>
      <c r="W341" s="174">
        <f t="shared" si="93"/>
        <v>-3.8929102299996825</v>
      </c>
      <c r="X341" s="173">
        <f t="shared" si="91"/>
        <v>8.5546608894377611E-24</v>
      </c>
      <c r="Y341" s="174" t="str">
        <f t="shared" si="92"/>
        <v>saniert</v>
      </c>
      <c r="Z341" s="174" cm="1">
        <f t="array" ref="Z341">IF(
    X341 &gt; (IF(
        Y341 = "unsaniert",
        (MIN(IF(Y$29:Y$166="unsaniert",X$29:X$166)) + MAX(IF(Y$29:Y$166="unsaniert",X$29:X$166))) / 2,
        IF(
            Y341 = "teilsaniert",
            (MIN(IF(Y$29:Y$166="teilsaniert",X$29:X$166)) + MAX(IF(Y$29:Y$166="teilsaniert",X$29:X$166))) / 2,
            (MIN(IF(Y$29:Y$166="saniert",X$29:X$166)) + MAX(IF(Y$29:Y$166="saniert",X$29:X$166))) / 2
        )
    )),
    0,
    IF(
        X340 &lt; (IF(
            Y341 = "unsaniert",
            (MIN(IF(Y$29:Y$166="unsaniert",X$29:X$166)) + MAX(IF(Y$29:Y$166="unsaniert",X$29:X$166))) / 2,
            IF(
                Y341 = "teilsaniert",
                (MIN(IF(Y$29:Y$166="teilsaniert",X$29:X$166)) + MAX(IF(Y$29:Y$166="teilsaniert",X$29:X$166))) / 2,
                (MIN(IF(Y$29:Y$166="saniert",X$29:X$166)) + MAX(IF(Y$29:Y$166="saniert",X$29:X$166))) / 2
            )
        )),
        0,
        W341
    )
)</f>
        <v>0</v>
      </c>
      <c r="AK341" s="174">
        <f t="shared" si="94"/>
        <v>-7.0079460361989385</v>
      </c>
      <c r="AL341" s="173">
        <f t="shared" si="57"/>
        <v>5.5635302748002708E-168</v>
      </c>
      <c r="AM341" s="174" t="str">
        <f t="shared" si="58"/>
        <v>saniert</v>
      </c>
      <c r="AN341" s="174" cm="1">
        <f t="array" ref="AN341">IF(
    AL341 &gt; (IF(
        AM341 = "unsaniert",
        (MIN(IF(AM$1:AM$166="unsaniert",AL$1:AL$166)) + MAX(IF(AM$1:AM$166="unsaniert",AL$1:AL$166))) / 2,
        IF(
            AM341 = "teilsaniert",
            (MIN(IF(AM$1:AM$166="teilsaniert",AL$1:AL$166)) + MAX(IF(AM$1:AM$166="teilsaniert",AL$1:AL$166))) / 2,
            (MIN(IF(AM$1:AM$166="saniert",AL$1:AL$166)) + MAX(IF(AM$1:AM$166="saniert",AL$1:AL$166))) / 2
        )
    )),
    0,
    IF(
        AL340 &lt; (IF(
            AM341 = "unsaniert",
            (MIN(IF(AM$1:AM$166="unsaniert",AL$1:AL$166)) + MAX(IF(AM$1:AM$166="unsaniert",AL$1:AL$166))) / 2,
            IF(
                AM341 = "teilsaniert",
                (MIN(IF(AM$1:AM$166="teilsaniert",AL$1:AL$166)) + MAX(IF(AM$1:AM$166="teilsaniert",AL$1:AL$166))) / 2,
                (MIN(IF(AM$1:AM$166="saniert",AL$1:AL$166)) + MAX(IF(AM$1:AM$166="saniert",AL$1:AL$166))) / 2
            )
        )),
        0,
        AK341
    )
)</f>
        <v>0</v>
      </c>
    </row>
    <row r="342" spans="9:40">
      <c r="I342" s="174">
        <f t="shared" si="96"/>
        <v>-4.6727738939736323</v>
      </c>
      <c r="J342" s="160">
        <f t="shared" si="95"/>
        <v>8.5111381718490473E-18</v>
      </c>
      <c r="K342" s="174" t="str">
        <f t="shared" si="97"/>
        <v>saniert</v>
      </c>
      <c r="L342" s="174" cm="1">
        <f t="array" ref="L342">IF(
    J342 &gt; (IF(
        K342 = "unsaniert",
        (MIN(IF(K$32:K$166="unsaniert",J$32:J$166)) + MAX(IF(K$32:K$166="unsaniert",J$32:J$166))) / 2,
        IF(
            K342 = "teilsaniert",
            (MIN(IF(K$32:K$166="teilsaniert",J$32:J$166)) + MAX(IF(K$32:K$166="teilsaniert",J$32:J$166))) / 2,
            (MIN(IF(K$32:K$166="saniert",J$32:J$166)) + MAX(IF(K$32:K$166="saniert",J$32:J$166))) / 2
        )
    )),
    0,
    IF(
        J341 &lt; (IF(
            K342 = "unsaniert",
            (MIN(IF(K$32:K$166="unsaniert",J$32:J$166)) + MAX(IF(K$32:K$166="unsaniert",J$32:J$166))) / 2,
            IF(
                K342 = "teilsaniert",
                (MIN(IF(K$32:K$166="teilsaniert",J$32:J$166)) + MAX(IF(K$32:K$166="teilsaniert",J$32:J$166))) / 2,
                (MIN(IF(K$32:K$166="saniert",J$32:J$166)) + MAX(IF(K$32:K$166="saniert",J$32:J$166))) / 2
            )
        )),
        0,
        I342
    )
)</f>
        <v>0</v>
      </c>
      <c r="W342" s="174">
        <f t="shared" si="93"/>
        <v>-3.9229102299996823</v>
      </c>
      <c r="X342" s="173">
        <f t="shared" si="91"/>
        <v>5.5702527840379112E-24</v>
      </c>
      <c r="Y342" s="174" t="str">
        <f t="shared" si="92"/>
        <v>saniert</v>
      </c>
      <c r="Z342" s="174" cm="1">
        <f t="array" ref="Z342">IF(
    X342 &gt; (IF(
        Y342 = "unsaniert",
        (MIN(IF(Y$29:Y$166="unsaniert",X$29:X$166)) + MAX(IF(Y$29:Y$166="unsaniert",X$29:X$166))) / 2,
        IF(
            Y342 = "teilsaniert",
            (MIN(IF(Y$29:Y$166="teilsaniert",X$29:X$166)) + MAX(IF(Y$29:Y$166="teilsaniert",X$29:X$166))) / 2,
            (MIN(IF(Y$29:Y$166="saniert",X$29:X$166)) + MAX(IF(Y$29:Y$166="saniert",X$29:X$166))) / 2
        )
    )),
    0,
    IF(
        X341 &lt; (IF(
            Y342 = "unsaniert",
            (MIN(IF(Y$29:Y$166="unsaniert",X$29:X$166)) + MAX(IF(Y$29:Y$166="unsaniert",X$29:X$166))) / 2,
            IF(
                Y342 = "teilsaniert",
                (MIN(IF(Y$29:Y$166="teilsaniert",X$29:X$166)) + MAX(IF(Y$29:Y$166="teilsaniert",X$29:X$166))) / 2,
                (MIN(IF(Y$29:Y$166="saniert",X$29:X$166)) + MAX(IF(Y$29:Y$166="saniert",X$29:X$166))) / 2
            )
        )),
        0,
        W342
    )
)</f>
        <v>0</v>
      </c>
      <c r="AK342" s="174">
        <f t="shared" si="94"/>
        <v>-7.0379460361989388</v>
      </c>
      <c r="AL342" s="173">
        <f t="shared" si="57"/>
        <v>3.4910784528145515E-169</v>
      </c>
      <c r="AM342" s="174" t="str">
        <f t="shared" si="58"/>
        <v>saniert</v>
      </c>
      <c r="AN342" s="174" cm="1">
        <f t="array" ref="AN342">IF(
    AL342 &gt; (IF(
        AM342 = "unsaniert",
        (MIN(IF(AM$1:AM$166="unsaniert",AL$1:AL$166)) + MAX(IF(AM$1:AM$166="unsaniert",AL$1:AL$166))) / 2,
        IF(
            AM342 = "teilsaniert",
            (MIN(IF(AM$1:AM$166="teilsaniert",AL$1:AL$166)) + MAX(IF(AM$1:AM$166="teilsaniert",AL$1:AL$166))) / 2,
            (MIN(IF(AM$1:AM$166="saniert",AL$1:AL$166)) + MAX(IF(AM$1:AM$166="saniert",AL$1:AL$166))) / 2
        )
    )),
    0,
    IF(
        AL341 &lt; (IF(
            AM342 = "unsaniert",
            (MIN(IF(AM$1:AM$166="unsaniert",AL$1:AL$166)) + MAX(IF(AM$1:AM$166="unsaniert",AL$1:AL$166))) / 2,
            IF(
                AM342 = "teilsaniert",
                (MIN(IF(AM$1:AM$166="teilsaniert",AL$1:AL$166)) + MAX(IF(AM$1:AM$166="teilsaniert",AL$1:AL$166))) / 2,
                (MIN(IF(AM$1:AM$166="saniert",AL$1:AL$166)) + MAX(IF(AM$1:AM$166="saniert",AL$1:AL$166))) / 2
            )
        )),
        0,
        AK342
    )
)</f>
        <v>0</v>
      </c>
    </row>
    <row r="343" spans="9:40">
      <c r="I343" s="174">
        <f t="shared" si="96"/>
        <v>-4.7027738939736325</v>
      </c>
      <c r="J343" s="160">
        <f t="shared" si="95"/>
        <v>6.1544255908513263E-18</v>
      </c>
      <c r="K343" s="174" t="str">
        <f t="shared" si="97"/>
        <v>saniert</v>
      </c>
      <c r="L343" s="174" cm="1">
        <f t="array" ref="L343">IF(
    J343 &gt; (IF(
        K343 = "unsaniert",
        (MIN(IF(K$32:K$166="unsaniert",J$32:J$166)) + MAX(IF(K$32:K$166="unsaniert",J$32:J$166))) / 2,
        IF(
            K343 = "teilsaniert",
            (MIN(IF(K$32:K$166="teilsaniert",J$32:J$166)) + MAX(IF(K$32:K$166="teilsaniert",J$32:J$166))) / 2,
            (MIN(IF(K$32:K$166="saniert",J$32:J$166)) + MAX(IF(K$32:K$166="saniert",J$32:J$166))) / 2
        )
    )),
    0,
    IF(
        J342 &lt; (IF(
            K343 = "unsaniert",
            (MIN(IF(K$32:K$166="unsaniert",J$32:J$166)) + MAX(IF(K$32:K$166="unsaniert",J$32:J$166))) / 2,
            IF(
                K343 = "teilsaniert",
                (MIN(IF(K$32:K$166="teilsaniert",J$32:J$166)) + MAX(IF(K$32:K$166="teilsaniert",J$32:J$166))) / 2,
                (MIN(IF(K$32:K$166="saniert",J$32:J$166)) + MAX(IF(K$32:K$166="saniert",J$32:J$166))) / 2
            )
        )),
        0,
        I343
    )
)</f>
        <v>0</v>
      </c>
      <c r="W343" s="174">
        <f t="shared" si="93"/>
        <v>-3.9529102299996821</v>
      </c>
      <c r="X343" s="173">
        <f t="shared" si="91"/>
        <v>3.6205278993916095E-24</v>
      </c>
      <c r="Y343" s="174" t="str">
        <f t="shared" si="92"/>
        <v>saniert</v>
      </c>
      <c r="Z343" s="174" cm="1">
        <f t="array" ref="Z343">IF(
    X343 &gt; (IF(
        Y343 = "unsaniert",
        (MIN(IF(Y$29:Y$166="unsaniert",X$29:X$166)) + MAX(IF(Y$29:Y$166="unsaniert",X$29:X$166))) / 2,
        IF(
            Y343 = "teilsaniert",
            (MIN(IF(Y$29:Y$166="teilsaniert",X$29:X$166)) + MAX(IF(Y$29:Y$166="teilsaniert",X$29:X$166))) / 2,
            (MIN(IF(Y$29:Y$166="saniert",X$29:X$166)) + MAX(IF(Y$29:Y$166="saniert",X$29:X$166))) / 2
        )
    )),
    0,
    IF(
        X342 &lt; (IF(
            Y343 = "unsaniert",
            (MIN(IF(Y$29:Y$166="unsaniert",X$29:X$166)) + MAX(IF(Y$29:Y$166="unsaniert",X$29:X$166))) / 2,
            IF(
                Y343 = "teilsaniert",
                (MIN(IF(Y$29:Y$166="teilsaniert",X$29:X$166)) + MAX(IF(Y$29:Y$166="teilsaniert",X$29:X$166))) / 2,
                (MIN(IF(Y$29:Y$166="saniert",X$29:X$166)) + MAX(IF(Y$29:Y$166="saniert",X$29:X$166))) / 2
            )
        )),
        0,
        W343
    )
)</f>
        <v>0</v>
      </c>
      <c r="AK343" s="174">
        <f t="shared" si="94"/>
        <v>-7.067946036198939</v>
      </c>
      <c r="AL343" s="173">
        <f t="shared" si="57"/>
        <v>2.1688595694107301E-170</v>
      </c>
      <c r="AM343" s="174" t="str">
        <f t="shared" si="58"/>
        <v>saniert</v>
      </c>
      <c r="AN343" s="174" cm="1">
        <f t="array" ref="AN343">IF(
    AL343 &gt; (IF(
        AM343 = "unsaniert",
        (MIN(IF(AM$1:AM$166="unsaniert",AL$1:AL$166)) + MAX(IF(AM$1:AM$166="unsaniert",AL$1:AL$166))) / 2,
        IF(
            AM343 = "teilsaniert",
            (MIN(IF(AM$1:AM$166="teilsaniert",AL$1:AL$166)) + MAX(IF(AM$1:AM$166="teilsaniert",AL$1:AL$166))) / 2,
            (MIN(IF(AM$1:AM$166="saniert",AL$1:AL$166)) + MAX(IF(AM$1:AM$166="saniert",AL$1:AL$166))) / 2
        )
    )),
    0,
    IF(
        AL342 &lt; (IF(
            AM343 = "unsaniert",
            (MIN(IF(AM$1:AM$166="unsaniert",AL$1:AL$166)) + MAX(IF(AM$1:AM$166="unsaniert",AL$1:AL$166))) / 2,
            IF(
                AM343 = "teilsaniert",
                (MIN(IF(AM$1:AM$166="teilsaniert",AL$1:AL$166)) + MAX(IF(AM$1:AM$166="teilsaniert",AL$1:AL$166))) / 2,
                (MIN(IF(AM$1:AM$166="saniert",AL$1:AL$166)) + MAX(IF(AM$1:AM$166="saniert",AL$1:AL$166))) / 2
            )
        )),
        0,
        AK343
    )
)</f>
        <v>0</v>
      </c>
    </row>
    <row r="344" spans="9:40">
      <c r="I344" s="174">
        <f t="shared" si="96"/>
        <v>-4.7327738939736328</v>
      </c>
      <c r="J344" s="160">
        <f t="shared" si="95"/>
        <v>4.4441061149714967E-18</v>
      </c>
      <c r="K344" s="174" t="str">
        <f t="shared" si="97"/>
        <v>saniert</v>
      </c>
      <c r="L344" s="174" cm="1">
        <f t="array" ref="L344">IF(
    J344 &gt; (IF(
        K344 = "unsaniert",
        (MIN(IF(K$32:K$166="unsaniert",J$32:J$166)) + MAX(IF(K$32:K$166="unsaniert",J$32:J$166))) / 2,
        IF(
            K344 = "teilsaniert",
            (MIN(IF(K$32:K$166="teilsaniert",J$32:J$166)) + MAX(IF(K$32:K$166="teilsaniert",J$32:J$166))) / 2,
            (MIN(IF(K$32:K$166="saniert",J$32:J$166)) + MAX(IF(K$32:K$166="saniert",J$32:J$166))) / 2
        )
    )),
    0,
    IF(
        J343 &lt; (IF(
            K344 = "unsaniert",
            (MIN(IF(K$32:K$166="unsaniert",J$32:J$166)) + MAX(IF(K$32:K$166="unsaniert",J$32:J$166))) / 2,
            IF(
                K344 = "teilsaniert",
                (MIN(IF(K$32:K$166="teilsaniert",J$32:J$166)) + MAX(IF(K$32:K$166="teilsaniert",J$32:J$166))) / 2,
                (MIN(IF(K$32:K$166="saniert",J$32:J$166)) + MAX(IF(K$32:K$166="saniert",J$32:J$166))) / 2
            )
        )),
        0,
        I344
    )
)</f>
        <v>0</v>
      </c>
      <c r="W344" s="174">
        <f t="shared" si="93"/>
        <v>-3.9829102299996819</v>
      </c>
      <c r="X344" s="173">
        <f t="shared" si="91"/>
        <v>2.3490579048337068E-24</v>
      </c>
      <c r="Y344" s="174" t="str">
        <f t="shared" si="92"/>
        <v>saniert</v>
      </c>
      <c r="Z344" s="174" cm="1">
        <f t="array" ref="Z344">IF(
    X344 &gt; (IF(
        Y344 = "unsaniert",
        (MIN(IF(Y$29:Y$166="unsaniert",X$29:X$166)) + MAX(IF(Y$29:Y$166="unsaniert",X$29:X$166))) / 2,
        IF(
            Y344 = "teilsaniert",
            (MIN(IF(Y$29:Y$166="teilsaniert",X$29:X$166)) + MAX(IF(Y$29:Y$166="teilsaniert",X$29:X$166))) / 2,
            (MIN(IF(Y$29:Y$166="saniert",X$29:X$166)) + MAX(IF(Y$29:Y$166="saniert",X$29:X$166))) / 2
        )
    )),
    0,
    IF(
        X343 &lt; (IF(
            Y344 = "unsaniert",
            (MIN(IF(Y$29:Y$166="unsaniert",X$29:X$166)) + MAX(IF(Y$29:Y$166="unsaniert",X$29:X$166))) / 2,
            IF(
                Y344 = "teilsaniert",
                (MIN(IF(Y$29:Y$166="teilsaniert",X$29:X$166)) + MAX(IF(Y$29:Y$166="teilsaniert",X$29:X$166))) / 2,
                (MIN(IF(Y$29:Y$166="saniert",X$29:X$166)) + MAX(IF(Y$29:Y$166="saniert",X$29:X$166))) / 2
            )
        )),
        0,
        W344
    )
)</f>
        <v>0</v>
      </c>
      <c r="AK344" s="174">
        <f t="shared" si="94"/>
        <v>-7.0979460361989393</v>
      </c>
      <c r="AL344" s="173">
        <f t="shared" si="57"/>
        <v>1.3340308990709281E-171</v>
      </c>
      <c r="AM344" s="174" t="str">
        <f t="shared" si="58"/>
        <v>saniert</v>
      </c>
      <c r="AN344" s="174" cm="1">
        <f t="array" ref="AN344">IF(
    AL344 &gt; (IF(
        AM344 = "unsaniert",
        (MIN(IF(AM$1:AM$166="unsaniert",AL$1:AL$166)) + MAX(IF(AM$1:AM$166="unsaniert",AL$1:AL$166))) / 2,
        IF(
            AM344 = "teilsaniert",
            (MIN(IF(AM$1:AM$166="teilsaniert",AL$1:AL$166)) + MAX(IF(AM$1:AM$166="teilsaniert",AL$1:AL$166))) / 2,
            (MIN(IF(AM$1:AM$166="saniert",AL$1:AL$166)) + MAX(IF(AM$1:AM$166="saniert",AL$1:AL$166))) / 2
        )
    )),
    0,
    IF(
        AL343 &lt; (IF(
            AM344 = "unsaniert",
            (MIN(IF(AM$1:AM$166="unsaniert",AL$1:AL$166)) + MAX(IF(AM$1:AM$166="unsaniert",AL$1:AL$166))) / 2,
            IF(
                AM344 = "teilsaniert",
                (MIN(IF(AM$1:AM$166="teilsaniert",AL$1:AL$166)) + MAX(IF(AM$1:AM$166="teilsaniert",AL$1:AL$166))) / 2,
                (MIN(IF(AM$1:AM$166="saniert",AL$1:AL$166)) + MAX(IF(AM$1:AM$166="saniert",AL$1:AL$166))) / 2
            )
        )),
        0,
        AK344
    )
)</f>
        <v>0</v>
      </c>
    </row>
    <row r="345" spans="9:40">
      <c r="I345" s="174">
        <f t="shared" si="96"/>
        <v>-4.762773893973633</v>
      </c>
      <c r="J345" s="160">
        <f t="shared" si="95"/>
        <v>3.2046327270211968E-18</v>
      </c>
      <c r="K345" s="174" t="str">
        <f t="shared" si="97"/>
        <v>saniert</v>
      </c>
      <c r="L345" s="174" cm="1">
        <f t="array" ref="L345">IF(
    J345 &gt; (IF(
        K345 = "unsaniert",
        (MIN(IF(K$32:K$166="unsaniert",J$32:J$166)) + MAX(IF(K$32:K$166="unsaniert",J$32:J$166))) / 2,
        IF(
            K345 = "teilsaniert",
            (MIN(IF(K$32:K$166="teilsaniert",J$32:J$166)) + MAX(IF(K$32:K$166="teilsaniert",J$32:J$166))) / 2,
            (MIN(IF(K$32:K$166="saniert",J$32:J$166)) + MAX(IF(K$32:K$166="saniert",J$32:J$166))) / 2
        )
    )),
    0,
    IF(
        J344 &lt; (IF(
            K345 = "unsaniert",
            (MIN(IF(K$32:K$166="unsaniert",J$32:J$166)) + MAX(IF(K$32:K$166="unsaniert",J$32:J$166))) / 2,
            IF(
                K345 = "teilsaniert",
                (MIN(IF(K$32:K$166="teilsaniert",J$32:J$166)) + MAX(IF(K$32:K$166="teilsaniert",J$32:J$166))) / 2,
                (MIN(IF(K$32:K$166="saniert",J$32:J$166)) + MAX(IF(K$32:K$166="saniert",J$32:J$166))) / 2
            )
        )),
        0,
        I345
    )
)</f>
        <v>0</v>
      </c>
      <c r="W345" s="174">
        <f t="shared" si="93"/>
        <v>-4.0129102299996822</v>
      </c>
      <c r="X345" s="173">
        <f t="shared" si="91"/>
        <v>1.5213891627042895E-24</v>
      </c>
      <c r="Y345" s="174" t="str">
        <f t="shared" si="92"/>
        <v>saniert</v>
      </c>
      <c r="Z345" s="174" cm="1">
        <f t="array" ref="Z345">IF(
    X345 &gt; (IF(
        Y345 = "unsaniert",
        (MIN(IF(Y$29:Y$166="unsaniert",X$29:X$166)) + MAX(IF(Y$29:Y$166="unsaniert",X$29:X$166))) / 2,
        IF(
            Y345 = "teilsaniert",
            (MIN(IF(Y$29:Y$166="teilsaniert",X$29:X$166)) + MAX(IF(Y$29:Y$166="teilsaniert",X$29:X$166))) / 2,
            (MIN(IF(Y$29:Y$166="saniert",X$29:X$166)) + MAX(IF(Y$29:Y$166="saniert",X$29:X$166))) / 2
        )
    )),
    0,
    IF(
        X344 &lt; (IF(
            Y345 = "unsaniert",
            (MIN(IF(Y$29:Y$166="unsaniert",X$29:X$166)) + MAX(IF(Y$29:Y$166="unsaniert",X$29:X$166))) / 2,
            IF(
                Y345 = "teilsaniert",
                (MIN(IF(Y$29:Y$166="teilsaniert",X$29:X$166)) + MAX(IF(Y$29:Y$166="teilsaniert",X$29:X$166))) / 2,
                (MIN(IF(Y$29:Y$166="saniert",X$29:X$166)) + MAX(IF(Y$29:Y$166="saniert",X$29:X$166))) / 2
            )
        )),
        0,
        W345
    )
)</f>
        <v>0</v>
      </c>
      <c r="AK345" s="174">
        <f t="shared" si="94"/>
        <v>-7.1279460361989395</v>
      </c>
      <c r="AL345" s="173">
        <f t="shared" si="57"/>
        <v>8.1238694696478669E-173</v>
      </c>
      <c r="AM345" s="174" t="str">
        <f t="shared" si="58"/>
        <v>saniert</v>
      </c>
      <c r="AN345" s="174" cm="1">
        <f t="array" ref="AN345">IF(
    AL345 &gt; (IF(
        AM345 = "unsaniert",
        (MIN(IF(AM$1:AM$166="unsaniert",AL$1:AL$166)) + MAX(IF(AM$1:AM$166="unsaniert",AL$1:AL$166))) / 2,
        IF(
            AM345 = "teilsaniert",
            (MIN(IF(AM$1:AM$166="teilsaniert",AL$1:AL$166)) + MAX(IF(AM$1:AM$166="teilsaniert",AL$1:AL$166))) / 2,
            (MIN(IF(AM$1:AM$166="saniert",AL$1:AL$166)) + MAX(IF(AM$1:AM$166="saniert",AL$1:AL$166))) / 2
        )
    )),
    0,
    IF(
        AL344 &lt; (IF(
            AM345 = "unsaniert",
            (MIN(IF(AM$1:AM$166="unsaniert",AL$1:AL$166)) + MAX(IF(AM$1:AM$166="unsaniert",AL$1:AL$166))) / 2,
            IF(
                AM345 = "teilsaniert",
                (MIN(IF(AM$1:AM$166="teilsaniert",AL$1:AL$166)) + MAX(IF(AM$1:AM$166="teilsaniert",AL$1:AL$166))) / 2,
                (MIN(IF(AM$1:AM$166="saniert",AL$1:AL$166)) + MAX(IF(AM$1:AM$166="saniert",AL$1:AL$166))) / 2
            )
        )),
        0,
        AK345
    )
)</f>
        <v>0</v>
      </c>
    </row>
    <row r="346" spans="9:40">
      <c r="I346" s="174">
        <f t="shared" si="96"/>
        <v>-4.7927738939736333</v>
      </c>
      <c r="J346" s="160">
        <f t="shared" si="95"/>
        <v>2.3076449670932551E-18</v>
      </c>
      <c r="K346" s="174" t="str">
        <f t="shared" si="97"/>
        <v>saniert</v>
      </c>
      <c r="L346" s="174" cm="1">
        <f t="array" ref="L346">IF(
    J346 &gt; (IF(
        K346 = "unsaniert",
        (MIN(IF(K$32:K$166="unsaniert",J$32:J$166)) + MAX(IF(K$32:K$166="unsaniert",J$32:J$166))) / 2,
        IF(
            K346 = "teilsaniert",
            (MIN(IF(K$32:K$166="teilsaniert",J$32:J$166)) + MAX(IF(K$32:K$166="teilsaniert",J$32:J$166))) / 2,
            (MIN(IF(K$32:K$166="saniert",J$32:J$166)) + MAX(IF(K$32:K$166="saniert",J$32:J$166))) / 2
        )
    )),
    0,
    IF(
        J345 &lt; (IF(
            K346 = "unsaniert",
            (MIN(IF(K$32:K$166="unsaniert",J$32:J$166)) + MAX(IF(K$32:K$166="unsaniert",J$32:J$166))) / 2,
            IF(
                K346 = "teilsaniert",
                (MIN(IF(K$32:K$166="teilsaniert",J$32:J$166)) + MAX(IF(K$32:K$166="teilsaniert",J$32:J$166))) / 2,
                (MIN(IF(K$32:K$166="saniert",J$32:J$166)) + MAX(IF(K$32:K$166="saniert",J$32:J$166))) / 2
            )
        )),
        0,
        I346
    )
)</f>
        <v>0</v>
      </c>
      <c r="W346" s="174">
        <f t="shared" si="93"/>
        <v>-4.0429102299996824</v>
      </c>
      <c r="X346" s="173">
        <f t="shared" si="91"/>
        <v>9.8358439351961027E-25</v>
      </c>
      <c r="Y346" s="174" t="str">
        <f t="shared" si="92"/>
        <v>saniert</v>
      </c>
      <c r="Z346" s="174" cm="1">
        <f t="array" ref="Z346">IF(
    X346 &gt; (IF(
        Y346 = "unsaniert",
        (MIN(IF(Y$29:Y$166="unsaniert",X$29:X$166)) + MAX(IF(Y$29:Y$166="unsaniert",X$29:X$166))) / 2,
        IF(
            Y346 = "teilsaniert",
            (MIN(IF(Y$29:Y$166="teilsaniert",X$29:X$166)) + MAX(IF(Y$29:Y$166="teilsaniert",X$29:X$166))) / 2,
            (MIN(IF(Y$29:Y$166="saniert",X$29:X$166)) + MAX(IF(Y$29:Y$166="saniert",X$29:X$166))) / 2
        )
    )),
    0,
    IF(
        X345 &lt; (IF(
            Y346 = "unsaniert",
            (MIN(IF(Y$29:Y$166="unsaniert",X$29:X$166)) + MAX(IF(Y$29:Y$166="unsaniert",X$29:X$166))) / 2,
            IF(
                Y346 = "teilsaniert",
                (MIN(IF(Y$29:Y$166="teilsaniert",X$29:X$166)) + MAX(IF(Y$29:Y$166="teilsaniert",X$29:X$166))) / 2,
                (MIN(IF(Y$29:Y$166="saniert",X$29:X$166)) + MAX(IF(Y$29:Y$166="saniert",X$29:X$166))) / 2
            )
        )),
        0,
        W346
    )
)</f>
        <v>0</v>
      </c>
      <c r="AK346" s="174">
        <f t="shared" si="94"/>
        <v>-7.1579460361989398</v>
      </c>
      <c r="AL346" s="173">
        <f t="shared" si="57"/>
        <v>4.8980423668714661E-174</v>
      </c>
      <c r="AM346" s="174" t="str">
        <f t="shared" si="58"/>
        <v>saniert</v>
      </c>
      <c r="AN346" s="174" cm="1">
        <f t="array" ref="AN346">IF(
    AL346 &gt; (IF(
        AM346 = "unsaniert",
        (MIN(IF(AM$1:AM$166="unsaniert",AL$1:AL$166)) + MAX(IF(AM$1:AM$166="unsaniert",AL$1:AL$166))) / 2,
        IF(
            AM346 = "teilsaniert",
            (MIN(IF(AM$1:AM$166="teilsaniert",AL$1:AL$166)) + MAX(IF(AM$1:AM$166="teilsaniert",AL$1:AL$166))) / 2,
            (MIN(IF(AM$1:AM$166="saniert",AL$1:AL$166)) + MAX(IF(AM$1:AM$166="saniert",AL$1:AL$166))) / 2
        )
    )),
    0,
    IF(
        AL345 &lt; (IF(
            AM346 = "unsaniert",
            (MIN(IF(AM$1:AM$166="unsaniert",AL$1:AL$166)) + MAX(IF(AM$1:AM$166="unsaniert",AL$1:AL$166))) / 2,
            IF(
                AM346 = "teilsaniert",
                (MIN(IF(AM$1:AM$166="teilsaniert",AL$1:AL$166)) + MAX(IF(AM$1:AM$166="teilsaniert",AL$1:AL$166))) / 2,
                (MIN(IF(AM$1:AM$166="saniert",AL$1:AL$166)) + MAX(IF(AM$1:AM$166="saniert",AL$1:AL$166))) / 2
            )
        )),
        0,
        AK346
    )
)</f>
        <v>0</v>
      </c>
    </row>
    <row r="347" spans="9:40">
      <c r="I347" s="174">
        <f t="shared" si="96"/>
        <v>-4.8227738939736335</v>
      </c>
      <c r="J347" s="160">
        <f t="shared" si="95"/>
        <v>1.6594208699650023E-18</v>
      </c>
      <c r="K347" s="174" t="str">
        <f t="shared" si="97"/>
        <v>saniert</v>
      </c>
      <c r="L347" s="174" cm="1">
        <f t="array" ref="L347">IF(
    J347 &gt; (IF(
        K347 = "unsaniert",
        (MIN(IF(K$32:K$166="unsaniert",J$32:J$166)) + MAX(IF(K$32:K$166="unsaniert",J$32:J$166))) / 2,
        IF(
            K347 = "teilsaniert",
            (MIN(IF(K$32:K$166="teilsaniert",J$32:J$166)) + MAX(IF(K$32:K$166="teilsaniert",J$32:J$166))) / 2,
            (MIN(IF(K$32:K$166="saniert",J$32:J$166)) + MAX(IF(K$32:K$166="saniert",J$32:J$166))) / 2
        )
    )),
    0,
    IF(
        J346 &lt; (IF(
            K347 = "unsaniert",
            (MIN(IF(K$32:K$166="unsaniert",J$32:J$166)) + MAX(IF(K$32:K$166="unsaniert",J$32:J$166))) / 2,
            IF(
                K347 = "teilsaniert",
                (MIN(IF(K$32:K$166="teilsaniert",J$32:J$166)) + MAX(IF(K$32:K$166="teilsaniert",J$32:J$166))) / 2,
                (MIN(IF(K$32:K$166="saniert",J$32:J$166)) + MAX(IF(K$32:K$166="saniert",J$32:J$166))) / 2
            )
        )),
        0,
        I347
    )
)</f>
        <v>0</v>
      </c>
      <c r="W347" s="174">
        <f t="shared" si="93"/>
        <v>-4.0729102299996827</v>
      </c>
      <c r="X347" s="173">
        <f t="shared" si="91"/>
        <v>6.3475714560167119E-25</v>
      </c>
      <c r="Y347" s="174" t="str">
        <f t="shared" si="92"/>
        <v>saniert</v>
      </c>
      <c r="Z347" s="174" cm="1">
        <f t="array" ref="Z347">IF(
    X347 &gt; (IF(
        Y347 = "unsaniert",
        (MIN(IF(Y$29:Y$166="unsaniert",X$29:X$166)) + MAX(IF(Y$29:Y$166="unsaniert",X$29:X$166))) / 2,
        IF(
            Y347 = "teilsaniert",
            (MIN(IF(Y$29:Y$166="teilsaniert",X$29:X$166)) + MAX(IF(Y$29:Y$166="teilsaniert",X$29:X$166))) / 2,
            (MIN(IF(Y$29:Y$166="saniert",X$29:X$166)) + MAX(IF(Y$29:Y$166="saniert",X$29:X$166))) / 2
        )
    )),
    0,
    IF(
        X346 &lt; (IF(
            Y347 = "unsaniert",
            (MIN(IF(Y$29:Y$166="unsaniert",X$29:X$166)) + MAX(IF(Y$29:Y$166="unsaniert",X$29:X$166))) / 2,
            IF(
                Y347 = "teilsaniert",
                (MIN(IF(Y$29:Y$166="teilsaniert",X$29:X$166)) + MAX(IF(Y$29:Y$166="teilsaniert",X$29:X$166))) / 2,
                (MIN(IF(Y$29:Y$166="saniert",X$29:X$166)) + MAX(IF(Y$29:Y$166="saniert",X$29:X$166))) / 2
            )
        )),
        0,
        W347
    )
)</f>
        <v>0</v>
      </c>
      <c r="AK347" s="174">
        <f t="shared" si="94"/>
        <v>-7.18794603619894</v>
      </c>
      <c r="AL347" s="173">
        <f t="shared" si="57"/>
        <v>2.9237797367951564E-175</v>
      </c>
      <c r="AM347" s="174" t="str">
        <f t="shared" si="58"/>
        <v>saniert</v>
      </c>
      <c r="AN347" s="174" cm="1">
        <f t="array" ref="AN347">IF(
    AL347 &gt; (IF(
        AM347 = "unsaniert",
        (MIN(IF(AM$1:AM$166="unsaniert",AL$1:AL$166)) + MAX(IF(AM$1:AM$166="unsaniert",AL$1:AL$166))) / 2,
        IF(
            AM347 = "teilsaniert",
            (MIN(IF(AM$1:AM$166="teilsaniert",AL$1:AL$166)) + MAX(IF(AM$1:AM$166="teilsaniert",AL$1:AL$166))) / 2,
            (MIN(IF(AM$1:AM$166="saniert",AL$1:AL$166)) + MAX(IF(AM$1:AM$166="saniert",AL$1:AL$166))) / 2
        )
    )),
    0,
    IF(
        AL346 &lt; (IF(
            AM347 = "unsaniert",
            (MIN(IF(AM$1:AM$166="unsaniert",AL$1:AL$166)) + MAX(IF(AM$1:AM$166="unsaniert",AL$1:AL$166))) / 2,
            IF(
                AM347 = "teilsaniert",
                (MIN(IF(AM$1:AM$166="teilsaniert",AL$1:AL$166)) + MAX(IF(AM$1:AM$166="teilsaniert",AL$1:AL$166))) / 2,
                (MIN(IF(AM$1:AM$166="saniert",AL$1:AL$166)) + MAX(IF(AM$1:AM$166="saniert",AL$1:AL$166))) / 2
            )
        )),
        0,
        AK347
    )
)</f>
        <v>0</v>
      </c>
    </row>
    <row r="348" spans="9:40">
      <c r="I348" s="174">
        <f t="shared" si="96"/>
        <v>-4.8527738939736338</v>
      </c>
      <c r="J348" s="160">
        <f t="shared" si="95"/>
        <v>1.1916284602835257E-18</v>
      </c>
      <c r="K348" s="174" t="str">
        <f t="shared" si="97"/>
        <v>saniert</v>
      </c>
      <c r="L348" s="174" cm="1">
        <f t="array" ref="L348">IF(
    J348 &gt; (IF(
        K348 = "unsaniert",
        (MIN(IF(K$32:K$166="unsaniert",J$32:J$166)) + MAX(IF(K$32:K$166="unsaniert",J$32:J$166))) / 2,
        IF(
            K348 = "teilsaniert",
            (MIN(IF(K$32:K$166="teilsaniert",J$32:J$166)) + MAX(IF(K$32:K$166="teilsaniert",J$32:J$166))) / 2,
            (MIN(IF(K$32:K$166="saniert",J$32:J$166)) + MAX(IF(K$32:K$166="saniert",J$32:J$166))) / 2
        )
    )),
    0,
    IF(
        J347 &lt; (IF(
            K348 = "unsaniert",
            (MIN(IF(K$32:K$166="unsaniert",J$32:J$166)) + MAX(IF(K$32:K$166="unsaniert",J$32:J$166))) / 2,
            IF(
                K348 = "teilsaniert",
                (MIN(IF(K$32:K$166="teilsaniert",J$32:J$166)) + MAX(IF(K$32:K$166="teilsaniert",J$32:J$166))) / 2,
                (MIN(IF(K$32:K$166="saniert",J$32:J$166)) + MAX(IF(K$32:K$166="saniert",J$32:J$166))) / 2
            )
        )),
        0,
        I348
    )
)</f>
        <v>0</v>
      </c>
      <c r="W348" s="174">
        <f t="shared" si="93"/>
        <v>-4.1029102299996829</v>
      </c>
      <c r="X348" s="173">
        <f t="shared" si="91"/>
        <v>4.089104133739978E-25</v>
      </c>
      <c r="Y348" s="174" t="str">
        <f t="shared" si="92"/>
        <v>saniert</v>
      </c>
      <c r="Z348" s="174" cm="1">
        <f t="array" ref="Z348">IF(
    X348 &gt; (IF(
        Y348 = "unsaniert",
        (MIN(IF(Y$29:Y$166="unsaniert",X$29:X$166)) + MAX(IF(Y$29:Y$166="unsaniert",X$29:X$166))) / 2,
        IF(
            Y348 = "teilsaniert",
            (MIN(IF(Y$29:Y$166="teilsaniert",X$29:X$166)) + MAX(IF(Y$29:Y$166="teilsaniert",X$29:X$166))) / 2,
            (MIN(IF(Y$29:Y$166="saniert",X$29:X$166)) + MAX(IF(Y$29:Y$166="saniert",X$29:X$166))) / 2
        )
    )),
    0,
    IF(
        X347 &lt; (IF(
            Y348 = "unsaniert",
            (MIN(IF(Y$29:Y$166="unsaniert",X$29:X$166)) + MAX(IF(Y$29:Y$166="unsaniert",X$29:X$166))) / 2,
            IF(
                Y348 = "teilsaniert",
                (MIN(IF(Y$29:Y$166="teilsaniert",X$29:X$166)) + MAX(IF(Y$29:Y$166="teilsaniert",X$29:X$166))) / 2,
                (MIN(IF(Y$29:Y$166="saniert",X$29:X$166)) + MAX(IF(Y$29:Y$166="saniert",X$29:X$166))) / 2
            )
        )),
        0,
        W348
    )
)</f>
        <v>0</v>
      </c>
      <c r="AK348" s="174">
        <f t="shared" si="94"/>
        <v>-7.2179460361989403</v>
      </c>
      <c r="AL348" s="173">
        <f t="shared" si="57"/>
        <v>1.7279423230376873E-176</v>
      </c>
      <c r="AM348" s="174" t="str">
        <f t="shared" si="58"/>
        <v>saniert</v>
      </c>
      <c r="AN348" s="174" cm="1">
        <f t="array" ref="AN348">IF(
    AL348 &gt; (IF(
        AM348 = "unsaniert",
        (MIN(IF(AM$1:AM$166="unsaniert",AL$1:AL$166)) + MAX(IF(AM$1:AM$166="unsaniert",AL$1:AL$166))) / 2,
        IF(
            AM348 = "teilsaniert",
            (MIN(IF(AM$1:AM$166="teilsaniert",AL$1:AL$166)) + MAX(IF(AM$1:AM$166="teilsaniert",AL$1:AL$166))) / 2,
            (MIN(IF(AM$1:AM$166="saniert",AL$1:AL$166)) + MAX(IF(AM$1:AM$166="saniert",AL$1:AL$166))) / 2
        )
    )),
    0,
    IF(
        AL347 &lt; (IF(
            AM348 = "unsaniert",
            (MIN(IF(AM$1:AM$166="unsaniert",AL$1:AL$166)) + MAX(IF(AM$1:AM$166="unsaniert",AL$1:AL$166))) / 2,
            IF(
                AM348 = "teilsaniert",
                (MIN(IF(AM$1:AM$166="teilsaniert",AL$1:AL$166)) + MAX(IF(AM$1:AM$166="teilsaniert",AL$1:AL$166))) / 2,
                (MIN(IF(AM$1:AM$166="saniert",AL$1:AL$166)) + MAX(IF(AM$1:AM$166="saniert",AL$1:AL$166))) / 2
            )
        )),
        0,
        AK348
    )
)</f>
        <v>0</v>
      </c>
    </row>
    <row r="349" spans="9:40">
      <c r="I349" s="174">
        <f t="shared" si="96"/>
        <v>-4.882773893973634</v>
      </c>
      <c r="J349" s="160">
        <f t="shared" si="95"/>
        <v>8.5451933044301306E-19</v>
      </c>
      <c r="K349" s="174" t="str">
        <f t="shared" si="97"/>
        <v>saniert</v>
      </c>
      <c r="L349" s="174" cm="1">
        <f t="array" ref="L349">IF(
    J349 &gt; (IF(
        K349 = "unsaniert",
        (MIN(IF(K$32:K$166="unsaniert",J$32:J$166)) + MAX(IF(K$32:K$166="unsaniert",J$32:J$166))) / 2,
        IF(
            K349 = "teilsaniert",
            (MIN(IF(K$32:K$166="teilsaniert",J$32:J$166)) + MAX(IF(K$32:K$166="teilsaniert",J$32:J$166))) / 2,
            (MIN(IF(K$32:K$166="saniert",J$32:J$166)) + MAX(IF(K$32:K$166="saniert",J$32:J$166))) / 2
        )
    )),
    0,
    IF(
        J348 &lt; (IF(
            K349 = "unsaniert",
            (MIN(IF(K$32:K$166="unsaniert",J$32:J$166)) + MAX(IF(K$32:K$166="unsaniert",J$32:J$166))) / 2,
            IF(
                K349 = "teilsaniert",
                (MIN(IF(K$32:K$166="teilsaniert",J$32:J$166)) + MAX(IF(K$32:K$166="teilsaniert",J$32:J$166))) / 2,
                (MIN(IF(K$32:K$166="saniert",J$32:J$166)) + MAX(IF(K$32:K$166="saniert",J$32:J$166))) / 2
            )
        )),
        0,
        I349
    )
)</f>
        <v>0</v>
      </c>
      <c r="W349" s="174">
        <f t="shared" si="93"/>
        <v>-4.1329102299996832</v>
      </c>
      <c r="X349" s="173">
        <f t="shared" si="91"/>
        <v>2.6295006952320025E-25</v>
      </c>
      <c r="Y349" s="174" t="str">
        <f t="shared" si="92"/>
        <v>saniert</v>
      </c>
      <c r="Z349" s="174" cm="1">
        <f t="array" ref="Z349">IF(
    X349 &gt; (IF(
        Y349 = "unsaniert",
        (MIN(IF(Y$29:Y$166="unsaniert",X$29:X$166)) + MAX(IF(Y$29:Y$166="unsaniert",X$29:X$166))) / 2,
        IF(
            Y349 = "teilsaniert",
            (MIN(IF(Y$29:Y$166="teilsaniert",X$29:X$166)) + MAX(IF(Y$29:Y$166="teilsaniert",X$29:X$166))) / 2,
            (MIN(IF(Y$29:Y$166="saniert",X$29:X$166)) + MAX(IF(Y$29:Y$166="saniert",X$29:X$166))) / 2
        )
    )),
    0,
    IF(
        X348 &lt; (IF(
            Y349 = "unsaniert",
            (MIN(IF(Y$29:Y$166="unsaniert",X$29:X$166)) + MAX(IF(Y$29:Y$166="unsaniert",X$29:X$166))) / 2,
            IF(
                Y349 = "teilsaniert",
                (MIN(IF(Y$29:Y$166="teilsaniert",X$29:X$166)) + MAX(IF(Y$29:Y$166="teilsaniert",X$29:X$166))) / 2,
                (MIN(IF(Y$29:Y$166="saniert",X$29:X$166)) + MAX(IF(Y$29:Y$166="saniert",X$29:X$166))) / 2
            )
        )),
        0,
        W349
    )
)</f>
        <v>0</v>
      </c>
      <c r="AK349" s="174">
        <f t="shared" si="94"/>
        <v>-7.2479460361989405</v>
      </c>
      <c r="AL349" s="173">
        <f t="shared" si="57"/>
        <v>1.0110584656321635E-177</v>
      </c>
      <c r="AM349" s="174" t="str">
        <f t="shared" si="58"/>
        <v>saniert</v>
      </c>
      <c r="AN349" s="174" cm="1">
        <f t="array" ref="AN349">IF(
    AL349 &gt; (IF(
        AM349 = "unsaniert",
        (MIN(IF(AM$1:AM$166="unsaniert",AL$1:AL$166)) + MAX(IF(AM$1:AM$166="unsaniert",AL$1:AL$166))) / 2,
        IF(
            AM349 = "teilsaniert",
            (MIN(IF(AM$1:AM$166="teilsaniert",AL$1:AL$166)) + MAX(IF(AM$1:AM$166="teilsaniert",AL$1:AL$166))) / 2,
            (MIN(IF(AM$1:AM$166="saniert",AL$1:AL$166)) + MAX(IF(AM$1:AM$166="saniert",AL$1:AL$166))) / 2
        )
    )),
    0,
    IF(
        AL348 &lt; (IF(
            AM349 = "unsaniert",
            (MIN(IF(AM$1:AM$166="unsaniert",AL$1:AL$166)) + MAX(IF(AM$1:AM$166="unsaniert",AL$1:AL$166))) / 2,
            IF(
                AM349 = "teilsaniert",
                (MIN(IF(AM$1:AM$166="teilsaniert",AL$1:AL$166)) + MAX(IF(AM$1:AM$166="teilsaniert",AL$1:AL$166))) / 2,
                (MIN(IF(AM$1:AM$166="saniert",AL$1:AL$166)) + MAX(IF(AM$1:AM$166="saniert",AL$1:AL$166))) / 2
            )
        )),
        0,
        AK349
    )
)</f>
        <v>0</v>
      </c>
    </row>
    <row r="350" spans="9:40">
      <c r="I350" s="174">
        <f t="shared" si="96"/>
        <v>-4.9127738939736343</v>
      </c>
      <c r="J350" s="160">
        <f t="shared" si="95"/>
        <v>6.1192692379135328E-19</v>
      </c>
      <c r="K350" s="174" t="str">
        <f t="shared" si="97"/>
        <v>saniert</v>
      </c>
      <c r="L350" s="174" cm="1">
        <f t="array" ref="L350">IF(
    J350 &gt; (IF(
        K350 = "unsaniert",
        (MIN(IF(K$32:K$166="unsaniert",J$32:J$166)) + MAX(IF(K$32:K$166="unsaniert",J$32:J$166))) / 2,
        IF(
            K350 = "teilsaniert",
            (MIN(IF(K$32:K$166="teilsaniert",J$32:J$166)) + MAX(IF(K$32:K$166="teilsaniert",J$32:J$166))) / 2,
            (MIN(IF(K$32:K$166="saniert",J$32:J$166)) + MAX(IF(K$32:K$166="saniert",J$32:J$166))) / 2
        )
    )),
    0,
    IF(
        J349 &lt; (IF(
            K350 = "unsaniert",
            (MIN(IF(K$32:K$166="unsaniert",J$32:J$166)) + MAX(IF(K$32:K$166="unsaniert",J$32:J$166))) / 2,
            IF(
                K350 = "teilsaniert",
                (MIN(IF(K$32:K$166="teilsaniert",J$32:J$166)) + MAX(IF(K$32:K$166="teilsaniert",J$32:J$166))) / 2,
                (MIN(IF(K$32:K$166="saniert",J$32:J$166)) + MAX(IF(K$32:K$166="saniert",J$32:J$166))) / 2
            )
        )),
        0,
        I350
    )
)</f>
        <v>0</v>
      </c>
      <c r="W350" s="174">
        <f t="shared" si="93"/>
        <v>-4.1629102299996834</v>
      </c>
      <c r="X350" s="173">
        <f t="shared" si="91"/>
        <v>1.6878851893707242E-25</v>
      </c>
      <c r="Y350" s="174" t="str">
        <f t="shared" si="92"/>
        <v>saniert</v>
      </c>
      <c r="Z350" s="174" cm="1">
        <f t="array" ref="Z350">IF(
    X350 &gt; (IF(
        Y350 = "unsaniert",
        (MIN(IF(Y$29:Y$166="unsaniert",X$29:X$166)) + MAX(IF(Y$29:Y$166="unsaniert",X$29:X$166))) / 2,
        IF(
            Y350 = "teilsaniert",
            (MIN(IF(Y$29:Y$166="teilsaniert",X$29:X$166)) + MAX(IF(Y$29:Y$166="teilsaniert",X$29:X$166))) / 2,
            (MIN(IF(Y$29:Y$166="saniert",X$29:X$166)) + MAX(IF(Y$29:Y$166="saniert",X$29:X$166))) / 2
        )
    )),
    0,
    IF(
        X349 &lt; (IF(
            Y350 = "unsaniert",
            (MIN(IF(Y$29:Y$166="unsaniert",X$29:X$166)) + MAX(IF(Y$29:Y$166="unsaniert",X$29:X$166))) / 2,
            IF(
                Y350 = "teilsaniert",
                (MIN(IF(Y$29:Y$166="teilsaniert",X$29:X$166)) + MAX(IF(Y$29:Y$166="teilsaniert",X$29:X$166))) / 2,
                (MIN(IF(Y$29:Y$166="saniert",X$29:X$166)) + MAX(IF(Y$29:Y$166="saniert",X$29:X$166))) / 2
            )
        )),
        0,
        W350
    )
)</f>
        <v>0</v>
      </c>
      <c r="AK350" s="174">
        <f t="shared" si="94"/>
        <v>-7.2779460361989408</v>
      </c>
      <c r="AL350" s="173">
        <f t="shared" si="57"/>
        <v>5.85714125379634E-179</v>
      </c>
      <c r="AM350" s="174" t="str">
        <f t="shared" si="58"/>
        <v>saniert</v>
      </c>
      <c r="AN350" s="174" cm="1">
        <f t="array" ref="AN350">IF(
    AL350 &gt; (IF(
        AM350 = "unsaniert",
        (MIN(IF(AM$1:AM$166="unsaniert",AL$1:AL$166)) + MAX(IF(AM$1:AM$166="unsaniert",AL$1:AL$166))) / 2,
        IF(
            AM350 = "teilsaniert",
            (MIN(IF(AM$1:AM$166="teilsaniert",AL$1:AL$166)) + MAX(IF(AM$1:AM$166="teilsaniert",AL$1:AL$166))) / 2,
            (MIN(IF(AM$1:AM$166="saniert",AL$1:AL$166)) + MAX(IF(AM$1:AM$166="saniert",AL$1:AL$166))) / 2
        )
    )),
    0,
    IF(
        AL349 &lt; (IF(
            AM350 = "unsaniert",
            (MIN(IF(AM$1:AM$166="unsaniert",AL$1:AL$166)) + MAX(IF(AM$1:AM$166="unsaniert",AL$1:AL$166))) / 2,
            IF(
                AM350 = "teilsaniert",
                (MIN(IF(AM$1:AM$166="teilsaniert",AL$1:AL$166)) + MAX(IF(AM$1:AM$166="teilsaniert",AL$1:AL$166))) / 2,
                (MIN(IF(AM$1:AM$166="saniert",AL$1:AL$166)) + MAX(IF(AM$1:AM$166="saniert",AL$1:AL$166))) / 2
            )
        )),
        0,
        AK350
    )
)</f>
        <v>0</v>
      </c>
    </row>
    <row r="351" spans="9:40">
      <c r="I351" s="174">
        <f t="shared" si="96"/>
        <v>-4.9427738939736345</v>
      </c>
      <c r="J351" s="160">
        <f t="shared" si="95"/>
        <v>4.3759647993095521E-19</v>
      </c>
      <c r="K351" s="174" t="str">
        <f t="shared" si="97"/>
        <v>saniert</v>
      </c>
      <c r="L351" s="174" cm="1">
        <f t="array" ref="L351">IF(
    J351 &gt; (IF(
        K351 = "unsaniert",
        (MIN(IF(K$32:K$166="unsaniert",J$32:J$166)) + MAX(IF(K$32:K$166="unsaniert",J$32:J$166))) / 2,
        IF(
            K351 = "teilsaniert",
            (MIN(IF(K$32:K$166="teilsaniert",J$32:J$166)) + MAX(IF(K$32:K$166="teilsaniert",J$32:J$166))) / 2,
            (MIN(IF(K$32:K$166="saniert",J$32:J$166)) + MAX(IF(K$32:K$166="saniert",J$32:J$166))) / 2
        )
    )),
    0,
    IF(
        J350 &lt; (IF(
            K351 = "unsaniert",
            (MIN(IF(K$32:K$166="unsaniert",J$32:J$166)) + MAX(IF(K$32:K$166="unsaniert",J$32:J$166))) / 2,
            IF(
                K351 = "teilsaniert",
                (MIN(IF(K$32:K$166="teilsaniert",J$32:J$166)) + MAX(IF(K$32:K$166="teilsaniert",J$32:J$166))) / 2,
                (MIN(IF(K$32:K$166="saniert",J$32:J$166)) + MAX(IF(K$32:K$166="saniert",J$32:J$166))) / 2
            )
        )),
        0,
        I351
    )
)</f>
        <v>0</v>
      </c>
      <c r="W351" s="174">
        <f t="shared" si="93"/>
        <v>-4.1929102299996837</v>
      </c>
      <c r="X351" s="173">
        <f t="shared" si="91"/>
        <v>1.081525973881473E-25</v>
      </c>
      <c r="Y351" s="174" t="str">
        <f t="shared" si="92"/>
        <v>saniert</v>
      </c>
      <c r="Z351" s="174" cm="1">
        <f t="array" ref="Z351">IF(
    X351 &gt; (IF(
        Y351 = "unsaniert",
        (MIN(IF(Y$29:Y$166="unsaniert",X$29:X$166)) + MAX(IF(Y$29:Y$166="unsaniert",X$29:X$166))) / 2,
        IF(
            Y351 = "teilsaniert",
            (MIN(IF(Y$29:Y$166="teilsaniert",X$29:X$166)) + MAX(IF(Y$29:Y$166="teilsaniert",X$29:X$166))) / 2,
            (MIN(IF(Y$29:Y$166="saniert",X$29:X$166)) + MAX(IF(Y$29:Y$166="saniert",X$29:X$166))) / 2
        )
    )),
    0,
    IF(
        X350 &lt; (IF(
            Y351 = "unsaniert",
            (MIN(IF(Y$29:Y$166="unsaniert",X$29:X$166)) + MAX(IF(Y$29:Y$166="unsaniert",X$29:X$166))) / 2,
            IF(
                Y351 = "teilsaniert",
                (MIN(IF(Y$29:Y$166="teilsaniert",X$29:X$166)) + MAX(IF(Y$29:Y$166="teilsaniert",X$29:X$166))) / 2,
                (MIN(IF(Y$29:Y$166="saniert",X$29:X$166)) + MAX(IF(Y$29:Y$166="saniert",X$29:X$166))) / 2
            )
        )),
        0,
        W351
    )
)</f>
        <v>0</v>
      </c>
      <c r="AK351" s="174">
        <f t="shared" si="94"/>
        <v>-7.307946036198941</v>
      </c>
      <c r="AL351" s="173">
        <f t="shared" si="57"/>
        <v>3.3593672859104091E-180</v>
      </c>
      <c r="AM351" s="174" t="str">
        <f t="shared" si="58"/>
        <v>saniert</v>
      </c>
      <c r="AN351" s="174" cm="1">
        <f t="array" ref="AN351">IF(
    AL351 &gt; (IF(
        AM351 = "unsaniert",
        (MIN(IF(AM$1:AM$166="unsaniert",AL$1:AL$166)) + MAX(IF(AM$1:AM$166="unsaniert",AL$1:AL$166))) / 2,
        IF(
            AM351 = "teilsaniert",
            (MIN(IF(AM$1:AM$166="teilsaniert",AL$1:AL$166)) + MAX(IF(AM$1:AM$166="teilsaniert",AL$1:AL$166))) / 2,
            (MIN(IF(AM$1:AM$166="saniert",AL$1:AL$166)) + MAX(IF(AM$1:AM$166="saniert",AL$1:AL$166))) / 2
        )
    )),
    0,
    IF(
        AL350 &lt; (IF(
            AM351 = "unsaniert",
            (MIN(IF(AM$1:AM$166="unsaniert",AL$1:AL$166)) + MAX(IF(AM$1:AM$166="unsaniert",AL$1:AL$166))) / 2,
            IF(
                AM351 = "teilsaniert",
                (MIN(IF(AM$1:AM$166="teilsaniert",AL$1:AL$166)) + MAX(IF(AM$1:AM$166="teilsaniert",AL$1:AL$166))) / 2,
                (MIN(IF(AM$1:AM$166="saniert",AL$1:AL$166)) + MAX(IF(AM$1:AM$166="saniert",AL$1:AL$166))) / 2
            )
        )),
        0,
        AK351
    )
)</f>
        <v>0</v>
      </c>
    </row>
    <row r="352" spans="9:40">
      <c r="I352" s="174">
        <f t="shared" si="96"/>
        <v>-4.9727738939736348</v>
      </c>
      <c r="J352" s="160">
        <f t="shared" si="95"/>
        <v>3.1249610438597735E-19</v>
      </c>
      <c r="K352" s="174" t="str">
        <f t="shared" si="97"/>
        <v>saniert</v>
      </c>
      <c r="L352" s="174" cm="1">
        <f t="array" ref="L352">IF(
    J352 &gt; (IF(
        K352 = "unsaniert",
        (MIN(IF(K$32:K$166="unsaniert",J$32:J$166)) + MAX(IF(K$32:K$166="unsaniert",J$32:J$166))) / 2,
        IF(
            K352 = "teilsaniert",
            (MIN(IF(K$32:K$166="teilsaniert",J$32:J$166)) + MAX(IF(K$32:K$166="teilsaniert",J$32:J$166))) / 2,
            (MIN(IF(K$32:K$166="saniert",J$32:J$166)) + MAX(IF(K$32:K$166="saniert",J$32:J$166))) / 2
        )
    )),
    0,
    IF(
        J351 &lt; (IF(
            K352 = "unsaniert",
            (MIN(IF(K$32:K$166="unsaniert",J$32:J$166)) + MAX(IF(K$32:K$166="unsaniert",J$32:J$166))) / 2,
            IF(
                K352 = "teilsaniert",
                (MIN(IF(K$32:K$166="teilsaniert",J$32:J$166)) + MAX(IF(K$32:K$166="teilsaniert",J$32:J$166))) / 2,
                (MIN(IF(K$32:K$166="saniert",J$32:J$166)) + MAX(IF(K$32:K$166="saniert",J$32:J$166))) / 2
            )
        )),
        0,
        I352
    )
)</f>
        <v>0</v>
      </c>
      <c r="W352" s="174">
        <f t="shared" si="93"/>
        <v>-4.2229102299996839</v>
      </c>
      <c r="X352" s="173">
        <f t="shared" si="91"/>
        <v>6.9175991268688329E-26</v>
      </c>
      <c r="Y352" s="174" t="str">
        <f t="shared" si="92"/>
        <v>saniert</v>
      </c>
      <c r="Z352" s="174" cm="1">
        <f t="array" ref="Z352">IF(
    X352 &gt; (IF(
        Y352 = "unsaniert",
        (MIN(IF(Y$29:Y$166="unsaniert",X$29:X$166)) + MAX(IF(Y$29:Y$166="unsaniert",X$29:X$166))) / 2,
        IF(
            Y352 = "teilsaniert",
            (MIN(IF(Y$29:Y$166="teilsaniert",X$29:X$166)) + MAX(IF(Y$29:Y$166="teilsaniert",X$29:X$166))) / 2,
            (MIN(IF(Y$29:Y$166="saniert",X$29:X$166)) + MAX(IF(Y$29:Y$166="saniert",X$29:X$166))) / 2
        )
    )),
    0,
    IF(
        X351 &lt; (IF(
            Y352 = "unsaniert",
            (MIN(IF(Y$29:Y$166="unsaniert",X$29:X$166)) + MAX(IF(Y$29:Y$166="unsaniert",X$29:X$166))) / 2,
            IF(
                Y352 = "teilsaniert",
                (MIN(IF(Y$29:Y$166="teilsaniert",X$29:X$166)) + MAX(IF(Y$29:Y$166="teilsaniert",X$29:X$166))) / 2,
                (MIN(IF(Y$29:Y$166="saniert",X$29:X$166)) + MAX(IF(Y$29:Y$166="saniert",X$29:X$166))) / 2
            )
        )),
        0,
        W352
    )
)</f>
        <v>0</v>
      </c>
      <c r="AK352" s="174">
        <f t="shared" si="94"/>
        <v>-7.3379460361989413</v>
      </c>
      <c r="AL352" s="173">
        <f t="shared" si="57"/>
        <v>1.907618851837704E-181</v>
      </c>
      <c r="AM352" s="174" t="str">
        <f t="shared" si="58"/>
        <v>saniert</v>
      </c>
      <c r="AN352" s="174" cm="1">
        <f t="array" ref="AN352">IF(
    AL352 &gt; (IF(
        AM352 = "unsaniert",
        (MIN(IF(AM$1:AM$166="unsaniert",AL$1:AL$166)) + MAX(IF(AM$1:AM$166="unsaniert",AL$1:AL$166))) / 2,
        IF(
            AM352 = "teilsaniert",
            (MIN(IF(AM$1:AM$166="teilsaniert",AL$1:AL$166)) + MAX(IF(AM$1:AM$166="teilsaniert",AL$1:AL$166))) / 2,
            (MIN(IF(AM$1:AM$166="saniert",AL$1:AL$166)) + MAX(IF(AM$1:AM$166="saniert",AL$1:AL$166))) / 2
        )
    )),
    0,
    IF(
        AL351 &lt; (IF(
            AM352 = "unsaniert",
            (MIN(IF(AM$1:AM$166="unsaniert",AL$1:AL$166)) + MAX(IF(AM$1:AM$166="unsaniert",AL$1:AL$166))) / 2,
            IF(
                AM352 = "teilsaniert",
                (MIN(IF(AM$1:AM$166="teilsaniert",AL$1:AL$166)) + MAX(IF(AM$1:AM$166="teilsaniert",AL$1:AL$166))) / 2,
                (MIN(IF(AM$1:AM$166="saniert",AL$1:AL$166)) + MAX(IF(AM$1:AM$166="saniert",AL$1:AL$166))) / 2
            )
        )),
        0,
        AK352
    )
)</f>
        <v>0</v>
      </c>
    </row>
    <row r="353" spans="9:40">
      <c r="I353" s="174">
        <f t="shared" si="96"/>
        <v>-5.002773893973635</v>
      </c>
      <c r="J353" s="160">
        <f t="shared" si="95"/>
        <v>2.2284960498542231E-19</v>
      </c>
      <c r="K353" s="174" t="str">
        <f t="shared" si="97"/>
        <v>saniert</v>
      </c>
      <c r="L353" s="174" cm="1">
        <f t="array" ref="L353">IF(
    J353 &gt; (IF(
        K353 = "unsaniert",
        (MIN(IF(K$32:K$166="unsaniert",J$32:J$166)) + MAX(IF(K$32:K$166="unsaniert",J$32:J$166))) / 2,
        IF(
            K353 = "teilsaniert",
            (MIN(IF(K$32:K$166="teilsaniert",J$32:J$166)) + MAX(IF(K$32:K$166="teilsaniert",J$32:J$166))) / 2,
            (MIN(IF(K$32:K$166="saniert",J$32:J$166)) + MAX(IF(K$32:K$166="saniert",J$32:J$166))) / 2
        )
    )),
    0,
    IF(
        J352 &lt; (IF(
            K353 = "unsaniert",
            (MIN(IF(K$32:K$166="unsaniert",J$32:J$166)) + MAX(IF(K$32:K$166="unsaniert",J$32:J$166))) / 2,
            IF(
                K353 = "teilsaniert",
                (MIN(IF(K$32:K$166="teilsaniert",J$32:J$166)) + MAX(IF(K$32:K$166="teilsaniert",J$32:J$166))) / 2,
                (MIN(IF(K$32:K$166="saniert",J$32:J$166)) + MAX(IF(K$32:K$166="saniert",J$32:J$166))) / 2
            )
        )),
        0,
        I353
    )
)</f>
        <v>0</v>
      </c>
      <c r="W353" s="174">
        <f t="shared" si="93"/>
        <v>-4.2529102299996842</v>
      </c>
      <c r="X353" s="173">
        <f t="shared" si="91"/>
        <v>4.4167026466782217E-26</v>
      </c>
      <c r="Y353" s="174" t="str">
        <f t="shared" si="92"/>
        <v>saniert</v>
      </c>
      <c r="Z353" s="174" cm="1">
        <f t="array" ref="Z353">IF(
    X353 &gt; (IF(
        Y353 = "unsaniert",
        (MIN(IF(Y$29:Y$166="unsaniert",X$29:X$166)) + MAX(IF(Y$29:Y$166="unsaniert",X$29:X$166))) / 2,
        IF(
            Y353 = "teilsaniert",
            (MIN(IF(Y$29:Y$166="teilsaniert",X$29:X$166)) + MAX(IF(Y$29:Y$166="teilsaniert",X$29:X$166))) / 2,
            (MIN(IF(Y$29:Y$166="saniert",X$29:X$166)) + MAX(IF(Y$29:Y$166="saniert",X$29:X$166))) / 2
        )
    )),
    0,
    IF(
        X352 &lt; (IF(
            Y353 = "unsaniert",
            (MIN(IF(Y$29:Y$166="unsaniert",X$29:X$166)) + MAX(IF(Y$29:Y$166="unsaniert",X$29:X$166))) / 2,
            IF(
                Y353 = "teilsaniert",
                (MIN(IF(Y$29:Y$166="teilsaniert",X$29:X$166)) + MAX(IF(Y$29:Y$166="teilsaniert",X$29:X$166))) / 2,
                (MIN(IF(Y$29:Y$166="saniert",X$29:X$166)) + MAX(IF(Y$29:Y$166="saniert",X$29:X$166))) / 2
            )
        )),
        0,
        W353
    )
)</f>
        <v>0</v>
      </c>
      <c r="AK353" s="174">
        <f t="shared" si="94"/>
        <v>-7.3679460361989415</v>
      </c>
      <c r="AL353" s="173">
        <f t="shared" si="57"/>
        <v>1.0724770621284591E-182</v>
      </c>
      <c r="AM353" s="174" t="str">
        <f t="shared" si="58"/>
        <v>saniert</v>
      </c>
      <c r="AN353" s="174" cm="1">
        <f t="array" ref="AN353">IF(
    AL353 &gt; (IF(
        AM353 = "unsaniert",
        (MIN(IF(AM$1:AM$166="unsaniert",AL$1:AL$166)) + MAX(IF(AM$1:AM$166="unsaniert",AL$1:AL$166))) / 2,
        IF(
            AM353 = "teilsaniert",
            (MIN(IF(AM$1:AM$166="teilsaniert",AL$1:AL$166)) + MAX(IF(AM$1:AM$166="teilsaniert",AL$1:AL$166))) / 2,
            (MIN(IF(AM$1:AM$166="saniert",AL$1:AL$166)) + MAX(IF(AM$1:AM$166="saniert",AL$1:AL$166))) / 2
        )
    )),
    0,
    IF(
        AL352 &lt; (IF(
            AM353 = "unsaniert",
            (MIN(IF(AM$1:AM$166="unsaniert",AL$1:AL$166)) + MAX(IF(AM$1:AM$166="unsaniert",AL$1:AL$166))) / 2,
            IF(
                AM353 = "teilsaniert",
                (MIN(IF(AM$1:AM$166="teilsaniert",AL$1:AL$166)) + MAX(IF(AM$1:AM$166="teilsaniert",AL$1:AL$166))) / 2,
                (MIN(IF(AM$1:AM$166="saniert",AL$1:AL$166)) + MAX(IF(AM$1:AM$166="saniert",AL$1:AL$166))) / 2
            )
        )),
        0,
        AK353
    )
)</f>
        <v>0</v>
      </c>
    </row>
    <row r="354" spans="9:40">
      <c r="I354" s="174">
        <f t="shared" si="96"/>
        <v>-5.0327738939736353</v>
      </c>
      <c r="J354" s="160">
        <f t="shared" si="95"/>
        <v>1.5869949547097356E-19</v>
      </c>
      <c r="K354" s="174" t="str">
        <f t="shared" si="97"/>
        <v>saniert</v>
      </c>
      <c r="L354" s="174" cm="1">
        <f t="array" ref="L354">IF(
    J354 &gt; (IF(
        K354 = "unsaniert",
        (MIN(IF(K$32:K$166="unsaniert",J$32:J$166)) + MAX(IF(K$32:K$166="unsaniert",J$32:J$166))) / 2,
        IF(
            K354 = "teilsaniert",
            (MIN(IF(K$32:K$166="teilsaniert",J$32:J$166)) + MAX(IF(K$32:K$166="teilsaniert",J$32:J$166))) / 2,
            (MIN(IF(K$32:K$166="saniert",J$32:J$166)) + MAX(IF(K$32:K$166="saniert",J$32:J$166))) / 2
        )
    )),
    0,
    IF(
        J353 &lt; (IF(
            K354 = "unsaniert",
            (MIN(IF(K$32:K$166="unsaniert",J$32:J$166)) + MAX(IF(K$32:K$166="unsaniert",J$32:J$166))) / 2,
            IF(
                K354 = "teilsaniert",
                (MIN(IF(K$32:K$166="teilsaniert",J$32:J$166)) + MAX(IF(K$32:K$166="teilsaniert",J$32:J$166))) / 2,
                (MIN(IF(K$32:K$166="saniert",J$32:J$166)) + MAX(IF(K$32:K$166="saniert",J$32:J$166))) / 2
            )
        )),
        0,
        I354
    )
)</f>
        <v>0</v>
      </c>
      <c r="W354" s="174">
        <f t="shared" si="93"/>
        <v>-4.2829102299996844</v>
      </c>
      <c r="X354" s="173">
        <f t="shared" si="91"/>
        <v>2.8149145300928749E-26</v>
      </c>
      <c r="Y354" s="174" t="str">
        <f t="shared" si="92"/>
        <v>saniert</v>
      </c>
      <c r="Z354" s="174" cm="1">
        <f t="array" ref="Z354">IF(
    X354 &gt; (IF(
        Y354 = "unsaniert",
        (MIN(IF(Y$29:Y$166="unsaniert",X$29:X$166)) + MAX(IF(Y$29:Y$166="unsaniert",X$29:X$166))) / 2,
        IF(
            Y354 = "teilsaniert",
            (MIN(IF(Y$29:Y$166="teilsaniert",X$29:X$166)) + MAX(IF(Y$29:Y$166="teilsaniert",X$29:X$166))) / 2,
            (MIN(IF(Y$29:Y$166="saniert",X$29:X$166)) + MAX(IF(Y$29:Y$166="saniert",X$29:X$166))) / 2
        )
    )),
    0,
    IF(
        X353 &lt; (IF(
            Y354 = "unsaniert",
            (MIN(IF(Y$29:Y$166="unsaniert",X$29:X$166)) + MAX(IF(Y$29:Y$166="unsaniert",X$29:X$166))) / 2,
            IF(
                Y354 = "teilsaniert",
                (MIN(IF(Y$29:Y$166="teilsaniert",X$29:X$166)) + MAX(IF(Y$29:Y$166="teilsaniert",X$29:X$166))) / 2,
                (MIN(IF(Y$29:Y$166="saniert",X$29:X$166)) + MAX(IF(Y$29:Y$166="saniert",X$29:X$166))) / 2
            )
        )),
        0,
        W354
    )
)</f>
        <v>0</v>
      </c>
      <c r="AK354" s="174">
        <f t="shared" si="94"/>
        <v>-7.3979460361989418</v>
      </c>
      <c r="AL354" s="173">
        <f t="shared" si="57"/>
        <v>5.9696198087996156E-184</v>
      </c>
      <c r="AM354" s="174" t="str">
        <f t="shared" si="58"/>
        <v>saniert</v>
      </c>
      <c r="AN354" s="174" cm="1">
        <f t="array" ref="AN354">IF(
    AL354 &gt; (IF(
        AM354 = "unsaniert",
        (MIN(IF(AM$1:AM$166="unsaniert",AL$1:AL$166)) + MAX(IF(AM$1:AM$166="unsaniert",AL$1:AL$166))) / 2,
        IF(
            AM354 = "teilsaniert",
            (MIN(IF(AM$1:AM$166="teilsaniert",AL$1:AL$166)) + MAX(IF(AM$1:AM$166="teilsaniert",AL$1:AL$166))) / 2,
            (MIN(IF(AM$1:AM$166="saniert",AL$1:AL$166)) + MAX(IF(AM$1:AM$166="saniert",AL$1:AL$166))) / 2
        )
    )),
    0,
    IF(
        AL353 &lt; (IF(
            AM354 = "unsaniert",
            (MIN(IF(AM$1:AM$166="unsaniert",AL$1:AL$166)) + MAX(IF(AM$1:AM$166="unsaniert",AL$1:AL$166))) / 2,
            IF(
                AM354 = "teilsaniert",
                (MIN(IF(AM$1:AM$166="teilsaniert",AL$1:AL$166)) + MAX(IF(AM$1:AM$166="teilsaniert",AL$1:AL$166))) / 2,
                (MIN(IF(AM$1:AM$166="saniert",AL$1:AL$166)) + MAX(IF(AM$1:AM$166="saniert",AL$1:AL$166))) / 2
            )
        )),
        0,
        AK354
    )
)</f>
        <v>0</v>
      </c>
    </row>
    <row r="355" spans="9:40">
      <c r="I355" s="174">
        <f t="shared" si="96"/>
        <v>-5.0627738939736355</v>
      </c>
      <c r="J355" s="160">
        <f t="shared" si="95"/>
        <v>1.1285884059539867E-19</v>
      </c>
      <c r="K355" s="174" t="str">
        <f t="shared" si="97"/>
        <v>saniert</v>
      </c>
      <c r="L355" s="174" cm="1">
        <f t="array" ref="L355">IF(
    J355 &gt; (IF(
        K355 = "unsaniert",
        (MIN(IF(K$32:K$166="unsaniert",J$32:J$166)) + MAX(IF(K$32:K$166="unsaniert",J$32:J$166))) / 2,
        IF(
            K355 = "teilsaniert",
            (MIN(IF(K$32:K$166="teilsaniert",J$32:J$166)) + MAX(IF(K$32:K$166="teilsaniert",J$32:J$166))) / 2,
            (MIN(IF(K$32:K$166="saniert",J$32:J$166)) + MAX(IF(K$32:K$166="saniert",J$32:J$166))) / 2
        )
    )),
    0,
    IF(
        J354 &lt; (IF(
            K355 = "unsaniert",
            (MIN(IF(K$32:K$166="unsaniert",J$32:J$166)) + MAX(IF(K$32:K$166="unsaniert",J$32:J$166))) / 2,
            IF(
                K355 = "teilsaniert",
                (MIN(IF(K$32:K$166="teilsaniert",J$32:J$166)) + MAX(IF(K$32:K$166="teilsaniert",J$32:J$166))) / 2,
                (MIN(IF(K$32:K$166="saniert",J$32:J$166)) + MAX(IF(K$32:K$166="saniert",J$32:J$166))) / 2
            )
        )),
        0,
        I355
    )
)</f>
        <v>0</v>
      </c>
      <c r="W355" s="174">
        <f t="shared" si="93"/>
        <v>-4.3129102299996847</v>
      </c>
      <c r="X355" s="173">
        <f t="shared" si="91"/>
        <v>1.7908387935945393E-26</v>
      </c>
      <c r="Y355" s="174" t="str">
        <f t="shared" si="92"/>
        <v>saniert</v>
      </c>
      <c r="Z355" s="174" cm="1">
        <f t="array" ref="Z355">IF(
    X355 &gt; (IF(
        Y355 = "unsaniert",
        (MIN(IF(Y$29:Y$166="unsaniert",X$29:X$166)) + MAX(IF(Y$29:Y$166="unsaniert",X$29:X$166))) / 2,
        IF(
            Y355 = "teilsaniert",
            (MIN(IF(Y$29:Y$166="teilsaniert",X$29:X$166)) + MAX(IF(Y$29:Y$166="teilsaniert",X$29:X$166))) / 2,
            (MIN(IF(Y$29:Y$166="saniert",X$29:X$166)) + MAX(IF(Y$29:Y$166="saniert",X$29:X$166))) / 2
        )
    )),
    0,
    IF(
        X354 &lt; (IF(
            Y355 = "unsaniert",
            (MIN(IF(Y$29:Y$166="unsaniert",X$29:X$166)) + MAX(IF(Y$29:Y$166="unsaniert",X$29:X$166))) / 2,
            IF(
                Y355 = "teilsaniert",
                (MIN(IF(Y$29:Y$166="teilsaniert",X$29:X$166)) + MAX(IF(Y$29:Y$166="teilsaniert",X$29:X$166))) / 2,
                (MIN(IF(Y$29:Y$166="saniert",X$29:X$166)) + MAX(IF(Y$29:Y$166="saniert",X$29:X$166))) / 2
            )
        )),
        0,
        W355
    )
)</f>
        <v>0</v>
      </c>
      <c r="AK355" s="174">
        <f t="shared" si="94"/>
        <v>-7.427946036198942</v>
      </c>
      <c r="AL355" s="173">
        <f t="shared" si="57"/>
        <v>3.2897852666987639E-185</v>
      </c>
      <c r="AM355" s="174" t="str">
        <f t="shared" si="58"/>
        <v>saniert</v>
      </c>
      <c r="AN355" s="174" cm="1">
        <f t="array" ref="AN355">IF(
    AL355 &gt; (IF(
        AM355 = "unsaniert",
        (MIN(IF(AM$1:AM$166="unsaniert",AL$1:AL$166)) + MAX(IF(AM$1:AM$166="unsaniert",AL$1:AL$166))) / 2,
        IF(
            AM355 = "teilsaniert",
            (MIN(IF(AM$1:AM$166="teilsaniert",AL$1:AL$166)) + MAX(IF(AM$1:AM$166="teilsaniert",AL$1:AL$166))) / 2,
            (MIN(IF(AM$1:AM$166="saniert",AL$1:AL$166)) + MAX(IF(AM$1:AM$166="saniert",AL$1:AL$166))) / 2
        )
    )),
    0,
    IF(
        AL354 &lt; (IF(
            AM355 = "unsaniert",
            (MIN(IF(AM$1:AM$166="unsaniert",AL$1:AL$166)) + MAX(IF(AM$1:AM$166="unsaniert",AL$1:AL$166))) / 2,
            IF(
                AM355 = "teilsaniert",
                (MIN(IF(AM$1:AM$166="teilsaniert",AL$1:AL$166)) + MAX(IF(AM$1:AM$166="teilsaniert",AL$1:AL$166))) / 2,
                (MIN(IF(AM$1:AM$166="saniert",AL$1:AL$166)) + MAX(IF(AM$1:AM$166="saniert",AL$1:AL$166))) / 2
            )
        )),
        0,
        AK355
    )
)</f>
        <v>0</v>
      </c>
    </row>
    <row r="356" spans="9:40">
      <c r="I356" s="174">
        <f t="shared" si="96"/>
        <v>-5.0927738939736358</v>
      </c>
      <c r="J356" s="160">
        <f t="shared" si="95"/>
        <v>8.0147859577498159E-20</v>
      </c>
      <c r="K356" s="174" t="str">
        <f t="shared" si="97"/>
        <v>saniert</v>
      </c>
      <c r="L356" s="174" cm="1">
        <f t="array" ref="L356">IF(
    J356 &gt; (IF(
        K356 = "unsaniert",
        (MIN(IF(K$32:K$166="unsaniert",J$32:J$166)) + MAX(IF(K$32:K$166="unsaniert",J$32:J$166))) / 2,
        IF(
            K356 = "teilsaniert",
            (MIN(IF(K$32:K$166="teilsaniert",J$32:J$166)) + MAX(IF(K$32:K$166="teilsaniert",J$32:J$166))) / 2,
            (MIN(IF(K$32:K$166="saniert",J$32:J$166)) + MAX(IF(K$32:K$166="saniert",J$32:J$166))) / 2
        )
    )),
    0,
    IF(
        J355 &lt; (IF(
            K356 = "unsaniert",
            (MIN(IF(K$32:K$166="unsaniert",J$32:J$166)) + MAX(IF(K$32:K$166="unsaniert",J$32:J$166))) / 2,
            IF(
                K356 = "teilsaniert",
                (MIN(IF(K$32:K$166="teilsaniert",J$32:J$166)) + MAX(IF(K$32:K$166="teilsaniert",J$32:J$166))) / 2,
                (MIN(IF(K$32:K$166="saniert",J$32:J$166)) + MAX(IF(K$32:K$166="saniert",J$32:J$166))) / 2
            )
        )),
        0,
        I356
    )
)</f>
        <v>0</v>
      </c>
      <c r="W356" s="174">
        <f t="shared" si="93"/>
        <v>-4.3429102299996849</v>
      </c>
      <c r="X356" s="173">
        <f t="shared" ref="X356:X393" si="98">_xlfn.NORM.DIST(W356, $B$8,$C$8, TRUE)</f>
        <v>1.1372919181806496E-26</v>
      </c>
      <c r="Y356" s="174" t="str">
        <f t="shared" ref="Y356:Y393" si="99">IF(X356&gt;($C$30+$D$30)/100,"unsaniert",IF(X356&gt;($D$30)/100,"teilsaniert","saniert"))</f>
        <v>saniert</v>
      </c>
      <c r="Z356" s="174" cm="1">
        <f t="array" ref="Z356">IF(
    X356 &gt; (IF(
        Y356 = "unsaniert",
        (MIN(IF(Y$29:Y$166="unsaniert",X$29:X$166)) + MAX(IF(Y$29:Y$166="unsaniert",X$29:X$166))) / 2,
        IF(
            Y356 = "teilsaniert",
            (MIN(IF(Y$29:Y$166="teilsaniert",X$29:X$166)) + MAX(IF(Y$29:Y$166="teilsaniert",X$29:X$166))) / 2,
            (MIN(IF(Y$29:Y$166="saniert",X$29:X$166)) + MAX(IF(Y$29:Y$166="saniert",X$29:X$166))) / 2
        )
    )),
    0,
    IF(
        X355 &lt; (IF(
            Y356 = "unsaniert",
            (MIN(IF(Y$29:Y$166="unsaniert",X$29:X$166)) + MAX(IF(Y$29:Y$166="unsaniert",X$29:X$166))) / 2,
            IF(
                Y356 = "teilsaniert",
                (MIN(IF(Y$29:Y$166="teilsaniert",X$29:X$166)) + MAX(IF(Y$29:Y$166="teilsaniert",X$29:X$166))) / 2,
                (MIN(IF(Y$29:Y$166="saniert",X$29:X$166)) + MAX(IF(Y$29:Y$166="saniert",X$29:X$166))) / 2
            )
        )),
        0,
        W356
    )
)</f>
        <v>0</v>
      </c>
      <c r="AK356" s="174">
        <f t="shared" si="94"/>
        <v>-7.4579460361989423</v>
      </c>
      <c r="AL356" s="173">
        <f t="shared" si="57"/>
        <v>1.7949427966098704E-186</v>
      </c>
      <c r="AM356" s="174" t="str">
        <f t="shared" si="58"/>
        <v>saniert</v>
      </c>
      <c r="AN356" s="174" cm="1">
        <f t="array" ref="AN356">IF(
    AL356 &gt; (IF(
        AM356 = "unsaniert",
        (MIN(IF(AM$1:AM$166="unsaniert",AL$1:AL$166)) + MAX(IF(AM$1:AM$166="unsaniert",AL$1:AL$166))) / 2,
        IF(
            AM356 = "teilsaniert",
            (MIN(IF(AM$1:AM$166="teilsaniert",AL$1:AL$166)) + MAX(IF(AM$1:AM$166="teilsaniert",AL$1:AL$166))) / 2,
            (MIN(IF(AM$1:AM$166="saniert",AL$1:AL$166)) + MAX(IF(AM$1:AM$166="saniert",AL$1:AL$166))) / 2
        )
    )),
    0,
    IF(
        AL355 &lt; (IF(
            AM356 = "unsaniert",
            (MIN(IF(AM$1:AM$166="unsaniert",AL$1:AL$166)) + MAX(IF(AM$1:AM$166="unsaniert",AL$1:AL$166))) / 2,
            IF(
                AM356 = "teilsaniert",
                (MIN(IF(AM$1:AM$166="teilsaniert",AL$1:AL$166)) + MAX(IF(AM$1:AM$166="teilsaniert",AL$1:AL$166))) / 2,
                (MIN(IF(AM$1:AM$166="saniert",AL$1:AL$166)) + MAX(IF(AM$1:AM$166="saniert",AL$1:AL$166))) / 2
            )
        )),
        0,
        AK356
    )
)</f>
        <v>0</v>
      </c>
    </row>
    <row r="357" spans="9:40">
      <c r="I357" s="174">
        <f t="shared" si="96"/>
        <v>-5.122773893973636</v>
      </c>
      <c r="J357" s="160">
        <f t="shared" si="95"/>
        <v>5.6838750763928708E-20</v>
      </c>
      <c r="K357" s="174" t="str">
        <f t="shared" si="97"/>
        <v>saniert</v>
      </c>
      <c r="L357" s="174" cm="1">
        <f t="array" ref="L357">IF(
    J357 &gt; (IF(
        K357 = "unsaniert",
        (MIN(IF(K$32:K$166="unsaniert",J$32:J$166)) + MAX(IF(K$32:K$166="unsaniert",J$32:J$166))) / 2,
        IF(
            K357 = "teilsaniert",
            (MIN(IF(K$32:K$166="teilsaniert",J$32:J$166)) + MAX(IF(K$32:K$166="teilsaniert",J$32:J$166))) / 2,
            (MIN(IF(K$32:K$166="saniert",J$32:J$166)) + MAX(IF(K$32:K$166="saniert",J$32:J$166))) / 2
        )
    )),
    0,
    IF(
        J356 &lt; (IF(
            K357 = "unsaniert",
            (MIN(IF(K$32:K$166="unsaniert",J$32:J$166)) + MAX(IF(K$32:K$166="unsaniert",J$32:J$166))) / 2,
            IF(
                K357 = "teilsaniert",
                (MIN(IF(K$32:K$166="teilsaniert",J$32:J$166)) + MAX(IF(K$32:K$166="teilsaniert",J$32:J$166))) / 2,
                (MIN(IF(K$32:K$166="saniert",J$32:J$166)) + MAX(IF(K$32:K$166="saniert",J$32:J$166))) / 2
            )
        )),
        0,
        I357
    )
)</f>
        <v>0</v>
      </c>
      <c r="W357" s="174">
        <f t="shared" ref="W357:W393" si="100">W356-0.03</f>
        <v>-4.3729102299996851</v>
      </c>
      <c r="X357" s="173">
        <f t="shared" si="98"/>
        <v>7.2096061506812196E-27</v>
      </c>
      <c r="Y357" s="174" t="str">
        <f t="shared" si="99"/>
        <v>saniert</v>
      </c>
      <c r="Z357" s="174" cm="1">
        <f t="array" ref="Z357">IF(
    X357 &gt; (IF(
        Y357 = "unsaniert",
        (MIN(IF(Y$29:Y$166="unsaniert",X$29:X$166)) + MAX(IF(Y$29:Y$166="unsaniert",X$29:X$166))) / 2,
        IF(
            Y357 = "teilsaniert",
            (MIN(IF(Y$29:Y$166="teilsaniert",X$29:X$166)) + MAX(IF(Y$29:Y$166="teilsaniert",X$29:X$166))) / 2,
            (MIN(IF(Y$29:Y$166="saniert",X$29:X$166)) + MAX(IF(Y$29:Y$166="saniert",X$29:X$166))) / 2
        )
    )),
    0,
    IF(
        X356 &lt; (IF(
            Y357 = "unsaniert",
            (MIN(IF(Y$29:Y$166="unsaniert",X$29:X$166)) + MAX(IF(Y$29:Y$166="unsaniert",X$29:X$166))) / 2,
            IF(
                Y357 = "teilsaniert",
                (MIN(IF(Y$29:Y$166="teilsaniert",X$29:X$166)) + MAX(IF(Y$29:Y$166="teilsaniert",X$29:X$166))) / 2,
                (MIN(IF(Y$29:Y$166="saniert",X$29:X$166)) + MAX(IF(Y$29:Y$166="saniert",X$29:X$166))) / 2
            )
        )),
        0,
        W357
    )
)</f>
        <v>0</v>
      </c>
      <c r="AK357" s="174">
        <f t="shared" si="94"/>
        <v>-7.4879460361989425</v>
      </c>
      <c r="AL357" s="173">
        <f t="shared" si="57"/>
        <v>9.696071772306549E-188</v>
      </c>
      <c r="AM357" s="174" t="str">
        <f t="shared" si="58"/>
        <v>saniert</v>
      </c>
      <c r="AN357" s="174" cm="1">
        <f t="array" ref="AN357">IF(
    AL357 &gt; (IF(
        AM357 = "unsaniert",
        (MIN(IF(AM$1:AM$166="unsaniert",AL$1:AL$166)) + MAX(IF(AM$1:AM$166="unsaniert",AL$1:AL$166))) / 2,
        IF(
            AM357 = "teilsaniert",
            (MIN(IF(AM$1:AM$166="teilsaniert",AL$1:AL$166)) + MAX(IF(AM$1:AM$166="teilsaniert",AL$1:AL$166))) / 2,
            (MIN(IF(AM$1:AM$166="saniert",AL$1:AL$166)) + MAX(IF(AM$1:AM$166="saniert",AL$1:AL$166))) / 2
        )
    )),
    0,
    IF(
        AL356 &lt; (IF(
            AM357 = "unsaniert",
            (MIN(IF(AM$1:AM$166="unsaniert",AL$1:AL$166)) + MAX(IF(AM$1:AM$166="unsaniert",AL$1:AL$166))) / 2,
            IF(
                AM357 = "teilsaniert",
                (MIN(IF(AM$1:AM$166="teilsaniert",AL$1:AL$166)) + MAX(IF(AM$1:AM$166="teilsaniert",AL$1:AL$166))) / 2,
                (MIN(IF(AM$1:AM$166="saniert",AL$1:AL$166)) + MAX(IF(AM$1:AM$166="saniert",AL$1:AL$166))) / 2
            )
        )),
        0,
        AK357
    )
)</f>
        <v>0</v>
      </c>
    </row>
    <row r="358" spans="9:40">
      <c r="I358" s="174">
        <f t="shared" si="96"/>
        <v>-5.1527738939736363</v>
      </c>
      <c r="J358" s="160">
        <f t="shared" si="95"/>
        <v>4.025254250718687E-20</v>
      </c>
      <c r="K358" s="174" t="str">
        <f t="shared" si="97"/>
        <v>saniert</v>
      </c>
      <c r="L358" s="174" cm="1">
        <f t="array" ref="L358">IF(
    J358 &gt; (IF(
        K358 = "unsaniert",
        (MIN(IF(K$32:K$166="unsaniert",J$32:J$166)) + MAX(IF(K$32:K$166="unsaniert",J$32:J$166))) / 2,
        IF(
            K358 = "teilsaniert",
            (MIN(IF(K$32:K$166="teilsaniert",J$32:J$166)) + MAX(IF(K$32:K$166="teilsaniert",J$32:J$166))) / 2,
            (MIN(IF(K$32:K$166="saniert",J$32:J$166)) + MAX(IF(K$32:K$166="saniert",J$32:J$166))) / 2
        )
    )),
    0,
    IF(
        J357 &lt; (IF(
            K358 = "unsaniert",
            (MIN(IF(K$32:K$166="unsaniert",J$32:J$166)) + MAX(IF(K$32:K$166="unsaniert",J$32:J$166))) / 2,
            IF(
                K358 = "teilsaniert",
                (MIN(IF(K$32:K$166="teilsaniert",J$32:J$166)) + MAX(IF(K$32:K$166="teilsaniert",J$32:J$166))) / 2,
                (MIN(IF(K$32:K$166="saniert",J$32:J$166)) + MAX(IF(K$32:K$166="saniert",J$32:J$166))) / 2
            )
        )),
        0,
        I358
    )
)</f>
        <v>0</v>
      </c>
      <c r="W358" s="174">
        <f t="shared" si="100"/>
        <v>-4.4029102299996854</v>
      </c>
      <c r="X358" s="173">
        <f t="shared" si="98"/>
        <v>4.5622093111532185E-27</v>
      </c>
      <c r="Y358" s="174" t="str">
        <f t="shared" si="99"/>
        <v>saniert</v>
      </c>
      <c r="Z358" s="174" cm="1">
        <f t="array" ref="Z358">IF(
    X358 &gt; (IF(
        Y358 = "unsaniert",
        (MIN(IF(Y$29:Y$166="unsaniert",X$29:X$166)) + MAX(IF(Y$29:Y$166="unsaniert",X$29:X$166))) / 2,
        IF(
            Y358 = "teilsaniert",
            (MIN(IF(Y$29:Y$166="teilsaniert",X$29:X$166)) + MAX(IF(Y$29:Y$166="teilsaniert",X$29:X$166))) / 2,
            (MIN(IF(Y$29:Y$166="saniert",X$29:X$166)) + MAX(IF(Y$29:Y$166="saniert",X$29:X$166))) / 2
        )
    )),
    0,
    IF(
        X357 &lt; (IF(
            Y358 = "unsaniert",
            (MIN(IF(Y$29:Y$166="unsaniert",X$29:X$166)) + MAX(IF(Y$29:Y$166="unsaniert",X$29:X$166))) / 2,
            IF(
                Y358 = "teilsaniert",
                (MIN(IF(Y$29:Y$166="teilsaniert",X$29:X$166)) + MAX(IF(Y$29:Y$166="teilsaniert",X$29:X$166))) / 2,
                (MIN(IF(Y$29:Y$166="saniert",X$29:X$166)) + MAX(IF(Y$29:Y$166="saniert",X$29:X$166))) / 2
            )
        )),
        0,
        W358
    )
)</f>
        <v>0</v>
      </c>
      <c r="AK358" s="174">
        <f t="shared" si="94"/>
        <v>-7.5179460361989427</v>
      </c>
      <c r="AL358" s="173">
        <f t="shared" si="57"/>
        <v>5.1856493157143384E-189</v>
      </c>
      <c r="AM358" s="174" t="str">
        <f t="shared" si="58"/>
        <v>saniert</v>
      </c>
      <c r="AN358" s="174" cm="1">
        <f t="array" ref="AN358">IF(
    AL358 &gt; (IF(
        AM358 = "unsaniert",
        (MIN(IF(AM$1:AM$166="unsaniert",AL$1:AL$166)) + MAX(IF(AM$1:AM$166="unsaniert",AL$1:AL$166))) / 2,
        IF(
            AM358 = "teilsaniert",
            (MIN(IF(AM$1:AM$166="teilsaniert",AL$1:AL$166)) + MAX(IF(AM$1:AM$166="teilsaniert",AL$1:AL$166))) / 2,
            (MIN(IF(AM$1:AM$166="saniert",AL$1:AL$166)) + MAX(IF(AM$1:AM$166="saniert",AL$1:AL$166))) / 2
        )
    )),
    0,
    IF(
        AL357 &lt; (IF(
            AM358 = "unsaniert",
            (MIN(IF(AM$1:AM$166="unsaniert",AL$1:AL$166)) + MAX(IF(AM$1:AM$166="unsaniert",AL$1:AL$166))) / 2,
            IF(
                AM358 = "teilsaniert",
                (MIN(IF(AM$1:AM$166="teilsaniert",AL$1:AL$166)) + MAX(IF(AM$1:AM$166="teilsaniert",AL$1:AL$166))) / 2,
                (MIN(IF(AM$1:AM$166="saniert",AL$1:AL$166)) + MAX(IF(AM$1:AM$166="saniert",AL$1:AL$166))) / 2
            )
        )),
        0,
        AK358
    )
)</f>
        <v>0</v>
      </c>
    </row>
    <row r="359" spans="9:40">
      <c r="I359" s="174">
        <f t="shared" si="96"/>
        <v>-5.1827738939736365</v>
      </c>
      <c r="J359" s="160">
        <f t="shared" si="95"/>
        <v>2.8466774084605374E-20</v>
      </c>
      <c r="K359" s="174" t="str">
        <f t="shared" si="97"/>
        <v>saniert</v>
      </c>
      <c r="L359" s="174" cm="1">
        <f t="array" ref="L359">IF(
    J359 &gt; (IF(
        K359 = "unsaniert",
        (MIN(IF(K$32:K$166="unsaniert",J$32:J$166)) + MAX(IF(K$32:K$166="unsaniert",J$32:J$166))) / 2,
        IF(
            K359 = "teilsaniert",
            (MIN(IF(K$32:K$166="teilsaniert",J$32:J$166)) + MAX(IF(K$32:K$166="teilsaniert",J$32:J$166))) / 2,
            (MIN(IF(K$32:K$166="saniert",J$32:J$166)) + MAX(IF(K$32:K$166="saniert",J$32:J$166))) / 2
        )
    )),
    0,
    IF(
        J358 &lt; (IF(
            K359 = "unsaniert",
            (MIN(IF(K$32:K$166="unsaniert",J$32:J$166)) + MAX(IF(K$32:K$166="unsaniert",J$32:J$166))) / 2,
            IF(
                K359 = "teilsaniert",
                (MIN(IF(K$32:K$166="teilsaniert",J$32:J$166)) + MAX(IF(K$32:K$166="teilsaniert",J$32:J$166))) / 2,
                (MIN(IF(K$32:K$166="saniert",J$32:J$166)) + MAX(IF(K$32:K$166="saniert",J$32:J$166))) / 2
            )
        )),
        0,
        I359
    )
)</f>
        <v>0</v>
      </c>
      <c r="W359" s="174">
        <f t="shared" si="100"/>
        <v>-4.4329102299996856</v>
      </c>
      <c r="X359" s="173">
        <f t="shared" si="98"/>
        <v>2.8817937936669263E-27</v>
      </c>
      <c r="Y359" s="174" t="str">
        <f t="shared" si="99"/>
        <v>saniert</v>
      </c>
      <c r="Z359" s="174" cm="1">
        <f t="array" ref="Z359">IF(
    X359 &gt; (IF(
        Y359 = "unsaniert",
        (MIN(IF(Y$29:Y$166="unsaniert",X$29:X$166)) + MAX(IF(Y$29:Y$166="unsaniert",X$29:X$166))) / 2,
        IF(
            Y359 = "teilsaniert",
            (MIN(IF(Y$29:Y$166="teilsaniert",X$29:X$166)) + MAX(IF(Y$29:Y$166="teilsaniert",X$29:X$166))) / 2,
            (MIN(IF(Y$29:Y$166="saniert",X$29:X$166)) + MAX(IF(Y$29:Y$166="saniert",X$29:X$166))) / 2
        )
    )),
    0,
    IF(
        X358 &lt; (IF(
            Y359 = "unsaniert",
            (MIN(IF(Y$29:Y$166="unsaniert",X$29:X$166)) + MAX(IF(Y$29:Y$166="unsaniert",X$29:X$166))) / 2,
            IF(
                Y359 = "teilsaniert",
                (MIN(IF(Y$29:Y$166="teilsaniert",X$29:X$166)) + MAX(IF(Y$29:Y$166="teilsaniert",X$29:X$166))) / 2,
                (MIN(IF(Y$29:Y$166="saniert",X$29:X$166)) + MAX(IF(Y$29:Y$166="saniert",X$29:X$166))) / 2
            )
        )),
        0,
        W359
    )
)</f>
        <v>0</v>
      </c>
      <c r="AK359" s="174">
        <f t="shared" ref="AK359:AK387" si="101">AK358-0.03</f>
        <v>-7.547946036198943</v>
      </c>
      <c r="AL359" s="173">
        <f t="shared" si="57"/>
        <v>2.7458230421082209E-190</v>
      </c>
      <c r="AM359" s="174" t="str">
        <f t="shared" si="58"/>
        <v>saniert</v>
      </c>
      <c r="AN359" s="174" cm="1">
        <f t="array" ref="AN359">IF(
    AL359 &gt; (IF(
        AM359 = "unsaniert",
        (MIN(IF(AM$1:AM$166="unsaniert",AL$1:AL$166)) + MAX(IF(AM$1:AM$166="unsaniert",AL$1:AL$166))) / 2,
        IF(
            AM359 = "teilsaniert",
            (MIN(IF(AM$1:AM$166="teilsaniert",AL$1:AL$166)) + MAX(IF(AM$1:AM$166="teilsaniert",AL$1:AL$166))) / 2,
            (MIN(IF(AM$1:AM$166="saniert",AL$1:AL$166)) + MAX(IF(AM$1:AM$166="saniert",AL$1:AL$166))) / 2
        )
    )),
    0,
    IF(
        AL358 &lt; (IF(
            AM359 = "unsaniert",
            (MIN(IF(AM$1:AM$166="unsaniert",AL$1:AL$166)) + MAX(IF(AM$1:AM$166="unsaniert",AL$1:AL$166))) / 2,
            IF(
                AM359 = "teilsaniert",
                (MIN(IF(AM$1:AM$166="teilsaniert",AL$1:AL$166)) + MAX(IF(AM$1:AM$166="teilsaniert",AL$1:AL$166))) / 2,
                (MIN(IF(AM$1:AM$166="saniert",AL$1:AL$166)) + MAX(IF(AM$1:AM$166="saniert",AL$1:AL$166))) / 2
            )
        )),
        0,
        AK359
    )
)</f>
        <v>0</v>
      </c>
    </row>
    <row r="360" spans="9:40">
      <c r="I360" s="174">
        <f t="shared" si="96"/>
        <v>-5.2127738939736368</v>
      </c>
      <c r="J360" s="160">
        <f t="shared" ref="J360:J393" si="102">_xlfn.NORM.DIST(I360, $I$5,$J$5, TRUE)</f>
        <v>2.0103852255613472E-20</v>
      </c>
      <c r="K360" s="174" t="str">
        <f t="shared" si="97"/>
        <v>saniert</v>
      </c>
      <c r="L360" s="174" cm="1">
        <f t="array" ref="L360">IF(
    J360 &gt; (IF(
        K360 = "unsaniert",
        (MIN(IF(K$32:K$166="unsaniert",J$32:J$166)) + MAX(IF(K$32:K$166="unsaniert",J$32:J$166))) / 2,
        IF(
            K360 = "teilsaniert",
            (MIN(IF(K$32:K$166="teilsaniert",J$32:J$166)) + MAX(IF(K$32:K$166="teilsaniert",J$32:J$166))) / 2,
            (MIN(IF(K$32:K$166="saniert",J$32:J$166)) + MAX(IF(K$32:K$166="saniert",J$32:J$166))) / 2
        )
    )),
    0,
    IF(
        J359 &lt; (IF(
            K360 = "unsaniert",
            (MIN(IF(K$32:K$166="unsaniert",J$32:J$166)) + MAX(IF(K$32:K$166="unsaniert",J$32:J$166))) / 2,
            IF(
                K360 = "teilsaniert",
                (MIN(IF(K$32:K$166="teilsaniert",J$32:J$166)) + MAX(IF(K$32:K$166="teilsaniert",J$32:J$166))) / 2,
                (MIN(IF(K$32:K$166="saniert",J$32:J$166)) + MAX(IF(K$32:K$166="saniert",J$32:J$166))) / 2
            )
        )),
        0,
        I360
    )
)</f>
        <v>0</v>
      </c>
      <c r="W360" s="174">
        <f t="shared" si="100"/>
        <v>-4.4629102299996859</v>
      </c>
      <c r="X360" s="173">
        <f t="shared" si="98"/>
        <v>1.8170822137196016E-27</v>
      </c>
      <c r="Y360" s="174" t="str">
        <f t="shared" si="99"/>
        <v>saniert</v>
      </c>
      <c r="Z360" s="174" cm="1">
        <f t="array" ref="Z360">IF(
    X360 &gt; (IF(
        Y360 = "unsaniert",
        (MIN(IF(Y$29:Y$166="unsaniert",X$29:X$166)) + MAX(IF(Y$29:Y$166="unsaniert",X$29:X$166))) / 2,
        IF(
            Y360 = "teilsaniert",
            (MIN(IF(Y$29:Y$166="teilsaniert",X$29:X$166)) + MAX(IF(Y$29:Y$166="teilsaniert",X$29:X$166))) / 2,
            (MIN(IF(Y$29:Y$166="saniert",X$29:X$166)) + MAX(IF(Y$29:Y$166="saniert",X$29:X$166))) / 2
        )
    )),
    0,
    IF(
        X359 &lt; (IF(
            Y360 = "unsaniert",
            (MIN(IF(Y$29:Y$166="unsaniert",X$29:X$166)) + MAX(IF(Y$29:Y$166="unsaniert",X$29:X$166))) / 2,
            IF(
                Y360 = "teilsaniert",
                (MIN(IF(Y$29:Y$166="teilsaniert",X$29:X$166)) + MAX(IF(Y$29:Y$166="teilsaniert",X$29:X$166))) / 2,
                (MIN(IF(Y$29:Y$166="saniert",X$29:X$166)) + MAX(IF(Y$29:Y$166="saniert",X$29:X$166))) / 2
            )
        )),
        0,
        W360
    )
)</f>
        <v>0</v>
      </c>
      <c r="AK360" s="174">
        <f t="shared" si="101"/>
        <v>-7.5779460361989432</v>
      </c>
      <c r="AL360" s="173">
        <f t="shared" si="57"/>
        <v>1.4394745522263125E-191</v>
      </c>
      <c r="AM360" s="174" t="str">
        <f t="shared" si="58"/>
        <v>saniert</v>
      </c>
      <c r="AN360" s="174" cm="1">
        <f t="array" ref="AN360">IF(
    AL360 &gt; (IF(
        AM360 = "unsaniert",
        (MIN(IF(AM$1:AM$166="unsaniert",AL$1:AL$166)) + MAX(IF(AM$1:AM$166="unsaniert",AL$1:AL$166))) / 2,
        IF(
            AM360 = "teilsaniert",
            (MIN(IF(AM$1:AM$166="teilsaniert",AL$1:AL$166)) + MAX(IF(AM$1:AM$166="teilsaniert",AL$1:AL$166))) / 2,
            (MIN(IF(AM$1:AM$166="saniert",AL$1:AL$166)) + MAX(IF(AM$1:AM$166="saniert",AL$1:AL$166))) / 2
        )
    )),
    0,
    IF(
        AL359 &lt; (IF(
            AM360 = "unsaniert",
            (MIN(IF(AM$1:AM$166="unsaniert",AL$1:AL$166)) + MAX(IF(AM$1:AM$166="unsaniert",AL$1:AL$166))) / 2,
            IF(
                AM360 = "teilsaniert",
                (MIN(IF(AM$1:AM$166="teilsaniert",AL$1:AL$166)) + MAX(IF(AM$1:AM$166="teilsaniert",AL$1:AL$166))) / 2,
                (MIN(IF(AM$1:AM$166="saniert",AL$1:AL$166)) + MAX(IF(AM$1:AM$166="saniert",AL$1:AL$166))) / 2
            )
        )),
        0,
        AK360
    )
)</f>
        <v>0</v>
      </c>
    </row>
    <row r="361" spans="9:40">
      <c r="I361" s="174">
        <f t="shared" ref="I361:I377" si="103">I360-0.03</f>
        <v>-5.242773893973637</v>
      </c>
      <c r="J361" s="160">
        <f t="shared" si="102"/>
        <v>1.417804507750965E-20</v>
      </c>
      <c r="K361" s="174" t="str">
        <f t="shared" ref="K361:K377" si="104">IF(J361&gt;($C$30+$D$30)/100,"unsaniert",IF(J361&gt;($D$30)/100,"teilsaniert","saniert"))</f>
        <v>saniert</v>
      </c>
      <c r="L361" s="174" cm="1">
        <f t="array" ref="L361">IF(
    J361 &gt; (IF(
        K361 = "unsaniert",
        (MIN(IF(K$32:K$166="unsaniert",J$32:J$166)) + MAX(IF(K$32:K$166="unsaniert",J$32:J$166))) / 2,
        IF(
            K361 = "teilsaniert",
            (MIN(IF(K$32:K$166="teilsaniert",J$32:J$166)) + MAX(IF(K$32:K$166="teilsaniert",J$32:J$166))) / 2,
            (MIN(IF(K$32:K$166="saniert",J$32:J$166)) + MAX(IF(K$32:K$166="saniert",J$32:J$166))) / 2
        )
    )),
    0,
    IF(
        J360 &lt; (IF(
            K361 = "unsaniert",
            (MIN(IF(K$32:K$166="unsaniert",J$32:J$166)) + MAX(IF(K$32:K$166="unsaniert",J$32:J$166))) / 2,
            IF(
                K361 = "teilsaniert",
                (MIN(IF(K$32:K$166="teilsaniert",J$32:J$166)) + MAX(IF(K$32:K$166="teilsaniert",J$32:J$166))) / 2,
                (MIN(IF(K$32:K$166="saniert",J$32:J$166)) + MAX(IF(K$32:K$166="saniert",J$32:J$166))) / 2
            )
        )),
        0,
        I361
    )
)</f>
        <v>0</v>
      </c>
      <c r="W361" s="174">
        <f t="shared" si="100"/>
        <v>-4.4929102299996861</v>
      </c>
      <c r="X361" s="173">
        <f t="shared" si="98"/>
        <v>1.1436949022643478E-27</v>
      </c>
      <c r="Y361" s="174" t="str">
        <f t="shared" si="99"/>
        <v>saniert</v>
      </c>
      <c r="Z361" s="174" cm="1">
        <f t="array" ref="Z361">IF(
    X361 &gt; (IF(
        Y361 = "unsaniert",
        (MIN(IF(Y$29:Y$166="unsaniert",X$29:X$166)) + MAX(IF(Y$29:Y$166="unsaniert",X$29:X$166))) / 2,
        IF(
            Y361 = "teilsaniert",
            (MIN(IF(Y$29:Y$166="teilsaniert",X$29:X$166)) + MAX(IF(Y$29:Y$166="teilsaniert",X$29:X$166))) / 2,
            (MIN(IF(Y$29:Y$166="saniert",X$29:X$166)) + MAX(IF(Y$29:Y$166="saniert",X$29:X$166))) / 2
        )
    )),
    0,
    IF(
        X360 &lt; (IF(
            Y361 = "unsaniert",
            (MIN(IF(Y$29:Y$166="unsaniert",X$29:X$166)) + MAX(IF(Y$29:Y$166="unsaniert",X$29:X$166))) / 2,
            IF(
                Y361 = "teilsaniert",
                (MIN(IF(Y$29:Y$166="teilsaniert",X$29:X$166)) + MAX(IF(Y$29:Y$166="teilsaniert",X$29:X$166))) / 2,
                (MIN(IF(Y$29:Y$166="saniert",X$29:X$166)) + MAX(IF(Y$29:Y$166="saniert",X$29:X$166))) / 2
            )
        )),
        0,
        W361
    )
)</f>
        <v>0</v>
      </c>
      <c r="AK361" s="174">
        <f t="shared" si="101"/>
        <v>-7.6079460361989435</v>
      </c>
      <c r="AL361" s="173">
        <f t="shared" si="57"/>
        <v>7.4713219229909389E-193</v>
      </c>
      <c r="AM361" s="174" t="str">
        <f t="shared" si="58"/>
        <v>saniert</v>
      </c>
      <c r="AN361" s="174" cm="1">
        <f t="array" ref="AN361">IF(
    AL361 &gt; (IF(
        AM361 = "unsaniert",
        (MIN(IF(AM$1:AM$166="unsaniert",AL$1:AL$166)) + MAX(IF(AM$1:AM$166="unsaniert",AL$1:AL$166))) / 2,
        IF(
            AM361 = "teilsaniert",
            (MIN(IF(AM$1:AM$166="teilsaniert",AL$1:AL$166)) + MAX(IF(AM$1:AM$166="teilsaniert",AL$1:AL$166))) / 2,
            (MIN(IF(AM$1:AM$166="saniert",AL$1:AL$166)) + MAX(IF(AM$1:AM$166="saniert",AL$1:AL$166))) / 2
        )
    )),
    0,
    IF(
        AL360 &lt; (IF(
            AM361 = "unsaniert",
            (MIN(IF(AM$1:AM$166="unsaniert",AL$1:AL$166)) + MAX(IF(AM$1:AM$166="unsaniert",AL$1:AL$166))) / 2,
            IF(
                AM361 = "teilsaniert",
                (MIN(IF(AM$1:AM$166="teilsaniert",AL$1:AL$166)) + MAX(IF(AM$1:AM$166="teilsaniert",AL$1:AL$166))) / 2,
                (MIN(IF(AM$1:AM$166="saniert",AL$1:AL$166)) + MAX(IF(AM$1:AM$166="saniert",AL$1:AL$166))) / 2
            )
        )),
        0,
        AK361
    )
)</f>
        <v>0</v>
      </c>
    </row>
    <row r="362" spans="9:40">
      <c r="I362" s="174">
        <f t="shared" si="103"/>
        <v>-5.2727738939736373</v>
      </c>
      <c r="J362" s="160">
        <f t="shared" si="102"/>
        <v>9.9850308247330804E-21</v>
      </c>
      <c r="K362" s="174" t="str">
        <f t="shared" si="104"/>
        <v>saniert</v>
      </c>
      <c r="L362" s="174" cm="1">
        <f t="array" ref="L362">IF(
    J362 &gt; (IF(
        K362 = "unsaniert",
        (MIN(IF(K$32:K$166="unsaniert",J$32:J$166)) + MAX(IF(K$32:K$166="unsaniert",J$32:J$166))) / 2,
        IF(
            K362 = "teilsaniert",
            (MIN(IF(K$32:K$166="teilsaniert",J$32:J$166)) + MAX(IF(K$32:K$166="teilsaniert",J$32:J$166))) / 2,
            (MIN(IF(K$32:K$166="saniert",J$32:J$166)) + MAX(IF(K$32:K$166="saniert",J$32:J$166))) / 2
        )
    )),
    0,
    IF(
        J361 &lt; (IF(
            K362 = "unsaniert",
            (MIN(IF(K$32:K$166="unsaniert",J$32:J$166)) + MAX(IF(K$32:K$166="unsaniert",J$32:J$166))) / 2,
            IF(
                K362 = "teilsaniert",
                (MIN(IF(K$32:K$166="teilsaniert",J$32:J$166)) + MAX(IF(K$32:K$166="teilsaniert",J$32:J$166))) / 2,
                (MIN(IF(K$32:K$166="saniert",J$32:J$166)) + MAX(IF(K$32:K$166="saniert",J$32:J$166))) / 2
            )
        )),
        0,
        I362
    )
)</f>
        <v>0</v>
      </c>
      <c r="W362" s="174">
        <f t="shared" si="100"/>
        <v>-4.5229102299996864</v>
      </c>
      <c r="X362" s="173">
        <f t="shared" si="98"/>
        <v>7.185709868065458E-28</v>
      </c>
      <c r="Y362" s="174" t="str">
        <f t="shared" si="99"/>
        <v>saniert</v>
      </c>
      <c r="Z362" s="174" cm="1">
        <f t="array" ref="Z362">IF(
    X362 &gt; (IF(
        Y362 = "unsaniert",
        (MIN(IF(Y$29:Y$166="unsaniert",X$29:X$166)) + MAX(IF(Y$29:Y$166="unsaniert",X$29:X$166))) / 2,
        IF(
            Y362 = "teilsaniert",
            (MIN(IF(Y$29:Y$166="teilsaniert",X$29:X$166)) + MAX(IF(Y$29:Y$166="teilsaniert",X$29:X$166))) / 2,
            (MIN(IF(Y$29:Y$166="saniert",X$29:X$166)) + MAX(IF(Y$29:Y$166="saniert",X$29:X$166))) / 2
        )
    )),
    0,
    IF(
        X361 &lt; (IF(
            Y362 = "unsaniert",
            (MIN(IF(Y$29:Y$166="unsaniert",X$29:X$166)) + MAX(IF(Y$29:Y$166="unsaniert",X$29:X$166))) / 2,
            IF(
                Y362 = "teilsaniert",
                (MIN(IF(Y$29:Y$166="teilsaniert",X$29:X$166)) + MAX(IF(Y$29:Y$166="teilsaniert",X$29:X$166))) / 2,
                (MIN(IF(Y$29:Y$166="saniert",X$29:X$166)) + MAX(IF(Y$29:Y$166="saniert",X$29:X$166))) / 2
            )
        )),
        0,
        W362
    )
)</f>
        <v>0</v>
      </c>
      <c r="AK362" s="174">
        <f t="shared" si="101"/>
        <v>-7.6379460361989437</v>
      </c>
      <c r="AL362" s="173">
        <f t="shared" si="57"/>
        <v>3.8393074004370747E-194</v>
      </c>
      <c r="AM362" s="174" t="str">
        <f t="shared" si="58"/>
        <v>saniert</v>
      </c>
      <c r="AN362" s="174" cm="1">
        <f t="array" ref="AN362">IF(
    AL362 &gt; (IF(
        AM362 = "unsaniert",
        (MIN(IF(AM$1:AM$166="unsaniert",AL$1:AL$166)) + MAX(IF(AM$1:AM$166="unsaniert",AL$1:AL$166))) / 2,
        IF(
            AM362 = "teilsaniert",
            (MIN(IF(AM$1:AM$166="teilsaniert",AL$1:AL$166)) + MAX(IF(AM$1:AM$166="teilsaniert",AL$1:AL$166))) / 2,
            (MIN(IF(AM$1:AM$166="saniert",AL$1:AL$166)) + MAX(IF(AM$1:AM$166="saniert",AL$1:AL$166))) / 2
        )
    )),
    0,
    IF(
        AL361 &lt; (IF(
            AM362 = "unsaniert",
            (MIN(IF(AM$1:AM$166="unsaniert",AL$1:AL$166)) + MAX(IF(AM$1:AM$166="unsaniert",AL$1:AL$166))) / 2,
            IF(
                AM362 = "teilsaniert",
                (MIN(IF(AM$1:AM$166="teilsaniert",AL$1:AL$166)) + MAX(IF(AM$1:AM$166="teilsaniert",AL$1:AL$166))) / 2,
                (MIN(IF(AM$1:AM$166="saniert",AL$1:AL$166)) + MAX(IF(AM$1:AM$166="saniert",AL$1:AL$166))) / 2
            )
        )),
        0,
        AK362
    )
)</f>
        <v>0</v>
      </c>
    </row>
    <row r="363" spans="9:40">
      <c r="I363" s="174">
        <f t="shared" si="103"/>
        <v>-5.3027738939736375</v>
      </c>
      <c r="J363" s="160">
        <f t="shared" si="102"/>
        <v>7.0222842404423988E-21</v>
      </c>
      <c r="K363" s="174" t="str">
        <f t="shared" si="104"/>
        <v>saniert</v>
      </c>
      <c r="L363" s="174" cm="1">
        <f t="array" ref="L363">IF(
    J363 &gt; (IF(
        K363 = "unsaniert",
        (MIN(IF(K$32:K$166="unsaniert",J$32:J$166)) + MAX(IF(K$32:K$166="unsaniert",J$32:J$166))) / 2,
        IF(
            K363 = "teilsaniert",
            (MIN(IF(K$32:K$166="teilsaniert",J$32:J$166)) + MAX(IF(K$32:K$166="teilsaniert",J$32:J$166))) / 2,
            (MIN(IF(K$32:K$166="saniert",J$32:J$166)) + MAX(IF(K$32:K$166="saniert",J$32:J$166))) / 2
        )
    )),
    0,
    IF(
        J362 &lt; (IF(
            K363 = "unsaniert",
            (MIN(IF(K$32:K$166="unsaniert",J$32:J$166)) + MAX(IF(K$32:K$166="unsaniert",J$32:J$166))) / 2,
            IF(
                K363 = "teilsaniert",
                (MIN(IF(K$32:K$166="teilsaniert",J$32:J$166)) + MAX(IF(K$32:K$166="teilsaniert",J$32:J$166))) / 2,
                (MIN(IF(K$32:K$166="saniert",J$32:J$166)) + MAX(IF(K$32:K$166="saniert",J$32:J$166))) / 2
            )
        )),
        0,
        I363
    )
)</f>
        <v>0</v>
      </c>
      <c r="W363" s="174">
        <f t="shared" si="100"/>
        <v>-4.5529102299996866</v>
      </c>
      <c r="X363" s="173">
        <f t="shared" si="98"/>
        <v>4.5066414657614892E-28</v>
      </c>
      <c r="Y363" s="174" t="str">
        <f t="shared" si="99"/>
        <v>saniert</v>
      </c>
      <c r="Z363" s="174" cm="1">
        <f t="array" ref="Z363">IF(
    X363 &gt; (IF(
        Y363 = "unsaniert",
        (MIN(IF(Y$29:Y$166="unsaniert",X$29:X$166)) + MAX(IF(Y$29:Y$166="unsaniert",X$29:X$166))) / 2,
        IF(
            Y363 = "teilsaniert",
            (MIN(IF(Y$29:Y$166="teilsaniert",X$29:X$166)) + MAX(IF(Y$29:Y$166="teilsaniert",X$29:X$166))) / 2,
            (MIN(IF(Y$29:Y$166="saniert",X$29:X$166)) + MAX(IF(Y$29:Y$166="saniert",X$29:X$166))) / 2
        )
    )),
    0,
    IF(
        X362 &lt; (IF(
            Y363 = "unsaniert",
            (MIN(IF(Y$29:Y$166="unsaniert",X$29:X$166)) + MAX(IF(Y$29:Y$166="unsaniert",X$29:X$166))) / 2,
            IF(
                Y363 = "teilsaniert",
                (MIN(IF(Y$29:Y$166="teilsaniert",X$29:X$166)) + MAX(IF(Y$29:Y$166="teilsaniert",X$29:X$166))) / 2,
                (MIN(IF(Y$29:Y$166="saniert",X$29:X$166)) + MAX(IF(Y$29:Y$166="saniert",X$29:X$166))) / 2
            )
        )),
        0,
        W363
    )
)</f>
        <v>0</v>
      </c>
      <c r="AK363" s="174">
        <f t="shared" si="101"/>
        <v>-7.667946036198944</v>
      </c>
      <c r="AL363" s="173">
        <f t="shared" si="57"/>
        <v>1.9533059271691609E-195</v>
      </c>
      <c r="AM363" s="174" t="str">
        <f t="shared" si="58"/>
        <v>saniert</v>
      </c>
      <c r="AN363" s="174" cm="1">
        <f t="array" ref="AN363">IF(
    AL363 &gt; (IF(
        AM363 = "unsaniert",
        (MIN(IF(AM$1:AM$166="unsaniert",AL$1:AL$166)) + MAX(IF(AM$1:AM$166="unsaniert",AL$1:AL$166))) / 2,
        IF(
            AM363 = "teilsaniert",
            (MIN(IF(AM$1:AM$166="teilsaniert",AL$1:AL$166)) + MAX(IF(AM$1:AM$166="teilsaniert",AL$1:AL$166))) / 2,
            (MIN(IF(AM$1:AM$166="saniert",AL$1:AL$166)) + MAX(IF(AM$1:AM$166="saniert",AL$1:AL$166))) / 2
        )
    )),
    0,
    IF(
        AL362 &lt; (IF(
            AM363 = "unsaniert",
            (MIN(IF(AM$1:AM$166="unsaniert",AL$1:AL$166)) + MAX(IF(AM$1:AM$166="unsaniert",AL$1:AL$166))) / 2,
            IF(
                AM363 = "teilsaniert",
                (MIN(IF(AM$1:AM$166="teilsaniert",AL$1:AL$166)) + MAX(IF(AM$1:AM$166="teilsaniert",AL$1:AL$166))) / 2,
                (MIN(IF(AM$1:AM$166="saniert",AL$1:AL$166)) + MAX(IF(AM$1:AM$166="saniert",AL$1:AL$166))) / 2
            )
        )),
        0,
        AK363
    )
)</f>
        <v>0</v>
      </c>
    </row>
    <row r="364" spans="9:40">
      <c r="I364" s="174">
        <f t="shared" si="103"/>
        <v>-5.3327738939736378</v>
      </c>
      <c r="J364" s="160">
        <f t="shared" si="102"/>
        <v>4.931775353676367E-21</v>
      </c>
      <c r="K364" s="174" t="str">
        <f t="shared" si="104"/>
        <v>saniert</v>
      </c>
      <c r="L364" s="174" cm="1">
        <f t="array" ref="L364">IF(
    J364 &gt; (IF(
        K364 = "unsaniert",
        (MIN(IF(K$32:K$166="unsaniert",J$32:J$166)) + MAX(IF(K$32:K$166="unsaniert",J$32:J$166))) / 2,
        IF(
            K364 = "teilsaniert",
            (MIN(IF(K$32:K$166="teilsaniert",J$32:J$166)) + MAX(IF(K$32:K$166="teilsaniert",J$32:J$166))) / 2,
            (MIN(IF(K$32:K$166="saniert",J$32:J$166)) + MAX(IF(K$32:K$166="saniert",J$32:J$166))) / 2
        )
    )),
    0,
    IF(
        J363 &lt; (IF(
            K364 = "unsaniert",
            (MIN(IF(K$32:K$166="unsaniert",J$32:J$166)) + MAX(IF(K$32:K$166="unsaniert",J$32:J$166))) / 2,
            IF(
                K364 = "teilsaniert",
                (MIN(IF(K$32:K$166="teilsaniert",J$32:J$166)) + MAX(IF(K$32:K$166="teilsaniert",J$32:J$166))) / 2,
                (MIN(IF(K$32:K$166="saniert",J$32:J$166)) + MAX(IF(K$32:K$166="saniert",J$32:J$166))) / 2
            )
        )),
        0,
        I364
    )
)</f>
        <v>0</v>
      </c>
      <c r="W364" s="174">
        <f t="shared" si="100"/>
        <v>-4.5829102299996869</v>
      </c>
      <c r="X364" s="173">
        <f t="shared" si="98"/>
        <v>2.8213705556443933E-28</v>
      </c>
      <c r="Y364" s="174" t="str">
        <f t="shared" si="99"/>
        <v>saniert</v>
      </c>
      <c r="Z364" s="174" cm="1">
        <f t="array" ref="Z364">IF(
    X364 &gt; (IF(
        Y364 = "unsaniert",
        (MIN(IF(Y$29:Y$166="unsaniert",X$29:X$166)) + MAX(IF(Y$29:Y$166="unsaniert",X$29:X$166))) / 2,
        IF(
            Y364 = "teilsaniert",
            (MIN(IF(Y$29:Y$166="teilsaniert",X$29:X$166)) + MAX(IF(Y$29:Y$166="teilsaniert",X$29:X$166))) / 2,
            (MIN(IF(Y$29:Y$166="saniert",X$29:X$166)) + MAX(IF(Y$29:Y$166="saniert",X$29:X$166))) / 2
        )
    )),
    0,
    IF(
        X363 &lt; (IF(
            Y364 = "unsaniert",
            (MIN(IF(Y$29:Y$166="unsaniert",X$29:X$166)) + MAX(IF(Y$29:Y$166="unsaniert",X$29:X$166))) / 2,
            IF(
                Y364 = "teilsaniert",
                (MIN(IF(Y$29:Y$166="teilsaniert",X$29:X$166)) + MAX(IF(Y$29:Y$166="teilsaniert",X$29:X$166))) / 2,
                (MIN(IF(Y$29:Y$166="saniert",X$29:X$166)) + MAX(IF(Y$29:Y$166="saniert",X$29:X$166))) / 2
            )
        )),
        0,
        W364
    )
)</f>
        <v>0</v>
      </c>
      <c r="AK364" s="174">
        <f t="shared" si="101"/>
        <v>-7.6979460361989442</v>
      </c>
      <c r="AL364" s="173">
        <f t="shared" si="57"/>
        <v>9.8389683323689108E-197</v>
      </c>
      <c r="AM364" s="174" t="str">
        <f t="shared" si="58"/>
        <v>saniert</v>
      </c>
      <c r="AN364" s="174" cm="1">
        <f t="array" ref="AN364">IF(
    AL364 &gt; (IF(
        AM364 = "unsaniert",
        (MIN(IF(AM$1:AM$166="unsaniert",AL$1:AL$166)) + MAX(IF(AM$1:AM$166="unsaniert",AL$1:AL$166))) / 2,
        IF(
            AM364 = "teilsaniert",
            (MIN(IF(AM$1:AM$166="teilsaniert",AL$1:AL$166)) + MAX(IF(AM$1:AM$166="teilsaniert",AL$1:AL$166))) / 2,
            (MIN(IF(AM$1:AM$166="saniert",AL$1:AL$166)) + MAX(IF(AM$1:AM$166="saniert",AL$1:AL$166))) / 2
        )
    )),
    0,
    IF(
        AL363 &lt; (IF(
            AM364 = "unsaniert",
            (MIN(IF(AM$1:AM$166="unsaniert",AL$1:AL$166)) + MAX(IF(AM$1:AM$166="unsaniert",AL$1:AL$166))) / 2,
            IF(
                AM364 = "teilsaniert",
                (MIN(IF(AM$1:AM$166="teilsaniert",AL$1:AL$166)) + MAX(IF(AM$1:AM$166="teilsaniert",AL$1:AL$166))) / 2,
                (MIN(IF(AM$1:AM$166="saniert",AL$1:AL$166)) + MAX(IF(AM$1:AM$166="saniert",AL$1:AL$166))) / 2
            )
        )),
        0,
        AK364
    )
)</f>
        <v>0</v>
      </c>
    </row>
    <row r="365" spans="9:40">
      <c r="I365" s="174">
        <f t="shared" si="103"/>
        <v>-5.362773893973638</v>
      </c>
      <c r="J365" s="160">
        <f t="shared" si="102"/>
        <v>3.4587884872339053E-21</v>
      </c>
      <c r="K365" s="174" t="str">
        <f t="shared" si="104"/>
        <v>saniert</v>
      </c>
      <c r="L365" s="174" cm="1">
        <f t="array" ref="L365">IF(
    J365 &gt; (IF(
        K365 = "unsaniert",
        (MIN(IF(K$32:K$166="unsaniert",J$32:J$166)) + MAX(IF(K$32:K$166="unsaniert",J$32:J$166))) / 2,
        IF(
            K365 = "teilsaniert",
            (MIN(IF(K$32:K$166="teilsaniert",J$32:J$166)) + MAX(IF(K$32:K$166="teilsaniert",J$32:J$166))) / 2,
            (MIN(IF(K$32:K$166="saniert",J$32:J$166)) + MAX(IF(K$32:K$166="saniert",J$32:J$166))) / 2
        )
    )),
    0,
    IF(
        J364 &lt; (IF(
            K365 = "unsaniert",
            (MIN(IF(K$32:K$166="unsaniert",J$32:J$166)) + MAX(IF(K$32:K$166="unsaniert",J$32:J$166))) / 2,
            IF(
                K365 = "teilsaniert",
                (MIN(IF(K$32:K$166="teilsaniert",J$32:J$166)) + MAX(IF(K$32:K$166="teilsaniert",J$32:J$166))) / 2,
                (MIN(IF(K$32:K$166="saniert",J$32:J$166)) + MAX(IF(K$32:K$166="saniert",J$32:J$166))) / 2
            )
        )),
        0,
        I365
    )
)</f>
        <v>0</v>
      </c>
      <c r="W365" s="174">
        <f t="shared" si="100"/>
        <v>-4.6129102299996871</v>
      </c>
      <c r="X365" s="173">
        <f t="shared" si="98"/>
        <v>1.7631570414194631E-28</v>
      </c>
      <c r="Y365" s="174" t="str">
        <f t="shared" si="99"/>
        <v>saniert</v>
      </c>
      <c r="Z365" s="174" cm="1">
        <f t="array" ref="Z365">IF(
    X365 &gt; (IF(
        Y365 = "unsaniert",
        (MIN(IF(Y$29:Y$166="unsaniert",X$29:X$166)) + MAX(IF(Y$29:Y$166="unsaniert",X$29:X$166))) / 2,
        IF(
            Y365 = "teilsaniert",
            (MIN(IF(Y$29:Y$166="teilsaniert",X$29:X$166)) + MAX(IF(Y$29:Y$166="teilsaniert",X$29:X$166))) / 2,
            (MIN(IF(Y$29:Y$166="saniert",X$29:X$166)) + MAX(IF(Y$29:Y$166="saniert",X$29:X$166))) / 2
        )
    )),
    0,
    IF(
        X364 &lt; (IF(
            Y365 = "unsaniert",
            (MIN(IF(Y$29:Y$166="unsaniert",X$29:X$166)) + MAX(IF(Y$29:Y$166="unsaniert",X$29:X$166))) / 2,
            IF(
                Y365 = "teilsaniert",
                (MIN(IF(Y$29:Y$166="teilsaniert",X$29:X$166)) + MAX(IF(Y$29:Y$166="teilsaniert",X$29:X$166))) / 2,
                (MIN(IF(Y$29:Y$166="saniert",X$29:X$166)) + MAX(IF(Y$29:Y$166="saniert",X$29:X$166))) / 2
            )
        )),
        0,
        W365
    )
)</f>
        <v>0</v>
      </c>
      <c r="AK365" s="174">
        <f t="shared" si="101"/>
        <v>-7.7279460361989445</v>
      </c>
      <c r="AL365" s="173">
        <f t="shared" si="57"/>
        <v>4.9067139271375782E-198</v>
      </c>
      <c r="AM365" s="174" t="str">
        <f t="shared" si="58"/>
        <v>saniert</v>
      </c>
      <c r="AN365" s="174" cm="1">
        <f t="array" ref="AN365">IF(
    AL365 &gt; (IF(
        AM365 = "unsaniert",
        (MIN(IF(AM$1:AM$166="unsaniert",AL$1:AL$166)) + MAX(IF(AM$1:AM$166="unsaniert",AL$1:AL$166))) / 2,
        IF(
            AM365 = "teilsaniert",
            (MIN(IF(AM$1:AM$166="teilsaniert",AL$1:AL$166)) + MAX(IF(AM$1:AM$166="teilsaniert",AL$1:AL$166))) / 2,
            (MIN(IF(AM$1:AM$166="saniert",AL$1:AL$166)) + MAX(IF(AM$1:AM$166="saniert",AL$1:AL$166))) / 2
        )
    )),
    0,
    IF(
        AL364 &lt; (IF(
            AM365 = "unsaniert",
            (MIN(IF(AM$1:AM$166="unsaniert",AL$1:AL$166)) + MAX(IF(AM$1:AM$166="unsaniert",AL$1:AL$166))) / 2,
            IF(
                AM365 = "teilsaniert",
                (MIN(IF(AM$1:AM$166="teilsaniert",AL$1:AL$166)) + MAX(IF(AM$1:AM$166="teilsaniert",AL$1:AL$166))) / 2,
                (MIN(IF(AM$1:AM$166="saniert",AL$1:AL$166)) + MAX(IF(AM$1:AM$166="saniert",AL$1:AL$166))) / 2
            )
        )),
        0,
        AK365
    )
)</f>
        <v>0</v>
      </c>
    </row>
    <row r="366" spans="9:40">
      <c r="I366" s="174">
        <f t="shared" si="103"/>
        <v>-5.3927738939736383</v>
      </c>
      <c r="J366" s="160">
        <f t="shared" si="102"/>
        <v>2.422370180381599E-21</v>
      </c>
      <c r="K366" s="174" t="str">
        <f t="shared" si="104"/>
        <v>saniert</v>
      </c>
      <c r="L366" s="174" cm="1">
        <f t="array" ref="L366">IF(
    J366 &gt; (IF(
        K366 = "unsaniert",
        (MIN(IF(K$32:K$166="unsaniert",J$32:J$166)) + MAX(IF(K$32:K$166="unsaniert",J$32:J$166))) / 2,
        IF(
            K366 = "teilsaniert",
            (MIN(IF(K$32:K$166="teilsaniert",J$32:J$166)) + MAX(IF(K$32:K$166="teilsaniert",J$32:J$166))) / 2,
            (MIN(IF(K$32:K$166="saniert",J$32:J$166)) + MAX(IF(K$32:K$166="saniert",J$32:J$166))) / 2
        )
    )),
    0,
    IF(
        J365 &lt; (IF(
            K366 = "unsaniert",
            (MIN(IF(K$32:K$166="unsaniert",J$32:J$166)) + MAX(IF(K$32:K$166="unsaniert",J$32:J$166))) / 2,
            IF(
                K366 = "teilsaniert",
                (MIN(IF(K$32:K$166="teilsaniert",J$32:J$166)) + MAX(IF(K$32:K$166="teilsaniert",J$32:J$166))) / 2,
                (MIN(IF(K$32:K$166="saniert",J$32:J$166)) + MAX(IF(K$32:K$166="saniert",J$32:J$166))) / 2
            )
        )),
        0,
        I366
    )
)</f>
        <v>0</v>
      </c>
      <c r="W366" s="174">
        <f t="shared" si="100"/>
        <v>-4.6429102299996874</v>
      </c>
      <c r="X366" s="173">
        <f t="shared" si="98"/>
        <v>1.0998806496180154E-28</v>
      </c>
      <c r="Y366" s="174" t="str">
        <f t="shared" si="99"/>
        <v>saniert</v>
      </c>
      <c r="Z366" s="174" cm="1">
        <f t="array" ref="Z366">IF(
    X366 &gt; (IF(
        Y366 = "unsaniert",
        (MIN(IF(Y$29:Y$166="unsaniert",X$29:X$166)) + MAX(IF(Y$29:Y$166="unsaniert",X$29:X$166))) / 2,
        IF(
            Y366 = "teilsaniert",
            (MIN(IF(Y$29:Y$166="teilsaniert",X$29:X$166)) + MAX(IF(Y$29:Y$166="teilsaniert",X$29:X$166))) / 2,
            (MIN(IF(Y$29:Y$166="saniert",X$29:X$166)) + MAX(IF(Y$29:Y$166="saniert",X$29:X$166))) / 2
        )
    )),
    0,
    IF(
        X365 &lt; (IF(
            Y366 = "unsaniert",
            (MIN(IF(Y$29:Y$166="unsaniert",X$29:X$166)) + MAX(IF(Y$29:Y$166="unsaniert",X$29:X$166))) / 2,
            IF(
                Y366 = "teilsaniert",
                (MIN(IF(Y$29:Y$166="teilsaniert",X$29:X$166)) + MAX(IF(Y$29:Y$166="teilsaniert",X$29:X$166))) / 2,
                (MIN(IF(Y$29:Y$166="saniert",X$29:X$166)) + MAX(IF(Y$29:Y$166="saniert",X$29:X$166))) / 2
            )
        )),
        0,
        W366
    )
)</f>
        <v>0</v>
      </c>
      <c r="AK366" s="174">
        <f t="shared" si="101"/>
        <v>-7.7579460361989447</v>
      </c>
      <c r="AL366" s="173">
        <f t="shared" si="57"/>
        <v>2.4226672179806351E-199</v>
      </c>
      <c r="AM366" s="174" t="str">
        <f t="shared" si="58"/>
        <v>saniert</v>
      </c>
      <c r="AN366" s="174" cm="1">
        <f t="array" ref="AN366">IF(
    AL366 &gt; (IF(
        AM366 = "unsaniert",
        (MIN(IF(AM$1:AM$166="unsaniert",AL$1:AL$166)) + MAX(IF(AM$1:AM$166="unsaniert",AL$1:AL$166))) / 2,
        IF(
            AM366 = "teilsaniert",
            (MIN(IF(AM$1:AM$166="teilsaniert",AL$1:AL$166)) + MAX(IF(AM$1:AM$166="teilsaniert",AL$1:AL$166))) / 2,
            (MIN(IF(AM$1:AM$166="saniert",AL$1:AL$166)) + MAX(IF(AM$1:AM$166="saniert",AL$1:AL$166))) / 2
        )
    )),
    0,
    IF(
        AL365 &lt; (IF(
            AM366 = "unsaniert",
            (MIN(IF(AM$1:AM$166="unsaniert",AL$1:AL$166)) + MAX(IF(AM$1:AM$166="unsaniert",AL$1:AL$166))) / 2,
            IF(
                AM366 = "teilsaniert",
                (MIN(IF(AM$1:AM$166="teilsaniert",AL$1:AL$166)) + MAX(IF(AM$1:AM$166="teilsaniert",AL$1:AL$166))) / 2,
                (MIN(IF(AM$1:AM$166="saniert",AL$1:AL$166)) + MAX(IF(AM$1:AM$166="saniert",AL$1:AL$166))) / 2
            )
        )),
        0,
        AK366
    )
)</f>
        <v>0</v>
      </c>
    </row>
    <row r="367" spans="9:40">
      <c r="I367" s="174">
        <f t="shared" si="103"/>
        <v>-5.4227738939736385</v>
      </c>
      <c r="J367" s="160">
        <f t="shared" si="102"/>
        <v>1.6941535024882688E-21</v>
      </c>
      <c r="K367" s="174" t="str">
        <f t="shared" si="104"/>
        <v>saniert</v>
      </c>
      <c r="L367" s="174" cm="1">
        <f t="array" ref="L367">IF(
    J367 &gt; (IF(
        K367 = "unsaniert",
        (MIN(IF(K$32:K$166="unsaniert",J$32:J$166)) + MAX(IF(K$32:K$166="unsaniert",J$32:J$166))) / 2,
        IF(
            K367 = "teilsaniert",
            (MIN(IF(K$32:K$166="teilsaniert",J$32:J$166)) + MAX(IF(K$32:K$166="teilsaniert",J$32:J$166))) / 2,
            (MIN(IF(K$32:K$166="saniert",J$32:J$166)) + MAX(IF(K$32:K$166="saniert",J$32:J$166))) / 2
        )
    )),
    0,
    IF(
        J366 &lt; (IF(
            K367 = "unsaniert",
            (MIN(IF(K$32:K$166="unsaniert",J$32:J$166)) + MAX(IF(K$32:K$166="unsaniert",J$32:J$166))) / 2,
            IF(
                K367 = "teilsaniert",
                (MIN(IF(K$32:K$166="teilsaniert",J$32:J$166)) + MAX(IF(K$32:K$166="teilsaniert",J$32:J$166))) / 2,
                (MIN(IF(K$32:K$166="saniert",J$32:J$166)) + MAX(IF(K$32:K$166="saniert",J$32:J$166))) / 2
            )
        )),
        0,
        I367
    )
)</f>
        <v>0</v>
      </c>
      <c r="W367" s="174">
        <f t="shared" si="100"/>
        <v>-4.6729102299996876</v>
      </c>
      <c r="X367" s="173">
        <f t="shared" si="98"/>
        <v>6.8489466199017347E-29</v>
      </c>
      <c r="Y367" s="174" t="str">
        <f t="shared" si="99"/>
        <v>saniert</v>
      </c>
      <c r="Z367" s="174" cm="1">
        <f t="array" ref="Z367">IF(
    X367 &gt; (IF(
        Y367 = "unsaniert",
        (MIN(IF(Y$29:Y$166="unsaniert",X$29:X$166)) + MAX(IF(Y$29:Y$166="unsaniert",X$29:X$166))) / 2,
        IF(
            Y367 = "teilsaniert",
            (MIN(IF(Y$29:Y$166="teilsaniert",X$29:X$166)) + MAX(IF(Y$29:Y$166="teilsaniert",X$29:X$166))) / 2,
            (MIN(IF(Y$29:Y$166="saniert",X$29:X$166)) + MAX(IF(Y$29:Y$166="saniert",X$29:X$166))) / 2
        )
    )),
    0,
    IF(
        X366 &lt; (IF(
            Y367 = "unsaniert",
            (MIN(IF(Y$29:Y$166="unsaniert",X$29:X$166)) + MAX(IF(Y$29:Y$166="unsaniert",X$29:X$166))) / 2,
            IF(
                Y367 = "teilsaniert",
                (MIN(IF(Y$29:Y$166="teilsaniert",X$29:X$166)) + MAX(IF(Y$29:Y$166="teilsaniert",X$29:X$166))) / 2,
                (MIN(IF(Y$29:Y$166="saniert",X$29:X$166)) + MAX(IF(Y$29:Y$166="saniert",X$29:X$166))) / 2
            )
        )),
        0,
        W367
    )
)</f>
        <v>0</v>
      </c>
      <c r="AK367" s="174">
        <f t="shared" si="101"/>
        <v>-7.787946036198945</v>
      </c>
      <c r="AL367" s="173">
        <f t="shared" si="57"/>
        <v>1.1842914786083741E-200</v>
      </c>
      <c r="AM367" s="174" t="str">
        <f t="shared" si="58"/>
        <v>saniert</v>
      </c>
      <c r="AN367" s="174" cm="1">
        <f t="array" ref="AN367">IF(
    AL367 &gt; (IF(
        AM367 = "unsaniert",
        (MIN(IF(AM$1:AM$166="unsaniert",AL$1:AL$166)) + MAX(IF(AM$1:AM$166="unsaniert",AL$1:AL$166))) / 2,
        IF(
            AM367 = "teilsaniert",
            (MIN(IF(AM$1:AM$166="teilsaniert",AL$1:AL$166)) + MAX(IF(AM$1:AM$166="teilsaniert",AL$1:AL$166))) / 2,
            (MIN(IF(AM$1:AM$166="saniert",AL$1:AL$166)) + MAX(IF(AM$1:AM$166="saniert",AL$1:AL$166))) / 2
        )
    )),
    0,
    IF(
        AL366 &lt; (IF(
            AM367 = "unsaniert",
            (MIN(IF(AM$1:AM$166="unsaniert",AL$1:AL$166)) + MAX(IF(AM$1:AM$166="unsaniert",AL$1:AL$166))) / 2,
            IF(
                AM367 = "teilsaniert",
                (MIN(IF(AM$1:AM$166="teilsaniert",AL$1:AL$166)) + MAX(IF(AM$1:AM$166="teilsaniert",AL$1:AL$166))) / 2,
                (MIN(IF(AM$1:AM$166="saniert",AL$1:AL$166)) + MAX(IF(AM$1:AM$166="saniert",AL$1:AL$166))) / 2
            )
        )),
        0,
        AK367
    )
)</f>
        <v>0</v>
      </c>
    </row>
    <row r="368" spans="9:40">
      <c r="I368" s="174">
        <f t="shared" si="103"/>
        <v>-5.4527738939736388</v>
      </c>
      <c r="J368" s="160">
        <f t="shared" si="102"/>
        <v>1.1832069053799129E-21</v>
      </c>
      <c r="K368" s="174" t="str">
        <f t="shared" si="104"/>
        <v>saniert</v>
      </c>
      <c r="L368" s="174" cm="1">
        <f t="array" ref="L368">IF(
    J368 &gt; (IF(
        K368 = "unsaniert",
        (MIN(IF(K$32:K$166="unsaniert",J$32:J$166)) + MAX(IF(K$32:K$166="unsaniert",J$32:J$166))) / 2,
        IF(
            K368 = "teilsaniert",
            (MIN(IF(K$32:K$166="teilsaniert",J$32:J$166)) + MAX(IF(K$32:K$166="teilsaniert",J$32:J$166))) / 2,
            (MIN(IF(K$32:K$166="saniert",J$32:J$166)) + MAX(IF(K$32:K$166="saniert",J$32:J$166))) / 2
        )
    )),
    0,
    IF(
        J367 &lt; (IF(
            K368 = "unsaniert",
            (MIN(IF(K$32:K$166="unsaniert",J$32:J$166)) + MAX(IF(K$32:K$166="unsaniert",J$32:J$166))) / 2,
            IF(
                K368 = "teilsaniert",
                (MIN(IF(K$32:K$166="teilsaniert",J$32:J$166)) + MAX(IF(K$32:K$166="teilsaniert",J$32:J$166))) / 2,
                (MIN(IF(K$32:K$166="saniert",J$32:J$166)) + MAX(IF(K$32:K$166="saniert",J$32:J$166))) / 2
            )
        )),
        0,
        I368
    )
)</f>
        <v>0</v>
      </c>
      <c r="W368" s="174">
        <f t="shared" si="100"/>
        <v>-4.7029102299996879</v>
      </c>
      <c r="X368" s="173">
        <f t="shared" si="98"/>
        <v>4.257215266812426E-29</v>
      </c>
      <c r="Y368" s="174" t="str">
        <f t="shared" si="99"/>
        <v>saniert</v>
      </c>
      <c r="Z368" s="174" cm="1">
        <f t="array" ref="Z368">IF(
    X368 &gt; (IF(
        Y368 = "unsaniert",
        (MIN(IF(Y$29:Y$166="unsaniert",X$29:X$166)) + MAX(IF(Y$29:Y$166="unsaniert",X$29:X$166))) / 2,
        IF(
            Y368 = "teilsaniert",
            (MIN(IF(Y$29:Y$166="teilsaniert",X$29:X$166)) + MAX(IF(Y$29:Y$166="teilsaniert",X$29:X$166))) / 2,
            (MIN(IF(Y$29:Y$166="saniert",X$29:X$166)) + MAX(IF(Y$29:Y$166="saniert",X$29:X$166))) / 2
        )
    )),
    0,
    IF(
        X367 &lt; (IF(
            Y368 = "unsaniert",
            (MIN(IF(Y$29:Y$166="unsaniert",X$29:X$166)) + MAX(IF(Y$29:Y$166="unsaniert",X$29:X$166))) / 2,
            IF(
                Y368 = "teilsaniert",
                (MIN(IF(Y$29:Y$166="teilsaniert",X$29:X$166)) + MAX(IF(Y$29:Y$166="teilsaniert",X$29:X$166))) / 2,
                (MIN(IF(Y$29:Y$166="saniert",X$29:X$166)) + MAX(IF(Y$29:Y$166="saniert",X$29:X$166))) / 2
            )
        )),
        0,
        W368
    )
)</f>
        <v>0</v>
      </c>
      <c r="AK368" s="174">
        <f t="shared" si="101"/>
        <v>-7.8179460361989452</v>
      </c>
      <c r="AL368" s="173">
        <f t="shared" si="57"/>
        <v>5.7317235033024819E-202</v>
      </c>
      <c r="AM368" s="174" t="str">
        <f t="shared" si="58"/>
        <v>saniert</v>
      </c>
      <c r="AN368" s="174" cm="1">
        <f t="array" ref="AN368">IF(
    AL368 &gt; (IF(
        AM368 = "unsaniert",
        (MIN(IF(AM$1:AM$166="unsaniert",AL$1:AL$166)) + MAX(IF(AM$1:AM$166="unsaniert",AL$1:AL$166))) / 2,
        IF(
            AM368 = "teilsaniert",
            (MIN(IF(AM$1:AM$166="teilsaniert",AL$1:AL$166)) + MAX(IF(AM$1:AM$166="teilsaniert",AL$1:AL$166))) / 2,
            (MIN(IF(AM$1:AM$166="saniert",AL$1:AL$166)) + MAX(IF(AM$1:AM$166="saniert",AL$1:AL$166))) / 2
        )
    )),
    0,
    IF(
        AL367 &lt; (IF(
            AM368 = "unsaniert",
            (MIN(IF(AM$1:AM$166="unsaniert",AL$1:AL$166)) + MAX(IF(AM$1:AM$166="unsaniert",AL$1:AL$166))) / 2,
            IF(
                AM368 = "teilsaniert",
                (MIN(IF(AM$1:AM$166="teilsaniert",AL$1:AL$166)) + MAX(IF(AM$1:AM$166="teilsaniert",AL$1:AL$166))) / 2,
                (MIN(IF(AM$1:AM$166="saniert",AL$1:AL$166)) + MAX(IF(AM$1:AM$166="saniert",AL$1:AL$166))) / 2
            )
        )),
        0,
        AK368
    )
)</f>
        <v>0</v>
      </c>
    </row>
    <row r="369" spans="9:40">
      <c r="I369" s="174">
        <f t="shared" si="103"/>
        <v>-5.482773893973639</v>
      </c>
      <c r="J369" s="160">
        <f t="shared" si="102"/>
        <v>8.2520960999441155E-22</v>
      </c>
      <c r="K369" s="174" t="str">
        <f t="shared" si="104"/>
        <v>saniert</v>
      </c>
      <c r="L369" s="174" cm="1">
        <f t="array" ref="L369">IF(
    J369 &gt; (IF(
        K369 = "unsaniert",
        (MIN(IF(K$32:K$166="unsaniert",J$32:J$166)) + MAX(IF(K$32:K$166="unsaniert",J$32:J$166))) / 2,
        IF(
            K369 = "teilsaniert",
            (MIN(IF(K$32:K$166="teilsaniert",J$32:J$166)) + MAX(IF(K$32:K$166="teilsaniert",J$32:J$166))) / 2,
            (MIN(IF(K$32:K$166="saniert",J$32:J$166)) + MAX(IF(K$32:K$166="saniert",J$32:J$166))) / 2
        )
    )),
    0,
    IF(
        J368 &lt; (IF(
            K369 = "unsaniert",
            (MIN(IF(K$32:K$166="unsaniert",J$32:J$166)) + MAX(IF(K$32:K$166="unsaniert",J$32:J$166))) / 2,
            IF(
                K369 = "teilsaniert",
                (MIN(IF(K$32:K$166="teilsaniert",J$32:J$166)) + MAX(IF(K$32:K$166="teilsaniert",J$32:J$166))) / 2,
                (MIN(IF(K$32:K$166="saniert",J$32:J$166)) + MAX(IF(K$32:K$166="saniert",J$32:J$166))) / 2
            )
        )),
        0,
        I369
    )
)</f>
        <v>0</v>
      </c>
      <c r="W369" s="174">
        <f t="shared" si="100"/>
        <v>-4.7329102299996881</v>
      </c>
      <c r="X369" s="173">
        <f t="shared" si="98"/>
        <v>2.6415023779675959E-29</v>
      </c>
      <c r="Y369" s="174" t="str">
        <f t="shared" si="99"/>
        <v>saniert</v>
      </c>
      <c r="Z369" s="174" cm="1">
        <f t="array" ref="Z369">IF(
    X369 &gt; (IF(
        Y369 = "unsaniert",
        (MIN(IF(Y$29:Y$166="unsaniert",X$29:X$166)) + MAX(IF(Y$29:Y$166="unsaniert",X$29:X$166))) / 2,
        IF(
            Y369 = "teilsaniert",
            (MIN(IF(Y$29:Y$166="teilsaniert",X$29:X$166)) + MAX(IF(Y$29:Y$166="teilsaniert",X$29:X$166))) / 2,
            (MIN(IF(Y$29:Y$166="saniert",X$29:X$166)) + MAX(IF(Y$29:Y$166="saniert",X$29:X$166))) / 2
        )
    )),
    0,
    IF(
        X368 &lt; (IF(
            Y369 = "unsaniert",
            (MIN(IF(Y$29:Y$166="unsaniert",X$29:X$166)) + MAX(IF(Y$29:Y$166="unsaniert",X$29:X$166))) / 2,
            IF(
                Y369 = "teilsaniert",
                (MIN(IF(Y$29:Y$166="teilsaniert",X$29:X$166)) + MAX(IF(Y$29:Y$166="teilsaniert",X$29:X$166))) / 2,
                (MIN(IF(Y$29:Y$166="saniert",X$29:X$166)) + MAX(IF(Y$29:Y$166="saniert",X$29:X$166))) / 2
            )
        )),
        0,
        W369
    )
)</f>
        <v>0</v>
      </c>
      <c r="AK369" s="174">
        <f t="shared" si="101"/>
        <v>-7.8479460361989455</v>
      </c>
      <c r="AL369" s="173">
        <f t="shared" si="57"/>
        <v>2.7464621268737744E-203</v>
      </c>
      <c r="AM369" s="174" t="str">
        <f t="shared" si="58"/>
        <v>saniert</v>
      </c>
      <c r="AN369" s="174" cm="1">
        <f t="array" ref="AN369">IF(
    AL369 &gt; (IF(
        AM369 = "unsaniert",
        (MIN(IF(AM$1:AM$166="unsaniert",AL$1:AL$166)) + MAX(IF(AM$1:AM$166="unsaniert",AL$1:AL$166))) / 2,
        IF(
            AM369 = "teilsaniert",
            (MIN(IF(AM$1:AM$166="teilsaniert",AL$1:AL$166)) + MAX(IF(AM$1:AM$166="teilsaniert",AL$1:AL$166))) / 2,
            (MIN(IF(AM$1:AM$166="saniert",AL$1:AL$166)) + MAX(IF(AM$1:AM$166="saniert",AL$1:AL$166))) / 2
        )
    )),
    0,
    IF(
        AL368 &lt; (IF(
            AM369 = "unsaniert",
            (MIN(IF(AM$1:AM$166="unsaniert",AL$1:AL$166)) + MAX(IF(AM$1:AM$166="unsaniert",AL$1:AL$166))) / 2,
            IF(
                AM369 = "teilsaniert",
                (MIN(IF(AM$1:AM$166="teilsaniert",AL$1:AL$166)) + MAX(IF(AM$1:AM$166="teilsaniert",AL$1:AL$166))) / 2,
                (MIN(IF(AM$1:AM$166="saniert",AL$1:AL$166)) + MAX(IF(AM$1:AM$166="saniert",AL$1:AL$166))) / 2
            )
        )),
        0,
        AK369
    )
)</f>
        <v>0</v>
      </c>
    </row>
    <row r="370" spans="9:40">
      <c r="I370" s="174">
        <f t="shared" si="103"/>
        <v>-5.5127738939736393</v>
      </c>
      <c r="J370" s="160">
        <f t="shared" si="102"/>
        <v>5.7472945424888375E-22</v>
      </c>
      <c r="K370" s="174" t="str">
        <f t="shared" si="104"/>
        <v>saniert</v>
      </c>
      <c r="L370" s="174" cm="1">
        <f t="array" ref="L370">IF(
    J370 &gt; (IF(
        K370 = "unsaniert",
        (MIN(IF(K$32:K$166="unsaniert",J$32:J$166)) + MAX(IF(K$32:K$166="unsaniert",J$32:J$166))) / 2,
        IF(
            K370 = "teilsaniert",
            (MIN(IF(K$32:K$166="teilsaniert",J$32:J$166)) + MAX(IF(K$32:K$166="teilsaniert",J$32:J$166))) / 2,
            (MIN(IF(K$32:K$166="saniert",J$32:J$166)) + MAX(IF(K$32:K$166="saniert",J$32:J$166))) / 2
        )
    )),
    0,
    IF(
        J369 &lt; (IF(
            K370 = "unsaniert",
            (MIN(IF(K$32:K$166="unsaniert",J$32:J$166)) + MAX(IF(K$32:K$166="unsaniert",J$32:J$166))) / 2,
            IF(
                K370 = "teilsaniert",
                (MIN(IF(K$32:K$166="teilsaniert",J$32:J$166)) + MAX(IF(K$32:K$166="teilsaniert",J$32:J$166))) / 2,
                (MIN(IF(K$32:K$166="saniert",J$32:J$166)) + MAX(IF(K$32:K$166="saniert",J$32:J$166))) / 2
            )
        )),
        0,
        I370
    )
)</f>
        <v>0</v>
      </c>
      <c r="W370" s="174">
        <f t="shared" si="100"/>
        <v>-4.7629102299996884</v>
      </c>
      <c r="X370" s="173">
        <f t="shared" si="98"/>
        <v>1.6360626229112962E-29</v>
      </c>
      <c r="Y370" s="174" t="str">
        <f t="shared" si="99"/>
        <v>saniert</v>
      </c>
      <c r="Z370" s="174" cm="1">
        <f t="array" ref="Z370">IF(
    X370 &gt; (IF(
        Y370 = "unsaniert",
        (MIN(IF(Y$29:Y$166="unsaniert",X$29:X$166)) + MAX(IF(Y$29:Y$166="unsaniert",X$29:X$166))) / 2,
        IF(
            Y370 = "teilsaniert",
            (MIN(IF(Y$29:Y$166="teilsaniert",X$29:X$166)) + MAX(IF(Y$29:Y$166="teilsaniert",X$29:X$166))) / 2,
            (MIN(IF(Y$29:Y$166="saniert",X$29:X$166)) + MAX(IF(Y$29:Y$166="saniert",X$29:X$166))) / 2
        )
    )),
    0,
    IF(
        X369 &lt; (IF(
            Y370 = "unsaniert",
            (MIN(IF(Y$29:Y$166="unsaniert",X$29:X$166)) + MAX(IF(Y$29:Y$166="unsaniert",X$29:X$166))) / 2,
            IF(
                Y370 = "teilsaniert",
                (MIN(IF(Y$29:Y$166="teilsaniert",X$29:X$166)) + MAX(IF(Y$29:Y$166="teilsaniert",X$29:X$166))) / 2,
                (MIN(IF(Y$29:Y$166="saniert",X$29:X$166)) + MAX(IF(Y$29:Y$166="saniert",X$29:X$166))) / 2
            )
        )),
        0,
        W370
    )
)</f>
        <v>0</v>
      </c>
      <c r="AK370" s="174">
        <f t="shared" si="101"/>
        <v>-7.8779460361989457</v>
      </c>
      <c r="AL370" s="173">
        <f t="shared" si="57"/>
        <v>1.3029379131750372E-204</v>
      </c>
      <c r="AM370" s="174" t="str">
        <f t="shared" si="58"/>
        <v>saniert</v>
      </c>
      <c r="AN370" s="174" cm="1">
        <f t="array" ref="AN370">IF(
    AL370 &gt; (IF(
        AM370 = "unsaniert",
        (MIN(IF(AM$1:AM$166="unsaniert",AL$1:AL$166)) + MAX(IF(AM$1:AM$166="unsaniert",AL$1:AL$166))) / 2,
        IF(
            AM370 = "teilsaniert",
            (MIN(IF(AM$1:AM$166="teilsaniert",AL$1:AL$166)) + MAX(IF(AM$1:AM$166="teilsaniert",AL$1:AL$166))) / 2,
            (MIN(IF(AM$1:AM$166="saniert",AL$1:AL$166)) + MAX(IF(AM$1:AM$166="saniert",AL$1:AL$166))) / 2
        )
    )),
    0,
    IF(
        AL369 &lt; (IF(
            AM370 = "unsaniert",
            (MIN(IF(AM$1:AM$166="unsaniert",AL$1:AL$166)) + MAX(IF(AM$1:AM$166="unsaniert",AL$1:AL$166))) / 2,
            IF(
                AM370 = "teilsaniert",
                (MIN(IF(AM$1:AM$166="teilsaniert",AL$1:AL$166)) + MAX(IF(AM$1:AM$166="teilsaniert",AL$1:AL$166))) / 2,
                (MIN(IF(AM$1:AM$166="saniert",AL$1:AL$166)) + MAX(IF(AM$1:AM$166="saniert",AL$1:AL$166))) / 2
            )
        )),
        0,
        AK370
    )
)</f>
        <v>0</v>
      </c>
    </row>
    <row r="371" spans="9:40">
      <c r="I371" s="174">
        <f t="shared" si="103"/>
        <v>-5.5427738939736395</v>
      </c>
      <c r="J371" s="160">
        <f t="shared" si="102"/>
        <v>3.99722120572658E-22</v>
      </c>
      <c r="K371" s="174" t="str">
        <f t="shared" si="104"/>
        <v>saniert</v>
      </c>
      <c r="L371" s="174" cm="1">
        <f t="array" ref="L371">IF(
    J371 &gt; (IF(
        K371 = "unsaniert",
        (MIN(IF(K$32:K$166="unsaniert",J$32:J$166)) + MAX(IF(K$32:K$166="unsaniert",J$32:J$166))) / 2,
        IF(
            K371 = "teilsaniert",
            (MIN(IF(K$32:K$166="teilsaniert",J$32:J$166)) + MAX(IF(K$32:K$166="teilsaniert",J$32:J$166))) / 2,
            (MIN(IF(K$32:K$166="saniert",J$32:J$166)) + MAX(IF(K$32:K$166="saniert",J$32:J$166))) / 2
        )
    )),
    0,
    IF(
        J370 &lt; (IF(
            K371 = "unsaniert",
            (MIN(IF(K$32:K$166="unsaniert",J$32:J$166)) + MAX(IF(K$32:K$166="unsaniert",J$32:J$166))) / 2,
            IF(
                K371 = "teilsaniert",
                (MIN(IF(K$32:K$166="teilsaniert",J$32:J$166)) + MAX(IF(K$32:K$166="teilsaniert",J$32:J$166))) / 2,
                (MIN(IF(K$32:K$166="saniert",J$32:J$166)) + MAX(IF(K$32:K$166="saniert",J$32:J$166))) / 2
            )
        )),
        0,
        I371
    )
)</f>
        <v>0</v>
      </c>
      <c r="W371" s="174">
        <f t="shared" si="100"/>
        <v>-4.7929102299996886</v>
      </c>
      <c r="X371" s="173">
        <f t="shared" si="98"/>
        <v>1.0115149796185687E-29</v>
      </c>
      <c r="Y371" s="174" t="str">
        <f t="shared" si="99"/>
        <v>saniert</v>
      </c>
      <c r="Z371" s="174" cm="1">
        <f t="array" ref="Z371">IF(
    X371 &gt; (IF(
        Y371 = "unsaniert",
        (MIN(IF(Y$29:Y$166="unsaniert",X$29:X$166)) + MAX(IF(Y$29:Y$166="unsaniert",X$29:X$166))) / 2,
        IF(
            Y371 = "teilsaniert",
            (MIN(IF(Y$29:Y$166="teilsaniert",X$29:X$166)) + MAX(IF(Y$29:Y$166="teilsaniert",X$29:X$166))) / 2,
            (MIN(IF(Y$29:Y$166="saniert",X$29:X$166)) + MAX(IF(Y$29:Y$166="saniert",X$29:X$166))) / 2
        )
    )),
    0,
    IF(
        X370 &lt; (IF(
            Y371 = "unsaniert",
            (MIN(IF(Y$29:Y$166="unsaniert",X$29:X$166)) + MAX(IF(Y$29:Y$166="unsaniert",X$29:X$166))) / 2,
            IF(
                Y371 = "teilsaniert",
                (MIN(IF(Y$29:Y$166="teilsaniert",X$29:X$166)) + MAX(IF(Y$29:Y$166="teilsaniert",X$29:X$166))) / 2,
                (MIN(IF(Y$29:Y$166="saniert",X$29:X$166)) + MAX(IF(Y$29:Y$166="saniert",X$29:X$166))) / 2
            )
        )),
        0,
        W371
    )
)</f>
        <v>0</v>
      </c>
      <c r="AK371" s="174">
        <f t="shared" si="101"/>
        <v>-7.907946036198946</v>
      </c>
      <c r="AL371" s="173">
        <f t="shared" si="57"/>
        <v>6.1197759462319441E-206</v>
      </c>
      <c r="AM371" s="174" t="str">
        <f t="shared" si="58"/>
        <v>saniert</v>
      </c>
      <c r="AN371" s="174" cm="1">
        <f t="array" ref="AN371">IF(
    AL371 &gt; (IF(
        AM371 = "unsaniert",
        (MIN(IF(AM$1:AM$166="unsaniert",AL$1:AL$166)) + MAX(IF(AM$1:AM$166="unsaniert",AL$1:AL$166))) / 2,
        IF(
            AM371 = "teilsaniert",
            (MIN(IF(AM$1:AM$166="teilsaniert",AL$1:AL$166)) + MAX(IF(AM$1:AM$166="teilsaniert",AL$1:AL$166))) / 2,
            (MIN(IF(AM$1:AM$166="saniert",AL$1:AL$166)) + MAX(IF(AM$1:AM$166="saniert",AL$1:AL$166))) / 2
        )
    )),
    0,
    IF(
        AL370 &lt; (IF(
            AM371 = "unsaniert",
            (MIN(IF(AM$1:AM$166="unsaniert",AL$1:AL$166)) + MAX(IF(AM$1:AM$166="unsaniert",AL$1:AL$166))) / 2,
            IF(
                AM371 = "teilsaniert",
                (MIN(IF(AM$1:AM$166="teilsaniert",AL$1:AL$166)) + MAX(IF(AM$1:AM$166="teilsaniert",AL$1:AL$166))) / 2,
                (MIN(IF(AM$1:AM$166="saniert",AL$1:AL$166)) + MAX(IF(AM$1:AM$166="saniert",AL$1:AL$166))) / 2
            )
        )),
        0,
        AK371
    )
)</f>
        <v>0</v>
      </c>
    </row>
    <row r="372" spans="9:40">
      <c r="I372" s="174">
        <f t="shared" si="103"/>
        <v>-5.5727738939736398</v>
      </c>
      <c r="J372" s="160">
        <f t="shared" si="102"/>
        <v>2.7761850717241026E-22</v>
      </c>
      <c r="K372" s="174" t="str">
        <f t="shared" si="104"/>
        <v>saniert</v>
      </c>
      <c r="L372" s="174" cm="1">
        <f t="array" ref="L372">IF(
    J372 &gt; (IF(
        K372 = "unsaniert",
        (MIN(IF(K$32:K$166="unsaniert",J$32:J$166)) + MAX(IF(K$32:K$166="unsaniert",J$32:J$166))) / 2,
        IF(
            K372 = "teilsaniert",
            (MIN(IF(K$32:K$166="teilsaniert",J$32:J$166)) + MAX(IF(K$32:K$166="teilsaniert",J$32:J$166))) / 2,
            (MIN(IF(K$32:K$166="saniert",J$32:J$166)) + MAX(IF(K$32:K$166="saniert",J$32:J$166))) / 2
        )
    )),
    0,
    IF(
        J371 &lt; (IF(
            K372 = "unsaniert",
            (MIN(IF(K$32:K$166="unsaniert",J$32:J$166)) + MAX(IF(K$32:K$166="unsaniert",J$32:J$166))) / 2,
            IF(
                K372 = "teilsaniert",
                (MIN(IF(K$32:K$166="teilsaniert",J$32:J$166)) + MAX(IF(K$32:K$166="teilsaniert",J$32:J$166))) / 2,
                (MIN(IF(K$32:K$166="saniert",J$32:J$166)) + MAX(IF(K$32:K$166="saniert",J$32:J$166))) / 2
            )
        )),
        0,
        I372
    )
)</f>
        <v>0</v>
      </c>
      <c r="W372" s="174">
        <f t="shared" si="100"/>
        <v>-4.8229102299996889</v>
      </c>
      <c r="X372" s="173">
        <f t="shared" si="98"/>
        <v>6.242637981073878E-30</v>
      </c>
      <c r="Y372" s="174" t="str">
        <f t="shared" si="99"/>
        <v>saniert</v>
      </c>
      <c r="Z372" s="174" cm="1">
        <f t="array" ref="Z372">IF(
    X372 &gt; (IF(
        Y372 = "unsaniert",
        (MIN(IF(Y$29:Y$166="unsaniert",X$29:X$166)) + MAX(IF(Y$29:Y$166="unsaniert",X$29:X$166))) / 2,
        IF(
            Y372 = "teilsaniert",
            (MIN(IF(Y$29:Y$166="teilsaniert",X$29:X$166)) + MAX(IF(Y$29:Y$166="teilsaniert",X$29:X$166))) / 2,
            (MIN(IF(Y$29:Y$166="saniert",X$29:X$166)) + MAX(IF(Y$29:Y$166="saniert",X$29:X$166))) / 2
        )
    )),
    0,
    IF(
        X371 &lt; (IF(
            Y372 = "unsaniert",
            (MIN(IF(Y$29:Y$166="unsaniert",X$29:X$166)) + MAX(IF(Y$29:Y$166="unsaniert",X$29:X$166))) / 2,
            IF(
                Y372 = "teilsaniert",
                (MIN(IF(Y$29:Y$166="teilsaniert",X$29:X$166)) + MAX(IF(Y$29:Y$166="teilsaniert",X$29:X$166))) / 2,
                (MIN(IF(Y$29:Y$166="saniert",X$29:X$166)) + MAX(IF(Y$29:Y$166="saniert",X$29:X$166))) / 2
            )
        )),
        0,
        W372
    )
)</f>
        <v>0</v>
      </c>
      <c r="AK372" s="174">
        <f t="shared" si="101"/>
        <v>-7.9379460361989462</v>
      </c>
      <c r="AL372" s="173">
        <f t="shared" si="57"/>
        <v>2.8458302208672666E-207</v>
      </c>
      <c r="AM372" s="174" t="str">
        <f t="shared" si="58"/>
        <v>saniert</v>
      </c>
      <c r="AN372" s="174" cm="1">
        <f t="array" ref="AN372">IF(
    AL372 &gt; (IF(
        AM372 = "unsaniert",
        (MIN(IF(AM$1:AM$166="unsaniert",AL$1:AL$166)) + MAX(IF(AM$1:AM$166="unsaniert",AL$1:AL$166))) / 2,
        IF(
            AM372 = "teilsaniert",
            (MIN(IF(AM$1:AM$166="teilsaniert",AL$1:AL$166)) + MAX(IF(AM$1:AM$166="teilsaniert",AL$1:AL$166))) / 2,
            (MIN(IF(AM$1:AM$166="saniert",AL$1:AL$166)) + MAX(IF(AM$1:AM$166="saniert",AL$1:AL$166))) / 2
        )
    )),
    0,
    IF(
        AL371 &lt; (IF(
            AM372 = "unsaniert",
            (MIN(IF(AM$1:AM$166="unsaniert",AL$1:AL$166)) + MAX(IF(AM$1:AM$166="unsaniert",AL$1:AL$166))) / 2,
            IF(
                AM372 = "teilsaniert",
                (MIN(IF(AM$1:AM$166="teilsaniert",AL$1:AL$166)) + MAX(IF(AM$1:AM$166="teilsaniert",AL$1:AL$166))) / 2,
                (MIN(IF(AM$1:AM$166="saniert",AL$1:AL$166)) + MAX(IF(AM$1:AM$166="saniert",AL$1:AL$166))) / 2
            )
        )),
        0,
        AK372
    )
)</f>
        <v>0</v>
      </c>
    </row>
    <row r="373" spans="9:40">
      <c r="I373" s="174">
        <f t="shared" si="103"/>
        <v>-5.60277389397364</v>
      </c>
      <c r="J373" s="160">
        <f t="shared" si="102"/>
        <v>1.9254582437289225E-22</v>
      </c>
      <c r="K373" s="174" t="str">
        <f t="shared" si="104"/>
        <v>saniert</v>
      </c>
      <c r="L373" s="174" cm="1">
        <f t="array" ref="L373">IF(
    J373 &gt; (IF(
        K373 = "unsaniert",
        (MIN(IF(K$32:K$166="unsaniert",J$32:J$166)) + MAX(IF(K$32:K$166="unsaniert",J$32:J$166))) / 2,
        IF(
            K373 = "teilsaniert",
            (MIN(IF(K$32:K$166="teilsaniert",J$32:J$166)) + MAX(IF(K$32:K$166="teilsaniert",J$32:J$166))) / 2,
            (MIN(IF(K$32:K$166="saniert",J$32:J$166)) + MAX(IF(K$32:K$166="saniert",J$32:J$166))) / 2
        )
    )),
    0,
    IF(
        J372 &lt; (IF(
            K373 = "unsaniert",
            (MIN(IF(K$32:K$166="unsaniert",J$32:J$166)) + MAX(IF(K$32:K$166="unsaniert",J$32:J$166))) / 2,
            IF(
                K373 = "teilsaniert",
                (MIN(IF(K$32:K$166="teilsaniert",J$32:J$166)) + MAX(IF(K$32:K$166="teilsaniert",J$32:J$166))) / 2,
                (MIN(IF(K$32:K$166="saniert",J$32:J$166)) + MAX(IF(K$32:K$166="saniert",J$32:J$166))) / 2
            )
        )),
        0,
        I373
    )
)</f>
        <v>0</v>
      </c>
      <c r="W373" s="174">
        <f t="shared" si="100"/>
        <v>-4.8529102299996891</v>
      </c>
      <c r="X373" s="173">
        <f t="shared" si="98"/>
        <v>3.8458060273132544E-30</v>
      </c>
      <c r="Y373" s="174" t="str">
        <f t="shared" si="99"/>
        <v>saniert</v>
      </c>
      <c r="Z373" s="174" cm="1">
        <f t="array" ref="Z373">IF(
    X373 &gt; (IF(
        Y373 = "unsaniert",
        (MIN(IF(Y$29:Y$166="unsaniert",X$29:X$166)) + MAX(IF(Y$29:Y$166="unsaniert",X$29:X$166))) / 2,
        IF(
            Y373 = "teilsaniert",
            (MIN(IF(Y$29:Y$166="teilsaniert",X$29:X$166)) + MAX(IF(Y$29:Y$166="teilsaniert",X$29:X$166))) / 2,
            (MIN(IF(Y$29:Y$166="saniert",X$29:X$166)) + MAX(IF(Y$29:Y$166="saniert",X$29:X$166))) / 2
        )
    )),
    0,
    IF(
        X372 &lt; (IF(
            Y373 = "unsaniert",
            (MIN(IF(Y$29:Y$166="unsaniert",X$29:X$166)) + MAX(IF(Y$29:Y$166="unsaniert",X$29:X$166))) / 2,
            IF(
                Y373 = "teilsaniert",
                (MIN(IF(Y$29:Y$166="teilsaniert",X$29:X$166)) + MAX(IF(Y$29:Y$166="teilsaniert",X$29:X$166))) / 2,
                (MIN(IF(Y$29:Y$166="saniert",X$29:X$166)) + MAX(IF(Y$29:Y$166="saniert",X$29:X$166))) / 2
            )
        )),
        0,
        W373
    )
)</f>
        <v>0</v>
      </c>
      <c r="AK373" s="174">
        <f t="shared" si="101"/>
        <v>-7.9679460361989465</v>
      </c>
      <c r="AL373" s="173">
        <f t="shared" si="57"/>
        <v>1.31021958146152E-208</v>
      </c>
      <c r="AM373" s="174" t="str">
        <f t="shared" si="58"/>
        <v>saniert</v>
      </c>
      <c r="AN373" s="174" cm="1">
        <f t="array" ref="AN373">IF(
    AL373 &gt; (IF(
        AM373 = "unsaniert",
        (MIN(IF(AM$1:AM$166="unsaniert",AL$1:AL$166)) + MAX(IF(AM$1:AM$166="unsaniert",AL$1:AL$166))) / 2,
        IF(
            AM373 = "teilsaniert",
            (MIN(IF(AM$1:AM$166="teilsaniert",AL$1:AL$166)) + MAX(IF(AM$1:AM$166="teilsaniert",AL$1:AL$166))) / 2,
            (MIN(IF(AM$1:AM$166="saniert",AL$1:AL$166)) + MAX(IF(AM$1:AM$166="saniert",AL$1:AL$166))) / 2
        )
    )),
    0,
    IF(
        AL372 &lt; (IF(
            AM373 = "unsaniert",
            (MIN(IF(AM$1:AM$166="unsaniert",AL$1:AL$166)) + MAX(IF(AM$1:AM$166="unsaniert",AL$1:AL$166))) / 2,
            IF(
                AM373 = "teilsaniert",
                (MIN(IF(AM$1:AM$166="teilsaniert",AL$1:AL$166)) + MAX(IF(AM$1:AM$166="teilsaniert",AL$1:AL$166))) / 2,
                (MIN(IF(AM$1:AM$166="saniert",AL$1:AL$166)) + MAX(IF(AM$1:AM$166="saniert",AL$1:AL$166))) / 2
            )
        )),
        0,
        AK373
    )
)</f>
        <v>0</v>
      </c>
    </row>
    <row r="374" spans="9:40">
      <c r="I374" s="174">
        <f t="shared" si="103"/>
        <v>-5.6327738939736403</v>
      </c>
      <c r="J374" s="160">
        <f t="shared" si="102"/>
        <v>1.3335681305741112E-22</v>
      </c>
      <c r="K374" s="174" t="str">
        <f t="shared" si="104"/>
        <v>saniert</v>
      </c>
      <c r="L374" s="174" cm="1">
        <f t="array" ref="L374">IF(
    J374 &gt; (IF(
        K374 = "unsaniert",
        (MIN(IF(K$32:K$166="unsaniert",J$32:J$166)) + MAX(IF(K$32:K$166="unsaniert",J$32:J$166))) / 2,
        IF(
            K374 = "teilsaniert",
            (MIN(IF(K$32:K$166="teilsaniert",J$32:J$166)) + MAX(IF(K$32:K$166="teilsaniert",J$32:J$166))) / 2,
            (MIN(IF(K$32:K$166="saniert",J$32:J$166)) + MAX(IF(K$32:K$166="saniert",J$32:J$166))) / 2
        )
    )),
    0,
    IF(
        J373 &lt; (IF(
            K374 = "unsaniert",
            (MIN(IF(K$32:K$166="unsaniert",J$32:J$166)) + MAX(IF(K$32:K$166="unsaniert",J$32:J$166))) / 2,
            IF(
                K374 = "teilsaniert",
                (MIN(IF(K$32:K$166="teilsaniert",J$32:J$166)) + MAX(IF(K$32:K$166="teilsaniert",J$32:J$166))) / 2,
                (MIN(IF(K$32:K$166="saniert",J$32:J$166)) + MAX(IF(K$32:K$166="saniert",J$32:J$166))) / 2
            )
        )),
        0,
        I374
    )
)</f>
        <v>0</v>
      </c>
      <c r="W374" s="174">
        <f t="shared" si="100"/>
        <v>-4.8829102299996894</v>
      </c>
      <c r="X374" s="173">
        <f t="shared" si="98"/>
        <v>2.364993508650392E-30</v>
      </c>
      <c r="Y374" s="174" t="str">
        <f t="shared" si="99"/>
        <v>saniert</v>
      </c>
      <c r="Z374" s="174" cm="1">
        <f t="array" ref="Z374">IF(
    X374 &gt; (IF(
        Y374 = "unsaniert",
        (MIN(IF(Y$29:Y$166="unsaniert",X$29:X$166)) + MAX(IF(Y$29:Y$166="unsaniert",X$29:X$166))) / 2,
        IF(
            Y374 = "teilsaniert",
            (MIN(IF(Y$29:Y$166="teilsaniert",X$29:X$166)) + MAX(IF(Y$29:Y$166="teilsaniert",X$29:X$166))) / 2,
            (MIN(IF(Y$29:Y$166="saniert",X$29:X$166)) + MAX(IF(Y$29:Y$166="saniert",X$29:X$166))) / 2
        )
    )),
    0,
    IF(
        X373 &lt; (IF(
            Y374 = "unsaniert",
            (MIN(IF(Y$29:Y$166="unsaniert",X$29:X$166)) + MAX(IF(Y$29:Y$166="unsaniert",X$29:X$166))) / 2,
            IF(
                Y374 = "teilsaniert",
                (MIN(IF(Y$29:Y$166="teilsaniert",X$29:X$166)) + MAX(IF(Y$29:Y$166="teilsaniert",X$29:X$166))) / 2,
                (MIN(IF(Y$29:Y$166="saniert",X$29:X$166)) + MAX(IF(Y$29:Y$166="saniert",X$29:X$166))) / 2
            )
        )),
        0,
        W374
    )
)</f>
        <v>0</v>
      </c>
      <c r="AK374" s="174">
        <f t="shared" si="101"/>
        <v>-7.9979460361989467</v>
      </c>
      <c r="AL374" s="173">
        <f t="shared" si="57"/>
        <v>5.9722886418232147E-210</v>
      </c>
      <c r="AM374" s="174" t="str">
        <f t="shared" si="58"/>
        <v>saniert</v>
      </c>
      <c r="AN374" s="174" cm="1">
        <f t="array" ref="AN374">IF(
    AL374 &gt; (IF(
        AM374 = "unsaniert",
        (MIN(IF(AM$1:AM$166="unsaniert",AL$1:AL$166)) + MAX(IF(AM$1:AM$166="unsaniert",AL$1:AL$166))) / 2,
        IF(
            AM374 = "teilsaniert",
            (MIN(IF(AM$1:AM$166="teilsaniert",AL$1:AL$166)) + MAX(IF(AM$1:AM$166="teilsaniert",AL$1:AL$166))) / 2,
            (MIN(IF(AM$1:AM$166="saniert",AL$1:AL$166)) + MAX(IF(AM$1:AM$166="saniert",AL$1:AL$166))) / 2
        )
    )),
    0,
    IF(
        AL373 &lt; (IF(
            AM374 = "unsaniert",
            (MIN(IF(AM$1:AM$166="unsaniert",AL$1:AL$166)) + MAX(IF(AM$1:AM$166="unsaniert",AL$1:AL$166))) / 2,
            IF(
                AM374 = "teilsaniert",
                (MIN(IF(AM$1:AM$166="teilsaniert",AL$1:AL$166)) + MAX(IF(AM$1:AM$166="teilsaniert",AL$1:AL$166))) / 2,
                (MIN(IF(AM$1:AM$166="saniert",AL$1:AL$166)) + MAX(IF(AM$1:AM$166="saniert",AL$1:AL$166))) / 2
            )
        )),
        0,
        AK374
    )
)</f>
        <v>0</v>
      </c>
    </row>
    <row r="375" spans="9:40">
      <c r="I375" s="174">
        <f t="shared" si="103"/>
        <v>-5.6627738939736405</v>
      </c>
      <c r="J375" s="160">
        <f t="shared" si="102"/>
        <v>9.2234135249400168E-23</v>
      </c>
      <c r="K375" s="174" t="str">
        <f t="shared" si="104"/>
        <v>saniert</v>
      </c>
      <c r="L375" s="174" cm="1">
        <f t="array" ref="L375">IF(
    J375 &gt; (IF(
        K375 = "unsaniert",
        (MIN(IF(K$32:K$166="unsaniert",J$32:J$166)) + MAX(IF(K$32:K$166="unsaniert",J$32:J$166))) / 2,
        IF(
            K375 = "teilsaniert",
            (MIN(IF(K$32:K$166="teilsaniert",J$32:J$166)) + MAX(IF(K$32:K$166="teilsaniert",J$32:J$166))) / 2,
            (MIN(IF(K$32:K$166="saniert",J$32:J$166)) + MAX(IF(K$32:K$166="saniert",J$32:J$166))) / 2
        )
    )),
    0,
    IF(
        J374 &lt; (IF(
            K375 = "unsaniert",
            (MIN(IF(K$32:K$166="unsaniert",J$32:J$166)) + MAX(IF(K$32:K$166="unsaniert",J$32:J$166))) / 2,
            IF(
                K375 = "teilsaniert",
                (MIN(IF(K$32:K$166="teilsaniert",J$32:J$166)) + MAX(IF(K$32:K$166="teilsaniert",J$32:J$166))) / 2,
                (MIN(IF(K$32:K$166="saniert",J$32:J$166)) + MAX(IF(K$32:K$166="saniert",J$32:J$166))) / 2
            )
        )),
        0,
        I375
    )
)</f>
        <v>0</v>
      </c>
      <c r="W375" s="174">
        <f t="shared" si="100"/>
        <v>-4.9129102299996896</v>
      </c>
      <c r="X375" s="173">
        <f t="shared" si="98"/>
        <v>1.4517633916975586E-30</v>
      </c>
      <c r="Y375" s="174" t="str">
        <f t="shared" si="99"/>
        <v>saniert</v>
      </c>
      <c r="Z375" s="174" cm="1">
        <f t="array" ref="Z375">IF(
    X375 &gt; (IF(
        Y375 = "unsaniert",
        (MIN(IF(Y$29:Y$166="unsaniert",X$29:X$166)) + MAX(IF(Y$29:Y$166="unsaniert",X$29:X$166))) / 2,
        IF(
            Y375 = "teilsaniert",
            (MIN(IF(Y$29:Y$166="teilsaniert",X$29:X$166)) + MAX(IF(Y$29:Y$166="teilsaniert",X$29:X$166))) / 2,
            (MIN(IF(Y$29:Y$166="saniert",X$29:X$166)) + MAX(IF(Y$29:Y$166="saniert",X$29:X$166))) / 2
        )
    )),
    0,
    IF(
        X374 &lt; (IF(
            Y375 = "unsaniert",
            (MIN(IF(Y$29:Y$166="unsaniert",X$29:X$166)) + MAX(IF(Y$29:Y$166="unsaniert",X$29:X$166))) / 2,
            IF(
                Y375 = "teilsaniert",
                (MIN(IF(Y$29:Y$166="teilsaniert",X$29:X$166)) + MAX(IF(Y$29:Y$166="teilsaniert",X$29:X$166))) / 2,
                (MIN(IF(Y$29:Y$166="saniert",X$29:X$166)) + MAX(IF(Y$29:Y$166="saniert",X$29:X$166))) / 2
            )
        )),
        0,
        W375
    )
)</f>
        <v>0</v>
      </c>
      <c r="AK375" s="174">
        <f t="shared" si="101"/>
        <v>-8.0279460361989461</v>
      </c>
      <c r="AL375" s="173">
        <f t="shared" si="57"/>
        <v>2.6952500811942131E-211</v>
      </c>
      <c r="AM375" s="174" t="str">
        <f t="shared" si="58"/>
        <v>saniert</v>
      </c>
      <c r="AN375" s="174" cm="1">
        <f t="array" ref="AN375">IF(
    AL375 &gt; (IF(
        AM375 = "unsaniert",
        (MIN(IF(AM$1:AM$166="unsaniert",AL$1:AL$166)) + MAX(IF(AM$1:AM$166="unsaniert",AL$1:AL$166))) / 2,
        IF(
            AM375 = "teilsaniert",
            (MIN(IF(AM$1:AM$166="teilsaniert",AL$1:AL$166)) + MAX(IF(AM$1:AM$166="teilsaniert",AL$1:AL$166))) / 2,
            (MIN(IF(AM$1:AM$166="saniert",AL$1:AL$166)) + MAX(IF(AM$1:AM$166="saniert",AL$1:AL$166))) / 2
        )
    )),
    0,
    IF(
        AL374 &lt; (IF(
            AM375 = "unsaniert",
            (MIN(IF(AM$1:AM$166="unsaniert",AL$1:AL$166)) + MAX(IF(AM$1:AM$166="unsaniert",AL$1:AL$166))) / 2,
            IF(
                AM375 = "teilsaniert",
                (MIN(IF(AM$1:AM$166="teilsaniert",AL$1:AL$166)) + MAX(IF(AM$1:AM$166="teilsaniert",AL$1:AL$166))) / 2,
                (MIN(IF(AM$1:AM$166="saniert",AL$1:AL$166)) + MAX(IF(AM$1:AM$166="saniert",AL$1:AL$166))) / 2
            )
        )),
        0,
        AK375
    )
)</f>
        <v>0</v>
      </c>
    </row>
    <row r="376" spans="9:40">
      <c r="I376" s="174">
        <f t="shared" si="103"/>
        <v>-5.6927738939736408</v>
      </c>
      <c r="J376" s="160">
        <f t="shared" si="102"/>
        <v>6.3703526837406532E-23</v>
      </c>
      <c r="K376" s="174" t="str">
        <f t="shared" si="104"/>
        <v>saniert</v>
      </c>
      <c r="L376" s="174" cm="1">
        <f t="array" ref="L376">IF(
    J376 &gt; (IF(
        K376 = "unsaniert",
        (MIN(IF(K$32:K$166="unsaniert",J$32:J$166)) + MAX(IF(K$32:K$166="unsaniert",J$32:J$166))) / 2,
        IF(
            K376 = "teilsaniert",
            (MIN(IF(K$32:K$166="teilsaniert",J$32:J$166)) + MAX(IF(K$32:K$166="teilsaniert",J$32:J$166))) / 2,
            (MIN(IF(K$32:K$166="saniert",J$32:J$166)) + MAX(IF(K$32:K$166="saniert",J$32:J$166))) / 2
        )
    )),
    0,
    IF(
        J375 &lt; (IF(
            K376 = "unsaniert",
            (MIN(IF(K$32:K$166="unsaniert",J$32:J$166)) + MAX(IF(K$32:K$166="unsaniert",J$32:J$166))) / 2,
            IF(
                K376 = "teilsaniert",
                (MIN(IF(K$32:K$166="teilsaniert",J$32:J$166)) + MAX(IF(K$32:K$166="teilsaniert",J$32:J$166))) / 2,
                (MIN(IF(K$32:K$166="saniert",J$32:J$166)) + MAX(IF(K$32:K$166="saniert",J$32:J$166))) / 2
            )
        )),
        0,
        I376
    )
)</f>
        <v>0</v>
      </c>
      <c r="W376" s="174">
        <f t="shared" si="100"/>
        <v>-4.9429102299996899</v>
      </c>
      <c r="X376" s="173">
        <f t="shared" si="98"/>
        <v>8.8957997521269155E-31</v>
      </c>
      <c r="Y376" s="174" t="str">
        <f t="shared" si="99"/>
        <v>saniert</v>
      </c>
      <c r="Z376" s="174" cm="1">
        <f t="array" ref="Z376">IF(
    X376 &gt; (IF(
        Y376 = "unsaniert",
        (MIN(IF(Y$29:Y$166="unsaniert",X$29:X$166)) + MAX(IF(Y$29:Y$166="unsaniert",X$29:X$166))) / 2,
        IF(
            Y376 = "teilsaniert",
            (MIN(IF(Y$29:Y$166="teilsaniert",X$29:X$166)) + MAX(IF(Y$29:Y$166="teilsaniert",X$29:X$166))) / 2,
            (MIN(IF(Y$29:Y$166="saniert",X$29:X$166)) + MAX(IF(Y$29:Y$166="saniert",X$29:X$166))) / 2
        )
    )),
    0,
    IF(
        X375 &lt; (IF(
            Y376 = "unsaniert",
            (MIN(IF(Y$29:Y$166="unsaniert",X$29:X$166)) + MAX(IF(Y$29:Y$166="unsaniert",X$29:X$166))) / 2,
            IF(
                Y376 = "teilsaniert",
                (MIN(IF(Y$29:Y$166="teilsaniert",X$29:X$166)) + MAX(IF(Y$29:Y$166="teilsaniert",X$29:X$166))) / 2,
                (MIN(IF(Y$29:Y$166="saniert",X$29:X$166)) + MAX(IF(Y$29:Y$166="saniert",X$29:X$166))) / 2
            )
        )),
        0,
        W376
    )
)</f>
        <v>0</v>
      </c>
      <c r="AK376" s="174">
        <f t="shared" si="101"/>
        <v>-8.0579460361989454</v>
      </c>
      <c r="AL376" s="173">
        <f t="shared" si="57"/>
        <v>1.2042562055564612E-212</v>
      </c>
      <c r="AM376" s="174" t="str">
        <f t="shared" si="58"/>
        <v>saniert</v>
      </c>
      <c r="AN376" s="174" cm="1">
        <f t="array" ref="AN376">IF(
    AL376 &gt; (IF(
        AM376 = "unsaniert",
        (MIN(IF(AM$1:AM$166="unsaniert",AL$1:AL$166)) + MAX(IF(AM$1:AM$166="unsaniert",AL$1:AL$166))) / 2,
        IF(
            AM376 = "teilsaniert",
            (MIN(IF(AM$1:AM$166="teilsaniert",AL$1:AL$166)) + MAX(IF(AM$1:AM$166="teilsaniert",AL$1:AL$166))) / 2,
            (MIN(IF(AM$1:AM$166="saniert",AL$1:AL$166)) + MAX(IF(AM$1:AM$166="saniert",AL$1:AL$166))) / 2
        )
    )),
    0,
    IF(
        AL375 &lt; (IF(
            AM376 = "unsaniert",
            (MIN(IF(AM$1:AM$166="unsaniert",AL$1:AL$166)) + MAX(IF(AM$1:AM$166="unsaniert",AL$1:AL$166))) / 2,
            IF(
                AM376 = "teilsaniert",
                (MIN(IF(AM$1:AM$166="teilsaniert",AL$1:AL$166)) + MAX(IF(AM$1:AM$166="teilsaniert",AL$1:AL$166))) / 2,
                (MIN(IF(AM$1:AM$166="saniert",AL$1:AL$166)) + MAX(IF(AM$1:AM$166="saniert",AL$1:AL$166))) / 2
            )
        )),
        0,
        AK376
    )
)</f>
        <v>0</v>
      </c>
    </row>
    <row r="377" spans="9:40">
      <c r="I377" s="174">
        <f t="shared" si="103"/>
        <v>-5.722773893973641</v>
      </c>
      <c r="J377" s="160">
        <f t="shared" si="102"/>
        <v>4.3937015610956638E-23</v>
      </c>
      <c r="K377" s="174" t="str">
        <f t="shared" si="104"/>
        <v>saniert</v>
      </c>
      <c r="L377" s="174" cm="1">
        <f t="array" ref="L377">IF(
    J377 &gt; (IF(
        K377 = "unsaniert",
        (MIN(IF(K$32:K$166="unsaniert",J$32:J$166)) + MAX(IF(K$32:K$166="unsaniert",J$32:J$166))) / 2,
        IF(
            K377 = "teilsaniert",
            (MIN(IF(K$32:K$166="teilsaniert",J$32:J$166)) + MAX(IF(K$32:K$166="teilsaniert",J$32:J$166))) / 2,
            (MIN(IF(K$32:K$166="saniert",J$32:J$166)) + MAX(IF(K$32:K$166="saniert",J$32:J$166))) / 2
        )
    )),
    0,
    IF(
        J376 &lt; (IF(
            K377 = "unsaniert",
            (MIN(IF(K$32:K$166="unsaniert",J$32:J$166)) + MAX(IF(K$32:K$166="unsaniert",J$32:J$166))) / 2,
            IF(
                K377 = "teilsaniert",
                (MIN(IF(K$32:K$166="teilsaniert",J$32:J$166)) + MAX(IF(K$32:K$166="teilsaniert",J$32:J$166))) / 2,
                (MIN(IF(K$32:K$166="saniert",J$32:J$166)) + MAX(IF(K$32:K$166="saniert",J$32:J$166))) / 2
            )
        )),
        0,
        I377
    )
)</f>
        <v>0</v>
      </c>
      <c r="W377" s="174">
        <f t="shared" si="100"/>
        <v>-4.9729102299996901</v>
      </c>
      <c r="X377" s="173">
        <f t="shared" si="98"/>
        <v>5.4412337682072521E-31</v>
      </c>
      <c r="Y377" s="174" t="str">
        <f t="shared" si="99"/>
        <v>saniert</v>
      </c>
      <c r="Z377" s="174" cm="1">
        <f t="array" ref="Z377">IF(
    X377 &gt; (IF(
        Y377 = "unsaniert",
        (MIN(IF(Y$29:Y$166="unsaniert",X$29:X$166)) + MAX(IF(Y$29:Y$166="unsaniert",X$29:X$166))) / 2,
        IF(
            Y377 = "teilsaniert",
            (MIN(IF(Y$29:Y$166="teilsaniert",X$29:X$166)) + MAX(IF(Y$29:Y$166="teilsaniert",X$29:X$166))) / 2,
            (MIN(IF(Y$29:Y$166="saniert",X$29:X$166)) + MAX(IF(Y$29:Y$166="saniert",X$29:X$166))) / 2
        )
    )),
    0,
    IF(
        X376 &lt; (IF(
            Y377 = "unsaniert",
            (MIN(IF(Y$29:Y$166="unsaniert",X$29:X$166)) + MAX(IF(Y$29:Y$166="unsaniert",X$29:X$166))) / 2,
            IF(
                Y377 = "teilsaniert",
                (MIN(IF(Y$29:Y$166="teilsaniert",X$29:X$166)) + MAX(IF(Y$29:Y$166="teilsaniert",X$29:X$166))) / 2,
                (MIN(IF(Y$29:Y$166="saniert",X$29:X$166)) + MAX(IF(Y$29:Y$166="saniert",X$29:X$166))) / 2
            )
        )),
        0,
        W377
    )
)</f>
        <v>0</v>
      </c>
      <c r="AK377" s="174">
        <f t="shared" si="101"/>
        <v>-8.0879460361989448</v>
      </c>
      <c r="AL377" s="173">
        <f t="shared" si="57"/>
        <v>5.3272151357644007E-214</v>
      </c>
      <c r="AM377" s="174" t="str">
        <f t="shared" si="58"/>
        <v>saniert</v>
      </c>
      <c r="AN377" s="174" cm="1">
        <f t="array" ref="AN377">IF(
    AL377 &gt; (IF(
        AM377 = "unsaniert",
        (MIN(IF(AM$1:AM$166="unsaniert",AL$1:AL$166)) + MAX(IF(AM$1:AM$166="unsaniert",AL$1:AL$166))) / 2,
        IF(
            AM377 = "teilsaniert",
            (MIN(IF(AM$1:AM$166="teilsaniert",AL$1:AL$166)) + MAX(IF(AM$1:AM$166="teilsaniert",AL$1:AL$166))) / 2,
            (MIN(IF(AM$1:AM$166="saniert",AL$1:AL$166)) + MAX(IF(AM$1:AM$166="saniert",AL$1:AL$166))) / 2
        )
    )),
    0,
    IF(
        AL376 &lt; (IF(
            AM377 = "unsaniert",
            (MIN(IF(AM$1:AM$166="unsaniert",AL$1:AL$166)) + MAX(IF(AM$1:AM$166="unsaniert",AL$1:AL$166))) / 2,
            IF(
                AM377 = "teilsaniert",
                (MIN(IF(AM$1:AM$166="teilsaniert",AL$1:AL$166)) + MAX(IF(AM$1:AM$166="teilsaniert",AL$1:AL$166))) / 2,
                (MIN(IF(AM$1:AM$166="saniert",AL$1:AL$166)) + MAX(IF(AM$1:AM$166="saniert",AL$1:AL$166))) / 2
            )
        )),
        0,
        AK377
    )
)</f>
        <v>0</v>
      </c>
    </row>
    <row r="378" spans="9:40">
      <c r="I378" s="174">
        <f t="shared" ref="I378:I393" si="105">I377-0.03</f>
        <v>-5.7527738939736413</v>
      </c>
      <c r="J378" s="160">
        <f t="shared" si="102"/>
        <v>3.0261668505905897E-23</v>
      </c>
      <c r="K378" s="174" t="str">
        <f t="shared" ref="K378:K393" si="106">IF(J378&gt;($C$30+$D$30)/100,"unsaniert",IF(J378&gt;($D$30)/100,"teilsaniert","saniert"))</f>
        <v>saniert</v>
      </c>
      <c r="L378" s="174" cm="1">
        <f t="array" ref="L378">IF(
    J378 &gt; (IF(
        K378 = "unsaniert",
        (MIN(IF(K$32:K$166="unsaniert",J$32:J$166)) + MAX(IF(K$32:K$166="unsaniert",J$32:J$166))) / 2,
        IF(
            K378 = "teilsaniert",
            (MIN(IF(K$32:K$166="teilsaniert",J$32:J$166)) + MAX(IF(K$32:K$166="teilsaniert",J$32:J$166))) / 2,
            (MIN(IF(K$32:K$166="saniert",J$32:J$166)) + MAX(IF(K$32:K$166="saniert",J$32:J$166))) / 2
        )
    )),
    0,
    IF(
        J377 &lt; (IF(
            K378 = "unsaniert",
            (MIN(IF(K$32:K$166="unsaniert",J$32:J$166)) + MAX(IF(K$32:K$166="unsaniert",J$32:J$166))) / 2,
            IF(
                K378 = "teilsaniert",
                (MIN(IF(K$32:K$166="teilsaniert",J$32:J$166)) + MAX(IF(K$32:K$166="teilsaniert",J$32:J$166))) / 2,
                (MIN(IF(K$32:K$166="saniert",J$32:J$166)) + MAX(IF(K$32:K$166="saniert",J$32:J$166))) / 2
            )
        )),
        0,
        I378
    )
)</f>
        <v>0</v>
      </c>
      <c r="W378" s="174">
        <f t="shared" si="100"/>
        <v>-5.0029102299996904</v>
      </c>
      <c r="X378" s="173">
        <f t="shared" si="98"/>
        <v>3.3222549713900317E-31</v>
      </c>
      <c r="Y378" s="174" t="str">
        <f t="shared" si="99"/>
        <v>saniert</v>
      </c>
      <c r="Z378" s="174" cm="1">
        <f t="array" ref="Z378">IF(
    X378 &gt; (IF(
        Y378 = "unsaniert",
        (MIN(IF(Y$29:Y$166="unsaniert",X$29:X$166)) + MAX(IF(Y$29:Y$166="unsaniert",X$29:X$166))) / 2,
        IF(
            Y378 = "teilsaniert",
            (MIN(IF(Y$29:Y$166="teilsaniert",X$29:X$166)) + MAX(IF(Y$29:Y$166="teilsaniert",X$29:X$166))) / 2,
            (MIN(IF(Y$29:Y$166="saniert",X$29:X$166)) + MAX(IF(Y$29:Y$166="saniert",X$29:X$166))) / 2
        )
    )),
    0,
    IF(
        X377 &lt; (IF(
            Y378 = "unsaniert",
            (MIN(IF(Y$29:Y$166="unsaniert",X$29:X$166)) + MAX(IF(Y$29:Y$166="unsaniert",X$29:X$166))) / 2,
            IF(
                Y378 = "teilsaniert",
                (MIN(IF(Y$29:Y$166="teilsaniert",X$29:X$166)) + MAX(IF(Y$29:Y$166="teilsaniert",X$29:X$166))) / 2,
                (MIN(IF(Y$29:Y$166="saniert",X$29:X$166)) + MAX(IF(Y$29:Y$166="saniert",X$29:X$166))) / 2
            )
        )),
        0,
        W378
    )
)</f>
        <v>0</v>
      </c>
      <c r="AK378" s="174">
        <f t="shared" si="101"/>
        <v>-8.1179460361989442</v>
      </c>
      <c r="AL378" s="173">
        <f t="shared" si="57"/>
        <v>2.3331521879259395E-215</v>
      </c>
      <c r="AM378" s="174" t="str">
        <f t="shared" si="58"/>
        <v>saniert</v>
      </c>
      <c r="AN378" s="174" cm="1">
        <f t="array" ref="AN378">IF(
    AL378 &gt; (IF(
        AM378 = "unsaniert",
        (MIN(IF(AM$1:AM$166="unsaniert",AL$1:AL$166)) + MAX(IF(AM$1:AM$166="unsaniert",AL$1:AL$166))) / 2,
        IF(
            AM378 = "teilsaniert",
            (MIN(IF(AM$1:AM$166="teilsaniert",AL$1:AL$166)) + MAX(IF(AM$1:AM$166="teilsaniert",AL$1:AL$166))) / 2,
            (MIN(IF(AM$1:AM$166="saniert",AL$1:AL$166)) + MAX(IF(AM$1:AM$166="saniert",AL$1:AL$166))) / 2
        )
    )),
    0,
    IF(
        AL377 &lt; (IF(
            AM378 = "unsaniert",
            (MIN(IF(AM$1:AM$166="unsaniert",AL$1:AL$166)) + MAX(IF(AM$1:AM$166="unsaniert",AL$1:AL$166))) / 2,
            IF(
                AM378 = "teilsaniert",
                (MIN(IF(AM$1:AM$166="teilsaniert",AL$1:AL$166)) + MAX(IF(AM$1:AM$166="teilsaniert",AL$1:AL$166))) / 2,
                (MIN(IF(AM$1:AM$166="saniert",AL$1:AL$166)) + MAX(IF(AM$1:AM$166="saniert",AL$1:AL$166))) / 2
            )
        )),
        0,
        AK378
    )
)</f>
        <v>0</v>
      </c>
    </row>
    <row r="379" spans="9:40">
      <c r="I379" s="174">
        <f t="shared" si="105"/>
        <v>-5.7827738939736415</v>
      </c>
      <c r="J379" s="160">
        <f t="shared" si="102"/>
        <v>2.0813752194933287E-23</v>
      </c>
      <c r="K379" s="174" t="str">
        <f t="shared" si="106"/>
        <v>saniert</v>
      </c>
      <c r="L379" s="174" cm="1">
        <f t="array" ref="L379">IF(
    J379 &gt; (IF(
        K379 = "unsaniert",
        (MIN(IF(K$32:K$166="unsaniert",J$32:J$166)) + MAX(IF(K$32:K$166="unsaniert",J$32:J$166))) / 2,
        IF(
            K379 = "teilsaniert",
            (MIN(IF(K$32:K$166="teilsaniert",J$32:J$166)) + MAX(IF(K$32:K$166="teilsaniert",J$32:J$166))) / 2,
            (MIN(IF(K$32:K$166="saniert",J$32:J$166)) + MAX(IF(K$32:K$166="saniert",J$32:J$166))) / 2
        )
    )),
    0,
    IF(
        J378 &lt; (IF(
            K379 = "unsaniert",
            (MIN(IF(K$32:K$166="unsaniert",J$32:J$166)) + MAX(IF(K$32:K$166="unsaniert",J$32:J$166))) / 2,
            IF(
                K379 = "teilsaniert",
                (MIN(IF(K$32:K$166="teilsaniert",J$32:J$166)) + MAX(IF(K$32:K$166="teilsaniert",J$32:J$166))) / 2,
                (MIN(IF(K$32:K$166="saniert",J$32:J$166)) + MAX(IF(K$32:K$166="saniert",J$32:J$166))) / 2
            )
        )),
        0,
        I379
    )
)</f>
        <v>0</v>
      </c>
      <c r="W379" s="174">
        <f t="shared" si="100"/>
        <v>-5.0329102299996906</v>
      </c>
      <c r="X379" s="173">
        <f t="shared" si="98"/>
        <v>2.0248445365345236E-31</v>
      </c>
      <c r="Y379" s="174" t="str">
        <f t="shared" si="99"/>
        <v>saniert</v>
      </c>
      <c r="Z379" s="174" cm="1">
        <f t="array" ref="Z379">IF(
    X379 &gt; (IF(
        Y379 = "unsaniert",
        (MIN(IF(Y$29:Y$166="unsaniert",X$29:X$166)) + MAX(IF(Y$29:Y$166="unsaniert",X$29:X$166))) / 2,
        IF(
            Y379 = "teilsaniert",
            (MIN(IF(Y$29:Y$166="teilsaniert",X$29:X$166)) + MAX(IF(Y$29:Y$166="teilsaniert",X$29:X$166))) / 2,
            (MIN(IF(Y$29:Y$166="saniert",X$29:X$166)) + MAX(IF(Y$29:Y$166="saniert",X$29:X$166))) / 2
        )
    )),
    0,
    IF(
        X378 &lt; (IF(
            Y379 = "unsaniert",
            (MIN(IF(Y$29:Y$166="unsaniert",X$29:X$166)) + MAX(IF(Y$29:Y$166="unsaniert",X$29:X$166))) / 2,
            IF(
                Y379 = "teilsaniert",
                (MIN(IF(Y$29:Y$166="teilsaniert",X$29:X$166)) + MAX(IF(Y$29:Y$166="teilsaniert",X$29:X$166))) / 2,
                (MIN(IF(Y$29:Y$166="saniert",X$29:X$166)) + MAX(IF(Y$29:Y$166="saniert",X$29:X$166))) / 2
            )
        )),
        0,
        W379
    )
)</f>
        <v>0</v>
      </c>
      <c r="AK379" s="174">
        <f t="shared" si="101"/>
        <v>-8.1479460361989435</v>
      </c>
      <c r="AL379" s="173">
        <f t="shared" si="57"/>
        <v>1.011689777193283E-216</v>
      </c>
      <c r="AM379" s="174" t="str">
        <f t="shared" si="58"/>
        <v>saniert</v>
      </c>
      <c r="AN379" s="174" cm="1">
        <f t="array" ref="AN379">IF(
    AL379 &gt; (IF(
        AM379 = "unsaniert",
        (MIN(IF(AM$1:AM$166="unsaniert",AL$1:AL$166)) + MAX(IF(AM$1:AM$166="unsaniert",AL$1:AL$166))) / 2,
        IF(
            AM379 = "teilsaniert",
            (MIN(IF(AM$1:AM$166="teilsaniert",AL$1:AL$166)) + MAX(IF(AM$1:AM$166="teilsaniert",AL$1:AL$166))) / 2,
            (MIN(IF(AM$1:AM$166="saniert",AL$1:AL$166)) + MAX(IF(AM$1:AM$166="saniert",AL$1:AL$166))) / 2
        )
    )),
    0,
    IF(
        AL378 &lt; (IF(
            AM379 = "unsaniert",
            (MIN(IF(AM$1:AM$166="unsaniert",AL$1:AL$166)) + MAX(IF(AM$1:AM$166="unsaniert",AL$1:AL$166))) / 2,
            IF(
                AM379 = "teilsaniert",
                (MIN(IF(AM$1:AM$166="teilsaniert",AL$1:AL$166)) + MAX(IF(AM$1:AM$166="teilsaniert",AL$1:AL$166))) / 2,
                (MIN(IF(AM$1:AM$166="saniert",AL$1:AL$166)) + MAX(IF(AM$1:AM$166="saniert",AL$1:AL$166))) / 2
            )
        )),
        0,
        AK379
    )
)</f>
        <v>0</v>
      </c>
    </row>
    <row r="380" spans="9:40">
      <c r="I380" s="174">
        <f t="shared" si="105"/>
        <v>-5.8127738939736417</v>
      </c>
      <c r="J380" s="160">
        <f t="shared" si="102"/>
        <v>1.4295621541577207E-23</v>
      </c>
      <c r="K380" s="174" t="str">
        <f t="shared" si="106"/>
        <v>saniert</v>
      </c>
      <c r="L380" s="174" cm="1">
        <f t="array" ref="L380">IF(
    J380 &gt; (IF(
        K380 = "unsaniert",
        (MIN(IF(K$32:K$166="unsaniert",J$32:J$166)) + MAX(IF(K$32:K$166="unsaniert",J$32:J$166))) / 2,
        IF(
            K380 = "teilsaniert",
            (MIN(IF(K$32:K$166="teilsaniert",J$32:J$166)) + MAX(IF(K$32:K$166="teilsaniert",J$32:J$166))) / 2,
            (MIN(IF(K$32:K$166="saniert",J$32:J$166)) + MAX(IF(K$32:K$166="saniert",J$32:J$166))) / 2
        )
    )),
    0,
    IF(
        J379 &lt; (IF(
            K380 = "unsaniert",
            (MIN(IF(K$32:K$166="unsaniert",J$32:J$166)) + MAX(IF(K$32:K$166="unsaniert",J$32:J$166))) / 2,
            IF(
                K380 = "teilsaniert",
                (MIN(IF(K$32:K$166="teilsaniert",J$32:J$166)) + MAX(IF(K$32:K$166="teilsaniert",J$32:J$166))) / 2,
                (MIN(IF(K$32:K$166="saniert",J$32:J$166)) + MAX(IF(K$32:K$166="saniert",J$32:J$166))) / 2
            )
        )),
        0,
        I380
    )
)</f>
        <v>0</v>
      </c>
      <c r="W380" s="174">
        <f t="shared" si="100"/>
        <v>-5.0629102299996909</v>
      </c>
      <c r="X380" s="173">
        <f t="shared" si="98"/>
        <v>1.2318945083217041E-31</v>
      </c>
      <c r="Y380" s="174" t="str">
        <f t="shared" si="99"/>
        <v>saniert</v>
      </c>
      <c r="Z380" s="174" cm="1">
        <f t="array" ref="Z380">IF(
    X380 &gt; (IF(
        Y380 = "unsaniert",
        (MIN(IF(Y$29:Y$166="unsaniert",X$29:X$166)) + MAX(IF(Y$29:Y$166="unsaniert",X$29:X$166))) / 2,
        IF(
            Y380 = "teilsaniert",
            (MIN(IF(Y$29:Y$166="teilsaniert",X$29:X$166)) + MAX(IF(Y$29:Y$166="teilsaniert",X$29:X$166))) / 2,
            (MIN(IF(Y$29:Y$166="saniert",X$29:X$166)) + MAX(IF(Y$29:Y$166="saniert",X$29:X$166))) / 2
        )
    )),
    0,
    IF(
        X379 &lt; (IF(
            Y380 = "unsaniert",
            (MIN(IF(Y$29:Y$166="unsaniert",X$29:X$166)) + MAX(IF(Y$29:Y$166="unsaniert",X$29:X$166))) / 2,
            IF(
                Y380 = "teilsaniert",
                (MIN(IF(Y$29:Y$166="teilsaniert",X$29:X$166)) + MAX(IF(Y$29:Y$166="teilsaniert",X$29:X$166))) / 2,
                (MIN(IF(Y$29:Y$166="saniert",X$29:X$166)) + MAX(IF(Y$29:Y$166="saniert",X$29:X$166))) / 2
            )
        )),
        0,
        W380
    )
)</f>
        <v>0</v>
      </c>
      <c r="AK380" s="174">
        <f t="shared" si="101"/>
        <v>-8.1779460361989429</v>
      </c>
      <c r="AL380" s="173">
        <f t="shared" si="57"/>
        <v>4.3432326010223817E-218</v>
      </c>
      <c r="AM380" s="174" t="str">
        <f t="shared" si="58"/>
        <v>saniert</v>
      </c>
      <c r="AN380" s="174" cm="1">
        <f t="array" ref="AN380">IF(
    AL380 &gt; (IF(
        AM380 = "unsaniert",
        (MIN(IF(AM$1:AM$166="unsaniert",AL$1:AL$166)) + MAX(IF(AM$1:AM$166="unsaniert",AL$1:AL$166))) / 2,
        IF(
            AM380 = "teilsaniert",
            (MIN(IF(AM$1:AM$166="teilsaniert",AL$1:AL$166)) + MAX(IF(AM$1:AM$166="teilsaniert",AL$1:AL$166))) / 2,
            (MIN(IF(AM$1:AM$166="saniert",AL$1:AL$166)) + MAX(IF(AM$1:AM$166="saniert",AL$1:AL$166))) / 2
        )
    )),
    0,
    IF(
        AL379 &lt; (IF(
            AM380 = "unsaniert",
            (MIN(IF(AM$1:AM$166="unsaniert",AL$1:AL$166)) + MAX(IF(AM$1:AM$166="unsaniert",AL$1:AL$166))) / 2,
            IF(
                AM380 = "teilsaniert",
                (MIN(IF(AM$1:AM$166="teilsaniert",AL$1:AL$166)) + MAX(IF(AM$1:AM$166="teilsaniert",AL$1:AL$166))) / 2,
                (MIN(IF(AM$1:AM$166="saniert",AL$1:AL$166)) + MAX(IF(AM$1:AM$166="saniert",AL$1:AL$166))) / 2
            )
        )),
        0,
        AK380
    )
)</f>
        <v>0</v>
      </c>
    </row>
    <row r="381" spans="9:40">
      <c r="I381" s="174">
        <f t="shared" si="105"/>
        <v>-5.842773893973642</v>
      </c>
      <c r="J381" s="160">
        <f t="shared" si="102"/>
        <v>9.8050726443982538E-24</v>
      </c>
      <c r="K381" s="174" t="str">
        <f t="shared" si="106"/>
        <v>saniert</v>
      </c>
      <c r="L381" s="174" cm="1">
        <f t="array" ref="L381">IF(
    J381 &gt; (IF(
        K381 = "unsaniert",
        (MIN(IF(K$32:K$166="unsaniert",J$32:J$166)) + MAX(IF(K$32:K$166="unsaniert",J$32:J$166))) / 2,
        IF(
            K381 = "teilsaniert",
            (MIN(IF(K$32:K$166="teilsaniert",J$32:J$166)) + MAX(IF(K$32:K$166="teilsaniert",J$32:J$166))) / 2,
            (MIN(IF(K$32:K$166="saniert",J$32:J$166)) + MAX(IF(K$32:K$166="saniert",J$32:J$166))) / 2
        )
    )),
    0,
    IF(
        J380 &lt; (IF(
            K381 = "unsaniert",
            (MIN(IF(K$32:K$166="unsaniert",J$32:J$166)) + MAX(IF(K$32:K$166="unsaniert",J$32:J$166))) / 2,
            IF(
                K381 = "teilsaniert",
                (MIN(IF(K$32:K$166="teilsaniert",J$32:J$166)) + MAX(IF(K$32:K$166="teilsaniert",J$32:J$166))) / 2,
                (MIN(IF(K$32:K$166="saniert",J$32:J$166)) + MAX(IF(K$32:K$166="saniert",J$32:J$166))) / 2
            )
        )),
        0,
        I381
    )
)</f>
        <v>0</v>
      </c>
      <c r="W381" s="174">
        <f t="shared" si="100"/>
        <v>-5.0929102299996911</v>
      </c>
      <c r="X381" s="173">
        <f t="shared" si="98"/>
        <v>7.4813233350186072E-32</v>
      </c>
      <c r="Y381" s="174" t="str">
        <f t="shared" si="99"/>
        <v>saniert</v>
      </c>
      <c r="Z381" s="174" cm="1">
        <f t="array" ref="Z381">IF(
    X381 &gt; (IF(
        Y381 = "unsaniert",
        (MIN(IF(Y$29:Y$166="unsaniert",X$29:X$166)) + MAX(IF(Y$29:Y$166="unsaniert",X$29:X$166))) / 2,
        IF(
            Y381 = "teilsaniert",
            (MIN(IF(Y$29:Y$166="teilsaniert",X$29:X$166)) + MAX(IF(Y$29:Y$166="teilsaniert",X$29:X$166))) / 2,
            (MIN(IF(Y$29:Y$166="saniert",X$29:X$166)) + MAX(IF(Y$29:Y$166="saniert",X$29:X$166))) / 2
        )
    )),
    0,
    IF(
        X380 &lt; (IF(
            Y381 = "unsaniert",
            (MIN(IF(Y$29:Y$166="unsaniert",X$29:X$166)) + MAX(IF(Y$29:Y$166="unsaniert",X$29:X$166))) / 2,
            IF(
                Y381 = "teilsaniert",
                (MIN(IF(Y$29:Y$166="teilsaniert",X$29:X$166)) + MAX(IF(Y$29:Y$166="teilsaniert",X$29:X$166))) / 2,
                (MIN(IF(Y$29:Y$166="saniert",X$29:X$166)) + MAX(IF(Y$29:Y$166="saniert",X$29:X$166))) / 2
            )
        )),
        0,
        W381
    )
)</f>
        <v>0</v>
      </c>
      <c r="AK381" s="174">
        <f t="shared" si="101"/>
        <v>-8.2079460361989423</v>
      </c>
      <c r="AL381" s="173">
        <f t="shared" si="57"/>
        <v>1.8460362348545143E-219</v>
      </c>
      <c r="AM381" s="174" t="str">
        <f t="shared" si="58"/>
        <v>saniert</v>
      </c>
      <c r="AN381" s="174" cm="1">
        <f t="array" ref="AN381">IF(
    AL381 &gt; (IF(
        AM381 = "unsaniert",
        (MIN(IF(AM$1:AM$166="unsaniert",AL$1:AL$166)) + MAX(IF(AM$1:AM$166="unsaniert",AL$1:AL$166))) / 2,
        IF(
            AM381 = "teilsaniert",
            (MIN(IF(AM$1:AM$166="teilsaniert",AL$1:AL$166)) + MAX(IF(AM$1:AM$166="teilsaniert",AL$1:AL$166))) / 2,
            (MIN(IF(AM$1:AM$166="saniert",AL$1:AL$166)) + MAX(IF(AM$1:AM$166="saniert",AL$1:AL$166))) / 2
        )
    )),
    0,
    IF(
        AL380 &lt; (IF(
            AM381 = "unsaniert",
            (MIN(IF(AM$1:AM$166="unsaniert",AL$1:AL$166)) + MAX(IF(AM$1:AM$166="unsaniert",AL$1:AL$166))) / 2,
            IF(
                AM381 = "teilsaniert",
                (MIN(IF(AM$1:AM$166="teilsaniert",AL$1:AL$166)) + MAX(IF(AM$1:AM$166="teilsaniert",AL$1:AL$166))) / 2,
                (MIN(IF(AM$1:AM$166="saniert",AL$1:AL$166)) + MAX(IF(AM$1:AM$166="saniert",AL$1:AL$166))) / 2
            )
        )),
        0,
        AK381
    )
)</f>
        <v>0</v>
      </c>
    </row>
    <row r="382" spans="9:40">
      <c r="I382" s="174">
        <f t="shared" si="105"/>
        <v>-5.8727738939736422</v>
      </c>
      <c r="J382" s="160">
        <f t="shared" si="102"/>
        <v>6.7157366643823215E-24</v>
      </c>
      <c r="K382" s="174" t="str">
        <f t="shared" si="106"/>
        <v>saniert</v>
      </c>
      <c r="L382" s="174" cm="1">
        <f t="array" ref="L382">IF(
    J382 &gt; (IF(
        K382 = "unsaniert",
        (MIN(IF(K$32:K$166="unsaniert",J$32:J$166)) + MAX(IF(K$32:K$166="unsaniert",J$32:J$166))) / 2,
        IF(
            K382 = "teilsaniert",
            (MIN(IF(K$32:K$166="teilsaniert",J$32:J$166)) + MAX(IF(K$32:K$166="teilsaniert",J$32:J$166))) / 2,
            (MIN(IF(K$32:K$166="saniert",J$32:J$166)) + MAX(IF(K$32:K$166="saniert",J$32:J$166))) / 2
        )
    )),
    0,
    IF(
        J381 &lt; (IF(
            K382 = "unsaniert",
            (MIN(IF(K$32:K$166="unsaniert",J$32:J$166)) + MAX(IF(K$32:K$166="unsaniert",J$32:J$166))) / 2,
            IF(
                K382 = "teilsaniert",
                (MIN(IF(K$32:K$166="teilsaniert",J$32:J$166)) + MAX(IF(K$32:K$166="teilsaniert",J$32:J$166))) / 2,
                (MIN(IF(K$32:K$166="saniert",J$32:J$166)) + MAX(IF(K$32:K$166="saniert",J$32:J$166))) / 2
            )
        )),
        0,
        I382
    )
)</f>
        <v>0</v>
      </c>
      <c r="W382" s="174">
        <f t="shared" si="100"/>
        <v>-5.1229102299996914</v>
      </c>
      <c r="X382" s="173">
        <f t="shared" si="98"/>
        <v>4.5353035853817508E-32</v>
      </c>
      <c r="Y382" s="174" t="str">
        <f t="shared" si="99"/>
        <v>saniert</v>
      </c>
      <c r="Z382" s="174" cm="1">
        <f t="array" ref="Z382">IF(
    X382 &gt; (IF(
        Y382 = "unsaniert",
        (MIN(IF(Y$29:Y$166="unsaniert",X$29:X$166)) + MAX(IF(Y$29:Y$166="unsaniert",X$29:X$166))) / 2,
        IF(
            Y382 = "teilsaniert",
            (MIN(IF(Y$29:Y$166="teilsaniert",X$29:X$166)) + MAX(IF(Y$29:Y$166="teilsaniert",X$29:X$166))) / 2,
            (MIN(IF(Y$29:Y$166="saniert",X$29:X$166)) + MAX(IF(Y$29:Y$166="saniert",X$29:X$166))) / 2
        )
    )),
    0,
    IF(
        X381 &lt; (IF(
            Y382 = "unsaniert",
            (MIN(IF(Y$29:Y$166="unsaniert",X$29:X$166)) + MAX(IF(Y$29:Y$166="unsaniert",X$29:X$166))) / 2,
            IF(
                Y382 = "teilsaniert",
                (MIN(IF(Y$29:Y$166="teilsaniert",X$29:X$166)) + MAX(IF(Y$29:Y$166="teilsaniert",X$29:X$166))) / 2,
                (MIN(IF(Y$29:Y$166="saniert",X$29:X$166)) + MAX(IF(Y$29:Y$166="saniert",X$29:X$166))) / 2
            )
        )),
        0,
        W382
    )
)</f>
        <v>0</v>
      </c>
      <c r="AK382" s="174">
        <f t="shared" si="101"/>
        <v>-8.2379460361989416</v>
      </c>
      <c r="AL382" s="173">
        <f t="shared" si="57"/>
        <v>7.7683490743359137E-221</v>
      </c>
      <c r="AM382" s="174" t="str">
        <f t="shared" si="58"/>
        <v>saniert</v>
      </c>
      <c r="AN382" s="174" cm="1">
        <f t="array" ref="AN382">IF(
    AL382 &gt; (IF(
        AM382 = "unsaniert",
        (MIN(IF(AM$1:AM$166="unsaniert",AL$1:AL$166)) + MAX(IF(AM$1:AM$166="unsaniert",AL$1:AL$166))) / 2,
        IF(
            AM382 = "teilsaniert",
            (MIN(IF(AM$1:AM$166="teilsaniert",AL$1:AL$166)) + MAX(IF(AM$1:AM$166="teilsaniert",AL$1:AL$166))) / 2,
            (MIN(IF(AM$1:AM$166="saniert",AL$1:AL$166)) + MAX(IF(AM$1:AM$166="saniert",AL$1:AL$166))) / 2
        )
    )),
    0,
    IF(
        AL381 &lt; (IF(
            AM382 = "unsaniert",
            (MIN(IF(AM$1:AM$166="unsaniert",AL$1:AL$166)) + MAX(IF(AM$1:AM$166="unsaniert",AL$1:AL$166))) / 2,
            IF(
                AM382 = "teilsaniert",
                (MIN(IF(AM$1:AM$166="teilsaniert",AL$1:AL$166)) + MAX(IF(AM$1:AM$166="teilsaniert",AL$1:AL$166))) / 2,
                (MIN(IF(AM$1:AM$166="saniert",AL$1:AL$166)) + MAX(IF(AM$1:AM$166="saniert",AL$1:AL$166))) / 2
            )
        )),
        0,
        AK382
    )
)</f>
        <v>0</v>
      </c>
    </row>
    <row r="383" spans="9:40">
      <c r="I383" s="174">
        <f t="shared" si="105"/>
        <v>-5.9027738939736425</v>
      </c>
      <c r="J383" s="160">
        <f t="shared" si="102"/>
        <v>4.5933710556132636E-24</v>
      </c>
      <c r="K383" s="174" t="str">
        <f t="shared" si="106"/>
        <v>saniert</v>
      </c>
      <c r="L383" s="174" cm="1">
        <f t="array" ref="L383">IF(
    J383 &gt; (IF(
        K383 = "unsaniert",
        (MIN(IF(K$32:K$166="unsaniert",J$32:J$166)) + MAX(IF(K$32:K$166="unsaniert",J$32:J$166))) / 2,
        IF(
            K383 = "teilsaniert",
            (MIN(IF(K$32:K$166="teilsaniert",J$32:J$166)) + MAX(IF(K$32:K$166="teilsaniert",J$32:J$166))) / 2,
            (MIN(IF(K$32:K$166="saniert",J$32:J$166)) + MAX(IF(K$32:K$166="saniert",J$32:J$166))) / 2
        )
    )),
    0,
    IF(
        J382 &lt; (IF(
            K383 = "unsaniert",
            (MIN(IF(K$32:K$166="unsaniert",J$32:J$166)) + MAX(IF(K$32:K$166="unsaniert",J$32:J$166))) / 2,
            IF(
                K383 = "teilsaniert",
                (MIN(IF(K$32:K$166="teilsaniert",J$32:J$166)) + MAX(IF(K$32:K$166="teilsaniert",J$32:J$166))) / 2,
                (MIN(IF(K$32:K$166="saniert",J$32:J$166)) + MAX(IF(K$32:K$166="saniert",J$32:J$166))) / 2
            )
        )),
        0,
        I383
    )
)</f>
        <v>0</v>
      </c>
      <c r="W383" s="174">
        <f t="shared" si="100"/>
        <v>-5.1529102299996916</v>
      </c>
      <c r="X383" s="173">
        <f t="shared" si="98"/>
        <v>2.7444624700178345E-32</v>
      </c>
      <c r="Y383" s="174" t="str">
        <f t="shared" si="99"/>
        <v>saniert</v>
      </c>
      <c r="Z383" s="174" cm="1">
        <f t="array" ref="Z383">IF(
    X383 &gt; (IF(
        Y383 = "unsaniert",
        (MIN(IF(Y$29:Y$166="unsaniert",X$29:X$166)) + MAX(IF(Y$29:Y$166="unsaniert",X$29:X$166))) / 2,
        IF(
            Y383 = "teilsaniert",
            (MIN(IF(Y$29:Y$166="teilsaniert",X$29:X$166)) + MAX(IF(Y$29:Y$166="teilsaniert",X$29:X$166))) / 2,
            (MIN(IF(Y$29:Y$166="saniert",X$29:X$166)) + MAX(IF(Y$29:Y$166="saniert",X$29:X$166))) / 2
        )
    )),
    0,
    IF(
        X382 &lt; (IF(
            Y383 = "unsaniert",
            (MIN(IF(Y$29:Y$166="unsaniert",X$29:X$166)) + MAX(IF(Y$29:Y$166="unsaniert",X$29:X$166))) / 2,
            IF(
                Y383 = "teilsaniert",
                (MIN(IF(Y$29:Y$166="teilsaniert",X$29:X$166)) + MAX(IF(Y$29:Y$166="teilsaniert",X$29:X$166))) / 2,
                (MIN(IF(Y$29:Y$166="saniert",X$29:X$166)) + MAX(IF(Y$29:Y$166="saniert",X$29:X$166))) / 2
            )
        )),
        0,
        W383
    )
)</f>
        <v>0</v>
      </c>
      <c r="AK383" s="174">
        <f t="shared" si="101"/>
        <v>-8.267946036198941</v>
      </c>
      <c r="AL383" s="173">
        <f t="shared" si="57"/>
        <v>3.2365222369003621E-222</v>
      </c>
      <c r="AM383" s="174" t="str">
        <f t="shared" si="58"/>
        <v>saniert</v>
      </c>
      <c r="AN383" s="174" cm="1">
        <f t="array" ref="AN383">IF(
    AL383 &gt; (IF(
        AM383 = "unsaniert",
        (MIN(IF(AM$1:AM$166="unsaniert",AL$1:AL$166)) + MAX(IF(AM$1:AM$166="unsaniert",AL$1:AL$166))) / 2,
        IF(
            AM383 = "teilsaniert",
            (MIN(IF(AM$1:AM$166="teilsaniert",AL$1:AL$166)) + MAX(IF(AM$1:AM$166="teilsaniert",AL$1:AL$166))) / 2,
            (MIN(IF(AM$1:AM$166="saniert",AL$1:AL$166)) + MAX(IF(AM$1:AM$166="saniert",AL$1:AL$166))) / 2
        )
    )),
    0,
    IF(
        AL382 &lt; (IF(
            AM383 = "unsaniert",
            (MIN(IF(AM$1:AM$166="unsaniert",AL$1:AL$166)) + MAX(IF(AM$1:AM$166="unsaniert",AL$1:AL$166))) / 2,
            IF(
                AM383 = "teilsaniert",
                (MIN(IF(AM$1:AM$166="teilsaniert",AL$1:AL$166)) + MAX(IF(AM$1:AM$166="teilsaniert",AL$1:AL$166))) / 2,
                (MIN(IF(AM$1:AM$166="saniert",AL$1:AL$166)) + MAX(IF(AM$1:AM$166="saniert",AL$1:AL$166))) / 2
            )
        )),
        0,
        AK383
    )
)</f>
        <v>0</v>
      </c>
    </row>
    <row r="384" spans="9:40">
      <c r="I384" s="174">
        <f t="shared" si="105"/>
        <v>-5.9327738939736427</v>
      </c>
      <c r="J384" s="160">
        <f t="shared" si="102"/>
        <v>3.1373602392603736E-24</v>
      </c>
      <c r="K384" s="174" t="str">
        <f t="shared" si="106"/>
        <v>saniert</v>
      </c>
      <c r="L384" s="174" cm="1">
        <f t="array" ref="L384">IF(
    J384 &gt; (IF(
        K384 = "unsaniert",
        (MIN(IF(K$32:K$166="unsaniert",J$32:J$166)) + MAX(IF(K$32:K$166="unsaniert",J$32:J$166))) / 2,
        IF(
            K384 = "teilsaniert",
            (MIN(IF(K$32:K$166="teilsaniert",J$32:J$166)) + MAX(IF(K$32:K$166="teilsaniert",J$32:J$166))) / 2,
            (MIN(IF(K$32:K$166="saniert",J$32:J$166)) + MAX(IF(K$32:K$166="saniert",J$32:J$166))) / 2
        )
    )),
    0,
    IF(
        J383 &lt; (IF(
            K384 = "unsaniert",
            (MIN(IF(K$32:K$166="unsaniert",J$32:J$166)) + MAX(IF(K$32:K$166="unsaniert",J$32:J$166))) / 2,
            IF(
                K384 = "teilsaniert",
                (MIN(IF(K$32:K$166="teilsaniert",J$32:J$166)) + MAX(IF(K$32:K$166="teilsaniert",J$32:J$166))) / 2,
                (MIN(IF(K$32:K$166="saniert",J$32:J$166)) + MAX(IF(K$32:K$166="saniert",J$32:J$166))) / 2
            )
        )),
        0,
        I384
    )
)</f>
        <v>0</v>
      </c>
      <c r="W384" s="174">
        <f t="shared" si="100"/>
        <v>-5.1829102299996919</v>
      </c>
      <c r="X384" s="173">
        <f t="shared" si="98"/>
        <v>1.6577963768922314E-32</v>
      </c>
      <c r="Y384" s="174" t="str">
        <f t="shared" si="99"/>
        <v>saniert</v>
      </c>
      <c r="Z384" s="174" cm="1">
        <f t="array" ref="Z384">IF(
    X384 &gt; (IF(
        Y384 = "unsaniert",
        (MIN(IF(Y$29:Y$166="unsaniert",X$29:X$166)) + MAX(IF(Y$29:Y$166="unsaniert",X$29:X$166))) / 2,
        IF(
            Y384 = "teilsaniert",
            (MIN(IF(Y$29:Y$166="teilsaniert",X$29:X$166)) + MAX(IF(Y$29:Y$166="teilsaniert",X$29:X$166))) / 2,
            (MIN(IF(Y$29:Y$166="saniert",X$29:X$166)) + MAX(IF(Y$29:Y$166="saniert",X$29:X$166))) / 2
        )
    )),
    0,
    IF(
        X383 &lt; (IF(
            Y384 = "unsaniert",
            (MIN(IF(Y$29:Y$166="unsaniert",X$29:X$166)) + MAX(IF(Y$29:Y$166="unsaniert",X$29:X$166))) / 2,
            IF(
                Y384 = "teilsaniert",
                (MIN(IF(Y$29:Y$166="teilsaniert",X$29:X$166)) + MAX(IF(Y$29:Y$166="teilsaniert",X$29:X$166))) / 2,
                (MIN(IF(Y$29:Y$166="saniert",X$29:X$166)) + MAX(IF(Y$29:Y$166="saniert",X$29:X$166))) / 2
            )
        )),
        0,
        W384
    )
)</f>
        <v>0</v>
      </c>
      <c r="AK384" s="174">
        <f t="shared" si="101"/>
        <v>-8.2979460361989403</v>
      </c>
      <c r="AL384" s="173">
        <f t="shared" si="57"/>
        <v>1.3350261805105759E-223</v>
      </c>
      <c r="AM384" s="174" t="str">
        <f t="shared" si="58"/>
        <v>saniert</v>
      </c>
      <c r="AN384" s="174" cm="1">
        <f t="array" ref="AN384">IF(
    AL384 &gt; (IF(
        AM384 = "unsaniert",
        (MIN(IF(AM$1:AM$166="unsaniert",AL$1:AL$166)) + MAX(IF(AM$1:AM$166="unsaniert",AL$1:AL$166))) / 2,
        IF(
            AM384 = "teilsaniert",
            (MIN(IF(AM$1:AM$166="teilsaniert",AL$1:AL$166)) + MAX(IF(AM$1:AM$166="teilsaniert",AL$1:AL$166))) / 2,
            (MIN(IF(AM$1:AM$166="saniert",AL$1:AL$166)) + MAX(IF(AM$1:AM$166="saniert",AL$1:AL$166))) / 2
        )
    )),
    0,
    IF(
        AL383 &lt; (IF(
            AM384 = "unsaniert",
            (MIN(IF(AM$1:AM$166="unsaniert",AL$1:AL$166)) + MAX(IF(AM$1:AM$166="unsaniert",AL$1:AL$166))) / 2,
            IF(
                AM384 = "teilsaniert",
                (MIN(IF(AM$1:AM$166="teilsaniert",AL$1:AL$166)) + MAX(IF(AM$1:AM$166="teilsaniert",AL$1:AL$166))) / 2,
                (MIN(IF(AM$1:AM$166="saniert",AL$1:AL$166)) + MAX(IF(AM$1:AM$166="saniert",AL$1:AL$166))) / 2
            )
        )),
        0,
        AK384
    )
)</f>
        <v>0</v>
      </c>
    </row>
    <row r="385" spans="9:40">
      <c r="I385" s="174">
        <f t="shared" si="105"/>
        <v>-5.962773893973643</v>
      </c>
      <c r="J385" s="160">
        <f t="shared" si="102"/>
        <v>2.1398936737196752E-24</v>
      </c>
      <c r="K385" s="174" t="str">
        <f t="shared" si="106"/>
        <v>saniert</v>
      </c>
      <c r="L385" s="174" cm="1">
        <f t="array" ref="L385">IF(
    J385 &gt; (IF(
        K385 = "unsaniert",
        (MIN(IF(K$32:K$166="unsaniert",J$32:J$166)) + MAX(IF(K$32:K$166="unsaniert",J$32:J$166))) / 2,
        IF(
            K385 = "teilsaniert",
            (MIN(IF(K$32:K$166="teilsaniert",J$32:J$166)) + MAX(IF(K$32:K$166="teilsaniert",J$32:J$166))) / 2,
            (MIN(IF(K$32:K$166="saniert",J$32:J$166)) + MAX(IF(K$32:K$166="saniert",J$32:J$166))) / 2
        )
    )),
    0,
    IF(
        J384 &lt; (IF(
            K385 = "unsaniert",
            (MIN(IF(K$32:K$166="unsaniert",J$32:J$166)) + MAX(IF(K$32:K$166="unsaniert",J$32:J$166))) / 2,
            IF(
                K385 = "teilsaniert",
                (MIN(IF(K$32:K$166="teilsaniert",J$32:J$166)) + MAX(IF(K$32:K$166="teilsaniert",J$32:J$166))) / 2,
                (MIN(IF(K$32:K$166="saniert",J$32:J$166)) + MAX(IF(K$32:K$166="saniert",J$32:J$166))) / 2
            )
        )),
        0,
        I385
    )
)</f>
        <v>0</v>
      </c>
      <c r="W385" s="174">
        <f t="shared" si="100"/>
        <v>-5.2129102299996921</v>
      </c>
      <c r="X385" s="173">
        <f t="shared" si="98"/>
        <v>9.9960402376669956E-33</v>
      </c>
      <c r="Y385" s="174" t="str">
        <f t="shared" si="99"/>
        <v>saniert</v>
      </c>
      <c r="Z385" s="174" cm="1">
        <f t="array" ref="Z385">IF(
    X385 &gt; (IF(
        Y385 = "unsaniert",
        (MIN(IF(Y$29:Y$166="unsaniert",X$29:X$166)) + MAX(IF(Y$29:Y$166="unsaniert",X$29:X$166))) / 2,
        IF(
            Y385 = "teilsaniert",
            (MIN(IF(Y$29:Y$166="teilsaniert",X$29:X$166)) + MAX(IF(Y$29:Y$166="teilsaniert",X$29:X$166))) / 2,
            (MIN(IF(Y$29:Y$166="saniert",X$29:X$166)) + MAX(IF(Y$29:Y$166="saniert",X$29:X$166))) / 2
        )
    )),
    0,
    IF(
        X384 &lt; (IF(
            Y385 = "unsaniert",
            (MIN(IF(Y$29:Y$166="unsaniert",X$29:X$166)) + MAX(IF(Y$29:Y$166="unsaniert",X$29:X$166))) / 2,
            IF(
                Y385 = "teilsaniert",
                (MIN(IF(Y$29:Y$166="teilsaniert",X$29:X$166)) + MAX(IF(Y$29:Y$166="teilsaniert",X$29:X$166))) / 2,
                (MIN(IF(Y$29:Y$166="saniert",X$29:X$166)) + MAX(IF(Y$29:Y$166="saniert",X$29:X$166))) / 2
            )
        )),
        0,
        W385
    )
)</f>
        <v>0</v>
      </c>
      <c r="AK385" s="174">
        <f t="shared" si="101"/>
        <v>-8.3279460361989397</v>
      </c>
      <c r="AL385" s="173">
        <f t="shared" si="57"/>
        <v>5.45208060350247E-225</v>
      </c>
      <c r="AM385" s="174" t="str">
        <f t="shared" si="58"/>
        <v>saniert</v>
      </c>
      <c r="AN385" s="174" cm="1">
        <f t="array" ref="AN385">IF(
    AL385 &gt; (IF(
        AM385 = "unsaniert",
        (MIN(IF(AM$1:AM$166="unsaniert",AL$1:AL$166)) + MAX(IF(AM$1:AM$166="unsaniert",AL$1:AL$166))) / 2,
        IF(
            AM385 = "teilsaniert",
            (MIN(IF(AM$1:AM$166="teilsaniert",AL$1:AL$166)) + MAX(IF(AM$1:AM$166="teilsaniert",AL$1:AL$166))) / 2,
            (MIN(IF(AM$1:AM$166="saniert",AL$1:AL$166)) + MAX(IF(AM$1:AM$166="saniert",AL$1:AL$166))) / 2
        )
    )),
    0,
    IF(
        AL384 &lt; (IF(
            AM385 = "unsaniert",
            (MIN(IF(AM$1:AM$166="unsaniert",AL$1:AL$166)) + MAX(IF(AM$1:AM$166="unsaniert",AL$1:AL$166))) / 2,
            IF(
                AM385 = "teilsaniert",
                (MIN(IF(AM$1:AM$166="teilsaniert",AL$1:AL$166)) + MAX(IF(AM$1:AM$166="teilsaniert",AL$1:AL$166))) / 2,
                (MIN(IF(AM$1:AM$166="saniert",AL$1:AL$166)) + MAX(IF(AM$1:AM$166="saniert",AL$1:AL$166))) / 2
            )
        )),
        0,
        AK385
    )
)</f>
        <v>0</v>
      </c>
    </row>
    <row r="386" spans="9:40">
      <c r="I386" s="174">
        <f t="shared" si="105"/>
        <v>-5.9927738939736432</v>
      </c>
      <c r="J386" s="160">
        <f t="shared" si="102"/>
        <v>1.4575212968593971E-24</v>
      </c>
      <c r="K386" s="174" t="str">
        <f t="shared" si="106"/>
        <v>saniert</v>
      </c>
      <c r="L386" s="174" cm="1">
        <f t="array" ref="L386">IF(
    J386 &gt; (IF(
        K386 = "unsaniert",
        (MIN(IF(K$32:K$166="unsaniert",J$32:J$166)) + MAX(IF(K$32:K$166="unsaniert",J$32:J$166))) / 2,
        IF(
            K386 = "teilsaniert",
            (MIN(IF(K$32:K$166="teilsaniert",J$32:J$166)) + MAX(IF(K$32:K$166="teilsaniert",J$32:J$166))) / 2,
            (MIN(IF(K$32:K$166="saniert",J$32:J$166)) + MAX(IF(K$32:K$166="saniert",J$32:J$166))) / 2
        )
    )),
    0,
    IF(
        J385 &lt; (IF(
            K386 = "unsaniert",
            (MIN(IF(K$32:K$166="unsaniert",J$32:J$166)) + MAX(IF(K$32:K$166="unsaniert",J$32:J$166))) / 2,
            IF(
                K386 = "teilsaniert",
                (MIN(IF(K$32:K$166="teilsaniert",J$32:J$166)) + MAX(IF(K$32:K$166="teilsaniert",J$32:J$166))) / 2,
                (MIN(IF(K$32:K$166="saniert",J$32:J$166)) + MAX(IF(K$32:K$166="saniert",J$32:J$166))) / 2
            )
        )),
        0,
        I386
    )
)</f>
        <v>0</v>
      </c>
      <c r="W386" s="174">
        <f t="shared" si="100"/>
        <v>-5.2429102299996924</v>
      </c>
      <c r="X386" s="173">
        <f t="shared" si="98"/>
        <v>6.0165521836674531E-33</v>
      </c>
      <c r="Y386" s="174" t="str">
        <f t="shared" si="99"/>
        <v>saniert</v>
      </c>
      <c r="Z386" s="174" cm="1">
        <f t="array" ref="Z386">IF(
    X386 &gt; (IF(
        Y386 = "unsaniert",
        (MIN(IF(Y$29:Y$166="unsaniert",X$29:X$166)) + MAX(IF(Y$29:Y$166="unsaniert",X$29:X$166))) / 2,
        IF(
            Y386 = "teilsaniert",
            (MIN(IF(Y$29:Y$166="teilsaniert",X$29:X$166)) + MAX(IF(Y$29:Y$166="teilsaniert",X$29:X$166))) / 2,
            (MIN(IF(Y$29:Y$166="saniert",X$29:X$166)) + MAX(IF(Y$29:Y$166="saniert",X$29:X$166))) / 2
        )
    )),
    0,
    IF(
        X385 &lt; (IF(
            Y386 = "unsaniert",
            (MIN(IF(Y$29:Y$166="unsaniert",X$29:X$166)) + MAX(IF(Y$29:Y$166="unsaniert",X$29:X$166))) / 2,
            IF(
                Y386 = "teilsaniert",
                (MIN(IF(Y$29:Y$166="teilsaniert",X$29:X$166)) + MAX(IF(Y$29:Y$166="teilsaniert",X$29:X$166))) / 2,
                (MIN(IF(Y$29:Y$166="saniert",X$29:X$166)) + MAX(IF(Y$29:Y$166="saniert",X$29:X$166))) / 2
            )
        )),
        0,
        W386
    )
)</f>
        <v>0</v>
      </c>
      <c r="AK386" s="174">
        <f t="shared" si="101"/>
        <v>-8.3579460361989391</v>
      </c>
      <c r="AL386" s="173">
        <f t="shared" si="57"/>
        <v>2.2044285388506353E-226</v>
      </c>
      <c r="AM386" s="174" t="str">
        <f t="shared" si="58"/>
        <v>saniert</v>
      </c>
      <c r="AN386" s="174" cm="1">
        <f t="array" ref="AN386">IF(
    AL386 &gt; (IF(
        AM386 = "unsaniert",
        (MIN(IF(AM$1:AM$166="unsaniert",AL$1:AL$166)) + MAX(IF(AM$1:AM$166="unsaniert",AL$1:AL$166))) / 2,
        IF(
            AM386 = "teilsaniert",
            (MIN(IF(AM$1:AM$166="teilsaniert",AL$1:AL$166)) + MAX(IF(AM$1:AM$166="teilsaniert",AL$1:AL$166))) / 2,
            (MIN(IF(AM$1:AM$166="saniert",AL$1:AL$166)) + MAX(IF(AM$1:AM$166="saniert",AL$1:AL$166))) / 2
        )
    )),
    0,
    IF(
        AL385 &lt; (IF(
            AM386 = "unsaniert",
            (MIN(IF(AM$1:AM$166="unsaniert",AL$1:AL$166)) + MAX(IF(AM$1:AM$166="unsaniert",AL$1:AL$166))) / 2,
            IF(
                AM386 = "teilsaniert",
                (MIN(IF(AM$1:AM$166="teilsaniert",AL$1:AL$166)) + MAX(IF(AM$1:AM$166="teilsaniert",AL$1:AL$166))) / 2,
                (MIN(IF(AM$1:AM$166="saniert",AL$1:AL$166)) + MAX(IF(AM$1:AM$166="saniert",AL$1:AL$166))) / 2
            )
        )),
        0,
        AK386
    )
)</f>
        <v>0</v>
      </c>
    </row>
    <row r="387" spans="9:40">
      <c r="I387" s="174">
        <f t="shared" si="105"/>
        <v>-6.0227738939736435</v>
      </c>
      <c r="J387" s="160">
        <f t="shared" si="102"/>
        <v>9.9136251225603954E-25</v>
      </c>
      <c r="K387" s="174" t="str">
        <f t="shared" si="106"/>
        <v>saniert</v>
      </c>
      <c r="L387" s="174" cm="1">
        <f t="array" ref="L387">IF(
    J387 &gt; (IF(
        K387 = "unsaniert",
        (MIN(IF(K$32:K$166="unsaniert",J$32:J$166)) + MAX(IF(K$32:K$166="unsaniert",J$32:J$166))) / 2,
        IF(
            K387 = "teilsaniert",
            (MIN(IF(K$32:K$166="teilsaniert",J$32:J$166)) + MAX(IF(K$32:K$166="teilsaniert",J$32:J$166))) / 2,
            (MIN(IF(K$32:K$166="saniert",J$32:J$166)) + MAX(IF(K$32:K$166="saniert",J$32:J$166))) / 2
        )
    )),
    0,
    IF(
        J386 &lt; (IF(
            K387 = "unsaniert",
            (MIN(IF(K$32:K$166="unsaniert",J$32:J$166)) + MAX(IF(K$32:K$166="unsaniert",J$32:J$166))) / 2,
            IF(
                K387 = "teilsaniert",
                (MIN(IF(K$32:K$166="teilsaniert",J$32:J$166)) + MAX(IF(K$32:K$166="teilsaniert",J$32:J$166))) / 2,
                (MIN(IF(K$32:K$166="saniert",J$32:J$166)) + MAX(IF(K$32:K$166="saniert",J$32:J$166))) / 2
            )
        )),
        0,
        I387
    )
)</f>
        <v>0</v>
      </c>
      <c r="W387" s="174">
        <f t="shared" si="100"/>
        <v>-5.2729102299996926</v>
      </c>
      <c r="X387" s="173">
        <f t="shared" si="98"/>
        <v>3.614849545920516E-33</v>
      </c>
      <c r="Y387" s="174" t="str">
        <f t="shared" si="99"/>
        <v>saniert</v>
      </c>
      <c r="Z387" s="174" cm="1">
        <f t="array" ref="Z387">IF(
    X387 &gt; (IF(
        Y387 = "unsaniert",
        (MIN(IF(Y$29:Y$166="unsaniert",X$29:X$166)) + MAX(IF(Y$29:Y$166="unsaniert",X$29:X$166))) / 2,
        IF(
            Y387 = "teilsaniert",
            (MIN(IF(Y$29:Y$166="teilsaniert",X$29:X$166)) + MAX(IF(Y$29:Y$166="teilsaniert",X$29:X$166))) / 2,
            (MIN(IF(Y$29:Y$166="saniert",X$29:X$166)) + MAX(IF(Y$29:Y$166="saniert",X$29:X$166))) / 2
        )
    )),
    0,
    IF(
        X386 &lt; (IF(
            Y387 = "unsaniert",
            (MIN(IF(Y$29:Y$166="unsaniert",X$29:X$166)) + MAX(IF(Y$29:Y$166="unsaniert",X$29:X$166))) / 2,
            IF(
                Y387 = "teilsaniert",
                (MIN(IF(Y$29:Y$166="teilsaniert",X$29:X$166)) + MAX(IF(Y$29:Y$166="teilsaniert",X$29:X$166))) / 2,
                (MIN(IF(Y$29:Y$166="saniert",X$29:X$166)) + MAX(IF(Y$29:Y$166="saniert",X$29:X$166))) / 2
            )
        )),
        0,
        W387
    )
)</f>
        <v>0</v>
      </c>
      <c r="AK387" s="174">
        <f t="shared" si="101"/>
        <v>-8.3879460361989384</v>
      </c>
      <c r="AL387" s="173">
        <f t="shared" si="57"/>
        <v>8.8245186942236932E-228</v>
      </c>
      <c r="AM387" s="174" t="str">
        <f t="shared" si="58"/>
        <v>saniert</v>
      </c>
      <c r="AN387" s="174" cm="1">
        <f t="array" ref="AN387">IF(
    AL387 &gt; (IF(
        AM387 = "unsaniert",
        (MIN(IF(AM$1:AM$166="unsaniert",AL$1:AL$166)) + MAX(IF(AM$1:AM$166="unsaniert",AL$1:AL$166))) / 2,
        IF(
            AM387 = "teilsaniert",
            (MIN(IF(AM$1:AM$166="teilsaniert",AL$1:AL$166)) + MAX(IF(AM$1:AM$166="teilsaniert",AL$1:AL$166))) / 2,
            (MIN(IF(AM$1:AM$166="saniert",AL$1:AL$166)) + MAX(IF(AM$1:AM$166="saniert",AL$1:AL$166))) / 2
        )
    )),
    0,
    IF(
        AL386 &lt; (IF(
            AM387 = "unsaniert",
            (MIN(IF(AM$1:AM$166="unsaniert",AL$1:AL$166)) + MAX(IF(AM$1:AM$166="unsaniert",AL$1:AL$166))) / 2,
            IF(
                AM387 = "teilsaniert",
                (MIN(IF(AM$1:AM$166="teilsaniert",AL$1:AL$166)) + MAX(IF(AM$1:AM$166="teilsaniert",AL$1:AL$166))) / 2,
                (MIN(IF(AM$1:AM$166="saniert",AL$1:AL$166)) + MAX(IF(AM$1:AM$166="saniert",AL$1:AL$166))) / 2
            )
        )),
        0,
        AK387
    )
)</f>
        <v>0</v>
      </c>
    </row>
    <row r="388" spans="9:40">
      <c r="I388" s="174">
        <f t="shared" si="105"/>
        <v>-6.0527738939736437</v>
      </c>
      <c r="J388" s="160">
        <f t="shared" si="102"/>
        <v>6.7335626476369583E-25</v>
      </c>
      <c r="K388" s="174" t="str">
        <f t="shared" si="106"/>
        <v>saniert</v>
      </c>
      <c r="L388" s="174" cm="1">
        <f t="array" ref="L388">IF(
    J388 &gt; (IF(
        K388 = "unsaniert",
        (MIN(IF(K$32:K$166="unsaniert",J$32:J$166)) + MAX(IF(K$32:K$166="unsaniert",J$32:J$166))) / 2,
        IF(
            K388 = "teilsaniert",
            (MIN(IF(K$32:K$166="teilsaniert",J$32:J$166)) + MAX(IF(K$32:K$166="teilsaniert",J$32:J$166))) / 2,
            (MIN(IF(K$32:K$166="saniert",J$32:J$166)) + MAX(IF(K$32:K$166="saniert",J$32:J$166))) / 2
        )
    )),
    0,
    IF(
        J387 &lt; (IF(
            K388 = "unsaniert",
            (MIN(IF(K$32:K$166="unsaniert",J$32:J$166)) + MAX(IF(K$32:K$166="unsaniert",J$32:J$166))) / 2,
            IF(
                K388 = "teilsaniert",
                (MIN(IF(K$32:K$166="teilsaniert",J$32:J$166)) + MAX(IF(K$32:K$166="teilsaniert",J$32:J$166))) / 2,
                (MIN(IF(K$32:K$166="saniert",J$32:J$166)) + MAX(IF(K$32:K$166="saniert",J$32:J$166))) / 2
            )
        )),
        0,
        I388
    )
)</f>
        <v>0</v>
      </c>
      <c r="W388" s="174">
        <f t="shared" si="100"/>
        <v>-5.3029102299996929</v>
      </c>
      <c r="X388" s="173">
        <f t="shared" si="98"/>
        <v>2.1679815128735854E-33</v>
      </c>
      <c r="Y388" s="174" t="str">
        <f t="shared" si="99"/>
        <v>saniert</v>
      </c>
      <c r="Z388" s="174" cm="1">
        <f t="array" ref="Z388">IF(
    X388 &gt; (IF(
        Y388 = "unsaniert",
        (MIN(IF(Y$29:Y$166="unsaniert",X$29:X$166)) + MAX(IF(Y$29:Y$166="unsaniert",X$29:X$166))) / 2,
        IF(
            Y388 = "teilsaniert",
            (MIN(IF(Y$29:Y$166="teilsaniert",X$29:X$166)) + MAX(IF(Y$29:Y$166="teilsaniert",X$29:X$166))) / 2,
            (MIN(IF(Y$29:Y$166="saniert",X$29:X$166)) + MAX(IF(Y$29:Y$166="saniert",X$29:X$166))) / 2
        )
    )),
    0,
    IF(
        X387 &lt; (IF(
            Y388 = "unsaniert",
            (MIN(IF(Y$29:Y$166="unsaniert",X$29:X$166)) + MAX(IF(Y$29:Y$166="unsaniert",X$29:X$166))) / 2,
            IF(
                Y388 = "teilsaniert",
                (MIN(IF(Y$29:Y$166="teilsaniert",X$29:X$166)) + MAX(IF(Y$29:Y$166="teilsaniert",X$29:X$166))) / 2,
                (MIN(IF(Y$29:Y$166="saniert",X$29:X$166)) + MAX(IF(Y$29:Y$166="saniert",X$29:X$166))) / 2
            )
        )),
        0,
        W388
    )
)</f>
        <v>0</v>
      </c>
    </row>
    <row r="389" spans="9:40">
      <c r="I389" s="174">
        <f t="shared" si="105"/>
        <v>-6.082773893973644</v>
      </c>
      <c r="J389" s="160">
        <f t="shared" si="102"/>
        <v>4.5672218635082323E-25</v>
      </c>
      <c r="K389" s="174" t="str">
        <f t="shared" si="106"/>
        <v>saniert</v>
      </c>
      <c r="L389" s="174" cm="1">
        <f t="array" ref="L389">IF(
    J389 &gt; (IF(
        K389 = "unsaniert",
        (MIN(IF(K$32:K$166="unsaniert",J$32:J$166)) + MAX(IF(K$32:K$166="unsaniert",J$32:J$166))) / 2,
        IF(
            K389 = "teilsaniert",
            (MIN(IF(K$32:K$166="teilsaniert",J$32:J$166)) + MAX(IF(K$32:K$166="teilsaniert",J$32:J$166))) / 2,
            (MIN(IF(K$32:K$166="saniert",J$32:J$166)) + MAX(IF(K$32:K$166="saniert",J$32:J$166))) / 2
        )
    )),
    0,
    IF(
        J388 &lt; (IF(
            K389 = "unsaniert",
            (MIN(IF(K$32:K$166="unsaniert",J$32:J$166)) + MAX(IF(K$32:K$166="unsaniert",J$32:J$166))) / 2,
            IF(
                K389 = "teilsaniert",
                (MIN(IF(K$32:K$166="teilsaniert",J$32:J$166)) + MAX(IF(K$32:K$166="teilsaniert",J$32:J$166))) / 2,
                (MIN(IF(K$32:K$166="saniert",J$32:J$166)) + MAX(IF(K$32:K$166="saniert",J$32:J$166))) / 2
            )
        )),
        0,
        I389
    )
)</f>
        <v>0</v>
      </c>
      <c r="W389" s="174">
        <f t="shared" si="100"/>
        <v>-5.3329102299996931</v>
      </c>
      <c r="X389" s="173">
        <f t="shared" si="98"/>
        <v>1.2979073654018084E-33</v>
      </c>
      <c r="Y389" s="174" t="str">
        <f t="shared" si="99"/>
        <v>saniert</v>
      </c>
      <c r="Z389" s="174" cm="1">
        <f t="array" ref="Z389">IF(
    X389 &gt; (IF(
        Y389 = "unsaniert",
        (MIN(IF(Y$29:Y$166="unsaniert",X$29:X$166)) + MAX(IF(Y$29:Y$166="unsaniert",X$29:X$166))) / 2,
        IF(
            Y389 = "teilsaniert",
            (MIN(IF(Y$29:Y$166="teilsaniert",X$29:X$166)) + MAX(IF(Y$29:Y$166="teilsaniert",X$29:X$166))) / 2,
            (MIN(IF(Y$29:Y$166="saniert",X$29:X$166)) + MAX(IF(Y$29:Y$166="saniert",X$29:X$166))) / 2
        )
    )),
    0,
    IF(
        X388 &lt; (IF(
            Y389 = "unsaniert",
            (MIN(IF(Y$29:Y$166="unsaniert",X$29:X$166)) + MAX(IF(Y$29:Y$166="unsaniert",X$29:X$166))) / 2,
            IF(
                Y389 = "teilsaniert",
                (MIN(IF(Y$29:Y$166="teilsaniert",X$29:X$166)) + MAX(IF(Y$29:Y$166="teilsaniert",X$29:X$166))) / 2,
                (MIN(IF(Y$29:Y$166="saniert",X$29:X$166)) + MAX(IF(Y$29:Y$166="saniert",X$29:X$166))) / 2
            )
        )),
        0,
        W389
    )
)</f>
        <v>0</v>
      </c>
    </row>
    <row r="390" spans="9:40">
      <c r="I390" s="174">
        <f t="shared" si="105"/>
        <v>-6.1127738939736442</v>
      </c>
      <c r="J390" s="160">
        <f t="shared" si="102"/>
        <v>3.0935281050140041E-25</v>
      </c>
      <c r="K390" s="174" t="str">
        <f t="shared" si="106"/>
        <v>saniert</v>
      </c>
      <c r="L390" s="174" cm="1">
        <f t="array" ref="L390">IF(
    J390 &gt; (IF(
        K390 = "unsaniert",
        (MIN(IF(K$32:K$166="unsaniert",J$32:J$166)) + MAX(IF(K$32:K$166="unsaniert",J$32:J$166))) / 2,
        IF(
            K390 = "teilsaniert",
            (MIN(IF(K$32:K$166="teilsaniert",J$32:J$166)) + MAX(IF(K$32:K$166="teilsaniert",J$32:J$166))) / 2,
            (MIN(IF(K$32:K$166="saniert",J$32:J$166)) + MAX(IF(K$32:K$166="saniert",J$32:J$166))) / 2
        )
    )),
    0,
    IF(
        J389 &lt; (IF(
            K390 = "unsaniert",
            (MIN(IF(K$32:K$166="unsaniert",J$32:J$166)) + MAX(IF(K$32:K$166="unsaniert",J$32:J$166))) / 2,
            IF(
                K390 = "teilsaniert",
                (MIN(IF(K$32:K$166="teilsaniert",J$32:J$166)) + MAX(IF(K$32:K$166="teilsaniert",J$32:J$166))) / 2,
                (MIN(IF(K$32:K$166="saniert",J$32:J$166)) + MAX(IF(K$32:K$166="saniert",J$32:J$166))) / 2
            )
        )),
        0,
        I390
    )
)</f>
        <v>0</v>
      </c>
      <c r="W390" s="174">
        <f t="shared" si="100"/>
        <v>-5.3629102299996934</v>
      </c>
      <c r="X390" s="173">
        <f t="shared" si="98"/>
        <v>7.7562992803773544E-34</v>
      </c>
      <c r="Y390" s="174" t="str">
        <f t="shared" si="99"/>
        <v>saniert</v>
      </c>
      <c r="Z390" s="174" cm="1">
        <f t="array" ref="Z390">IF(
    X390 &gt; (IF(
        Y390 = "unsaniert",
        (MIN(IF(Y$29:Y$166="unsaniert",X$29:X$166)) + MAX(IF(Y$29:Y$166="unsaniert",X$29:X$166))) / 2,
        IF(
            Y390 = "teilsaniert",
            (MIN(IF(Y$29:Y$166="teilsaniert",X$29:X$166)) + MAX(IF(Y$29:Y$166="teilsaniert",X$29:X$166))) / 2,
            (MIN(IF(Y$29:Y$166="saniert",X$29:X$166)) + MAX(IF(Y$29:Y$166="saniert",X$29:X$166))) / 2
        )
    )),
    0,
    IF(
        X389 &lt; (IF(
            Y390 = "unsaniert",
            (MIN(IF(Y$29:Y$166="unsaniert",X$29:X$166)) + MAX(IF(Y$29:Y$166="unsaniert",X$29:X$166))) / 2,
            IF(
                Y390 = "teilsaniert",
                (MIN(IF(Y$29:Y$166="teilsaniert",X$29:X$166)) + MAX(IF(Y$29:Y$166="teilsaniert",X$29:X$166))) / 2,
                (MIN(IF(Y$29:Y$166="saniert",X$29:X$166)) + MAX(IF(Y$29:Y$166="saniert",X$29:X$166))) / 2
            )
        )),
        0,
        W390
    )
)</f>
        <v>0</v>
      </c>
    </row>
    <row r="391" spans="9:40">
      <c r="I391" s="174">
        <f t="shared" si="105"/>
        <v>-6.1427738939736445</v>
      </c>
      <c r="J391" s="160">
        <f t="shared" si="102"/>
        <v>2.0924290375784743E-25</v>
      </c>
      <c r="K391" s="174" t="str">
        <f t="shared" si="106"/>
        <v>saniert</v>
      </c>
      <c r="L391" s="174" cm="1">
        <f t="array" ref="L391">IF(
    J391 &gt; (IF(
        K391 = "unsaniert",
        (MIN(IF(K$32:K$166="unsaniert",J$32:J$166)) + MAX(IF(K$32:K$166="unsaniert",J$32:J$166))) / 2,
        IF(
            K391 = "teilsaniert",
            (MIN(IF(K$32:K$166="teilsaniert",J$32:J$166)) + MAX(IF(K$32:K$166="teilsaniert",J$32:J$166))) / 2,
            (MIN(IF(K$32:K$166="saniert",J$32:J$166)) + MAX(IF(K$32:K$166="saniert",J$32:J$166))) / 2
        )
    )),
    0,
    IF(
        J390 &lt; (IF(
            K391 = "unsaniert",
            (MIN(IF(K$32:K$166="unsaniert",J$32:J$166)) + MAX(IF(K$32:K$166="unsaniert",J$32:J$166))) / 2,
            IF(
                K391 = "teilsaniert",
                (MIN(IF(K$32:K$166="teilsaniert",J$32:J$166)) + MAX(IF(K$32:K$166="teilsaniert",J$32:J$166))) / 2,
                (MIN(IF(K$32:K$166="saniert",J$32:J$166)) + MAX(IF(K$32:K$166="saniert",J$32:J$166))) / 2
            )
        )),
        0,
        I391
    )
)</f>
        <v>0</v>
      </c>
      <c r="W391" s="174">
        <f t="shared" si="100"/>
        <v>-5.3929102299996936</v>
      </c>
      <c r="X391" s="173">
        <f t="shared" si="98"/>
        <v>4.6268787956008186E-34</v>
      </c>
      <c r="Y391" s="174" t="str">
        <f t="shared" si="99"/>
        <v>saniert</v>
      </c>
      <c r="Z391" s="174" cm="1">
        <f t="array" ref="Z391">IF(
    X391 &gt; (IF(
        Y391 = "unsaniert",
        (MIN(IF(Y$29:Y$166="unsaniert",X$29:X$166)) + MAX(IF(Y$29:Y$166="unsaniert",X$29:X$166))) / 2,
        IF(
            Y391 = "teilsaniert",
            (MIN(IF(Y$29:Y$166="teilsaniert",X$29:X$166)) + MAX(IF(Y$29:Y$166="teilsaniert",X$29:X$166))) / 2,
            (MIN(IF(Y$29:Y$166="saniert",X$29:X$166)) + MAX(IF(Y$29:Y$166="saniert",X$29:X$166))) / 2
        )
    )),
    0,
    IF(
        X390 &lt; (IF(
            Y391 = "unsaniert",
            (MIN(IF(Y$29:Y$166="unsaniert",X$29:X$166)) + MAX(IF(Y$29:Y$166="unsaniert",X$29:X$166))) / 2,
            IF(
                Y391 = "teilsaniert",
                (MIN(IF(Y$29:Y$166="teilsaniert",X$29:X$166)) + MAX(IF(Y$29:Y$166="teilsaniert",X$29:X$166))) / 2,
                (MIN(IF(Y$29:Y$166="saniert",X$29:X$166)) + MAX(IF(Y$29:Y$166="saniert",X$29:X$166))) / 2
            )
        )),
        0,
        W391
    )
)</f>
        <v>0</v>
      </c>
    </row>
    <row r="392" spans="9:40">
      <c r="I392" s="174">
        <f t="shared" si="105"/>
        <v>-6.1727738939736447</v>
      </c>
      <c r="J392" s="160">
        <f t="shared" si="102"/>
        <v>1.4133251542967599E-25</v>
      </c>
      <c r="K392" s="174" t="str">
        <f t="shared" si="106"/>
        <v>saniert</v>
      </c>
      <c r="L392" s="174" cm="1">
        <f t="array" ref="L392">IF(
    J392 &gt; (IF(
        K392 = "unsaniert",
        (MIN(IF(K$32:K$166="unsaniert",J$32:J$166)) + MAX(IF(K$32:K$166="unsaniert",J$32:J$166))) / 2,
        IF(
            K392 = "teilsaniert",
            (MIN(IF(K$32:K$166="teilsaniert",J$32:J$166)) + MAX(IF(K$32:K$166="teilsaniert",J$32:J$166))) / 2,
            (MIN(IF(K$32:K$166="saniert",J$32:J$166)) + MAX(IF(K$32:K$166="saniert",J$32:J$166))) / 2
        )
    )),
    0,
    IF(
        J391 &lt; (IF(
            K392 = "unsaniert",
            (MIN(IF(K$32:K$166="unsaniert",J$32:J$166)) + MAX(IF(K$32:K$166="unsaniert",J$32:J$166))) / 2,
            IF(
                K392 = "teilsaniert",
                (MIN(IF(K$32:K$166="teilsaniert",J$32:J$166)) + MAX(IF(K$32:K$166="teilsaniert",J$32:J$166))) / 2,
                (MIN(IF(K$32:K$166="saniert",J$32:J$166)) + MAX(IF(K$32:K$166="saniert",J$32:J$166))) / 2
            )
        )),
        0,
        I392
    )
)</f>
        <v>0</v>
      </c>
      <c r="W392" s="174">
        <f t="shared" si="100"/>
        <v>-5.4229102299996939</v>
      </c>
      <c r="X392" s="173">
        <f t="shared" si="98"/>
        <v>2.7551443433002192E-34</v>
      </c>
      <c r="Y392" s="174" t="str">
        <f t="shared" si="99"/>
        <v>saniert</v>
      </c>
      <c r="Z392" s="174" cm="1">
        <f t="array" ref="Z392">IF(
    X392 &gt; (IF(
        Y392 = "unsaniert",
        (MIN(IF(Y$29:Y$166="unsaniert",X$29:X$166)) + MAX(IF(Y$29:Y$166="unsaniert",X$29:X$166))) / 2,
        IF(
            Y392 = "teilsaniert",
            (MIN(IF(Y$29:Y$166="teilsaniert",X$29:X$166)) + MAX(IF(Y$29:Y$166="teilsaniert",X$29:X$166))) / 2,
            (MIN(IF(Y$29:Y$166="saniert",X$29:X$166)) + MAX(IF(Y$29:Y$166="saniert",X$29:X$166))) / 2
        )
    )),
    0,
    IF(
        X391 &lt; (IF(
            Y392 = "unsaniert",
            (MIN(IF(Y$29:Y$166="unsaniert",X$29:X$166)) + MAX(IF(Y$29:Y$166="unsaniert",X$29:X$166))) / 2,
            IF(
                Y392 = "teilsaniert",
                (MIN(IF(Y$29:Y$166="teilsaniert",X$29:X$166)) + MAX(IF(Y$29:Y$166="teilsaniert",X$29:X$166))) / 2,
                (MIN(IF(Y$29:Y$166="saniert",X$29:X$166)) + MAX(IF(Y$29:Y$166="saniert",X$29:X$166))) / 2
            )
        )),
        0,
        W392
    )
)</f>
        <v>0</v>
      </c>
    </row>
    <row r="393" spans="9:40">
      <c r="I393" s="174">
        <f t="shared" si="105"/>
        <v>-6.202773893973645</v>
      </c>
      <c r="J393" s="160">
        <f t="shared" si="102"/>
        <v>9.5329667852258211E-26</v>
      </c>
      <c r="K393" s="174" t="str">
        <f t="shared" si="106"/>
        <v>saniert</v>
      </c>
      <c r="L393" s="174" cm="1">
        <f t="array" ref="L393">IF(
    J393 &gt; (IF(
        K393 = "unsaniert",
        (MIN(IF(K$32:K$166="unsaniert",J$32:J$166)) + MAX(IF(K$32:K$166="unsaniert",J$32:J$166))) / 2,
        IF(
            K393 = "teilsaniert",
            (MIN(IF(K$32:K$166="teilsaniert",J$32:J$166)) + MAX(IF(K$32:K$166="teilsaniert",J$32:J$166))) / 2,
            (MIN(IF(K$32:K$166="saniert",J$32:J$166)) + MAX(IF(K$32:K$166="saniert",J$32:J$166))) / 2
        )
    )),
    0,
    IF(
        J392 &lt; (IF(
            K393 = "unsaniert",
            (MIN(IF(K$32:K$166="unsaniert",J$32:J$166)) + MAX(IF(K$32:K$166="unsaniert",J$32:J$166))) / 2,
            IF(
                K393 = "teilsaniert",
                (MIN(IF(K$32:K$166="teilsaniert",J$32:J$166)) + MAX(IF(K$32:K$166="teilsaniert",J$32:J$166))) / 2,
                (MIN(IF(K$32:K$166="saniert",J$32:J$166)) + MAX(IF(K$32:K$166="saniert",J$32:J$166))) / 2
            )
        )),
        0,
        I393
    )
)</f>
        <v>0</v>
      </c>
      <c r="W393" s="174">
        <f t="shared" si="100"/>
        <v>-5.4529102299996941</v>
      </c>
      <c r="X393" s="173">
        <f t="shared" si="98"/>
        <v>1.6376580517917687E-34</v>
      </c>
      <c r="Y393" s="174" t="str">
        <f t="shared" si="99"/>
        <v>saniert</v>
      </c>
      <c r="Z393" s="174" cm="1">
        <f t="array" ref="Z393">IF(
    X393 &gt; (IF(
        Y393 = "unsaniert",
        (MIN(IF(Y$29:Y$166="unsaniert",X$29:X$166)) + MAX(IF(Y$29:Y$166="unsaniert",X$29:X$166))) / 2,
        IF(
            Y393 = "teilsaniert",
            (MIN(IF(Y$29:Y$166="teilsaniert",X$29:X$166)) + MAX(IF(Y$29:Y$166="teilsaniert",X$29:X$166))) / 2,
            (MIN(IF(Y$29:Y$166="saniert",X$29:X$166)) + MAX(IF(Y$29:Y$166="saniert",X$29:X$166))) / 2
        )
    )),
    0,
    IF(
        X392 &lt; (IF(
            Y393 = "unsaniert",
            (MIN(IF(Y$29:Y$166="unsaniert",X$29:X$166)) + MAX(IF(Y$29:Y$166="unsaniert",X$29:X$166))) / 2,
            IF(
                Y393 = "teilsaniert",
                (MIN(IF(Y$29:Y$166="teilsaniert",X$29:X$166)) + MAX(IF(Y$29:Y$166="teilsaniert",X$29:X$166))) / 2,
                (MIN(IF(Y$29:Y$166="saniert",X$29:X$166)) + MAX(IF(Y$29:Y$166="saniert",X$29:X$166))) / 2
            )
        )),
        0,
        W393
    )
)</f>
        <v>0</v>
      </c>
    </row>
  </sheetData>
  <mergeCells count="3">
    <mergeCell ref="W2:Z2"/>
    <mergeCell ref="W3:Z3"/>
    <mergeCell ref="B28:D28"/>
  </mergeCells>
  <conditionalFormatting sqref="V5:V15">
    <cfRule type="expression" dxfId="675" priority="108">
      <formula>V5&lt;=1</formula>
    </cfRule>
  </conditionalFormatting>
  <conditionalFormatting sqref="O5:O15">
    <cfRule type="expression" dxfId="674" priority="107">
      <formula>O5&lt;=1</formula>
    </cfRule>
  </conditionalFormatting>
  <conditionalFormatting sqref="H5:H15">
    <cfRule type="expression" dxfId="673" priority="106">
      <formula>H5&lt;=1</formula>
    </cfRule>
  </conditionalFormatting>
  <conditionalFormatting sqref="Y19:Y20">
    <cfRule type="expression" dxfId="672" priority="102">
      <formula>OR(Y19&gt;=0.5,Z19&lt;=5)</formula>
    </cfRule>
    <cfRule type="expression" dxfId="671" priority="105">
      <formula>Z19&lt;=1</formula>
    </cfRule>
  </conditionalFormatting>
  <conditionalFormatting sqref="Z5:Z15">
    <cfRule type="expression" dxfId="670" priority="99">
      <formula>Z5&lt;=1</formula>
    </cfRule>
  </conditionalFormatting>
  <conditionalFormatting sqref="W19:W21">
    <cfRule type="expression" dxfId="669" priority="100">
      <formula>OR(Y19&gt;=0.5,Z19&lt;=5)</formula>
    </cfRule>
    <cfRule type="expression" dxfId="668" priority="103">
      <formula>Z19&lt;=1</formula>
    </cfRule>
  </conditionalFormatting>
  <conditionalFormatting sqref="X19:X21">
    <cfRule type="expression" dxfId="667" priority="101">
      <formula>OR(Y19&gt;=0.5,Z19&lt;=5)</formula>
    </cfRule>
    <cfRule type="expression" dxfId="666" priority="104">
      <formula>Z19&lt;=1</formula>
    </cfRule>
  </conditionalFormatting>
  <conditionalFormatting sqref="I5:I16 I19:I21 P19:P21">
    <cfRule type="expression" dxfId="665" priority="97">
      <formula>OR(K5&gt;=0.5,O5&lt;=5)</formula>
    </cfRule>
    <cfRule type="expression" dxfId="664" priority="98">
      <formula>O5&lt;=1</formula>
    </cfRule>
  </conditionalFormatting>
  <conditionalFormatting sqref="P5:P16">
    <cfRule type="expression" dxfId="663" priority="95">
      <formula>OR(R5&gt;=0.5,V5&lt;=5)</formula>
    </cfRule>
    <cfRule type="expression" dxfId="662" priority="96">
      <formula>V5&lt;=1</formula>
    </cfRule>
  </conditionalFormatting>
  <conditionalFormatting sqref="W5:W16">
    <cfRule type="expression" dxfId="661" priority="93">
      <formula>OR(Y5&gt;=0.5,Z5&lt;=5)</formula>
    </cfRule>
    <cfRule type="expression" dxfId="660" priority="94">
      <formula>Z5&lt;=1</formula>
    </cfRule>
  </conditionalFormatting>
  <conditionalFormatting sqref="N19:N20 U19:U20">
    <cfRule type="expression" dxfId="659" priority="90">
      <formula>OR(N19&gt;=0.5,P19&lt;=5)</formula>
    </cfRule>
    <cfRule type="expression" dxfId="658" priority="92">
      <formula>P19&lt;=1</formula>
    </cfRule>
  </conditionalFormatting>
  <conditionalFormatting sqref="J5:J16 J19:J21 Q19:Q21">
    <cfRule type="expression" dxfId="657" priority="89">
      <formula>OR(K5&gt;=0.5,O5&lt;=5)</formula>
    </cfRule>
    <cfRule type="expression" dxfId="656" priority="91">
      <formula>O5&lt;=1</formula>
    </cfRule>
  </conditionalFormatting>
  <conditionalFormatting sqref="Q5:Q16">
    <cfRule type="expression" dxfId="655" priority="85">
      <formula>OR(R5&gt;=0.5,V5&lt;=5)</formula>
    </cfRule>
    <cfRule type="expression" dxfId="654" priority="87">
      <formula>V5&lt;=1</formula>
    </cfRule>
  </conditionalFormatting>
  <conditionalFormatting sqref="Y5:Y15">
    <cfRule type="expression" dxfId="653" priority="82">
      <formula>OR(Y5&gt;=0.5,Z5&lt;=5)</formula>
    </cfRule>
    <cfRule type="expression" dxfId="652" priority="84">
      <formula>Z5&lt;=1</formula>
    </cfRule>
  </conditionalFormatting>
  <conditionalFormatting sqref="X5:X16">
    <cfRule type="expression" dxfId="651" priority="81">
      <formula>OR(Y5&gt;=0.5,Z5&lt;=5)</formula>
    </cfRule>
    <cfRule type="expression" dxfId="650" priority="83">
      <formula>Z5&lt;=1</formula>
    </cfRule>
  </conditionalFormatting>
  <conditionalFormatting sqref="V19:V20">
    <cfRule type="expression" dxfId="649" priority="80">
      <formula>V19&lt;=1</formula>
    </cfRule>
  </conditionalFormatting>
  <conditionalFormatting sqref="O19:O20">
    <cfRule type="expression" dxfId="648" priority="79">
      <formula>O19&lt;=1</formula>
    </cfRule>
  </conditionalFormatting>
  <conditionalFormatting sqref="H19:H20">
    <cfRule type="expression" dxfId="647" priority="78">
      <formula>H19&lt;=1</formula>
    </cfRule>
  </conditionalFormatting>
  <conditionalFormatting sqref="Z19:Z20">
    <cfRule type="expression" dxfId="646" priority="77">
      <formula>Z19&lt;=1</formula>
    </cfRule>
  </conditionalFormatting>
  <conditionalFormatting sqref="G19:G20">
    <cfRule type="expression" dxfId="645" priority="382">
      <formula>OR(G19&gt;=0.5,I19&lt;=5)</formula>
    </cfRule>
    <cfRule type="expression" dxfId="644" priority="383">
      <formula>I19&lt;=1</formula>
    </cfRule>
  </conditionalFormatting>
  <conditionalFormatting sqref="B19:B21 B5:B16">
    <cfRule type="expression" dxfId="643" priority="386">
      <formula>OR(D5&gt;=0.5,H5&lt;=5)</formula>
    </cfRule>
    <cfRule type="expression" dxfId="642" priority="387">
      <formula>H5&lt;=1</formula>
    </cfRule>
  </conditionalFormatting>
  <conditionalFormatting sqref="C19:C21 C5:C16">
    <cfRule type="expression" dxfId="641" priority="390">
      <formula>OR(D5&gt;=0.5,H5&lt;=5)</formula>
    </cfRule>
    <cfRule type="expression" dxfId="640" priority="391">
      <formula>H5&lt;=1</formula>
    </cfRule>
  </conditionalFormatting>
  <conditionalFormatting sqref="F19:F20 M19:M20 T19:T20">
    <cfRule type="expression" dxfId="639" priority="392">
      <formula>OR(F19&gt;=0.5,I19&lt;=5)</formula>
    </cfRule>
    <cfRule type="expression" dxfId="638" priority="393">
      <formula>I19&lt;=1</formula>
    </cfRule>
  </conditionalFormatting>
  <conditionalFormatting sqref="D19:E20 D5:D15 K5:K15 K19:L20 R19:S20 R5:R15">
    <cfRule type="expression" dxfId="637" priority="398">
      <formula>OR(D5&gt;=0.5,H5&lt;=5)</formula>
    </cfRule>
    <cfRule type="expression" dxfId="636" priority="399">
      <formula>H5&lt;=1</formula>
    </cfRule>
  </conditionalFormatting>
  <conditionalFormatting sqref="G6:G7 G9:G12 G14:G15">
    <cfRule type="expression" dxfId="635" priority="75">
      <formula>OR(H6&gt;=0.5,J6&lt;=5)</formula>
    </cfRule>
    <cfRule type="expression" dxfId="634" priority="76">
      <formula>J6&lt;=1</formula>
    </cfRule>
  </conditionalFormatting>
  <conditionalFormatting sqref="E6:F7 E9:F12 E14:F15">
    <cfRule type="expression" dxfId="633" priority="73">
      <formula>OR(G6&gt;=0.5,I6&lt;=5)</formula>
    </cfRule>
    <cfRule type="expression" dxfId="632" priority="74">
      <formula>I6&lt;=1</formula>
    </cfRule>
  </conditionalFormatting>
  <conditionalFormatting sqref="N6:N7 N9:N12 N14:N15">
    <cfRule type="expression" dxfId="631" priority="71">
      <formula>OR(O6&gt;=0.5,Q6&lt;=5)</formula>
    </cfRule>
    <cfRule type="expression" dxfId="630" priority="72">
      <formula>Q6&lt;=1</formula>
    </cfRule>
  </conditionalFormatting>
  <conditionalFormatting sqref="L6:M7 L9:M12 L14:M15">
    <cfRule type="expression" dxfId="629" priority="69">
      <formula>OR(N6&gt;=0.5,P6&lt;=5)</formula>
    </cfRule>
    <cfRule type="expression" dxfId="628" priority="70">
      <formula>P6&lt;=1</formula>
    </cfRule>
  </conditionalFormatting>
  <conditionalFormatting sqref="U6:U7 U9:U12 U14:U15">
    <cfRule type="expression" dxfId="627" priority="67">
      <formula>OR(V6&gt;=0.5,X6&lt;=5)</formula>
    </cfRule>
    <cfRule type="expression" dxfId="626" priority="68">
      <formula>X6&lt;=1</formula>
    </cfRule>
  </conditionalFormatting>
  <conditionalFormatting sqref="S6:T7 S9:T12 S14:T15">
    <cfRule type="expression" dxfId="625" priority="65">
      <formula>OR(U6&gt;=0.5,W6&lt;=5)</formula>
    </cfRule>
    <cfRule type="expression" dxfId="624" priority="66">
      <formula>W6&lt;=1</formula>
    </cfRule>
  </conditionalFormatting>
  <conditionalFormatting sqref="G5">
    <cfRule type="expression" dxfId="623" priority="45">
      <formula>OR(H5&gt;=0.5,J5&lt;=5)</formula>
    </cfRule>
    <cfRule type="expression" dxfId="622" priority="46">
      <formula>J5&lt;=1</formula>
    </cfRule>
  </conditionalFormatting>
  <conditionalFormatting sqref="F5">
    <cfRule type="expression" dxfId="621" priority="43">
      <formula>OR(H5&gt;=0.5,J5&lt;=5)</formula>
    </cfRule>
    <cfRule type="expression" dxfId="620" priority="44">
      <formula>J5&lt;=1</formula>
    </cfRule>
  </conditionalFormatting>
  <conditionalFormatting sqref="E5">
    <cfRule type="expression" dxfId="619" priority="41">
      <formula>OR(G5&gt;=0.5,I5&lt;=5)</formula>
    </cfRule>
    <cfRule type="expression" dxfId="618" priority="42">
      <formula>I5&lt;=1</formula>
    </cfRule>
  </conditionalFormatting>
  <conditionalFormatting sqref="N5">
    <cfRule type="expression" dxfId="617" priority="39">
      <formula>OR(O5&gt;=0.5,Q5&lt;=5)</formula>
    </cfRule>
    <cfRule type="expression" dxfId="616" priority="40">
      <formula>Q5&lt;=1</formula>
    </cfRule>
  </conditionalFormatting>
  <conditionalFormatting sqref="M5">
    <cfRule type="expression" dxfId="615" priority="37">
      <formula>OR(O5&gt;=0.5,Q5&lt;=5)</formula>
    </cfRule>
    <cfRule type="expression" dxfId="614" priority="38">
      <formula>Q5&lt;=1</formula>
    </cfRule>
  </conditionalFormatting>
  <conditionalFormatting sqref="L5">
    <cfRule type="expression" dxfId="613" priority="35">
      <formula>OR(N5&gt;=0.5,P5&lt;=5)</formula>
    </cfRule>
    <cfRule type="expression" dxfId="612" priority="36">
      <formula>P5&lt;=1</formula>
    </cfRule>
  </conditionalFormatting>
  <conditionalFormatting sqref="U5">
    <cfRule type="expression" dxfId="611" priority="33">
      <formula>OR(V5&gt;=0.5,X5&lt;=5)</formula>
    </cfRule>
    <cfRule type="expression" dxfId="610" priority="34">
      <formula>X5&lt;=1</formula>
    </cfRule>
  </conditionalFormatting>
  <conditionalFormatting sqref="T5">
    <cfRule type="expression" dxfId="609" priority="31">
      <formula>OR(V5&gt;=0.5,X5&lt;=5)</formula>
    </cfRule>
    <cfRule type="expression" dxfId="608" priority="32">
      <formula>X5&lt;=1</formula>
    </cfRule>
  </conditionalFormatting>
  <conditionalFormatting sqref="S5">
    <cfRule type="expression" dxfId="607" priority="29">
      <formula>OR(U5&gt;=0.5,W5&lt;=5)</formula>
    </cfRule>
    <cfRule type="expression" dxfId="606" priority="30">
      <formula>W5&lt;=1</formula>
    </cfRule>
  </conditionalFormatting>
  <conditionalFormatting sqref="G8">
    <cfRule type="expression" dxfId="159" priority="27">
      <formula>OR(H8&gt;=0.5,J8&lt;=5)</formula>
    </cfRule>
    <cfRule type="expression" dxfId="158" priority="28">
      <formula>J8&lt;=1</formula>
    </cfRule>
  </conditionalFormatting>
  <conditionalFormatting sqref="E8:F8">
    <cfRule type="expression" dxfId="157" priority="25">
      <formula>OR(G8&gt;=0.5,I8&lt;=5)</formula>
    </cfRule>
    <cfRule type="expression" dxfId="156" priority="26">
      <formula>I8&lt;=1</formula>
    </cfRule>
  </conditionalFormatting>
  <conditionalFormatting sqref="N8">
    <cfRule type="expression" dxfId="151" priority="23">
      <formula>OR(O8&gt;=0.5,Q8&lt;=5)</formula>
    </cfRule>
    <cfRule type="expression" dxfId="150" priority="24">
      <formula>Q8&lt;=1</formula>
    </cfRule>
  </conditionalFormatting>
  <conditionalFormatting sqref="L8:M8">
    <cfRule type="expression" dxfId="149" priority="21">
      <formula>OR(N8&gt;=0.5,P8&lt;=5)</formula>
    </cfRule>
    <cfRule type="expression" dxfId="148" priority="22">
      <formula>P8&lt;=1</formula>
    </cfRule>
  </conditionalFormatting>
  <conditionalFormatting sqref="U8">
    <cfRule type="expression" dxfId="147" priority="19">
      <formula>OR(V8&gt;=0.5,X8&lt;=5)</formula>
    </cfRule>
    <cfRule type="expression" dxfId="146" priority="20">
      <formula>X8&lt;=1</formula>
    </cfRule>
  </conditionalFormatting>
  <conditionalFormatting sqref="S8:T8">
    <cfRule type="expression" dxfId="145" priority="17">
      <formula>OR(U8&gt;=0.5,W8&lt;=5)</formula>
    </cfRule>
    <cfRule type="expression" dxfId="144" priority="18">
      <formula>W8&lt;=1</formula>
    </cfRule>
  </conditionalFormatting>
  <conditionalFormatting sqref="G13">
    <cfRule type="expression" dxfId="71" priority="15">
      <formula>OR(H13&gt;=0.5,J13&lt;=5)</formula>
    </cfRule>
    <cfRule type="expression" dxfId="70" priority="16">
      <formula>J13&lt;=1</formula>
    </cfRule>
  </conditionalFormatting>
  <conditionalFormatting sqref="E13:F13">
    <cfRule type="expression" dxfId="69" priority="13">
      <formula>OR(G13&gt;=0.5,I13&lt;=5)</formula>
    </cfRule>
    <cfRule type="expression" dxfId="68" priority="14">
      <formula>I13&lt;=1</formula>
    </cfRule>
  </conditionalFormatting>
  <conditionalFormatting sqref="N13">
    <cfRule type="expression" dxfId="63" priority="11">
      <formula>OR(O13&gt;=0.5,Q13&lt;=5)</formula>
    </cfRule>
    <cfRule type="expression" dxfId="62" priority="12">
      <formula>Q13&lt;=1</formula>
    </cfRule>
  </conditionalFormatting>
  <conditionalFormatting sqref="L13:M13">
    <cfRule type="expression" dxfId="61" priority="9">
      <formula>OR(N13&gt;=0.5,P13&lt;=5)</formula>
    </cfRule>
    <cfRule type="expression" dxfId="60" priority="10">
      <formula>P13&lt;=1</formula>
    </cfRule>
  </conditionalFormatting>
  <conditionalFormatting sqref="T13">
    <cfRule type="expression" dxfId="45" priority="5">
      <formula>OR(V13&gt;=0.5,X13&lt;=5)</formula>
    </cfRule>
    <cfRule type="expression" dxfId="44" priority="6">
      <formula>X13&lt;=1</formula>
    </cfRule>
  </conditionalFormatting>
  <conditionalFormatting sqref="S13">
    <cfRule type="expression" dxfId="3" priority="3">
      <formula>OR(U13&gt;=0.5,W13&lt;=5)</formula>
    </cfRule>
    <cfRule type="expression" dxfId="2" priority="4">
      <formula>W13&lt;=1</formula>
    </cfRule>
  </conditionalFormatting>
  <conditionalFormatting sqref="U13">
    <cfRule type="expression" dxfId="1" priority="1">
      <formula>OR(V13&gt;=0.5,X13&lt;=5)</formula>
    </cfRule>
    <cfRule type="expression" dxfId="0" priority="2">
      <formula>X13&lt;=1</formula>
    </cfRule>
  </conditionalFormatting>
  <hyperlinks>
    <hyperlink ref="A25" location="Überblick!A1" display="zurück zur Übersicht" xr:uid="{53078C57-E007-4AF4-8C62-B197F9E1E035}"/>
  </hyperlinks>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3648C-9911-4480-8E65-50C4DECB3412}">
  <dimension ref="A1:BI166"/>
  <sheetViews>
    <sheetView tabSelected="1" topLeftCell="A3" zoomScale="108" zoomScaleNormal="130" workbookViewId="0">
      <selection activeCell="A12" sqref="A12"/>
    </sheetView>
  </sheetViews>
  <sheetFormatPr baseColWidth="10" defaultRowHeight="15"/>
  <cols>
    <col min="1" max="1" width="61.140625" customWidth="1"/>
    <col min="5" max="7" width="11.42578125" style="160"/>
    <col min="12" max="14" width="11.42578125" style="160"/>
    <col min="19" max="21" width="11.42578125" style="160"/>
  </cols>
  <sheetData>
    <row r="1" spans="1:29" s="4" customFormat="1" ht="36.75" customHeight="1">
      <c r="A1" s="1" t="s">
        <v>267</v>
      </c>
      <c r="B1" s="2"/>
      <c r="C1" s="2"/>
      <c r="D1" s="2"/>
      <c r="E1" s="161"/>
      <c r="F1" s="161"/>
      <c r="G1" s="161"/>
      <c r="H1" s="2"/>
      <c r="I1" s="2"/>
      <c r="J1" s="2"/>
      <c r="K1" s="2"/>
      <c r="L1" s="161"/>
      <c r="M1" s="161"/>
      <c r="N1" s="161"/>
      <c r="O1" s="2"/>
      <c r="P1" s="2"/>
      <c r="Q1" s="2"/>
      <c r="R1" s="2"/>
      <c r="S1" s="161"/>
      <c r="T1" s="161"/>
      <c r="U1" s="161"/>
      <c r="V1" s="2"/>
      <c r="W1" s="2"/>
      <c r="X1" s="2"/>
      <c r="Y1" s="2"/>
      <c r="Z1" s="3"/>
    </row>
    <row r="2" spans="1:29" s="4" customFormat="1" ht="36.75" customHeight="1">
      <c r="A2" s="86" t="s">
        <v>268</v>
      </c>
      <c r="B2" s="6" t="s">
        <v>0</v>
      </c>
      <c r="C2" s="7"/>
      <c r="D2" s="7"/>
      <c r="E2" s="163"/>
      <c r="F2" s="163"/>
      <c r="G2" s="163"/>
      <c r="H2" s="7"/>
      <c r="I2" s="7"/>
      <c r="J2" s="7"/>
      <c r="K2" s="7"/>
      <c r="L2" s="163"/>
      <c r="M2" s="163"/>
      <c r="N2" s="163"/>
      <c r="O2" s="7"/>
      <c r="P2" s="7"/>
      <c r="Q2" s="7"/>
      <c r="R2" s="7"/>
      <c r="S2" s="163"/>
      <c r="T2" s="163"/>
      <c r="U2" s="163"/>
      <c r="V2" s="8"/>
      <c r="W2" s="9"/>
      <c r="X2" s="9"/>
      <c r="Y2" s="7"/>
      <c r="Z2" s="10"/>
    </row>
    <row r="3" spans="1:29" s="4" customFormat="1" ht="50.25" customHeight="1">
      <c r="A3" s="52" t="s">
        <v>269</v>
      </c>
      <c r="B3" s="11" t="s">
        <v>1</v>
      </c>
      <c r="C3" s="12"/>
      <c r="D3" s="12"/>
      <c r="E3" s="164"/>
      <c r="F3" s="164"/>
      <c r="G3" s="164"/>
      <c r="H3" s="13"/>
      <c r="I3" s="11" t="s">
        <v>33</v>
      </c>
      <c r="J3" s="12"/>
      <c r="K3" s="12"/>
      <c r="L3" s="164"/>
      <c r="M3" s="164"/>
      <c r="N3" s="164"/>
      <c r="O3" s="13"/>
      <c r="P3" s="11" t="s">
        <v>3</v>
      </c>
      <c r="Q3" s="12"/>
      <c r="R3" s="12"/>
      <c r="S3" s="164"/>
      <c r="T3" s="164"/>
      <c r="U3" s="164"/>
      <c r="V3" s="14"/>
      <c r="W3" s="15" t="s">
        <v>4</v>
      </c>
      <c r="X3" s="15"/>
      <c r="Y3" s="12"/>
      <c r="Z3" s="16"/>
    </row>
    <row r="4" spans="1:29" s="4" customFormat="1" ht="50.25" customHeight="1">
      <c r="A4" s="5" t="s">
        <v>5</v>
      </c>
      <c r="B4" s="17" t="s">
        <v>270</v>
      </c>
      <c r="C4" s="18" t="s">
        <v>271</v>
      </c>
      <c r="D4" s="18" t="s">
        <v>8</v>
      </c>
      <c r="E4" s="165" t="s">
        <v>286</v>
      </c>
      <c r="F4" s="165" t="s">
        <v>282</v>
      </c>
      <c r="G4" s="165" t="s">
        <v>281</v>
      </c>
      <c r="H4" s="19" t="s">
        <v>9</v>
      </c>
      <c r="I4" s="17" t="s">
        <v>270</v>
      </c>
      <c r="J4" s="18" t="s">
        <v>271</v>
      </c>
      <c r="K4" s="18" t="s">
        <v>8</v>
      </c>
      <c r="L4" s="165" t="s">
        <v>286</v>
      </c>
      <c r="M4" s="165" t="s">
        <v>282</v>
      </c>
      <c r="N4" s="165" t="s">
        <v>281</v>
      </c>
      <c r="O4" s="19" t="s">
        <v>9</v>
      </c>
      <c r="P4" s="17" t="s">
        <v>270</v>
      </c>
      <c r="Q4" s="18" t="s">
        <v>271</v>
      </c>
      <c r="R4" s="18" t="s">
        <v>8</v>
      </c>
      <c r="S4" s="165" t="s">
        <v>286</v>
      </c>
      <c r="T4" s="165" t="s">
        <v>282</v>
      </c>
      <c r="U4" s="165" t="s">
        <v>281</v>
      </c>
      <c r="V4" s="20" t="s">
        <v>9</v>
      </c>
      <c r="W4" s="17" t="s">
        <v>270</v>
      </c>
      <c r="X4" s="18" t="s">
        <v>271</v>
      </c>
      <c r="Y4" s="18" t="s">
        <v>8</v>
      </c>
      <c r="Z4" s="19" t="s">
        <v>9</v>
      </c>
    </row>
    <row r="5" spans="1:29" s="4" customFormat="1" ht="19.5" customHeight="1">
      <c r="A5" s="21" t="s">
        <v>10</v>
      </c>
      <c r="B5" s="22">
        <v>1.1575548137031</v>
      </c>
      <c r="C5" s="23">
        <v>5.2239239083279099E-2</v>
      </c>
      <c r="D5" s="24">
        <v>4.5128954987593256E-2</v>
      </c>
      <c r="E5" s="166" cm="1">
        <f t="array" ref="E5">MIN(IF((E35:E166&lt;&gt;0)*(E35:E166&lt;&gt;F5)*(E35:E166&lt;&gt;G5),E35:E166))</f>
        <v>1.1042725309529371</v>
      </c>
      <c r="F5" s="166" cm="1">
        <f t="array" ref="F5">MAX(IF(E35:E166&lt;&gt;0,E35:E166))</f>
        <v>1.1942725309529372</v>
      </c>
      <c r="G5" s="166" cm="1">
        <f t="array" ref="G5">MIN(IF(E35:E166&lt;&gt;0,E35:E166))</f>
        <v>1.014272530952937</v>
      </c>
      <c r="H5" s="25">
        <v>323</v>
      </c>
      <c r="I5" s="22">
        <v>0.59994424829701198</v>
      </c>
      <c r="J5" s="23">
        <v>5.5694225014807398E-2</v>
      </c>
      <c r="K5" s="24">
        <v>9.2832334292560936E-2</v>
      </c>
      <c r="L5" s="166" cm="1">
        <f t="array" ref="L5">MIN(IF((L35:L166&lt;&gt;0)*(L35:L166&lt;&gt;M5)*(L35:L166&lt;&gt;N5),L35:L166))</f>
        <v>0.557026923341434</v>
      </c>
      <c r="M5" s="166" cm="1">
        <f t="array" ref="M5">MAX(IF(L35:L166&lt;&gt;0,L35:L166))</f>
        <v>0.64702692334143408</v>
      </c>
      <c r="N5" s="166" cm="1">
        <f t="array" ref="N5">MIN(IF(L35:L166&lt;&gt;0,L35:L166))</f>
        <v>0.46702692334143392</v>
      </c>
      <c r="O5" s="25">
        <v>152</v>
      </c>
      <c r="P5" s="22">
        <v>0.29707353155824701</v>
      </c>
      <c r="Q5" s="23">
        <v>1.45689292674513E-2</v>
      </c>
      <c r="R5" s="24">
        <v>4.9041492155267222E-2</v>
      </c>
      <c r="S5" s="166" cm="1">
        <f t="array" ref="S5">MIN(IF((S35:S166&lt;&gt;0)*(S35:S166&lt;&gt;T5)*(S35:S166&lt;&gt;U5),S35:S166))</f>
        <v>0.28078031936060088</v>
      </c>
      <c r="T5" s="166" cm="1">
        <f t="array" ref="T5">MAX(IF(S35:S166&lt;&gt;0,S35:S166))</f>
        <v>0.31078031936060091</v>
      </c>
      <c r="U5" s="166" cm="1">
        <f t="array" ref="U5">MIN(IF(S35:S166&lt;&gt;0,S35:S166))</f>
        <v>0.22078031936060086</v>
      </c>
      <c r="V5" s="25">
        <v>20</v>
      </c>
      <c r="W5" s="22">
        <v>0.95704850851920897</v>
      </c>
      <c r="X5" s="23">
        <v>5.57274241285204E-2</v>
      </c>
      <c r="Y5" s="24">
        <v>5.8228421686529266E-2</v>
      </c>
      <c r="Z5" s="25">
        <v>495</v>
      </c>
      <c r="AA5" s="26"/>
      <c r="AB5" s="26"/>
      <c r="AC5" s="26"/>
    </row>
    <row r="6" spans="1:29" s="4" customFormat="1" ht="19.5" customHeight="1">
      <c r="A6" s="27" t="s">
        <v>11</v>
      </c>
      <c r="B6" s="28">
        <v>1.4357569468871101</v>
      </c>
      <c r="C6" s="29">
        <v>0.12949394619054599</v>
      </c>
      <c r="D6" s="30">
        <v>9.0192108400592524E-2</v>
      </c>
      <c r="E6" s="166"/>
      <c r="F6" s="166"/>
      <c r="G6" s="166"/>
      <c r="H6" s="31">
        <v>28</v>
      </c>
      <c r="I6" s="28">
        <v>0.57929898122983903</v>
      </c>
      <c r="J6" s="29">
        <v>8.0898935098059205E-2</v>
      </c>
      <c r="K6" s="30">
        <v>0.13964971063182702</v>
      </c>
      <c r="L6" s="166"/>
      <c r="M6" s="166"/>
      <c r="N6" s="166"/>
      <c r="O6" s="31">
        <v>23</v>
      </c>
      <c r="P6" s="28">
        <v>0.24976048261256301</v>
      </c>
      <c r="Q6" s="29">
        <v>2.7919770772697999E-2</v>
      </c>
      <c r="R6" s="30">
        <v>0.11178618202787549</v>
      </c>
      <c r="S6" s="166"/>
      <c r="T6" s="166"/>
      <c r="U6" s="166"/>
      <c r="V6" s="31">
        <v>6</v>
      </c>
      <c r="W6" s="28">
        <v>1.12511920184169</v>
      </c>
      <c r="X6" s="29">
        <v>0.25672123091010601</v>
      </c>
      <c r="Y6" s="30">
        <v>0.22817247318318187</v>
      </c>
      <c r="Z6" s="31">
        <v>57</v>
      </c>
      <c r="AA6" s="26"/>
      <c r="AB6" s="26"/>
      <c r="AC6" s="26"/>
    </row>
    <row r="7" spans="1:29" s="4" customFormat="1" ht="19.5" customHeight="1">
      <c r="A7" s="27" t="s">
        <v>12</v>
      </c>
      <c r="B7" s="28">
        <v>1.3101205844088899</v>
      </c>
      <c r="C7" s="29">
        <v>8.8593117114141501E-2</v>
      </c>
      <c r="D7" s="30">
        <v>6.7622109116096063E-2</v>
      </c>
      <c r="E7" s="166"/>
      <c r="F7" s="166"/>
      <c r="G7" s="166"/>
      <c r="H7" s="31">
        <v>49</v>
      </c>
      <c r="I7" s="28">
        <v>0.59130893300628196</v>
      </c>
      <c r="J7" s="29">
        <v>5.23213388590162E-2</v>
      </c>
      <c r="K7" s="30">
        <v>8.8483931052772288E-2</v>
      </c>
      <c r="L7" s="166"/>
      <c r="M7" s="166"/>
      <c r="N7" s="166"/>
      <c r="O7" s="31">
        <v>31</v>
      </c>
      <c r="P7" s="28">
        <v>0.31342980674218501</v>
      </c>
      <c r="Q7" s="29">
        <v>3.26477533683407E-2</v>
      </c>
      <c r="R7" s="30">
        <v>0.10416288644556213</v>
      </c>
      <c r="S7" s="166"/>
      <c r="T7" s="166"/>
      <c r="U7" s="166"/>
      <c r="V7" s="31">
        <v>7</v>
      </c>
      <c r="W7" s="28">
        <v>0.85719603740607597</v>
      </c>
      <c r="X7" s="29">
        <v>0.14476348572758299</v>
      </c>
      <c r="Y7" s="30">
        <v>0.16888025540300622</v>
      </c>
      <c r="Z7" s="31">
        <v>87</v>
      </c>
      <c r="AA7" s="26"/>
      <c r="AB7" s="26"/>
      <c r="AC7" s="26"/>
    </row>
    <row r="8" spans="1:29" s="4" customFormat="1" ht="19.5" customHeight="1">
      <c r="A8" s="27" t="s">
        <v>13</v>
      </c>
      <c r="B8" s="28">
        <v>1.12002176337529</v>
      </c>
      <c r="C8" s="29">
        <v>6.5871917385180195E-2</v>
      </c>
      <c r="D8" s="30">
        <v>5.8813069119897303E-2</v>
      </c>
      <c r="E8" s="166" cm="1">
        <f t="array" ref="E8">MIN(IF((Z35:Z393&lt;&gt;0)*(Z35:Z393&lt;&gt;F8)*(Z35:Z393&lt;&gt;G8),Z35:Z393))</f>
        <v>1.0476375155308304</v>
      </c>
      <c r="F8" s="166" cm="1">
        <f t="array" ref="F8">MAX(IF(Z35:Z393&lt;&gt;0,Z35:Z393))</f>
        <v>1.1676375155308305</v>
      </c>
      <c r="G8" s="166" cm="1">
        <f t="array" ref="G8">MIN(IF(Z35:Z393&lt;&gt;0,Z35:Z393))</f>
        <v>0.95763751553083032</v>
      </c>
      <c r="H8" s="31">
        <v>408</v>
      </c>
      <c r="I8" s="28">
        <v>0.70107017274422501</v>
      </c>
      <c r="J8" s="29">
        <v>2.0367707283835398E-2</v>
      </c>
      <c r="K8" s="30">
        <v>2.9052308992278654E-2</v>
      </c>
      <c r="L8" s="166" cm="1">
        <f t="array" ref="L8">MIN(IF((AG35:AG393&lt;&gt;0)*(AG35:AG393&lt;&gt;M8)*(AG35:AG393&lt;&gt;N8),AG35:AG393))</f>
        <v>0.67217329459573116</v>
      </c>
      <c r="M8" s="166" cm="1">
        <f t="array" ref="M8">MAX(IF(AG35:AG393&lt;&gt;0,AG35:AG393))</f>
        <v>0.70217329459573119</v>
      </c>
      <c r="N8" s="166" cm="1">
        <f t="array" ref="N8">MIN(IF(AG35:AG393&lt;&gt;0,AG35:AG393))</f>
        <v>0.61217329459573111</v>
      </c>
      <c r="O8" s="31">
        <v>141</v>
      </c>
      <c r="P8" s="28">
        <v>0.32629888856544798</v>
      </c>
      <c r="Q8" s="29">
        <v>1.6149786376296101E-2</v>
      </c>
      <c r="R8" s="30">
        <v>4.9493844270501797E-2</v>
      </c>
      <c r="S8" s="166" cm="1">
        <f t="array" ref="S8">MIN(IF((AN35:AN393&lt;&gt;0)*(AN35:AN393&lt;&gt;T8)*(AN35:AN393&lt;&gt;U8),AN35:AN393))</f>
        <v>0.31474824769433629</v>
      </c>
      <c r="T8" s="166" cm="1">
        <f t="array" ref="T8">MAX(IF(AN35:AN393&lt;&gt;0,AN35:AN393))</f>
        <v>0.34474824769433632</v>
      </c>
      <c r="U8" s="166" cm="1">
        <f t="array" ref="U8">MIN(IF(AN35:AN393&lt;&gt;0,AN35:AN393))</f>
        <v>0.25474824769433624</v>
      </c>
      <c r="V8" s="31">
        <v>18</v>
      </c>
      <c r="W8" s="28">
        <v>0.87123713517604495</v>
      </c>
      <c r="X8" s="29">
        <v>6.7436747400805103E-2</v>
      </c>
      <c r="Y8" s="30">
        <v>7.7403435503444903E-2</v>
      </c>
      <c r="Z8" s="31">
        <v>567</v>
      </c>
      <c r="AA8" s="26"/>
      <c r="AB8" s="26"/>
      <c r="AC8" s="26"/>
    </row>
    <row r="9" spans="1:29" s="4" customFormat="1" ht="19.5" customHeight="1">
      <c r="A9" s="27" t="s">
        <v>14</v>
      </c>
      <c r="B9" s="28">
        <v>1.1585974335832301</v>
      </c>
      <c r="C9" s="29">
        <v>7.8622503140004393E-2</v>
      </c>
      <c r="D9" s="30">
        <v>6.7860070168502054E-2</v>
      </c>
      <c r="E9" s="166"/>
      <c r="F9" s="166"/>
      <c r="G9" s="166"/>
      <c r="H9" s="31">
        <v>195</v>
      </c>
      <c r="I9" s="28">
        <v>0.51963868826690796</v>
      </c>
      <c r="J9" s="29">
        <v>7.1252457501478503E-2</v>
      </c>
      <c r="K9" s="30">
        <v>0.13711923132420867</v>
      </c>
      <c r="L9" s="166"/>
      <c r="M9" s="166"/>
      <c r="N9" s="166"/>
      <c r="O9" s="31">
        <v>63</v>
      </c>
      <c r="P9" s="28">
        <v>0.29879258130384201</v>
      </c>
      <c r="Q9" s="29">
        <v>3.8962611565448203E-2</v>
      </c>
      <c r="R9" s="30">
        <v>0.13040019733899333</v>
      </c>
      <c r="S9" s="166"/>
      <c r="T9" s="166"/>
      <c r="U9" s="166"/>
      <c r="V9" s="31">
        <v>9</v>
      </c>
      <c r="W9" s="28">
        <v>0.92674687714298798</v>
      </c>
      <c r="X9" s="29">
        <v>0.11434650628681201</v>
      </c>
      <c r="Y9" s="30">
        <v>0.12338483042891274</v>
      </c>
      <c r="Z9" s="31">
        <v>267</v>
      </c>
      <c r="AA9" s="26"/>
      <c r="AB9" s="26"/>
      <c r="AC9" s="26"/>
    </row>
    <row r="10" spans="1:29" s="4" customFormat="1" ht="19.5" customHeight="1">
      <c r="A10" s="27" t="s">
        <v>15</v>
      </c>
      <c r="B10" s="28">
        <v>1.0630925499902699</v>
      </c>
      <c r="C10" s="29">
        <v>9.4678914759306398E-2</v>
      </c>
      <c r="D10" s="30">
        <v>8.9059898651507777E-2</v>
      </c>
      <c r="E10" s="166"/>
      <c r="F10" s="166"/>
      <c r="G10" s="166"/>
      <c r="H10" s="31">
        <v>110</v>
      </c>
      <c r="I10" s="28">
        <v>0.65812749269577098</v>
      </c>
      <c r="J10" s="29">
        <v>5.52576239083803E-2</v>
      </c>
      <c r="K10" s="30">
        <v>8.3961883558515832E-2</v>
      </c>
      <c r="L10" s="166"/>
      <c r="M10" s="166"/>
      <c r="N10" s="166"/>
      <c r="O10" s="31">
        <v>63</v>
      </c>
      <c r="P10" s="28">
        <v>0.39101146723418601</v>
      </c>
      <c r="Q10" s="29">
        <v>9.1527410102110907E-2</v>
      </c>
      <c r="R10" s="30">
        <v>0.2340785827830798</v>
      </c>
      <c r="S10" s="166"/>
      <c r="T10" s="166"/>
      <c r="U10" s="166"/>
      <c r="V10" s="31">
        <v>3</v>
      </c>
      <c r="W10" s="28">
        <v>0.92725738891139697</v>
      </c>
      <c r="X10" s="29">
        <v>7.6044843349171304E-2</v>
      </c>
      <c r="Y10" s="30">
        <v>8.2010501354373877E-2</v>
      </c>
      <c r="Z10" s="31">
        <v>176</v>
      </c>
      <c r="AA10" s="26"/>
      <c r="AB10" s="26"/>
      <c r="AC10" s="26"/>
    </row>
    <row r="11" spans="1:29" s="4" customFormat="1" ht="19.5" customHeight="1">
      <c r="A11" s="27" t="s">
        <v>16</v>
      </c>
      <c r="B11" s="28">
        <v>1.24295101118266</v>
      </c>
      <c r="C11" s="29">
        <v>7.4477380458767506E-2</v>
      </c>
      <c r="D11" s="30">
        <v>5.9919803587353576E-2</v>
      </c>
      <c r="E11" s="166"/>
      <c r="F11" s="166"/>
      <c r="G11" s="166"/>
      <c r="H11" s="31">
        <v>119</v>
      </c>
      <c r="I11" s="28">
        <v>0.78580162506780804</v>
      </c>
      <c r="J11" s="29">
        <v>3.5631857936402903E-2</v>
      </c>
      <c r="K11" s="30">
        <v>4.534459690552075E-2</v>
      </c>
      <c r="L11" s="166"/>
      <c r="M11" s="166"/>
      <c r="N11" s="166"/>
      <c r="O11" s="31">
        <v>59</v>
      </c>
      <c r="P11" s="28">
        <v>0.38062613508718002</v>
      </c>
      <c r="Q11" s="29">
        <v>8.7283453185583795E-2</v>
      </c>
      <c r="R11" s="30">
        <v>0.22931544930721079</v>
      </c>
      <c r="S11" s="166"/>
      <c r="T11" s="166"/>
      <c r="U11" s="166"/>
      <c r="V11" s="31">
        <v>4</v>
      </c>
      <c r="W11" s="28">
        <v>1.14182640649544</v>
      </c>
      <c r="X11" s="29">
        <v>7.6571326225944397E-2</v>
      </c>
      <c r="Y11" s="30">
        <v>6.7060391833957983E-2</v>
      </c>
      <c r="Z11" s="31">
        <v>182</v>
      </c>
      <c r="AA11" s="26"/>
      <c r="AB11" s="26"/>
      <c r="AC11" s="26"/>
    </row>
    <row r="12" spans="1:29" s="4" customFormat="1" ht="19.5" customHeight="1">
      <c r="A12" s="27" t="s">
        <v>17</v>
      </c>
      <c r="B12" s="28">
        <v>1.12032969076614</v>
      </c>
      <c r="C12" s="29">
        <v>9.7618865492280701E-2</v>
      </c>
      <c r="D12" s="30">
        <v>8.713405196422476E-2</v>
      </c>
      <c r="E12" s="166"/>
      <c r="F12" s="166"/>
      <c r="G12" s="166"/>
      <c r="H12" s="31">
        <v>277</v>
      </c>
      <c r="I12" s="28">
        <v>0.53550207818911499</v>
      </c>
      <c r="J12" s="29">
        <v>6.1272725579983797E-2</v>
      </c>
      <c r="K12" s="30">
        <v>0.11442107897543033</v>
      </c>
      <c r="L12" s="166"/>
      <c r="M12" s="166"/>
      <c r="N12" s="166"/>
      <c r="O12" s="31">
        <v>259</v>
      </c>
      <c r="P12" s="28">
        <v>0.28183301962784302</v>
      </c>
      <c r="Q12" s="29">
        <v>1.06807911691972E-2</v>
      </c>
      <c r="R12" s="30">
        <v>3.7897586249123864E-2</v>
      </c>
      <c r="S12" s="166"/>
      <c r="T12" s="166"/>
      <c r="U12" s="166"/>
      <c r="V12" s="31">
        <v>47</v>
      </c>
      <c r="W12" s="28">
        <v>0.85242298379983805</v>
      </c>
      <c r="X12" s="29">
        <v>8.1718504024486396E-2</v>
      </c>
      <c r="Y12" s="30">
        <v>9.5866143425897055E-2</v>
      </c>
      <c r="Z12" s="31">
        <v>583</v>
      </c>
      <c r="AA12" s="26"/>
      <c r="AB12" s="26"/>
      <c r="AC12" s="26"/>
    </row>
    <row r="13" spans="1:29" s="4" customFormat="1" ht="19.5" customHeight="1">
      <c r="A13" s="27" t="s">
        <v>18</v>
      </c>
      <c r="B13" s="28">
        <v>1.32131620870291</v>
      </c>
      <c r="C13" s="29">
        <v>0.130442307937264</v>
      </c>
      <c r="D13" s="30">
        <v>9.8721492310545902E-2</v>
      </c>
      <c r="E13" s="166" cm="1">
        <f t="array" ref="E13">MIN(IF((AU35:AU166&lt;&gt;0)*(AU35:AU166&lt;&gt;F13)*(AU35:AU166&lt;&gt;G13),AU35:AU166))</f>
        <v>1.2026431325147016</v>
      </c>
      <c r="F13" s="166" cm="1">
        <f t="array" ref="F13">MAX(IF(AU35:AU166&lt;&gt;0,AU35:AU166))</f>
        <v>1.3826431325147017</v>
      </c>
      <c r="G13" s="166" cm="1">
        <f t="array" ref="G13">MIN(IF(AU35:AU166&lt;&gt;0,AU35:AU166))</f>
        <v>0.99264313251470138</v>
      </c>
      <c r="H13" s="31">
        <v>52</v>
      </c>
      <c r="I13" s="28">
        <v>0.54692400160799504</v>
      </c>
      <c r="J13" s="29">
        <v>5.96059825011701E-2</v>
      </c>
      <c r="K13" s="30">
        <v>0.18032130106659039</v>
      </c>
      <c r="L13" s="166" cm="1">
        <f t="array" ref="L13">MIN(IF((BB35:BB166&lt;&gt;0)*(BB35:BB166&lt;&gt;M13)*(BB35:BB166&lt;&gt;N13),BB35:BB166))</f>
        <v>0.48574194911150514</v>
      </c>
      <c r="M13" s="166" cm="1">
        <f t="array" ref="M13">MAX(IF(BB35:BB166&lt;&gt;0,BB35:BB166))</f>
        <v>0.57574194911150522</v>
      </c>
      <c r="N13" s="166" cm="1">
        <f t="array" ref="N13">MIN(IF(BB35:BB166&lt;&gt;0,BB35:BB166))</f>
        <v>0.39574194911150506</v>
      </c>
      <c r="O13" s="31">
        <v>54</v>
      </c>
      <c r="P13" s="28">
        <v>0.32648474097857899</v>
      </c>
      <c r="Q13" s="29">
        <v>7.3837470162513005E-2</v>
      </c>
      <c r="R13" s="30">
        <v>0.22615902336261884</v>
      </c>
      <c r="S13" s="166" cm="1">
        <f t="array" ref="S13">MIN(IF((BI35:BI166&lt;&gt;0)*(BI35:BI166&lt;&gt;T13)*(BI35:BI166&lt;&gt;U13),BI35:BI166))</f>
        <v>0.2479971514661177</v>
      </c>
      <c r="T13" s="166" cm="1">
        <f t="array" ref="T13">MAX(IF(BI35:BI166&lt;&gt;0,BI35:BI166))</f>
        <v>0.36799715146611778</v>
      </c>
      <c r="U13" s="166" cm="1">
        <f t="array" ref="U13">MIN(IF(BI35:BI166&lt;&gt;0,BI35:BI166))</f>
        <v>0.1579971514661177</v>
      </c>
      <c r="V13" s="31">
        <v>4</v>
      </c>
      <c r="W13" s="28">
        <v>0.819677701828331</v>
      </c>
      <c r="X13" s="29">
        <v>0.142079034695482</v>
      </c>
      <c r="Y13" s="30">
        <v>0.17333524430220293</v>
      </c>
      <c r="Z13" s="31">
        <v>110</v>
      </c>
      <c r="AA13" s="26"/>
      <c r="AB13" s="26"/>
      <c r="AC13" s="26"/>
    </row>
    <row r="14" spans="1:29" s="4" customFormat="1" ht="19.5" customHeight="1">
      <c r="A14" s="27" t="s">
        <v>19</v>
      </c>
      <c r="B14" s="32">
        <v>1.29715723905317</v>
      </c>
      <c r="C14" s="33">
        <v>9.8863684940426896E-2</v>
      </c>
      <c r="D14" s="30">
        <v>7.6215652169192807E-2</v>
      </c>
      <c r="E14" s="166"/>
      <c r="F14" s="166"/>
      <c r="G14" s="166"/>
      <c r="H14" s="31">
        <v>17</v>
      </c>
      <c r="I14" s="32">
        <v>0.54881522828600204</v>
      </c>
      <c r="J14" s="33">
        <v>0.145402485191966</v>
      </c>
      <c r="K14" s="30">
        <v>0.26493886776077746</v>
      </c>
      <c r="L14" s="166"/>
      <c r="M14" s="166"/>
      <c r="N14" s="166"/>
      <c r="O14" s="31">
        <v>16</v>
      </c>
      <c r="P14" s="32">
        <v>0.23792623622884501</v>
      </c>
      <c r="Q14" s="33">
        <v>8.1104099156577805E-2</v>
      </c>
      <c r="R14" s="30">
        <v>0.34087917516826227</v>
      </c>
      <c r="S14" s="166"/>
      <c r="T14" s="166"/>
      <c r="U14" s="166"/>
      <c r="V14" s="31">
        <v>1</v>
      </c>
      <c r="W14" s="32">
        <v>0.68949362676673298</v>
      </c>
      <c r="X14" s="33">
        <v>0.15746376472064899</v>
      </c>
      <c r="Y14" s="30">
        <v>0.22837595389974732</v>
      </c>
      <c r="Z14" s="31">
        <v>34</v>
      </c>
      <c r="AA14" s="26"/>
      <c r="AB14" s="26"/>
      <c r="AC14" s="26"/>
    </row>
    <row r="15" spans="1:29" s="4" customFormat="1" ht="19.5" customHeight="1" thickBot="1">
      <c r="A15" s="27" t="s">
        <v>20</v>
      </c>
      <c r="B15" s="32">
        <v>1.4301810102859001</v>
      </c>
      <c r="C15" s="34">
        <v>0.39927987314664398</v>
      </c>
      <c r="D15" s="30">
        <v>0.27918135555920015</v>
      </c>
      <c r="E15" s="166"/>
      <c r="F15" s="166"/>
      <c r="G15" s="166"/>
      <c r="H15" s="31">
        <v>10</v>
      </c>
      <c r="I15" s="32">
        <v>0.67877836113150303</v>
      </c>
      <c r="J15" s="34">
        <v>0.12719304344184901</v>
      </c>
      <c r="K15" s="30">
        <v>0.18738523607296798</v>
      </c>
      <c r="L15" s="166"/>
      <c r="M15" s="166"/>
      <c r="N15" s="166"/>
      <c r="O15" s="31">
        <v>4</v>
      </c>
      <c r="P15" s="32">
        <v>0.21652918661953099</v>
      </c>
      <c r="Q15" s="34">
        <v>2.8584611244514099E-2</v>
      </c>
      <c r="R15" s="30">
        <v>0.13201274013346226</v>
      </c>
      <c r="S15" s="166"/>
      <c r="T15" s="166"/>
      <c r="U15" s="166"/>
      <c r="V15" s="31">
        <v>1</v>
      </c>
      <c r="W15" s="32">
        <v>1.22561467093892</v>
      </c>
      <c r="X15" s="34">
        <v>0.32415378186903798</v>
      </c>
      <c r="Y15" s="30">
        <v>0.26448262211214391</v>
      </c>
      <c r="Z15" s="31">
        <v>15</v>
      </c>
      <c r="AA15" s="26"/>
      <c r="AB15" s="26"/>
      <c r="AC15" s="26"/>
    </row>
    <row r="16" spans="1:29" s="4" customFormat="1" ht="24.75" customHeight="1" thickTop="1">
      <c r="A16" s="35" t="s">
        <v>4</v>
      </c>
      <c r="B16" s="36">
        <v>1.17498450617276</v>
      </c>
      <c r="C16" s="37">
        <v>4.1343895559078601E-2</v>
      </c>
      <c r="D16" s="38">
        <v>3.5186758073727092E-2</v>
      </c>
      <c r="E16" s="169"/>
      <c r="F16" s="169"/>
      <c r="G16" s="169"/>
      <c r="H16" s="39">
        <v>1588</v>
      </c>
      <c r="I16" s="36">
        <v>0.58066549507060194</v>
      </c>
      <c r="J16" s="37">
        <v>3.5500143661681097E-2</v>
      </c>
      <c r="K16" s="38">
        <v>6.1136995332165732E-2</v>
      </c>
      <c r="L16" s="169"/>
      <c r="M16" s="169"/>
      <c r="N16" s="169"/>
      <c r="O16" s="39">
        <v>865</v>
      </c>
      <c r="P16" s="36">
        <v>0.293762913854625</v>
      </c>
      <c r="Q16" s="37">
        <v>8.2472540884830307E-3</v>
      </c>
      <c r="R16" s="38">
        <v>2.8074524385213462E-2</v>
      </c>
      <c r="S16" s="169"/>
      <c r="T16" s="169"/>
      <c r="U16" s="169"/>
      <c r="V16" s="39">
        <v>120</v>
      </c>
      <c r="W16" s="36">
        <v>0.91732557749037003</v>
      </c>
      <c r="X16" s="37">
        <v>3.9975314883062503E-2</v>
      </c>
      <c r="Y16" s="38">
        <v>4.3578109957892415E-2</v>
      </c>
      <c r="Z16" s="39">
        <v>2573</v>
      </c>
    </row>
    <row r="18" spans="1:29" s="4" customFormat="1" ht="50.25" customHeight="1">
      <c r="A18" s="5" t="s">
        <v>52</v>
      </c>
      <c r="B18" s="17" t="s">
        <v>270</v>
      </c>
      <c r="C18" s="18" t="s">
        <v>271</v>
      </c>
      <c r="D18" s="18" t="s">
        <v>8</v>
      </c>
      <c r="E18" s="165"/>
      <c r="F18" s="165"/>
      <c r="G18" s="165"/>
      <c r="H18" s="19" t="s">
        <v>9</v>
      </c>
      <c r="I18" s="17" t="s">
        <v>270</v>
      </c>
      <c r="J18" s="18" t="s">
        <v>271</v>
      </c>
      <c r="K18" s="18" t="s">
        <v>8</v>
      </c>
      <c r="L18" s="165"/>
      <c r="M18" s="165"/>
      <c r="N18" s="165"/>
      <c r="O18" s="19" t="s">
        <v>9</v>
      </c>
      <c r="P18" s="17" t="s">
        <v>270</v>
      </c>
      <c r="Q18" s="18" t="s">
        <v>271</v>
      </c>
      <c r="R18" s="18" t="s">
        <v>8</v>
      </c>
      <c r="S18" s="165"/>
      <c r="T18" s="165"/>
      <c r="U18" s="165"/>
      <c r="V18" s="20" t="s">
        <v>9</v>
      </c>
      <c r="W18" s="17" t="s">
        <v>270</v>
      </c>
      <c r="X18" s="18" t="s">
        <v>271</v>
      </c>
      <c r="Y18" s="18" t="s">
        <v>8</v>
      </c>
      <c r="Z18" s="19" t="s">
        <v>9</v>
      </c>
    </row>
    <row r="19" spans="1:29" s="4" customFormat="1" ht="19.5" customHeight="1">
      <c r="A19" s="50" t="s">
        <v>59</v>
      </c>
      <c r="B19" s="32">
        <v>1.19774366469572</v>
      </c>
      <c r="C19" s="33">
        <v>3.53190232028011E-2</v>
      </c>
      <c r="D19" s="24">
        <v>2.9487964949306326E-2</v>
      </c>
      <c r="E19" s="167"/>
      <c r="F19" s="167"/>
      <c r="G19" s="167"/>
      <c r="H19" s="25">
        <v>1284</v>
      </c>
      <c r="I19" s="32">
        <v>0.61817649013385301</v>
      </c>
      <c r="J19" s="33">
        <v>4.0152795668545897E-2</v>
      </c>
      <c r="K19" s="24">
        <v>6.4953611645521589E-2</v>
      </c>
      <c r="L19" s="167"/>
      <c r="M19" s="167"/>
      <c r="N19" s="167"/>
      <c r="O19" s="25">
        <v>586</v>
      </c>
      <c r="P19" s="32">
        <v>0.30890776189268798</v>
      </c>
      <c r="Q19" s="33">
        <v>1.20822473075169E-2</v>
      </c>
      <c r="R19" s="24">
        <v>3.9112799346602931E-2</v>
      </c>
      <c r="S19" s="167"/>
      <c r="T19" s="167"/>
      <c r="U19" s="167"/>
      <c r="V19" s="25">
        <v>71</v>
      </c>
      <c r="W19" s="32">
        <v>0.96864228988704504</v>
      </c>
      <c r="X19" s="33">
        <v>3.9550240201546197E-2</v>
      </c>
      <c r="Y19" s="24">
        <v>4.083059413620916E-2</v>
      </c>
      <c r="Z19" s="25">
        <v>1941</v>
      </c>
      <c r="AA19" s="26"/>
      <c r="AB19" s="26"/>
      <c r="AC19" s="26"/>
    </row>
    <row r="20" spans="1:29" s="4" customFormat="1" ht="19.5" customHeight="1" thickBot="1">
      <c r="A20" s="51" t="s">
        <v>60</v>
      </c>
      <c r="B20" s="32">
        <v>1.1377976171886099</v>
      </c>
      <c r="C20" s="34">
        <v>9.1677983725647005E-2</v>
      </c>
      <c r="D20" s="30">
        <v>8.057494789993902E-2</v>
      </c>
      <c r="E20" s="168"/>
      <c r="F20" s="168"/>
      <c r="G20" s="168"/>
      <c r="H20" s="31">
        <v>304</v>
      </c>
      <c r="I20" s="32">
        <v>0.53850679867612405</v>
      </c>
      <c r="J20" s="34">
        <v>5.6813381346298999E-2</v>
      </c>
      <c r="K20" s="30">
        <v>0.10550169744554787</v>
      </c>
      <c r="L20" s="168"/>
      <c r="M20" s="168"/>
      <c r="N20" s="168"/>
      <c r="O20" s="31">
        <v>279</v>
      </c>
      <c r="P20" s="32">
        <v>0.27703731249025498</v>
      </c>
      <c r="Q20" s="34">
        <v>1.1260279747857101E-2</v>
      </c>
      <c r="R20" s="30">
        <v>4.0645354398798503E-2</v>
      </c>
      <c r="S20" s="168"/>
      <c r="T20" s="168"/>
      <c r="U20" s="168"/>
      <c r="V20" s="31">
        <v>49</v>
      </c>
      <c r="W20" s="32">
        <v>0.84576254730218003</v>
      </c>
      <c r="X20" s="34">
        <v>7.7886599617649294E-2</v>
      </c>
      <c r="Y20" s="30">
        <v>9.2090386203660321E-2</v>
      </c>
      <c r="Z20" s="31">
        <v>632</v>
      </c>
      <c r="AA20" s="26"/>
      <c r="AB20" s="26"/>
      <c r="AC20" s="26"/>
    </row>
    <row r="21" spans="1:29" s="4" customFormat="1" ht="24.75" customHeight="1" thickTop="1">
      <c r="A21" s="35" t="s">
        <v>4</v>
      </c>
      <c r="B21" s="36">
        <v>1.17498450617276</v>
      </c>
      <c r="C21" s="37">
        <v>4.1343895559078601E-2</v>
      </c>
      <c r="D21" s="38">
        <v>3.5186758073727092E-2</v>
      </c>
      <c r="E21" s="169"/>
      <c r="F21" s="169"/>
      <c r="G21" s="169"/>
      <c r="H21" s="39">
        <v>1588</v>
      </c>
      <c r="I21" s="36">
        <v>0.58066549507060194</v>
      </c>
      <c r="J21" s="37">
        <v>3.5500143661681097E-2</v>
      </c>
      <c r="K21" s="38">
        <v>6.1136995332165732E-2</v>
      </c>
      <c r="L21" s="169"/>
      <c r="M21" s="169"/>
      <c r="N21" s="169"/>
      <c r="O21" s="39">
        <v>865</v>
      </c>
      <c r="P21" s="36">
        <v>0.293762913854625</v>
      </c>
      <c r="Q21" s="37">
        <v>8.2472540884830307E-3</v>
      </c>
      <c r="R21" s="38">
        <v>2.8074524385213462E-2</v>
      </c>
      <c r="S21" s="169"/>
      <c r="T21" s="169"/>
      <c r="U21" s="169"/>
      <c r="V21" s="39">
        <v>120</v>
      </c>
      <c r="W21" s="36">
        <v>0.91732557749037003</v>
      </c>
      <c r="X21" s="37">
        <v>3.9975314883062503E-2</v>
      </c>
      <c r="Y21" s="38">
        <v>4.3578109957892415E-2</v>
      </c>
      <c r="Z21" s="39">
        <v>2573</v>
      </c>
    </row>
    <row r="22" spans="1:29" s="4" customFormat="1" ht="16.5" customHeight="1">
      <c r="A22" s="40"/>
      <c r="B22" s="41"/>
      <c r="C22" s="41"/>
      <c r="D22" s="41"/>
      <c r="E22" s="170"/>
      <c r="F22" s="170"/>
      <c r="G22" s="170"/>
      <c r="H22" s="41"/>
      <c r="I22" s="41"/>
      <c r="J22" s="41"/>
      <c r="K22" s="41"/>
      <c r="L22" s="170"/>
      <c r="M22" s="170"/>
      <c r="N22" s="170"/>
      <c r="O22" s="41"/>
      <c r="P22" s="41"/>
      <c r="Q22" s="41"/>
      <c r="R22" s="41"/>
      <c r="S22" s="170"/>
      <c r="T22" s="170"/>
      <c r="U22" s="170"/>
      <c r="V22" s="41"/>
      <c r="W22" s="41"/>
      <c r="X22" s="41"/>
      <c r="Y22" s="41"/>
      <c r="Z22" s="41"/>
    </row>
    <row r="23" spans="1:29" s="4" customFormat="1">
      <c r="A23" s="40" t="s">
        <v>272</v>
      </c>
      <c r="B23" s="44" t="s">
        <v>26</v>
      </c>
      <c r="C23" s="4" t="s">
        <v>40</v>
      </c>
      <c r="E23" s="162"/>
      <c r="F23" s="162"/>
      <c r="G23" s="162"/>
      <c r="L23" s="162"/>
      <c r="M23" s="162"/>
      <c r="N23" s="162"/>
      <c r="S23" s="162"/>
      <c r="T23" s="162"/>
      <c r="U23" s="162"/>
    </row>
    <row r="24" spans="1:29" s="4" customFormat="1">
      <c r="A24" s="40"/>
      <c r="B24" s="45" t="s">
        <v>26</v>
      </c>
      <c r="C24" s="4" t="s">
        <v>29</v>
      </c>
      <c r="E24" s="162"/>
      <c r="F24" s="162"/>
      <c r="G24" s="162"/>
      <c r="L24" s="162"/>
      <c r="M24" s="162"/>
      <c r="N24" s="162"/>
      <c r="S24" s="162"/>
      <c r="T24" s="162"/>
      <c r="U24" s="162"/>
    </row>
    <row r="28" spans="1:29" ht="14.45" customHeight="1">
      <c r="B28" s="193" t="s">
        <v>287</v>
      </c>
      <c r="C28" s="194"/>
      <c r="D28" s="194"/>
      <c r="H28" s="160"/>
      <c r="I28" s="160"/>
      <c r="J28" s="160"/>
      <c r="K28" s="160"/>
      <c r="O28" s="160"/>
      <c r="P28" s="160"/>
      <c r="Q28" s="160"/>
      <c r="R28" s="160"/>
    </row>
    <row r="29" spans="1:29">
      <c r="B29" s="172" t="s">
        <v>285</v>
      </c>
      <c r="C29" s="172" t="s">
        <v>284</v>
      </c>
      <c r="D29" s="160" t="s">
        <v>283</v>
      </c>
      <c r="H29" s="160"/>
      <c r="I29" s="160"/>
      <c r="J29" s="160"/>
      <c r="K29" s="160"/>
      <c r="O29" s="160"/>
      <c r="P29" s="160"/>
      <c r="Q29" s="160"/>
      <c r="R29" s="160"/>
    </row>
    <row r="30" spans="1:29">
      <c r="B30" s="160">
        <f>100-C30-D30</f>
        <v>55</v>
      </c>
      <c r="C30" s="160">
        <v>41.7</v>
      </c>
      <c r="D30" s="172">
        <v>3.3</v>
      </c>
      <c r="E30" s="172"/>
      <c r="F30" s="172"/>
      <c r="G30" s="172"/>
      <c r="H30" s="172"/>
      <c r="I30" s="160"/>
      <c r="J30" s="160"/>
      <c r="K30" s="160"/>
      <c r="O30" s="160"/>
      <c r="P30" s="160"/>
      <c r="Q30" s="160"/>
      <c r="R30" s="160"/>
    </row>
    <row r="31" spans="1:29">
      <c r="B31" s="160"/>
      <c r="C31" s="160"/>
      <c r="D31" s="172"/>
      <c r="E31" s="172"/>
      <c r="F31" s="172"/>
      <c r="G31" s="172"/>
      <c r="H31" s="172"/>
      <c r="I31" s="160"/>
      <c r="J31" s="160"/>
      <c r="K31" s="160"/>
      <c r="O31" s="160"/>
      <c r="P31" s="160"/>
      <c r="Q31" s="160"/>
      <c r="R31" s="160"/>
    </row>
    <row r="32" spans="1:29">
      <c r="B32" s="160"/>
      <c r="C32" s="160"/>
      <c r="D32" s="172"/>
      <c r="E32" s="172"/>
      <c r="F32" s="172"/>
      <c r="G32" s="172"/>
      <c r="H32" s="172"/>
      <c r="I32" s="160"/>
      <c r="J32" s="160"/>
      <c r="K32" s="160"/>
      <c r="O32" s="160"/>
      <c r="P32" s="160"/>
      <c r="Q32" s="160"/>
      <c r="R32" s="160"/>
    </row>
    <row r="33" spans="2:61">
      <c r="B33" s="160"/>
      <c r="C33" s="160"/>
      <c r="D33" s="172"/>
      <c r="E33" s="172"/>
      <c r="F33" s="172"/>
      <c r="G33" s="172"/>
      <c r="H33" s="172"/>
      <c r="I33" s="160"/>
      <c r="J33" s="160"/>
      <c r="K33" s="160"/>
      <c r="O33" s="160"/>
      <c r="P33" s="160"/>
      <c r="Q33" s="160"/>
      <c r="R33" s="160"/>
    </row>
    <row r="34" spans="2:61">
      <c r="B34" s="160"/>
      <c r="C34" s="160"/>
      <c r="D34" s="172"/>
      <c r="E34" s="172"/>
      <c r="F34" s="172"/>
      <c r="H34" s="160"/>
      <c r="I34" s="160"/>
      <c r="J34" s="160"/>
      <c r="K34" s="160"/>
      <c r="O34" s="160"/>
      <c r="P34" s="160"/>
      <c r="Q34" s="160"/>
      <c r="R34" s="160"/>
    </row>
    <row r="35" spans="2:61">
      <c r="B35" s="173">
        <f>B5+3*C5</f>
        <v>1.3142725309529373</v>
      </c>
      <c r="C35" s="173">
        <f>_xlfn.NORM.DIST(B35, B5,C5, TRUE)</f>
        <v>0.9986501019683699</v>
      </c>
      <c r="D35" s="174" t="str">
        <f t="shared" ref="D35:D98" si="0">IF(C35&gt;($C$30+$D$30)/100,"unsaniert",IF(C35&gt;($D$30)/100,"teilsaniert","saniert"))</f>
        <v>unsaniert</v>
      </c>
      <c r="E35" s="174" cm="1">
        <f t="array" ref="E35">IF(
    C35 &gt; (IF(
        D35 = "unsaniert",
        (MIN(IF(D$1:D$166="unsaniert",C$1:C$166)) + MAX(IF(D$1:D$166="unsaniert",C$1:C$166))) / 2,
        IF(
            D35 = "teilsaniert",
            (MIN(IF(D$1:D$166="teilsaniert",C$1:C$166)) + MAX(IF(D$1:D$166="teilsaniert",C$1:C$166))) / 2,
            (MIN(IF(D$1:D$166="saniert",C$1:C$166)) + MAX(IF(D$1:D$166="saniert",C$1:C$166))) / 2
        )
    )),
    0,
    IF(
        C34 &lt; (IF(
            D35 = "unsaniert",
            (MIN(IF(D$1:D$166="unsaniert",C$1:C$166)) + MAX(IF(D$1:D$166="unsaniert",C$1:C$166))) / 2,
            IF(
                D35 = "teilsaniert",
                (MIN(IF(D$1:D$166="teilsaniert",C$1:C$166)) + MAX(IF(D$1:D$166="teilsaniert",C$1:C$166))) / 2,
                (MIN(IF(D$1:D$166="saniert",C$1:C$166)) + MAX(IF(D$1:D$166="saniert",C$1:C$166))) / 2
            )
        )),
        0,
        B35
    )
)</f>
        <v>0</v>
      </c>
      <c r="F35" s="172"/>
      <c r="H35" s="160"/>
      <c r="I35" s="173">
        <f>I5+3*J5</f>
        <v>0.76702692334143419</v>
      </c>
      <c r="J35" s="173">
        <f>_xlfn.NORM.DIST(I35, I5,J5, TRUE)</f>
        <v>0.9986501019683699</v>
      </c>
      <c r="K35" s="174" t="str">
        <f t="shared" ref="K35:K98" si="1">IF(J35&gt;($C$30+$D$30)/100,"unsaniert",IF(J35&gt;($D$30)/100,"teilsaniert","saniert"))</f>
        <v>unsaniert</v>
      </c>
      <c r="L35" s="174" cm="1">
        <f t="array" ref="L35">IF(
    J35 &gt; (IF(
        K35 = "unsaniert",
        (MIN(IF(K$1:K$166="unsaniert",J$1:J$166)) + MAX(IF(K$1:K$166="unsaniert",J$1:J$166))) / 2,
        IF(
            K35 = "teilsaniert",
            (MIN(IF(K$1:K$166="teilsaniert",J$1:J$166)) + MAX(IF(K$1:K$166="teilsaniert",J$1:J$166))) / 2,
            (MIN(IF(K$1:K$166="saniert",J$1:J$166)) + MAX(IF(K$1:K$166="saniert",J$1:J$166))) / 2
        )
    )),
    0,
    IF(
        J34 &lt; (IF(
            K35 = "unsaniert",
            (MIN(IF(K$1:K$166="unsaniert",J$1:J$166)) + MAX(IF(K$1:K$166="unsaniert",J$1:J$166))) / 2,
            IF(
                K35 = "teilsaniert",
                (MIN(IF(K$1:K$166="teilsaniert",J$1:J$166)) + MAX(IF(K$1:K$166="teilsaniert",J$1:J$166))) / 2,
                (MIN(IF(K$1:K$166="saniert",J$1:J$166)) + MAX(IF(K$1:K$166="saniert",J$1:J$166))) / 2
            )
        )),
        0,
        I35
    )
)</f>
        <v>0</v>
      </c>
      <c r="O35" s="160"/>
      <c r="P35" s="173">
        <f>P5+3*Q5</f>
        <v>0.34078031936060094</v>
      </c>
      <c r="Q35" s="173">
        <f>_xlfn.NORM.DIST(P35, P5,Q5, TRUE)</f>
        <v>0.9986501019683699</v>
      </c>
      <c r="R35" s="174" t="str">
        <f t="shared" ref="R35:R98" si="2">IF(Q35&gt;($C$30+$D$30)/100,"unsaniert",IF(Q35&gt;($D$30)/100,"teilsaniert","saniert"))</f>
        <v>unsaniert</v>
      </c>
      <c r="S35" s="174" cm="1">
        <f t="array" ref="S35">IF(
    Q35 &gt; (IF(
        R35 = "unsaniert",
        (MIN(IF(R$1:R$166="unsaniert",Q$1:Q$166)) + MAX(IF(R$1:R$166="unsaniert",Q$1:Q$166))) / 2,
        IF(
            R35 = "teilsaniert",
            (MIN(IF(R$1:R$166="teilsaniert",Q$1:Q$166)) + MAX(IF(R$1:R$166="teilsaniert",Q$1:Q$166))) / 2,
            (MIN(IF(R$1:R$166="saniert",Q$1:Q$166)) + MAX(IF(R$1:R$166="saniert",Q$1:Q$166))) / 2
        )
    )),
    0,
    IF(
        Q34 &lt; (IF(
            R35 = "unsaniert",
            (MIN(IF(R$1:R$166="unsaniert",Q$1:Q$166)) + MAX(IF(R$1:R$166="unsaniert",Q$1:Q$166))) / 2,
            IF(
                R35 = "teilsaniert",
                (MIN(IF(R$1:R$166="teilsaniert",Q$1:Q$166)) + MAX(IF(R$1:R$166="teilsaniert",Q$1:Q$166))) / 2,
                (MIN(IF(R$1:R$166="saniert",Q$1:Q$166)) + MAX(IF(R$1:R$166="saniert",Q$1:Q$166))) / 2
            )
        )),
        0,
        P35
    )
)</f>
        <v>0</v>
      </c>
      <c r="W35" s="173">
        <f>B8+3*C8</f>
        <v>1.3176375155308306</v>
      </c>
      <c r="X35" s="173">
        <f>_xlfn.NORM.DIST(W35, $B$8,$C$8, TRUE)</f>
        <v>0.9986501019683699</v>
      </c>
      <c r="Y35" s="174" t="str">
        <f>IF(X35&gt;($C$30+$D$30)/100,"unsaniert",IF(X35&gt;($D$30)/100,"teilsaniert","saniert"))</f>
        <v>unsaniert</v>
      </c>
      <c r="Z35" s="174" cm="1">
        <f t="array" ref="Z35">IF(
    X35 &gt; (IF(
        Y35 = "unsaniert",
        (MIN(IF(Y$29:Y$166="unsaniert",X$29:X$166)) + MAX(IF(Y$29:Y$166="unsaniert",X$29:X$166))) / 2,
        IF(
            Y35 = "teilsaniert",
            (MIN(IF(Y$29:Y$166="teilsaniert",X$29:X$166)) + MAX(IF(Y$29:Y$166="teilsaniert",X$29:X$166))) / 2,
            (MIN(IF(Y$29:Y$166="saniert",X$29:X$166)) + MAX(IF(Y$29:Y$166="saniert",X$29:X$166))) / 2
        )
    )),
    0,
    IF(
        X34 &lt; (IF(
            Y35 = "unsaniert",
            (MIN(IF(Y$29:Y$166="unsaniert",X$29:X$166)) + MAX(IF(Y$29:Y$166="unsaniert",X$29:X$166))) / 2,
            IF(
                Y35 = "teilsaniert",
                (MIN(IF(Y$29:Y$166="teilsaniert",X$29:X$166)) + MAX(IF(Y$29:Y$166="teilsaniert",X$29:X$166))) / 2,
                (MIN(IF(Y$29:Y$166="saniert",X$29:X$166)) + MAX(IF(Y$29:Y$166="saniert",X$29:X$166))) / 2
            )
        )),
        0,
        W35
    )
)</f>
        <v>0</v>
      </c>
      <c r="AA35" s="160"/>
      <c r="AB35" s="160"/>
      <c r="AC35" s="160"/>
      <c r="AD35" s="173">
        <f>I8+3*J8</f>
        <v>0.76217329459573124</v>
      </c>
      <c r="AE35" s="173">
        <f>_xlfn.NORM.DIST(AD35, $I$8,$J$8, TRUE)</f>
        <v>0.9986501019683699</v>
      </c>
      <c r="AF35" s="174" t="str">
        <f>IF(AE35&gt;($C$30+$D$30)/100,"unsaniert",IF(AE35&gt;($D$30)/100,"teilsaniert","saniert"))</f>
        <v>unsaniert</v>
      </c>
      <c r="AG35" s="174" cm="1">
        <f t="array" ref="AG35">IF(
    AE35 &gt; (IF(
        AF35 = "unsaniert",
        (MIN(IF(AF$1:AF$166="unsaniert",AE$1:AE$166)) + MAX(IF(AF$1:AF$166="unsaniert",AE$1:AE$166))) / 2,
        IF(
            AF35 = "teilsaniert",
            (MIN(IF(AF$1:AF$166="teilsaniert",AE$1:AE$166)) + MAX(IF(AF$1:AF$166="teilsaniert",AE$1:AE$166))) / 2,
            (MIN(IF(AF$1:AF$166="saniert",AE$1:AE$166)) + MAX(IF(AF$1:AF$166="saniert",AE$1:AE$166))) / 2
        )
    )),
    0,
    IF(
        AE34 &lt; (IF(
            AF35 = "unsaniert",
            (MIN(IF(AF$1:AF$166="unsaniert",AE$1:AE$166)) + MAX(IF(AF$1:AF$166="unsaniert",AE$1:AE$166))) / 2,
            IF(
                AF35 = "teilsaniert",
                (MIN(IF(AF$1:AF$166="teilsaniert",AE$1:AE$166)) + MAX(IF(AF$1:AF$166="teilsaniert",AE$1:AE$166))) / 2,
                (MIN(IF(AF$1:AF$166="saniert",AE$1:AE$166)) + MAX(IF(AF$1:AF$166="saniert",AE$1:AE$166))) / 2
            )
        )),
        0,
        AD35
    )
)</f>
        <v>0</v>
      </c>
      <c r="AH35" s="160"/>
      <c r="AI35" s="160"/>
      <c r="AJ35" s="160"/>
      <c r="AK35" s="173">
        <f>P8+3*Q8</f>
        <v>0.37474824769433629</v>
      </c>
      <c r="AL35" s="173">
        <f>_xlfn.NORM.DIST(AK35, $P$8,$Q$8, TRUE)</f>
        <v>0.9986501019683699</v>
      </c>
      <c r="AM35" s="174" t="str">
        <f>IF(AL35&gt;($C$30+$D$30)/100,"unsaniert",IF(AL35&gt;($D$30)/100,"teilsaniert","saniert"))</f>
        <v>unsaniert</v>
      </c>
      <c r="AN35" s="174" cm="1">
        <f t="array" ref="AN35">IF(
    AL35 &gt; (IF(
        AM35 = "unsaniert",
        (MIN(IF(AM$1:AM$166="unsaniert",AL$1:AL$166)) + MAX(IF(AM$1:AM$166="unsaniert",AL$1:AL$166))) / 2,
        IF(
            AM35 = "teilsaniert",
            (MIN(IF(AM$1:AM$166="teilsaniert",AL$1:AL$166)) + MAX(IF(AM$1:AM$166="teilsaniert",AL$1:AL$166))) / 2,
            (MIN(IF(AM$1:AM$166="saniert",AL$1:AL$166)) + MAX(IF(AM$1:AM$166="saniert",AL$1:AL$166))) / 2
        )
    )),
    0,
    IF(
        AL34 &lt; (IF(
            AM35 = "unsaniert",
            (MIN(IF(AM$1:AM$166="unsaniert",AL$1:AL$166)) + MAX(IF(AM$1:AM$166="unsaniert",AL$1:AL$166))) / 2,
            IF(
                AM35 = "teilsaniert",
                (MIN(IF(AM$1:AM$166="teilsaniert",AL$1:AL$166)) + MAX(IF(AM$1:AM$166="teilsaniert",AL$1:AL$166))) / 2,
                (MIN(IF(AM$1:AM$166="saniert",AL$1:AL$166)) + MAX(IF(AM$1:AM$166="saniert",AL$1:AL$166))) / 2
            )
        )),
        0,
        AK35
    )
)</f>
        <v>0</v>
      </c>
      <c r="AR35" s="173">
        <f>B13+3*C13</f>
        <v>1.712643132514702</v>
      </c>
      <c r="AS35" s="173">
        <f>_xlfn.NORM.DIST(AR35, $B$13,$C$13, TRUE)</f>
        <v>0.9986501019683699</v>
      </c>
      <c r="AT35" s="174" t="str">
        <f>IF(AS35&gt;($C$30+$D$30)/100,"unsaniert",IF(AS35&gt;($D$30)/100,"teilsaniert","saniert"))</f>
        <v>unsaniert</v>
      </c>
      <c r="AU35" s="174" cm="1">
        <f t="array" ref="AU35">IF(
    AS35 &gt; (IF(
        AT35 = "unsaniert",
        (MIN(IF(AT$1:AT$166="unsaniert",AS$1:AS$166)) + MAX(IF(AT$1:AT$166="unsaniert",AS$1:AS$166))) / 2,
        IF(
            AT35 = "teilsaniert",
            (MIN(IF(AT$1:AT$166="teilsaniert",AS$1:AS$166)) + MAX(IF(AT$1:AT$166="teilsaniert",AS$1:AS$166))) / 2,
            (MIN(IF(AT$1:AT$166="saniert",AS$1:AS$166)) + MAX(IF(AT$1:AT$166="saniert",AS$1:AS$166))) / 2
        )
    )),
    0,
    IF(
        AS34 &lt; (IF(
            AT35 = "unsaniert",
            (MIN(IF(AT$1:AT$166="unsaniert",AS$1:AS$166)) + MAX(IF(AT$1:AT$166="unsaniert",AS$1:AS$166))) / 2,
            IF(
                AT35 = "teilsaniert",
                (MIN(IF(AT$1:AT$166="teilsaniert",AS$1:AS$166)) + MAX(IF(AT$1:AT$166="teilsaniert",AS$1:AS$166))) / 2,
                (MIN(IF(AT$1:AT$166="saniert",AS$1:AS$166)) + MAX(IF(AT$1:AT$166="saniert",AS$1:AS$166))) / 2
            )
        )),
        0,
        AR35
    )
)</f>
        <v>0</v>
      </c>
      <c r="AV35" s="160"/>
      <c r="AW35" s="160"/>
      <c r="AX35" s="160"/>
      <c r="AY35" s="173">
        <f>I13+3*J13</f>
        <v>0.72574194911150536</v>
      </c>
      <c r="AZ35" s="173">
        <f>_xlfn.NORM.DIST(AY35, $I$13,$J$13, TRUE)</f>
        <v>0.9986501019683699</v>
      </c>
      <c r="BA35" s="174" t="str">
        <f>IF(AZ35&gt;($C$30+$D$30)/100,"unsaniert",IF(AZ35&gt;($D$30)/100,"teilsaniert","saniert"))</f>
        <v>unsaniert</v>
      </c>
      <c r="BB35" s="174" cm="1">
        <f t="array" ref="BB35">IF(
    AZ35 &gt; (IF(
        BA35 = "unsaniert",
        (MIN(IF(BA$1:BA$166="unsaniert",AZ$1:AZ$166)) + MAX(IF(BA$1:BA$166="unsaniert",AZ$1:AZ$166))) / 2,
        IF(
            BA35 = "teilsaniert",
            (MIN(IF(BA$1:BA$166="teilsaniert",AZ$1:AZ$166)) + MAX(IF(BA$1:BA$166="teilsaniert",AZ$1:AZ$166))) / 2,
            (MIN(IF(BA$1:BA$166="saniert",AZ$1:AZ$166)) + MAX(IF(BA$1:BA$166="saniert",AZ$1:AZ$166))) / 2
        )
    )),
    0,
    IF(
        AZ34 &lt; (IF(
            BA35 = "unsaniert",
            (MIN(IF(BA$1:BA$166="unsaniert",AZ$1:AZ$166)) + MAX(IF(BA$1:BA$166="unsaniert",AZ$1:AZ$166))) / 2,
            IF(
                BA35 = "teilsaniert",
                (MIN(IF(BA$1:BA$166="teilsaniert",AZ$1:AZ$166)) + MAX(IF(BA$1:BA$166="teilsaniert",AZ$1:AZ$166))) / 2,
                (MIN(IF(BA$1:BA$166="saniert",AZ$1:AZ$166)) + MAX(IF(BA$1:BA$166="saniert",AZ$1:AZ$166))) / 2
            )
        )),
        0,
        AY35
    )
)</f>
        <v>0</v>
      </c>
      <c r="BC35" s="160"/>
      <c r="BD35" s="160"/>
      <c r="BE35" s="160"/>
      <c r="BF35" s="173">
        <f>P13+3*Q13</f>
        <v>0.54799715146611794</v>
      </c>
      <c r="BG35" s="173">
        <f>_xlfn.NORM.DIST(BF35, $P$13,$Q$13, TRUE)</f>
        <v>0.9986501019683699</v>
      </c>
      <c r="BH35" s="174" t="str">
        <f>IF(BG35&gt;($C$30+$D$30)/100,"unsaniert",IF(BG35&gt;($D$30)/100,"teilsaniert","saniert"))</f>
        <v>unsaniert</v>
      </c>
      <c r="BI35" s="174" cm="1">
        <f t="array" ref="BI35">IF(
    BG35 &gt; (IF(
        BH35 = "unsaniert",
        (MIN(IF(BH$1:BH$166="unsaniert",BG$1:BG$166)) + MAX(IF(BH$1:BH$166="unsaniert",BG$1:BG$166))) / 2,
        IF(
            BH35 = "teilsaniert",
            (MIN(IF(BH$1:BH$166="teilsaniert",BG$1:BG$166)) + MAX(IF(BH$1:BH$166="teilsaniert",BG$1:BG$166))) / 2,
            (MIN(IF(BH$1:BH$166="saniert",BG$1:BG$166)) + MAX(IF(BH$1:BH$166="saniert",BG$1:BG$166))) / 2
        )
    )),
    0,
    IF(
        BG34 &lt; (IF(
            BH35 = "unsaniert",
            (MIN(IF(BH$1:BH$166="unsaniert",BG$1:BG$166)) + MAX(IF(BH$1:BH$166="unsaniert",BG$1:BG$166))) / 2,
            IF(
                BH35 = "teilsaniert",
                (MIN(IF(BH$1:BH$166="teilsaniert",BG$1:BG$166)) + MAX(IF(BH$1:BH$166="teilsaniert",BG$1:BG$166))) / 2,
                (MIN(IF(BH$1:BH$166="saniert",BG$1:BG$166)) + MAX(IF(BH$1:BH$166="saniert",BG$1:BG$166))) / 2
            )
        )),
        0,
        BF35
    )
)</f>
        <v>0</v>
      </c>
    </row>
    <row r="36" spans="2:61">
      <c r="B36" s="174">
        <f>B35-0.03</f>
        <v>1.2842725309529373</v>
      </c>
      <c r="C36" s="174">
        <f>_xlfn.NORM.DIST(B36, B5,C5, TRUE)</f>
        <v>0.99236095364565857</v>
      </c>
      <c r="D36" s="174" t="str">
        <f t="shared" si="0"/>
        <v>unsaniert</v>
      </c>
      <c r="E36" s="174" cm="1">
        <f t="array" ref="E36">IF(
    C36 &gt; (IF(
        D36 = "unsaniert",
        (MIN(IF(D$1:D$166="unsaniert",C$1:C$166)) + MAX(IF(D$1:D$166="unsaniert",C$1:C$166))) / 2,
        IF(
            D36 = "teilsaniert",
            (MIN(IF(D$1:D$166="teilsaniert",C$1:C$166)) + MAX(IF(D$1:D$166="teilsaniert",C$1:C$166))) / 2,
            (MIN(IF(D$1:D$166="saniert",C$1:C$166)) + MAX(IF(D$1:D$166="saniert",C$1:C$166))) / 2
        )
    )),
    0,
    IF(
        C35 &lt; (IF(
            D36 = "unsaniert",
            (MIN(IF(D$1:D$166="unsaniert",C$1:C$166)) + MAX(IF(D$1:D$166="unsaniert",C$1:C$166))) / 2,
            IF(
                D36 = "teilsaniert",
                (MIN(IF(D$1:D$166="teilsaniert",C$1:C$166)) + MAX(IF(D$1:D$166="teilsaniert",C$1:C$166))) / 2,
                (MIN(IF(D$1:D$166="saniert",C$1:C$166)) + MAX(IF(D$1:D$166="saniert",C$1:C$166))) / 2
            )
        )),
        0,
        B36
    )
)</f>
        <v>0</v>
      </c>
      <c r="F36" s="172"/>
      <c r="H36" s="160"/>
      <c r="I36" s="174">
        <f>I35-0.03</f>
        <v>0.73702692334143416</v>
      </c>
      <c r="J36" s="174">
        <f>_xlfn.NORM.DIST(I36, I5,J5, TRUE)</f>
        <v>0.99307913094299971</v>
      </c>
      <c r="K36" s="174" t="str">
        <f t="shared" si="1"/>
        <v>unsaniert</v>
      </c>
      <c r="L36" s="174" cm="1">
        <f t="array" ref="L36">IF(
    J36 &gt; (IF(
        K36 = "unsaniert",
        (MIN(IF(K$1:K$166="unsaniert",J$1:J$166)) + MAX(IF(K$1:K$166="unsaniert",J$1:J$166))) / 2,
        IF(
            K36 = "teilsaniert",
            (MIN(IF(K$1:K$166="teilsaniert",J$1:J$166)) + MAX(IF(K$1:K$166="teilsaniert",J$1:J$166))) / 2,
            (MIN(IF(K$1:K$166="saniert",J$1:J$166)) + MAX(IF(K$1:K$166="saniert",J$1:J$166))) / 2
        )
    )),
    0,
    IF(
        J35 &lt; (IF(
            K36 = "unsaniert",
            (MIN(IF(K$1:K$166="unsaniert",J$1:J$166)) + MAX(IF(K$1:K$166="unsaniert",J$1:J$166))) / 2,
            IF(
                K36 = "teilsaniert",
                (MIN(IF(K$1:K$166="teilsaniert",J$1:J$166)) + MAX(IF(K$1:K$166="teilsaniert",J$1:J$166))) / 2,
                (MIN(IF(K$1:K$166="saniert",J$1:J$166)) + MAX(IF(K$1:K$166="saniert",J$1:J$166))) / 2
            )
        )),
        0,
        I36
    )
)</f>
        <v>0</v>
      </c>
      <c r="O36" s="160"/>
      <c r="P36" s="174">
        <f>P35-0.03</f>
        <v>0.31078031936060091</v>
      </c>
      <c r="Q36" s="174">
        <f>_xlfn.NORM.DIST(P36, P5,Q5, TRUE)</f>
        <v>0.82660228534260238</v>
      </c>
      <c r="R36" s="174" t="str">
        <f t="shared" si="2"/>
        <v>unsaniert</v>
      </c>
      <c r="S36" s="174" cm="1">
        <f t="array" ref="S36">IF(
    Q36 &gt; (IF(
        R36 = "unsaniert",
        (MIN(IF(R$1:R$166="unsaniert",Q$1:Q$166)) + MAX(IF(R$1:R$166="unsaniert",Q$1:Q$166))) / 2,
        IF(
            R36 = "teilsaniert",
            (MIN(IF(R$1:R$166="teilsaniert",Q$1:Q$166)) + MAX(IF(R$1:R$166="teilsaniert",Q$1:Q$166))) / 2,
            (MIN(IF(R$1:R$166="saniert",Q$1:Q$166)) + MAX(IF(R$1:R$166="saniert",Q$1:Q$166))) / 2
        )
    )),
    0,
    IF(
        Q35 &lt; (IF(
            R36 = "unsaniert",
            (MIN(IF(R$1:R$166="unsaniert",Q$1:Q$166)) + MAX(IF(R$1:R$166="unsaniert",Q$1:Q$166))) / 2,
            IF(
                R36 = "teilsaniert",
                (MIN(IF(R$1:R$166="teilsaniert",Q$1:Q$166)) + MAX(IF(R$1:R$166="teilsaniert",Q$1:Q$166))) / 2,
                (MIN(IF(R$1:R$166="saniert",Q$1:Q$166)) + MAX(IF(R$1:R$166="saniert",Q$1:Q$166))) / 2
            )
        )),
        0,
        P36
    )
)</f>
        <v>0.31078031936060091</v>
      </c>
      <c r="W36" s="174">
        <f>W35-0.03</f>
        <v>1.2876375155308306</v>
      </c>
      <c r="X36" s="173">
        <f t="shared" ref="X36:X99" si="3">_xlfn.NORM.DIST(W36, $B$8,$C$8, TRUE)</f>
        <v>0.99452939228278692</v>
      </c>
      <c r="Y36" s="174" t="str">
        <f t="shared" ref="Y36:Y99" si="4">IF(X36&gt;($C$30+$D$30)/100,"unsaniert",IF(X36&gt;($D$30)/100,"teilsaniert","saniert"))</f>
        <v>unsaniert</v>
      </c>
      <c r="Z36" s="174" cm="1">
        <f t="array" ref="Z36">IF(
    X36 &gt; (IF(
        Y36 = "unsaniert",
        (MIN(IF(Y$29:Y$166="unsaniert",X$29:X$166)) + MAX(IF(Y$29:Y$166="unsaniert",X$29:X$166))) / 2,
        IF(
            Y36 = "teilsaniert",
            (MIN(IF(Y$29:Y$166="teilsaniert",X$29:X$166)) + MAX(IF(Y$29:Y$166="teilsaniert",X$29:X$166))) / 2,
            (MIN(IF(Y$29:Y$166="saniert",X$29:X$166)) + MAX(IF(Y$29:Y$166="saniert",X$29:X$166))) / 2
        )
    )),
    0,
    IF(
        X35 &lt; (IF(
            Y36 = "unsaniert",
            (MIN(IF(Y$29:Y$166="unsaniert",X$29:X$166)) + MAX(IF(Y$29:Y$166="unsaniert",X$29:X$166))) / 2,
            IF(
                Y36 = "teilsaniert",
                (MIN(IF(Y$29:Y$166="teilsaniert",X$29:X$166)) + MAX(IF(Y$29:Y$166="teilsaniert",X$29:X$166))) / 2,
                (MIN(IF(Y$29:Y$166="saniert",X$29:X$166)) + MAX(IF(Y$29:Y$166="saniert",X$29:X$166))) / 2
            )
        )),
        0,
        W36
    )
)</f>
        <v>0</v>
      </c>
      <c r="AA36" s="160"/>
      <c r="AB36" s="160"/>
      <c r="AC36" s="160"/>
      <c r="AD36" s="174">
        <f>AD35-0.03</f>
        <v>0.73217329459573122</v>
      </c>
      <c r="AE36" s="173">
        <f t="shared" ref="AE36:AE99" si="5">_xlfn.NORM.DIST(AD36, $I$8,$J$8, TRUE)</f>
        <v>0.93662946106390699</v>
      </c>
      <c r="AF36" s="174" t="str">
        <f t="shared" ref="AF36:AF99" si="6">IF(AE36&gt;($C$30+$D$30)/100,"unsaniert",IF(AE36&gt;($D$30)/100,"teilsaniert","saniert"))</f>
        <v>unsaniert</v>
      </c>
      <c r="AG36" s="174" cm="1">
        <f t="array" ref="AG36">IF(
    AE36 &gt; (IF(
        AF36 = "unsaniert",
        (MIN(IF(AF$1:AF$166="unsaniert",AE$1:AE$166)) + MAX(IF(AF$1:AF$166="unsaniert",AE$1:AE$166))) / 2,
        IF(
            AF36 = "teilsaniert",
            (MIN(IF(AF$1:AF$166="teilsaniert",AE$1:AE$166)) + MAX(IF(AF$1:AF$166="teilsaniert",AE$1:AE$166))) / 2,
            (MIN(IF(AF$1:AF$166="saniert",AE$1:AE$166)) + MAX(IF(AF$1:AF$166="saniert",AE$1:AE$166))) / 2
        )
    )),
    0,
    IF(
        AE35 &lt; (IF(
            AF36 = "unsaniert",
            (MIN(IF(AF$1:AF$166="unsaniert",AE$1:AE$166)) + MAX(IF(AF$1:AF$166="unsaniert",AE$1:AE$166))) / 2,
            IF(
                AF36 = "teilsaniert",
                (MIN(IF(AF$1:AF$166="teilsaniert",AE$1:AE$166)) + MAX(IF(AF$1:AF$166="teilsaniert",AE$1:AE$166))) / 2,
                (MIN(IF(AF$1:AF$166="saniert",AE$1:AE$166)) + MAX(IF(AF$1:AF$166="saniert",AE$1:AE$166))) / 2
            )
        )),
        0,
        AD36
    )
)</f>
        <v>0</v>
      </c>
      <c r="AH36" s="160"/>
      <c r="AI36" s="160"/>
      <c r="AJ36" s="160"/>
      <c r="AK36" s="174">
        <f>AK35-0.03</f>
        <v>0.34474824769433632</v>
      </c>
      <c r="AL36" s="173">
        <f t="shared" ref="AL36:AL99" si="7">_xlfn.NORM.DIST(AK36, $P$8,$Q$8, TRUE)</f>
        <v>0.87335408704717066</v>
      </c>
      <c r="AM36" s="174" t="str">
        <f t="shared" ref="AM36:AM99" si="8">IF(AL36&gt;($C$30+$D$30)/100,"unsaniert",IF(AL36&gt;($D$30)/100,"teilsaniert","saniert"))</f>
        <v>unsaniert</v>
      </c>
      <c r="AN36" s="174" cm="1">
        <f t="array" ref="AN36">IF(
    AL36 &gt; (IF(
        AM36 = "unsaniert",
        (MIN(IF(AM$1:AM$166="unsaniert",AL$1:AL$166)) + MAX(IF(AM$1:AM$166="unsaniert",AL$1:AL$166))) / 2,
        IF(
            AM36 = "teilsaniert",
            (MIN(IF(AM$1:AM$166="teilsaniert",AL$1:AL$166)) + MAX(IF(AM$1:AM$166="teilsaniert",AL$1:AL$166))) / 2,
            (MIN(IF(AM$1:AM$166="saniert",AL$1:AL$166)) + MAX(IF(AM$1:AM$166="saniert",AL$1:AL$166))) / 2
        )
    )),
    0,
    IF(
        AL35 &lt; (IF(
            AM36 = "unsaniert",
            (MIN(IF(AM$1:AM$166="unsaniert",AL$1:AL$166)) + MAX(IF(AM$1:AM$166="unsaniert",AL$1:AL$166))) / 2,
            IF(
                AM36 = "teilsaniert",
                (MIN(IF(AM$1:AM$166="teilsaniert",AL$1:AL$166)) + MAX(IF(AM$1:AM$166="teilsaniert",AL$1:AL$166))) / 2,
                (MIN(IF(AM$1:AM$166="saniert",AL$1:AL$166)) + MAX(IF(AM$1:AM$166="saniert",AL$1:AL$166))) / 2
            )
        )),
        0,
        AK36
    )
)</f>
        <v>0.34474824769433632</v>
      </c>
      <c r="AR36" s="174">
        <f>AR35-0.03</f>
        <v>1.682643132514702</v>
      </c>
      <c r="AS36" s="173">
        <f t="shared" ref="AS36:AS99" si="9">_xlfn.NORM.DIST(AR36, $B$13,$C$13, TRUE)</f>
        <v>0.99719729954665903</v>
      </c>
      <c r="AT36" s="174" t="str">
        <f t="shared" ref="AT36:AT99" si="10">IF(AS36&gt;($C$30+$D$30)/100,"unsaniert",IF(AS36&gt;($D$30)/100,"teilsaniert","saniert"))</f>
        <v>unsaniert</v>
      </c>
      <c r="AU36" s="174" cm="1">
        <f t="array" ref="AU36">IF(
    AS36 &gt; (IF(
        AT36 = "unsaniert",
        (MIN(IF(AT$1:AT$166="unsaniert",AS$1:AS$166)) + MAX(IF(AT$1:AT$166="unsaniert",AS$1:AS$166))) / 2,
        IF(
            AT36 = "teilsaniert",
            (MIN(IF(AT$1:AT$166="teilsaniert",AS$1:AS$166)) + MAX(IF(AT$1:AT$166="teilsaniert",AS$1:AS$166))) / 2,
            (MIN(IF(AT$1:AT$166="saniert",AS$1:AS$166)) + MAX(IF(AT$1:AT$166="saniert",AS$1:AS$166))) / 2
        )
    )),
    0,
    IF(
        AS35 &lt; (IF(
            AT36 = "unsaniert",
            (MIN(IF(AT$1:AT$166="unsaniert",AS$1:AS$166)) + MAX(IF(AT$1:AT$166="unsaniert",AS$1:AS$166))) / 2,
            IF(
                AT36 = "teilsaniert",
                (MIN(IF(AT$1:AT$166="teilsaniert",AS$1:AS$166)) + MAX(IF(AT$1:AT$166="teilsaniert",AS$1:AS$166))) / 2,
                (MIN(IF(AT$1:AT$166="saniert",AS$1:AS$166)) + MAX(IF(AT$1:AT$166="saniert",AS$1:AS$166))) / 2
            )
        )),
        0,
        AR36
    )
)</f>
        <v>0</v>
      </c>
      <c r="AV36" s="160"/>
      <c r="AW36" s="160"/>
      <c r="AX36" s="160"/>
      <c r="AY36" s="174">
        <f>AY35-0.03</f>
        <v>0.69574194911150533</v>
      </c>
      <c r="AZ36" s="173">
        <f t="shared" ref="AZ36" si="11">_xlfn.NORM.DIST(AY36, $I$13,$J$13, TRUE)</f>
        <v>0.99373216050428015</v>
      </c>
      <c r="BA36" s="174" t="str">
        <f t="shared" ref="BA36" si="12">IF(AZ36&gt;($C$30+$D$30)/100,"unsaniert",IF(AZ36&gt;($D$30)/100,"teilsaniert","saniert"))</f>
        <v>unsaniert</v>
      </c>
      <c r="BB36" s="174" cm="1">
        <f t="array" ref="BB36">IF(
    AZ36 &gt; (IF(
        BA36 = "unsaniert",
        (MIN(IF(BA$1:BA$166="unsaniert",AZ$1:AZ$166)) + MAX(IF(BA$1:BA$166="unsaniert",AZ$1:AZ$166))) / 2,
        IF(
            BA36 = "teilsaniert",
            (MIN(IF(BA$1:BA$166="teilsaniert",AZ$1:AZ$166)) + MAX(IF(BA$1:BA$166="teilsaniert",AZ$1:AZ$166))) / 2,
            (MIN(IF(BA$1:BA$166="saniert",AZ$1:AZ$166)) + MAX(IF(BA$1:BA$166="saniert",AZ$1:AZ$166))) / 2
        )
    )),
    0,
    IF(
        AZ35 &lt; (IF(
            BA36 = "unsaniert",
            (MIN(IF(BA$1:BA$166="unsaniert",AZ$1:AZ$166)) + MAX(IF(BA$1:BA$166="unsaniert",AZ$1:AZ$166))) / 2,
            IF(
                BA36 = "teilsaniert",
                (MIN(IF(BA$1:BA$166="teilsaniert",AZ$1:AZ$166)) + MAX(IF(BA$1:BA$166="teilsaniert",AZ$1:AZ$166))) / 2,
                (MIN(IF(BA$1:BA$166="saniert",AZ$1:AZ$166)) + MAX(IF(BA$1:BA$166="saniert",AZ$1:AZ$166))) / 2
            )
        )),
        0,
        AY36
    )
)</f>
        <v>0</v>
      </c>
      <c r="BC36" s="160"/>
      <c r="BD36" s="160"/>
      <c r="BE36" s="160"/>
      <c r="BF36" s="174">
        <f>BF35-0.03</f>
        <v>0.51799715146611791</v>
      </c>
      <c r="BG36" s="173">
        <f t="shared" ref="BG36:BG99" si="13">_xlfn.NORM.DIST(BF36, $P$13,$Q$13, TRUE)</f>
        <v>0.99525256585074851</v>
      </c>
      <c r="BH36" s="174" t="str">
        <f t="shared" ref="BH36:BH99" si="14">IF(BG36&gt;($C$30+$D$30)/100,"unsaniert",IF(BG36&gt;($D$30)/100,"teilsaniert","saniert"))</f>
        <v>unsaniert</v>
      </c>
      <c r="BI36" s="174" cm="1">
        <f t="array" ref="BI36">IF(
    BG36 &gt; (IF(
        BH36 = "unsaniert",
        (MIN(IF(BH$1:BH$166="unsaniert",BG$1:BG$166)) + MAX(IF(BH$1:BH$166="unsaniert",BG$1:BG$166))) / 2,
        IF(
            BH36 = "teilsaniert",
            (MIN(IF(BH$1:BH$166="teilsaniert",BG$1:BG$166)) + MAX(IF(BH$1:BH$166="teilsaniert",BG$1:BG$166))) / 2,
            (MIN(IF(BH$1:BH$166="saniert",BG$1:BG$166)) + MAX(IF(BH$1:BH$166="saniert",BG$1:BG$166))) / 2
        )
    )),
    0,
    IF(
        BG35 &lt; (IF(
            BH36 = "unsaniert",
            (MIN(IF(BH$1:BH$166="unsaniert",BG$1:BG$166)) + MAX(IF(BH$1:BH$166="unsaniert",BG$1:BG$166))) / 2,
            IF(
                BH36 = "teilsaniert",
                (MIN(IF(BH$1:BH$166="teilsaniert",BG$1:BG$166)) + MAX(IF(BH$1:BH$166="teilsaniert",BG$1:BG$166))) / 2,
                (MIN(IF(BH$1:BH$166="saniert",BG$1:BG$166)) + MAX(IF(BH$1:BH$166="saniert",BG$1:BG$166))) / 2
            )
        )),
        0,
        BF36
    )
)</f>
        <v>0</v>
      </c>
    </row>
    <row r="37" spans="2:61">
      <c r="B37" s="174">
        <f t="shared" ref="B37:B100" si="15">B36-0.03</f>
        <v>1.2542725309529372</v>
      </c>
      <c r="C37" s="174">
        <f>_xlfn.NORM.DIST(B37, B5,C5, TRUE)</f>
        <v>0.96794672350682931</v>
      </c>
      <c r="D37" s="174" t="str">
        <f t="shared" si="0"/>
        <v>unsaniert</v>
      </c>
      <c r="E37" s="174" cm="1">
        <f t="array" ref="E37">IF(
    C37 &gt; (IF(
        D37 = "unsaniert",
        (MIN(IF(D$1:D$166="unsaniert",C$1:C$166)) + MAX(IF(D$1:D$166="unsaniert",C$1:C$166))) / 2,
        IF(
            D37 = "teilsaniert",
            (MIN(IF(D$1:D$166="teilsaniert",C$1:C$166)) + MAX(IF(D$1:D$166="teilsaniert",C$1:C$166))) / 2,
            (MIN(IF(D$1:D$166="saniert",C$1:C$166)) + MAX(IF(D$1:D$166="saniert",C$1:C$166))) / 2
        )
    )),
    0,
    IF(
        C36 &lt; (IF(
            D37 = "unsaniert",
            (MIN(IF(D$1:D$166="unsaniert",C$1:C$166)) + MAX(IF(D$1:D$166="unsaniert",C$1:C$166))) / 2,
            IF(
                D37 = "teilsaniert",
                (MIN(IF(D$1:D$166="teilsaniert",C$1:C$166)) + MAX(IF(D$1:D$166="teilsaniert",C$1:C$166))) / 2,
                (MIN(IF(D$1:D$166="saniert",C$1:C$166)) + MAX(IF(D$1:D$166="saniert",C$1:C$166))) / 2
            )
        )),
        0,
        B37
    )
)</f>
        <v>0</v>
      </c>
      <c r="F37" s="172"/>
      <c r="H37" s="160"/>
      <c r="I37" s="174">
        <f t="shared" ref="I37:I100" si="16">I36-0.03</f>
        <v>0.70702692334143413</v>
      </c>
      <c r="J37" s="174">
        <f>_xlfn.NORM.DIST(I37, I5,J5, TRUE)</f>
        <v>0.97274044184316877</v>
      </c>
      <c r="K37" s="174" t="str">
        <f t="shared" si="1"/>
        <v>unsaniert</v>
      </c>
      <c r="L37" s="174" cm="1">
        <f t="array" ref="L37">IF(
    J37 &gt; (IF(
        K37 = "unsaniert",
        (MIN(IF(K$1:K$166="unsaniert",J$1:J$166)) + MAX(IF(K$1:K$166="unsaniert",J$1:J$166))) / 2,
        IF(
            K37 = "teilsaniert",
            (MIN(IF(K$1:K$166="teilsaniert",J$1:J$166)) + MAX(IF(K$1:K$166="teilsaniert",J$1:J$166))) / 2,
            (MIN(IF(K$1:K$166="saniert",J$1:J$166)) + MAX(IF(K$1:K$166="saniert",J$1:J$166))) / 2
        )
    )),
    0,
    IF(
        J36 &lt; (IF(
            K37 = "unsaniert",
            (MIN(IF(K$1:K$166="unsaniert",J$1:J$166)) + MAX(IF(K$1:K$166="unsaniert",J$1:J$166))) / 2,
            IF(
                K37 = "teilsaniert",
                (MIN(IF(K$1:K$166="teilsaniert",J$1:J$166)) + MAX(IF(K$1:K$166="teilsaniert",J$1:J$166))) / 2,
                (MIN(IF(K$1:K$166="saniert",J$1:J$166)) + MAX(IF(K$1:K$166="saniert",J$1:J$166))) / 2
            )
        )),
        0,
        I37
    )
)</f>
        <v>0</v>
      </c>
      <c r="O37" s="160"/>
      <c r="P37" s="174">
        <f t="shared" ref="P37:P100" si="17">P36-0.03</f>
        <v>0.28078031936060088</v>
      </c>
      <c r="Q37" s="174">
        <f>_xlfn.NORM.DIST(P37, P5,Q5, TRUE)</f>
        <v>0.13170803520717708</v>
      </c>
      <c r="R37" s="174" t="str">
        <f t="shared" si="2"/>
        <v>teilsaniert</v>
      </c>
      <c r="S37" s="174" cm="1">
        <f t="array" ref="S37">IF(
    Q37 &gt; (IF(
        R37 = "unsaniert",
        (MIN(IF(R$1:R$166="unsaniert",Q$1:Q$166)) + MAX(IF(R$1:R$166="unsaniert",Q$1:Q$166))) / 2,
        IF(
            R37 = "teilsaniert",
            (MIN(IF(R$1:R$166="teilsaniert",Q$1:Q$166)) + MAX(IF(R$1:R$166="teilsaniert",Q$1:Q$166))) / 2,
            (MIN(IF(R$1:R$166="saniert",Q$1:Q$166)) + MAX(IF(R$1:R$166="saniert",Q$1:Q$166))) / 2
        )
    )),
    0,
    IF(
        Q36 &lt; (IF(
            R37 = "unsaniert",
            (MIN(IF(R$1:R$166="unsaniert",Q$1:Q$166)) + MAX(IF(R$1:R$166="unsaniert",Q$1:Q$166))) / 2,
            IF(
                R37 = "teilsaniert",
                (MIN(IF(R$1:R$166="teilsaniert",Q$1:Q$166)) + MAX(IF(R$1:R$166="teilsaniert",Q$1:Q$166))) / 2,
                (MIN(IF(R$1:R$166="saniert",Q$1:Q$166)) + MAX(IF(R$1:R$166="saniert",Q$1:Q$166))) / 2
            )
        )),
        0,
        P37
    )
)</f>
        <v>0.28078031936060088</v>
      </c>
      <c r="W37" s="174">
        <f t="shared" ref="W37:W100" si="18">W36-0.03</f>
        <v>1.2576375155308306</v>
      </c>
      <c r="X37" s="173">
        <f t="shared" si="3"/>
        <v>0.98165250338066667</v>
      </c>
      <c r="Y37" s="174" t="str">
        <f t="shared" si="4"/>
        <v>unsaniert</v>
      </c>
      <c r="Z37" s="174" cm="1">
        <f t="array" ref="Z37">IF(
    X37 &gt; (IF(
        Y37 = "unsaniert",
        (MIN(IF(Y$29:Y$166="unsaniert",X$29:X$166)) + MAX(IF(Y$29:Y$166="unsaniert",X$29:X$166))) / 2,
        IF(
            Y37 = "teilsaniert",
            (MIN(IF(Y$29:Y$166="teilsaniert",X$29:X$166)) + MAX(IF(Y$29:Y$166="teilsaniert",X$29:X$166))) / 2,
            (MIN(IF(Y$29:Y$166="saniert",X$29:X$166)) + MAX(IF(Y$29:Y$166="saniert",X$29:X$166))) / 2
        )
    )),
    0,
    IF(
        X36 &lt; (IF(
            Y37 = "unsaniert",
            (MIN(IF(Y$29:Y$166="unsaniert",X$29:X$166)) + MAX(IF(Y$29:Y$166="unsaniert",X$29:X$166))) / 2,
            IF(
                Y37 = "teilsaniert",
                (MIN(IF(Y$29:Y$166="teilsaniert",X$29:X$166)) + MAX(IF(Y$29:Y$166="teilsaniert",X$29:X$166))) / 2,
                (MIN(IF(Y$29:Y$166="saniert",X$29:X$166)) + MAX(IF(Y$29:Y$166="saniert",X$29:X$166))) / 2
            )
        )),
        0,
        W37
    )
)</f>
        <v>0</v>
      </c>
      <c r="AA37" s="160"/>
      <c r="AB37" s="160"/>
      <c r="AC37" s="160"/>
      <c r="AD37" s="174">
        <f t="shared" ref="AD37:AD100" si="19">AD36-0.03</f>
        <v>0.70217329459573119</v>
      </c>
      <c r="AE37" s="173">
        <f t="shared" si="5"/>
        <v>0.521596288855812</v>
      </c>
      <c r="AF37" s="174" t="str">
        <f t="shared" si="6"/>
        <v>unsaniert</v>
      </c>
      <c r="AG37" s="174" cm="1">
        <f t="array" ref="AG37">IF(
    AE37 &gt; (IF(
        AF37 = "unsaniert",
        (MIN(IF(AF$1:AF$166="unsaniert",AE$1:AE$166)) + MAX(IF(AF$1:AF$166="unsaniert",AE$1:AE$166))) / 2,
        IF(
            AF37 = "teilsaniert",
            (MIN(IF(AF$1:AF$166="teilsaniert",AE$1:AE$166)) + MAX(IF(AF$1:AF$166="teilsaniert",AE$1:AE$166))) / 2,
            (MIN(IF(AF$1:AF$166="saniert",AE$1:AE$166)) + MAX(IF(AF$1:AF$166="saniert",AE$1:AE$166))) / 2
        )
    )),
    0,
    IF(
        AE36 &lt; (IF(
            AF37 = "unsaniert",
            (MIN(IF(AF$1:AF$166="unsaniert",AE$1:AE$166)) + MAX(IF(AF$1:AF$166="unsaniert",AE$1:AE$166))) / 2,
            IF(
                AF37 = "teilsaniert",
                (MIN(IF(AF$1:AF$166="teilsaniert",AE$1:AE$166)) + MAX(IF(AF$1:AF$166="teilsaniert",AE$1:AE$166))) / 2,
                (MIN(IF(AF$1:AF$166="saniert",AE$1:AE$166)) + MAX(IF(AF$1:AF$166="saniert",AE$1:AE$166))) / 2
            )
        )),
        0,
        AD37
    )
)</f>
        <v>0.70217329459573119</v>
      </c>
      <c r="AH37" s="160"/>
      <c r="AI37" s="160"/>
      <c r="AJ37" s="160"/>
      <c r="AK37" s="174">
        <f t="shared" ref="AK37:AK100" si="20">AK36-0.03</f>
        <v>0.31474824769433629</v>
      </c>
      <c r="AL37" s="173">
        <f t="shared" si="7"/>
        <v>0.23723673497199205</v>
      </c>
      <c r="AM37" s="174" t="str">
        <f t="shared" si="8"/>
        <v>teilsaniert</v>
      </c>
      <c r="AN37" s="174" cm="1">
        <f t="array" ref="AN37">IF(
    AL37 &gt; (IF(
        AM37 = "unsaniert",
        (MIN(IF(AM$1:AM$166="unsaniert",AL$1:AL$166)) + MAX(IF(AM$1:AM$166="unsaniert",AL$1:AL$166))) / 2,
        IF(
            AM37 = "teilsaniert",
            (MIN(IF(AM$1:AM$166="teilsaniert",AL$1:AL$166)) + MAX(IF(AM$1:AM$166="teilsaniert",AL$1:AL$166))) / 2,
            (MIN(IF(AM$1:AM$166="saniert",AL$1:AL$166)) + MAX(IF(AM$1:AM$166="saniert",AL$1:AL$166))) / 2
        )
    )),
    0,
    IF(
        AL36 &lt; (IF(
            AM37 = "unsaniert",
            (MIN(IF(AM$1:AM$166="unsaniert",AL$1:AL$166)) + MAX(IF(AM$1:AM$166="unsaniert",AL$1:AL$166))) / 2,
            IF(
                AM37 = "teilsaniert",
                (MIN(IF(AM$1:AM$166="teilsaniert",AL$1:AL$166)) + MAX(IF(AM$1:AM$166="teilsaniert",AL$1:AL$166))) / 2,
                (MIN(IF(AM$1:AM$166="saniert",AL$1:AL$166)) + MAX(IF(AM$1:AM$166="saniert",AL$1:AL$166))) / 2
            )
        )),
        0,
        AK37
    )
)</f>
        <v>0.31474824769433629</v>
      </c>
      <c r="AR37" s="174">
        <f t="shared" ref="AR37:AR100" si="21">AR36-0.03</f>
        <v>1.652643132514702</v>
      </c>
      <c r="AS37" s="173">
        <f t="shared" si="9"/>
        <v>0.99445779710253657</v>
      </c>
      <c r="AT37" s="174" t="str">
        <f t="shared" si="10"/>
        <v>unsaniert</v>
      </c>
      <c r="AU37" s="174" cm="1">
        <f t="array" ref="AU37">IF(
    AS37 &gt; (IF(
        AT37 = "unsaniert",
        (MIN(IF(AT$1:AT$166="unsaniert",AS$1:AS$166)) + MAX(IF(AT$1:AT$166="unsaniert",AS$1:AS$166))) / 2,
        IF(
            AT37 = "teilsaniert",
            (MIN(IF(AT$1:AT$166="teilsaniert",AS$1:AS$166)) + MAX(IF(AT$1:AT$166="teilsaniert",AS$1:AS$166))) / 2,
            (MIN(IF(AT$1:AT$166="saniert",AS$1:AS$166)) + MAX(IF(AT$1:AT$166="saniert",AS$1:AS$166))) / 2
        )
    )),
    0,
    IF(
        AS36 &lt; (IF(
            AT37 = "unsaniert",
            (MIN(IF(AT$1:AT$166="unsaniert",AS$1:AS$166)) + MAX(IF(AT$1:AT$166="unsaniert",AS$1:AS$166))) / 2,
            IF(
                AT37 = "teilsaniert",
                (MIN(IF(AT$1:AT$166="teilsaniert",AS$1:AS$166)) + MAX(IF(AT$1:AT$166="teilsaniert",AS$1:AS$166))) / 2,
                (MIN(IF(AT$1:AT$166="saniert",AS$1:AS$166)) + MAX(IF(AT$1:AT$166="saniert",AS$1:AS$166))) / 2
            )
        )),
        0,
        AR37
    )
)</f>
        <v>0</v>
      </c>
      <c r="AV37" s="160"/>
      <c r="AW37" s="160"/>
      <c r="AX37" s="160"/>
      <c r="AY37" s="174">
        <f t="shared" ref="AY37:AY100" si="22">AY36-0.03</f>
        <v>0.6657419491115053</v>
      </c>
      <c r="AZ37" s="173">
        <f>_xlfn.NORM.DIST(AY37, $I$13,$J$13, TRUE)</f>
        <v>0.97689060082893064</v>
      </c>
      <c r="BA37" s="174" t="str">
        <f>IF(AZ37&gt;($C$30+$D$30)/100,"unsaniert",IF(AZ37&gt;($D$30)/100,"teilsaniert","saniert"))</f>
        <v>unsaniert</v>
      </c>
      <c r="BB37" s="174" cm="1">
        <f t="array" ref="BB37">IF(
    AZ37 &gt; (IF(
        BA37 = "unsaniert",
        (MIN(IF(BA$1:BA$166="unsaniert",AZ$1:AZ$166)) + MAX(IF(BA$1:BA$166="unsaniert",AZ$1:AZ$166))) / 2,
        IF(
            BA37 = "teilsaniert",
            (MIN(IF(BA$1:BA$166="teilsaniert",AZ$1:AZ$166)) + MAX(IF(BA$1:BA$166="teilsaniert",AZ$1:AZ$166))) / 2,
            (MIN(IF(BA$1:BA$166="saniert",AZ$1:AZ$166)) + MAX(IF(BA$1:BA$166="saniert",AZ$1:AZ$166))) / 2
        )
    )),
    0,
    IF(
        AZ36 &lt; (IF(
            BA37 = "unsaniert",
            (MIN(IF(BA$1:BA$166="unsaniert",AZ$1:AZ$166)) + MAX(IF(BA$1:BA$166="unsaniert",AZ$1:AZ$166))) / 2,
            IF(
                BA37 = "teilsaniert",
                (MIN(IF(BA$1:BA$166="teilsaniert",AZ$1:AZ$166)) + MAX(IF(BA$1:BA$166="teilsaniert",AZ$1:AZ$166))) / 2,
                (MIN(IF(BA$1:BA$166="saniert",AZ$1:AZ$166)) + MAX(IF(BA$1:BA$166="saniert",AZ$1:AZ$166))) / 2
            )
        )),
        0,
        AY37
    )
)</f>
        <v>0</v>
      </c>
      <c r="BC37" s="160"/>
      <c r="BD37" s="160"/>
      <c r="BE37" s="160"/>
      <c r="BF37" s="174">
        <f t="shared" ref="BF37:BF100" si="23">BF36-0.03</f>
        <v>0.48799715146611788</v>
      </c>
      <c r="BG37" s="173">
        <f t="shared" si="13"/>
        <v>0.9856434940351062</v>
      </c>
      <c r="BH37" s="174" t="str">
        <f t="shared" si="14"/>
        <v>unsaniert</v>
      </c>
      <c r="BI37" s="174" cm="1">
        <f t="array" ref="BI37">IF(
    BG37 &gt; (IF(
        BH37 = "unsaniert",
        (MIN(IF(BH$1:BH$166="unsaniert",BG$1:BG$166)) + MAX(IF(BH$1:BH$166="unsaniert",BG$1:BG$166))) / 2,
        IF(
            BH37 = "teilsaniert",
            (MIN(IF(BH$1:BH$166="teilsaniert",BG$1:BG$166)) + MAX(IF(BH$1:BH$166="teilsaniert",BG$1:BG$166))) / 2,
            (MIN(IF(BH$1:BH$166="saniert",BG$1:BG$166)) + MAX(IF(BH$1:BH$166="saniert",BG$1:BG$166))) / 2
        )
    )),
    0,
    IF(
        BG36 &lt; (IF(
            BH37 = "unsaniert",
            (MIN(IF(BH$1:BH$166="unsaniert",BG$1:BG$166)) + MAX(IF(BH$1:BH$166="unsaniert",BG$1:BG$166))) / 2,
            IF(
                BH37 = "teilsaniert",
                (MIN(IF(BH$1:BH$166="teilsaniert",BG$1:BG$166)) + MAX(IF(BH$1:BH$166="teilsaniert",BG$1:BG$166))) / 2,
                (MIN(IF(BH$1:BH$166="saniert",BG$1:BG$166)) + MAX(IF(BH$1:BH$166="saniert",BG$1:BG$166))) / 2
            )
        )),
        0,
        BF37
    )
)</f>
        <v>0</v>
      </c>
    </row>
    <row r="38" spans="2:61">
      <c r="B38" s="174">
        <f t="shared" si="15"/>
        <v>1.2242725309529372</v>
      </c>
      <c r="C38" s="174">
        <f>_xlfn.NORM.DIST(B38, B5,C5, TRUE)</f>
        <v>0.89922661266458281</v>
      </c>
      <c r="D38" s="174" t="str">
        <f t="shared" si="0"/>
        <v>unsaniert</v>
      </c>
      <c r="E38" s="174" cm="1">
        <f t="array" ref="E38">IF(
    C38 &gt; (IF(
        D38 = "unsaniert",
        (MIN(IF(D$1:D$166="unsaniert",C$1:C$166)) + MAX(IF(D$1:D$166="unsaniert",C$1:C$166))) / 2,
        IF(
            D38 = "teilsaniert",
            (MIN(IF(D$1:D$166="teilsaniert",C$1:C$166)) + MAX(IF(D$1:D$166="teilsaniert",C$1:C$166))) / 2,
            (MIN(IF(D$1:D$166="saniert",C$1:C$166)) + MAX(IF(D$1:D$166="saniert",C$1:C$166))) / 2
        )
    )),
    0,
    IF(
        C37 &lt; (IF(
            D38 = "unsaniert",
            (MIN(IF(D$1:D$166="unsaniert",C$1:C$166)) + MAX(IF(D$1:D$166="unsaniert",C$1:C$166))) / 2,
            IF(
                D38 = "teilsaniert",
                (MIN(IF(D$1:D$166="teilsaniert",C$1:C$166)) + MAX(IF(D$1:D$166="teilsaniert",C$1:C$166))) / 2,
                (MIN(IF(D$1:D$166="saniert",C$1:C$166)) + MAX(IF(D$1:D$166="saniert",C$1:C$166))) / 2
            )
        )),
        0,
        B38
    )
)</f>
        <v>0</v>
      </c>
      <c r="F38" s="172"/>
      <c r="G38" s="172"/>
      <c r="H38" s="160"/>
      <c r="I38" s="174">
        <f t="shared" si="16"/>
        <v>0.67702692334143411</v>
      </c>
      <c r="J38" s="174">
        <f>_xlfn.NORM.DIST(I38, I5,J5, TRUE)</f>
        <v>0.91682590648163698</v>
      </c>
      <c r="K38" s="174" t="str">
        <f t="shared" si="1"/>
        <v>unsaniert</v>
      </c>
      <c r="L38" s="174" cm="1">
        <f t="array" ref="L38">IF(
    J38 &gt; (IF(
        K38 = "unsaniert",
        (MIN(IF(K$1:K$166="unsaniert",J$1:J$166)) + MAX(IF(K$1:K$166="unsaniert",J$1:J$166))) / 2,
        IF(
            K38 = "teilsaniert",
            (MIN(IF(K$1:K$166="teilsaniert",J$1:J$166)) + MAX(IF(K$1:K$166="teilsaniert",J$1:J$166))) / 2,
            (MIN(IF(K$1:K$166="saniert",J$1:J$166)) + MAX(IF(K$1:K$166="saniert",J$1:J$166))) / 2
        )
    )),
    0,
    IF(
        J37 &lt; (IF(
            K38 = "unsaniert",
            (MIN(IF(K$1:K$166="unsaniert",J$1:J$166)) + MAX(IF(K$1:K$166="unsaniert",J$1:J$166))) / 2,
            IF(
                K38 = "teilsaniert",
                (MIN(IF(K$1:K$166="teilsaniert",J$1:J$166)) + MAX(IF(K$1:K$166="teilsaniert",J$1:J$166))) / 2,
                (MIN(IF(K$1:K$166="saniert",J$1:J$166)) + MAX(IF(K$1:K$166="saniert",J$1:J$166))) / 2
            )
        )),
        0,
        I38
    )
)</f>
        <v>0</v>
      </c>
      <c r="O38" s="160"/>
      <c r="P38" s="174">
        <f t="shared" si="17"/>
        <v>0.25078031936060086</v>
      </c>
      <c r="Q38" s="174">
        <f>_xlfn.NORM.DIST(P38, P5,Q5, TRUE)</f>
        <v>7.4267619179467612E-4</v>
      </c>
      <c r="R38" s="174" t="str">
        <f t="shared" si="2"/>
        <v>saniert</v>
      </c>
      <c r="S38" s="174" cm="1">
        <f t="array" ref="S38">IF(
    Q38 &gt; (IF(
        R38 = "unsaniert",
        (MIN(IF(R$1:R$166="unsaniert",Q$1:Q$166)) + MAX(IF(R$1:R$166="unsaniert",Q$1:Q$166))) / 2,
        IF(
            R38 = "teilsaniert",
            (MIN(IF(R$1:R$166="teilsaniert",Q$1:Q$166)) + MAX(IF(R$1:R$166="teilsaniert",Q$1:Q$166))) / 2,
            (MIN(IF(R$1:R$166="saniert",Q$1:Q$166)) + MAX(IF(R$1:R$166="saniert",Q$1:Q$166))) / 2
        )
    )),
    0,
    IF(
        Q37 &lt; (IF(
            R38 = "unsaniert",
            (MIN(IF(R$1:R$166="unsaniert",Q$1:Q$166)) + MAX(IF(R$1:R$166="unsaniert",Q$1:Q$166))) / 2,
            IF(
                R38 = "teilsaniert",
                (MIN(IF(R$1:R$166="teilsaniert",Q$1:Q$166)) + MAX(IF(R$1:R$166="teilsaniert",Q$1:Q$166))) / 2,
                (MIN(IF(R$1:R$166="saniert",Q$1:Q$166)) + MAX(IF(R$1:R$166="saniert",Q$1:Q$166))) / 2
            )
        )),
        0,
        P38
    )
)</f>
        <v>0</v>
      </c>
      <c r="W38" s="174">
        <f t="shared" si="18"/>
        <v>1.2276375155308306</v>
      </c>
      <c r="X38" s="173">
        <f t="shared" si="3"/>
        <v>0.94884034762445035</v>
      </c>
      <c r="Y38" s="174" t="str">
        <f t="shared" si="4"/>
        <v>unsaniert</v>
      </c>
      <c r="Z38" s="174" cm="1">
        <f t="array" ref="Z38">IF(
    X38 &gt; (IF(
        Y38 = "unsaniert",
        (MIN(IF(Y$29:Y$166="unsaniert",X$29:X$166)) + MAX(IF(Y$29:Y$166="unsaniert",X$29:X$166))) / 2,
        IF(
            Y38 = "teilsaniert",
            (MIN(IF(Y$29:Y$166="teilsaniert",X$29:X$166)) + MAX(IF(Y$29:Y$166="teilsaniert",X$29:X$166))) / 2,
            (MIN(IF(Y$29:Y$166="saniert",X$29:X$166)) + MAX(IF(Y$29:Y$166="saniert",X$29:X$166))) / 2
        )
    )),
    0,
    IF(
        X37 &lt; (IF(
            Y38 = "unsaniert",
            (MIN(IF(Y$29:Y$166="unsaniert",X$29:X$166)) + MAX(IF(Y$29:Y$166="unsaniert",X$29:X$166))) / 2,
            IF(
                Y38 = "teilsaniert",
                (MIN(IF(Y$29:Y$166="teilsaniert",X$29:X$166)) + MAX(IF(Y$29:Y$166="teilsaniert",X$29:X$166))) / 2,
                (MIN(IF(Y$29:Y$166="saniert",X$29:X$166)) + MAX(IF(Y$29:Y$166="saniert",X$29:X$166))) / 2
            )
        )),
        0,
        W38
    )
)</f>
        <v>0</v>
      </c>
      <c r="AA38" s="160"/>
      <c r="AB38" s="160"/>
      <c r="AC38" s="160"/>
      <c r="AD38" s="174">
        <f t="shared" si="19"/>
        <v>0.67217329459573116</v>
      </c>
      <c r="AE38" s="173">
        <f t="shared" si="5"/>
        <v>7.7984572301090627E-2</v>
      </c>
      <c r="AF38" s="174" t="str">
        <f t="shared" si="6"/>
        <v>teilsaniert</v>
      </c>
      <c r="AG38" s="174" cm="1">
        <f t="array" ref="AG38">IF(
    AE38 &gt; (IF(
        AF38 = "unsaniert",
        (MIN(IF(AF$1:AF$166="unsaniert",AE$1:AE$166)) + MAX(IF(AF$1:AF$166="unsaniert",AE$1:AE$166))) / 2,
        IF(
            AF38 = "teilsaniert",
            (MIN(IF(AF$1:AF$166="teilsaniert",AE$1:AE$166)) + MAX(IF(AF$1:AF$166="teilsaniert",AE$1:AE$166))) / 2,
            (MIN(IF(AF$1:AF$166="saniert",AE$1:AE$166)) + MAX(IF(AF$1:AF$166="saniert",AE$1:AE$166))) / 2
        )
    )),
    0,
    IF(
        AE37 &lt; (IF(
            AF38 = "unsaniert",
            (MIN(IF(AF$1:AF$166="unsaniert",AE$1:AE$166)) + MAX(IF(AF$1:AF$166="unsaniert",AE$1:AE$166))) / 2,
            IF(
                AF38 = "teilsaniert",
                (MIN(IF(AF$1:AF$166="teilsaniert",AE$1:AE$166)) + MAX(IF(AF$1:AF$166="teilsaniert",AE$1:AE$166))) / 2,
                (MIN(IF(AF$1:AF$166="saniert",AE$1:AE$166)) + MAX(IF(AF$1:AF$166="saniert",AE$1:AE$166))) / 2
            )
        )),
        0,
        AD38
    )
)</f>
        <v>0.67217329459573116</v>
      </c>
      <c r="AH38" s="160"/>
      <c r="AI38" s="160"/>
      <c r="AJ38" s="160"/>
      <c r="AK38" s="174">
        <f t="shared" si="20"/>
        <v>0.28474824769433627</v>
      </c>
      <c r="AL38" s="173">
        <f t="shared" si="7"/>
        <v>5.0435496962577637E-3</v>
      </c>
      <c r="AM38" s="174" t="str">
        <f t="shared" si="8"/>
        <v>saniert</v>
      </c>
      <c r="AN38" s="174" cm="1">
        <f t="array" ref="AN38">IF(
    AL38 &gt; (IF(
        AM38 = "unsaniert",
        (MIN(IF(AM$1:AM$166="unsaniert",AL$1:AL$166)) + MAX(IF(AM$1:AM$166="unsaniert",AL$1:AL$166))) / 2,
        IF(
            AM38 = "teilsaniert",
            (MIN(IF(AM$1:AM$166="teilsaniert",AL$1:AL$166)) + MAX(IF(AM$1:AM$166="teilsaniert",AL$1:AL$166))) / 2,
            (MIN(IF(AM$1:AM$166="saniert",AL$1:AL$166)) + MAX(IF(AM$1:AM$166="saniert",AL$1:AL$166))) / 2
        )
    )),
    0,
    IF(
        AL37 &lt; (IF(
            AM38 = "unsaniert",
            (MIN(IF(AM$1:AM$166="unsaniert",AL$1:AL$166)) + MAX(IF(AM$1:AM$166="unsaniert",AL$1:AL$166))) / 2,
            IF(
                AM38 = "teilsaniert",
                (MIN(IF(AM$1:AM$166="teilsaniert",AL$1:AL$166)) + MAX(IF(AM$1:AM$166="teilsaniert",AL$1:AL$166))) / 2,
                (MIN(IF(AM$1:AM$166="saniert",AL$1:AL$166)) + MAX(IF(AM$1:AM$166="saniert",AL$1:AL$166))) / 2
            )
        )),
        0,
        AK38
    )
)</f>
        <v>0</v>
      </c>
      <c r="AR38" s="174">
        <f t="shared" si="21"/>
        <v>1.6226431325147019</v>
      </c>
      <c r="AS38" s="173">
        <f t="shared" si="9"/>
        <v>0.98955702479899188</v>
      </c>
      <c r="AT38" s="174" t="str">
        <f t="shared" si="10"/>
        <v>unsaniert</v>
      </c>
      <c r="AU38" s="174" cm="1">
        <f t="array" ref="AU38">IF(
    AS38 &gt; (IF(
        AT38 = "unsaniert",
        (MIN(IF(AT$1:AT$166="unsaniert",AS$1:AS$166)) + MAX(IF(AT$1:AT$166="unsaniert",AS$1:AS$166))) / 2,
        IF(
            AT38 = "teilsaniert",
            (MIN(IF(AT$1:AT$166="teilsaniert",AS$1:AS$166)) + MAX(IF(AT$1:AT$166="teilsaniert",AS$1:AS$166))) / 2,
            (MIN(IF(AT$1:AT$166="saniert",AS$1:AS$166)) + MAX(IF(AT$1:AT$166="saniert",AS$1:AS$166))) / 2
        )
    )),
    0,
    IF(
        AS37 &lt; (IF(
            AT38 = "unsaniert",
            (MIN(IF(AT$1:AT$166="unsaniert",AS$1:AS$166)) + MAX(IF(AT$1:AT$166="unsaniert",AS$1:AS$166))) / 2,
            IF(
                AT38 = "teilsaniert",
                (MIN(IF(AT$1:AT$166="teilsaniert",AS$1:AS$166)) + MAX(IF(AT$1:AT$166="teilsaniert",AS$1:AS$166))) / 2,
                (MIN(IF(AT$1:AT$166="saniert",AS$1:AS$166)) + MAX(IF(AT$1:AT$166="saniert",AS$1:AS$166))) / 2
            )
        )),
        0,
        AR38
    )
)</f>
        <v>0</v>
      </c>
      <c r="AV38" s="160"/>
      <c r="AW38" s="160"/>
      <c r="AX38" s="160"/>
      <c r="AY38" s="174">
        <f t="shared" si="22"/>
        <v>0.63574194911150528</v>
      </c>
      <c r="AZ38" s="173">
        <f t="shared" ref="AZ38:AZ101" si="24">_xlfn.NORM.DIST(AY38, $I$13,$J$13, TRUE)</f>
        <v>0.93189898351628053</v>
      </c>
      <c r="BA38" s="174" t="str">
        <f t="shared" ref="BA38:BA101" si="25">IF(AZ38&gt;($C$30+$D$30)/100,"unsaniert",IF(AZ38&gt;($D$30)/100,"teilsaniert","saniert"))</f>
        <v>unsaniert</v>
      </c>
      <c r="BB38" s="174" cm="1">
        <f t="array" ref="BB38">IF(
    AZ38 &gt; (IF(
        BA38 = "unsaniert",
        (MIN(IF(BA$1:BA$166="unsaniert",AZ$1:AZ$166)) + MAX(IF(BA$1:BA$166="unsaniert",AZ$1:AZ$166))) / 2,
        IF(
            BA38 = "teilsaniert",
            (MIN(IF(BA$1:BA$166="teilsaniert",AZ$1:AZ$166)) + MAX(IF(BA$1:BA$166="teilsaniert",AZ$1:AZ$166))) / 2,
            (MIN(IF(BA$1:BA$166="saniert",AZ$1:AZ$166)) + MAX(IF(BA$1:BA$166="saniert",AZ$1:AZ$166))) / 2
        )
    )),
    0,
    IF(
        AZ37 &lt; (IF(
            BA38 = "unsaniert",
            (MIN(IF(BA$1:BA$166="unsaniert",AZ$1:AZ$166)) + MAX(IF(BA$1:BA$166="unsaniert",AZ$1:AZ$166))) / 2,
            IF(
                BA38 = "teilsaniert",
                (MIN(IF(BA$1:BA$166="teilsaniert",AZ$1:AZ$166)) + MAX(IF(BA$1:BA$166="teilsaniert",AZ$1:AZ$166))) / 2,
                (MIN(IF(BA$1:BA$166="saniert",AZ$1:AZ$166)) + MAX(IF(BA$1:BA$166="saniert",AZ$1:AZ$166))) / 2
            )
        )),
        0,
        AY38
    )
)</f>
        <v>0</v>
      </c>
      <c r="BC38" s="160"/>
      <c r="BD38" s="160"/>
      <c r="BE38" s="160"/>
      <c r="BF38" s="174">
        <f t="shared" si="23"/>
        <v>0.45799715146611786</v>
      </c>
      <c r="BG38" s="173">
        <f t="shared" si="13"/>
        <v>0.96255248671717331</v>
      </c>
      <c r="BH38" s="174" t="str">
        <f t="shared" si="14"/>
        <v>unsaniert</v>
      </c>
      <c r="BI38" s="174" cm="1">
        <f t="array" ref="BI38">IF(
    BG38 &gt; (IF(
        BH38 = "unsaniert",
        (MIN(IF(BH$1:BH$166="unsaniert",BG$1:BG$166)) + MAX(IF(BH$1:BH$166="unsaniert",BG$1:BG$166))) / 2,
        IF(
            BH38 = "teilsaniert",
            (MIN(IF(BH$1:BH$166="teilsaniert",BG$1:BG$166)) + MAX(IF(BH$1:BH$166="teilsaniert",BG$1:BG$166))) / 2,
            (MIN(IF(BH$1:BH$166="saniert",BG$1:BG$166)) + MAX(IF(BH$1:BH$166="saniert",BG$1:BG$166))) / 2
        )
    )),
    0,
    IF(
        BG37 &lt; (IF(
            BH38 = "unsaniert",
            (MIN(IF(BH$1:BH$166="unsaniert",BG$1:BG$166)) + MAX(IF(BH$1:BH$166="unsaniert",BG$1:BG$166))) / 2,
            IF(
                BH38 = "teilsaniert",
                (MIN(IF(BH$1:BH$166="teilsaniert",BG$1:BG$166)) + MAX(IF(BH$1:BH$166="teilsaniert",BG$1:BG$166))) / 2,
                (MIN(IF(BH$1:BH$166="saniert",BG$1:BG$166)) + MAX(IF(BH$1:BH$166="saniert",BG$1:BG$166))) / 2
            )
        )),
        0,
        BF38
    )
)</f>
        <v>0</v>
      </c>
    </row>
    <row r="39" spans="2:61">
      <c r="B39" s="174">
        <f t="shared" si="15"/>
        <v>1.1942725309529372</v>
      </c>
      <c r="C39" s="174">
        <f>_xlfn.NORM.DIST(B39, B5,C5, TRUE)</f>
        <v>0.75893354418861914</v>
      </c>
      <c r="D39" s="174" t="str">
        <f t="shared" si="0"/>
        <v>unsaniert</v>
      </c>
      <c r="E39" s="174" cm="1">
        <f t="array" ref="E39">IF(
    C39 &gt; (IF(
        D39 = "unsaniert",
        (MIN(IF(D$1:D$166="unsaniert",C$1:C$166)) + MAX(IF(D$1:D$166="unsaniert",C$1:C$166))) / 2,
        IF(
            D39 = "teilsaniert",
            (MIN(IF(D$1:D$166="teilsaniert",C$1:C$166)) + MAX(IF(D$1:D$166="teilsaniert",C$1:C$166))) / 2,
            (MIN(IF(D$1:D$166="saniert",C$1:C$166)) + MAX(IF(D$1:D$166="saniert",C$1:C$166))) / 2
        )
    )),
    0,
    IF(
        C38 &lt; (IF(
            D39 = "unsaniert",
            (MIN(IF(D$1:D$166="unsaniert",C$1:C$166)) + MAX(IF(D$1:D$166="unsaniert",C$1:C$166))) / 2,
            IF(
                D39 = "teilsaniert",
                (MIN(IF(D$1:D$166="teilsaniert",C$1:C$166)) + MAX(IF(D$1:D$166="teilsaniert",C$1:C$166))) / 2,
                (MIN(IF(D$1:D$166="saniert",C$1:C$166)) + MAX(IF(D$1:D$166="saniert",C$1:C$166))) / 2
            )
        )),
        0,
        B39
    )
)</f>
        <v>1.1942725309529372</v>
      </c>
      <c r="F39" s="172"/>
      <c r="G39" s="172"/>
      <c r="H39" s="160"/>
      <c r="I39" s="174">
        <f t="shared" si="16"/>
        <v>0.64702692334143408</v>
      </c>
      <c r="J39" s="174">
        <f>_xlfn.NORM.DIST(I39, I5,J5, TRUE)</f>
        <v>0.8010501006021159</v>
      </c>
      <c r="K39" s="174" t="str">
        <f t="shared" si="1"/>
        <v>unsaniert</v>
      </c>
      <c r="L39" s="174" cm="1">
        <f t="array" ref="L39">IF(
    J39 &gt; (IF(
        K39 = "unsaniert",
        (MIN(IF(K$1:K$166="unsaniert",J$1:J$166)) + MAX(IF(K$1:K$166="unsaniert",J$1:J$166))) / 2,
        IF(
            K39 = "teilsaniert",
            (MIN(IF(K$1:K$166="teilsaniert",J$1:J$166)) + MAX(IF(K$1:K$166="teilsaniert",J$1:J$166))) / 2,
            (MIN(IF(K$1:K$166="saniert",J$1:J$166)) + MAX(IF(K$1:K$166="saniert",J$1:J$166))) / 2
        )
    )),
    0,
    IF(
        J38 &lt; (IF(
            K39 = "unsaniert",
            (MIN(IF(K$1:K$166="unsaniert",J$1:J$166)) + MAX(IF(K$1:K$166="unsaniert",J$1:J$166))) / 2,
            IF(
                K39 = "teilsaniert",
                (MIN(IF(K$1:K$166="teilsaniert",J$1:J$166)) + MAX(IF(K$1:K$166="teilsaniert",J$1:J$166))) / 2,
                (MIN(IF(K$1:K$166="saniert",J$1:J$166)) + MAX(IF(K$1:K$166="saniert",J$1:J$166))) / 2
            )
        )),
        0,
        I39
    )
)</f>
        <v>0.64702692334143408</v>
      </c>
      <c r="O39" s="160"/>
      <c r="P39" s="174">
        <f t="shared" si="17"/>
        <v>0.22078031936060086</v>
      </c>
      <c r="Q39" s="174">
        <f>_xlfn.NORM.DIST(P39, P5,Q5, TRUE)</f>
        <v>8.1733494095940669E-8</v>
      </c>
      <c r="R39" s="174" t="str">
        <f t="shared" si="2"/>
        <v>saniert</v>
      </c>
      <c r="S39" s="174" cm="1">
        <f t="array" ref="S39">IF(
    Q39 &gt; (IF(
        R39 = "unsaniert",
        (MIN(IF(R$1:R$166="unsaniert",Q$1:Q$166)) + MAX(IF(R$1:R$166="unsaniert",Q$1:Q$166))) / 2,
        IF(
            R39 = "teilsaniert",
            (MIN(IF(R$1:R$166="teilsaniert",Q$1:Q$166)) + MAX(IF(R$1:R$166="teilsaniert",Q$1:Q$166))) / 2,
            (MIN(IF(R$1:R$166="saniert",Q$1:Q$166)) + MAX(IF(R$1:R$166="saniert",Q$1:Q$166))) / 2
        )
    )),
    0,
    IF(
        Q38 &lt; (IF(
            R39 = "unsaniert",
            (MIN(IF(R$1:R$166="unsaniert",Q$1:Q$166)) + MAX(IF(R$1:R$166="unsaniert",Q$1:Q$166))) / 2,
            IF(
                R39 = "teilsaniert",
                (MIN(IF(R$1:R$166="teilsaniert",Q$1:Q$166)) + MAX(IF(R$1:R$166="teilsaniert",Q$1:Q$166))) / 2,
                (MIN(IF(R$1:R$166="saniert",Q$1:Q$166)) + MAX(IF(R$1:R$166="saniert",Q$1:Q$166))) / 2
            )
        )),
        0,
        P39
    )
)</f>
        <v>0.22078031936060086</v>
      </c>
      <c r="W39" s="174">
        <f t="shared" si="18"/>
        <v>1.1976375155308305</v>
      </c>
      <c r="X39" s="173">
        <f t="shared" si="3"/>
        <v>0.880658073568233</v>
      </c>
      <c r="Y39" s="174" t="str">
        <f t="shared" si="4"/>
        <v>unsaniert</v>
      </c>
      <c r="Z39" s="174" cm="1">
        <f t="array" ref="Z39">IF(
    X39 &gt; (IF(
        Y39 = "unsaniert",
        (MIN(IF(Y$29:Y$166="unsaniert",X$29:X$166)) + MAX(IF(Y$29:Y$166="unsaniert",X$29:X$166))) / 2,
        IF(
            Y39 = "teilsaniert",
            (MIN(IF(Y$29:Y$166="teilsaniert",X$29:X$166)) + MAX(IF(Y$29:Y$166="teilsaniert",X$29:X$166))) / 2,
            (MIN(IF(Y$29:Y$166="saniert",X$29:X$166)) + MAX(IF(Y$29:Y$166="saniert",X$29:X$166))) / 2
        )
    )),
    0,
    IF(
        X38 &lt; (IF(
            Y39 = "unsaniert",
            (MIN(IF(Y$29:Y$166="unsaniert",X$29:X$166)) + MAX(IF(Y$29:Y$166="unsaniert",X$29:X$166))) / 2,
            IF(
                Y39 = "teilsaniert",
                (MIN(IF(Y$29:Y$166="teilsaniert",X$29:X$166)) + MAX(IF(Y$29:Y$166="teilsaniert",X$29:X$166))) / 2,
                (MIN(IF(Y$29:Y$166="saniert",X$29:X$166)) + MAX(IF(Y$29:Y$166="saniert",X$29:X$166))) / 2
            )
        )),
        0,
        W39
    )
)</f>
        <v>0</v>
      </c>
      <c r="AA39" s="160"/>
      <c r="AB39" s="160"/>
      <c r="AC39" s="160"/>
      <c r="AD39" s="174">
        <f t="shared" si="19"/>
        <v>0.64217329459573114</v>
      </c>
      <c r="AE39" s="173">
        <f t="shared" si="5"/>
        <v>1.9159441796846527E-3</v>
      </c>
      <c r="AF39" s="174" t="str">
        <f t="shared" si="6"/>
        <v>saniert</v>
      </c>
      <c r="AG39" s="174" cm="1">
        <f t="array" ref="AG39">IF(
    AE39 &gt; (IF(
        AF39 = "unsaniert",
        (MIN(IF(AF$1:AF$166="unsaniert",AE$1:AE$166)) + MAX(IF(AF$1:AF$166="unsaniert",AE$1:AE$166))) / 2,
        IF(
            AF39 = "teilsaniert",
            (MIN(IF(AF$1:AF$166="teilsaniert",AE$1:AE$166)) + MAX(IF(AF$1:AF$166="teilsaniert",AE$1:AE$166))) / 2,
            (MIN(IF(AF$1:AF$166="saniert",AE$1:AE$166)) + MAX(IF(AF$1:AF$166="saniert",AE$1:AE$166))) / 2
        )
    )),
    0,
    IF(
        AE38 &lt; (IF(
            AF39 = "unsaniert",
            (MIN(IF(AF$1:AF$166="unsaniert",AE$1:AE$166)) + MAX(IF(AF$1:AF$166="unsaniert",AE$1:AE$166))) / 2,
            IF(
                AF39 = "teilsaniert",
                (MIN(IF(AF$1:AF$166="teilsaniert",AE$1:AE$166)) + MAX(IF(AF$1:AF$166="teilsaniert",AE$1:AE$166))) / 2,
                (MIN(IF(AF$1:AF$166="saniert",AE$1:AE$166)) + MAX(IF(AF$1:AF$166="saniert",AE$1:AE$166))) / 2
            )
        )),
        0,
        AD39
    )
)</f>
        <v>0</v>
      </c>
      <c r="AH39" s="160"/>
      <c r="AI39" s="160"/>
      <c r="AJ39" s="160"/>
      <c r="AK39" s="174">
        <f t="shared" si="20"/>
        <v>0.25474824769433624</v>
      </c>
      <c r="AL39" s="173">
        <f t="shared" si="7"/>
        <v>4.7020757583503428E-6</v>
      </c>
      <c r="AM39" s="174" t="str">
        <f t="shared" si="8"/>
        <v>saniert</v>
      </c>
      <c r="AN39" s="174" cm="1">
        <f t="array" ref="AN39">IF(
    AL39 &gt; (IF(
        AM39 = "unsaniert",
        (MIN(IF(AM$1:AM$166="unsaniert",AL$1:AL$166)) + MAX(IF(AM$1:AM$166="unsaniert",AL$1:AL$166))) / 2,
        IF(
            AM39 = "teilsaniert",
            (MIN(IF(AM$1:AM$166="teilsaniert",AL$1:AL$166)) + MAX(IF(AM$1:AM$166="teilsaniert",AL$1:AL$166))) / 2,
            (MIN(IF(AM$1:AM$166="saniert",AL$1:AL$166)) + MAX(IF(AM$1:AM$166="saniert",AL$1:AL$166))) / 2
        )
    )),
    0,
    IF(
        AL38 &lt; (IF(
            AM39 = "unsaniert",
            (MIN(IF(AM$1:AM$166="unsaniert",AL$1:AL$166)) + MAX(IF(AM$1:AM$166="unsaniert",AL$1:AL$166))) / 2,
            IF(
                AM39 = "teilsaniert",
                (MIN(IF(AM$1:AM$166="teilsaniert",AL$1:AL$166)) + MAX(IF(AM$1:AM$166="teilsaniert",AL$1:AL$166))) / 2,
                (MIN(IF(AM$1:AM$166="saniert",AL$1:AL$166)) + MAX(IF(AM$1:AM$166="saniert",AL$1:AL$166))) / 2
            )
        )),
        0,
        AK39
    )
)</f>
        <v>0.25474824769433624</v>
      </c>
      <c r="AR39" s="174">
        <f t="shared" si="21"/>
        <v>1.5926431325147019</v>
      </c>
      <c r="AS39" s="173">
        <f t="shared" si="9"/>
        <v>0.98123966753432756</v>
      </c>
      <c r="AT39" s="174" t="str">
        <f t="shared" si="10"/>
        <v>unsaniert</v>
      </c>
      <c r="AU39" s="174" cm="1">
        <f t="array" ref="AU39">IF(
    AS39 &gt; (IF(
        AT39 = "unsaniert",
        (MIN(IF(AT$1:AT$166="unsaniert",AS$1:AS$166)) + MAX(IF(AT$1:AT$166="unsaniert",AS$1:AS$166))) / 2,
        IF(
            AT39 = "teilsaniert",
            (MIN(IF(AT$1:AT$166="teilsaniert",AS$1:AS$166)) + MAX(IF(AT$1:AT$166="teilsaniert",AS$1:AS$166))) / 2,
            (MIN(IF(AT$1:AT$166="saniert",AS$1:AS$166)) + MAX(IF(AT$1:AT$166="saniert",AS$1:AS$166))) / 2
        )
    )),
    0,
    IF(
        AS38 &lt; (IF(
            AT39 = "unsaniert",
            (MIN(IF(AT$1:AT$166="unsaniert",AS$1:AS$166)) + MAX(IF(AT$1:AT$166="unsaniert",AS$1:AS$166))) / 2,
            IF(
                AT39 = "teilsaniert",
                (MIN(IF(AT$1:AT$166="teilsaniert",AS$1:AS$166)) + MAX(IF(AT$1:AT$166="teilsaniert",AS$1:AS$166))) / 2,
                (MIN(IF(AT$1:AT$166="saniert",AS$1:AS$166)) + MAX(IF(AT$1:AT$166="saniert",AS$1:AS$166))) / 2
            )
        )),
        0,
        AR39
    )
)</f>
        <v>0</v>
      </c>
      <c r="AV39" s="160"/>
      <c r="AW39" s="160"/>
      <c r="AX39" s="160"/>
      <c r="AY39" s="174">
        <f t="shared" si="22"/>
        <v>0.60574194911150525</v>
      </c>
      <c r="AZ39" s="173">
        <f t="shared" si="24"/>
        <v>0.83812456868461316</v>
      </c>
      <c r="BA39" s="174" t="str">
        <f t="shared" si="25"/>
        <v>unsaniert</v>
      </c>
      <c r="BB39" s="174" cm="1">
        <f t="array" ref="BB39">IF(
    AZ39 &gt; (IF(
        BA39 = "unsaniert",
        (MIN(IF(BA$1:BA$166="unsaniert",AZ$1:AZ$166)) + MAX(IF(BA$1:BA$166="unsaniert",AZ$1:AZ$166))) / 2,
        IF(
            BA39 = "teilsaniert",
            (MIN(IF(BA$1:BA$166="teilsaniert",AZ$1:AZ$166)) + MAX(IF(BA$1:BA$166="teilsaniert",AZ$1:AZ$166))) / 2,
            (MIN(IF(BA$1:BA$166="saniert",AZ$1:AZ$166)) + MAX(IF(BA$1:BA$166="saniert",AZ$1:AZ$166))) / 2
        )
    )),
    0,
    IF(
        AZ38 &lt; (IF(
            BA39 = "unsaniert",
            (MIN(IF(BA$1:BA$166="unsaniert",AZ$1:AZ$166)) + MAX(IF(BA$1:BA$166="unsaniert",AZ$1:AZ$166))) / 2,
            IF(
                BA39 = "teilsaniert",
                (MIN(IF(BA$1:BA$166="teilsaniert",AZ$1:AZ$166)) + MAX(IF(BA$1:BA$166="teilsaniert",AZ$1:AZ$166))) / 2,
                (MIN(IF(BA$1:BA$166="saniert",AZ$1:AZ$166)) + MAX(IF(BA$1:BA$166="saniert",AZ$1:AZ$166))) / 2
            )
        )),
        0,
        AY39
    )
)</f>
        <v>0</v>
      </c>
      <c r="BC39" s="160"/>
      <c r="BD39" s="160"/>
      <c r="BE39" s="160"/>
      <c r="BF39" s="174">
        <f t="shared" si="23"/>
        <v>0.42799715146611783</v>
      </c>
      <c r="BG39" s="173">
        <f t="shared" si="13"/>
        <v>0.91540464955746426</v>
      </c>
      <c r="BH39" s="174" t="str">
        <f t="shared" si="14"/>
        <v>unsaniert</v>
      </c>
      <c r="BI39" s="174" cm="1">
        <f t="array" ref="BI39">IF(
    BG39 &gt; (IF(
        BH39 = "unsaniert",
        (MIN(IF(BH$1:BH$166="unsaniert",BG$1:BG$166)) + MAX(IF(BH$1:BH$166="unsaniert",BG$1:BG$166))) / 2,
        IF(
            BH39 = "teilsaniert",
            (MIN(IF(BH$1:BH$166="teilsaniert",BG$1:BG$166)) + MAX(IF(BH$1:BH$166="teilsaniert",BG$1:BG$166))) / 2,
            (MIN(IF(BH$1:BH$166="saniert",BG$1:BG$166)) + MAX(IF(BH$1:BH$166="saniert",BG$1:BG$166))) / 2
        )
    )),
    0,
    IF(
        BG38 &lt; (IF(
            BH39 = "unsaniert",
            (MIN(IF(BH$1:BH$166="unsaniert",BG$1:BG$166)) + MAX(IF(BH$1:BH$166="unsaniert",BG$1:BG$166))) / 2,
            IF(
                BH39 = "teilsaniert",
                (MIN(IF(BH$1:BH$166="teilsaniert",BG$1:BG$166)) + MAX(IF(BH$1:BH$166="teilsaniert",BG$1:BG$166))) / 2,
                (MIN(IF(BH$1:BH$166="saniert",BG$1:BG$166)) + MAX(IF(BH$1:BH$166="saniert",BG$1:BG$166))) / 2
            )
        )),
        0,
        BF39
    )
)</f>
        <v>0</v>
      </c>
    </row>
    <row r="40" spans="2:61">
      <c r="B40" s="174">
        <f t="shared" si="15"/>
        <v>1.1642725309529371</v>
      </c>
      <c r="C40" s="173">
        <f>_xlfn.NORM.DIST(B40, B5,C5, TRUE)</f>
        <v>0.55116103171884756</v>
      </c>
      <c r="D40" s="174" t="str">
        <f t="shared" si="0"/>
        <v>unsaniert</v>
      </c>
      <c r="E40" s="174" cm="1">
        <f t="array" ref="E40">IF(
    C40 &gt; (IF(
        D40 = "unsaniert",
        (MIN(IF(D$1:D$166="unsaniert",C$1:C$166)) + MAX(IF(D$1:D$166="unsaniert",C$1:C$166))) / 2,
        IF(
            D40 = "teilsaniert",
            (MIN(IF(D$1:D$166="teilsaniert",C$1:C$166)) + MAX(IF(D$1:D$166="teilsaniert",C$1:C$166))) / 2,
            (MIN(IF(D$1:D$166="saniert",C$1:C$166)) + MAX(IF(D$1:D$166="saniert",C$1:C$166))) / 2
        )
    )),
    0,
    IF(
        C39 &lt; (IF(
            D40 = "unsaniert",
            (MIN(IF(D$1:D$166="unsaniert",C$1:C$166)) + MAX(IF(D$1:D$166="unsaniert",C$1:C$166))) / 2,
            IF(
                D40 = "teilsaniert",
                (MIN(IF(D$1:D$166="teilsaniert",C$1:C$166)) + MAX(IF(D$1:D$166="teilsaniert",C$1:C$166))) / 2,
                (MIN(IF(D$1:D$166="saniert",C$1:C$166)) + MAX(IF(D$1:D$166="saniert",C$1:C$166))) / 2
            )
        )),
        0,
        B40
    )
)</f>
        <v>0</v>
      </c>
      <c r="H40" s="160"/>
      <c r="I40" s="174">
        <f t="shared" si="16"/>
        <v>0.61702692334143405</v>
      </c>
      <c r="J40" s="173">
        <f>_xlfn.NORM.DIST(I40, I5,J5, TRUE)</f>
        <v>0.62047272015098853</v>
      </c>
      <c r="K40" s="174" t="str">
        <f t="shared" si="1"/>
        <v>unsaniert</v>
      </c>
      <c r="L40" s="174" cm="1">
        <f t="array" ref="L40">IF(
    J40 &gt; (IF(
        K40 = "unsaniert",
        (MIN(IF(K$1:K$166="unsaniert",J$1:J$166)) + MAX(IF(K$1:K$166="unsaniert",J$1:J$166))) / 2,
        IF(
            K40 = "teilsaniert",
            (MIN(IF(K$1:K$166="teilsaniert",J$1:J$166)) + MAX(IF(K$1:K$166="teilsaniert",J$1:J$166))) / 2,
            (MIN(IF(K$1:K$166="saniert",J$1:J$166)) + MAX(IF(K$1:K$166="saniert",J$1:J$166))) / 2
        )
    )),
    0,
    IF(
        J39 &lt; (IF(
            K40 = "unsaniert",
            (MIN(IF(K$1:K$166="unsaniert",J$1:J$166)) + MAX(IF(K$1:K$166="unsaniert",J$1:J$166))) / 2,
            IF(
                K40 = "teilsaniert",
                (MIN(IF(K$1:K$166="teilsaniert",J$1:J$166)) + MAX(IF(K$1:K$166="teilsaniert",J$1:J$166))) / 2,
                (MIN(IF(K$1:K$166="saniert",J$1:J$166)) + MAX(IF(K$1:K$166="saniert",J$1:J$166))) / 2
            )
        )),
        0,
        I40
    )
)</f>
        <v>0</v>
      </c>
      <c r="O40" s="160"/>
      <c r="P40" s="174">
        <f t="shared" si="17"/>
        <v>0.19078031936060086</v>
      </c>
      <c r="Q40" s="173">
        <f>_xlfn.NORM.DIST(P40, P5,Q5, TRUE)</f>
        <v>1.4835266314487482E-13</v>
      </c>
      <c r="R40" s="174" t="str">
        <f t="shared" si="2"/>
        <v>saniert</v>
      </c>
      <c r="S40" s="174" cm="1">
        <f t="array" ref="S40">IF(
    Q40 &gt; (IF(
        R40 = "unsaniert",
        (MIN(IF(R$1:R$166="unsaniert",Q$1:Q$166)) + MAX(IF(R$1:R$166="unsaniert",Q$1:Q$166))) / 2,
        IF(
            R40 = "teilsaniert",
            (MIN(IF(R$1:R$166="teilsaniert",Q$1:Q$166)) + MAX(IF(R$1:R$166="teilsaniert",Q$1:Q$166))) / 2,
            (MIN(IF(R$1:R$166="saniert",Q$1:Q$166)) + MAX(IF(R$1:R$166="saniert",Q$1:Q$166))) / 2
        )
    )),
    0,
    IF(
        Q39 &lt; (IF(
            R40 = "unsaniert",
            (MIN(IF(R$1:R$166="unsaniert",Q$1:Q$166)) + MAX(IF(R$1:R$166="unsaniert",Q$1:Q$166))) / 2,
            IF(
                R40 = "teilsaniert",
                (MIN(IF(R$1:R$166="teilsaniert",Q$1:Q$166)) + MAX(IF(R$1:R$166="teilsaniert",Q$1:Q$166))) / 2,
                (MIN(IF(R$1:R$166="saniert",Q$1:Q$166)) + MAX(IF(R$1:R$166="saniert",Q$1:Q$166))) / 2
            )
        )),
        0,
        P40
    )
)</f>
        <v>0</v>
      </c>
      <c r="W40" s="174">
        <f t="shared" si="18"/>
        <v>1.1676375155308305</v>
      </c>
      <c r="X40" s="173">
        <f t="shared" si="3"/>
        <v>0.76511508137167206</v>
      </c>
      <c r="Y40" s="174" t="str">
        <f t="shared" si="4"/>
        <v>unsaniert</v>
      </c>
      <c r="Z40" s="174" cm="1">
        <f t="array" ref="Z40">IF(
    X40 &gt; (IF(
        Y40 = "unsaniert",
        (MIN(IF(Y$29:Y$166="unsaniert",X$29:X$166)) + MAX(IF(Y$29:Y$166="unsaniert",X$29:X$166))) / 2,
        IF(
            Y40 = "teilsaniert",
            (MIN(IF(Y$29:Y$166="teilsaniert",X$29:X$166)) + MAX(IF(Y$29:Y$166="teilsaniert",X$29:X$166))) / 2,
            (MIN(IF(Y$29:Y$166="saniert",X$29:X$166)) + MAX(IF(Y$29:Y$166="saniert",X$29:X$166))) / 2
        )
    )),
    0,
    IF(
        X39 &lt; (IF(
            Y40 = "unsaniert",
            (MIN(IF(Y$29:Y$166="unsaniert",X$29:X$166)) + MAX(IF(Y$29:Y$166="unsaniert",X$29:X$166))) / 2,
            IF(
                Y40 = "teilsaniert",
                (MIN(IF(Y$29:Y$166="teilsaniert",X$29:X$166)) + MAX(IF(Y$29:Y$166="teilsaniert",X$29:X$166))) / 2,
                (MIN(IF(Y$29:Y$166="saniert",X$29:X$166)) + MAX(IF(Y$29:Y$166="saniert",X$29:X$166))) / 2
            )
        )),
        0,
        W40
    )
)</f>
        <v>1.1676375155308305</v>
      </c>
      <c r="AA40" s="160"/>
      <c r="AB40" s="160"/>
      <c r="AC40" s="160"/>
      <c r="AD40" s="174">
        <f t="shared" si="19"/>
        <v>0.61217329459573111</v>
      </c>
      <c r="AE40" s="173">
        <f t="shared" si="5"/>
        <v>6.3678034288594119E-6</v>
      </c>
      <c r="AF40" s="174" t="str">
        <f t="shared" si="6"/>
        <v>saniert</v>
      </c>
      <c r="AG40" s="174" cm="1">
        <f t="array" ref="AG40">IF(
    AE40 &gt; (IF(
        AF40 = "unsaniert",
        (MIN(IF(AF$1:AF$166="unsaniert",AE$1:AE$166)) + MAX(IF(AF$1:AF$166="unsaniert",AE$1:AE$166))) / 2,
        IF(
            AF40 = "teilsaniert",
            (MIN(IF(AF$1:AF$166="teilsaniert",AE$1:AE$166)) + MAX(IF(AF$1:AF$166="teilsaniert",AE$1:AE$166))) / 2,
            (MIN(IF(AF$1:AF$166="saniert",AE$1:AE$166)) + MAX(IF(AF$1:AF$166="saniert",AE$1:AE$166))) / 2
        )
    )),
    0,
    IF(
        AE39 &lt; (IF(
            AF40 = "unsaniert",
            (MIN(IF(AF$1:AF$166="unsaniert",AE$1:AE$166)) + MAX(IF(AF$1:AF$166="unsaniert",AE$1:AE$166))) / 2,
            IF(
                AF40 = "teilsaniert",
                (MIN(IF(AF$1:AF$166="teilsaniert",AE$1:AE$166)) + MAX(IF(AF$1:AF$166="teilsaniert",AE$1:AE$166))) / 2,
                (MIN(IF(AF$1:AF$166="saniert",AE$1:AE$166)) + MAX(IF(AF$1:AF$166="saniert",AE$1:AE$166))) / 2
            )
        )),
        0,
        AD40
    )
)</f>
        <v>0.61217329459573111</v>
      </c>
      <c r="AH40" s="160"/>
      <c r="AI40" s="160"/>
      <c r="AJ40" s="160"/>
      <c r="AK40" s="174">
        <f t="shared" si="20"/>
        <v>0.22474824769433624</v>
      </c>
      <c r="AL40" s="173">
        <f t="shared" si="7"/>
        <v>1.6074068775129431E-10</v>
      </c>
      <c r="AM40" s="174" t="str">
        <f t="shared" si="8"/>
        <v>saniert</v>
      </c>
      <c r="AN40" s="174" cm="1">
        <f t="array" ref="AN40">IF(
    AL40 &gt; (IF(
        AM40 = "unsaniert",
        (MIN(IF(AM$1:AM$166="unsaniert",AL$1:AL$166)) + MAX(IF(AM$1:AM$166="unsaniert",AL$1:AL$166))) / 2,
        IF(
            AM40 = "teilsaniert",
            (MIN(IF(AM$1:AM$166="teilsaniert",AL$1:AL$166)) + MAX(IF(AM$1:AM$166="teilsaniert",AL$1:AL$166))) / 2,
            (MIN(IF(AM$1:AM$166="saniert",AL$1:AL$166)) + MAX(IF(AM$1:AM$166="saniert",AL$1:AL$166))) / 2
        )
    )),
    0,
    IF(
        AL39 &lt; (IF(
            AM40 = "unsaniert",
            (MIN(IF(AM$1:AM$166="unsaniert",AL$1:AL$166)) + MAX(IF(AM$1:AM$166="unsaniert",AL$1:AL$166))) / 2,
            IF(
                AM40 = "teilsaniert",
                (MIN(IF(AM$1:AM$166="teilsaniert",AL$1:AL$166)) + MAX(IF(AM$1:AM$166="teilsaniert",AL$1:AL$166))) / 2,
                (MIN(IF(AM$1:AM$166="saniert",AL$1:AL$166)) + MAX(IF(AM$1:AM$166="saniert",AL$1:AL$166))) / 2
            )
        )),
        0,
        AK40
    )
)</f>
        <v>0</v>
      </c>
      <c r="AR40" s="174">
        <f t="shared" si="21"/>
        <v>1.5626431325147019</v>
      </c>
      <c r="AS40" s="173">
        <f t="shared" si="9"/>
        <v>0.96784800601802057</v>
      </c>
      <c r="AT40" s="174" t="str">
        <f t="shared" si="10"/>
        <v>unsaniert</v>
      </c>
      <c r="AU40" s="174" cm="1">
        <f t="array" ref="AU40">IF(
    AS40 &gt; (IF(
        AT40 = "unsaniert",
        (MIN(IF(AT$1:AT$166="unsaniert",AS$1:AS$166)) + MAX(IF(AT$1:AT$166="unsaniert",AS$1:AS$166))) / 2,
        IF(
            AT40 = "teilsaniert",
            (MIN(IF(AT$1:AT$166="teilsaniert",AS$1:AS$166)) + MAX(IF(AT$1:AT$166="teilsaniert",AS$1:AS$166))) / 2,
            (MIN(IF(AT$1:AT$166="saniert",AS$1:AS$166)) + MAX(IF(AT$1:AT$166="saniert",AS$1:AS$166))) / 2
        )
    )),
    0,
    IF(
        AS39 &lt; (IF(
            AT40 = "unsaniert",
            (MIN(IF(AT$1:AT$166="unsaniert",AS$1:AS$166)) + MAX(IF(AT$1:AT$166="unsaniert",AS$1:AS$166))) / 2,
            IF(
                AT40 = "teilsaniert",
                (MIN(IF(AT$1:AT$166="teilsaniert",AS$1:AS$166)) + MAX(IF(AT$1:AT$166="teilsaniert",AS$1:AS$166))) / 2,
                (MIN(IF(AT$1:AT$166="saniert",AS$1:AS$166)) + MAX(IF(AT$1:AT$166="saniert",AS$1:AS$166))) / 2
            )
        )),
        0,
        AR40
    )
)</f>
        <v>0</v>
      </c>
      <c r="AV40" s="160"/>
      <c r="AW40" s="160"/>
      <c r="AX40" s="160"/>
      <c r="AY40" s="174">
        <f t="shared" si="22"/>
        <v>0.57574194911150522</v>
      </c>
      <c r="AZ40" s="173">
        <f t="shared" si="24"/>
        <v>0.68562041988985956</v>
      </c>
      <c r="BA40" s="174" t="str">
        <f t="shared" si="25"/>
        <v>unsaniert</v>
      </c>
      <c r="BB40" s="174" cm="1">
        <f t="array" ref="BB40">IF(
    AZ40 &gt; (IF(
        BA40 = "unsaniert",
        (MIN(IF(BA$1:BA$166="unsaniert",AZ$1:AZ$166)) + MAX(IF(BA$1:BA$166="unsaniert",AZ$1:AZ$166))) / 2,
        IF(
            BA40 = "teilsaniert",
            (MIN(IF(BA$1:BA$166="teilsaniert",AZ$1:AZ$166)) + MAX(IF(BA$1:BA$166="teilsaniert",AZ$1:AZ$166))) / 2,
            (MIN(IF(BA$1:BA$166="saniert",AZ$1:AZ$166)) + MAX(IF(BA$1:BA$166="saniert",AZ$1:AZ$166))) / 2
        )
    )),
    0,
    IF(
        AZ39 &lt; (IF(
            BA40 = "unsaniert",
            (MIN(IF(BA$1:BA$166="unsaniert",AZ$1:AZ$166)) + MAX(IF(BA$1:BA$166="unsaniert",AZ$1:AZ$166))) / 2,
            IF(
                BA40 = "teilsaniert",
                (MIN(IF(BA$1:BA$166="teilsaniert",AZ$1:AZ$166)) + MAX(IF(BA$1:BA$166="teilsaniert",AZ$1:AZ$166))) / 2,
                (MIN(IF(BA$1:BA$166="saniert",AZ$1:AZ$166)) + MAX(IF(BA$1:BA$166="saniert",AZ$1:AZ$166))) / 2
            )
        )),
        0,
        AY40
    )
)</f>
        <v>0.57574194911150522</v>
      </c>
      <c r="BC40" s="160"/>
      <c r="BD40" s="160"/>
      <c r="BE40" s="160"/>
      <c r="BF40" s="174">
        <f t="shared" si="23"/>
        <v>0.3979971514661178</v>
      </c>
      <c r="BG40" s="173">
        <f t="shared" si="13"/>
        <v>0.83360541444629799</v>
      </c>
      <c r="BH40" s="174" t="str">
        <f t="shared" si="14"/>
        <v>unsaniert</v>
      </c>
      <c r="BI40" s="174" cm="1">
        <f t="array" ref="BI40">IF(
    BG40 &gt; (IF(
        BH40 = "unsaniert",
        (MIN(IF(BH$1:BH$166="unsaniert",BG$1:BG$166)) + MAX(IF(BH$1:BH$166="unsaniert",BG$1:BG$166))) / 2,
        IF(
            BH40 = "teilsaniert",
            (MIN(IF(BH$1:BH$166="teilsaniert",BG$1:BG$166)) + MAX(IF(BH$1:BH$166="teilsaniert",BG$1:BG$166))) / 2,
            (MIN(IF(BH$1:BH$166="saniert",BG$1:BG$166)) + MAX(IF(BH$1:BH$166="saniert",BG$1:BG$166))) / 2
        )
    )),
    0,
    IF(
        BG39 &lt; (IF(
            BH40 = "unsaniert",
            (MIN(IF(BH$1:BH$166="unsaniert",BG$1:BG$166)) + MAX(IF(BH$1:BH$166="unsaniert",BG$1:BG$166))) / 2,
            IF(
                BH40 = "teilsaniert",
                (MIN(IF(BH$1:BH$166="teilsaniert",BG$1:BG$166)) + MAX(IF(BH$1:BH$166="teilsaniert",BG$1:BG$166))) / 2,
                (MIN(IF(BH$1:BH$166="saniert",BG$1:BG$166)) + MAX(IF(BH$1:BH$166="saniert",BG$1:BG$166))) / 2
            )
        )),
        0,
        BF40
    )
)</f>
        <v>0</v>
      </c>
    </row>
    <row r="41" spans="2:61">
      <c r="B41" s="174">
        <f t="shared" si="15"/>
        <v>1.1342725309529371</v>
      </c>
      <c r="C41" s="173">
        <f>_xlfn.NORM.DIST(B41, B5,C5, TRUE)</f>
        <v>0.32791214147688846</v>
      </c>
      <c r="D41" s="174" t="str">
        <f t="shared" si="0"/>
        <v>teilsaniert</v>
      </c>
      <c r="E41" s="174" cm="1">
        <f t="array" ref="E41">IF(
    C41 &gt; (IF(
        D41 = "unsaniert",
        (MIN(IF(D$1:D$166="unsaniert",C$1:C$166)) + MAX(IF(D$1:D$166="unsaniert",C$1:C$166))) / 2,
        IF(
            D41 = "teilsaniert",
            (MIN(IF(D$1:D$166="teilsaniert",C$1:C$166)) + MAX(IF(D$1:D$166="teilsaniert",C$1:C$166))) / 2,
            (MIN(IF(D$1:D$166="saniert",C$1:C$166)) + MAX(IF(D$1:D$166="saniert",C$1:C$166))) / 2
        )
    )),
    0,
    IF(
        C40 &lt; (IF(
            D41 = "unsaniert",
            (MIN(IF(D$1:D$166="unsaniert",C$1:C$166)) + MAX(IF(D$1:D$166="unsaniert",C$1:C$166))) / 2,
            IF(
                D41 = "teilsaniert",
                (MIN(IF(D$1:D$166="teilsaniert",C$1:C$166)) + MAX(IF(D$1:D$166="teilsaniert",C$1:C$166))) / 2,
                (MIN(IF(D$1:D$166="saniert",C$1:C$166)) + MAX(IF(D$1:D$166="saniert",C$1:C$166))) / 2
            )
        )),
        0,
        B41
    )
)</f>
        <v>0</v>
      </c>
      <c r="F41" s="172"/>
      <c r="H41" s="160"/>
      <c r="I41" s="174">
        <f t="shared" si="16"/>
        <v>0.58702692334143403</v>
      </c>
      <c r="J41" s="173">
        <f>_xlfn.NORM.DIST(I41, I5,J5, TRUE)</f>
        <v>0.40829505253723986</v>
      </c>
      <c r="K41" s="174" t="str">
        <f t="shared" si="1"/>
        <v>teilsaniert</v>
      </c>
      <c r="L41" s="174" cm="1">
        <f t="array" ref="L41">IF(
    J41 &gt; (IF(
        K41 = "unsaniert",
        (MIN(IF(K$1:K$166="unsaniert",J$1:J$166)) + MAX(IF(K$1:K$166="unsaniert",J$1:J$166))) / 2,
        IF(
            K41 = "teilsaniert",
            (MIN(IF(K$1:K$166="teilsaniert",J$1:J$166)) + MAX(IF(K$1:K$166="teilsaniert",J$1:J$166))) / 2,
            (MIN(IF(K$1:K$166="saniert",J$1:J$166)) + MAX(IF(K$1:K$166="saniert",J$1:J$166))) / 2
        )
    )),
    0,
    IF(
        J40 &lt; (IF(
            K41 = "unsaniert",
            (MIN(IF(K$1:K$166="unsaniert",J$1:J$166)) + MAX(IF(K$1:K$166="unsaniert",J$1:J$166))) / 2,
            IF(
                K41 = "teilsaniert",
                (MIN(IF(K$1:K$166="teilsaniert",J$1:J$166)) + MAX(IF(K$1:K$166="teilsaniert",J$1:J$166))) / 2,
                (MIN(IF(K$1:K$166="saniert",J$1:J$166)) + MAX(IF(K$1:K$166="saniert",J$1:J$166))) / 2
            )
        )),
        0,
        I41
    )
)</f>
        <v>0</v>
      </c>
      <c r="O41" s="160"/>
      <c r="P41" s="174">
        <f t="shared" si="17"/>
        <v>0.16078031936060086</v>
      </c>
      <c r="Q41" s="173">
        <f>_xlfn.NORM.DIST(P41, P5,Q5, TRUE)</f>
        <v>4.177601111437934E-21</v>
      </c>
      <c r="R41" s="174" t="str">
        <f t="shared" si="2"/>
        <v>saniert</v>
      </c>
      <c r="S41" s="174" cm="1">
        <f t="array" ref="S41">IF(
    Q41 &gt; (IF(
        R41 = "unsaniert",
        (MIN(IF(R$1:R$166="unsaniert",Q$1:Q$166)) + MAX(IF(R$1:R$166="unsaniert",Q$1:Q$166))) / 2,
        IF(
            R41 = "teilsaniert",
            (MIN(IF(R$1:R$166="teilsaniert",Q$1:Q$166)) + MAX(IF(R$1:R$166="teilsaniert",Q$1:Q$166))) / 2,
            (MIN(IF(R$1:R$166="saniert",Q$1:Q$166)) + MAX(IF(R$1:R$166="saniert",Q$1:Q$166))) / 2
        )
    )),
    0,
    IF(
        Q40 &lt; (IF(
            R41 = "unsaniert",
            (MIN(IF(R$1:R$166="unsaniert",Q$1:Q$166)) + MAX(IF(R$1:R$166="unsaniert",Q$1:Q$166))) / 2,
            IF(
                R41 = "teilsaniert",
                (MIN(IF(R$1:R$166="teilsaniert",Q$1:Q$166)) + MAX(IF(R$1:R$166="teilsaniert",Q$1:Q$166))) / 2,
                (MIN(IF(R$1:R$166="saniert",Q$1:Q$166)) + MAX(IF(R$1:R$166="saniert",Q$1:Q$166))) / 2
            )
        )),
        0,
        P41
    )
)</f>
        <v>0</v>
      </c>
      <c r="W41" s="174">
        <f t="shared" si="18"/>
        <v>1.1376375155308305</v>
      </c>
      <c r="X41" s="173">
        <f t="shared" si="3"/>
        <v>0.60542875852170208</v>
      </c>
      <c r="Y41" s="174" t="str">
        <f t="shared" si="4"/>
        <v>unsaniert</v>
      </c>
      <c r="Z41" s="174" cm="1">
        <f t="array" ref="Z41">IF(
    X41 &gt; (IF(
        Y41 = "unsaniert",
        (MIN(IF(Y$29:Y$166="unsaniert",X$29:X$166)) + MAX(IF(Y$29:Y$166="unsaniert",X$29:X$166))) / 2,
        IF(
            Y41 = "teilsaniert",
            (MIN(IF(Y$29:Y$166="teilsaniert",X$29:X$166)) + MAX(IF(Y$29:Y$166="teilsaniert",X$29:X$166))) / 2,
            (MIN(IF(Y$29:Y$166="saniert",X$29:X$166)) + MAX(IF(Y$29:Y$166="saniert",X$29:X$166))) / 2
        )
    )),
    0,
    IF(
        X40 &lt; (IF(
            Y41 = "unsaniert",
            (MIN(IF(Y$29:Y$166="unsaniert",X$29:X$166)) + MAX(IF(Y$29:Y$166="unsaniert",X$29:X$166))) / 2,
            IF(
                Y41 = "teilsaniert",
                (MIN(IF(Y$29:Y$166="teilsaniert",X$29:X$166)) + MAX(IF(Y$29:Y$166="teilsaniert",X$29:X$166))) / 2,
                (MIN(IF(Y$29:Y$166="saniert",X$29:X$166)) + MAX(IF(Y$29:Y$166="saniert",X$29:X$166))) / 2
            )
        )),
        0,
        W41
    )
)</f>
        <v>0</v>
      </c>
      <c r="AA41" s="160"/>
      <c r="AB41" s="160"/>
      <c r="AC41" s="160"/>
      <c r="AD41" s="174">
        <f t="shared" si="19"/>
        <v>0.58217329459573108</v>
      </c>
      <c r="AE41" s="173">
        <f t="shared" si="5"/>
        <v>2.6491927940522646E-9</v>
      </c>
      <c r="AF41" s="174" t="str">
        <f t="shared" si="6"/>
        <v>saniert</v>
      </c>
      <c r="AG41" s="174" cm="1">
        <f t="array" ref="AG41">IF(
    AE41 &gt; (IF(
        AF41 = "unsaniert",
        (MIN(IF(AF$1:AF$166="unsaniert",AE$1:AE$166)) + MAX(IF(AF$1:AF$166="unsaniert",AE$1:AE$166))) / 2,
        IF(
            AF41 = "teilsaniert",
            (MIN(IF(AF$1:AF$166="teilsaniert",AE$1:AE$166)) + MAX(IF(AF$1:AF$166="teilsaniert",AE$1:AE$166))) / 2,
            (MIN(IF(AF$1:AF$166="saniert",AE$1:AE$166)) + MAX(IF(AF$1:AF$166="saniert",AE$1:AE$166))) / 2
        )
    )),
    0,
    IF(
        AE40 &lt; (IF(
            AF41 = "unsaniert",
            (MIN(IF(AF$1:AF$166="unsaniert",AE$1:AE$166)) + MAX(IF(AF$1:AF$166="unsaniert",AE$1:AE$166))) / 2,
            IF(
                AF41 = "teilsaniert",
                (MIN(IF(AF$1:AF$166="teilsaniert",AE$1:AE$166)) + MAX(IF(AF$1:AF$166="teilsaniert",AE$1:AE$166))) / 2,
                (MIN(IF(AF$1:AF$166="saniert",AE$1:AE$166)) + MAX(IF(AF$1:AF$166="saniert",AE$1:AE$166))) / 2
            )
        )),
        0,
        AD41
    )
)</f>
        <v>0</v>
      </c>
      <c r="AH41" s="160"/>
      <c r="AI41" s="160"/>
      <c r="AJ41" s="160"/>
      <c r="AK41" s="174">
        <f t="shared" si="20"/>
        <v>0.19474824769433624</v>
      </c>
      <c r="AL41" s="173">
        <f t="shared" si="7"/>
        <v>1.886120476343418E-16</v>
      </c>
      <c r="AM41" s="174" t="str">
        <f t="shared" si="8"/>
        <v>saniert</v>
      </c>
      <c r="AN41" s="174" cm="1">
        <f t="array" ref="AN41">IF(
    AL41 &gt; (IF(
        AM41 = "unsaniert",
        (MIN(IF(AM$1:AM$166="unsaniert",AL$1:AL$166)) + MAX(IF(AM$1:AM$166="unsaniert",AL$1:AL$166))) / 2,
        IF(
            AM41 = "teilsaniert",
            (MIN(IF(AM$1:AM$166="teilsaniert",AL$1:AL$166)) + MAX(IF(AM$1:AM$166="teilsaniert",AL$1:AL$166))) / 2,
            (MIN(IF(AM$1:AM$166="saniert",AL$1:AL$166)) + MAX(IF(AM$1:AM$166="saniert",AL$1:AL$166))) / 2
        )
    )),
    0,
    IF(
        AL40 &lt; (IF(
            AM41 = "unsaniert",
            (MIN(IF(AM$1:AM$166="unsaniert",AL$1:AL$166)) + MAX(IF(AM$1:AM$166="unsaniert",AL$1:AL$166))) / 2,
            IF(
                AM41 = "teilsaniert",
                (MIN(IF(AM$1:AM$166="teilsaniert",AL$1:AL$166)) + MAX(IF(AM$1:AM$166="teilsaniert",AL$1:AL$166))) / 2,
                (MIN(IF(AM$1:AM$166="saniert",AL$1:AL$166)) + MAX(IF(AM$1:AM$166="saniert",AL$1:AL$166))) / 2
            )
        )),
        0,
        AK41
    )
)</f>
        <v>0</v>
      </c>
      <c r="AR41" s="174">
        <f t="shared" si="21"/>
        <v>1.5326431325147019</v>
      </c>
      <c r="AS41" s="173">
        <f t="shared" si="9"/>
        <v>0.94739241195533519</v>
      </c>
      <c r="AT41" s="174" t="str">
        <f t="shared" si="10"/>
        <v>unsaniert</v>
      </c>
      <c r="AU41" s="174" cm="1">
        <f t="array" ref="AU41">IF(
    AS41 &gt; (IF(
        AT41 = "unsaniert",
        (MIN(IF(AT$1:AT$166="unsaniert",AS$1:AS$166)) + MAX(IF(AT$1:AT$166="unsaniert",AS$1:AS$166))) / 2,
        IF(
            AT41 = "teilsaniert",
            (MIN(IF(AT$1:AT$166="teilsaniert",AS$1:AS$166)) + MAX(IF(AT$1:AT$166="teilsaniert",AS$1:AS$166))) / 2,
            (MIN(IF(AT$1:AT$166="saniert",AS$1:AS$166)) + MAX(IF(AT$1:AT$166="saniert",AS$1:AS$166))) / 2
        )
    )),
    0,
    IF(
        AS40 &lt; (IF(
            AT41 = "unsaniert",
            (MIN(IF(AT$1:AT$166="unsaniert",AS$1:AS$166)) + MAX(IF(AT$1:AT$166="unsaniert",AS$1:AS$166))) / 2,
            IF(
                AT41 = "teilsaniert",
                (MIN(IF(AT$1:AT$166="teilsaniert",AS$1:AS$166)) + MAX(IF(AT$1:AT$166="teilsaniert",AS$1:AS$166))) / 2,
                (MIN(IF(AT$1:AT$166="saniert",AS$1:AS$166)) + MAX(IF(AT$1:AT$166="saniert",AS$1:AS$166))) / 2
            )
        )),
        0,
        AR41
    )
)</f>
        <v>0</v>
      </c>
      <c r="AV41" s="160"/>
      <c r="AW41" s="160"/>
      <c r="AX41" s="160"/>
      <c r="AY41" s="174">
        <f t="shared" si="22"/>
        <v>0.5457419491115052</v>
      </c>
      <c r="AZ41" s="173">
        <f t="shared" si="24"/>
        <v>0.49208905228596828</v>
      </c>
      <c r="BA41" s="174" t="str">
        <f t="shared" si="25"/>
        <v>unsaniert</v>
      </c>
      <c r="BB41" s="174" cm="1">
        <f t="array" ref="BB41">IF(
    AZ41 &gt; (IF(
        BA41 = "unsaniert",
        (MIN(IF(BA$1:BA$166="unsaniert",AZ$1:AZ$166)) + MAX(IF(BA$1:BA$166="unsaniert",AZ$1:AZ$166))) / 2,
        IF(
            BA41 = "teilsaniert",
            (MIN(IF(BA$1:BA$166="teilsaniert",AZ$1:AZ$166)) + MAX(IF(BA$1:BA$166="teilsaniert",AZ$1:AZ$166))) / 2,
            (MIN(IF(BA$1:BA$166="saniert",AZ$1:AZ$166)) + MAX(IF(BA$1:BA$166="saniert",AZ$1:AZ$166))) / 2
        )
    )),
    0,
    IF(
        AZ40 &lt; (IF(
            BA41 = "unsaniert",
            (MIN(IF(BA$1:BA$166="unsaniert",AZ$1:AZ$166)) + MAX(IF(BA$1:BA$166="unsaniert",AZ$1:AZ$166))) / 2,
            IF(
                BA41 = "teilsaniert",
                (MIN(IF(BA$1:BA$166="teilsaniert",AZ$1:AZ$166)) + MAX(IF(BA$1:BA$166="teilsaniert",AZ$1:AZ$166))) / 2,
                (MIN(IF(BA$1:BA$166="saniert",AZ$1:AZ$166)) + MAX(IF(BA$1:BA$166="saniert",AZ$1:AZ$166))) / 2
            )
        )),
        0,
        AY41
    )
)</f>
        <v>0</v>
      </c>
      <c r="BC41" s="160"/>
      <c r="BD41" s="160"/>
      <c r="BE41" s="160"/>
      <c r="BF41" s="174">
        <f t="shared" si="23"/>
        <v>0.36799715146611778</v>
      </c>
      <c r="BG41" s="173">
        <f t="shared" si="13"/>
        <v>0.71301466214742248</v>
      </c>
      <c r="BH41" s="174" t="str">
        <f t="shared" si="14"/>
        <v>unsaniert</v>
      </c>
      <c r="BI41" s="174" cm="1">
        <f t="array" ref="BI41">IF(
    BG41 &gt; (IF(
        BH41 = "unsaniert",
        (MIN(IF(BH$1:BH$166="unsaniert",BG$1:BG$166)) + MAX(IF(BH$1:BH$166="unsaniert",BG$1:BG$166))) / 2,
        IF(
            BH41 = "teilsaniert",
            (MIN(IF(BH$1:BH$166="teilsaniert",BG$1:BG$166)) + MAX(IF(BH$1:BH$166="teilsaniert",BG$1:BG$166))) / 2,
            (MIN(IF(BH$1:BH$166="saniert",BG$1:BG$166)) + MAX(IF(BH$1:BH$166="saniert",BG$1:BG$166))) / 2
        )
    )),
    0,
    IF(
        BG40 &lt; (IF(
            BH41 = "unsaniert",
            (MIN(IF(BH$1:BH$166="unsaniert",BG$1:BG$166)) + MAX(IF(BH$1:BH$166="unsaniert",BG$1:BG$166))) / 2,
            IF(
                BH41 = "teilsaniert",
                (MIN(IF(BH$1:BH$166="teilsaniert",BG$1:BG$166)) + MAX(IF(BH$1:BH$166="teilsaniert",BG$1:BG$166))) / 2,
                (MIN(IF(BH$1:BH$166="saniert",BG$1:BG$166)) + MAX(IF(BH$1:BH$166="saniert",BG$1:BG$166))) / 2
            )
        )),
        0,
        BF41
    )
)</f>
        <v>0.36799715146611778</v>
      </c>
    </row>
    <row r="42" spans="2:61">
      <c r="B42" s="174">
        <f t="shared" si="15"/>
        <v>1.1042725309529371</v>
      </c>
      <c r="C42" s="173">
        <f>_xlfn.NORM.DIST(B42, B5,C5, TRUE)</f>
        <v>0.153872134028535</v>
      </c>
      <c r="D42" s="174" t="str">
        <f t="shared" si="0"/>
        <v>teilsaniert</v>
      </c>
      <c r="E42" s="174" cm="1">
        <f t="array" ref="E42">IF(
    C42 &gt; (IF(
        D42 = "unsaniert",
        (MIN(IF(D$1:D$166="unsaniert",C$1:C$166)) + MAX(IF(D$1:D$166="unsaniert",C$1:C$166))) / 2,
        IF(
            D42 = "teilsaniert",
            (MIN(IF(D$1:D$166="teilsaniert",C$1:C$166)) + MAX(IF(D$1:D$166="teilsaniert",C$1:C$166))) / 2,
            (MIN(IF(D$1:D$166="saniert",C$1:C$166)) + MAX(IF(D$1:D$166="saniert",C$1:C$166))) / 2
        )
    )),
    0,
    IF(
        C41 &lt; (IF(
            D42 = "unsaniert",
            (MIN(IF(D$1:D$166="unsaniert",C$1:C$166)) + MAX(IF(D$1:D$166="unsaniert",C$1:C$166))) / 2,
            IF(
                D42 = "teilsaniert",
                (MIN(IF(D$1:D$166="teilsaniert",C$1:C$166)) + MAX(IF(D$1:D$166="teilsaniert",C$1:C$166))) / 2,
                (MIN(IF(D$1:D$166="saniert",C$1:C$166)) + MAX(IF(D$1:D$166="saniert",C$1:C$166))) / 2
            )
        )),
        0,
        B42
    )
)</f>
        <v>1.1042725309529371</v>
      </c>
      <c r="F42" s="172"/>
      <c r="H42" s="160"/>
      <c r="I42" s="174">
        <f t="shared" si="16"/>
        <v>0.557026923341434</v>
      </c>
      <c r="J42" s="173">
        <f>_xlfn.NORM.DIST(I42, I5,J5, TRUE)</f>
        <v>0.22047546307437457</v>
      </c>
      <c r="K42" s="174" t="str">
        <f t="shared" si="1"/>
        <v>teilsaniert</v>
      </c>
      <c r="L42" s="174" cm="1">
        <f t="array" ref="L42">IF(
    J42 &gt; (IF(
        K42 = "unsaniert",
        (MIN(IF(K$1:K$166="unsaniert",J$1:J$166)) + MAX(IF(K$1:K$166="unsaniert",J$1:J$166))) / 2,
        IF(
            K42 = "teilsaniert",
            (MIN(IF(K$1:K$166="teilsaniert",J$1:J$166)) + MAX(IF(K$1:K$166="teilsaniert",J$1:J$166))) / 2,
            (MIN(IF(K$1:K$166="saniert",J$1:J$166)) + MAX(IF(K$1:K$166="saniert",J$1:J$166))) / 2
        )
    )),
    0,
    IF(
        J41 &lt; (IF(
            K42 = "unsaniert",
            (MIN(IF(K$1:K$166="unsaniert",J$1:J$166)) + MAX(IF(K$1:K$166="unsaniert",J$1:J$166))) / 2,
            IF(
                K42 = "teilsaniert",
                (MIN(IF(K$1:K$166="teilsaniert",J$1:J$166)) + MAX(IF(K$1:K$166="teilsaniert",J$1:J$166))) / 2,
                (MIN(IF(K$1:K$166="saniert",J$1:J$166)) + MAX(IF(K$1:K$166="saniert",J$1:J$166))) / 2
            )
        )),
        0,
        I42
    )
)</f>
        <v>0.557026923341434</v>
      </c>
      <c r="O42" s="160"/>
      <c r="P42" s="174">
        <f t="shared" si="17"/>
        <v>0.13078031936060086</v>
      </c>
      <c r="Q42" s="173">
        <f>_xlfn.NORM.DIST(P42, P5,Q5, TRUE)</f>
        <v>1.7750269751465849E-30</v>
      </c>
      <c r="R42" s="174" t="str">
        <f t="shared" si="2"/>
        <v>saniert</v>
      </c>
      <c r="S42" s="174" cm="1">
        <f t="array" ref="S42">IF(
    Q42 &gt; (IF(
        R42 = "unsaniert",
        (MIN(IF(R$1:R$166="unsaniert",Q$1:Q$166)) + MAX(IF(R$1:R$166="unsaniert",Q$1:Q$166))) / 2,
        IF(
            R42 = "teilsaniert",
            (MIN(IF(R$1:R$166="teilsaniert",Q$1:Q$166)) + MAX(IF(R$1:R$166="teilsaniert",Q$1:Q$166))) / 2,
            (MIN(IF(R$1:R$166="saniert",Q$1:Q$166)) + MAX(IF(R$1:R$166="saniert",Q$1:Q$166))) / 2
        )
    )),
    0,
    IF(
        Q41 &lt; (IF(
            R42 = "unsaniert",
            (MIN(IF(R$1:R$166="unsaniert",Q$1:Q$166)) + MAX(IF(R$1:R$166="unsaniert",Q$1:Q$166))) / 2,
            IF(
                R42 = "teilsaniert",
                (MIN(IF(R$1:R$166="teilsaniert",Q$1:Q$166)) + MAX(IF(R$1:R$166="teilsaniert",Q$1:Q$166))) / 2,
                (MIN(IF(R$1:R$166="saniert",Q$1:Q$166)) + MAX(IF(R$1:R$166="saniert",Q$1:Q$166))) / 2
            )
        )),
        0,
        P42
    )
)</f>
        <v>0</v>
      </c>
      <c r="W42" s="174">
        <f t="shared" si="18"/>
        <v>1.1076375155308305</v>
      </c>
      <c r="X42" s="173">
        <f t="shared" si="3"/>
        <v>0.42543637762310077</v>
      </c>
      <c r="Y42" s="174" t="str">
        <f t="shared" si="4"/>
        <v>teilsaniert</v>
      </c>
      <c r="Z42" s="174" cm="1">
        <f t="array" ref="Z42">IF(
    X42 &gt; (IF(
        Y42 = "unsaniert",
        (MIN(IF(Y$29:Y$166="unsaniert",X$29:X$166)) + MAX(IF(Y$29:Y$166="unsaniert",X$29:X$166))) / 2,
        IF(
            Y42 = "teilsaniert",
            (MIN(IF(Y$29:Y$166="teilsaniert",X$29:X$166)) + MAX(IF(Y$29:Y$166="teilsaniert",X$29:X$166))) / 2,
            (MIN(IF(Y$29:Y$166="saniert",X$29:X$166)) + MAX(IF(Y$29:Y$166="saniert",X$29:X$166))) / 2
        )
    )),
    0,
    IF(
        X41 &lt; (IF(
            Y42 = "unsaniert",
            (MIN(IF(Y$29:Y$166="unsaniert",X$29:X$166)) + MAX(IF(Y$29:Y$166="unsaniert",X$29:X$166))) / 2,
            IF(
                Y42 = "teilsaniert",
                (MIN(IF(Y$29:Y$166="teilsaniert",X$29:X$166)) + MAX(IF(Y$29:Y$166="teilsaniert",X$29:X$166))) / 2,
                (MIN(IF(Y$29:Y$166="saniert",X$29:X$166)) + MAX(IF(Y$29:Y$166="saniert",X$29:X$166))) / 2
            )
        )),
        0,
        W42
    )
)</f>
        <v>0</v>
      </c>
      <c r="AA42" s="160"/>
      <c r="AB42" s="160"/>
      <c r="AC42" s="160"/>
      <c r="AD42" s="174">
        <f t="shared" si="19"/>
        <v>0.55217329459573106</v>
      </c>
      <c r="AE42" s="173">
        <f t="shared" si="5"/>
        <v>1.3313567530354227E-13</v>
      </c>
      <c r="AF42" s="174" t="str">
        <f t="shared" si="6"/>
        <v>saniert</v>
      </c>
      <c r="AG42" s="174" cm="1">
        <f t="array" ref="AG42">IF(
    AE42 &gt; (IF(
        AF42 = "unsaniert",
        (MIN(IF(AF$1:AF$166="unsaniert",AE$1:AE$166)) + MAX(IF(AF$1:AF$166="unsaniert",AE$1:AE$166))) / 2,
        IF(
            AF42 = "teilsaniert",
            (MIN(IF(AF$1:AF$166="teilsaniert",AE$1:AE$166)) + MAX(IF(AF$1:AF$166="teilsaniert",AE$1:AE$166))) / 2,
            (MIN(IF(AF$1:AF$166="saniert",AE$1:AE$166)) + MAX(IF(AF$1:AF$166="saniert",AE$1:AE$166))) / 2
        )
    )),
    0,
    IF(
        AE41 &lt; (IF(
            AF42 = "unsaniert",
            (MIN(IF(AF$1:AF$166="unsaniert",AE$1:AE$166)) + MAX(IF(AF$1:AF$166="unsaniert",AE$1:AE$166))) / 2,
            IF(
                AF42 = "teilsaniert",
                (MIN(IF(AF$1:AF$166="teilsaniert",AE$1:AE$166)) + MAX(IF(AF$1:AF$166="teilsaniert",AE$1:AE$166))) / 2,
                (MIN(IF(AF$1:AF$166="saniert",AE$1:AE$166)) + MAX(IF(AF$1:AF$166="saniert",AE$1:AE$166))) / 2
            )
        )),
        0,
        AD42
    )
)</f>
        <v>0</v>
      </c>
      <c r="AH42" s="160"/>
      <c r="AI42" s="160"/>
      <c r="AJ42" s="160"/>
      <c r="AK42" s="174">
        <f t="shared" si="20"/>
        <v>0.16474824769433624</v>
      </c>
      <c r="AL42" s="173">
        <f t="shared" si="7"/>
        <v>7.3724602456059721E-24</v>
      </c>
      <c r="AM42" s="174" t="str">
        <f t="shared" si="8"/>
        <v>saniert</v>
      </c>
      <c r="AN42" s="174" cm="1">
        <f t="array" ref="AN42">IF(
    AL42 &gt; (IF(
        AM42 = "unsaniert",
        (MIN(IF(AM$1:AM$166="unsaniert",AL$1:AL$166)) + MAX(IF(AM$1:AM$166="unsaniert",AL$1:AL$166))) / 2,
        IF(
            AM42 = "teilsaniert",
            (MIN(IF(AM$1:AM$166="teilsaniert",AL$1:AL$166)) + MAX(IF(AM$1:AM$166="teilsaniert",AL$1:AL$166))) / 2,
            (MIN(IF(AM$1:AM$166="saniert",AL$1:AL$166)) + MAX(IF(AM$1:AM$166="saniert",AL$1:AL$166))) / 2
        )
    )),
    0,
    IF(
        AL41 &lt; (IF(
            AM42 = "unsaniert",
            (MIN(IF(AM$1:AM$166="unsaniert",AL$1:AL$166)) + MAX(IF(AM$1:AM$166="unsaniert",AL$1:AL$166))) / 2,
            IF(
                AM42 = "teilsaniert",
                (MIN(IF(AM$1:AM$166="teilsaniert",AL$1:AL$166)) + MAX(IF(AM$1:AM$166="teilsaniert",AL$1:AL$166))) / 2,
                (MIN(IF(AM$1:AM$166="saniert",AL$1:AL$166)) + MAX(IF(AM$1:AM$166="saniert",AL$1:AL$166))) / 2
            )
        )),
        0,
        AK42
    )
)</f>
        <v>0</v>
      </c>
      <c r="AR42" s="174">
        <f t="shared" si="21"/>
        <v>1.5026431325147018</v>
      </c>
      <c r="AS42" s="173">
        <f t="shared" si="9"/>
        <v>0.91774966280294346</v>
      </c>
      <c r="AT42" s="174" t="str">
        <f t="shared" si="10"/>
        <v>unsaniert</v>
      </c>
      <c r="AU42" s="174" cm="1">
        <f t="array" ref="AU42">IF(
    AS42 &gt; (IF(
        AT42 = "unsaniert",
        (MIN(IF(AT$1:AT$166="unsaniert",AS$1:AS$166)) + MAX(IF(AT$1:AT$166="unsaniert",AS$1:AS$166))) / 2,
        IF(
            AT42 = "teilsaniert",
            (MIN(IF(AT$1:AT$166="teilsaniert",AS$1:AS$166)) + MAX(IF(AT$1:AT$166="teilsaniert",AS$1:AS$166))) / 2,
            (MIN(IF(AT$1:AT$166="saniert",AS$1:AS$166)) + MAX(IF(AT$1:AT$166="saniert",AS$1:AS$166))) / 2
        )
    )),
    0,
    IF(
        AS41 &lt; (IF(
            AT42 = "unsaniert",
            (MIN(IF(AT$1:AT$166="unsaniert",AS$1:AS$166)) + MAX(IF(AT$1:AT$166="unsaniert",AS$1:AS$166))) / 2,
            IF(
                AT42 = "teilsaniert",
                (MIN(IF(AT$1:AT$166="teilsaniert",AS$1:AS$166)) + MAX(IF(AT$1:AT$166="teilsaniert",AS$1:AS$166))) / 2,
                (MIN(IF(AT$1:AT$166="saniert",AS$1:AS$166)) + MAX(IF(AT$1:AT$166="saniert",AS$1:AS$166))) / 2
            )
        )),
        0,
        AR42
    )
)</f>
        <v>0</v>
      </c>
      <c r="AV42" s="160"/>
      <c r="AW42" s="160"/>
      <c r="AX42" s="160"/>
      <c r="AY42" s="174">
        <f t="shared" si="22"/>
        <v>0.51574194911150517</v>
      </c>
      <c r="AZ42" s="173">
        <f t="shared" si="24"/>
        <v>0.30043970681633808</v>
      </c>
      <c r="BA42" s="174" t="str">
        <f t="shared" si="25"/>
        <v>teilsaniert</v>
      </c>
      <c r="BB42" s="174" cm="1">
        <f t="array" ref="BB42">IF(
    AZ42 &gt; (IF(
        BA42 = "unsaniert",
        (MIN(IF(BA$1:BA$166="unsaniert",AZ$1:AZ$166)) + MAX(IF(BA$1:BA$166="unsaniert",AZ$1:AZ$166))) / 2,
        IF(
            BA42 = "teilsaniert",
            (MIN(IF(BA$1:BA$166="teilsaniert",AZ$1:AZ$166)) + MAX(IF(BA$1:BA$166="teilsaniert",AZ$1:AZ$166))) / 2,
            (MIN(IF(BA$1:BA$166="saniert",AZ$1:AZ$166)) + MAX(IF(BA$1:BA$166="saniert",AZ$1:AZ$166))) / 2
        )
    )),
    0,
    IF(
        AZ41 &lt; (IF(
            BA42 = "unsaniert",
            (MIN(IF(BA$1:BA$166="unsaniert",AZ$1:AZ$166)) + MAX(IF(BA$1:BA$166="unsaniert",AZ$1:AZ$166))) / 2,
            IF(
                BA42 = "teilsaniert",
                (MIN(IF(BA$1:BA$166="teilsaniert",AZ$1:AZ$166)) + MAX(IF(BA$1:BA$166="teilsaniert",AZ$1:AZ$166))) / 2,
                (MIN(IF(BA$1:BA$166="saniert",AZ$1:AZ$166)) + MAX(IF(BA$1:BA$166="saniert",AZ$1:AZ$166))) / 2
            )
        )),
        0,
        AY42
    )
)</f>
        <v>0</v>
      </c>
      <c r="BC42" s="160"/>
      <c r="BD42" s="160"/>
      <c r="BE42" s="160"/>
      <c r="BF42" s="174">
        <f t="shared" si="23"/>
        <v>0.33799715146611775</v>
      </c>
      <c r="BG42" s="173">
        <f t="shared" si="13"/>
        <v>0.56195020978336507</v>
      </c>
      <c r="BH42" s="174" t="str">
        <f t="shared" si="14"/>
        <v>unsaniert</v>
      </c>
      <c r="BI42" s="174" cm="1">
        <f t="array" ref="BI42">IF(
    BG42 &gt; (IF(
        BH42 = "unsaniert",
        (MIN(IF(BH$1:BH$166="unsaniert",BG$1:BG$166)) + MAX(IF(BH$1:BH$166="unsaniert",BG$1:BG$166))) / 2,
        IF(
            BH42 = "teilsaniert",
            (MIN(IF(BH$1:BH$166="teilsaniert",BG$1:BG$166)) + MAX(IF(BH$1:BH$166="teilsaniert",BG$1:BG$166))) / 2,
            (MIN(IF(BH$1:BH$166="saniert",BG$1:BG$166)) + MAX(IF(BH$1:BH$166="saniert",BG$1:BG$166))) / 2
        )
    )),
    0,
    IF(
        BG41 &lt; (IF(
            BH42 = "unsaniert",
            (MIN(IF(BH$1:BH$166="unsaniert",BG$1:BG$166)) + MAX(IF(BH$1:BH$166="unsaniert",BG$1:BG$166))) / 2,
            IF(
                BH42 = "teilsaniert",
                (MIN(IF(BH$1:BH$166="teilsaniert",BG$1:BG$166)) + MAX(IF(BH$1:BH$166="teilsaniert",BG$1:BG$166))) / 2,
                (MIN(IF(BH$1:BH$166="saniert",BG$1:BG$166)) + MAX(IF(BH$1:BH$166="saniert",BG$1:BG$166))) / 2
            )
        )),
        0,
        BF42
    )
)</f>
        <v>0</v>
      </c>
    </row>
    <row r="43" spans="2:61">
      <c r="B43" s="174">
        <f t="shared" si="15"/>
        <v>1.0742725309529371</v>
      </c>
      <c r="C43" s="173">
        <f>_xlfn.NORM.DIST(B43, B5,C5, TRUE)</f>
        <v>5.5440291895198897E-2</v>
      </c>
      <c r="D43" s="174" t="str">
        <f t="shared" si="0"/>
        <v>teilsaniert</v>
      </c>
      <c r="E43" s="174" cm="1">
        <f t="array" ref="E43">IF(
    C43 &gt; (IF(
        D43 = "unsaniert",
        (MIN(IF(D$1:D$166="unsaniert",C$1:C$166)) + MAX(IF(D$1:D$166="unsaniert",C$1:C$166))) / 2,
        IF(
            D43 = "teilsaniert",
            (MIN(IF(D$1:D$166="teilsaniert",C$1:C$166)) + MAX(IF(D$1:D$166="teilsaniert",C$1:C$166))) / 2,
            (MIN(IF(D$1:D$166="saniert",C$1:C$166)) + MAX(IF(D$1:D$166="saniert",C$1:C$166))) / 2
        )
    )),
    0,
    IF(
        C42 &lt; (IF(
            D43 = "unsaniert",
            (MIN(IF(D$1:D$166="unsaniert",C$1:C$166)) + MAX(IF(D$1:D$166="unsaniert",C$1:C$166))) / 2,
            IF(
                D43 = "teilsaniert",
                (MIN(IF(D$1:D$166="teilsaniert",C$1:C$166)) + MAX(IF(D$1:D$166="teilsaniert",C$1:C$166))) / 2,
                (MIN(IF(D$1:D$166="saniert",C$1:C$166)) + MAX(IF(D$1:D$166="saniert",C$1:C$166))) / 2
            )
        )),
        0,
        B43
    )
)</f>
        <v>0</v>
      </c>
      <c r="F43" s="172"/>
      <c r="H43" s="160"/>
      <c r="I43" s="174">
        <f t="shared" si="16"/>
        <v>0.52702692334143397</v>
      </c>
      <c r="J43" s="173">
        <f>_xlfn.NORM.DIST(I43, I5,J5, TRUE)</f>
        <v>9.5225871214978386E-2</v>
      </c>
      <c r="K43" s="174" t="str">
        <f t="shared" si="1"/>
        <v>teilsaniert</v>
      </c>
      <c r="L43" s="174" cm="1">
        <f t="array" ref="L43">IF(
    J43 &gt; (IF(
        K43 = "unsaniert",
        (MIN(IF(K$1:K$166="unsaniert",J$1:J$166)) + MAX(IF(K$1:K$166="unsaniert",J$1:J$166))) / 2,
        IF(
            K43 = "teilsaniert",
            (MIN(IF(K$1:K$166="teilsaniert",J$1:J$166)) + MAX(IF(K$1:K$166="teilsaniert",J$1:J$166))) / 2,
            (MIN(IF(K$1:K$166="saniert",J$1:J$166)) + MAX(IF(K$1:K$166="saniert",J$1:J$166))) / 2
        )
    )),
    0,
    IF(
        J42 &lt; (IF(
            K43 = "unsaniert",
            (MIN(IF(K$1:K$166="unsaniert",J$1:J$166)) + MAX(IF(K$1:K$166="unsaniert",J$1:J$166))) / 2,
            IF(
                K43 = "teilsaniert",
                (MIN(IF(K$1:K$166="teilsaniert",J$1:J$166)) + MAX(IF(K$1:K$166="teilsaniert",J$1:J$166))) / 2,
                (MIN(IF(K$1:K$166="saniert",J$1:J$166)) + MAX(IF(K$1:K$166="saniert",J$1:J$166))) / 2
            )
        )),
        0,
        I43
    )
)</f>
        <v>0</v>
      </c>
      <c r="O43" s="160"/>
      <c r="P43" s="174">
        <f t="shared" si="17"/>
        <v>0.10078031936060086</v>
      </c>
      <c r="Q43" s="173">
        <f>_xlfn.NORM.DIST(P43, P5,Q5, TRUE)</f>
        <v>1.1212653450889891E-41</v>
      </c>
      <c r="R43" s="174" t="str">
        <f t="shared" si="2"/>
        <v>saniert</v>
      </c>
      <c r="S43" s="174" cm="1">
        <f t="array" ref="S43">IF(
    Q43 &gt; (IF(
        R43 = "unsaniert",
        (MIN(IF(R$1:R$166="unsaniert",Q$1:Q$166)) + MAX(IF(R$1:R$166="unsaniert",Q$1:Q$166))) / 2,
        IF(
            R43 = "teilsaniert",
            (MIN(IF(R$1:R$166="teilsaniert",Q$1:Q$166)) + MAX(IF(R$1:R$166="teilsaniert",Q$1:Q$166))) / 2,
            (MIN(IF(R$1:R$166="saniert",Q$1:Q$166)) + MAX(IF(R$1:R$166="saniert",Q$1:Q$166))) / 2
        )
    )),
    0,
    IF(
        Q42 &lt; (IF(
            R43 = "unsaniert",
            (MIN(IF(R$1:R$166="unsaniert",Q$1:Q$166)) + MAX(IF(R$1:R$166="unsaniert",Q$1:Q$166))) / 2,
            IF(
                R43 = "teilsaniert",
                (MIN(IF(R$1:R$166="teilsaniert",Q$1:Q$166)) + MAX(IF(R$1:R$166="teilsaniert",Q$1:Q$166))) / 2,
                (MIN(IF(R$1:R$166="saniert",Q$1:Q$166)) + MAX(IF(R$1:R$166="saniert",Q$1:Q$166))) / 2
            )
        )),
        0,
        P43
    )
)</f>
        <v>0</v>
      </c>
      <c r="W43" s="174">
        <f t="shared" si="18"/>
        <v>1.0776375155308304</v>
      </c>
      <c r="X43" s="173">
        <f t="shared" si="3"/>
        <v>0.25997118230165361</v>
      </c>
      <c r="Y43" s="174" t="str">
        <f t="shared" si="4"/>
        <v>teilsaniert</v>
      </c>
      <c r="Z43" s="174" cm="1">
        <f t="array" ref="Z43">IF(
    X43 &gt; (IF(
        Y43 = "unsaniert",
        (MIN(IF(Y$29:Y$166="unsaniert",X$29:X$166)) + MAX(IF(Y$29:Y$166="unsaniert",X$29:X$166))) / 2,
        IF(
            Y43 = "teilsaniert",
            (MIN(IF(Y$29:Y$166="teilsaniert",X$29:X$166)) + MAX(IF(Y$29:Y$166="teilsaniert",X$29:X$166))) / 2,
            (MIN(IF(Y$29:Y$166="saniert",X$29:X$166)) + MAX(IF(Y$29:Y$166="saniert",X$29:X$166))) / 2
        )
    )),
    0,
    IF(
        X42 &lt; (IF(
            Y43 = "unsaniert",
            (MIN(IF(Y$29:Y$166="unsaniert",X$29:X$166)) + MAX(IF(Y$29:Y$166="unsaniert",X$29:X$166))) / 2,
            IF(
                Y43 = "teilsaniert",
                (MIN(IF(Y$29:Y$166="teilsaniert",X$29:X$166)) + MAX(IF(Y$29:Y$166="teilsaniert",X$29:X$166))) / 2,
                (MIN(IF(Y$29:Y$166="saniert",X$29:X$166)) + MAX(IF(Y$29:Y$166="saniert",X$29:X$166))) / 2
            )
        )),
        0,
        W43
    )
)</f>
        <v>0</v>
      </c>
      <c r="AA43" s="160"/>
      <c r="AB43" s="160"/>
      <c r="AC43" s="160"/>
      <c r="AD43" s="174">
        <f t="shared" si="19"/>
        <v>0.52217329459573103</v>
      </c>
      <c r="AE43" s="173">
        <f t="shared" si="5"/>
        <v>7.9332112763756341E-19</v>
      </c>
      <c r="AF43" s="174" t="str">
        <f t="shared" si="6"/>
        <v>saniert</v>
      </c>
      <c r="AG43" s="174" cm="1">
        <f t="array" ref="AG43">IF(
    AE43 &gt; (IF(
        AF43 = "unsaniert",
        (MIN(IF(AF$1:AF$166="unsaniert",AE$1:AE$166)) + MAX(IF(AF$1:AF$166="unsaniert",AE$1:AE$166))) / 2,
        IF(
            AF43 = "teilsaniert",
            (MIN(IF(AF$1:AF$166="teilsaniert",AE$1:AE$166)) + MAX(IF(AF$1:AF$166="teilsaniert",AE$1:AE$166))) / 2,
            (MIN(IF(AF$1:AF$166="saniert",AE$1:AE$166)) + MAX(IF(AF$1:AF$166="saniert",AE$1:AE$166))) / 2
        )
    )),
    0,
    IF(
        AE42 &lt; (IF(
            AF43 = "unsaniert",
            (MIN(IF(AF$1:AF$166="unsaniert",AE$1:AE$166)) + MAX(IF(AF$1:AF$166="unsaniert",AE$1:AE$166))) / 2,
            IF(
                AF43 = "teilsaniert",
                (MIN(IF(AF$1:AF$166="teilsaniert",AE$1:AE$166)) + MAX(IF(AF$1:AF$166="teilsaniert",AE$1:AE$166))) / 2,
                (MIN(IF(AF$1:AF$166="saniert",AE$1:AE$166)) + MAX(IF(AF$1:AF$166="saniert",AE$1:AE$166))) / 2
            )
        )),
        0,
        AD43
    )
)</f>
        <v>0</v>
      </c>
      <c r="AH43" s="160"/>
      <c r="AI43" s="160"/>
      <c r="AJ43" s="160"/>
      <c r="AK43" s="174">
        <f t="shared" si="20"/>
        <v>0.13474824769433624</v>
      </c>
      <c r="AL43" s="173">
        <f t="shared" si="7"/>
        <v>9.4491820947445494E-33</v>
      </c>
      <c r="AM43" s="174" t="str">
        <f t="shared" si="8"/>
        <v>saniert</v>
      </c>
      <c r="AN43" s="174" cm="1">
        <f t="array" ref="AN43">IF(
    AL43 &gt; (IF(
        AM43 = "unsaniert",
        (MIN(IF(AM$1:AM$166="unsaniert",AL$1:AL$166)) + MAX(IF(AM$1:AM$166="unsaniert",AL$1:AL$166))) / 2,
        IF(
            AM43 = "teilsaniert",
            (MIN(IF(AM$1:AM$166="teilsaniert",AL$1:AL$166)) + MAX(IF(AM$1:AM$166="teilsaniert",AL$1:AL$166))) / 2,
            (MIN(IF(AM$1:AM$166="saniert",AL$1:AL$166)) + MAX(IF(AM$1:AM$166="saniert",AL$1:AL$166))) / 2
        )
    )),
    0,
    IF(
        AL42 &lt; (IF(
            AM43 = "unsaniert",
            (MIN(IF(AM$1:AM$166="unsaniert",AL$1:AL$166)) + MAX(IF(AM$1:AM$166="unsaniert",AL$1:AL$166))) / 2,
            IF(
                AM43 = "teilsaniert",
                (MIN(IF(AM$1:AM$166="teilsaniert",AL$1:AL$166)) + MAX(IF(AM$1:AM$166="teilsaniert",AL$1:AL$166))) / 2,
                (MIN(IF(AM$1:AM$166="saniert",AL$1:AL$166)) + MAX(IF(AM$1:AM$166="saniert",AL$1:AL$166))) / 2
            )
        )),
        0,
        AK43
    )
)</f>
        <v>0</v>
      </c>
      <c r="AR43" s="174">
        <f t="shared" si="21"/>
        <v>1.4726431325147018</v>
      </c>
      <c r="AS43" s="173">
        <f t="shared" si="9"/>
        <v>0.87699720496077815</v>
      </c>
      <c r="AT43" s="174" t="str">
        <f t="shared" si="10"/>
        <v>unsaniert</v>
      </c>
      <c r="AU43" s="174" cm="1">
        <f t="array" ref="AU43">IF(
    AS43 &gt; (IF(
        AT43 = "unsaniert",
        (MIN(IF(AT$1:AT$166="unsaniert",AS$1:AS$166)) + MAX(IF(AT$1:AT$166="unsaniert",AS$1:AS$166))) / 2,
        IF(
            AT43 = "teilsaniert",
            (MIN(IF(AT$1:AT$166="teilsaniert",AS$1:AS$166)) + MAX(IF(AT$1:AT$166="teilsaniert",AS$1:AS$166))) / 2,
            (MIN(IF(AT$1:AT$166="saniert",AS$1:AS$166)) + MAX(IF(AT$1:AT$166="saniert",AS$1:AS$166))) / 2
        )
    )),
    0,
    IF(
        AS42 &lt; (IF(
            AT43 = "unsaniert",
            (MIN(IF(AT$1:AT$166="unsaniert",AS$1:AS$166)) + MAX(IF(AT$1:AT$166="unsaniert",AS$1:AS$166))) / 2,
            IF(
                AT43 = "teilsaniert",
                (MIN(IF(AT$1:AT$166="teilsaniert",AS$1:AS$166)) + MAX(IF(AT$1:AT$166="teilsaniert",AS$1:AS$166))) / 2,
                (MIN(IF(AT$1:AT$166="saniert",AS$1:AS$166)) + MAX(IF(AT$1:AT$166="saniert",AS$1:AS$166))) / 2
            )
        )),
        0,
        AR43
    )
)</f>
        <v>0</v>
      </c>
      <c r="AV43" s="160"/>
      <c r="AW43" s="160"/>
      <c r="AX43" s="160"/>
      <c r="AY43" s="174">
        <f t="shared" si="22"/>
        <v>0.48574194911150514</v>
      </c>
      <c r="AZ43" s="173">
        <f t="shared" si="24"/>
        <v>0.15234176877276506</v>
      </c>
      <c r="BA43" s="174" t="str">
        <f t="shared" si="25"/>
        <v>teilsaniert</v>
      </c>
      <c r="BB43" s="174" cm="1">
        <f t="array" ref="BB43">IF(
    AZ43 &gt; (IF(
        BA43 = "unsaniert",
        (MIN(IF(BA$1:BA$166="unsaniert",AZ$1:AZ$166)) + MAX(IF(BA$1:BA$166="unsaniert",AZ$1:AZ$166))) / 2,
        IF(
            BA43 = "teilsaniert",
            (MIN(IF(BA$1:BA$166="teilsaniert",AZ$1:AZ$166)) + MAX(IF(BA$1:BA$166="teilsaniert",AZ$1:AZ$166))) / 2,
            (MIN(IF(BA$1:BA$166="saniert",AZ$1:AZ$166)) + MAX(IF(BA$1:BA$166="saniert",AZ$1:AZ$166))) / 2
        )
    )),
    0,
    IF(
        AZ42 &lt; (IF(
            BA43 = "unsaniert",
            (MIN(IF(BA$1:BA$166="unsaniert",AZ$1:AZ$166)) + MAX(IF(BA$1:BA$166="unsaniert",AZ$1:AZ$166))) / 2,
            IF(
                BA43 = "teilsaniert",
                (MIN(IF(BA$1:BA$166="teilsaniert",AZ$1:AZ$166)) + MAX(IF(BA$1:BA$166="teilsaniert",AZ$1:AZ$166))) / 2,
                (MIN(IF(BA$1:BA$166="saniert",AZ$1:AZ$166)) + MAX(IF(BA$1:BA$166="saniert",AZ$1:AZ$166))) / 2
            )
        )),
        0,
        AY43
    )
)</f>
        <v>0.48574194911150514</v>
      </c>
      <c r="BC43" s="160"/>
      <c r="BD43" s="160"/>
      <c r="BE43" s="160"/>
      <c r="BF43" s="174">
        <f t="shared" si="23"/>
        <v>0.30799715146611772</v>
      </c>
      <c r="BG43" s="173">
        <f t="shared" si="13"/>
        <v>0.4011458900679985</v>
      </c>
      <c r="BH43" s="174" t="str">
        <f t="shared" si="14"/>
        <v>teilsaniert</v>
      </c>
      <c r="BI43" s="174" cm="1">
        <f t="array" ref="BI43">IF(
    BG43 &gt; (IF(
        BH43 = "unsaniert",
        (MIN(IF(BH$1:BH$166="unsaniert",BG$1:BG$166)) + MAX(IF(BH$1:BH$166="unsaniert",BG$1:BG$166))) / 2,
        IF(
            BH43 = "teilsaniert",
            (MIN(IF(BH$1:BH$166="teilsaniert",BG$1:BG$166)) + MAX(IF(BH$1:BH$166="teilsaniert",BG$1:BG$166))) / 2,
            (MIN(IF(BH$1:BH$166="saniert",BG$1:BG$166)) + MAX(IF(BH$1:BH$166="saniert",BG$1:BG$166))) / 2
        )
    )),
    0,
    IF(
        BG42 &lt; (IF(
            BH43 = "unsaniert",
            (MIN(IF(BH$1:BH$166="unsaniert",BG$1:BG$166)) + MAX(IF(BH$1:BH$166="unsaniert",BG$1:BG$166))) / 2,
            IF(
                BH43 = "teilsaniert",
                (MIN(IF(BH$1:BH$166="teilsaniert",BG$1:BG$166)) + MAX(IF(BH$1:BH$166="teilsaniert",BG$1:BG$166))) / 2,
                (MIN(IF(BH$1:BH$166="saniert",BG$1:BG$166)) + MAX(IF(BH$1:BH$166="saniert",BG$1:BG$166))) / 2
            )
        )),
        0,
        BF43
    )
)</f>
        <v>0</v>
      </c>
    </row>
    <row r="44" spans="2:61">
      <c r="B44" s="174">
        <f t="shared" si="15"/>
        <v>1.044272530952937</v>
      </c>
      <c r="C44" s="173">
        <f>_xlfn.NORM.DIST(B44, B5,C5, TRUE)</f>
        <v>1.5059246411846035E-2</v>
      </c>
      <c r="D44" s="174" t="str">
        <f t="shared" si="0"/>
        <v>saniert</v>
      </c>
      <c r="E44" s="174" cm="1">
        <f t="array" ref="E44">IF(
    C44 &gt; (IF(
        D44 = "unsaniert",
        (MIN(IF(D$1:D$166="unsaniert",C$1:C$166)) + MAX(IF(D$1:D$166="unsaniert",C$1:C$166))) / 2,
        IF(
            D44 = "teilsaniert",
            (MIN(IF(D$1:D$166="teilsaniert",C$1:C$166)) + MAX(IF(D$1:D$166="teilsaniert",C$1:C$166))) / 2,
            (MIN(IF(D$1:D$166="saniert",C$1:C$166)) + MAX(IF(D$1:D$166="saniert",C$1:C$166))) / 2
        )
    )),
    0,
    IF(
        C43 &lt; (IF(
            D44 = "unsaniert",
            (MIN(IF(D$1:D$166="unsaniert",C$1:C$166)) + MAX(IF(D$1:D$166="unsaniert",C$1:C$166))) / 2,
            IF(
                D44 = "teilsaniert",
                (MIN(IF(D$1:D$166="teilsaniert",C$1:C$166)) + MAX(IF(D$1:D$166="teilsaniert",C$1:C$166))) / 2,
                (MIN(IF(D$1:D$166="saniert",C$1:C$166)) + MAX(IF(D$1:D$166="saniert",C$1:C$166))) / 2
            )
        )),
        0,
        B44
    )
)</f>
        <v>0</v>
      </c>
      <c r="F44" s="172"/>
      <c r="H44" s="160"/>
      <c r="I44" s="174">
        <f t="shared" si="16"/>
        <v>0.49702692334143395</v>
      </c>
      <c r="J44" s="173">
        <f>_xlfn.NORM.DIST(I44, I5,J5, TRUE)</f>
        <v>3.2308448721567434E-2</v>
      </c>
      <c r="K44" s="174" t="str">
        <f t="shared" si="1"/>
        <v>saniert</v>
      </c>
      <c r="L44" s="174" cm="1">
        <f t="array" ref="L44">IF(
    J44 &gt; (IF(
        K44 = "unsaniert",
        (MIN(IF(K$1:K$166="unsaniert",J$1:J$166)) + MAX(IF(K$1:K$166="unsaniert",J$1:J$166))) / 2,
        IF(
            K44 = "teilsaniert",
            (MIN(IF(K$1:K$166="teilsaniert",J$1:J$166)) + MAX(IF(K$1:K$166="teilsaniert",J$1:J$166))) / 2,
            (MIN(IF(K$1:K$166="saniert",J$1:J$166)) + MAX(IF(K$1:K$166="saniert",J$1:J$166))) / 2
        )
    )),
    0,
    IF(
        J43 &lt; (IF(
            K44 = "unsaniert",
            (MIN(IF(K$1:K$166="unsaniert",J$1:J$166)) + MAX(IF(K$1:K$166="unsaniert",J$1:J$166))) / 2,
            IF(
                K44 = "teilsaniert",
                (MIN(IF(K$1:K$166="teilsaniert",J$1:J$166)) + MAX(IF(K$1:K$166="teilsaniert",J$1:J$166))) / 2,
                (MIN(IF(K$1:K$166="saniert",J$1:J$166)) + MAX(IF(K$1:K$166="saniert",J$1:J$166))) / 2
            )
        )),
        0,
        I44
    )
)</f>
        <v>0</v>
      </c>
      <c r="O44" s="160"/>
      <c r="P44" s="174">
        <f t="shared" si="17"/>
        <v>7.0780319360600863E-2</v>
      </c>
      <c r="Q44" s="173">
        <f>_xlfn.NORM.DIST(P44, P5,Q5, TRUE)</f>
        <v>1.0438644042781584E-54</v>
      </c>
      <c r="R44" s="174" t="str">
        <f t="shared" si="2"/>
        <v>saniert</v>
      </c>
      <c r="S44" s="174" cm="1">
        <f t="array" ref="S44">IF(
    Q44 &gt; (IF(
        R44 = "unsaniert",
        (MIN(IF(R$1:R$166="unsaniert",Q$1:Q$166)) + MAX(IF(R$1:R$166="unsaniert",Q$1:Q$166))) / 2,
        IF(
            R44 = "teilsaniert",
            (MIN(IF(R$1:R$166="teilsaniert",Q$1:Q$166)) + MAX(IF(R$1:R$166="teilsaniert",Q$1:Q$166))) / 2,
            (MIN(IF(R$1:R$166="saniert",Q$1:Q$166)) + MAX(IF(R$1:R$166="saniert",Q$1:Q$166))) / 2
        )
    )),
    0,
    IF(
        Q43 &lt; (IF(
            R44 = "unsaniert",
            (MIN(IF(R$1:R$166="unsaniert",Q$1:Q$166)) + MAX(IF(R$1:R$166="unsaniert",Q$1:Q$166))) / 2,
            IF(
                R44 = "teilsaniert",
                (MIN(IF(R$1:R$166="teilsaniert",Q$1:Q$166)) + MAX(IF(R$1:R$166="teilsaniert",Q$1:Q$166))) / 2,
                (MIN(IF(R$1:R$166="saniert",Q$1:Q$166)) + MAX(IF(R$1:R$166="saniert",Q$1:Q$166))) / 2
            )
        )),
        0,
        P44
    )
)</f>
        <v>0</v>
      </c>
      <c r="W44" s="174">
        <f t="shared" si="18"/>
        <v>1.0476375155308304</v>
      </c>
      <c r="X44" s="173">
        <f t="shared" si="3"/>
        <v>0.13591379758292296</v>
      </c>
      <c r="Y44" s="174" t="str">
        <f t="shared" si="4"/>
        <v>teilsaniert</v>
      </c>
      <c r="Z44" s="174" cm="1">
        <f t="array" ref="Z44">IF(
    X44 &gt; (IF(
        Y44 = "unsaniert",
        (MIN(IF(Y$29:Y$166="unsaniert",X$29:X$166)) + MAX(IF(Y$29:Y$166="unsaniert",X$29:X$166))) / 2,
        IF(
            Y44 = "teilsaniert",
            (MIN(IF(Y$29:Y$166="teilsaniert",X$29:X$166)) + MAX(IF(Y$29:Y$166="teilsaniert",X$29:X$166))) / 2,
            (MIN(IF(Y$29:Y$166="saniert",X$29:X$166)) + MAX(IF(Y$29:Y$166="saniert",X$29:X$166))) / 2
        )
    )),
    0,
    IF(
        X43 &lt; (IF(
            Y44 = "unsaniert",
            (MIN(IF(Y$29:Y$166="unsaniert",X$29:X$166)) + MAX(IF(Y$29:Y$166="unsaniert",X$29:X$166))) / 2,
            IF(
                Y44 = "teilsaniert",
                (MIN(IF(Y$29:Y$166="teilsaniert",X$29:X$166)) + MAX(IF(Y$29:Y$166="teilsaniert",X$29:X$166))) / 2,
                (MIN(IF(Y$29:Y$166="saniert",X$29:X$166)) + MAX(IF(Y$29:Y$166="saniert",X$29:X$166))) / 2
            )
        )),
        0,
        W44
    )
)</f>
        <v>1.0476375155308304</v>
      </c>
      <c r="AA44" s="160"/>
      <c r="AB44" s="160"/>
      <c r="AC44" s="160"/>
      <c r="AD44" s="174">
        <f t="shared" si="19"/>
        <v>0.492173294595731</v>
      </c>
      <c r="AE44" s="173">
        <f t="shared" si="5"/>
        <v>5.5449299672649391E-25</v>
      </c>
      <c r="AF44" s="174" t="str">
        <f t="shared" si="6"/>
        <v>saniert</v>
      </c>
      <c r="AG44" s="174" cm="1">
        <f t="array" ref="AG44">IF(
    AE44 &gt; (IF(
        AF44 = "unsaniert",
        (MIN(IF(AF$1:AF$166="unsaniert",AE$1:AE$166)) + MAX(IF(AF$1:AF$166="unsaniert",AE$1:AE$166))) / 2,
        IF(
            AF44 = "teilsaniert",
            (MIN(IF(AF$1:AF$166="teilsaniert",AE$1:AE$166)) + MAX(IF(AF$1:AF$166="teilsaniert",AE$1:AE$166))) / 2,
            (MIN(IF(AF$1:AF$166="saniert",AE$1:AE$166)) + MAX(IF(AF$1:AF$166="saniert",AE$1:AE$166))) / 2
        )
    )),
    0,
    IF(
        AE43 &lt; (IF(
            AF44 = "unsaniert",
            (MIN(IF(AF$1:AF$166="unsaniert",AE$1:AE$166)) + MAX(IF(AF$1:AF$166="unsaniert",AE$1:AE$166))) / 2,
            IF(
                AF44 = "teilsaniert",
                (MIN(IF(AF$1:AF$166="teilsaniert",AE$1:AE$166)) + MAX(IF(AF$1:AF$166="teilsaniert",AE$1:AE$166))) / 2,
                (MIN(IF(AF$1:AF$166="saniert",AE$1:AE$166)) + MAX(IF(AF$1:AF$166="saniert",AE$1:AE$166))) / 2
            )
        )),
        0,
        AD44
    )
)</f>
        <v>0</v>
      </c>
      <c r="AH44" s="160"/>
      <c r="AI44" s="160"/>
      <c r="AJ44" s="160"/>
      <c r="AK44" s="174">
        <f t="shared" si="20"/>
        <v>0.10474824769433624</v>
      </c>
      <c r="AL44" s="173">
        <f t="shared" si="7"/>
        <v>3.9344971385524988E-43</v>
      </c>
      <c r="AM44" s="174" t="str">
        <f t="shared" si="8"/>
        <v>saniert</v>
      </c>
      <c r="AN44" s="174" cm="1">
        <f t="array" ref="AN44">IF(
    AL44 &gt; (IF(
        AM44 = "unsaniert",
        (MIN(IF(AM$1:AM$166="unsaniert",AL$1:AL$166)) + MAX(IF(AM$1:AM$166="unsaniert",AL$1:AL$166))) / 2,
        IF(
            AM44 = "teilsaniert",
            (MIN(IF(AM$1:AM$166="teilsaniert",AL$1:AL$166)) + MAX(IF(AM$1:AM$166="teilsaniert",AL$1:AL$166))) / 2,
            (MIN(IF(AM$1:AM$166="saniert",AL$1:AL$166)) + MAX(IF(AM$1:AM$166="saniert",AL$1:AL$166))) / 2
        )
    )),
    0,
    IF(
        AL43 &lt; (IF(
            AM44 = "unsaniert",
            (MIN(IF(AM$1:AM$166="unsaniert",AL$1:AL$166)) + MAX(IF(AM$1:AM$166="unsaniert",AL$1:AL$166))) / 2,
            IF(
                AM44 = "teilsaniert",
                (MIN(IF(AM$1:AM$166="teilsaniert",AL$1:AL$166)) + MAX(IF(AM$1:AM$166="teilsaniert",AL$1:AL$166))) / 2,
                (MIN(IF(AM$1:AM$166="saniert",AL$1:AL$166)) + MAX(IF(AM$1:AM$166="saniert",AL$1:AL$166))) / 2
            )
        )),
        0,
        AK44
    )
)</f>
        <v>0</v>
      </c>
      <c r="AR44" s="174">
        <f t="shared" si="21"/>
        <v>1.4426431325147018</v>
      </c>
      <c r="AS44" s="173">
        <f t="shared" si="9"/>
        <v>0.82384537157216831</v>
      </c>
      <c r="AT44" s="174" t="str">
        <f t="shared" si="10"/>
        <v>unsaniert</v>
      </c>
      <c r="AU44" s="174" cm="1">
        <f t="array" ref="AU44">IF(
    AS44 &gt; (IF(
        AT44 = "unsaniert",
        (MIN(IF(AT$1:AT$166="unsaniert",AS$1:AS$166)) + MAX(IF(AT$1:AT$166="unsaniert",AS$1:AS$166))) / 2,
        IF(
            AT44 = "teilsaniert",
            (MIN(IF(AT$1:AT$166="teilsaniert",AS$1:AS$166)) + MAX(IF(AT$1:AT$166="teilsaniert",AS$1:AS$166))) / 2,
            (MIN(IF(AT$1:AT$166="saniert",AS$1:AS$166)) + MAX(IF(AT$1:AT$166="saniert",AS$1:AS$166))) / 2
        )
    )),
    0,
    IF(
        AS43 &lt; (IF(
            AT44 = "unsaniert",
            (MIN(IF(AT$1:AT$166="unsaniert",AS$1:AS$166)) + MAX(IF(AT$1:AT$166="unsaniert",AS$1:AS$166))) / 2,
            IF(
                AT44 = "teilsaniert",
                (MIN(IF(AT$1:AT$166="teilsaniert",AS$1:AS$166)) + MAX(IF(AT$1:AT$166="teilsaniert",AS$1:AS$166))) / 2,
                (MIN(IF(AT$1:AT$166="saniert",AS$1:AS$166)) + MAX(IF(AT$1:AT$166="saniert",AS$1:AS$166))) / 2
            )
        )),
        0,
        AR44
    )
)</f>
        <v>0</v>
      </c>
      <c r="AV44" s="160"/>
      <c r="AW44" s="160"/>
      <c r="AX44" s="160"/>
      <c r="AY44" s="174">
        <f t="shared" si="22"/>
        <v>0.45574194911150512</v>
      </c>
      <c r="AZ44" s="173">
        <f t="shared" si="24"/>
        <v>6.3039724919116691E-2</v>
      </c>
      <c r="BA44" s="174" t="str">
        <f t="shared" si="25"/>
        <v>teilsaniert</v>
      </c>
      <c r="BB44" s="174" cm="1">
        <f t="array" ref="BB44">IF(
    AZ44 &gt; (IF(
        BA44 = "unsaniert",
        (MIN(IF(BA$1:BA$166="unsaniert",AZ$1:AZ$166)) + MAX(IF(BA$1:BA$166="unsaniert",AZ$1:AZ$166))) / 2,
        IF(
            BA44 = "teilsaniert",
            (MIN(IF(BA$1:BA$166="teilsaniert",AZ$1:AZ$166)) + MAX(IF(BA$1:BA$166="teilsaniert",AZ$1:AZ$166))) / 2,
            (MIN(IF(BA$1:BA$166="saniert",AZ$1:AZ$166)) + MAX(IF(BA$1:BA$166="saniert",AZ$1:AZ$166))) / 2
        )
    )),
    0,
    IF(
        AZ43 &lt; (IF(
            BA44 = "unsaniert",
            (MIN(IF(BA$1:BA$166="unsaniert",AZ$1:AZ$166)) + MAX(IF(BA$1:BA$166="unsaniert",AZ$1:AZ$166))) / 2,
            IF(
                BA44 = "teilsaniert",
                (MIN(IF(BA$1:BA$166="teilsaniert",AZ$1:AZ$166)) + MAX(IF(BA$1:BA$166="teilsaniert",AZ$1:AZ$166))) / 2,
                (MIN(IF(BA$1:BA$166="saniert",AZ$1:AZ$166)) + MAX(IF(BA$1:BA$166="saniert",AZ$1:AZ$166))) / 2
            )
        )),
        0,
        AY44
    )
)</f>
        <v>0</v>
      </c>
      <c r="BC44" s="160"/>
      <c r="BD44" s="160"/>
      <c r="BE44" s="160"/>
      <c r="BF44" s="174">
        <f t="shared" si="23"/>
        <v>0.2779971514661177</v>
      </c>
      <c r="BG44" s="173">
        <f t="shared" si="13"/>
        <v>0.25569335021529832</v>
      </c>
      <c r="BH44" s="174" t="str">
        <f t="shared" si="14"/>
        <v>teilsaniert</v>
      </c>
      <c r="BI44" s="174" cm="1">
        <f t="array" ref="BI44">IF(
    BG44 &gt; (IF(
        BH44 = "unsaniert",
        (MIN(IF(BH$1:BH$166="unsaniert",BG$1:BG$166)) + MAX(IF(BH$1:BH$166="unsaniert",BG$1:BG$166))) / 2,
        IF(
            BH44 = "teilsaniert",
            (MIN(IF(BH$1:BH$166="teilsaniert",BG$1:BG$166)) + MAX(IF(BH$1:BH$166="teilsaniert",BG$1:BG$166))) / 2,
            (MIN(IF(BH$1:BH$166="saniert",BG$1:BG$166)) + MAX(IF(BH$1:BH$166="saniert",BG$1:BG$166))) / 2
        )
    )),
    0,
    IF(
        BG43 &lt; (IF(
            BH44 = "unsaniert",
            (MIN(IF(BH$1:BH$166="unsaniert",BG$1:BG$166)) + MAX(IF(BH$1:BH$166="unsaniert",BG$1:BG$166))) / 2,
            IF(
                BH44 = "teilsaniert",
                (MIN(IF(BH$1:BH$166="teilsaniert",BG$1:BG$166)) + MAX(IF(BH$1:BH$166="teilsaniert",BG$1:BG$166))) / 2,
                (MIN(IF(BH$1:BH$166="saniert",BG$1:BG$166)) + MAX(IF(BH$1:BH$166="saniert",BG$1:BG$166))) / 2
            )
        )),
        0,
        BF44
    )
)</f>
        <v>0</v>
      </c>
    </row>
    <row r="45" spans="2:61">
      <c r="B45" s="174">
        <f t="shared" si="15"/>
        <v>1.014272530952937</v>
      </c>
      <c r="C45" s="173">
        <f>_xlfn.NORM.DIST(B45, B5,C5, TRUE)</f>
        <v>3.0458004165659094E-3</v>
      </c>
      <c r="D45" s="174" t="str">
        <f t="shared" si="0"/>
        <v>saniert</v>
      </c>
      <c r="E45" s="174" cm="1">
        <f t="array" ref="E45">IF(
    C45 &gt; (IF(
        D45 = "unsaniert",
        (MIN(IF(D$1:D$166="unsaniert",C$1:C$166)) + MAX(IF(D$1:D$166="unsaniert",C$1:C$166))) / 2,
        IF(
            D45 = "teilsaniert",
            (MIN(IF(D$1:D$166="teilsaniert",C$1:C$166)) + MAX(IF(D$1:D$166="teilsaniert",C$1:C$166))) / 2,
            (MIN(IF(D$1:D$166="saniert",C$1:C$166)) + MAX(IF(D$1:D$166="saniert",C$1:C$166))) / 2
        )
    )),
    0,
    IF(
        C44 &lt; (IF(
            D45 = "unsaniert",
            (MIN(IF(D$1:D$166="unsaniert",C$1:C$166)) + MAX(IF(D$1:D$166="unsaniert",C$1:C$166))) / 2,
            IF(
                D45 = "teilsaniert",
                (MIN(IF(D$1:D$166="teilsaniert",C$1:C$166)) + MAX(IF(D$1:D$166="teilsaniert",C$1:C$166))) / 2,
                (MIN(IF(D$1:D$166="saniert",C$1:C$166)) + MAX(IF(D$1:D$166="saniert",C$1:C$166))) / 2
            )
        )),
        0,
        B45
    )
)</f>
        <v>1.014272530952937</v>
      </c>
      <c r="F45" s="172"/>
      <c r="H45" s="160"/>
      <c r="I45" s="174">
        <f t="shared" si="16"/>
        <v>0.46702692334143392</v>
      </c>
      <c r="J45" s="173">
        <f>_xlfn.NORM.DIST(I45, I5,J5, TRUE)</f>
        <v>8.5035342090331988E-3</v>
      </c>
      <c r="K45" s="174" t="str">
        <f t="shared" si="1"/>
        <v>saniert</v>
      </c>
      <c r="L45" s="174" cm="1">
        <f t="array" ref="L45">IF(
    J45 &gt; (IF(
        K45 = "unsaniert",
        (MIN(IF(K$1:K$166="unsaniert",J$1:J$166)) + MAX(IF(K$1:K$166="unsaniert",J$1:J$166))) / 2,
        IF(
            K45 = "teilsaniert",
            (MIN(IF(K$1:K$166="teilsaniert",J$1:J$166)) + MAX(IF(K$1:K$166="teilsaniert",J$1:J$166))) / 2,
            (MIN(IF(K$1:K$166="saniert",J$1:J$166)) + MAX(IF(K$1:K$166="saniert",J$1:J$166))) / 2
        )
    )),
    0,
    IF(
        J44 &lt; (IF(
            K45 = "unsaniert",
            (MIN(IF(K$1:K$166="unsaniert",J$1:J$166)) + MAX(IF(K$1:K$166="unsaniert",J$1:J$166))) / 2,
            IF(
                K45 = "teilsaniert",
                (MIN(IF(K$1:K$166="teilsaniert",J$1:J$166)) + MAX(IF(K$1:K$166="teilsaniert",J$1:J$166))) / 2,
                (MIN(IF(K$1:K$166="saniert",J$1:J$166)) + MAX(IF(K$1:K$166="saniert",J$1:J$166))) / 2
            )
        )),
        0,
        I45
    )
)</f>
        <v>0.46702692334143392</v>
      </c>
      <c r="O45" s="160"/>
      <c r="P45" s="174">
        <f t="shared" si="17"/>
        <v>4.0780319360600864E-2</v>
      </c>
      <c r="Q45" s="173">
        <f>_xlfn.NORM.DIST(P45, P5,Q5, TRUE)</f>
        <v>1.4242700191462161E-69</v>
      </c>
      <c r="R45" s="174" t="str">
        <f t="shared" si="2"/>
        <v>saniert</v>
      </c>
      <c r="S45" s="174" cm="1">
        <f t="array" ref="S45">IF(
    Q45 &gt; (IF(
        R45 = "unsaniert",
        (MIN(IF(R$1:R$166="unsaniert",Q$1:Q$166)) + MAX(IF(R$1:R$166="unsaniert",Q$1:Q$166))) / 2,
        IF(
            R45 = "teilsaniert",
            (MIN(IF(R$1:R$166="teilsaniert",Q$1:Q$166)) + MAX(IF(R$1:R$166="teilsaniert",Q$1:Q$166))) / 2,
            (MIN(IF(R$1:R$166="saniert",Q$1:Q$166)) + MAX(IF(R$1:R$166="saniert",Q$1:Q$166))) / 2
        )
    )),
    0,
    IF(
        Q44 &lt; (IF(
            R45 = "unsaniert",
            (MIN(IF(R$1:R$166="unsaniert",Q$1:Q$166)) + MAX(IF(R$1:R$166="unsaniert",Q$1:Q$166))) / 2,
            IF(
                R45 = "teilsaniert",
                (MIN(IF(R$1:R$166="teilsaniert",Q$1:Q$166)) + MAX(IF(R$1:R$166="teilsaniert",Q$1:Q$166))) / 2,
                (MIN(IF(R$1:R$166="saniert",Q$1:Q$166)) + MAX(IF(R$1:R$166="saniert",Q$1:Q$166))) / 2
            )
        )),
        0,
        P45
    )
)</f>
        <v>0</v>
      </c>
      <c r="W45" s="174">
        <f t="shared" si="18"/>
        <v>1.0176375155308304</v>
      </c>
      <c r="X45" s="173">
        <f t="shared" si="3"/>
        <v>6.0057293404016547E-2</v>
      </c>
      <c r="Y45" s="174" t="str">
        <f t="shared" si="4"/>
        <v>teilsaniert</v>
      </c>
      <c r="Z45" s="174" cm="1">
        <f t="array" ref="Z45">IF(
    X45 &gt; (IF(
        Y45 = "unsaniert",
        (MIN(IF(Y$29:Y$166="unsaniert",X$29:X$166)) + MAX(IF(Y$29:Y$166="unsaniert",X$29:X$166))) / 2,
        IF(
            Y45 = "teilsaniert",
            (MIN(IF(Y$29:Y$166="teilsaniert",X$29:X$166)) + MAX(IF(Y$29:Y$166="teilsaniert",X$29:X$166))) / 2,
            (MIN(IF(Y$29:Y$166="saniert",X$29:X$166)) + MAX(IF(Y$29:Y$166="saniert",X$29:X$166))) / 2
        )
    )),
    0,
    IF(
        X44 &lt; (IF(
            Y45 = "unsaniert",
            (MIN(IF(Y$29:Y$166="unsaniert",X$29:X$166)) + MAX(IF(Y$29:Y$166="unsaniert",X$29:X$166))) / 2,
            IF(
                Y45 = "teilsaniert",
                (MIN(IF(Y$29:Y$166="teilsaniert",X$29:X$166)) + MAX(IF(Y$29:Y$166="teilsaniert",X$29:X$166))) / 2,
                (MIN(IF(Y$29:Y$166="saniert",X$29:X$166)) + MAX(IF(Y$29:Y$166="saniert",X$29:X$166))) / 2
            )
        )),
        0,
        W45
    )
)</f>
        <v>0</v>
      </c>
      <c r="AA45" s="160"/>
      <c r="AB45" s="160"/>
      <c r="AC45" s="160"/>
      <c r="AD45" s="174">
        <f t="shared" si="19"/>
        <v>0.46217329459573098</v>
      </c>
      <c r="AE45" s="173">
        <f t="shared" si="5"/>
        <v>4.5154968765674671E-32</v>
      </c>
      <c r="AF45" s="174" t="str">
        <f t="shared" si="6"/>
        <v>saniert</v>
      </c>
      <c r="AG45" s="174" cm="1">
        <f t="array" ref="AG45">IF(
    AE45 &gt; (IF(
        AF45 = "unsaniert",
        (MIN(IF(AF$1:AF$166="unsaniert",AE$1:AE$166)) + MAX(IF(AF$1:AF$166="unsaniert",AE$1:AE$166))) / 2,
        IF(
            AF45 = "teilsaniert",
            (MIN(IF(AF$1:AF$166="teilsaniert",AE$1:AE$166)) + MAX(IF(AF$1:AF$166="teilsaniert",AE$1:AE$166))) / 2,
            (MIN(IF(AF$1:AF$166="saniert",AE$1:AE$166)) + MAX(IF(AF$1:AF$166="saniert",AE$1:AE$166))) / 2
        )
    )),
    0,
    IF(
        AE44 &lt; (IF(
            AF45 = "unsaniert",
            (MIN(IF(AF$1:AF$166="unsaniert",AE$1:AE$166)) + MAX(IF(AF$1:AF$166="unsaniert",AE$1:AE$166))) / 2,
            IF(
                AF45 = "teilsaniert",
                (MIN(IF(AF$1:AF$166="teilsaniert",AE$1:AE$166)) + MAX(IF(AF$1:AF$166="teilsaniert",AE$1:AE$166))) / 2,
                (MIN(IF(AF$1:AF$166="saniert",AE$1:AE$166)) + MAX(IF(AF$1:AF$166="saniert",AE$1:AE$166))) / 2
            )
        )),
        0,
        AD45
    )
)</f>
        <v>0</v>
      </c>
      <c r="AH45" s="160"/>
      <c r="AI45" s="160"/>
      <c r="AJ45" s="160"/>
      <c r="AK45" s="174">
        <f t="shared" si="20"/>
        <v>7.4748247694336245E-2</v>
      </c>
      <c r="AL45" s="173">
        <f t="shared" si="7"/>
        <v>5.2910853379595957E-55</v>
      </c>
      <c r="AM45" s="174" t="str">
        <f t="shared" si="8"/>
        <v>saniert</v>
      </c>
      <c r="AN45" s="174" cm="1">
        <f t="array" ref="AN45">IF(
    AL45 &gt; (IF(
        AM45 = "unsaniert",
        (MIN(IF(AM$1:AM$166="unsaniert",AL$1:AL$166)) + MAX(IF(AM$1:AM$166="unsaniert",AL$1:AL$166))) / 2,
        IF(
            AM45 = "teilsaniert",
            (MIN(IF(AM$1:AM$166="teilsaniert",AL$1:AL$166)) + MAX(IF(AM$1:AM$166="teilsaniert",AL$1:AL$166))) / 2,
            (MIN(IF(AM$1:AM$166="saniert",AL$1:AL$166)) + MAX(IF(AM$1:AM$166="saniert",AL$1:AL$166))) / 2
        )
    )),
    0,
    IF(
        AL44 &lt; (IF(
            AM45 = "unsaniert",
            (MIN(IF(AM$1:AM$166="unsaniert",AL$1:AL$166)) + MAX(IF(AM$1:AM$166="unsaniert",AL$1:AL$166))) / 2,
            IF(
                AM45 = "teilsaniert",
                (MIN(IF(AM$1:AM$166="teilsaniert",AL$1:AL$166)) + MAX(IF(AM$1:AM$166="teilsaniert",AL$1:AL$166))) / 2,
                (MIN(IF(AM$1:AM$166="saniert",AL$1:AL$166)) + MAX(IF(AM$1:AM$166="saniert",AL$1:AL$166))) / 2
            )
        )),
        0,
        AK45
    )
)</f>
        <v>0</v>
      </c>
      <c r="AR45" s="174">
        <f t="shared" si="21"/>
        <v>1.4126431325147017</v>
      </c>
      <c r="AS45" s="173">
        <f t="shared" si="9"/>
        <v>0.75807777850601443</v>
      </c>
      <c r="AT45" s="174" t="str">
        <f t="shared" si="10"/>
        <v>unsaniert</v>
      </c>
      <c r="AU45" s="174" cm="1">
        <f t="array" ref="AU45">IF(
    AS45 &gt; (IF(
        AT45 = "unsaniert",
        (MIN(IF(AT$1:AT$166="unsaniert",AS$1:AS$166)) + MAX(IF(AT$1:AT$166="unsaniert",AS$1:AS$166))) / 2,
        IF(
            AT45 = "teilsaniert",
            (MIN(IF(AT$1:AT$166="teilsaniert",AS$1:AS$166)) + MAX(IF(AT$1:AT$166="teilsaniert",AS$1:AS$166))) / 2,
            (MIN(IF(AT$1:AT$166="saniert",AS$1:AS$166)) + MAX(IF(AT$1:AT$166="saniert",AS$1:AS$166))) / 2
        )
    )),
    0,
    IF(
        AS44 &lt; (IF(
            AT45 = "unsaniert",
            (MIN(IF(AT$1:AT$166="unsaniert",AS$1:AS$166)) + MAX(IF(AT$1:AT$166="unsaniert",AS$1:AS$166))) / 2,
            IF(
                AT45 = "teilsaniert",
                (MIN(IF(AT$1:AT$166="teilsaniert",AS$1:AS$166)) + MAX(IF(AT$1:AT$166="teilsaniert",AS$1:AS$166))) / 2,
                (MIN(IF(AT$1:AT$166="saniert",AS$1:AS$166)) + MAX(IF(AT$1:AT$166="saniert",AS$1:AS$166))) / 2
            )
        )),
        0,
        AR45
    )
)</f>
        <v>0</v>
      </c>
      <c r="AV45" s="160"/>
      <c r="AW45" s="160"/>
      <c r="AX45" s="160"/>
      <c r="AY45" s="174">
        <f t="shared" si="22"/>
        <v>0.42574194911150509</v>
      </c>
      <c r="AZ45" s="173">
        <f t="shared" si="24"/>
        <v>2.1023642853897868E-2</v>
      </c>
      <c r="BA45" s="174" t="str">
        <f t="shared" si="25"/>
        <v>saniert</v>
      </c>
      <c r="BB45" s="174" cm="1">
        <f t="array" ref="BB45">IF(
    AZ45 &gt; (IF(
        BA45 = "unsaniert",
        (MIN(IF(BA$1:BA$166="unsaniert",AZ$1:AZ$166)) + MAX(IF(BA$1:BA$166="unsaniert",AZ$1:AZ$166))) / 2,
        IF(
            BA45 = "teilsaniert",
            (MIN(IF(BA$1:BA$166="teilsaniert",AZ$1:AZ$166)) + MAX(IF(BA$1:BA$166="teilsaniert",AZ$1:AZ$166))) / 2,
            (MIN(IF(BA$1:BA$166="saniert",AZ$1:AZ$166)) + MAX(IF(BA$1:BA$166="saniert",AZ$1:AZ$166))) / 2
        )
    )),
    0,
    IF(
        AZ44 &lt; (IF(
            BA45 = "unsaniert",
            (MIN(IF(BA$1:BA$166="unsaniert",AZ$1:AZ$166)) + MAX(IF(BA$1:BA$166="unsaniert",AZ$1:AZ$166))) / 2,
            IF(
                BA45 = "teilsaniert",
                (MIN(IF(BA$1:BA$166="teilsaniert",AZ$1:AZ$166)) + MAX(IF(BA$1:BA$166="teilsaniert",AZ$1:AZ$166))) / 2,
                (MIN(IF(BA$1:BA$166="saniert",AZ$1:AZ$166)) + MAX(IF(BA$1:BA$166="saniert",AZ$1:AZ$166))) / 2
            )
        )),
        0,
        AY45
    )
)</f>
        <v>0</v>
      </c>
      <c r="BC45" s="160"/>
      <c r="BD45" s="160"/>
      <c r="BE45" s="160"/>
      <c r="BF45" s="174">
        <f t="shared" si="23"/>
        <v>0.2479971514661177</v>
      </c>
      <c r="BG45" s="173">
        <f t="shared" si="13"/>
        <v>0.14389601588112294</v>
      </c>
      <c r="BH45" s="174" t="str">
        <f t="shared" si="14"/>
        <v>teilsaniert</v>
      </c>
      <c r="BI45" s="174" cm="1">
        <f t="array" ref="BI45">IF(
    BG45 &gt; (IF(
        BH45 = "unsaniert",
        (MIN(IF(BH$1:BH$166="unsaniert",BG$1:BG$166)) + MAX(IF(BH$1:BH$166="unsaniert",BG$1:BG$166))) / 2,
        IF(
            BH45 = "teilsaniert",
            (MIN(IF(BH$1:BH$166="teilsaniert",BG$1:BG$166)) + MAX(IF(BH$1:BH$166="teilsaniert",BG$1:BG$166))) / 2,
            (MIN(IF(BH$1:BH$166="saniert",BG$1:BG$166)) + MAX(IF(BH$1:BH$166="saniert",BG$1:BG$166))) / 2
        )
    )),
    0,
    IF(
        BG44 &lt; (IF(
            BH45 = "unsaniert",
            (MIN(IF(BH$1:BH$166="unsaniert",BG$1:BG$166)) + MAX(IF(BH$1:BH$166="unsaniert",BG$1:BG$166))) / 2,
            IF(
                BH45 = "teilsaniert",
                (MIN(IF(BH$1:BH$166="teilsaniert",BG$1:BG$166)) + MAX(IF(BH$1:BH$166="teilsaniert",BG$1:BG$166))) / 2,
                (MIN(IF(BH$1:BH$166="saniert",BG$1:BG$166)) + MAX(IF(BH$1:BH$166="saniert",BG$1:BG$166))) / 2
            )
        )),
        0,
        BF45
    )
)</f>
        <v>0.2479971514661177</v>
      </c>
    </row>
    <row r="46" spans="2:61">
      <c r="B46" s="174">
        <f t="shared" si="15"/>
        <v>0.98427253095293699</v>
      </c>
      <c r="C46" s="173">
        <f>_xlfn.NORM.DIST(B46, B5,C5, TRUE)</f>
        <v>4.5480076754602559E-4</v>
      </c>
      <c r="D46" s="174" t="str">
        <f t="shared" si="0"/>
        <v>saniert</v>
      </c>
      <c r="E46" s="174" cm="1">
        <f t="array" ref="E46">IF(
    C46 &gt; (IF(
        D46 = "unsaniert",
        (MIN(IF(D$1:D$166="unsaniert",C$1:C$166)) + MAX(IF(D$1:D$166="unsaniert",C$1:C$166))) / 2,
        IF(
            D46 = "teilsaniert",
            (MIN(IF(D$1:D$166="teilsaniert",C$1:C$166)) + MAX(IF(D$1:D$166="teilsaniert",C$1:C$166))) / 2,
            (MIN(IF(D$1:D$166="saniert",C$1:C$166)) + MAX(IF(D$1:D$166="saniert",C$1:C$166))) / 2
        )
    )),
    0,
    IF(
        C45 &lt; (IF(
            D46 = "unsaniert",
            (MIN(IF(D$1:D$166="unsaniert",C$1:C$166)) + MAX(IF(D$1:D$166="unsaniert",C$1:C$166))) / 2,
            IF(
                D46 = "teilsaniert",
                (MIN(IF(D$1:D$166="teilsaniert",C$1:C$166)) + MAX(IF(D$1:D$166="teilsaniert",C$1:C$166))) / 2,
                (MIN(IF(D$1:D$166="saniert",C$1:C$166)) + MAX(IF(D$1:D$166="saniert",C$1:C$166))) / 2
            )
        )),
        0,
        B46
    )
)</f>
        <v>0</v>
      </c>
      <c r="F46" s="172"/>
      <c r="H46" s="160"/>
      <c r="I46" s="174">
        <f t="shared" si="16"/>
        <v>0.43702692334143389</v>
      </c>
      <c r="J46" s="173">
        <f>_xlfn.NORM.DIST(I46, I5,J5, TRUE)</f>
        <v>1.7211171386939336E-3</v>
      </c>
      <c r="K46" s="174" t="str">
        <f t="shared" si="1"/>
        <v>saniert</v>
      </c>
      <c r="L46" s="174" cm="1">
        <f t="array" ref="L46">IF(
    J46 &gt; (IF(
        K46 = "unsaniert",
        (MIN(IF(K$1:K$166="unsaniert",J$1:J$166)) + MAX(IF(K$1:K$166="unsaniert",J$1:J$166))) / 2,
        IF(
            K46 = "teilsaniert",
            (MIN(IF(K$1:K$166="teilsaniert",J$1:J$166)) + MAX(IF(K$1:K$166="teilsaniert",J$1:J$166))) / 2,
            (MIN(IF(K$1:K$166="saniert",J$1:J$166)) + MAX(IF(K$1:K$166="saniert",J$1:J$166))) / 2
        )
    )),
    0,
    IF(
        J45 &lt; (IF(
            K46 = "unsaniert",
            (MIN(IF(K$1:K$166="unsaniert",J$1:J$166)) + MAX(IF(K$1:K$166="unsaniert",J$1:J$166))) / 2,
            IF(
                K46 = "teilsaniert",
                (MIN(IF(K$1:K$166="teilsaniert",J$1:J$166)) + MAX(IF(K$1:K$166="teilsaniert",J$1:J$166))) / 2,
                (MIN(IF(K$1:K$166="saniert",J$1:J$166)) + MAX(IF(K$1:K$166="saniert",J$1:J$166))) / 2
            )
        )),
        0,
        I46
    )
)</f>
        <v>0</v>
      </c>
      <c r="O46" s="160"/>
      <c r="P46" s="174">
        <f t="shared" si="17"/>
        <v>1.0780319360600865E-2</v>
      </c>
      <c r="Q46" s="173">
        <f>_xlfn.NORM.DIST(P46, P5,Q5, TRUE)</f>
        <v>2.8373834696377802E-86</v>
      </c>
      <c r="R46" s="174" t="str">
        <f t="shared" si="2"/>
        <v>saniert</v>
      </c>
      <c r="S46" s="174" cm="1">
        <f t="array" ref="S46">IF(
    Q46 &gt; (IF(
        R46 = "unsaniert",
        (MIN(IF(R$1:R$166="unsaniert",Q$1:Q$166)) + MAX(IF(R$1:R$166="unsaniert",Q$1:Q$166))) / 2,
        IF(
            R46 = "teilsaniert",
            (MIN(IF(R$1:R$166="teilsaniert",Q$1:Q$166)) + MAX(IF(R$1:R$166="teilsaniert",Q$1:Q$166))) / 2,
            (MIN(IF(R$1:R$166="saniert",Q$1:Q$166)) + MAX(IF(R$1:R$166="saniert",Q$1:Q$166))) / 2
        )
    )),
    0,
    IF(
        Q45 &lt; (IF(
            R46 = "unsaniert",
            (MIN(IF(R$1:R$166="unsaniert",Q$1:Q$166)) + MAX(IF(R$1:R$166="unsaniert",Q$1:Q$166))) / 2,
            IF(
                R46 = "teilsaniert",
                (MIN(IF(R$1:R$166="teilsaniert",Q$1:Q$166)) + MAX(IF(R$1:R$166="teilsaniert",Q$1:Q$166))) / 2,
                (MIN(IF(R$1:R$166="saniert",Q$1:Q$166)) + MAX(IF(R$1:R$166="saniert",Q$1:Q$166))) / 2
            )
        )),
        0,
        P46
    )
)</f>
        <v>0</v>
      </c>
      <c r="W46" s="174">
        <f t="shared" si="18"/>
        <v>0.98763751553083035</v>
      </c>
      <c r="X46" s="173">
        <f t="shared" si="3"/>
        <v>2.2230305026942319E-2</v>
      </c>
      <c r="Y46" s="174" t="str">
        <f t="shared" si="4"/>
        <v>saniert</v>
      </c>
      <c r="Z46" s="174" cm="1">
        <f t="array" ref="Z46">IF(
    X46 &gt; (IF(
        Y46 = "unsaniert",
        (MIN(IF(Y$29:Y$166="unsaniert",X$29:X$166)) + MAX(IF(Y$29:Y$166="unsaniert",X$29:X$166))) / 2,
        IF(
            Y46 = "teilsaniert",
            (MIN(IF(Y$29:Y$166="teilsaniert",X$29:X$166)) + MAX(IF(Y$29:Y$166="teilsaniert",X$29:X$166))) / 2,
            (MIN(IF(Y$29:Y$166="saniert",X$29:X$166)) + MAX(IF(Y$29:Y$166="saniert",X$29:X$166))) / 2
        )
    )),
    0,
    IF(
        X45 &lt; (IF(
            Y46 = "unsaniert",
            (MIN(IF(Y$29:Y$166="unsaniert",X$29:X$166)) + MAX(IF(Y$29:Y$166="unsaniert",X$29:X$166))) / 2,
            IF(
                Y46 = "teilsaniert",
                (MIN(IF(Y$29:Y$166="teilsaniert",X$29:X$166)) + MAX(IF(Y$29:Y$166="teilsaniert",X$29:X$166))) / 2,
                (MIN(IF(Y$29:Y$166="saniert",X$29:X$166)) + MAX(IF(Y$29:Y$166="saniert",X$29:X$166))) / 2
            )
        )),
        0,
        W46
    )
)</f>
        <v>0</v>
      </c>
      <c r="AA46" s="160"/>
      <c r="AB46" s="160"/>
      <c r="AC46" s="160"/>
      <c r="AD46" s="174">
        <f t="shared" si="19"/>
        <v>0.43217329459573095</v>
      </c>
      <c r="AE46" s="173">
        <f t="shared" si="5"/>
        <v>4.2651129939527205E-40</v>
      </c>
      <c r="AF46" s="174" t="str">
        <f t="shared" si="6"/>
        <v>saniert</v>
      </c>
      <c r="AG46" s="174" cm="1">
        <f t="array" ref="AG46">IF(
    AE46 &gt; (IF(
        AF46 = "unsaniert",
        (MIN(IF(AF$1:AF$166="unsaniert",AE$1:AE$166)) + MAX(IF(AF$1:AF$166="unsaniert",AE$1:AE$166))) / 2,
        IF(
            AF46 = "teilsaniert",
            (MIN(IF(AF$1:AF$166="teilsaniert",AE$1:AE$166)) + MAX(IF(AF$1:AF$166="teilsaniert",AE$1:AE$166))) / 2,
            (MIN(IF(AF$1:AF$166="saniert",AE$1:AE$166)) + MAX(IF(AF$1:AF$166="saniert",AE$1:AE$166))) / 2
        )
    )),
    0,
    IF(
        AE45 &lt; (IF(
            AF46 = "unsaniert",
            (MIN(IF(AF$1:AF$166="unsaniert",AE$1:AE$166)) + MAX(IF(AF$1:AF$166="unsaniert",AE$1:AE$166))) / 2,
            IF(
                AF46 = "teilsaniert",
                (MIN(IF(AF$1:AF$166="teilsaniert",AE$1:AE$166)) + MAX(IF(AF$1:AF$166="teilsaniert",AE$1:AE$166))) / 2,
                (MIN(IF(AF$1:AF$166="saniert",AE$1:AE$166)) + MAX(IF(AF$1:AF$166="saniert",AE$1:AE$166))) / 2
            )
        )),
        0,
        AD46
    )
)</f>
        <v>0</v>
      </c>
      <c r="AH46" s="160"/>
      <c r="AI46" s="160"/>
      <c r="AJ46" s="160"/>
      <c r="AK46" s="174">
        <f t="shared" si="20"/>
        <v>4.4748247694336246E-2</v>
      </c>
      <c r="AL46" s="173">
        <f t="shared" si="7"/>
        <v>2.2889930612079184E-68</v>
      </c>
      <c r="AM46" s="174" t="str">
        <f t="shared" si="8"/>
        <v>saniert</v>
      </c>
      <c r="AN46" s="174" cm="1">
        <f t="array" ref="AN46">IF(
    AL46 &gt; (IF(
        AM46 = "unsaniert",
        (MIN(IF(AM$1:AM$166="unsaniert",AL$1:AL$166)) + MAX(IF(AM$1:AM$166="unsaniert",AL$1:AL$166))) / 2,
        IF(
            AM46 = "teilsaniert",
            (MIN(IF(AM$1:AM$166="teilsaniert",AL$1:AL$166)) + MAX(IF(AM$1:AM$166="teilsaniert",AL$1:AL$166))) / 2,
            (MIN(IF(AM$1:AM$166="saniert",AL$1:AL$166)) + MAX(IF(AM$1:AM$166="saniert",AL$1:AL$166))) / 2
        )
    )),
    0,
    IF(
        AL45 &lt; (IF(
            AM46 = "unsaniert",
            (MIN(IF(AM$1:AM$166="unsaniert",AL$1:AL$166)) + MAX(IF(AM$1:AM$166="unsaniert",AL$1:AL$166))) / 2,
            IF(
                AM46 = "teilsaniert",
                (MIN(IF(AM$1:AM$166="teilsaniert",AL$1:AL$166)) + MAX(IF(AM$1:AM$166="teilsaniert",AL$1:AL$166))) / 2,
                (MIN(IF(AM$1:AM$166="saniert",AL$1:AL$166)) + MAX(IF(AM$1:AM$166="saniert",AL$1:AL$166))) / 2
            )
        )),
        0,
        AK46
    )
)</f>
        <v>0</v>
      </c>
      <c r="AR46" s="174">
        <f t="shared" si="21"/>
        <v>1.3826431325147017</v>
      </c>
      <c r="AS46" s="173">
        <f t="shared" si="9"/>
        <v>0.68087462927607612</v>
      </c>
      <c r="AT46" s="174" t="str">
        <f t="shared" si="10"/>
        <v>unsaniert</v>
      </c>
      <c r="AU46" s="174" cm="1">
        <f t="array" ref="AU46">IF(
    AS46 &gt; (IF(
        AT46 = "unsaniert",
        (MIN(IF(AT$1:AT$166="unsaniert",AS$1:AS$166)) + MAX(IF(AT$1:AT$166="unsaniert",AS$1:AS$166))) / 2,
        IF(
            AT46 = "teilsaniert",
            (MIN(IF(AT$1:AT$166="teilsaniert",AS$1:AS$166)) + MAX(IF(AT$1:AT$166="teilsaniert",AS$1:AS$166))) / 2,
            (MIN(IF(AT$1:AT$166="saniert",AS$1:AS$166)) + MAX(IF(AT$1:AT$166="saniert",AS$1:AS$166))) / 2
        )
    )),
    0,
    IF(
        AS45 &lt; (IF(
            AT46 = "unsaniert",
            (MIN(IF(AT$1:AT$166="unsaniert",AS$1:AS$166)) + MAX(IF(AT$1:AT$166="unsaniert",AS$1:AS$166))) / 2,
            IF(
                AT46 = "teilsaniert",
                (MIN(IF(AT$1:AT$166="teilsaniert",AS$1:AS$166)) + MAX(IF(AT$1:AT$166="teilsaniert",AS$1:AS$166))) / 2,
                (MIN(IF(AT$1:AT$166="saniert",AS$1:AS$166)) + MAX(IF(AT$1:AT$166="saniert",AS$1:AS$166))) / 2
            )
        )),
        0,
        AR46
    )
)</f>
        <v>1.3826431325147017</v>
      </c>
      <c r="AV46" s="160"/>
      <c r="AW46" s="160"/>
      <c r="AX46" s="160"/>
      <c r="AY46" s="174">
        <f t="shared" si="22"/>
        <v>0.39574194911150506</v>
      </c>
      <c r="AZ46" s="173">
        <f t="shared" si="24"/>
        <v>5.6006235648381154E-3</v>
      </c>
      <c r="BA46" s="174" t="str">
        <f t="shared" si="25"/>
        <v>saniert</v>
      </c>
      <c r="BB46" s="174" cm="1">
        <f t="array" ref="BB46">IF(
    AZ46 &gt; (IF(
        BA46 = "unsaniert",
        (MIN(IF(BA$1:BA$166="unsaniert",AZ$1:AZ$166)) + MAX(IF(BA$1:BA$166="unsaniert",AZ$1:AZ$166))) / 2,
        IF(
            BA46 = "teilsaniert",
            (MIN(IF(BA$1:BA$166="teilsaniert",AZ$1:AZ$166)) + MAX(IF(BA$1:BA$166="teilsaniert",AZ$1:AZ$166))) / 2,
            (MIN(IF(BA$1:BA$166="saniert",AZ$1:AZ$166)) + MAX(IF(BA$1:BA$166="saniert",AZ$1:AZ$166))) / 2
        )
    )),
    0,
    IF(
        AZ45 &lt; (IF(
            BA46 = "unsaniert",
            (MIN(IF(BA$1:BA$166="unsaniert",AZ$1:AZ$166)) + MAX(IF(BA$1:BA$166="unsaniert",AZ$1:AZ$166))) / 2,
            IF(
                BA46 = "teilsaniert",
                (MIN(IF(BA$1:BA$166="teilsaniert",AZ$1:AZ$166)) + MAX(IF(BA$1:BA$166="teilsaniert",AZ$1:AZ$166))) / 2,
                (MIN(IF(BA$1:BA$166="saniert",AZ$1:AZ$166)) + MAX(IF(BA$1:BA$166="saniert",AZ$1:AZ$166))) / 2
            )
        )),
        0,
        AY46
    )
)</f>
        <v>0.39574194911150506</v>
      </c>
      <c r="BC46" s="160"/>
      <c r="BD46" s="160"/>
      <c r="BE46" s="160"/>
      <c r="BF46" s="174">
        <f t="shared" si="23"/>
        <v>0.2179971514661177</v>
      </c>
      <c r="BG46" s="173">
        <f t="shared" si="13"/>
        <v>7.0879032984329751E-2</v>
      </c>
      <c r="BH46" s="174" t="str">
        <f t="shared" si="14"/>
        <v>teilsaniert</v>
      </c>
      <c r="BI46" s="174" cm="1">
        <f t="array" ref="BI46">IF(
    BG46 &gt; (IF(
        BH46 = "unsaniert",
        (MIN(IF(BH$1:BH$166="unsaniert",BG$1:BG$166)) + MAX(IF(BH$1:BH$166="unsaniert",BG$1:BG$166))) / 2,
        IF(
            BH46 = "teilsaniert",
            (MIN(IF(BH$1:BH$166="teilsaniert",BG$1:BG$166)) + MAX(IF(BH$1:BH$166="teilsaniert",BG$1:BG$166))) / 2,
            (MIN(IF(BH$1:BH$166="saniert",BG$1:BG$166)) + MAX(IF(BH$1:BH$166="saniert",BG$1:BG$166))) / 2
        )
    )),
    0,
    IF(
        BG45 &lt; (IF(
            BH46 = "unsaniert",
            (MIN(IF(BH$1:BH$166="unsaniert",BG$1:BG$166)) + MAX(IF(BH$1:BH$166="unsaniert",BG$1:BG$166))) / 2,
            IF(
                BH46 = "teilsaniert",
                (MIN(IF(BH$1:BH$166="teilsaniert",BG$1:BG$166)) + MAX(IF(BH$1:BH$166="teilsaniert",BG$1:BG$166))) / 2,
                (MIN(IF(BH$1:BH$166="saniert",BG$1:BG$166)) + MAX(IF(BH$1:BH$166="saniert",BG$1:BG$166))) / 2
            )
        )),
        0,
        BF46
    )
)</f>
        <v>0</v>
      </c>
    </row>
    <row r="47" spans="2:61">
      <c r="B47" s="174">
        <f t="shared" si="15"/>
        <v>0.95427253095293696</v>
      </c>
      <c r="C47" s="173">
        <f>_xlfn.NORM.DIST(B47, B5,C5, TRUE)</f>
        <v>4.9839601255939081E-5</v>
      </c>
      <c r="D47" s="174" t="str">
        <f t="shared" si="0"/>
        <v>saniert</v>
      </c>
      <c r="E47" s="174" cm="1">
        <f t="array" ref="E47">IF(
    C47 &gt; (IF(
        D47 = "unsaniert",
        (MIN(IF(D$1:D$166="unsaniert",C$1:C$166)) + MAX(IF(D$1:D$166="unsaniert",C$1:C$166))) / 2,
        IF(
            D47 = "teilsaniert",
            (MIN(IF(D$1:D$166="teilsaniert",C$1:C$166)) + MAX(IF(D$1:D$166="teilsaniert",C$1:C$166))) / 2,
            (MIN(IF(D$1:D$166="saniert",C$1:C$166)) + MAX(IF(D$1:D$166="saniert",C$1:C$166))) / 2
        )
    )),
    0,
    IF(
        C46 &lt; (IF(
            D47 = "unsaniert",
            (MIN(IF(D$1:D$166="unsaniert",C$1:C$166)) + MAX(IF(D$1:D$166="unsaniert",C$1:C$166))) / 2,
            IF(
                D47 = "teilsaniert",
                (MIN(IF(D$1:D$166="teilsaniert",C$1:C$166)) + MAX(IF(D$1:D$166="teilsaniert",C$1:C$166))) / 2,
                (MIN(IF(D$1:D$166="saniert",C$1:C$166)) + MAX(IF(D$1:D$166="saniert",C$1:C$166))) / 2
            )
        )),
        0,
        B47
    )
)</f>
        <v>0</v>
      </c>
      <c r="F47" s="172"/>
      <c r="H47" s="160"/>
      <c r="I47" s="174">
        <f t="shared" si="16"/>
        <v>0.40702692334143387</v>
      </c>
      <c r="J47" s="173">
        <f>_xlfn.NORM.DIST(I47, I5,J5, TRUE)</f>
        <v>2.6623597528473814E-4</v>
      </c>
      <c r="K47" s="174" t="str">
        <f t="shared" si="1"/>
        <v>saniert</v>
      </c>
      <c r="L47" s="174" cm="1">
        <f t="array" ref="L47">IF(
    J47 &gt; (IF(
        K47 = "unsaniert",
        (MIN(IF(K$1:K$166="unsaniert",J$1:J$166)) + MAX(IF(K$1:K$166="unsaniert",J$1:J$166))) / 2,
        IF(
            K47 = "teilsaniert",
            (MIN(IF(K$1:K$166="teilsaniert",J$1:J$166)) + MAX(IF(K$1:K$166="teilsaniert",J$1:J$166))) / 2,
            (MIN(IF(K$1:K$166="saniert",J$1:J$166)) + MAX(IF(K$1:K$166="saniert",J$1:J$166))) / 2
        )
    )),
    0,
    IF(
        J46 &lt; (IF(
            K47 = "unsaniert",
            (MIN(IF(K$1:K$166="unsaniert",J$1:J$166)) + MAX(IF(K$1:K$166="unsaniert",J$1:J$166))) / 2,
            IF(
                K47 = "teilsaniert",
                (MIN(IF(K$1:K$166="teilsaniert",J$1:J$166)) + MAX(IF(K$1:K$166="teilsaniert",J$1:J$166))) / 2,
                (MIN(IF(K$1:K$166="saniert",J$1:J$166)) + MAX(IF(K$1:K$166="saniert",J$1:J$166))) / 2
            )
        )),
        0,
        I47
    )
)</f>
        <v>0</v>
      </c>
      <c r="O47" s="160"/>
      <c r="P47" s="174">
        <f t="shared" si="17"/>
        <v>-1.9219680639399134E-2</v>
      </c>
      <c r="Q47" s="173">
        <f>_xlfn.NORM.DIST(P47, P5,Q5, TRUE)</f>
        <v>8.2312489624890708E-105</v>
      </c>
      <c r="R47" s="174" t="str">
        <f t="shared" si="2"/>
        <v>saniert</v>
      </c>
      <c r="S47" s="174" cm="1">
        <f t="array" ref="S47">IF(
    Q47 &gt; (IF(
        R47 = "unsaniert",
        (MIN(IF(R$1:R$166="unsaniert",Q$1:Q$166)) + MAX(IF(R$1:R$166="unsaniert",Q$1:Q$166))) / 2,
        IF(
            R47 = "teilsaniert",
            (MIN(IF(R$1:R$166="teilsaniert",Q$1:Q$166)) + MAX(IF(R$1:R$166="teilsaniert",Q$1:Q$166))) / 2,
            (MIN(IF(R$1:R$166="saniert",Q$1:Q$166)) + MAX(IF(R$1:R$166="saniert",Q$1:Q$166))) / 2
        )
    )),
    0,
    IF(
        Q46 &lt; (IF(
            R47 = "unsaniert",
            (MIN(IF(R$1:R$166="unsaniert",Q$1:Q$166)) + MAX(IF(R$1:R$166="unsaniert",Q$1:Q$166))) / 2,
            IF(
                R47 = "teilsaniert",
                (MIN(IF(R$1:R$166="teilsaniert",Q$1:Q$166)) + MAX(IF(R$1:R$166="teilsaniert",Q$1:Q$166))) / 2,
                (MIN(IF(R$1:R$166="saniert",Q$1:Q$166)) + MAX(IF(R$1:R$166="saniert",Q$1:Q$166))) / 2
            )
        )),
        0,
        P47
    )
)</f>
        <v>0</v>
      </c>
      <c r="W47" s="174">
        <f t="shared" si="18"/>
        <v>0.95763751553083032</v>
      </c>
      <c r="X47" s="173">
        <f t="shared" si="3"/>
        <v>6.8477688785453491E-3</v>
      </c>
      <c r="Y47" s="174" t="str">
        <f t="shared" si="4"/>
        <v>saniert</v>
      </c>
      <c r="Z47" s="174" cm="1">
        <f t="array" ref="Z47">IF(
    X47 &gt; (IF(
        Y47 = "unsaniert",
        (MIN(IF(Y$29:Y$166="unsaniert",X$29:X$166)) + MAX(IF(Y$29:Y$166="unsaniert",X$29:X$166))) / 2,
        IF(
            Y47 = "teilsaniert",
            (MIN(IF(Y$29:Y$166="teilsaniert",X$29:X$166)) + MAX(IF(Y$29:Y$166="teilsaniert",X$29:X$166))) / 2,
            (MIN(IF(Y$29:Y$166="saniert",X$29:X$166)) + MAX(IF(Y$29:Y$166="saniert",X$29:X$166))) / 2
        )
    )),
    0,
    IF(
        X46 &lt; (IF(
            Y47 = "unsaniert",
            (MIN(IF(Y$29:Y$166="unsaniert",X$29:X$166)) + MAX(IF(Y$29:Y$166="unsaniert",X$29:X$166))) / 2,
            IF(
                Y47 = "teilsaniert",
                (MIN(IF(Y$29:Y$166="teilsaniert",X$29:X$166)) + MAX(IF(Y$29:Y$166="teilsaniert",X$29:X$166))) / 2,
                (MIN(IF(Y$29:Y$166="saniert",X$29:X$166)) + MAX(IF(Y$29:Y$166="saniert",X$29:X$166))) / 2
            )
        )),
        0,
        W47
    )
)</f>
        <v>0.95763751553083032</v>
      </c>
      <c r="AA47" s="160"/>
      <c r="AB47" s="160"/>
      <c r="AC47" s="160"/>
      <c r="AD47" s="174">
        <f t="shared" si="19"/>
        <v>0.40217329459573092</v>
      </c>
      <c r="AE47" s="173">
        <f t="shared" si="5"/>
        <v>4.6581684001718572E-49</v>
      </c>
      <c r="AF47" s="174" t="str">
        <f t="shared" si="6"/>
        <v>saniert</v>
      </c>
      <c r="AG47" s="174" cm="1">
        <f t="array" ref="AG47">IF(
    AE47 &gt; (IF(
        AF47 = "unsaniert",
        (MIN(IF(AF$1:AF$166="unsaniert",AE$1:AE$166)) + MAX(IF(AF$1:AF$166="unsaniert",AE$1:AE$166))) / 2,
        IF(
            AF47 = "teilsaniert",
            (MIN(IF(AF$1:AF$166="teilsaniert",AE$1:AE$166)) + MAX(IF(AF$1:AF$166="teilsaniert",AE$1:AE$166))) / 2,
            (MIN(IF(AF$1:AF$166="saniert",AE$1:AE$166)) + MAX(IF(AF$1:AF$166="saniert",AE$1:AE$166))) / 2
        )
    )),
    0,
    IF(
        AE46 &lt; (IF(
            AF47 = "unsaniert",
            (MIN(IF(AF$1:AF$166="unsaniert",AE$1:AE$166)) + MAX(IF(AF$1:AF$166="unsaniert",AE$1:AE$166))) / 2,
            IF(
                AF47 = "teilsaniert",
                (MIN(IF(AF$1:AF$166="teilsaniert",AE$1:AE$166)) + MAX(IF(AF$1:AF$166="teilsaniert",AE$1:AE$166))) / 2,
                (MIN(IF(AF$1:AF$166="saniert",AE$1:AE$166)) + MAX(IF(AF$1:AF$166="saniert",AE$1:AE$166))) / 2
            )
        )),
        0,
        AD47
    )
)</f>
        <v>0</v>
      </c>
      <c r="AH47" s="160"/>
      <c r="AI47" s="160"/>
      <c r="AJ47" s="160"/>
      <c r="AK47" s="174">
        <f t="shared" si="20"/>
        <v>1.4748247694336247E-2</v>
      </c>
      <c r="AL47" s="173">
        <f t="shared" si="7"/>
        <v>3.1767324934070513E-83</v>
      </c>
      <c r="AM47" s="174" t="str">
        <f t="shared" si="8"/>
        <v>saniert</v>
      </c>
      <c r="AN47" s="174" cm="1">
        <f t="array" ref="AN47">IF(
    AL47 &gt; (IF(
        AM47 = "unsaniert",
        (MIN(IF(AM$1:AM$166="unsaniert",AL$1:AL$166)) + MAX(IF(AM$1:AM$166="unsaniert",AL$1:AL$166))) / 2,
        IF(
            AM47 = "teilsaniert",
            (MIN(IF(AM$1:AM$166="teilsaniert",AL$1:AL$166)) + MAX(IF(AM$1:AM$166="teilsaniert",AL$1:AL$166))) / 2,
            (MIN(IF(AM$1:AM$166="saniert",AL$1:AL$166)) + MAX(IF(AM$1:AM$166="saniert",AL$1:AL$166))) / 2
        )
    )),
    0,
    IF(
        AL46 &lt; (IF(
            AM47 = "unsaniert",
            (MIN(IF(AM$1:AM$166="unsaniert",AL$1:AL$166)) + MAX(IF(AM$1:AM$166="unsaniert",AL$1:AL$166))) / 2,
            IF(
                AM47 = "teilsaniert",
                (MIN(IF(AM$1:AM$166="teilsaniert",AL$1:AL$166)) + MAX(IF(AM$1:AM$166="teilsaniert",AL$1:AL$166))) / 2,
                (MIN(IF(AM$1:AM$166="saniert",AL$1:AL$166)) + MAX(IF(AM$1:AM$166="saniert",AL$1:AL$166))) / 2
            )
        )),
        0,
        AK47
    )
)</f>
        <v>0</v>
      </c>
      <c r="AR47" s="174">
        <f t="shared" si="21"/>
        <v>1.3526431325147017</v>
      </c>
      <c r="AS47" s="173">
        <f t="shared" si="9"/>
        <v>0.59489658945836499</v>
      </c>
      <c r="AT47" s="174" t="str">
        <f t="shared" si="10"/>
        <v>unsaniert</v>
      </c>
      <c r="AU47" s="174" cm="1">
        <f t="array" ref="AU47">IF(
    AS47 &gt; (IF(
        AT47 = "unsaniert",
        (MIN(IF(AT$1:AT$166="unsaniert",AS$1:AS$166)) + MAX(IF(AT$1:AT$166="unsaniert",AS$1:AS$166))) / 2,
        IF(
            AT47 = "teilsaniert",
            (MIN(IF(AT$1:AT$166="teilsaniert",AS$1:AS$166)) + MAX(IF(AT$1:AT$166="teilsaniert",AS$1:AS$166))) / 2,
            (MIN(IF(AT$1:AT$166="saniert",AS$1:AS$166)) + MAX(IF(AT$1:AT$166="saniert",AS$1:AS$166))) / 2
        )
    )),
    0,
    IF(
        AS46 &lt; (IF(
            AT47 = "unsaniert",
            (MIN(IF(AT$1:AT$166="unsaniert",AS$1:AS$166)) + MAX(IF(AT$1:AT$166="unsaniert",AS$1:AS$166))) / 2,
            IF(
                AT47 = "teilsaniert",
                (MIN(IF(AT$1:AT$166="teilsaniert",AS$1:AS$166)) + MAX(IF(AT$1:AT$166="teilsaniert",AS$1:AS$166))) / 2,
                (MIN(IF(AT$1:AT$166="saniert",AS$1:AS$166)) + MAX(IF(AT$1:AT$166="saniert",AS$1:AS$166))) / 2
            )
        )),
        0,
        AR47
    )
)</f>
        <v>0</v>
      </c>
      <c r="AV47" s="160"/>
      <c r="AW47" s="160"/>
      <c r="AX47" s="160"/>
      <c r="AY47" s="174">
        <f t="shared" si="22"/>
        <v>0.36574194911150504</v>
      </c>
      <c r="AZ47" s="173">
        <f t="shared" si="24"/>
        <v>1.1842181129762353E-3</v>
      </c>
      <c r="BA47" s="174" t="str">
        <f t="shared" si="25"/>
        <v>saniert</v>
      </c>
      <c r="BB47" s="174" cm="1">
        <f t="array" ref="BB47">IF(
    AZ47 &gt; (IF(
        BA47 = "unsaniert",
        (MIN(IF(BA$1:BA$166="unsaniert",AZ$1:AZ$166)) + MAX(IF(BA$1:BA$166="unsaniert",AZ$1:AZ$166))) / 2,
        IF(
            BA47 = "teilsaniert",
            (MIN(IF(BA$1:BA$166="teilsaniert",AZ$1:AZ$166)) + MAX(IF(BA$1:BA$166="teilsaniert",AZ$1:AZ$166))) / 2,
            (MIN(IF(BA$1:BA$166="saniert",AZ$1:AZ$166)) + MAX(IF(BA$1:BA$166="saniert",AZ$1:AZ$166))) / 2
        )
    )),
    0,
    IF(
        AZ46 &lt; (IF(
            BA47 = "unsaniert",
            (MIN(IF(BA$1:BA$166="unsaniert",AZ$1:AZ$166)) + MAX(IF(BA$1:BA$166="unsaniert",AZ$1:AZ$166))) / 2,
            IF(
                BA47 = "teilsaniert",
                (MIN(IF(BA$1:BA$166="teilsaniert",AZ$1:AZ$166)) + MAX(IF(BA$1:BA$166="teilsaniert",AZ$1:AZ$166))) / 2,
                (MIN(IF(BA$1:BA$166="saniert",AZ$1:AZ$166)) + MAX(IF(BA$1:BA$166="saniert",AZ$1:AZ$166))) / 2
            )
        )),
        0,
        AY47
    )
)</f>
        <v>0</v>
      </c>
      <c r="BC47" s="160"/>
      <c r="BD47" s="160"/>
      <c r="BE47" s="160"/>
      <c r="BF47" s="174">
        <f t="shared" si="23"/>
        <v>0.1879971514661177</v>
      </c>
      <c r="BG47" s="173">
        <f t="shared" si="13"/>
        <v>3.0356945981349647E-2</v>
      </c>
      <c r="BH47" s="174" t="str">
        <f t="shared" si="14"/>
        <v>saniert</v>
      </c>
      <c r="BI47" s="174" cm="1">
        <f t="array" ref="BI47">IF(
    BG47 &gt; (IF(
        BH47 = "unsaniert",
        (MIN(IF(BH$1:BH$166="unsaniert",BG$1:BG$166)) + MAX(IF(BH$1:BH$166="unsaniert",BG$1:BG$166))) / 2,
        IF(
            BH47 = "teilsaniert",
            (MIN(IF(BH$1:BH$166="teilsaniert",BG$1:BG$166)) + MAX(IF(BH$1:BH$166="teilsaniert",BG$1:BG$166))) / 2,
            (MIN(IF(BH$1:BH$166="saniert",BG$1:BG$166)) + MAX(IF(BH$1:BH$166="saniert",BG$1:BG$166))) / 2
        )
    )),
    0,
    IF(
        BG46 &lt; (IF(
            BH47 = "unsaniert",
            (MIN(IF(BH$1:BH$166="unsaniert",BG$1:BG$166)) + MAX(IF(BH$1:BH$166="unsaniert",BG$1:BG$166))) / 2,
            IF(
                BH47 = "teilsaniert",
                (MIN(IF(BH$1:BH$166="teilsaniert",BG$1:BG$166)) + MAX(IF(BH$1:BH$166="teilsaniert",BG$1:BG$166))) / 2,
                (MIN(IF(BH$1:BH$166="saniert",BG$1:BG$166)) + MAX(IF(BH$1:BH$166="saniert",BG$1:BG$166))) / 2
            )
        )),
        0,
        BF47
    )
)</f>
        <v>0</v>
      </c>
    </row>
    <row r="48" spans="2:61">
      <c r="B48" s="174">
        <f t="shared" si="15"/>
        <v>0.92427253095293693</v>
      </c>
      <c r="C48" s="173">
        <f>_xlfn.NORM.DIST(B48, B5,C5, TRUE)</f>
        <v>3.991256468921623E-6</v>
      </c>
      <c r="D48" s="174" t="str">
        <f t="shared" si="0"/>
        <v>saniert</v>
      </c>
      <c r="E48" s="174" cm="1">
        <f t="array" ref="E48">IF(
    C48 &gt; (IF(
        D48 = "unsaniert",
        (MIN(IF(D$1:D$166="unsaniert",C$1:C$166)) + MAX(IF(D$1:D$166="unsaniert",C$1:C$166))) / 2,
        IF(
            D48 = "teilsaniert",
            (MIN(IF(D$1:D$166="teilsaniert",C$1:C$166)) + MAX(IF(D$1:D$166="teilsaniert",C$1:C$166))) / 2,
            (MIN(IF(D$1:D$166="saniert",C$1:C$166)) + MAX(IF(D$1:D$166="saniert",C$1:C$166))) / 2
        )
    )),
    0,
    IF(
        C47 &lt; (IF(
            D48 = "unsaniert",
            (MIN(IF(D$1:D$166="unsaniert",C$1:C$166)) + MAX(IF(D$1:D$166="unsaniert",C$1:C$166))) / 2,
            IF(
                D48 = "teilsaniert",
                (MIN(IF(D$1:D$166="teilsaniert",C$1:C$166)) + MAX(IF(D$1:D$166="teilsaniert",C$1:C$166))) / 2,
                (MIN(IF(D$1:D$166="saniert",C$1:C$166)) + MAX(IF(D$1:D$166="saniert",C$1:C$166))) / 2
            )
        )),
        0,
        B48
    )
)</f>
        <v>0</v>
      </c>
      <c r="F48" s="172"/>
      <c r="H48" s="160"/>
      <c r="I48" s="174">
        <f t="shared" si="16"/>
        <v>0.37702692334143384</v>
      </c>
      <c r="J48" s="173">
        <f>_xlfn.NORM.DIST(I48, I5,J5, TRUE)</f>
        <v>3.1335504591335658E-5</v>
      </c>
      <c r="K48" s="174" t="str">
        <f t="shared" si="1"/>
        <v>saniert</v>
      </c>
      <c r="L48" s="174" cm="1">
        <f t="array" ref="L48">IF(
    J48 &gt; (IF(
        K48 = "unsaniert",
        (MIN(IF(K$1:K$166="unsaniert",J$1:J$166)) + MAX(IF(K$1:K$166="unsaniert",J$1:J$166))) / 2,
        IF(
            K48 = "teilsaniert",
            (MIN(IF(K$1:K$166="teilsaniert",J$1:J$166)) + MAX(IF(K$1:K$166="teilsaniert",J$1:J$166))) / 2,
            (MIN(IF(K$1:K$166="saniert",J$1:J$166)) + MAX(IF(K$1:K$166="saniert",J$1:J$166))) / 2
        )
    )),
    0,
    IF(
        J47 &lt; (IF(
            K48 = "unsaniert",
            (MIN(IF(K$1:K$166="unsaniert",J$1:J$166)) + MAX(IF(K$1:K$166="unsaniert",J$1:J$166))) / 2,
            IF(
                K48 = "teilsaniert",
                (MIN(IF(K$1:K$166="teilsaniert",J$1:J$166)) + MAX(IF(K$1:K$166="teilsaniert",J$1:J$166))) / 2,
                (MIN(IF(K$1:K$166="saniert",J$1:J$166)) + MAX(IF(K$1:K$166="saniert",J$1:J$166))) / 2
            )
        )),
        0,
        I48
    )
)</f>
        <v>0</v>
      </c>
      <c r="O48" s="160"/>
      <c r="P48" s="174">
        <f t="shared" si="17"/>
        <v>-4.9219680639399133E-2</v>
      </c>
      <c r="Q48" s="173">
        <f>_xlfn.NORM.DIST(P48, P5,Q5, TRUE)</f>
        <v>3.4704778751405452E-125</v>
      </c>
      <c r="R48" s="174" t="str">
        <f t="shared" si="2"/>
        <v>saniert</v>
      </c>
      <c r="S48" s="174" cm="1">
        <f t="array" ref="S48">IF(
    Q48 &gt; (IF(
        R48 = "unsaniert",
        (MIN(IF(R$1:R$166="unsaniert",Q$1:Q$166)) + MAX(IF(R$1:R$166="unsaniert",Q$1:Q$166))) / 2,
        IF(
            R48 = "teilsaniert",
            (MIN(IF(R$1:R$166="teilsaniert",Q$1:Q$166)) + MAX(IF(R$1:R$166="teilsaniert",Q$1:Q$166))) / 2,
            (MIN(IF(R$1:R$166="saniert",Q$1:Q$166)) + MAX(IF(R$1:R$166="saniert",Q$1:Q$166))) / 2
        )
    )),
    0,
    IF(
        Q47 &lt; (IF(
            R48 = "unsaniert",
            (MIN(IF(R$1:R$166="unsaniert",Q$1:Q$166)) + MAX(IF(R$1:R$166="unsaniert",Q$1:Q$166))) / 2,
            IF(
                R48 = "teilsaniert",
                (MIN(IF(R$1:R$166="teilsaniert",Q$1:Q$166)) + MAX(IF(R$1:R$166="teilsaniert",Q$1:Q$166))) / 2,
                (MIN(IF(R$1:R$166="saniert",Q$1:Q$166)) + MAX(IF(R$1:R$166="saniert",Q$1:Q$166))) / 2
            )
        )),
        0,
        P48
    )
)</f>
        <v>0</v>
      </c>
      <c r="W48" s="174">
        <f t="shared" si="18"/>
        <v>0.92763751553083029</v>
      </c>
      <c r="X48" s="173">
        <f t="shared" si="3"/>
        <v>1.7468987239764521E-3</v>
      </c>
      <c r="Y48" s="174" t="str">
        <f t="shared" si="4"/>
        <v>saniert</v>
      </c>
      <c r="Z48" s="174" cm="1">
        <f t="array" ref="Z48">IF(
    X48 &gt; (IF(
        Y48 = "unsaniert",
        (MIN(IF(Y$29:Y$166="unsaniert",X$29:X$166)) + MAX(IF(Y$29:Y$166="unsaniert",X$29:X$166))) / 2,
        IF(
            Y48 = "teilsaniert",
            (MIN(IF(Y$29:Y$166="teilsaniert",X$29:X$166)) + MAX(IF(Y$29:Y$166="teilsaniert",X$29:X$166))) / 2,
            (MIN(IF(Y$29:Y$166="saniert",X$29:X$166)) + MAX(IF(Y$29:Y$166="saniert",X$29:X$166))) / 2
        )
    )),
    0,
    IF(
        X47 &lt; (IF(
            Y48 = "unsaniert",
            (MIN(IF(Y$29:Y$166="unsaniert",X$29:X$166)) + MAX(IF(Y$29:Y$166="unsaniert",X$29:X$166))) / 2,
            IF(
                Y48 = "teilsaniert",
                (MIN(IF(Y$29:Y$166="teilsaniert",X$29:X$166)) + MAX(IF(Y$29:Y$166="teilsaniert",X$29:X$166))) / 2,
                (MIN(IF(Y$29:Y$166="saniert",X$29:X$166)) + MAX(IF(Y$29:Y$166="saniert",X$29:X$166))) / 2
            )
        )),
        0,
        W48
    )
)</f>
        <v>0</v>
      </c>
      <c r="AA48" s="160"/>
      <c r="AB48" s="160"/>
      <c r="AC48" s="160"/>
      <c r="AD48" s="174">
        <f t="shared" si="19"/>
        <v>0.3721732945957309</v>
      </c>
      <c r="AE48" s="173">
        <f t="shared" si="5"/>
        <v>5.8692012372553658E-59</v>
      </c>
      <c r="AF48" s="174" t="str">
        <f t="shared" si="6"/>
        <v>saniert</v>
      </c>
      <c r="AG48" s="174" cm="1">
        <f t="array" ref="AG48">IF(
    AE48 &gt; (IF(
        AF48 = "unsaniert",
        (MIN(IF(AF$1:AF$166="unsaniert",AE$1:AE$166)) + MAX(IF(AF$1:AF$166="unsaniert",AE$1:AE$166))) / 2,
        IF(
            AF48 = "teilsaniert",
            (MIN(IF(AF$1:AF$166="teilsaniert",AE$1:AE$166)) + MAX(IF(AF$1:AF$166="teilsaniert",AE$1:AE$166))) / 2,
            (MIN(IF(AF$1:AF$166="saniert",AE$1:AE$166)) + MAX(IF(AF$1:AF$166="saniert",AE$1:AE$166))) / 2
        )
    )),
    0,
    IF(
        AE47 &lt; (IF(
            AF48 = "unsaniert",
            (MIN(IF(AF$1:AF$166="unsaniert",AE$1:AE$166)) + MAX(IF(AF$1:AF$166="unsaniert",AE$1:AE$166))) / 2,
            IF(
                AF48 = "teilsaniert",
                (MIN(IF(AF$1:AF$166="teilsaniert",AE$1:AE$166)) + MAX(IF(AF$1:AF$166="teilsaniert",AE$1:AE$166))) / 2,
                (MIN(IF(AF$1:AF$166="saniert",AE$1:AE$166)) + MAX(IF(AF$1:AF$166="saniert",AE$1:AE$166))) / 2
            )
        )),
        0,
        AD48
    )
)</f>
        <v>0</v>
      </c>
      <c r="AH48" s="160"/>
      <c r="AI48" s="160"/>
      <c r="AJ48" s="160"/>
      <c r="AK48" s="174">
        <f t="shared" si="20"/>
        <v>-1.5251752305663752E-2</v>
      </c>
      <c r="AL48" s="173">
        <f t="shared" si="7"/>
        <v>1.4114712304131948E-99</v>
      </c>
      <c r="AM48" s="174" t="str">
        <f t="shared" si="8"/>
        <v>saniert</v>
      </c>
      <c r="AN48" s="174" cm="1">
        <f t="array" ref="AN48">IF(
    AL48 &gt; (IF(
        AM48 = "unsaniert",
        (MIN(IF(AM$1:AM$166="unsaniert",AL$1:AL$166)) + MAX(IF(AM$1:AM$166="unsaniert",AL$1:AL$166))) / 2,
        IF(
            AM48 = "teilsaniert",
            (MIN(IF(AM$1:AM$166="teilsaniert",AL$1:AL$166)) + MAX(IF(AM$1:AM$166="teilsaniert",AL$1:AL$166))) / 2,
            (MIN(IF(AM$1:AM$166="saniert",AL$1:AL$166)) + MAX(IF(AM$1:AM$166="saniert",AL$1:AL$166))) / 2
        )
    )),
    0,
    IF(
        AL47 &lt; (IF(
            AM48 = "unsaniert",
            (MIN(IF(AM$1:AM$166="unsaniert",AL$1:AL$166)) + MAX(IF(AM$1:AM$166="unsaniert",AL$1:AL$166))) / 2,
            IF(
                AM48 = "teilsaniert",
                (MIN(IF(AM$1:AM$166="teilsaniert",AL$1:AL$166)) + MAX(IF(AM$1:AM$166="teilsaniert",AL$1:AL$166))) / 2,
                (MIN(IF(AM$1:AM$166="saniert",AL$1:AL$166)) + MAX(IF(AM$1:AM$166="saniert",AL$1:AL$166))) / 2
            )
        )),
        0,
        AK48
    )
)</f>
        <v>0</v>
      </c>
      <c r="AR48" s="174">
        <f t="shared" si="21"/>
        <v>1.3226431325147017</v>
      </c>
      <c r="AS48" s="173">
        <f t="shared" si="9"/>
        <v>0.50405816862747921</v>
      </c>
      <c r="AT48" s="174" t="str">
        <f t="shared" si="10"/>
        <v>unsaniert</v>
      </c>
      <c r="AU48" s="174" cm="1">
        <f t="array" ref="AU48">IF(
    AS48 &gt; (IF(
        AT48 = "unsaniert",
        (MIN(IF(AT$1:AT$166="unsaniert",AS$1:AS$166)) + MAX(IF(AT$1:AT$166="unsaniert",AS$1:AS$166))) / 2,
        IF(
            AT48 = "teilsaniert",
            (MIN(IF(AT$1:AT$166="teilsaniert",AS$1:AS$166)) + MAX(IF(AT$1:AT$166="teilsaniert",AS$1:AS$166))) / 2,
            (MIN(IF(AT$1:AT$166="saniert",AS$1:AS$166)) + MAX(IF(AT$1:AT$166="saniert",AS$1:AS$166))) / 2
        )
    )),
    0,
    IF(
        AS47 &lt; (IF(
            AT48 = "unsaniert",
            (MIN(IF(AT$1:AT$166="unsaniert",AS$1:AS$166)) + MAX(IF(AT$1:AT$166="unsaniert",AS$1:AS$166))) / 2,
            IF(
                AT48 = "teilsaniert",
                (MIN(IF(AT$1:AT$166="teilsaniert",AS$1:AS$166)) + MAX(IF(AT$1:AT$166="teilsaniert",AS$1:AS$166))) / 2,
                (MIN(IF(AT$1:AT$166="saniert",AS$1:AS$166)) + MAX(IF(AT$1:AT$166="saniert",AS$1:AS$166))) / 2
            )
        )),
        0,
        AR48
    )
)</f>
        <v>0</v>
      </c>
      <c r="AV48" s="160"/>
      <c r="AW48" s="160"/>
      <c r="AX48" s="160"/>
      <c r="AY48" s="174">
        <f t="shared" si="22"/>
        <v>0.33574194911150501</v>
      </c>
      <c r="AZ48" s="173">
        <f t="shared" si="24"/>
        <v>1.9782580882747288E-4</v>
      </c>
      <c r="BA48" s="174" t="str">
        <f t="shared" si="25"/>
        <v>saniert</v>
      </c>
      <c r="BB48" s="174" cm="1">
        <f t="array" ref="BB48">IF(
    AZ48 &gt; (IF(
        BA48 = "unsaniert",
        (MIN(IF(BA$1:BA$166="unsaniert",AZ$1:AZ$166)) + MAX(IF(BA$1:BA$166="unsaniert",AZ$1:AZ$166))) / 2,
        IF(
            BA48 = "teilsaniert",
            (MIN(IF(BA$1:BA$166="teilsaniert",AZ$1:AZ$166)) + MAX(IF(BA$1:BA$166="teilsaniert",AZ$1:AZ$166))) / 2,
            (MIN(IF(BA$1:BA$166="saniert",AZ$1:AZ$166)) + MAX(IF(BA$1:BA$166="saniert",AZ$1:AZ$166))) / 2
        )
    )),
    0,
    IF(
        AZ47 &lt; (IF(
            BA48 = "unsaniert",
            (MIN(IF(BA$1:BA$166="unsaniert",AZ$1:AZ$166)) + MAX(IF(BA$1:BA$166="unsaniert",AZ$1:AZ$166))) / 2,
            IF(
                BA48 = "teilsaniert",
                (MIN(IF(BA$1:BA$166="teilsaniert",AZ$1:AZ$166)) + MAX(IF(BA$1:BA$166="teilsaniert",AZ$1:AZ$166))) / 2,
                (MIN(IF(BA$1:BA$166="saniert",AZ$1:AZ$166)) + MAX(IF(BA$1:BA$166="saniert",AZ$1:AZ$166))) / 2
            )
        )),
        0,
        AY48
    )
)</f>
        <v>0</v>
      </c>
      <c r="BC48" s="160"/>
      <c r="BD48" s="160"/>
      <c r="BE48" s="160"/>
      <c r="BF48" s="174">
        <f t="shared" si="23"/>
        <v>0.1579971514661177</v>
      </c>
      <c r="BG48" s="173">
        <f t="shared" si="13"/>
        <v>1.1248475664523361E-2</v>
      </c>
      <c r="BH48" s="174" t="str">
        <f t="shared" si="14"/>
        <v>saniert</v>
      </c>
      <c r="BI48" s="174" cm="1">
        <f t="array" ref="BI48">IF(
    BG48 &gt; (IF(
        BH48 = "unsaniert",
        (MIN(IF(BH$1:BH$166="unsaniert",BG$1:BG$166)) + MAX(IF(BH$1:BH$166="unsaniert",BG$1:BG$166))) / 2,
        IF(
            BH48 = "teilsaniert",
            (MIN(IF(BH$1:BH$166="teilsaniert",BG$1:BG$166)) + MAX(IF(BH$1:BH$166="teilsaniert",BG$1:BG$166))) / 2,
            (MIN(IF(BH$1:BH$166="saniert",BG$1:BG$166)) + MAX(IF(BH$1:BH$166="saniert",BG$1:BG$166))) / 2
        )
    )),
    0,
    IF(
        BG47 &lt; (IF(
            BH48 = "unsaniert",
            (MIN(IF(BH$1:BH$166="unsaniert",BG$1:BG$166)) + MAX(IF(BH$1:BH$166="unsaniert",BG$1:BG$166))) / 2,
            IF(
                BH48 = "teilsaniert",
                (MIN(IF(BH$1:BH$166="teilsaniert",BG$1:BG$166)) + MAX(IF(BH$1:BH$166="teilsaniert",BG$1:BG$166))) / 2,
                (MIN(IF(BH$1:BH$166="saniert",BG$1:BG$166)) + MAX(IF(BH$1:BH$166="saniert",BG$1:BG$166))) / 2
            )
        )),
        0,
        BF48
    )
)</f>
        <v>0.1579971514661177</v>
      </c>
    </row>
    <row r="49" spans="2:61">
      <c r="B49" s="174">
        <f t="shared" si="15"/>
        <v>0.89427253095293691</v>
      </c>
      <c r="C49" s="173">
        <f>_xlfn.NORM.DIST(B49, B5,C5, TRUE)</f>
        <v>2.3284701097992702E-7</v>
      </c>
      <c r="D49" s="174" t="str">
        <f t="shared" si="0"/>
        <v>saniert</v>
      </c>
      <c r="E49" s="174" cm="1">
        <f t="array" ref="E49">IF(
    C49 &gt; (IF(
        D49 = "unsaniert",
        (MIN(IF(D$1:D$166="unsaniert",C$1:C$166)) + MAX(IF(D$1:D$166="unsaniert",C$1:C$166))) / 2,
        IF(
            D49 = "teilsaniert",
            (MIN(IF(D$1:D$166="teilsaniert",C$1:C$166)) + MAX(IF(D$1:D$166="teilsaniert",C$1:C$166))) / 2,
            (MIN(IF(D$1:D$166="saniert",C$1:C$166)) + MAX(IF(D$1:D$166="saniert",C$1:C$166))) / 2
        )
    )),
    0,
    IF(
        C48 &lt; (IF(
            D49 = "unsaniert",
            (MIN(IF(D$1:D$166="unsaniert",C$1:C$166)) + MAX(IF(D$1:D$166="unsaniert",C$1:C$166))) / 2,
            IF(
                D49 = "teilsaniert",
                (MIN(IF(D$1:D$166="teilsaniert",C$1:C$166)) + MAX(IF(D$1:D$166="teilsaniert",C$1:C$166))) / 2,
                (MIN(IF(D$1:D$166="saniert",C$1:C$166)) + MAX(IF(D$1:D$166="saniert",C$1:C$166))) / 2
            )
        )),
        0,
        B49
    )
)</f>
        <v>0</v>
      </c>
      <c r="F49" s="172"/>
      <c r="H49" s="160"/>
      <c r="I49" s="174">
        <f t="shared" si="16"/>
        <v>0.34702692334143381</v>
      </c>
      <c r="J49" s="173">
        <f>_xlfn.NORM.DIST(I49, I5,J5, TRUE)</f>
        <v>2.797054109117354E-6</v>
      </c>
      <c r="K49" s="174" t="str">
        <f t="shared" si="1"/>
        <v>saniert</v>
      </c>
      <c r="L49" s="174" cm="1">
        <f t="array" ref="L49">IF(
    J49 &gt; (IF(
        K49 = "unsaniert",
        (MIN(IF(K$1:K$166="unsaniert",J$1:J$166)) + MAX(IF(K$1:K$166="unsaniert",J$1:J$166))) / 2,
        IF(
            K49 = "teilsaniert",
            (MIN(IF(K$1:K$166="teilsaniert",J$1:J$166)) + MAX(IF(K$1:K$166="teilsaniert",J$1:J$166))) / 2,
            (MIN(IF(K$1:K$166="saniert",J$1:J$166)) + MAX(IF(K$1:K$166="saniert",J$1:J$166))) / 2
        )
    )),
    0,
    IF(
        J48 &lt; (IF(
            K49 = "unsaniert",
            (MIN(IF(K$1:K$166="unsaniert",J$1:J$166)) + MAX(IF(K$1:K$166="unsaniert",J$1:J$166))) / 2,
            IF(
                K49 = "teilsaniert",
                (MIN(IF(K$1:K$166="teilsaniert",J$1:J$166)) + MAX(IF(K$1:K$166="teilsaniert",J$1:J$166))) / 2,
                (MIN(IF(K$1:K$166="saniert",J$1:J$166)) + MAX(IF(K$1:K$166="saniert",J$1:J$166))) / 2
            )
        )),
        0,
        I49
    )
)</f>
        <v>0</v>
      </c>
      <c r="O49" s="160"/>
      <c r="P49" s="174">
        <f t="shared" si="17"/>
        <v>-7.9219680639399132E-2</v>
      </c>
      <c r="Q49" s="173">
        <f>_xlfn.NORM.DIST(P49, P5,Q5, TRUE)</f>
        <v>2.1234924256989915E-147</v>
      </c>
      <c r="R49" s="174" t="str">
        <f t="shared" si="2"/>
        <v>saniert</v>
      </c>
      <c r="S49" s="174" cm="1">
        <f t="array" ref="S49">IF(
    Q49 &gt; (IF(
        R49 = "unsaniert",
        (MIN(IF(R$1:R$166="unsaniert",Q$1:Q$166)) + MAX(IF(R$1:R$166="unsaniert",Q$1:Q$166))) / 2,
        IF(
            R49 = "teilsaniert",
            (MIN(IF(R$1:R$166="teilsaniert",Q$1:Q$166)) + MAX(IF(R$1:R$166="teilsaniert",Q$1:Q$166))) / 2,
            (MIN(IF(R$1:R$166="saniert",Q$1:Q$166)) + MAX(IF(R$1:R$166="saniert",Q$1:Q$166))) / 2
        )
    )),
    0,
    IF(
        Q48 &lt; (IF(
            R49 = "unsaniert",
            (MIN(IF(R$1:R$166="unsaniert",Q$1:Q$166)) + MAX(IF(R$1:R$166="unsaniert",Q$1:Q$166))) / 2,
            IF(
                R49 = "teilsaniert",
                (MIN(IF(R$1:R$166="teilsaniert",Q$1:Q$166)) + MAX(IF(R$1:R$166="teilsaniert",Q$1:Q$166))) / 2,
                (MIN(IF(R$1:R$166="saniert",Q$1:Q$166)) + MAX(IF(R$1:R$166="saniert",Q$1:Q$166))) / 2
            )
        )),
        0,
        P49
    )
)</f>
        <v>0</v>
      </c>
      <c r="W49" s="174">
        <f t="shared" si="18"/>
        <v>0.89763751553083027</v>
      </c>
      <c r="X49" s="173">
        <f t="shared" si="3"/>
        <v>3.6772631094168491E-4</v>
      </c>
      <c r="Y49" s="174" t="str">
        <f t="shared" si="4"/>
        <v>saniert</v>
      </c>
      <c r="Z49" s="174" cm="1">
        <f t="array" ref="Z49">IF(
    X49 &gt; (IF(
        Y49 = "unsaniert",
        (MIN(IF(Y$29:Y$166="unsaniert",X$29:X$166)) + MAX(IF(Y$29:Y$166="unsaniert",X$29:X$166))) / 2,
        IF(
            Y49 = "teilsaniert",
            (MIN(IF(Y$29:Y$166="teilsaniert",X$29:X$166)) + MAX(IF(Y$29:Y$166="teilsaniert",X$29:X$166))) / 2,
            (MIN(IF(Y$29:Y$166="saniert",X$29:X$166)) + MAX(IF(Y$29:Y$166="saniert",X$29:X$166))) / 2
        )
    )),
    0,
    IF(
        X48 &lt; (IF(
            Y49 = "unsaniert",
            (MIN(IF(Y$29:Y$166="unsaniert",X$29:X$166)) + MAX(IF(Y$29:Y$166="unsaniert",X$29:X$166))) / 2,
            IF(
                Y49 = "teilsaniert",
                (MIN(IF(Y$29:Y$166="teilsaniert",X$29:X$166)) + MAX(IF(Y$29:Y$166="teilsaniert",X$29:X$166))) / 2,
                (MIN(IF(Y$29:Y$166="saniert",X$29:X$166)) + MAX(IF(Y$29:Y$166="saniert",X$29:X$166))) / 2
            )
        )),
        0,
        W49
    )
)</f>
        <v>0</v>
      </c>
      <c r="AA49" s="160"/>
      <c r="AB49" s="160"/>
      <c r="AC49" s="160"/>
      <c r="AD49" s="174">
        <f t="shared" si="19"/>
        <v>0.34217329459573087</v>
      </c>
      <c r="AE49" s="173">
        <f t="shared" si="5"/>
        <v>8.5170817138285535E-70</v>
      </c>
      <c r="AF49" s="174" t="str">
        <f t="shared" si="6"/>
        <v>saniert</v>
      </c>
      <c r="AG49" s="174" cm="1">
        <f t="array" ref="AG49">IF(
    AE49 &gt; (IF(
        AF49 = "unsaniert",
        (MIN(IF(AF$1:AF$166="unsaniert",AE$1:AE$166)) + MAX(IF(AF$1:AF$166="unsaniert",AE$1:AE$166))) / 2,
        IF(
            AF49 = "teilsaniert",
            (MIN(IF(AF$1:AF$166="teilsaniert",AE$1:AE$166)) + MAX(IF(AF$1:AF$166="teilsaniert",AE$1:AE$166))) / 2,
            (MIN(IF(AF$1:AF$166="saniert",AE$1:AE$166)) + MAX(IF(AF$1:AF$166="saniert",AE$1:AE$166))) / 2
        )
    )),
    0,
    IF(
        AE48 &lt; (IF(
            AF49 = "unsaniert",
            (MIN(IF(AF$1:AF$166="unsaniert",AE$1:AE$166)) + MAX(IF(AF$1:AF$166="unsaniert",AE$1:AE$166))) / 2,
            IF(
                AF49 = "teilsaniert",
                (MIN(IF(AF$1:AF$166="teilsaniert",AE$1:AE$166)) + MAX(IF(AF$1:AF$166="teilsaniert",AE$1:AE$166))) / 2,
                (MIN(IF(AF$1:AF$166="saniert",AE$1:AE$166)) + MAX(IF(AF$1:AF$166="saniert",AE$1:AE$166))) / 2
            )
        )),
        0,
        AD49
    )
)</f>
        <v>0</v>
      </c>
      <c r="AH49" s="160"/>
      <c r="AI49" s="160"/>
      <c r="AJ49" s="160"/>
      <c r="AK49" s="174">
        <f t="shared" si="20"/>
        <v>-4.5251752305663751E-2</v>
      </c>
      <c r="AL49" s="173">
        <f t="shared" si="7"/>
        <v>2.0047318638223962E-117</v>
      </c>
      <c r="AM49" s="174" t="str">
        <f t="shared" si="8"/>
        <v>saniert</v>
      </c>
      <c r="AN49" s="174" cm="1">
        <f t="array" ref="AN49">IF(
    AL49 &gt; (IF(
        AM49 = "unsaniert",
        (MIN(IF(AM$1:AM$166="unsaniert",AL$1:AL$166)) + MAX(IF(AM$1:AM$166="unsaniert",AL$1:AL$166))) / 2,
        IF(
            AM49 = "teilsaniert",
            (MIN(IF(AM$1:AM$166="teilsaniert",AL$1:AL$166)) + MAX(IF(AM$1:AM$166="teilsaniert",AL$1:AL$166))) / 2,
            (MIN(IF(AM$1:AM$166="saniert",AL$1:AL$166)) + MAX(IF(AM$1:AM$166="saniert",AL$1:AL$166))) / 2
        )
    )),
    0,
    IF(
        AL48 &lt; (IF(
            AM49 = "unsaniert",
            (MIN(IF(AM$1:AM$166="unsaniert",AL$1:AL$166)) + MAX(IF(AM$1:AM$166="unsaniert",AL$1:AL$166))) / 2,
            IF(
                AM49 = "teilsaniert",
                (MIN(IF(AM$1:AM$166="teilsaniert",AL$1:AL$166)) + MAX(IF(AM$1:AM$166="teilsaniert",AL$1:AL$166))) / 2,
                (MIN(IF(AM$1:AM$166="saniert",AL$1:AL$166)) + MAX(IF(AM$1:AM$166="saniert",AL$1:AL$166))) / 2
            )
        )),
        0,
        AK49
    )
)</f>
        <v>0</v>
      </c>
      <c r="AR49" s="174">
        <f t="shared" si="21"/>
        <v>1.2926431325147016</v>
      </c>
      <c r="AS49" s="173">
        <f t="shared" si="9"/>
        <v>0.41300791624761213</v>
      </c>
      <c r="AT49" s="174" t="str">
        <f t="shared" si="10"/>
        <v>teilsaniert</v>
      </c>
      <c r="AU49" s="174" cm="1">
        <f t="array" ref="AU49">IF(
    AS49 &gt; (IF(
        AT49 = "unsaniert",
        (MIN(IF(AT$1:AT$166="unsaniert",AS$1:AS$166)) + MAX(IF(AT$1:AT$166="unsaniert",AS$1:AS$166))) / 2,
        IF(
            AT49 = "teilsaniert",
            (MIN(IF(AT$1:AT$166="teilsaniert",AS$1:AS$166)) + MAX(IF(AT$1:AT$166="teilsaniert",AS$1:AS$166))) / 2,
            (MIN(IF(AT$1:AT$166="saniert",AS$1:AS$166)) + MAX(IF(AT$1:AT$166="saniert",AS$1:AS$166))) / 2
        )
    )),
    0,
    IF(
        AS48 &lt; (IF(
            AT49 = "unsaniert",
            (MIN(IF(AT$1:AT$166="unsaniert",AS$1:AS$166)) + MAX(IF(AT$1:AT$166="unsaniert",AS$1:AS$166))) / 2,
            IF(
                AT49 = "teilsaniert",
                (MIN(IF(AT$1:AT$166="teilsaniert",AS$1:AS$166)) + MAX(IF(AT$1:AT$166="teilsaniert",AS$1:AS$166))) / 2,
                (MIN(IF(AT$1:AT$166="saniert",AS$1:AS$166)) + MAX(IF(AT$1:AT$166="saniert",AS$1:AS$166))) / 2
            )
        )),
        0,
        AR49
    )
)</f>
        <v>0</v>
      </c>
      <c r="AV49" s="160"/>
      <c r="AW49" s="160"/>
      <c r="AX49" s="160"/>
      <c r="AY49" s="174">
        <f t="shared" si="22"/>
        <v>0.30574194911150498</v>
      </c>
      <c r="AZ49" s="173">
        <f t="shared" si="24"/>
        <v>2.6019816792370016E-5</v>
      </c>
      <c r="BA49" s="174" t="str">
        <f t="shared" si="25"/>
        <v>saniert</v>
      </c>
      <c r="BB49" s="174" cm="1">
        <f t="array" ref="BB49">IF(
    AZ49 &gt; (IF(
        BA49 = "unsaniert",
        (MIN(IF(BA$1:BA$166="unsaniert",AZ$1:AZ$166)) + MAX(IF(BA$1:BA$166="unsaniert",AZ$1:AZ$166))) / 2,
        IF(
            BA49 = "teilsaniert",
            (MIN(IF(BA$1:BA$166="teilsaniert",AZ$1:AZ$166)) + MAX(IF(BA$1:BA$166="teilsaniert",AZ$1:AZ$166))) / 2,
            (MIN(IF(BA$1:BA$166="saniert",AZ$1:AZ$166)) + MAX(IF(BA$1:BA$166="saniert",AZ$1:AZ$166))) / 2
        )
    )),
    0,
    IF(
        AZ48 &lt; (IF(
            BA49 = "unsaniert",
            (MIN(IF(BA$1:BA$166="unsaniert",AZ$1:AZ$166)) + MAX(IF(BA$1:BA$166="unsaniert",AZ$1:AZ$166))) / 2,
            IF(
                BA49 = "teilsaniert",
                (MIN(IF(BA$1:BA$166="teilsaniert",AZ$1:AZ$166)) + MAX(IF(BA$1:BA$166="teilsaniert",AZ$1:AZ$166))) / 2,
                (MIN(IF(BA$1:BA$166="saniert",AZ$1:AZ$166)) + MAX(IF(BA$1:BA$166="saniert",AZ$1:AZ$166))) / 2
            )
        )),
        0,
        AY49
    )
)</f>
        <v>0</v>
      </c>
      <c r="BC49" s="160"/>
      <c r="BD49" s="160"/>
      <c r="BE49" s="160"/>
      <c r="BF49" s="174">
        <f t="shared" si="23"/>
        <v>0.1279971514661177</v>
      </c>
      <c r="BG49" s="173">
        <f t="shared" si="13"/>
        <v>3.5922525282560606E-3</v>
      </c>
      <c r="BH49" s="174" t="str">
        <f t="shared" si="14"/>
        <v>saniert</v>
      </c>
      <c r="BI49" s="174" cm="1">
        <f t="array" ref="BI49">IF(
    BG49 &gt; (IF(
        BH49 = "unsaniert",
        (MIN(IF(BH$1:BH$166="unsaniert",BG$1:BG$166)) + MAX(IF(BH$1:BH$166="unsaniert",BG$1:BG$166))) / 2,
        IF(
            BH49 = "teilsaniert",
            (MIN(IF(BH$1:BH$166="teilsaniert",BG$1:BG$166)) + MAX(IF(BH$1:BH$166="teilsaniert",BG$1:BG$166))) / 2,
            (MIN(IF(BH$1:BH$166="saniert",BG$1:BG$166)) + MAX(IF(BH$1:BH$166="saniert",BG$1:BG$166))) / 2
        )
    )),
    0,
    IF(
        BG48 &lt; (IF(
            BH49 = "unsaniert",
            (MIN(IF(BH$1:BH$166="unsaniert",BG$1:BG$166)) + MAX(IF(BH$1:BH$166="unsaniert",BG$1:BG$166))) / 2,
            IF(
                BH49 = "teilsaniert",
                (MIN(IF(BH$1:BH$166="teilsaniert",BG$1:BG$166)) + MAX(IF(BH$1:BH$166="teilsaniert",BG$1:BG$166))) / 2,
                (MIN(IF(BH$1:BH$166="saniert",BG$1:BG$166)) + MAX(IF(BH$1:BH$166="saniert",BG$1:BG$166))) / 2
            )
        )),
        0,
        BF49
    )
)</f>
        <v>0</v>
      </c>
    </row>
    <row r="50" spans="2:61">
      <c r="B50" s="174">
        <f t="shared" si="15"/>
        <v>0.86427253095293688</v>
      </c>
      <c r="C50" s="173">
        <f>_xlfn.NORM.DIST(B50, B5,C5, TRUE)</f>
        <v>9.8728693206230932E-9</v>
      </c>
      <c r="D50" s="174" t="str">
        <f t="shared" si="0"/>
        <v>saniert</v>
      </c>
      <c r="E50" s="174" cm="1">
        <f t="array" ref="E50">IF(
    C50 &gt; (IF(
        D50 = "unsaniert",
        (MIN(IF(D$1:D$166="unsaniert",C$1:C$166)) + MAX(IF(D$1:D$166="unsaniert",C$1:C$166))) / 2,
        IF(
            D50 = "teilsaniert",
            (MIN(IF(D$1:D$166="teilsaniert",C$1:C$166)) + MAX(IF(D$1:D$166="teilsaniert",C$1:C$166))) / 2,
            (MIN(IF(D$1:D$166="saniert",C$1:C$166)) + MAX(IF(D$1:D$166="saniert",C$1:C$166))) / 2
        )
    )),
    0,
    IF(
        C49 &lt; (IF(
            D50 = "unsaniert",
            (MIN(IF(D$1:D$166="unsaniert",C$1:C$166)) + MAX(IF(D$1:D$166="unsaniert",C$1:C$166))) / 2,
            IF(
                D50 = "teilsaniert",
                (MIN(IF(D$1:D$166="teilsaniert",C$1:C$166)) + MAX(IF(D$1:D$166="teilsaniert",C$1:C$166))) / 2,
                (MIN(IF(D$1:D$166="saniert",C$1:C$166)) + MAX(IF(D$1:D$166="saniert",C$1:C$166))) / 2
            )
        )),
        0,
        B50
    )
)</f>
        <v>0</v>
      </c>
      <c r="F50" s="172"/>
      <c r="H50" s="160"/>
      <c r="I50" s="174">
        <f t="shared" si="16"/>
        <v>0.31702692334143379</v>
      </c>
      <c r="J50" s="173">
        <f>_xlfn.NORM.DIST(I50, I5,J5, TRUE)</f>
        <v>1.8888406513570721E-7</v>
      </c>
      <c r="K50" s="174" t="str">
        <f t="shared" si="1"/>
        <v>saniert</v>
      </c>
      <c r="L50" s="174" cm="1">
        <f t="array" ref="L50">IF(
    J50 &gt; (IF(
        K50 = "unsaniert",
        (MIN(IF(K$1:K$166="unsaniert",J$1:J$166)) + MAX(IF(K$1:K$166="unsaniert",J$1:J$166))) / 2,
        IF(
            K50 = "teilsaniert",
            (MIN(IF(K$1:K$166="teilsaniert",J$1:J$166)) + MAX(IF(K$1:K$166="teilsaniert",J$1:J$166))) / 2,
            (MIN(IF(K$1:K$166="saniert",J$1:J$166)) + MAX(IF(K$1:K$166="saniert",J$1:J$166))) / 2
        )
    )),
    0,
    IF(
        J49 &lt; (IF(
            K50 = "unsaniert",
            (MIN(IF(K$1:K$166="unsaniert",J$1:J$166)) + MAX(IF(K$1:K$166="unsaniert",J$1:J$166))) / 2,
            IF(
                K50 = "teilsaniert",
                (MIN(IF(K$1:K$166="teilsaniert",J$1:J$166)) + MAX(IF(K$1:K$166="teilsaniert",J$1:J$166))) / 2,
                (MIN(IF(K$1:K$166="saniert",J$1:J$166)) + MAX(IF(K$1:K$166="saniert",J$1:J$166))) / 2
            )
        )),
        0,
        I50
    )
)</f>
        <v>0</v>
      </c>
      <c r="O50" s="160"/>
      <c r="P50" s="174">
        <f t="shared" si="17"/>
        <v>-0.10921968063939913</v>
      </c>
      <c r="Q50" s="173">
        <f>_xlfn.NORM.DIST(P50, P5,Q5, TRUE)</f>
        <v>1.8834640040383277E-171</v>
      </c>
      <c r="R50" s="174" t="str">
        <f t="shared" si="2"/>
        <v>saniert</v>
      </c>
      <c r="S50" s="174" cm="1">
        <f t="array" ref="S50">IF(
    Q50 &gt; (IF(
        R50 = "unsaniert",
        (MIN(IF(R$1:R$166="unsaniert",Q$1:Q$166)) + MAX(IF(R$1:R$166="unsaniert",Q$1:Q$166))) / 2,
        IF(
            R50 = "teilsaniert",
            (MIN(IF(R$1:R$166="teilsaniert",Q$1:Q$166)) + MAX(IF(R$1:R$166="teilsaniert",Q$1:Q$166))) / 2,
            (MIN(IF(R$1:R$166="saniert",Q$1:Q$166)) + MAX(IF(R$1:R$166="saniert",Q$1:Q$166))) / 2
        )
    )),
    0,
    IF(
        Q49 &lt; (IF(
            R50 = "unsaniert",
            (MIN(IF(R$1:R$166="unsaniert",Q$1:Q$166)) + MAX(IF(R$1:R$166="unsaniert",Q$1:Q$166))) / 2,
            IF(
                R50 = "teilsaniert",
                (MIN(IF(R$1:R$166="teilsaniert",Q$1:Q$166)) + MAX(IF(R$1:R$166="teilsaniert",Q$1:Q$166))) / 2,
                (MIN(IF(R$1:R$166="saniert",Q$1:Q$166)) + MAX(IF(R$1:R$166="saniert",Q$1:Q$166))) / 2
            )
        )),
        0,
        P50
    )
)</f>
        <v>0</v>
      </c>
      <c r="W50" s="174">
        <f t="shared" si="18"/>
        <v>0.86763751553083024</v>
      </c>
      <c r="X50" s="173">
        <f t="shared" si="3"/>
        <v>6.3697923649079513E-5</v>
      </c>
      <c r="Y50" s="174" t="str">
        <f t="shared" si="4"/>
        <v>saniert</v>
      </c>
      <c r="Z50" s="174" cm="1">
        <f t="array" ref="Z50">IF(
    X50 &gt; (IF(
        Y50 = "unsaniert",
        (MIN(IF(Y$29:Y$166="unsaniert",X$29:X$166)) + MAX(IF(Y$29:Y$166="unsaniert",X$29:X$166))) / 2,
        IF(
            Y50 = "teilsaniert",
            (MIN(IF(Y$29:Y$166="teilsaniert",X$29:X$166)) + MAX(IF(Y$29:Y$166="teilsaniert",X$29:X$166))) / 2,
            (MIN(IF(Y$29:Y$166="saniert",X$29:X$166)) + MAX(IF(Y$29:Y$166="saniert",X$29:X$166))) / 2
        )
    )),
    0,
    IF(
        X49 &lt; (IF(
            Y50 = "unsaniert",
            (MIN(IF(Y$29:Y$166="unsaniert",X$29:X$166)) + MAX(IF(Y$29:Y$166="unsaniert",X$29:X$166))) / 2,
            IF(
                Y50 = "teilsaniert",
                (MIN(IF(Y$29:Y$166="teilsaniert",X$29:X$166)) + MAX(IF(Y$29:Y$166="teilsaniert",X$29:X$166))) / 2,
                (MIN(IF(Y$29:Y$166="saniert",X$29:X$166)) + MAX(IF(Y$29:Y$166="saniert",X$29:X$166))) / 2
            )
        )),
        0,
        W50
    )
)</f>
        <v>0</v>
      </c>
      <c r="AA50" s="160"/>
      <c r="AB50" s="160"/>
      <c r="AC50" s="160"/>
      <c r="AD50" s="174">
        <f t="shared" si="19"/>
        <v>0.31217329459573084</v>
      </c>
      <c r="AE50" s="173">
        <f t="shared" si="5"/>
        <v>1.42164527804519E-81</v>
      </c>
      <c r="AF50" s="174" t="str">
        <f t="shared" si="6"/>
        <v>saniert</v>
      </c>
      <c r="AG50" s="174" cm="1">
        <f t="array" ref="AG50">IF(
    AE50 &gt; (IF(
        AF50 = "unsaniert",
        (MIN(IF(AF$1:AF$166="unsaniert",AE$1:AE$166)) + MAX(IF(AF$1:AF$166="unsaniert",AE$1:AE$166))) / 2,
        IF(
            AF50 = "teilsaniert",
            (MIN(IF(AF$1:AF$166="teilsaniert",AE$1:AE$166)) + MAX(IF(AF$1:AF$166="teilsaniert",AE$1:AE$166))) / 2,
            (MIN(IF(AF$1:AF$166="saniert",AE$1:AE$166)) + MAX(IF(AF$1:AF$166="saniert",AE$1:AE$166))) / 2
        )
    )),
    0,
    IF(
        AE49 &lt; (IF(
            AF50 = "unsaniert",
            (MIN(IF(AF$1:AF$166="unsaniert",AE$1:AE$166)) + MAX(IF(AF$1:AF$166="unsaniert",AE$1:AE$166))) / 2,
            IF(
                AF50 = "teilsaniert",
                (MIN(IF(AF$1:AF$166="teilsaniert",AE$1:AE$166)) + MAX(IF(AF$1:AF$166="teilsaniert",AE$1:AE$166))) / 2,
                (MIN(IF(AF$1:AF$166="saniert",AE$1:AE$166)) + MAX(IF(AF$1:AF$166="saniert",AE$1:AE$166))) / 2
            )
        )),
        0,
        AD50
    )
)</f>
        <v>0</v>
      </c>
      <c r="AH50" s="160"/>
      <c r="AI50" s="160"/>
      <c r="AJ50" s="160"/>
      <c r="AK50" s="174">
        <f t="shared" si="20"/>
        <v>-7.5251752305663749E-2</v>
      </c>
      <c r="AL50" s="173">
        <f t="shared" si="7"/>
        <v>9.091242432498486E-137</v>
      </c>
      <c r="AM50" s="174" t="str">
        <f t="shared" si="8"/>
        <v>saniert</v>
      </c>
      <c r="AN50" s="174" cm="1">
        <f t="array" ref="AN50">IF(
    AL50 &gt; (IF(
        AM50 = "unsaniert",
        (MIN(IF(AM$1:AM$166="unsaniert",AL$1:AL$166)) + MAX(IF(AM$1:AM$166="unsaniert",AL$1:AL$166))) / 2,
        IF(
            AM50 = "teilsaniert",
            (MIN(IF(AM$1:AM$166="teilsaniert",AL$1:AL$166)) + MAX(IF(AM$1:AM$166="teilsaniert",AL$1:AL$166))) / 2,
            (MIN(IF(AM$1:AM$166="saniert",AL$1:AL$166)) + MAX(IF(AM$1:AM$166="saniert",AL$1:AL$166))) / 2
        )
    )),
    0,
    IF(
        AL49 &lt; (IF(
            AM50 = "unsaniert",
            (MIN(IF(AM$1:AM$166="unsaniert",AL$1:AL$166)) + MAX(IF(AM$1:AM$166="unsaniert",AL$1:AL$166))) / 2,
            IF(
                AM50 = "teilsaniert",
                (MIN(IF(AM$1:AM$166="teilsaniert",AL$1:AL$166)) + MAX(IF(AM$1:AM$166="teilsaniert",AL$1:AL$166))) / 2,
                (MIN(IF(AM$1:AM$166="saniert",AL$1:AL$166)) + MAX(IF(AM$1:AM$166="saniert",AL$1:AL$166))) / 2
            )
        )),
        0,
        AK50
    )
)</f>
        <v>0</v>
      </c>
      <c r="AR50" s="174">
        <f t="shared" si="21"/>
        <v>1.2626431325147016</v>
      </c>
      <c r="AS50" s="173">
        <f t="shared" si="9"/>
        <v>0.32642698042887991</v>
      </c>
      <c r="AT50" s="174" t="str">
        <f t="shared" si="10"/>
        <v>teilsaniert</v>
      </c>
      <c r="AU50" s="174" cm="1">
        <f t="array" ref="AU50">IF(
    AS50 &gt; (IF(
        AT50 = "unsaniert",
        (MIN(IF(AT$1:AT$166="unsaniert",AS$1:AS$166)) + MAX(IF(AT$1:AT$166="unsaniert",AS$1:AS$166))) / 2,
        IF(
            AT50 = "teilsaniert",
            (MIN(IF(AT$1:AT$166="teilsaniert",AS$1:AS$166)) + MAX(IF(AT$1:AT$166="teilsaniert",AS$1:AS$166))) / 2,
            (MIN(IF(AT$1:AT$166="saniert",AS$1:AS$166)) + MAX(IF(AT$1:AT$166="saniert",AS$1:AS$166))) / 2
        )
    )),
    0,
    IF(
        AS49 &lt; (IF(
            AT50 = "unsaniert",
            (MIN(IF(AT$1:AT$166="unsaniert",AS$1:AS$166)) + MAX(IF(AT$1:AT$166="unsaniert",AS$1:AS$166))) / 2,
            IF(
                AT50 = "teilsaniert",
                (MIN(IF(AT$1:AT$166="teilsaniert",AS$1:AS$166)) + MAX(IF(AT$1:AT$166="teilsaniert",AS$1:AS$166))) / 2,
                (MIN(IF(AT$1:AT$166="saniert",AS$1:AS$166)) + MAX(IF(AT$1:AT$166="saniert",AS$1:AS$166))) / 2
            )
        )),
        0,
        AR50
    )
)</f>
        <v>0</v>
      </c>
      <c r="AV50" s="160"/>
      <c r="AW50" s="160"/>
      <c r="AX50" s="160"/>
      <c r="AY50" s="174">
        <f t="shared" si="22"/>
        <v>0.27574194911150496</v>
      </c>
      <c r="AZ50" s="173">
        <f t="shared" si="24"/>
        <v>2.6876833554302834E-6</v>
      </c>
      <c r="BA50" s="174" t="str">
        <f t="shared" si="25"/>
        <v>saniert</v>
      </c>
      <c r="BB50" s="174" cm="1">
        <f t="array" ref="BB50">IF(
    AZ50 &gt; (IF(
        BA50 = "unsaniert",
        (MIN(IF(BA$1:BA$166="unsaniert",AZ$1:AZ$166)) + MAX(IF(BA$1:BA$166="unsaniert",AZ$1:AZ$166))) / 2,
        IF(
            BA50 = "teilsaniert",
            (MIN(IF(BA$1:BA$166="teilsaniert",AZ$1:AZ$166)) + MAX(IF(BA$1:BA$166="teilsaniert",AZ$1:AZ$166))) / 2,
            (MIN(IF(BA$1:BA$166="saniert",AZ$1:AZ$166)) + MAX(IF(BA$1:BA$166="saniert",AZ$1:AZ$166))) / 2
        )
    )),
    0,
    IF(
        AZ49 &lt; (IF(
            BA50 = "unsaniert",
            (MIN(IF(BA$1:BA$166="unsaniert",AZ$1:AZ$166)) + MAX(IF(BA$1:BA$166="unsaniert",AZ$1:AZ$166))) / 2,
            IF(
                BA50 = "teilsaniert",
                (MIN(IF(BA$1:BA$166="teilsaniert",AZ$1:AZ$166)) + MAX(IF(BA$1:BA$166="teilsaniert",AZ$1:AZ$166))) / 2,
                (MIN(IF(BA$1:BA$166="saniert",AZ$1:AZ$166)) + MAX(IF(BA$1:BA$166="saniert",AZ$1:AZ$166))) / 2
            )
        )),
        0,
        AY50
    )
)</f>
        <v>0</v>
      </c>
      <c r="BC50" s="160"/>
      <c r="BD50" s="160"/>
      <c r="BE50" s="160"/>
      <c r="BF50" s="174">
        <f t="shared" si="23"/>
        <v>9.7997151466117705E-2</v>
      </c>
      <c r="BG50" s="173">
        <f t="shared" si="13"/>
        <v>9.8583547362147755E-4</v>
      </c>
      <c r="BH50" s="174" t="str">
        <f t="shared" si="14"/>
        <v>saniert</v>
      </c>
      <c r="BI50" s="174" cm="1">
        <f t="array" ref="BI50">IF(
    BG50 &gt; (IF(
        BH50 = "unsaniert",
        (MIN(IF(BH$1:BH$166="unsaniert",BG$1:BG$166)) + MAX(IF(BH$1:BH$166="unsaniert",BG$1:BG$166))) / 2,
        IF(
            BH50 = "teilsaniert",
            (MIN(IF(BH$1:BH$166="teilsaniert",BG$1:BG$166)) + MAX(IF(BH$1:BH$166="teilsaniert",BG$1:BG$166))) / 2,
            (MIN(IF(BH$1:BH$166="saniert",BG$1:BG$166)) + MAX(IF(BH$1:BH$166="saniert",BG$1:BG$166))) / 2
        )
    )),
    0,
    IF(
        BG49 &lt; (IF(
            BH50 = "unsaniert",
            (MIN(IF(BH$1:BH$166="unsaniert",BG$1:BG$166)) + MAX(IF(BH$1:BH$166="unsaniert",BG$1:BG$166))) / 2,
            IF(
                BH50 = "teilsaniert",
                (MIN(IF(BH$1:BH$166="teilsaniert",BG$1:BG$166)) + MAX(IF(BH$1:BH$166="teilsaniert",BG$1:BG$166))) / 2,
                (MIN(IF(BH$1:BH$166="saniert",BG$1:BG$166)) + MAX(IF(BH$1:BH$166="saniert",BG$1:BG$166))) / 2
            )
        )),
        0,
        BF50
    )
)</f>
        <v>0</v>
      </c>
    </row>
    <row r="51" spans="2:61">
      <c r="B51" s="174">
        <f t="shared" si="15"/>
        <v>0.83427253095293685</v>
      </c>
      <c r="C51" s="173">
        <f>_xlfn.NORM.DIST(B51, B5,C5, TRUE)</f>
        <v>3.0370619605514734E-10</v>
      </c>
      <c r="D51" s="174" t="str">
        <f t="shared" si="0"/>
        <v>saniert</v>
      </c>
      <c r="E51" s="174" cm="1">
        <f t="array" ref="E51">IF(
    C51 &gt; (IF(
        D51 = "unsaniert",
        (MIN(IF(D$1:D$166="unsaniert",C$1:C$166)) + MAX(IF(D$1:D$166="unsaniert",C$1:C$166))) / 2,
        IF(
            D51 = "teilsaniert",
            (MIN(IF(D$1:D$166="teilsaniert",C$1:C$166)) + MAX(IF(D$1:D$166="teilsaniert",C$1:C$166))) / 2,
            (MIN(IF(D$1:D$166="saniert",C$1:C$166)) + MAX(IF(D$1:D$166="saniert",C$1:C$166))) / 2
        )
    )),
    0,
    IF(
        C50 &lt; (IF(
            D51 = "unsaniert",
            (MIN(IF(D$1:D$166="unsaniert",C$1:C$166)) + MAX(IF(D$1:D$166="unsaniert",C$1:C$166))) / 2,
            IF(
                D51 = "teilsaniert",
                (MIN(IF(D$1:D$166="teilsaniert",C$1:C$166)) + MAX(IF(D$1:D$166="teilsaniert",C$1:C$166))) / 2,
                (MIN(IF(D$1:D$166="saniert",C$1:C$166)) + MAX(IF(D$1:D$166="saniert",C$1:C$166))) / 2
            )
        )),
        0,
        B51
    )
)</f>
        <v>0</v>
      </c>
      <c r="F51" s="172"/>
      <c r="H51" s="160"/>
      <c r="I51" s="174">
        <f t="shared" si="16"/>
        <v>0.28702692334143376</v>
      </c>
      <c r="J51" s="173">
        <f>_xlfn.NORM.DIST(I51, I5,J5, TRUE)</f>
        <v>9.6317985478375986E-9</v>
      </c>
      <c r="K51" s="174" t="str">
        <f t="shared" si="1"/>
        <v>saniert</v>
      </c>
      <c r="L51" s="174" cm="1">
        <f t="array" ref="L51">IF(
    J51 &gt; (IF(
        K51 = "unsaniert",
        (MIN(IF(K$1:K$166="unsaniert",J$1:J$166)) + MAX(IF(K$1:K$166="unsaniert",J$1:J$166))) / 2,
        IF(
            K51 = "teilsaniert",
            (MIN(IF(K$1:K$166="teilsaniert",J$1:J$166)) + MAX(IF(K$1:K$166="teilsaniert",J$1:J$166))) / 2,
            (MIN(IF(K$1:K$166="saniert",J$1:J$166)) + MAX(IF(K$1:K$166="saniert",J$1:J$166))) / 2
        )
    )),
    0,
    IF(
        J50 &lt; (IF(
            K51 = "unsaniert",
            (MIN(IF(K$1:K$166="unsaniert",J$1:J$166)) + MAX(IF(K$1:K$166="unsaniert",J$1:J$166))) / 2,
            IF(
                K51 = "teilsaniert",
                (MIN(IF(K$1:K$166="teilsaniert",J$1:J$166)) + MAX(IF(K$1:K$166="teilsaniert",J$1:J$166))) / 2,
                (MIN(IF(K$1:K$166="saniert",J$1:J$166)) + MAX(IF(K$1:K$166="saniert",J$1:J$166))) / 2
            )
        )),
        0,
        I51
    )
)</f>
        <v>0</v>
      </c>
      <c r="O51" s="160"/>
      <c r="P51" s="174">
        <f t="shared" si="17"/>
        <v>-0.13921968063939913</v>
      </c>
      <c r="Q51" s="173">
        <f>_xlfn.NORM.DIST(P51, P5,Q5, TRUE)</f>
        <v>2.4194726521828821E-197</v>
      </c>
      <c r="R51" s="174" t="str">
        <f t="shared" si="2"/>
        <v>saniert</v>
      </c>
      <c r="S51" s="174" cm="1">
        <f t="array" ref="S51">IF(
    Q51 &gt; (IF(
        R51 = "unsaniert",
        (MIN(IF(R$1:R$166="unsaniert",Q$1:Q$166)) + MAX(IF(R$1:R$166="unsaniert",Q$1:Q$166))) / 2,
        IF(
            R51 = "teilsaniert",
            (MIN(IF(R$1:R$166="teilsaniert",Q$1:Q$166)) + MAX(IF(R$1:R$166="teilsaniert",Q$1:Q$166))) / 2,
            (MIN(IF(R$1:R$166="saniert",Q$1:Q$166)) + MAX(IF(R$1:R$166="saniert",Q$1:Q$166))) / 2
        )
    )),
    0,
    IF(
        Q50 &lt; (IF(
            R51 = "unsaniert",
            (MIN(IF(R$1:R$166="unsaniert",Q$1:Q$166)) + MAX(IF(R$1:R$166="unsaniert",Q$1:Q$166))) / 2,
            IF(
                R51 = "teilsaniert",
                (MIN(IF(R$1:R$166="teilsaniert",Q$1:Q$166)) + MAX(IF(R$1:R$166="teilsaniert",Q$1:Q$166))) / 2,
                (MIN(IF(R$1:R$166="saniert",Q$1:Q$166)) + MAX(IF(R$1:R$166="saniert",Q$1:Q$166))) / 2
            )
        )),
        0,
        P51
    )
)</f>
        <v>0</v>
      </c>
      <c r="W51" s="174">
        <f t="shared" si="18"/>
        <v>0.83763751553083021</v>
      </c>
      <c r="X51" s="173">
        <f t="shared" si="3"/>
        <v>9.06047432768323E-6</v>
      </c>
      <c r="Y51" s="174" t="str">
        <f t="shared" si="4"/>
        <v>saniert</v>
      </c>
      <c r="Z51" s="174" cm="1">
        <f t="array" ref="Z51">IF(
    X51 &gt; (IF(
        Y51 = "unsaniert",
        (MIN(IF(Y$29:Y$166="unsaniert",X$29:X$166)) + MAX(IF(Y$29:Y$166="unsaniert",X$29:X$166))) / 2,
        IF(
            Y51 = "teilsaniert",
            (MIN(IF(Y$29:Y$166="teilsaniert",X$29:X$166)) + MAX(IF(Y$29:Y$166="teilsaniert",X$29:X$166))) / 2,
            (MIN(IF(Y$29:Y$166="saniert",X$29:X$166)) + MAX(IF(Y$29:Y$166="saniert",X$29:X$166))) / 2
        )
    )),
    0,
    IF(
        X50 &lt; (IF(
            Y51 = "unsaniert",
            (MIN(IF(Y$29:Y$166="unsaniert",X$29:X$166)) + MAX(IF(Y$29:Y$166="unsaniert",X$29:X$166))) / 2,
            IF(
                Y51 = "teilsaniert",
                (MIN(IF(Y$29:Y$166="teilsaniert",X$29:X$166)) + MAX(IF(Y$29:Y$166="teilsaniert",X$29:X$166))) / 2,
                (MIN(IF(Y$29:Y$166="saniert",X$29:X$166)) + MAX(IF(Y$29:Y$166="saniert",X$29:X$166))) / 2
            )
        )),
        0,
        W51
    )
)</f>
        <v>0</v>
      </c>
      <c r="AA51" s="160"/>
      <c r="AB51" s="160"/>
      <c r="AC51" s="160"/>
      <c r="AD51" s="174">
        <f t="shared" si="19"/>
        <v>0.28217329459573082</v>
      </c>
      <c r="AE51" s="173">
        <f t="shared" si="5"/>
        <v>2.7267356117676341E-94</v>
      </c>
      <c r="AF51" s="174" t="str">
        <f t="shared" si="6"/>
        <v>saniert</v>
      </c>
      <c r="AG51" s="174" cm="1">
        <f t="array" ref="AG51">IF(
    AE51 &gt; (IF(
        AF51 = "unsaniert",
        (MIN(IF(AF$1:AF$166="unsaniert",AE$1:AE$166)) + MAX(IF(AF$1:AF$166="unsaniert",AE$1:AE$166))) / 2,
        IF(
            AF51 = "teilsaniert",
            (MIN(IF(AF$1:AF$166="teilsaniert",AE$1:AE$166)) + MAX(IF(AF$1:AF$166="teilsaniert",AE$1:AE$166))) / 2,
            (MIN(IF(AF$1:AF$166="saniert",AE$1:AE$166)) + MAX(IF(AF$1:AF$166="saniert",AE$1:AE$166))) / 2
        )
    )),
    0,
    IF(
        AE50 &lt; (IF(
            AF51 = "unsaniert",
            (MIN(IF(AF$1:AF$166="unsaniert",AE$1:AE$166)) + MAX(IF(AF$1:AF$166="unsaniert",AE$1:AE$166))) / 2,
            IF(
                AF51 = "teilsaniert",
                (MIN(IF(AF$1:AF$166="teilsaniert",AE$1:AE$166)) + MAX(IF(AF$1:AF$166="teilsaniert",AE$1:AE$166))) / 2,
                (MIN(IF(AF$1:AF$166="saniert",AE$1:AE$166)) + MAX(IF(AF$1:AF$166="saniert",AE$1:AE$166))) / 2
            )
        )),
        0,
        AD51
    )
)</f>
        <v>0</v>
      </c>
      <c r="AH51" s="160"/>
      <c r="AI51" s="160"/>
      <c r="AJ51" s="160"/>
      <c r="AK51" s="174">
        <f t="shared" si="20"/>
        <v>-0.10525175230566375</v>
      </c>
      <c r="AL51" s="173">
        <f t="shared" si="7"/>
        <v>1.3151389612260206E-157</v>
      </c>
      <c r="AM51" s="174" t="str">
        <f t="shared" si="8"/>
        <v>saniert</v>
      </c>
      <c r="AN51" s="174" cm="1">
        <f t="array" ref="AN51">IF(
    AL51 &gt; (IF(
        AM51 = "unsaniert",
        (MIN(IF(AM$1:AM$166="unsaniert",AL$1:AL$166)) + MAX(IF(AM$1:AM$166="unsaniert",AL$1:AL$166))) / 2,
        IF(
            AM51 = "teilsaniert",
            (MIN(IF(AM$1:AM$166="teilsaniert",AL$1:AL$166)) + MAX(IF(AM$1:AM$166="teilsaniert",AL$1:AL$166))) / 2,
            (MIN(IF(AM$1:AM$166="saniert",AL$1:AL$166)) + MAX(IF(AM$1:AM$166="saniert",AL$1:AL$166))) / 2
        )
    )),
    0,
    IF(
        AL50 &lt; (IF(
            AM51 = "unsaniert",
            (MIN(IF(AM$1:AM$166="unsaniert",AL$1:AL$166)) + MAX(IF(AM$1:AM$166="unsaniert",AL$1:AL$166))) / 2,
            IF(
                AM51 = "teilsaniert",
                (MIN(IF(AM$1:AM$166="teilsaniert",AL$1:AL$166)) + MAX(IF(AM$1:AM$166="teilsaniert",AL$1:AL$166))) / 2,
                (MIN(IF(AM$1:AM$166="saniert",AL$1:AL$166)) + MAX(IF(AM$1:AM$166="saniert",AL$1:AL$166))) / 2
            )
        )),
        0,
        AK51
    )
)</f>
        <v>0</v>
      </c>
      <c r="AR51" s="174">
        <f t="shared" si="21"/>
        <v>1.2326431325147016</v>
      </c>
      <c r="AS51" s="173">
        <f t="shared" si="9"/>
        <v>0.24831944872474876</v>
      </c>
      <c r="AT51" s="174" t="str">
        <f t="shared" si="10"/>
        <v>teilsaniert</v>
      </c>
      <c r="AU51" s="174" cm="1">
        <f t="array" ref="AU51">IF(
    AS51 &gt; (IF(
        AT51 = "unsaniert",
        (MIN(IF(AT$1:AT$166="unsaniert",AS$1:AS$166)) + MAX(IF(AT$1:AT$166="unsaniert",AS$1:AS$166))) / 2,
        IF(
            AT51 = "teilsaniert",
            (MIN(IF(AT$1:AT$166="teilsaniert",AS$1:AS$166)) + MAX(IF(AT$1:AT$166="teilsaniert",AS$1:AS$166))) / 2,
            (MIN(IF(AT$1:AT$166="saniert",AS$1:AS$166)) + MAX(IF(AT$1:AT$166="saniert",AS$1:AS$166))) / 2
        )
    )),
    0,
    IF(
        AS50 &lt; (IF(
            AT51 = "unsaniert",
            (MIN(IF(AT$1:AT$166="unsaniert",AS$1:AS$166)) + MAX(IF(AT$1:AT$166="unsaniert",AS$1:AS$166))) / 2,
            IF(
                AT51 = "teilsaniert",
                (MIN(IF(AT$1:AT$166="teilsaniert",AS$1:AS$166)) + MAX(IF(AT$1:AT$166="teilsaniert",AS$1:AS$166))) / 2,
                (MIN(IF(AT$1:AT$166="saniert",AS$1:AS$166)) + MAX(IF(AT$1:AT$166="saniert",AS$1:AS$166))) / 2
            )
        )),
        0,
        AR51
    )
)</f>
        <v>0</v>
      </c>
      <c r="AV51" s="160"/>
      <c r="AW51" s="160"/>
      <c r="AX51" s="160"/>
      <c r="AY51" s="174">
        <f t="shared" si="22"/>
        <v>0.24574194911150496</v>
      </c>
      <c r="AZ51" s="173">
        <f t="shared" si="24"/>
        <v>2.1759531443985419E-7</v>
      </c>
      <c r="BA51" s="174" t="str">
        <f t="shared" si="25"/>
        <v>saniert</v>
      </c>
      <c r="BB51" s="174" cm="1">
        <f t="array" ref="BB51">IF(
    AZ51 &gt; (IF(
        BA51 = "unsaniert",
        (MIN(IF(BA$1:BA$166="unsaniert",AZ$1:AZ$166)) + MAX(IF(BA$1:BA$166="unsaniert",AZ$1:AZ$166))) / 2,
        IF(
            BA51 = "teilsaniert",
            (MIN(IF(BA$1:BA$166="teilsaniert",AZ$1:AZ$166)) + MAX(IF(BA$1:BA$166="teilsaniert",AZ$1:AZ$166))) / 2,
            (MIN(IF(BA$1:BA$166="saniert",AZ$1:AZ$166)) + MAX(IF(BA$1:BA$166="saniert",AZ$1:AZ$166))) / 2
        )
    )),
    0,
    IF(
        AZ50 &lt; (IF(
            BA51 = "unsaniert",
            (MIN(IF(BA$1:BA$166="unsaniert",AZ$1:AZ$166)) + MAX(IF(BA$1:BA$166="unsaniert",AZ$1:AZ$166))) / 2,
            IF(
                BA51 = "teilsaniert",
                (MIN(IF(BA$1:BA$166="teilsaniert",AZ$1:AZ$166)) + MAX(IF(BA$1:BA$166="teilsaniert",AZ$1:AZ$166))) / 2,
                (MIN(IF(BA$1:BA$166="saniert",AZ$1:AZ$166)) + MAX(IF(BA$1:BA$166="saniert",AZ$1:AZ$166))) / 2
            )
        )),
        0,
        AY51
    )
)</f>
        <v>0</v>
      </c>
      <c r="BC51" s="160"/>
      <c r="BD51" s="160"/>
      <c r="BE51" s="160"/>
      <c r="BF51" s="174">
        <f t="shared" si="23"/>
        <v>6.7997151466117706E-2</v>
      </c>
      <c r="BG51" s="173">
        <f t="shared" si="13"/>
        <v>2.319628615752864E-4</v>
      </c>
      <c r="BH51" s="174" t="str">
        <f t="shared" si="14"/>
        <v>saniert</v>
      </c>
      <c r="BI51" s="174" cm="1">
        <f t="array" ref="BI51">IF(
    BG51 &gt; (IF(
        BH51 = "unsaniert",
        (MIN(IF(BH$1:BH$166="unsaniert",BG$1:BG$166)) + MAX(IF(BH$1:BH$166="unsaniert",BG$1:BG$166))) / 2,
        IF(
            BH51 = "teilsaniert",
            (MIN(IF(BH$1:BH$166="teilsaniert",BG$1:BG$166)) + MAX(IF(BH$1:BH$166="teilsaniert",BG$1:BG$166))) / 2,
            (MIN(IF(BH$1:BH$166="saniert",BG$1:BG$166)) + MAX(IF(BH$1:BH$166="saniert",BG$1:BG$166))) / 2
        )
    )),
    0,
    IF(
        BG50 &lt; (IF(
            BH51 = "unsaniert",
            (MIN(IF(BH$1:BH$166="unsaniert",BG$1:BG$166)) + MAX(IF(BH$1:BH$166="unsaniert",BG$1:BG$166))) / 2,
            IF(
                BH51 = "teilsaniert",
                (MIN(IF(BH$1:BH$166="teilsaniert",BG$1:BG$166)) + MAX(IF(BH$1:BH$166="teilsaniert",BG$1:BG$166))) / 2,
                (MIN(IF(BH$1:BH$166="saniert",BG$1:BG$166)) + MAX(IF(BH$1:BH$166="saniert",BG$1:BG$166))) / 2
            )
        )),
        0,
        BF51
    )
)</f>
        <v>0</v>
      </c>
    </row>
    <row r="52" spans="2:61">
      <c r="B52" s="174">
        <f t="shared" si="15"/>
        <v>0.80427253095293683</v>
      </c>
      <c r="C52" s="173">
        <f>_xlfn.NORM.DIST(B52, B5,C5, TRUE)</f>
        <v>6.7686134758568288E-12</v>
      </c>
      <c r="D52" s="174" t="str">
        <f t="shared" si="0"/>
        <v>saniert</v>
      </c>
      <c r="E52" s="174" cm="1">
        <f t="array" ref="E52">IF(
    C52 &gt; (IF(
        D52 = "unsaniert",
        (MIN(IF(D$1:D$166="unsaniert",C$1:C$166)) + MAX(IF(D$1:D$166="unsaniert",C$1:C$166))) / 2,
        IF(
            D52 = "teilsaniert",
            (MIN(IF(D$1:D$166="teilsaniert",C$1:C$166)) + MAX(IF(D$1:D$166="teilsaniert",C$1:C$166))) / 2,
            (MIN(IF(D$1:D$166="saniert",C$1:C$166)) + MAX(IF(D$1:D$166="saniert",C$1:C$166))) / 2
        )
    )),
    0,
    IF(
        C51 &lt; (IF(
            D52 = "unsaniert",
            (MIN(IF(D$1:D$166="unsaniert",C$1:C$166)) + MAX(IF(D$1:D$166="unsaniert",C$1:C$166))) / 2,
            IF(
                D52 = "teilsaniert",
                (MIN(IF(D$1:D$166="teilsaniert",C$1:C$166)) + MAX(IF(D$1:D$166="teilsaniert",C$1:C$166))) / 2,
                (MIN(IF(D$1:D$166="saniert",C$1:C$166)) + MAX(IF(D$1:D$166="saniert",C$1:C$166))) / 2
            )
        )),
        0,
        B52
    )
)</f>
        <v>0</v>
      </c>
      <c r="F52" s="172"/>
      <c r="H52" s="160"/>
      <c r="I52" s="174">
        <f t="shared" si="16"/>
        <v>0.25702692334143373</v>
      </c>
      <c r="J52" s="173">
        <f>_xlfn.NORM.DIST(I52, I5,J5, TRUE)</f>
        <v>3.7034409716297812E-10</v>
      </c>
      <c r="K52" s="174" t="str">
        <f t="shared" si="1"/>
        <v>saniert</v>
      </c>
      <c r="L52" s="174" cm="1">
        <f t="array" ref="L52">IF(
    J52 &gt; (IF(
        K52 = "unsaniert",
        (MIN(IF(K$1:K$166="unsaniert",J$1:J$166)) + MAX(IF(K$1:K$166="unsaniert",J$1:J$166))) / 2,
        IF(
            K52 = "teilsaniert",
            (MIN(IF(K$1:K$166="teilsaniert",J$1:J$166)) + MAX(IF(K$1:K$166="teilsaniert",J$1:J$166))) / 2,
            (MIN(IF(K$1:K$166="saniert",J$1:J$166)) + MAX(IF(K$1:K$166="saniert",J$1:J$166))) / 2
        )
    )),
    0,
    IF(
        J51 &lt; (IF(
            K52 = "unsaniert",
            (MIN(IF(K$1:K$166="unsaniert",J$1:J$166)) + MAX(IF(K$1:K$166="unsaniert",J$1:J$166))) / 2,
            IF(
                K52 = "teilsaniert",
                (MIN(IF(K$1:K$166="teilsaniert",J$1:J$166)) + MAX(IF(K$1:K$166="teilsaniert",J$1:J$166))) / 2,
                (MIN(IF(K$1:K$166="saniert",J$1:J$166)) + MAX(IF(K$1:K$166="saniert",J$1:J$166))) / 2
            )
        )),
        0,
        I52
    )
)</f>
        <v>0</v>
      </c>
      <c r="O52" s="160"/>
      <c r="P52" s="174">
        <f t="shared" si="17"/>
        <v>-0.16921968063939913</v>
      </c>
      <c r="Q52" s="173">
        <f>_xlfn.NORM.DIST(P52, P5,Q5, TRUE)</f>
        <v>4.4981027713971848E-225</v>
      </c>
      <c r="R52" s="174" t="str">
        <f t="shared" si="2"/>
        <v>saniert</v>
      </c>
      <c r="S52" s="174" cm="1">
        <f t="array" ref="S52">IF(
    Q52 &gt; (IF(
        R52 = "unsaniert",
        (MIN(IF(R$1:R$166="unsaniert",Q$1:Q$166)) + MAX(IF(R$1:R$166="unsaniert",Q$1:Q$166))) / 2,
        IF(
            R52 = "teilsaniert",
            (MIN(IF(R$1:R$166="teilsaniert",Q$1:Q$166)) + MAX(IF(R$1:R$166="teilsaniert",Q$1:Q$166))) / 2,
            (MIN(IF(R$1:R$166="saniert",Q$1:Q$166)) + MAX(IF(R$1:R$166="saniert",Q$1:Q$166))) / 2
        )
    )),
    0,
    IF(
        Q51 &lt; (IF(
            R52 = "unsaniert",
            (MIN(IF(R$1:R$166="unsaniert",Q$1:Q$166)) + MAX(IF(R$1:R$166="unsaniert",Q$1:Q$166))) / 2,
            IF(
                R52 = "teilsaniert",
                (MIN(IF(R$1:R$166="teilsaniert",Q$1:Q$166)) + MAX(IF(R$1:R$166="teilsaniert",Q$1:Q$166))) / 2,
                (MIN(IF(R$1:R$166="saniert",Q$1:Q$166)) + MAX(IF(R$1:R$166="saniert",Q$1:Q$166))) / 2
            )
        )),
        0,
        P52
    )
)</f>
        <v>0</v>
      </c>
      <c r="W52" s="174">
        <f t="shared" si="18"/>
        <v>0.80763751553083019</v>
      </c>
      <c r="X52" s="173">
        <f t="shared" si="3"/>
        <v>1.0565385533194417E-6</v>
      </c>
      <c r="Y52" s="174" t="str">
        <f t="shared" si="4"/>
        <v>saniert</v>
      </c>
      <c r="Z52" s="174" cm="1">
        <f t="array" ref="Z52">IF(
    X52 &gt; (IF(
        Y52 = "unsaniert",
        (MIN(IF(Y$29:Y$166="unsaniert",X$29:X$166)) + MAX(IF(Y$29:Y$166="unsaniert",X$29:X$166))) / 2,
        IF(
            Y52 = "teilsaniert",
            (MIN(IF(Y$29:Y$166="teilsaniert",X$29:X$166)) + MAX(IF(Y$29:Y$166="teilsaniert",X$29:X$166))) / 2,
            (MIN(IF(Y$29:Y$166="saniert",X$29:X$166)) + MAX(IF(Y$29:Y$166="saniert",X$29:X$166))) / 2
        )
    )),
    0,
    IF(
        X51 &lt; (IF(
            Y52 = "unsaniert",
            (MIN(IF(Y$29:Y$166="unsaniert",X$29:X$166)) + MAX(IF(Y$29:Y$166="unsaniert",X$29:X$166))) / 2,
            IF(
                Y52 = "teilsaniert",
                (MIN(IF(Y$29:Y$166="teilsaniert",X$29:X$166)) + MAX(IF(Y$29:Y$166="teilsaniert",X$29:X$166))) / 2,
                (MIN(IF(Y$29:Y$166="saniert",X$29:X$166)) + MAX(IF(Y$29:Y$166="saniert",X$29:X$166))) / 2
            )
        )),
        0,
        W52
    )
)</f>
        <v>0</v>
      </c>
      <c r="AA52" s="160"/>
      <c r="AB52" s="160"/>
      <c r="AC52" s="160"/>
      <c r="AD52" s="174">
        <f t="shared" si="19"/>
        <v>0.25217329459573079</v>
      </c>
      <c r="AE52" s="173">
        <f t="shared" si="5"/>
        <v>6.0047924842605848E-108</v>
      </c>
      <c r="AF52" s="174" t="str">
        <f t="shared" si="6"/>
        <v>saniert</v>
      </c>
      <c r="AG52" s="174" cm="1">
        <f t="array" ref="AG52">IF(
    AE52 &gt; (IF(
        AF52 = "unsaniert",
        (MIN(IF(AF$1:AF$166="unsaniert",AE$1:AE$166)) + MAX(IF(AF$1:AF$166="unsaniert",AE$1:AE$166))) / 2,
        IF(
            AF52 = "teilsaniert",
            (MIN(IF(AF$1:AF$166="teilsaniert",AE$1:AE$166)) + MAX(IF(AF$1:AF$166="teilsaniert",AE$1:AE$166))) / 2,
            (MIN(IF(AF$1:AF$166="saniert",AE$1:AE$166)) + MAX(IF(AF$1:AF$166="saniert",AE$1:AE$166))) / 2
        )
    )),
    0,
    IF(
        AE51 &lt; (IF(
            AF52 = "unsaniert",
            (MIN(IF(AF$1:AF$166="unsaniert",AE$1:AE$166)) + MAX(IF(AF$1:AF$166="unsaniert",AE$1:AE$166))) / 2,
            IF(
                AF52 = "teilsaniert",
                (MIN(IF(AF$1:AF$166="teilsaniert",AE$1:AE$166)) + MAX(IF(AF$1:AF$166="teilsaniert",AE$1:AE$166))) / 2,
                (MIN(IF(AF$1:AF$166="saniert",AE$1:AE$166)) + MAX(IF(AF$1:AF$166="saniert",AE$1:AE$166))) / 2
            )
        )),
        0,
        AD52
    )
)</f>
        <v>0</v>
      </c>
      <c r="AH52" s="160"/>
      <c r="AI52" s="160"/>
      <c r="AJ52" s="160"/>
      <c r="AK52" s="174">
        <f t="shared" si="20"/>
        <v>-0.13525175230566375</v>
      </c>
      <c r="AL52" s="173">
        <f t="shared" si="7"/>
        <v>6.0642954059290472E-180</v>
      </c>
      <c r="AM52" s="174" t="str">
        <f t="shared" si="8"/>
        <v>saniert</v>
      </c>
      <c r="AN52" s="174" cm="1">
        <f t="array" ref="AN52">IF(
    AL52 &gt; (IF(
        AM52 = "unsaniert",
        (MIN(IF(AM$1:AM$166="unsaniert",AL$1:AL$166)) + MAX(IF(AM$1:AM$166="unsaniert",AL$1:AL$166))) / 2,
        IF(
            AM52 = "teilsaniert",
            (MIN(IF(AM$1:AM$166="teilsaniert",AL$1:AL$166)) + MAX(IF(AM$1:AM$166="teilsaniert",AL$1:AL$166))) / 2,
            (MIN(IF(AM$1:AM$166="saniert",AL$1:AL$166)) + MAX(IF(AM$1:AM$166="saniert",AL$1:AL$166))) / 2
        )
    )),
    0,
    IF(
        AL51 &lt; (IF(
            AM52 = "unsaniert",
            (MIN(IF(AM$1:AM$166="unsaniert",AL$1:AL$166)) + MAX(IF(AM$1:AM$166="unsaniert",AL$1:AL$166))) / 2,
            IF(
                AM52 = "teilsaniert",
                (MIN(IF(AM$1:AM$166="teilsaniert",AL$1:AL$166)) + MAX(IF(AM$1:AM$166="teilsaniert",AL$1:AL$166))) / 2,
                (MIN(IF(AM$1:AM$166="saniert",AL$1:AL$166)) + MAX(IF(AM$1:AM$166="saniert",AL$1:AL$166))) / 2
            )
        )),
        0,
        AK52
    )
)</f>
        <v>0</v>
      </c>
      <c r="AR52" s="174">
        <f t="shared" si="21"/>
        <v>1.2026431325147016</v>
      </c>
      <c r="AS52" s="173">
        <f t="shared" si="9"/>
        <v>0.18147074143825084</v>
      </c>
      <c r="AT52" s="174" t="str">
        <f t="shared" si="10"/>
        <v>teilsaniert</v>
      </c>
      <c r="AU52" s="174" cm="1">
        <f t="array" ref="AU52">IF(
    AS52 &gt; (IF(
        AT52 = "unsaniert",
        (MIN(IF(AT$1:AT$166="unsaniert",AS$1:AS$166)) + MAX(IF(AT$1:AT$166="unsaniert",AS$1:AS$166))) / 2,
        IF(
            AT52 = "teilsaniert",
            (MIN(IF(AT$1:AT$166="teilsaniert",AS$1:AS$166)) + MAX(IF(AT$1:AT$166="teilsaniert",AS$1:AS$166))) / 2,
            (MIN(IF(AT$1:AT$166="saniert",AS$1:AS$166)) + MAX(IF(AT$1:AT$166="saniert",AS$1:AS$166))) / 2
        )
    )),
    0,
    IF(
        AS51 &lt; (IF(
            AT52 = "unsaniert",
            (MIN(IF(AT$1:AT$166="unsaniert",AS$1:AS$166)) + MAX(IF(AT$1:AT$166="unsaniert",AS$1:AS$166))) / 2,
            IF(
                AT52 = "teilsaniert",
                (MIN(IF(AT$1:AT$166="teilsaniert",AS$1:AS$166)) + MAX(IF(AT$1:AT$166="teilsaniert",AS$1:AS$166))) / 2,
                (MIN(IF(AT$1:AT$166="saniert",AS$1:AS$166)) + MAX(IF(AT$1:AT$166="saniert",AS$1:AS$166))) / 2
            )
        )),
        0,
        AR52
    )
)</f>
        <v>1.2026431325147016</v>
      </c>
      <c r="AV52" s="160"/>
      <c r="AW52" s="160"/>
      <c r="AX52" s="160"/>
      <c r="AY52" s="174">
        <f t="shared" si="22"/>
        <v>0.21574194911150496</v>
      </c>
      <c r="AZ52" s="173">
        <f t="shared" si="24"/>
        <v>1.3786484316991968E-8</v>
      </c>
      <c r="BA52" s="174" t="str">
        <f t="shared" si="25"/>
        <v>saniert</v>
      </c>
      <c r="BB52" s="174" cm="1">
        <f t="array" ref="BB52">IF(
    AZ52 &gt; (IF(
        BA52 = "unsaniert",
        (MIN(IF(BA$1:BA$166="unsaniert",AZ$1:AZ$166)) + MAX(IF(BA$1:BA$166="unsaniert",AZ$1:AZ$166))) / 2,
        IF(
            BA52 = "teilsaniert",
            (MIN(IF(BA$1:BA$166="teilsaniert",AZ$1:AZ$166)) + MAX(IF(BA$1:BA$166="teilsaniert",AZ$1:AZ$166))) / 2,
            (MIN(IF(BA$1:BA$166="saniert",AZ$1:AZ$166)) + MAX(IF(BA$1:BA$166="saniert",AZ$1:AZ$166))) / 2
        )
    )),
    0,
    IF(
        AZ51 &lt; (IF(
            BA52 = "unsaniert",
            (MIN(IF(BA$1:BA$166="unsaniert",AZ$1:AZ$166)) + MAX(IF(BA$1:BA$166="unsaniert",AZ$1:AZ$166))) / 2,
            IF(
                BA52 = "teilsaniert",
                (MIN(IF(BA$1:BA$166="teilsaniert",AZ$1:AZ$166)) + MAX(IF(BA$1:BA$166="teilsaniert",AZ$1:AZ$166))) / 2,
                (MIN(IF(BA$1:BA$166="saniert",AZ$1:AZ$166)) + MAX(IF(BA$1:BA$166="saniert",AZ$1:AZ$166))) / 2
            )
        )),
        0,
        AY52
    )
)</f>
        <v>0</v>
      </c>
      <c r="BC52" s="160"/>
      <c r="BD52" s="160"/>
      <c r="BE52" s="160"/>
      <c r="BF52" s="174">
        <f t="shared" si="23"/>
        <v>3.7997151466117707E-2</v>
      </c>
      <c r="BG52" s="173">
        <f t="shared" si="13"/>
        <v>4.6712552618758862E-5</v>
      </c>
      <c r="BH52" s="174" t="str">
        <f t="shared" si="14"/>
        <v>saniert</v>
      </c>
      <c r="BI52" s="174" cm="1">
        <f t="array" ref="BI52">IF(
    BG52 &gt; (IF(
        BH52 = "unsaniert",
        (MIN(IF(BH$1:BH$166="unsaniert",BG$1:BG$166)) + MAX(IF(BH$1:BH$166="unsaniert",BG$1:BG$166))) / 2,
        IF(
            BH52 = "teilsaniert",
            (MIN(IF(BH$1:BH$166="teilsaniert",BG$1:BG$166)) + MAX(IF(BH$1:BH$166="teilsaniert",BG$1:BG$166))) / 2,
            (MIN(IF(BH$1:BH$166="saniert",BG$1:BG$166)) + MAX(IF(BH$1:BH$166="saniert",BG$1:BG$166))) / 2
        )
    )),
    0,
    IF(
        BG51 &lt; (IF(
            BH52 = "unsaniert",
            (MIN(IF(BH$1:BH$166="unsaniert",BG$1:BG$166)) + MAX(IF(BH$1:BH$166="unsaniert",BG$1:BG$166))) / 2,
            IF(
                BH52 = "teilsaniert",
                (MIN(IF(BH$1:BH$166="teilsaniert",BG$1:BG$166)) + MAX(IF(BH$1:BH$166="teilsaniert",BG$1:BG$166))) / 2,
                (MIN(IF(BH$1:BH$166="saniert",BG$1:BG$166)) + MAX(IF(BH$1:BH$166="saniert",BG$1:BG$166))) / 2
            )
        )),
        0,
        BF52
    )
)</f>
        <v>0</v>
      </c>
    </row>
    <row r="53" spans="2:61">
      <c r="B53" s="174">
        <f t="shared" si="15"/>
        <v>0.7742725309529368</v>
      </c>
      <c r="C53" s="173">
        <f>_xlfn.NORM.DIST(B53, B5,C5, TRUE)</f>
        <v>1.0917069514642133E-13</v>
      </c>
      <c r="D53" s="174" t="str">
        <f t="shared" si="0"/>
        <v>saniert</v>
      </c>
      <c r="E53" s="174" cm="1">
        <f t="array" ref="E53">IF(
    C53 &gt; (IF(
        D53 = "unsaniert",
        (MIN(IF(D$1:D$166="unsaniert",C$1:C$166)) + MAX(IF(D$1:D$166="unsaniert",C$1:C$166))) / 2,
        IF(
            D53 = "teilsaniert",
            (MIN(IF(D$1:D$166="teilsaniert",C$1:C$166)) + MAX(IF(D$1:D$166="teilsaniert",C$1:C$166))) / 2,
            (MIN(IF(D$1:D$166="saniert",C$1:C$166)) + MAX(IF(D$1:D$166="saniert",C$1:C$166))) / 2
        )
    )),
    0,
    IF(
        C52 &lt; (IF(
            D53 = "unsaniert",
            (MIN(IF(D$1:D$166="unsaniert",C$1:C$166)) + MAX(IF(D$1:D$166="unsaniert",C$1:C$166))) / 2,
            IF(
                D53 = "teilsaniert",
                (MIN(IF(D$1:D$166="teilsaniert",C$1:C$166)) + MAX(IF(D$1:D$166="teilsaniert",C$1:C$166))) / 2,
                (MIN(IF(D$1:D$166="saniert",C$1:C$166)) + MAX(IF(D$1:D$166="saniert",C$1:C$166))) / 2
            )
        )),
        0,
        B53
    )
)</f>
        <v>0</v>
      </c>
      <c r="F53" s="172"/>
      <c r="H53" s="160"/>
      <c r="I53" s="174">
        <f t="shared" si="16"/>
        <v>0.22702692334143373</v>
      </c>
      <c r="J53" s="173">
        <f>_xlfn.NORM.DIST(I53, I5,J5, TRUE)</f>
        <v>1.0724833969664266E-11</v>
      </c>
      <c r="K53" s="174" t="str">
        <f t="shared" si="1"/>
        <v>saniert</v>
      </c>
      <c r="L53" s="174" cm="1">
        <f t="array" ref="L53">IF(
    J53 &gt; (IF(
        K53 = "unsaniert",
        (MIN(IF(K$1:K$166="unsaniert",J$1:J$166)) + MAX(IF(K$1:K$166="unsaniert",J$1:J$166))) / 2,
        IF(
            K53 = "teilsaniert",
            (MIN(IF(K$1:K$166="teilsaniert",J$1:J$166)) + MAX(IF(K$1:K$166="teilsaniert",J$1:J$166))) / 2,
            (MIN(IF(K$1:K$166="saniert",J$1:J$166)) + MAX(IF(K$1:K$166="saniert",J$1:J$166))) / 2
        )
    )),
    0,
    IF(
        J52 &lt; (IF(
            K53 = "unsaniert",
            (MIN(IF(K$1:K$166="unsaniert",J$1:J$166)) + MAX(IF(K$1:K$166="unsaniert",J$1:J$166))) / 2,
            IF(
                K53 = "teilsaniert",
                (MIN(IF(K$1:K$166="teilsaniert",J$1:J$166)) + MAX(IF(K$1:K$166="teilsaniert",J$1:J$166))) / 2,
                (MIN(IF(K$1:K$166="saniert",J$1:J$166)) + MAX(IF(K$1:K$166="saniert",J$1:J$166))) / 2
            )
        )),
        0,
        I53
    )
)</f>
        <v>0</v>
      </c>
      <c r="O53" s="160"/>
      <c r="P53" s="174">
        <f t="shared" si="17"/>
        <v>-0.19921968063939913</v>
      </c>
      <c r="Q53" s="173">
        <f>_xlfn.NORM.DIST(P53, P5,Q5, TRUE)</f>
        <v>1.2095661894447618E-254</v>
      </c>
      <c r="R53" s="174" t="str">
        <f t="shared" si="2"/>
        <v>saniert</v>
      </c>
      <c r="S53" s="174" cm="1">
        <f t="array" ref="S53">IF(
    Q53 &gt; (IF(
        R53 = "unsaniert",
        (MIN(IF(R$1:R$166="unsaniert",Q$1:Q$166)) + MAX(IF(R$1:R$166="unsaniert",Q$1:Q$166))) / 2,
        IF(
            R53 = "teilsaniert",
            (MIN(IF(R$1:R$166="teilsaniert",Q$1:Q$166)) + MAX(IF(R$1:R$166="teilsaniert",Q$1:Q$166))) / 2,
            (MIN(IF(R$1:R$166="saniert",Q$1:Q$166)) + MAX(IF(R$1:R$166="saniert",Q$1:Q$166))) / 2
        )
    )),
    0,
    IF(
        Q52 &lt; (IF(
            R53 = "unsaniert",
            (MIN(IF(R$1:R$166="unsaniert",Q$1:Q$166)) + MAX(IF(R$1:R$166="unsaniert",Q$1:Q$166))) / 2,
            IF(
                R53 = "teilsaniert",
                (MIN(IF(R$1:R$166="teilsaniert",Q$1:Q$166)) + MAX(IF(R$1:R$166="teilsaniert",Q$1:Q$166))) / 2,
                (MIN(IF(R$1:R$166="saniert",Q$1:Q$166)) + MAX(IF(R$1:R$166="saniert",Q$1:Q$166))) / 2
            )
        )),
        0,
        P53
    )
)</f>
        <v>0</v>
      </c>
      <c r="W53" s="174">
        <f t="shared" si="18"/>
        <v>0.77763751553083016</v>
      </c>
      <c r="X53" s="173">
        <f t="shared" si="3"/>
        <v>1.0087001987491846E-7</v>
      </c>
      <c r="Y53" s="174" t="str">
        <f t="shared" si="4"/>
        <v>saniert</v>
      </c>
      <c r="Z53" s="174" cm="1">
        <f t="array" ref="Z53">IF(
    X53 &gt; (IF(
        Y53 = "unsaniert",
        (MIN(IF(Y$29:Y$166="unsaniert",X$29:X$166)) + MAX(IF(Y$29:Y$166="unsaniert",X$29:X$166))) / 2,
        IF(
            Y53 = "teilsaniert",
            (MIN(IF(Y$29:Y$166="teilsaniert",X$29:X$166)) + MAX(IF(Y$29:Y$166="teilsaniert",X$29:X$166))) / 2,
            (MIN(IF(Y$29:Y$166="saniert",X$29:X$166)) + MAX(IF(Y$29:Y$166="saniert",X$29:X$166))) / 2
        )
    )),
    0,
    IF(
        X52 &lt; (IF(
            Y53 = "unsaniert",
            (MIN(IF(Y$29:Y$166="unsaniert",X$29:X$166)) + MAX(IF(Y$29:Y$166="unsaniert",X$29:X$166))) / 2,
            IF(
                Y53 = "teilsaniert",
                (MIN(IF(Y$29:Y$166="teilsaniert",X$29:X$166)) + MAX(IF(Y$29:Y$166="teilsaniert",X$29:X$166))) / 2,
                (MIN(IF(Y$29:Y$166="saniert",X$29:X$166)) + MAX(IF(Y$29:Y$166="saniert",X$29:X$166))) / 2
            )
        )),
        0,
        W53
    )
)</f>
        <v>0</v>
      </c>
      <c r="AA53" s="160"/>
      <c r="AB53" s="160"/>
      <c r="AC53" s="160"/>
      <c r="AD53" s="174">
        <f t="shared" si="19"/>
        <v>0.22217329459573079</v>
      </c>
      <c r="AE53" s="173">
        <f t="shared" si="5"/>
        <v>1.5173107032199967E-122</v>
      </c>
      <c r="AF53" s="174" t="str">
        <f t="shared" si="6"/>
        <v>saniert</v>
      </c>
      <c r="AG53" s="174" cm="1">
        <f t="array" ref="AG53">IF(
    AE53 &gt; (IF(
        AF53 = "unsaniert",
        (MIN(IF(AF$1:AF$166="unsaniert",AE$1:AE$166)) + MAX(IF(AF$1:AF$166="unsaniert",AE$1:AE$166))) / 2,
        IF(
            AF53 = "teilsaniert",
            (MIN(IF(AF$1:AF$166="teilsaniert",AE$1:AE$166)) + MAX(IF(AF$1:AF$166="teilsaniert",AE$1:AE$166))) / 2,
            (MIN(IF(AF$1:AF$166="saniert",AE$1:AE$166)) + MAX(IF(AF$1:AF$166="saniert",AE$1:AE$166))) / 2
        )
    )),
    0,
    IF(
        AE52 &lt; (IF(
            AF53 = "unsaniert",
            (MIN(IF(AF$1:AF$166="unsaniert",AE$1:AE$166)) + MAX(IF(AF$1:AF$166="unsaniert",AE$1:AE$166))) / 2,
            IF(
                AF53 = "teilsaniert",
                (MIN(IF(AF$1:AF$166="teilsaniert",AE$1:AE$166)) + MAX(IF(AF$1:AF$166="teilsaniert",AE$1:AE$166))) / 2,
                (MIN(IF(AF$1:AF$166="saniert",AE$1:AE$166)) + MAX(IF(AF$1:AF$166="saniert",AE$1:AE$166))) / 2
            )
        )),
        0,
        AD53
    )
)</f>
        <v>0</v>
      </c>
      <c r="AH53" s="160"/>
      <c r="AI53" s="160"/>
      <c r="AJ53" s="160"/>
      <c r="AK53" s="174">
        <f t="shared" si="20"/>
        <v>-0.16525175230566375</v>
      </c>
      <c r="AL53" s="173">
        <f t="shared" si="7"/>
        <v>8.9081664464622921E-204</v>
      </c>
      <c r="AM53" s="174" t="str">
        <f t="shared" si="8"/>
        <v>saniert</v>
      </c>
      <c r="AN53" s="174" cm="1">
        <f t="array" ref="AN53">IF(
    AL53 &gt; (IF(
        AM53 = "unsaniert",
        (MIN(IF(AM$1:AM$166="unsaniert",AL$1:AL$166)) + MAX(IF(AM$1:AM$166="unsaniert",AL$1:AL$166))) / 2,
        IF(
            AM53 = "teilsaniert",
            (MIN(IF(AM$1:AM$166="teilsaniert",AL$1:AL$166)) + MAX(IF(AM$1:AM$166="teilsaniert",AL$1:AL$166))) / 2,
            (MIN(IF(AM$1:AM$166="saniert",AL$1:AL$166)) + MAX(IF(AM$1:AM$166="saniert",AL$1:AL$166))) / 2
        )
    )),
    0,
    IF(
        AL52 &lt; (IF(
            AM53 = "unsaniert",
            (MIN(IF(AM$1:AM$166="unsaniert",AL$1:AL$166)) + MAX(IF(AM$1:AM$166="unsaniert",AL$1:AL$166))) / 2,
            IF(
                AM53 = "teilsaniert",
                (MIN(IF(AM$1:AM$166="teilsaniert",AL$1:AL$166)) + MAX(IF(AM$1:AM$166="teilsaniert",AL$1:AL$166))) / 2,
                (MIN(IF(AM$1:AM$166="saniert",AL$1:AL$166)) + MAX(IF(AM$1:AM$166="saniert",AL$1:AL$166))) / 2
            )
        )),
        0,
        AK53
    )
)</f>
        <v>0</v>
      </c>
      <c r="AR53" s="174">
        <f t="shared" si="21"/>
        <v>1.1726431325147015</v>
      </c>
      <c r="AS53" s="173">
        <f t="shared" si="9"/>
        <v>0.12719290959978444</v>
      </c>
      <c r="AT53" s="174" t="str">
        <f t="shared" si="10"/>
        <v>teilsaniert</v>
      </c>
      <c r="AU53" s="174" cm="1">
        <f t="array" ref="AU53">IF(
    AS53 &gt; (IF(
        AT53 = "unsaniert",
        (MIN(IF(AT$1:AT$166="unsaniert",AS$1:AS$166)) + MAX(IF(AT$1:AT$166="unsaniert",AS$1:AS$166))) / 2,
        IF(
            AT53 = "teilsaniert",
            (MIN(IF(AT$1:AT$166="teilsaniert",AS$1:AS$166)) + MAX(IF(AT$1:AT$166="teilsaniert",AS$1:AS$166))) / 2,
            (MIN(IF(AT$1:AT$166="saniert",AS$1:AS$166)) + MAX(IF(AT$1:AT$166="saniert",AS$1:AS$166))) / 2
        )
    )),
    0,
    IF(
        AS52 &lt; (IF(
            AT53 = "unsaniert",
            (MIN(IF(AT$1:AT$166="unsaniert",AS$1:AS$166)) + MAX(IF(AT$1:AT$166="unsaniert",AS$1:AS$166))) / 2,
            IF(
                AT53 = "teilsaniert",
                (MIN(IF(AT$1:AT$166="teilsaniert",AS$1:AS$166)) + MAX(IF(AT$1:AT$166="teilsaniert",AS$1:AS$166))) / 2,
                (MIN(IF(AT$1:AT$166="saniert",AS$1:AS$166)) + MAX(IF(AT$1:AT$166="saniert",AS$1:AS$166))) / 2
            )
        )),
        0,
        AR53
    )
)</f>
        <v>0</v>
      </c>
      <c r="AV53" s="160"/>
      <c r="AW53" s="160"/>
      <c r="AX53" s="160"/>
      <c r="AY53" s="174">
        <f t="shared" si="22"/>
        <v>0.18574194911150496</v>
      </c>
      <c r="AZ53" s="173">
        <f t="shared" si="24"/>
        <v>6.8275501291288151E-10</v>
      </c>
      <c r="BA53" s="174" t="str">
        <f t="shared" si="25"/>
        <v>saniert</v>
      </c>
      <c r="BB53" s="174" cm="1">
        <f t="array" ref="BB53">IF(
    AZ53 &gt; (IF(
        BA53 = "unsaniert",
        (MIN(IF(BA$1:BA$166="unsaniert",AZ$1:AZ$166)) + MAX(IF(BA$1:BA$166="unsaniert",AZ$1:AZ$166))) / 2,
        IF(
            BA53 = "teilsaniert",
            (MIN(IF(BA$1:BA$166="teilsaniert",AZ$1:AZ$166)) + MAX(IF(BA$1:BA$166="teilsaniert",AZ$1:AZ$166))) / 2,
            (MIN(IF(BA$1:BA$166="saniert",AZ$1:AZ$166)) + MAX(IF(BA$1:BA$166="saniert",AZ$1:AZ$166))) / 2
        )
    )),
    0,
    IF(
        AZ52 &lt; (IF(
            BA53 = "unsaniert",
            (MIN(IF(BA$1:BA$166="unsaniert",AZ$1:AZ$166)) + MAX(IF(BA$1:BA$166="unsaniert",AZ$1:AZ$166))) / 2,
            IF(
                BA53 = "teilsaniert",
                (MIN(IF(BA$1:BA$166="teilsaniert",AZ$1:AZ$166)) + MAX(IF(BA$1:BA$166="teilsaniert",AZ$1:AZ$166))) / 2,
                (MIN(IF(BA$1:BA$166="saniert",AZ$1:AZ$166)) + MAX(IF(BA$1:BA$166="saniert",AZ$1:AZ$166))) / 2
            )
        )),
        0,
        AY53
    )
)</f>
        <v>0</v>
      </c>
      <c r="BC53" s="160"/>
      <c r="BD53" s="160"/>
      <c r="BE53" s="160"/>
      <c r="BF53" s="174">
        <f t="shared" si="23"/>
        <v>7.9971514661177079E-3</v>
      </c>
      <c r="BG53" s="173">
        <f t="shared" si="13"/>
        <v>8.0395991248036444E-6</v>
      </c>
      <c r="BH53" s="174" t="str">
        <f t="shared" si="14"/>
        <v>saniert</v>
      </c>
      <c r="BI53" s="174" cm="1">
        <f t="array" ref="BI53">IF(
    BG53 &gt; (IF(
        BH53 = "unsaniert",
        (MIN(IF(BH$1:BH$166="unsaniert",BG$1:BG$166)) + MAX(IF(BH$1:BH$166="unsaniert",BG$1:BG$166))) / 2,
        IF(
            BH53 = "teilsaniert",
            (MIN(IF(BH$1:BH$166="teilsaniert",BG$1:BG$166)) + MAX(IF(BH$1:BH$166="teilsaniert",BG$1:BG$166))) / 2,
            (MIN(IF(BH$1:BH$166="saniert",BG$1:BG$166)) + MAX(IF(BH$1:BH$166="saniert",BG$1:BG$166))) / 2
        )
    )),
    0,
    IF(
        BG52 &lt; (IF(
            BH53 = "unsaniert",
            (MIN(IF(BH$1:BH$166="unsaniert",BG$1:BG$166)) + MAX(IF(BH$1:BH$166="unsaniert",BG$1:BG$166))) / 2,
            IF(
                BH53 = "teilsaniert",
                (MIN(IF(BH$1:BH$166="teilsaniert",BG$1:BG$166)) + MAX(IF(BH$1:BH$166="teilsaniert",BG$1:BG$166))) / 2,
                (MIN(IF(BH$1:BH$166="saniert",BG$1:BG$166)) + MAX(IF(BH$1:BH$166="saniert",BG$1:BG$166))) / 2
            )
        )),
        0,
        BF53
    )
)</f>
        <v>0</v>
      </c>
    </row>
    <row r="54" spans="2:61">
      <c r="B54" s="174">
        <f t="shared" si="15"/>
        <v>0.74427253095293677</v>
      </c>
      <c r="C54" s="173">
        <f>_xlfn.NORM.DIST(B54, B5,C5, TRUE)</f>
        <v>1.2731846275838035E-15</v>
      </c>
      <c r="D54" s="174" t="str">
        <f t="shared" si="0"/>
        <v>saniert</v>
      </c>
      <c r="E54" s="174" cm="1">
        <f t="array" ref="E54">IF(
    C54 &gt; (IF(
        D54 = "unsaniert",
        (MIN(IF(D$1:D$166="unsaniert",C$1:C$166)) + MAX(IF(D$1:D$166="unsaniert",C$1:C$166))) / 2,
        IF(
            D54 = "teilsaniert",
            (MIN(IF(D$1:D$166="teilsaniert",C$1:C$166)) + MAX(IF(D$1:D$166="teilsaniert",C$1:C$166))) / 2,
            (MIN(IF(D$1:D$166="saniert",C$1:C$166)) + MAX(IF(D$1:D$166="saniert",C$1:C$166))) / 2
        )
    )),
    0,
    IF(
        C53 &lt; (IF(
            D54 = "unsaniert",
            (MIN(IF(D$1:D$166="unsaniert",C$1:C$166)) + MAX(IF(D$1:D$166="unsaniert",C$1:C$166))) / 2,
            IF(
                D54 = "teilsaniert",
                (MIN(IF(D$1:D$166="teilsaniert",C$1:C$166)) + MAX(IF(D$1:D$166="teilsaniert",C$1:C$166))) / 2,
                (MIN(IF(D$1:D$166="saniert",C$1:C$166)) + MAX(IF(D$1:D$166="saniert",C$1:C$166))) / 2
            )
        )),
        0,
        B54
    )
)</f>
        <v>0</v>
      </c>
      <c r="F54" s="172"/>
      <c r="H54" s="160"/>
      <c r="I54" s="174">
        <f t="shared" si="16"/>
        <v>0.19702692334143374</v>
      </c>
      <c r="J54" s="173">
        <f>_xlfn.NORM.DIST(I54, I5,J5, TRUE)</f>
        <v>2.3370236925359301E-13</v>
      </c>
      <c r="K54" s="174" t="str">
        <f t="shared" si="1"/>
        <v>saniert</v>
      </c>
      <c r="L54" s="174" cm="1">
        <f t="array" ref="L54">IF(
    J54 &gt; (IF(
        K54 = "unsaniert",
        (MIN(IF(K$1:K$166="unsaniert",J$1:J$166)) + MAX(IF(K$1:K$166="unsaniert",J$1:J$166))) / 2,
        IF(
            K54 = "teilsaniert",
            (MIN(IF(K$1:K$166="teilsaniert",J$1:J$166)) + MAX(IF(K$1:K$166="teilsaniert",J$1:J$166))) / 2,
            (MIN(IF(K$1:K$166="saniert",J$1:J$166)) + MAX(IF(K$1:K$166="saniert",J$1:J$166))) / 2
        )
    )),
    0,
    IF(
        J53 &lt; (IF(
            K54 = "unsaniert",
            (MIN(IF(K$1:K$166="unsaniert",J$1:J$166)) + MAX(IF(K$1:K$166="unsaniert",J$1:J$166))) / 2,
            IF(
                K54 = "teilsaniert",
                (MIN(IF(K$1:K$166="teilsaniert",J$1:J$166)) + MAX(IF(K$1:K$166="teilsaniert",J$1:J$166))) / 2,
                (MIN(IF(K$1:K$166="saniert",J$1:J$166)) + MAX(IF(K$1:K$166="saniert",J$1:J$166))) / 2
            )
        )),
        0,
        I54
    )
)</f>
        <v>0</v>
      </c>
      <c r="O54" s="160"/>
      <c r="P54" s="174">
        <f t="shared" si="17"/>
        <v>-0.22921968063939913</v>
      </c>
      <c r="Q54" s="173">
        <f>_xlfn.NORM.DIST(P54, P5,Q5, TRUE)</f>
        <v>4.7023207053292707E-286</v>
      </c>
      <c r="R54" s="174" t="str">
        <f t="shared" si="2"/>
        <v>saniert</v>
      </c>
      <c r="S54" s="174" cm="1">
        <f t="array" ref="S54">IF(
    Q54 &gt; (IF(
        R54 = "unsaniert",
        (MIN(IF(R$1:R$166="unsaniert",Q$1:Q$166)) + MAX(IF(R$1:R$166="unsaniert",Q$1:Q$166))) / 2,
        IF(
            R54 = "teilsaniert",
            (MIN(IF(R$1:R$166="teilsaniert",Q$1:Q$166)) + MAX(IF(R$1:R$166="teilsaniert",Q$1:Q$166))) / 2,
            (MIN(IF(R$1:R$166="saniert",Q$1:Q$166)) + MAX(IF(R$1:R$166="saniert",Q$1:Q$166))) / 2
        )
    )),
    0,
    IF(
        Q53 &lt; (IF(
            R54 = "unsaniert",
            (MIN(IF(R$1:R$166="unsaniert",Q$1:Q$166)) + MAX(IF(R$1:R$166="unsaniert",Q$1:Q$166))) / 2,
            IF(
                R54 = "teilsaniert",
                (MIN(IF(R$1:R$166="teilsaniert",Q$1:Q$166)) + MAX(IF(R$1:R$166="teilsaniert",Q$1:Q$166))) / 2,
                (MIN(IF(R$1:R$166="saniert",Q$1:Q$166)) + MAX(IF(R$1:R$166="saniert",Q$1:Q$166))) / 2
            )
        )),
        0,
        P54
    )
)</f>
        <v>0</v>
      </c>
      <c r="W54" s="174">
        <f t="shared" si="18"/>
        <v>0.74763751553083013</v>
      </c>
      <c r="X54" s="173">
        <f t="shared" si="3"/>
        <v>7.8763946398990491E-9</v>
      </c>
      <c r="Y54" s="174" t="str">
        <f t="shared" si="4"/>
        <v>saniert</v>
      </c>
      <c r="Z54" s="174" cm="1">
        <f t="array" ref="Z54">IF(
    X54 &gt; (IF(
        Y54 = "unsaniert",
        (MIN(IF(Y$29:Y$166="unsaniert",X$29:X$166)) + MAX(IF(Y$29:Y$166="unsaniert",X$29:X$166))) / 2,
        IF(
            Y54 = "teilsaniert",
            (MIN(IF(Y$29:Y$166="teilsaniert",X$29:X$166)) + MAX(IF(Y$29:Y$166="teilsaniert",X$29:X$166))) / 2,
            (MIN(IF(Y$29:Y$166="saniert",X$29:X$166)) + MAX(IF(Y$29:Y$166="saniert",X$29:X$166))) / 2
        )
    )),
    0,
    IF(
        X53 &lt; (IF(
            Y54 = "unsaniert",
            (MIN(IF(Y$29:Y$166="unsaniert",X$29:X$166)) + MAX(IF(Y$29:Y$166="unsaniert",X$29:X$166))) / 2,
            IF(
                Y54 = "teilsaniert",
                (MIN(IF(Y$29:Y$166="teilsaniert",X$29:X$166)) + MAX(IF(Y$29:Y$166="teilsaniert",X$29:X$166))) / 2,
                (MIN(IF(Y$29:Y$166="saniert",X$29:X$166)) + MAX(IF(Y$29:Y$166="saniert",X$29:X$166))) / 2
            )
        )),
        0,
        W54
    )
)</f>
        <v>0</v>
      </c>
      <c r="AA54" s="160"/>
      <c r="AB54" s="160"/>
      <c r="AC54" s="160"/>
      <c r="AD54" s="174">
        <f t="shared" si="19"/>
        <v>0.19217329459573079</v>
      </c>
      <c r="AE54" s="173">
        <f t="shared" si="5"/>
        <v>4.3968492191634813E-138</v>
      </c>
      <c r="AF54" s="174" t="str">
        <f t="shared" si="6"/>
        <v>saniert</v>
      </c>
      <c r="AG54" s="174" cm="1">
        <f t="array" ref="AG54">IF(
    AE54 &gt; (IF(
        AF54 = "unsaniert",
        (MIN(IF(AF$1:AF$166="unsaniert",AE$1:AE$166)) + MAX(IF(AF$1:AF$166="unsaniert",AE$1:AE$166))) / 2,
        IF(
            AF54 = "teilsaniert",
            (MIN(IF(AF$1:AF$166="teilsaniert",AE$1:AE$166)) + MAX(IF(AF$1:AF$166="teilsaniert",AE$1:AE$166))) / 2,
            (MIN(IF(AF$1:AF$166="saniert",AE$1:AE$166)) + MAX(IF(AF$1:AF$166="saniert",AE$1:AE$166))) / 2
        )
    )),
    0,
    IF(
        AE53 &lt; (IF(
            AF54 = "unsaniert",
            (MIN(IF(AF$1:AF$166="unsaniert",AE$1:AE$166)) + MAX(IF(AF$1:AF$166="unsaniert",AE$1:AE$166))) / 2,
            IF(
                AF54 = "teilsaniert",
                (MIN(IF(AF$1:AF$166="teilsaniert",AE$1:AE$166)) + MAX(IF(AF$1:AF$166="teilsaniert",AE$1:AE$166))) / 2,
                (MIN(IF(AF$1:AF$166="saniert",AE$1:AE$166)) + MAX(IF(AF$1:AF$166="saniert",AE$1:AE$166))) / 2
            )
        )),
        0,
        AD54
    )
)</f>
        <v>0</v>
      </c>
      <c r="AH54" s="160"/>
      <c r="AI54" s="160"/>
      <c r="AJ54" s="160"/>
      <c r="AK54" s="174">
        <f t="shared" si="20"/>
        <v>-0.19525175230566374</v>
      </c>
      <c r="AL54" s="173">
        <f t="shared" si="7"/>
        <v>4.1665880394432839E-229</v>
      </c>
      <c r="AM54" s="174" t="str">
        <f t="shared" si="8"/>
        <v>saniert</v>
      </c>
      <c r="AN54" s="174" cm="1">
        <f t="array" ref="AN54">IF(
    AL54 &gt; (IF(
        AM54 = "unsaniert",
        (MIN(IF(AM$1:AM$166="unsaniert",AL$1:AL$166)) + MAX(IF(AM$1:AM$166="unsaniert",AL$1:AL$166))) / 2,
        IF(
            AM54 = "teilsaniert",
            (MIN(IF(AM$1:AM$166="teilsaniert",AL$1:AL$166)) + MAX(IF(AM$1:AM$166="teilsaniert",AL$1:AL$166))) / 2,
            (MIN(IF(AM$1:AM$166="saniert",AL$1:AL$166)) + MAX(IF(AM$1:AM$166="saniert",AL$1:AL$166))) / 2
        )
    )),
    0,
    IF(
        AL53 &lt; (IF(
            AM54 = "unsaniert",
            (MIN(IF(AM$1:AM$166="unsaniert",AL$1:AL$166)) + MAX(IF(AM$1:AM$166="unsaniert",AL$1:AL$166))) / 2,
            IF(
                AM54 = "teilsaniert",
                (MIN(IF(AM$1:AM$166="teilsaniert",AL$1:AL$166)) + MAX(IF(AM$1:AM$166="teilsaniert",AL$1:AL$166))) / 2,
                (MIN(IF(AM$1:AM$166="saniert",AL$1:AL$166)) + MAX(IF(AM$1:AM$166="saniert",AL$1:AL$166))) / 2
            )
        )),
        0,
        AK54
    )
)</f>
        <v>0</v>
      </c>
      <c r="AR54" s="174">
        <f t="shared" si="21"/>
        <v>1.1426431325147015</v>
      </c>
      <c r="AS54" s="173">
        <f t="shared" si="9"/>
        <v>8.5382806720898777E-2</v>
      </c>
      <c r="AT54" s="174" t="str">
        <f t="shared" si="10"/>
        <v>teilsaniert</v>
      </c>
      <c r="AU54" s="174" cm="1">
        <f t="array" ref="AU54">IF(
    AS54 &gt; (IF(
        AT54 = "unsaniert",
        (MIN(IF(AT$1:AT$166="unsaniert",AS$1:AS$166)) + MAX(IF(AT$1:AT$166="unsaniert",AS$1:AS$166))) / 2,
        IF(
            AT54 = "teilsaniert",
            (MIN(IF(AT$1:AT$166="teilsaniert",AS$1:AS$166)) + MAX(IF(AT$1:AT$166="teilsaniert",AS$1:AS$166))) / 2,
            (MIN(IF(AT$1:AT$166="saniert",AS$1:AS$166)) + MAX(IF(AT$1:AT$166="saniert",AS$1:AS$166))) / 2
        )
    )),
    0,
    IF(
        AS53 &lt; (IF(
            AT54 = "unsaniert",
            (MIN(IF(AT$1:AT$166="unsaniert",AS$1:AS$166)) + MAX(IF(AT$1:AT$166="unsaniert",AS$1:AS$166))) / 2,
            IF(
                AT54 = "teilsaniert",
                (MIN(IF(AT$1:AT$166="teilsaniert",AS$1:AS$166)) + MAX(IF(AT$1:AT$166="teilsaniert",AS$1:AS$166))) / 2,
                (MIN(IF(AT$1:AT$166="saniert",AS$1:AS$166)) + MAX(IF(AT$1:AT$166="saniert",AS$1:AS$166))) / 2
            )
        )),
        0,
        AR54
    )
)</f>
        <v>0</v>
      </c>
      <c r="AV54" s="160"/>
      <c r="AW54" s="160"/>
      <c r="AX54" s="160"/>
      <c r="AY54" s="174">
        <f t="shared" si="22"/>
        <v>0.15574194911150496</v>
      </c>
      <c r="AZ54" s="173">
        <f t="shared" si="24"/>
        <v>2.6403593363959932E-11</v>
      </c>
      <c r="BA54" s="174" t="str">
        <f t="shared" si="25"/>
        <v>saniert</v>
      </c>
      <c r="BB54" s="174" cm="1">
        <f t="array" ref="BB54">IF(
    AZ54 &gt; (IF(
        BA54 = "unsaniert",
        (MIN(IF(BA$1:BA$166="unsaniert",AZ$1:AZ$166)) + MAX(IF(BA$1:BA$166="unsaniert",AZ$1:AZ$166))) / 2,
        IF(
            BA54 = "teilsaniert",
            (MIN(IF(BA$1:BA$166="teilsaniert",AZ$1:AZ$166)) + MAX(IF(BA$1:BA$166="teilsaniert",AZ$1:AZ$166))) / 2,
            (MIN(IF(BA$1:BA$166="saniert",AZ$1:AZ$166)) + MAX(IF(BA$1:BA$166="saniert",AZ$1:AZ$166))) / 2
        )
    )),
    0,
    IF(
        AZ53 &lt; (IF(
            BA54 = "unsaniert",
            (MIN(IF(BA$1:BA$166="unsaniert",AZ$1:AZ$166)) + MAX(IF(BA$1:BA$166="unsaniert",AZ$1:AZ$166))) / 2,
            IF(
                BA54 = "teilsaniert",
                (MIN(IF(BA$1:BA$166="teilsaniert",AZ$1:AZ$166)) + MAX(IF(BA$1:BA$166="teilsaniert",AZ$1:AZ$166))) / 2,
                (MIN(IF(BA$1:BA$166="saniert",AZ$1:AZ$166)) + MAX(IF(BA$1:BA$166="saniert",AZ$1:AZ$166))) / 2
            )
        )),
        0,
        AY54
    )
)</f>
        <v>0</v>
      </c>
      <c r="BC54" s="160"/>
      <c r="BD54" s="160"/>
      <c r="BE54" s="160"/>
      <c r="BF54" s="174">
        <f t="shared" si="23"/>
        <v>-2.2002848533882291E-2</v>
      </c>
      <c r="BG54" s="173">
        <f t="shared" si="13"/>
        <v>1.1812088097135387E-6</v>
      </c>
      <c r="BH54" s="174" t="str">
        <f t="shared" si="14"/>
        <v>saniert</v>
      </c>
      <c r="BI54" s="174" cm="1">
        <f t="array" ref="BI54">IF(
    BG54 &gt; (IF(
        BH54 = "unsaniert",
        (MIN(IF(BH$1:BH$166="unsaniert",BG$1:BG$166)) + MAX(IF(BH$1:BH$166="unsaniert",BG$1:BG$166))) / 2,
        IF(
            BH54 = "teilsaniert",
            (MIN(IF(BH$1:BH$166="teilsaniert",BG$1:BG$166)) + MAX(IF(BH$1:BH$166="teilsaniert",BG$1:BG$166))) / 2,
            (MIN(IF(BH$1:BH$166="saniert",BG$1:BG$166)) + MAX(IF(BH$1:BH$166="saniert",BG$1:BG$166))) / 2
        )
    )),
    0,
    IF(
        BG53 &lt; (IF(
            BH54 = "unsaniert",
            (MIN(IF(BH$1:BH$166="unsaniert",BG$1:BG$166)) + MAX(IF(BH$1:BH$166="unsaniert",BG$1:BG$166))) / 2,
            IF(
                BH54 = "teilsaniert",
                (MIN(IF(BH$1:BH$166="teilsaniert",BG$1:BG$166)) + MAX(IF(BH$1:BH$166="teilsaniert",BG$1:BG$166))) / 2,
                (MIN(IF(BH$1:BH$166="saniert",BG$1:BG$166)) + MAX(IF(BH$1:BH$166="saniert",BG$1:BG$166))) / 2
            )
        )),
        0,
        BF54
    )
)</f>
        <v>0</v>
      </c>
    </row>
    <row r="55" spans="2:61">
      <c r="B55" s="174">
        <f t="shared" si="15"/>
        <v>0.71427253095293675</v>
      </c>
      <c r="C55" s="173">
        <f>_xlfn.NORM.DIST(B55, B5,C5, TRUE)</f>
        <v>1.0728665304519955E-17</v>
      </c>
      <c r="D55" s="174" t="str">
        <f t="shared" si="0"/>
        <v>saniert</v>
      </c>
      <c r="E55" s="174" cm="1">
        <f t="array" ref="E55">IF(
    C55 &gt; (IF(
        D55 = "unsaniert",
        (MIN(IF(D$1:D$166="unsaniert",C$1:C$166)) + MAX(IF(D$1:D$166="unsaniert",C$1:C$166))) / 2,
        IF(
            D55 = "teilsaniert",
            (MIN(IF(D$1:D$166="teilsaniert",C$1:C$166)) + MAX(IF(D$1:D$166="teilsaniert",C$1:C$166))) / 2,
            (MIN(IF(D$1:D$166="saniert",C$1:C$166)) + MAX(IF(D$1:D$166="saniert",C$1:C$166))) / 2
        )
    )),
    0,
    IF(
        C54 &lt; (IF(
            D55 = "unsaniert",
            (MIN(IF(D$1:D$166="unsaniert",C$1:C$166)) + MAX(IF(D$1:D$166="unsaniert",C$1:C$166))) / 2,
            IF(
                D55 = "teilsaniert",
                (MIN(IF(D$1:D$166="teilsaniert",C$1:C$166)) + MAX(IF(D$1:D$166="teilsaniert",C$1:C$166))) / 2,
                (MIN(IF(D$1:D$166="saniert",C$1:C$166)) + MAX(IF(D$1:D$166="saniert",C$1:C$166))) / 2
            )
        )),
        0,
        B55
    )
)</f>
        <v>0</v>
      </c>
      <c r="F55" s="172"/>
      <c r="H55" s="160"/>
      <c r="I55" s="174">
        <f t="shared" si="16"/>
        <v>0.16702692334143374</v>
      </c>
      <c r="J55" s="173">
        <f>_xlfn.NORM.DIST(I55, I5,J5, TRUE)</f>
        <v>3.8291158344630896E-15</v>
      </c>
      <c r="K55" s="174" t="str">
        <f t="shared" si="1"/>
        <v>saniert</v>
      </c>
      <c r="L55" s="174" cm="1">
        <f t="array" ref="L55">IF(
    J55 &gt; (IF(
        K55 = "unsaniert",
        (MIN(IF(K$1:K$166="unsaniert",J$1:J$166)) + MAX(IF(K$1:K$166="unsaniert",J$1:J$166))) / 2,
        IF(
            K55 = "teilsaniert",
            (MIN(IF(K$1:K$166="teilsaniert",J$1:J$166)) + MAX(IF(K$1:K$166="teilsaniert",J$1:J$166))) / 2,
            (MIN(IF(K$1:K$166="saniert",J$1:J$166)) + MAX(IF(K$1:K$166="saniert",J$1:J$166))) / 2
        )
    )),
    0,
    IF(
        J54 &lt; (IF(
            K55 = "unsaniert",
            (MIN(IF(K$1:K$166="unsaniert",J$1:J$166)) + MAX(IF(K$1:K$166="unsaniert",J$1:J$166))) / 2,
            IF(
                K55 = "teilsaniert",
                (MIN(IF(K$1:K$166="teilsaniert",J$1:J$166)) + MAX(IF(K$1:K$166="teilsaniert",J$1:J$166))) / 2,
                (MIN(IF(K$1:K$166="saniert",J$1:J$166)) + MAX(IF(K$1:K$166="saniert",J$1:J$166))) / 2
            )
        )),
        0,
        I55
    )
)</f>
        <v>0</v>
      </c>
      <c r="O55" s="160"/>
      <c r="P55" s="174">
        <f t="shared" si="17"/>
        <v>-0.25921968063939915</v>
      </c>
      <c r="Q55" s="173">
        <f>_xlfn.NORM.DIST(P55, P5,Q5, TRUE)</f>
        <v>0</v>
      </c>
      <c r="R55" s="174" t="str">
        <f t="shared" si="2"/>
        <v>saniert</v>
      </c>
      <c r="S55" s="174" cm="1">
        <f t="array" ref="S55">IF(
    Q55 &gt; (IF(
        R55 = "unsaniert",
        (MIN(IF(R$1:R$166="unsaniert",Q$1:Q$166)) + MAX(IF(R$1:R$166="unsaniert",Q$1:Q$166))) / 2,
        IF(
            R55 = "teilsaniert",
            (MIN(IF(R$1:R$166="teilsaniert",Q$1:Q$166)) + MAX(IF(R$1:R$166="teilsaniert",Q$1:Q$166))) / 2,
            (MIN(IF(R$1:R$166="saniert",Q$1:Q$166)) + MAX(IF(R$1:R$166="saniert",Q$1:Q$166))) / 2
        )
    )),
    0,
    IF(
        Q54 &lt; (IF(
            R55 = "unsaniert",
            (MIN(IF(R$1:R$166="unsaniert",Q$1:Q$166)) + MAX(IF(R$1:R$166="unsaniert",Q$1:Q$166))) / 2,
            IF(
                R55 = "teilsaniert",
                (MIN(IF(R$1:R$166="teilsaniert",Q$1:Q$166)) + MAX(IF(R$1:R$166="teilsaniert",Q$1:Q$166))) / 2,
                (MIN(IF(R$1:R$166="saniert",Q$1:Q$166)) + MAX(IF(R$1:R$166="saniert",Q$1:Q$166))) / 2
            )
        )),
        0,
        P55
    )
)</f>
        <v>0</v>
      </c>
      <c r="W55" s="174">
        <f t="shared" si="18"/>
        <v>0.71763751553083011</v>
      </c>
      <c r="X55" s="173">
        <f t="shared" si="3"/>
        <v>5.025896308744203E-10</v>
      </c>
      <c r="Y55" s="174" t="str">
        <f t="shared" si="4"/>
        <v>saniert</v>
      </c>
      <c r="Z55" s="174" cm="1">
        <f t="array" ref="Z55">IF(
    X55 &gt; (IF(
        Y55 = "unsaniert",
        (MIN(IF(Y$29:Y$166="unsaniert",X$29:X$166)) + MAX(IF(Y$29:Y$166="unsaniert",X$29:X$166))) / 2,
        IF(
            Y55 = "teilsaniert",
            (MIN(IF(Y$29:Y$166="teilsaniert",X$29:X$166)) + MAX(IF(Y$29:Y$166="teilsaniert",X$29:X$166))) / 2,
            (MIN(IF(Y$29:Y$166="saniert",X$29:X$166)) + MAX(IF(Y$29:Y$166="saniert",X$29:X$166))) / 2
        )
    )),
    0,
    IF(
        X54 &lt; (IF(
            Y55 = "unsaniert",
            (MIN(IF(Y$29:Y$166="unsaniert",X$29:X$166)) + MAX(IF(Y$29:Y$166="unsaniert",X$29:X$166))) / 2,
            IF(
                Y55 = "teilsaniert",
                (MIN(IF(Y$29:Y$166="teilsaniert",X$29:X$166)) + MAX(IF(Y$29:Y$166="teilsaniert",X$29:X$166))) / 2,
                (MIN(IF(Y$29:Y$166="saniert",X$29:X$166)) + MAX(IF(Y$29:Y$166="saniert",X$29:X$166))) / 2
            )
        )),
        0,
        W55
    )
)</f>
        <v>0</v>
      </c>
      <c r="AA55" s="160"/>
      <c r="AB55" s="160"/>
      <c r="AC55" s="160"/>
      <c r="AD55" s="174">
        <f t="shared" si="19"/>
        <v>0.16217329459573079</v>
      </c>
      <c r="AE55" s="173">
        <f t="shared" si="5"/>
        <v>1.4605195016527653E-154</v>
      </c>
      <c r="AF55" s="174" t="str">
        <f t="shared" si="6"/>
        <v>saniert</v>
      </c>
      <c r="AG55" s="174" cm="1">
        <f t="array" ref="AG55">IF(
    AE55 &gt; (IF(
        AF55 = "unsaniert",
        (MIN(IF(AF$1:AF$166="unsaniert",AE$1:AE$166)) + MAX(IF(AF$1:AF$166="unsaniert",AE$1:AE$166))) / 2,
        IF(
            AF55 = "teilsaniert",
            (MIN(IF(AF$1:AF$166="teilsaniert",AE$1:AE$166)) + MAX(IF(AF$1:AF$166="teilsaniert",AE$1:AE$166))) / 2,
            (MIN(IF(AF$1:AF$166="saniert",AE$1:AE$166)) + MAX(IF(AF$1:AF$166="saniert",AE$1:AE$166))) / 2
        )
    )),
    0,
    IF(
        AE54 &lt; (IF(
            AF55 = "unsaniert",
            (MIN(IF(AF$1:AF$166="unsaniert",AE$1:AE$166)) + MAX(IF(AF$1:AF$166="unsaniert",AE$1:AE$166))) / 2,
            IF(
                AF55 = "teilsaniert",
                (MIN(IF(AF$1:AF$166="teilsaniert",AE$1:AE$166)) + MAX(IF(AF$1:AF$166="teilsaniert",AE$1:AE$166))) / 2,
                (MIN(IF(AF$1:AF$166="saniert",AE$1:AE$166)) + MAX(IF(AF$1:AF$166="saniert",AE$1:AE$166))) / 2
            )
        )),
        0,
        AD55
    )
)</f>
        <v>0</v>
      </c>
      <c r="AH55" s="160"/>
      <c r="AI55" s="160"/>
      <c r="AJ55" s="160"/>
      <c r="AK55" s="174">
        <f t="shared" si="20"/>
        <v>-0.22525175230566374</v>
      </c>
      <c r="AL55" s="173">
        <f t="shared" si="7"/>
        <v>6.2026586965176304E-256</v>
      </c>
      <c r="AM55" s="174" t="str">
        <f t="shared" si="8"/>
        <v>saniert</v>
      </c>
      <c r="AN55" s="174" cm="1">
        <f t="array" ref="AN55">IF(
    AL55 &gt; (IF(
        AM55 = "unsaniert",
        (MIN(IF(AM$1:AM$166="unsaniert",AL$1:AL$166)) + MAX(IF(AM$1:AM$166="unsaniert",AL$1:AL$166))) / 2,
        IF(
            AM55 = "teilsaniert",
            (MIN(IF(AM$1:AM$166="teilsaniert",AL$1:AL$166)) + MAX(IF(AM$1:AM$166="teilsaniert",AL$1:AL$166))) / 2,
            (MIN(IF(AM$1:AM$166="saniert",AL$1:AL$166)) + MAX(IF(AM$1:AM$166="saniert",AL$1:AL$166))) / 2
        )
    )),
    0,
    IF(
        AL54 &lt; (IF(
            AM55 = "unsaniert",
            (MIN(IF(AM$1:AM$166="unsaniert",AL$1:AL$166)) + MAX(IF(AM$1:AM$166="unsaniert",AL$1:AL$166))) / 2,
            IF(
                AM55 = "teilsaniert",
                (MIN(IF(AM$1:AM$166="teilsaniert",AL$1:AL$166)) + MAX(IF(AM$1:AM$166="teilsaniert",AL$1:AL$166))) / 2,
                (MIN(IF(AM$1:AM$166="saniert",AL$1:AL$166)) + MAX(IF(AM$1:AM$166="saniert",AL$1:AL$166))) / 2
            )
        )),
        0,
        AK55
    )
)</f>
        <v>0</v>
      </c>
      <c r="AR55" s="174">
        <f t="shared" si="21"/>
        <v>1.1126431325147015</v>
      </c>
      <c r="AS55" s="173">
        <f t="shared" si="9"/>
        <v>5.4828733892405383E-2</v>
      </c>
      <c r="AT55" s="174" t="str">
        <f t="shared" si="10"/>
        <v>teilsaniert</v>
      </c>
      <c r="AU55" s="174" cm="1">
        <f t="array" ref="AU55">IF(
    AS55 &gt; (IF(
        AT55 = "unsaniert",
        (MIN(IF(AT$1:AT$166="unsaniert",AS$1:AS$166)) + MAX(IF(AT$1:AT$166="unsaniert",AS$1:AS$166))) / 2,
        IF(
            AT55 = "teilsaniert",
            (MIN(IF(AT$1:AT$166="teilsaniert",AS$1:AS$166)) + MAX(IF(AT$1:AT$166="teilsaniert",AS$1:AS$166))) / 2,
            (MIN(IF(AT$1:AT$166="saniert",AS$1:AS$166)) + MAX(IF(AT$1:AT$166="saniert",AS$1:AS$166))) / 2
        )
    )),
    0,
    IF(
        AS54 &lt; (IF(
            AT55 = "unsaniert",
            (MIN(IF(AT$1:AT$166="unsaniert",AS$1:AS$166)) + MAX(IF(AT$1:AT$166="unsaniert",AS$1:AS$166))) / 2,
            IF(
                AT55 = "teilsaniert",
                (MIN(IF(AT$1:AT$166="teilsaniert",AS$1:AS$166)) + MAX(IF(AT$1:AT$166="teilsaniert",AS$1:AS$166))) / 2,
                (MIN(IF(AT$1:AT$166="saniert",AS$1:AS$166)) + MAX(IF(AT$1:AT$166="saniert",AS$1:AS$166))) / 2
            )
        )),
        0,
        AR55
    )
)</f>
        <v>0</v>
      </c>
      <c r="AV55" s="160"/>
      <c r="AW55" s="160"/>
      <c r="AX55" s="160"/>
      <c r="AY55" s="174">
        <f t="shared" si="22"/>
        <v>0.12574194911150496</v>
      </c>
      <c r="AZ55" s="173">
        <f t="shared" si="24"/>
        <v>7.9672188713923782E-13</v>
      </c>
      <c r="BA55" s="174" t="str">
        <f t="shared" si="25"/>
        <v>saniert</v>
      </c>
      <c r="BB55" s="174" cm="1">
        <f t="array" ref="BB55">IF(
    AZ55 &gt; (IF(
        BA55 = "unsaniert",
        (MIN(IF(BA$1:BA$166="unsaniert",AZ$1:AZ$166)) + MAX(IF(BA$1:BA$166="unsaniert",AZ$1:AZ$166))) / 2,
        IF(
            BA55 = "teilsaniert",
            (MIN(IF(BA$1:BA$166="teilsaniert",AZ$1:AZ$166)) + MAX(IF(BA$1:BA$166="teilsaniert",AZ$1:AZ$166))) / 2,
            (MIN(IF(BA$1:BA$166="saniert",AZ$1:AZ$166)) + MAX(IF(BA$1:BA$166="saniert",AZ$1:AZ$166))) / 2
        )
    )),
    0,
    IF(
        AZ54 &lt; (IF(
            BA55 = "unsaniert",
            (MIN(IF(BA$1:BA$166="unsaniert",AZ$1:AZ$166)) + MAX(IF(BA$1:BA$166="unsaniert",AZ$1:AZ$166))) / 2,
            IF(
                BA55 = "teilsaniert",
                (MIN(IF(BA$1:BA$166="teilsaniert",AZ$1:AZ$166)) + MAX(IF(BA$1:BA$166="teilsaniert",AZ$1:AZ$166))) / 2,
                (MIN(IF(BA$1:BA$166="saniert",AZ$1:AZ$166)) + MAX(IF(BA$1:BA$166="saniert",AZ$1:AZ$166))) / 2
            )
        )),
        0,
        AY55
    )
)</f>
        <v>0</v>
      </c>
      <c r="BC55" s="160"/>
      <c r="BD55" s="160"/>
      <c r="BE55" s="160"/>
      <c r="BF55" s="174">
        <f t="shared" si="23"/>
        <v>-5.200284853388229E-2</v>
      </c>
      <c r="BG55" s="173">
        <f t="shared" si="13"/>
        <v>1.480162292248363E-7</v>
      </c>
      <c r="BH55" s="174" t="str">
        <f t="shared" si="14"/>
        <v>saniert</v>
      </c>
      <c r="BI55" s="174" cm="1">
        <f t="array" ref="BI55">IF(
    BG55 &gt; (IF(
        BH55 = "unsaniert",
        (MIN(IF(BH$1:BH$166="unsaniert",BG$1:BG$166)) + MAX(IF(BH$1:BH$166="unsaniert",BG$1:BG$166))) / 2,
        IF(
            BH55 = "teilsaniert",
            (MIN(IF(BH$1:BH$166="teilsaniert",BG$1:BG$166)) + MAX(IF(BH$1:BH$166="teilsaniert",BG$1:BG$166))) / 2,
            (MIN(IF(BH$1:BH$166="saniert",BG$1:BG$166)) + MAX(IF(BH$1:BH$166="saniert",BG$1:BG$166))) / 2
        )
    )),
    0,
    IF(
        BG54 &lt; (IF(
            BH55 = "unsaniert",
            (MIN(IF(BH$1:BH$166="unsaniert",BG$1:BG$166)) + MAX(IF(BH$1:BH$166="unsaniert",BG$1:BG$166))) / 2,
            IF(
                BH55 = "teilsaniert",
                (MIN(IF(BH$1:BH$166="teilsaniert",BG$1:BG$166)) + MAX(IF(BH$1:BH$166="teilsaniert",BG$1:BG$166))) / 2,
                (MIN(IF(BH$1:BH$166="saniert",BG$1:BG$166)) + MAX(IF(BH$1:BH$166="saniert",BG$1:BG$166))) / 2
            )
        )),
        0,
        BF55
    )
)</f>
        <v>0</v>
      </c>
    </row>
    <row r="56" spans="2:61">
      <c r="B56" s="174">
        <f t="shared" si="15"/>
        <v>0.68427253095293672</v>
      </c>
      <c r="C56" s="173">
        <f>_xlfn.NORM.DIST(B56, B5,C5, TRUE)</f>
        <v>6.5285095990330348E-20</v>
      </c>
      <c r="D56" s="174" t="str">
        <f t="shared" si="0"/>
        <v>saniert</v>
      </c>
      <c r="E56" s="174" cm="1">
        <f t="array" ref="E56">IF(
    C56 &gt; (IF(
        D56 = "unsaniert",
        (MIN(IF(D$1:D$166="unsaniert",C$1:C$166)) + MAX(IF(D$1:D$166="unsaniert",C$1:C$166))) / 2,
        IF(
            D56 = "teilsaniert",
            (MIN(IF(D$1:D$166="teilsaniert",C$1:C$166)) + MAX(IF(D$1:D$166="teilsaniert",C$1:C$166))) / 2,
            (MIN(IF(D$1:D$166="saniert",C$1:C$166)) + MAX(IF(D$1:D$166="saniert",C$1:C$166))) / 2
        )
    )),
    0,
    IF(
        C55 &lt; (IF(
            D56 = "unsaniert",
            (MIN(IF(D$1:D$166="unsaniert",C$1:C$166)) + MAX(IF(D$1:D$166="unsaniert",C$1:C$166))) / 2,
            IF(
                D56 = "teilsaniert",
                (MIN(IF(D$1:D$166="teilsaniert",C$1:C$166)) + MAX(IF(D$1:D$166="teilsaniert",C$1:C$166))) / 2,
                (MIN(IF(D$1:D$166="saniert",C$1:C$166)) + MAX(IF(D$1:D$166="saniert",C$1:C$166))) / 2
            )
        )),
        0,
        B56
    )
)</f>
        <v>0</v>
      </c>
      <c r="F56" s="172"/>
      <c r="H56" s="160"/>
      <c r="I56" s="174">
        <f t="shared" si="16"/>
        <v>0.13702692334143374</v>
      </c>
      <c r="J56" s="173">
        <f>_xlfn.NORM.DIST(I56, I5,J5, TRUE)</f>
        <v>4.7144398939168288E-17</v>
      </c>
      <c r="K56" s="174" t="str">
        <f t="shared" si="1"/>
        <v>saniert</v>
      </c>
      <c r="L56" s="174" cm="1">
        <f t="array" ref="L56">IF(
    J56 &gt; (IF(
        K56 = "unsaniert",
        (MIN(IF(K$1:K$166="unsaniert",J$1:J$166)) + MAX(IF(K$1:K$166="unsaniert",J$1:J$166))) / 2,
        IF(
            K56 = "teilsaniert",
            (MIN(IF(K$1:K$166="teilsaniert",J$1:J$166)) + MAX(IF(K$1:K$166="teilsaniert",J$1:J$166))) / 2,
            (MIN(IF(K$1:K$166="saniert",J$1:J$166)) + MAX(IF(K$1:K$166="saniert",J$1:J$166))) / 2
        )
    )),
    0,
    IF(
        J55 &lt; (IF(
            K56 = "unsaniert",
            (MIN(IF(K$1:K$166="unsaniert",J$1:J$166)) + MAX(IF(K$1:K$166="unsaniert",J$1:J$166))) / 2,
            IF(
                K56 = "teilsaniert",
                (MIN(IF(K$1:K$166="teilsaniert",J$1:J$166)) + MAX(IF(K$1:K$166="teilsaniert",J$1:J$166))) / 2,
                (MIN(IF(K$1:K$166="saniert",J$1:J$166)) + MAX(IF(K$1:K$166="saniert",J$1:J$166))) / 2
            )
        )),
        0,
        I56
    )
)</f>
        <v>0</v>
      </c>
      <c r="O56" s="160"/>
      <c r="P56" s="174">
        <f t="shared" si="17"/>
        <v>-0.28921968063939918</v>
      </c>
      <c r="Q56" s="173">
        <f>_xlfn.NORM.DIST(P56, P5,Q5, TRUE)</f>
        <v>0</v>
      </c>
      <c r="R56" s="174" t="str">
        <f t="shared" si="2"/>
        <v>saniert</v>
      </c>
      <c r="S56" s="174" cm="1">
        <f t="array" ref="S56">IF(
    Q56 &gt; (IF(
        R56 = "unsaniert",
        (MIN(IF(R$1:R$166="unsaniert",Q$1:Q$166)) + MAX(IF(R$1:R$166="unsaniert",Q$1:Q$166))) / 2,
        IF(
            R56 = "teilsaniert",
            (MIN(IF(R$1:R$166="teilsaniert",Q$1:Q$166)) + MAX(IF(R$1:R$166="teilsaniert",Q$1:Q$166))) / 2,
            (MIN(IF(R$1:R$166="saniert",Q$1:Q$166)) + MAX(IF(R$1:R$166="saniert",Q$1:Q$166))) / 2
        )
    )),
    0,
    IF(
        Q55 &lt; (IF(
            R56 = "unsaniert",
            (MIN(IF(R$1:R$166="unsaniert",Q$1:Q$166)) + MAX(IF(R$1:R$166="unsaniert",Q$1:Q$166))) / 2,
            IF(
                R56 = "teilsaniert",
                (MIN(IF(R$1:R$166="teilsaniert",Q$1:Q$166)) + MAX(IF(R$1:R$166="teilsaniert",Q$1:Q$166))) / 2,
                (MIN(IF(R$1:R$166="saniert",Q$1:Q$166)) + MAX(IF(R$1:R$166="saniert",Q$1:Q$166))) / 2
            )
        )),
        0,
        P56
    )
)</f>
        <v>0</v>
      </c>
      <c r="W56" s="174">
        <f t="shared" si="18"/>
        <v>0.68763751553083008</v>
      </c>
      <c r="X56" s="173">
        <f t="shared" si="3"/>
        <v>2.6188980505079094E-11</v>
      </c>
      <c r="Y56" s="174" t="str">
        <f t="shared" si="4"/>
        <v>saniert</v>
      </c>
      <c r="Z56" s="174" cm="1">
        <f t="array" ref="Z56">IF(
    X56 &gt; (IF(
        Y56 = "unsaniert",
        (MIN(IF(Y$29:Y$166="unsaniert",X$29:X$166)) + MAX(IF(Y$29:Y$166="unsaniert",X$29:X$166))) / 2,
        IF(
            Y56 = "teilsaniert",
            (MIN(IF(Y$29:Y$166="teilsaniert",X$29:X$166)) + MAX(IF(Y$29:Y$166="teilsaniert",X$29:X$166))) / 2,
            (MIN(IF(Y$29:Y$166="saniert",X$29:X$166)) + MAX(IF(Y$29:Y$166="saniert",X$29:X$166))) / 2
        )
    )),
    0,
    IF(
        X55 &lt; (IF(
            Y56 = "unsaniert",
            (MIN(IF(Y$29:Y$166="unsaniert",X$29:X$166)) + MAX(IF(Y$29:Y$166="unsaniert",X$29:X$166))) / 2,
            IF(
                Y56 = "teilsaniert",
                (MIN(IF(Y$29:Y$166="teilsaniert",X$29:X$166)) + MAX(IF(Y$29:Y$166="teilsaniert",X$29:X$166))) / 2,
                (MIN(IF(Y$29:Y$166="saniert",X$29:X$166)) + MAX(IF(Y$29:Y$166="saniert",X$29:X$166))) / 2
            )
        )),
        0,
        W56
    )
)</f>
        <v>0</v>
      </c>
      <c r="AA56" s="160"/>
      <c r="AB56" s="160"/>
      <c r="AC56" s="160"/>
      <c r="AD56" s="174">
        <f t="shared" si="19"/>
        <v>0.13217329459573079</v>
      </c>
      <c r="AE56" s="173">
        <f t="shared" si="5"/>
        <v>5.5591823733384015E-172</v>
      </c>
      <c r="AF56" s="174" t="str">
        <f t="shared" si="6"/>
        <v>saniert</v>
      </c>
      <c r="AG56" s="174" cm="1">
        <f t="array" ref="AG56">IF(
    AE56 &gt; (IF(
        AF56 = "unsaniert",
        (MIN(IF(AF$1:AF$166="unsaniert",AE$1:AE$166)) + MAX(IF(AF$1:AF$166="unsaniert",AE$1:AE$166))) / 2,
        IF(
            AF56 = "teilsaniert",
            (MIN(IF(AF$1:AF$166="teilsaniert",AE$1:AE$166)) + MAX(IF(AF$1:AF$166="teilsaniert",AE$1:AE$166))) / 2,
            (MIN(IF(AF$1:AF$166="saniert",AE$1:AE$166)) + MAX(IF(AF$1:AF$166="saniert",AE$1:AE$166))) / 2
        )
    )),
    0,
    IF(
        AE55 &lt; (IF(
            AF56 = "unsaniert",
            (MIN(IF(AF$1:AF$166="unsaniert",AE$1:AE$166)) + MAX(IF(AF$1:AF$166="unsaniert",AE$1:AE$166))) / 2,
            IF(
                AF56 = "teilsaniert",
                (MIN(IF(AF$1:AF$166="teilsaniert",AE$1:AE$166)) + MAX(IF(AF$1:AF$166="teilsaniert",AE$1:AE$166))) / 2,
                (MIN(IF(AF$1:AF$166="saniert",AE$1:AE$166)) + MAX(IF(AF$1:AF$166="saniert",AE$1:AE$166))) / 2
            )
        )),
        0,
        AD56
    )
)</f>
        <v>0</v>
      </c>
      <c r="AH56" s="160"/>
      <c r="AI56" s="160"/>
      <c r="AJ56" s="160"/>
      <c r="AK56" s="174">
        <f t="shared" si="20"/>
        <v>-0.25525175230566377</v>
      </c>
      <c r="AL56" s="173">
        <f t="shared" si="7"/>
        <v>2.9378485133728368E-284</v>
      </c>
      <c r="AM56" s="174" t="str">
        <f t="shared" si="8"/>
        <v>saniert</v>
      </c>
      <c r="AN56" s="174" cm="1">
        <f t="array" ref="AN56">IF(
    AL56 &gt; (IF(
        AM56 = "unsaniert",
        (MIN(IF(AM$1:AM$166="unsaniert",AL$1:AL$166)) + MAX(IF(AM$1:AM$166="unsaniert",AL$1:AL$166))) / 2,
        IF(
            AM56 = "teilsaniert",
            (MIN(IF(AM$1:AM$166="teilsaniert",AL$1:AL$166)) + MAX(IF(AM$1:AM$166="teilsaniert",AL$1:AL$166))) / 2,
            (MIN(IF(AM$1:AM$166="saniert",AL$1:AL$166)) + MAX(IF(AM$1:AM$166="saniert",AL$1:AL$166))) / 2
        )
    )),
    0,
    IF(
        AL55 &lt; (IF(
            AM56 = "unsaniert",
            (MIN(IF(AM$1:AM$166="unsaniert",AL$1:AL$166)) + MAX(IF(AM$1:AM$166="unsaniert",AL$1:AL$166))) / 2,
            IF(
                AM56 = "teilsaniert",
                (MIN(IF(AM$1:AM$166="teilsaniert",AL$1:AL$166)) + MAX(IF(AM$1:AM$166="teilsaniert",AL$1:AL$166))) / 2,
                (MIN(IF(AM$1:AM$166="saniert",AL$1:AL$166)) + MAX(IF(AM$1:AM$166="saniert",AL$1:AL$166))) / 2
            )
        )),
        0,
        AK56
    )
)</f>
        <v>0</v>
      </c>
      <c r="AR56" s="174">
        <f t="shared" si="21"/>
        <v>1.0826431325147015</v>
      </c>
      <c r="AS56" s="173">
        <f t="shared" si="9"/>
        <v>3.3645808114778825E-2</v>
      </c>
      <c r="AT56" s="174" t="str">
        <f t="shared" si="10"/>
        <v>teilsaniert</v>
      </c>
      <c r="AU56" s="174" cm="1">
        <f t="array" ref="AU56">IF(
    AS56 &gt; (IF(
        AT56 = "unsaniert",
        (MIN(IF(AT$1:AT$166="unsaniert",AS$1:AS$166)) + MAX(IF(AT$1:AT$166="unsaniert",AS$1:AS$166))) / 2,
        IF(
            AT56 = "teilsaniert",
            (MIN(IF(AT$1:AT$166="teilsaniert",AS$1:AS$166)) + MAX(IF(AT$1:AT$166="teilsaniert",AS$1:AS$166))) / 2,
            (MIN(IF(AT$1:AT$166="saniert",AS$1:AS$166)) + MAX(IF(AT$1:AT$166="saniert",AS$1:AS$166))) / 2
        )
    )),
    0,
    IF(
        AS55 &lt; (IF(
            AT56 = "unsaniert",
            (MIN(IF(AT$1:AT$166="unsaniert",AS$1:AS$166)) + MAX(IF(AT$1:AT$166="unsaniert",AS$1:AS$166))) / 2,
            IF(
                AT56 = "teilsaniert",
                (MIN(IF(AT$1:AT$166="teilsaniert",AS$1:AS$166)) + MAX(IF(AT$1:AT$166="teilsaniert",AS$1:AS$166))) / 2,
                (MIN(IF(AT$1:AT$166="saniert",AS$1:AS$166)) + MAX(IF(AT$1:AT$166="saniert",AS$1:AS$166))) / 2
            )
        )),
        0,
        AR56
    )
)</f>
        <v>0</v>
      </c>
      <c r="AV56" s="160"/>
      <c r="AW56" s="160"/>
      <c r="AX56" s="160"/>
      <c r="AY56" s="174">
        <f t="shared" si="22"/>
        <v>9.5741949111504965E-2</v>
      </c>
      <c r="AZ56" s="173">
        <f t="shared" si="24"/>
        <v>1.8746318607752811E-14</v>
      </c>
      <c r="BA56" s="174" t="str">
        <f t="shared" si="25"/>
        <v>saniert</v>
      </c>
      <c r="BB56" s="174" cm="1">
        <f t="array" ref="BB56">IF(
    AZ56 &gt; (IF(
        BA56 = "unsaniert",
        (MIN(IF(BA$1:BA$166="unsaniert",AZ$1:AZ$166)) + MAX(IF(BA$1:BA$166="unsaniert",AZ$1:AZ$166))) / 2,
        IF(
            BA56 = "teilsaniert",
            (MIN(IF(BA$1:BA$166="teilsaniert",AZ$1:AZ$166)) + MAX(IF(BA$1:BA$166="teilsaniert",AZ$1:AZ$166))) / 2,
            (MIN(IF(BA$1:BA$166="saniert",AZ$1:AZ$166)) + MAX(IF(BA$1:BA$166="saniert",AZ$1:AZ$166))) / 2
        )
    )),
    0,
    IF(
        AZ55 &lt; (IF(
            BA56 = "unsaniert",
            (MIN(IF(BA$1:BA$166="unsaniert",AZ$1:AZ$166)) + MAX(IF(BA$1:BA$166="unsaniert",AZ$1:AZ$166))) / 2,
            IF(
                BA56 = "teilsaniert",
                (MIN(IF(BA$1:BA$166="teilsaniert",AZ$1:AZ$166)) + MAX(IF(BA$1:BA$166="teilsaniert",AZ$1:AZ$166))) / 2,
                (MIN(IF(BA$1:BA$166="saniert",AZ$1:AZ$166)) + MAX(IF(BA$1:BA$166="saniert",AZ$1:AZ$166))) / 2
            )
        )),
        0,
        AY56
    )
)</f>
        <v>0</v>
      </c>
      <c r="BC56" s="160"/>
      <c r="BD56" s="160"/>
      <c r="BE56" s="160"/>
      <c r="BF56" s="174">
        <f t="shared" si="23"/>
        <v>-8.2002848533882289E-2</v>
      </c>
      <c r="BG56" s="173">
        <f t="shared" si="13"/>
        <v>1.5807143738262746E-8</v>
      </c>
      <c r="BH56" s="174" t="str">
        <f t="shared" si="14"/>
        <v>saniert</v>
      </c>
      <c r="BI56" s="174" cm="1">
        <f t="array" ref="BI56">IF(
    BG56 &gt; (IF(
        BH56 = "unsaniert",
        (MIN(IF(BH$1:BH$166="unsaniert",BG$1:BG$166)) + MAX(IF(BH$1:BH$166="unsaniert",BG$1:BG$166))) / 2,
        IF(
            BH56 = "teilsaniert",
            (MIN(IF(BH$1:BH$166="teilsaniert",BG$1:BG$166)) + MAX(IF(BH$1:BH$166="teilsaniert",BG$1:BG$166))) / 2,
            (MIN(IF(BH$1:BH$166="saniert",BG$1:BG$166)) + MAX(IF(BH$1:BH$166="saniert",BG$1:BG$166))) / 2
        )
    )),
    0,
    IF(
        BG55 &lt; (IF(
            BH56 = "unsaniert",
            (MIN(IF(BH$1:BH$166="unsaniert",BG$1:BG$166)) + MAX(IF(BH$1:BH$166="unsaniert",BG$1:BG$166))) / 2,
            IF(
                BH56 = "teilsaniert",
                (MIN(IF(BH$1:BH$166="teilsaniert",BG$1:BG$166)) + MAX(IF(BH$1:BH$166="teilsaniert",BG$1:BG$166))) / 2,
                (MIN(IF(BH$1:BH$166="saniert",BG$1:BG$166)) + MAX(IF(BH$1:BH$166="saniert",BG$1:BG$166))) / 2
            )
        )),
        0,
        BF56
    )
)</f>
        <v>0</v>
      </c>
    </row>
    <row r="57" spans="2:61">
      <c r="B57" s="174">
        <f t="shared" si="15"/>
        <v>0.65427253095293669</v>
      </c>
      <c r="C57" s="173">
        <f>_xlfn.NORM.DIST(B57, B5,C5, TRUE)</f>
        <v>2.8673745163921524E-22</v>
      </c>
      <c r="D57" s="174" t="str">
        <f t="shared" si="0"/>
        <v>saniert</v>
      </c>
      <c r="E57" s="174" cm="1">
        <f t="array" ref="E57">IF(
    C57 &gt; (IF(
        D57 = "unsaniert",
        (MIN(IF(D$1:D$166="unsaniert",C$1:C$166)) + MAX(IF(D$1:D$166="unsaniert",C$1:C$166))) / 2,
        IF(
            D57 = "teilsaniert",
            (MIN(IF(D$1:D$166="teilsaniert",C$1:C$166)) + MAX(IF(D$1:D$166="teilsaniert",C$1:C$166))) / 2,
            (MIN(IF(D$1:D$166="saniert",C$1:C$166)) + MAX(IF(D$1:D$166="saniert",C$1:C$166))) / 2
        )
    )),
    0,
    IF(
        C56 &lt; (IF(
            D57 = "unsaniert",
            (MIN(IF(D$1:D$166="unsaniert",C$1:C$166)) + MAX(IF(D$1:D$166="unsaniert",C$1:C$166))) / 2,
            IF(
                D57 = "teilsaniert",
                (MIN(IF(D$1:D$166="teilsaniert",C$1:C$166)) + MAX(IF(D$1:D$166="teilsaniert",C$1:C$166))) / 2,
                (MIN(IF(D$1:D$166="saniert",C$1:C$166)) + MAX(IF(D$1:D$166="saniert",C$1:C$166))) / 2
            )
        )),
        0,
        B57
    )
)</f>
        <v>0</v>
      </c>
      <c r="F57" s="172"/>
      <c r="H57" s="160"/>
      <c r="I57" s="174">
        <f t="shared" si="16"/>
        <v>0.10702692334143374</v>
      </c>
      <c r="J57" s="173">
        <f>_xlfn.NORM.DIST(I57, I5,J5, TRUE)</f>
        <v>4.3594977678826506E-19</v>
      </c>
      <c r="K57" s="174" t="str">
        <f t="shared" si="1"/>
        <v>saniert</v>
      </c>
      <c r="L57" s="174" cm="1">
        <f t="array" ref="L57">IF(
    J57 &gt; (IF(
        K57 = "unsaniert",
        (MIN(IF(K$1:K$166="unsaniert",J$1:J$166)) + MAX(IF(K$1:K$166="unsaniert",J$1:J$166))) / 2,
        IF(
            K57 = "teilsaniert",
            (MIN(IF(K$1:K$166="teilsaniert",J$1:J$166)) + MAX(IF(K$1:K$166="teilsaniert",J$1:J$166))) / 2,
            (MIN(IF(K$1:K$166="saniert",J$1:J$166)) + MAX(IF(K$1:K$166="saniert",J$1:J$166))) / 2
        )
    )),
    0,
    IF(
        J56 &lt; (IF(
            K57 = "unsaniert",
            (MIN(IF(K$1:K$166="unsaniert",J$1:J$166)) + MAX(IF(K$1:K$166="unsaniert",J$1:J$166))) / 2,
            IF(
                K57 = "teilsaniert",
                (MIN(IF(K$1:K$166="teilsaniert",J$1:J$166)) + MAX(IF(K$1:K$166="teilsaniert",J$1:J$166))) / 2,
                (MIN(IF(K$1:K$166="saniert",J$1:J$166)) + MAX(IF(K$1:K$166="saniert",J$1:J$166))) / 2
            )
        )),
        0,
        I57
    )
)</f>
        <v>0</v>
      </c>
      <c r="O57" s="160"/>
      <c r="P57" s="174">
        <f t="shared" si="17"/>
        <v>-0.31921968063939921</v>
      </c>
      <c r="Q57" s="173">
        <f>_xlfn.NORM.DIST(P57, P5,Q5, TRUE)</f>
        <v>0</v>
      </c>
      <c r="R57" s="174" t="str">
        <f t="shared" si="2"/>
        <v>saniert</v>
      </c>
      <c r="S57" s="174" cm="1">
        <f t="array" ref="S57">IF(
    Q57 &gt; (IF(
        R57 = "unsaniert",
        (MIN(IF(R$1:R$166="unsaniert",Q$1:Q$166)) + MAX(IF(R$1:R$166="unsaniert",Q$1:Q$166))) / 2,
        IF(
            R57 = "teilsaniert",
            (MIN(IF(R$1:R$166="teilsaniert",Q$1:Q$166)) + MAX(IF(R$1:R$166="teilsaniert",Q$1:Q$166))) / 2,
            (MIN(IF(R$1:R$166="saniert",Q$1:Q$166)) + MAX(IF(R$1:R$166="saniert",Q$1:Q$166))) / 2
        )
    )),
    0,
    IF(
        Q56 &lt; (IF(
            R57 = "unsaniert",
            (MIN(IF(R$1:R$166="unsaniert",Q$1:Q$166)) + MAX(IF(R$1:R$166="unsaniert",Q$1:Q$166))) / 2,
            IF(
                R57 = "teilsaniert",
                (MIN(IF(R$1:R$166="teilsaniert",Q$1:Q$166)) + MAX(IF(R$1:R$166="teilsaniert",Q$1:Q$166))) / 2,
                (MIN(IF(R$1:R$166="saniert",Q$1:Q$166)) + MAX(IF(R$1:R$166="saniert",Q$1:Q$166))) / 2
            )
        )),
        0,
        P57
    )
)</f>
        <v>0</v>
      </c>
      <c r="W57" s="174">
        <f t="shared" si="18"/>
        <v>0.65763751553083005</v>
      </c>
      <c r="X57" s="173">
        <f t="shared" si="3"/>
        <v>1.1137628357957821E-12</v>
      </c>
      <c r="Y57" s="174" t="str">
        <f t="shared" si="4"/>
        <v>saniert</v>
      </c>
      <c r="Z57" s="174" cm="1">
        <f t="array" ref="Z57">IF(
    X57 &gt; (IF(
        Y57 = "unsaniert",
        (MIN(IF(Y$29:Y$166="unsaniert",X$29:X$166)) + MAX(IF(Y$29:Y$166="unsaniert",X$29:X$166))) / 2,
        IF(
            Y57 = "teilsaniert",
            (MIN(IF(Y$29:Y$166="teilsaniert",X$29:X$166)) + MAX(IF(Y$29:Y$166="teilsaniert",X$29:X$166))) / 2,
            (MIN(IF(Y$29:Y$166="saniert",X$29:X$166)) + MAX(IF(Y$29:Y$166="saniert",X$29:X$166))) / 2
        )
    )),
    0,
    IF(
        X56 &lt; (IF(
            Y57 = "unsaniert",
            (MIN(IF(Y$29:Y$166="unsaniert",X$29:X$166)) + MAX(IF(Y$29:Y$166="unsaniert",X$29:X$166))) / 2,
            IF(
                Y57 = "teilsaniert",
                (MIN(IF(Y$29:Y$166="teilsaniert",X$29:X$166)) + MAX(IF(Y$29:Y$166="teilsaniert",X$29:X$166))) / 2,
                (MIN(IF(Y$29:Y$166="saniert",X$29:X$166)) + MAX(IF(Y$29:Y$166="saniert",X$29:X$166))) / 2
            )
        )),
        0,
        W57
    )
)</f>
        <v>0</v>
      </c>
      <c r="AA57" s="160"/>
      <c r="AB57" s="160"/>
      <c r="AC57" s="160"/>
      <c r="AD57" s="174">
        <f t="shared" si="19"/>
        <v>0.1021732945957308</v>
      </c>
      <c r="AE57" s="173">
        <f t="shared" si="5"/>
        <v>2.4239065309145675E-190</v>
      </c>
      <c r="AF57" s="174" t="str">
        <f t="shared" si="6"/>
        <v>saniert</v>
      </c>
      <c r="AG57" s="174" cm="1">
        <f t="array" ref="AG57">IF(
    AE57 &gt; (IF(
        AF57 = "unsaniert",
        (MIN(IF(AF$1:AF$166="unsaniert",AE$1:AE$166)) + MAX(IF(AF$1:AF$166="unsaniert",AE$1:AE$166))) / 2,
        IF(
            AF57 = "teilsaniert",
            (MIN(IF(AF$1:AF$166="teilsaniert",AE$1:AE$166)) + MAX(IF(AF$1:AF$166="teilsaniert",AE$1:AE$166))) / 2,
            (MIN(IF(AF$1:AF$166="saniert",AE$1:AE$166)) + MAX(IF(AF$1:AF$166="saniert",AE$1:AE$166))) / 2
        )
    )),
    0,
    IF(
        AE56 &lt; (IF(
            AF57 = "unsaniert",
            (MIN(IF(AF$1:AF$166="unsaniert",AE$1:AE$166)) + MAX(IF(AF$1:AF$166="unsaniert",AE$1:AE$166))) / 2,
            IF(
                AF57 = "teilsaniert",
                (MIN(IF(AF$1:AF$166="teilsaniert",AE$1:AE$166)) + MAX(IF(AF$1:AF$166="teilsaniert",AE$1:AE$166))) / 2,
                (MIN(IF(AF$1:AF$166="saniert",AE$1:AE$166)) + MAX(IF(AF$1:AF$166="saniert",AE$1:AE$166))) / 2
            )
        )),
        0,
        AD57
    )
)</f>
        <v>0</v>
      </c>
      <c r="AH57" s="160"/>
      <c r="AI57" s="160"/>
      <c r="AJ57" s="160"/>
      <c r="AK57" s="174">
        <f t="shared" si="20"/>
        <v>-0.2852517523056638</v>
      </c>
      <c r="AL57" s="173">
        <f t="shared" si="7"/>
        <v>0</v>
      </c>
      <c r="AM57" s="174" t="str">
        <f t="shared" si="8"/>
        <v>saniert</v>
      </c>
      <c r="AN57" s="174" cm="1">
        <f t="array" ref="AN57">IF(
    AL57 &gt; (IF(
        AM57 = "unsaniert",
        (MIN(IF(AM$1:AM$166="unsaniert",AL$1:AL$166)) + MAX(IF(AM$1:AM$166="unsaniert",AL$1:AL$166))) / 2,
        IF(
            AM57 = "teilsaniert",
            (MIN(IF(AM$1:AM$166="teilsaniert",AL$1:AL$166)) + MAX(IF(AM$1:AM$166="teilsaniert",AL$1:AL$166))) / 2,
            (MIN(IF(AM$1:AM$166="saniert",AL$1:AL$166)) + MAX(IF(AM$1:AM$166="saniert",AL$1:AL$166))) / 2
        )
    )),
    0,
    IF(
        AL56 &lt; (IF(
            AM57 = "unsaniert",
            (MIN(IF(AM$1:AM$166="unsaniert",AL$1:AL$166)) + MAX(IF(AM$1:AM$166="unsaniert",AL$1:AL$166))) / 2,
            IF(
                AM57 = "teilsaniert",
                (MIN(IF(AM$1:AM$166="teilsaniert",AL$1:AL$166)) + MAX(IF(AM$1:AM$166="teilsaniert",AL$1:AL$166))) / 2,
                (MIN(IF(AM$1:AM$166="saniert",AL$1:AL$166)) + MAX(IF(AM$1:AM$166="saniert",AL$1:AL$166))) / 2
            )
        )),
        0,
        AK57
    )
)</f>
        <v>0</v>
      </c>
      <c r="AR57" s="174">
        <f t="shared" si="21"/>
        <v>1.0526431325147014</v>
      </c>
      <c r="AS57" s="173">
        <f t="shared" si="9"/>
        <v>1.9713228053613592E-2</v>
      </c>
      <c r="AT57" s="174" t="str">
        <f t="shared" si="10"/>
        <v>saniert</v>
      </c>
      <c r="AU57" s="174" cm="1">
        <f t="array" ref="AU57">IF(
    AS57 &gt; (IF(
        AT57 = "unsaniert",
        (MIN(IF(AT$1:AT$166="unsaniert",AS$1:AS$166)) + MAX(IF(AT$1:AT$166="unsaniert",AS$1:AS$166))) / 2,
        IF(
            AT57 = "teilsaniert",
            (MIN(IF(AT$1:AT$166="teilsaniert",AS$1:AS$166)) + MAX(IF(AT$1:AT$166="teilsaniert",AS$1:AS$166))) / 2,
            (MIN(IF(AT$1:AT$166="saniert",AS$1:AS$166)) + MAX(IF(AT$1:AT$166="saniert",AS$1:AS$166))) / 2
        )
    )),
    0,
    IF(
        AS56 &lt; (IF(
            AT57 = "unsaniert",
            (MIN(IF(AT$1:AT$166="unsaniert",AS$1:AS$166)) + MAX(IF(AT$1:AT$166="unsaniert",AS$1:AS$166))) / 2,
            IF(
                AT57 = "teilsaniert",
                (MIN(IF(AT$1:AT$166="teilsaniert",AS$1:AS$166)) + MAX(IF(AT$1:AT$166="teilsaniert",AS$1:AS$166))) / 2,
                (MIN(IF(AT$1:AT$166="saniert",AS$1:AS$166)) + MAX(IF(AT$1:AT$166="saniert",AS$1:AS$166))) / 2
            )
        )),
        0,
        AR57
    )
)</f>
        <v>0</v>
      </c>
      <c r="AV57" s="160"/>
      <c r="AW57" s="160"/>
      <c r="AX57" s="160"/>
      <c r="AY57" s="174">
        <f t="shared" si="22"/>
        <v>6.5741949111504966E-2</v>
      </c>
      <c r="AZ57" s="173">
        <f t="shared" si="24"/>
        <v>3.4376247111567788E-16</v>
      </c>
      <c r="BA57" s="174" t="str">
        <f t="shared" si="25"/>
        <v>saniert</v>
      </c>
      <c r="BB57" s="174" cm="1">
        <f t="array" ref="BB57">IF(
    AZ57 &gt; (IF(
        BA57 = "unsaniert",
        (MIN(IF(BA$1:BA$166="unsaniert",AZ$1:AZ$166)) + MAX(IF(BA$1:BA$166="unsaniert",AZ$1:AZ$166))) / 2,
        IF(
            BA57 = "teilsaniert",
            (MIN(IF(BA$1:BA$166="teilsaniert",AZ$1:AZ$166)) + MAX(IF(BA$1:BA$166="teilsaniert",AZ$1:AZ$166))) / 2,
            (MIN(IF(BA$1:BA$166="saniert",AZ$1:AZ$166)) + MAX(IF(BA$1:BA$166="saniert",AZ$1:AZ$166))) / 2
        )
    )),
    0,
    IF(
        AZ56 &lt; (IF(
            BA57 = "unsaniert",
            (MIN(IF(BA$1:BA$166="unsaniert",AZ$1:AZ$166)) + MAX(IF(BA$1:BA$166="unsaniert",AZ$1:AZ$166))) / 2,
            IF(
                BA57 = "teilsaniert",
                (MIN(IF(BA$1:BA$166="teilsaniert",AZ$1:AZ$166)) + MAX(IF(BA$1:BA$166="teilsaniert",AZ$1:AZ$166))) / 2,
                (MIN(IF(BA$1:BA$166="saniert",AZ$1:AZ$166)) + MAX(IF(BA$1:BA$166="saniert",AZ$1:AZ$166))) / 2
            )
        )),
        0,
        AY57
    )
)</f>
        <v>0</v>
      </c>
      <c r="BC57" s="160"/>
      <c r="BD57" s="160"/>
      <c r="BE57" s="160"/>
      <c r="BF57" s="174">
        <f t="shared" si="23"/>
        <v>-0.11200284853388229</v>
      </c>
      <c r="BG57" s="173">
        <f t="shared" si="13"/>
        <v>1.4377601564219001E-9</v>
      </c>
      <c r="BH57" s="174" t="str">
        <f t="shared" si="14"/>
        <v>saniert</v>
      </c>
      <c r="BI57" s="174" cm="1">
        <f t="array" ref="BI57">IF(
    BG57 &gt; (IF(
        BH57 = "unsaniert",
        (MIN(IF(BH$1:BH$166="unsaniert",BG$1:BG$166)) + MAX(IF(BH$1:BH$166="unsaniert",BG$1:BG$166))) / 2,
        IF(
            BH57 = "teilsaniert",
            (MIN(IF(BH$1:BH$166="teilsaniert",BG$1:BG$166)) + MAX(IF(BH$1:BH$166="teilsaniert",BG$1:BG$166))) / 2,
            (MIN(IF(BH$1:BH$166="saniert",BG$1:BG$166)) + MAX(IF(BH$1:BH$166="saniert",BG$1:BG$166))) / 2
        )
    )),
    0,
    IF(
        BG56 &lt; (IF(
            BH57 = "unsaniert",
            (MIN(IF(BH$1:BH$166="unsaniert",BG$1:BG$166)) + MAX(IF(BH$1:BH$166="unsaniert",BG$1:BG$166))) / 2,
            IF(
                BH57 = "teilsaniert",
                (MIN(IF(BH$1:BH$166="teilsaniert",BG$1:BG$166)) + MAX(IF(BH$1:BH$166="teilsaniert",BG$1:BG$166))) / 2,
                (MIN(IF(BH$1:BH$166="saniert",BG$1:BG$166)) + MAX(IF(BH$1:BH$166="saniert",BG$1:BG$166))) / 2
            )
        )),
        0,
        BF57
    )
)</f>
        <v>0</v>
      </c>
    </row>
    <row r="58" spans="2:61">
      <c r="B58" s="174">
        <f t="shared" si="15"/>
        <v>0.62427253095293667</v>
      </c>
      <c r="C58" s="173">
        <f>_xlfn.NORM.DIST(B58, B5,C5, TRUE)</f>
        <v>9.0861264891205577E-25</v>
      </c>
      <c r="D58" s="174" t="str">
        <f t="shared" si="0"/>
        <v>saniert</v>
      </c>
      <c r="E58" s="174" cm="1">
        <f t="array" ref="E58">IF(
    C58 &gt; (IF(
        D58 = "unsaniert",
        (MIN(IF(D$1:D$166="unsaniert",C$1:C$166)) + MAX(IF(D$1:D$166="unsaniert",C$1:C$166))) / 2,
        IF(
            D58 = "teilsaniert",
            (MIN(IF(D$1:D$166="teilsaniert",C$1:C$166)) + MAX(IF(D$1:D$166="teilsaniert",C$1:C$166))) / 2,
            (MIN(IF(D$1:D$166="saniert",C$1:C$166)) + MAX(IF(D$1:D$166="saniert",C$1:C$166))) / 2
        )
    )),
    0,
    IF(
        C57 &lt; (IF(
            D58 = "unsaniert",
            (MIN(IF(D$1:D$166="unsaniert",C$1:C$166)) + MAX(IF(D$1:D$166="unsaniert",C$1:C$166))) / 2,
            IF(
                D58 = "teilsaniert",
                (MIN(IF(D$1:D$166="teilsaniert",C$1:C$166)) + MAX(IF(D$1:D$166="teilsaniert",C$1:C$166))) / 2,
                (MIN(IF(D$1:D$166="saniert",C$1:C$166)) + MAX(IF(D$1:D$166="saniert",C$1:C$166))) / 2
            )
        )),
        0,
        B58
    )
)</f>
        <v>0</v>
      </c>
      <c r="F58" s="172"/>
      <c r="H58" s="160"/>
      <c r="I58" s="174">
        <f t="shared" si="16"/>
        <v>7.702692334143374E-2</v>
      </c>
      <c r="J58" s="173">
        <f>_xlfn.NORM.DIST(I58, I5,J5, TRUE)</f>
        <v>3.0264384298297697E-21</v>
      </c>
      <c r="K58" s="174" t="str">
        <f t="shared" si="1"/>
        <v>saniert</v>
      </c>
      <c r="L58" s="174" cm="1">
        <f t="array" ref="L58">IF(
    J58 &gt; (IF(
        K58 = "unsaniert",
        (MIN(IF(K$1:K$166="unsaniert",J$1:J$166)) + MAX(IF(K$1:K$166="unsaniert",J$1:J$166))) / 2,
        IF(
            K58 = "teilsaniert",
            (MIN(IF(K$1:K$166="teilsaniert",J$1:J$166)) + MAX(IF(K$1:K$166="teilsaniert",J$1:J$166))) / 2,
            (MIN(IF(K$1:K$166="saniert",J$1:J$166)) + MAX(IF(K$1:K$166="saniert",J$1:J$166))) / 2
        )
    )),
    0,
    IF(
        J57 &lt; (IF(
            K58 = "unsaniert",
            (MIN(IF(K$1:K$166="unsaniert",J$1:J$166)) + MAX(IF(K$1:K$166="unsaniert",J$1:J$166))) / 2,
            IF(
                K58 = "teilsaniert",
                (MIN(IF(K$1:K$166="teilsaniert",J$1:J$166)) + MAX(IF(K$1:K$166="teilsaniert",J$1:J$166))) / 2,
                (MIN(IF(K$1:K$166="saniert",J$1:J$166)) + MAX(IF(K$1:K$166="saniert",J$1:J$166))) / 2
            )
        )),
        0,
        I58
    )
)</f>
        <v>0</v>
      </c>
      <c r="O58" s="160"/>
      <c r="P58" s="174">
        <f t="shared" si="17"/>
        <v>-0.34921968063939923</v>
      </c>
      <c r="Q58" s="173">
        <f>_xlfn.NORM.DIST(P58, P5,Q5, TRUE)</f>
        <v>0</v>
      </c>
      <c r="R58" s="174" t="str">
        <f t="shared" si="2"/>
        <v>saniert</v>
      </c>
      <c r="S58" s="174" cm="1">
        <f t="array" ref="S58">IF(
    Q58 &gt; (IF(
        R58 = "unsaniert",
        (MIN(IF(R$1:R$166="unsaniert",Q$1:Q$166)) + MAX(IF(R$1:R$166="unsaniert",Q$1:Q$166))) / 2,
        IF(
            R58 = "teilsaniert",
            (MIN(IF(R$1:R$166="teilsaniert",Q$1:Q$166)) + MAX(IF(R$1:R$166="teilsaniert",Q$1:Q$166))) / 2,
            (MIN(IF(R$1:R$166="saniert",Q$1:Q$166)) + MAX(IF(R$1:R$166="saniert",Q$1:Q$166))) / 2
        )
    )),
    0,
    IF(
        Q57 &lt; (IF(
            R58 = "unsaniert",
            (MIN(IF(R$1:R$166="unsaniert",Q$1:Q$166)) + MAX(IF(R$1:R$166="unsaniert",Q$1:Q$166))) / 2,
            IF(
                R58 = "teilsaniert",
                (MIN(IF(R$1:R$166="teilsaniert",Q$1:Q$166)) + MAX(IF(R$1:R$166="teilsaniert",Q$1:Q$166))) / 2,
                (MIN(IF(R$1:R$166="saniert",Q$1:Q$166)) + MAX(IF(R$1:R$166="saniert",Q$1:Q$166))) / 2
            )
        )),
        0,
        P58
    )
)</f>
        <v>0</v>
      </c>
      <c r="W58" s="174">
        <f t="shared" si="18"/>
        <v>0.62763751553083003</v>
      </c>
      <c r="X58" s="173">
        <f t="shared" si="3"/>
        <v>3.8639085954192438E-14</v>
      </c>
      <c r="Y58" s="174" t="str">
        <f t="shared" si="4"/>
        <v>saniert</v>
      </c>
      <c r="Z58" s="174" cm="1">
        <f t="array" ref="Z58">IF(
    X58 &gt; (IF(
        Y58 = "unsaniert",
        (MIN(IF(Y$29:Y$166="unsaniert",X$29:X$166)) + MAX(IF(Y$29:Y$166="unsaniert",X$29:X$166))) / 2,
        IF(
            Y58 = "teilsaniert",
            (MIN(IF(Y$29:Y$166="teilsaniert",X$29:X$166)) + MAX(IF(Y$29:Y$166="teilsaniert",X$29:X$166))) / 2,
            (MIN(IF(Y$29:Y$166="saniert",X$29:X$166)) + MAX(IF(Y$29:Y$166="saniert",X$29:X$166))) / 2
        )
    )),
    0,
    IF(
        X57 &lt; (IF(
            Y58 = "unsaniert",
            (MIN(IF(Y$29:Y$166="unsaniert",X$29:X$166)) + MAX(IF(Y$29:Y$166="unsaniert",X$29:X$166))) / 2,
            IF(
                Y58 = "teilsaniert",
                (MIN(IF(Y$29:Y$166="teilsaniert",X$29:X$166)) + MAX(IF(Y$29:Y$166="teilsaniert",X$29:X$166))) / 2,
                (MIN(IF(Y$29:Y$166="saniert",X$29:X$166)) + MAX(IF(Y$29:Y$166="saniert",X$29:X$166))) / 2
            )
        )),
        0,
        W58
    )
)</f>
        <v>0</v>
      </c>
      <c r="AA58" s="160"/>
      <c r="AB58" s="160"/>
      <c r="AC58" s="160"/>
      <c r="AD58" s="174">
        <f t="shared" si="19"/>
        <v>7.2173294595730797E-2</v>
      </c>
      <c r="AE58" s="173">
        <f t="shared" si="5"/>
        <v>1.2103351272283364E-209</v>
      </c>
      <c r="AF58" s="174" t="str">
        <f t="shared" si="6"/>
        <v>saniert</v>
      </c>
      <c r="AG58" s="174" cm="1">
        <f t="array" ref="AG58">IF(
    AE58 &gt; (IF(
        AF58 = "unsaniert",
        (MIN(IF(AF$1:AF$166="unsaniert",AE$1:AE$166)) + MAX(IF(AF$1:AF$166="unsaniert",AE$1:AE$166))) / 2,
        IF(
            AF58 = "teilsaniert",
            (MIN(IF(AF$1:AF$166="teilsaniert",AE$1:AE$166)) + MAX(IF(AF$1:AF$166="teilsaniert",AE$1:AE$166))) / 2,
            (MIN(IF(AF$1:AF$166="saniert",AE$1:AE$166)) + MAX(IF(AF$1:AF$166="saniert",AE$1:AE$166))) / 2
        )
    )),
    0,
    IF(
        AE57 &lt; (IF(
            AF58 = "unsaniert",
            (MIN(IF(AF$1:AF$166="unsaniert",AE$1:AE$166)) + MAX(IF(AF$1:AF$166="unsaniert",AE$1:AE$166))) / 2,
            IF(
                AF58 = "teilsaniert",
                (MIN(IF(AF$1:AF$166="teilsaniert",AE$1:AE$166)) + MAX(IF(AF$1:AF$166="teilsaniert",AE$1:AE$166))) / 2,
                (MIN(IF(AF$1:AF$166="saniert",AE$1:AE$166)) + MAX(IF(AF$1:AF$166="saniert",AE$1:AE$166))) / 2
            )
        )),
        0,
        AD58
    )
)</f>
        <v>0</v>
      </c>
      <c r="AH58" s="160"/>
      <c r="AI58" s="160"/>
      <c r="AJ58" s="160"/>
      <c r="AK58" s="174">
        <f t="shared" si="20"/>
        <v>-0.31525175230566382</v>
      </c>
      <c r="AL58" s="173">
        <f t="shared" si="7"/>
        <v>0</v>
      </c>
      <c r="AM58" s="174" t="str">
        <f t="shared" si="8"/>
        <v>saniert</v>
      </c>
      <c r="AN58" s="174" cm="1">
        <f t="array" ref="AN58">IF(
    AL58 &gt; (IF(
        AM58 = "unsaniert",
        (MIN(IF(AM$1:AM$166="unsaniert",AL$1:AL$166)) + MAX(IF(AM$1:AM$166="unsaniert",AL$1:AL$166))) / 2,
        IF(
            AM58 = "teilsaniert",
            (MIN(IF(AM$1:AM$166="teilsaniert",AL$1:AL$166)) + MAX(IF(AM$1:AM$166="teilsaniert",AL$1:AL$166))) / 2,
            (MIN(IF(AM$1:AM$166="saniert",AL$1:AL$166)) + MAX(IF(AM$1:AM$166="saniert",AL$1:AL$166))) / 2
        )
    )),
    0,
    IF(
        AL57 &lt; (IF(
            AM58 = "unsaniert",
            (MIN(IF(AM$1:AM$166="unsaniert",AL$1:AL$166)) + MAX(IF(AM$1:AM$166="unsaniert",AL$1:AL$166))) / 2,
            IF(
                AM58 = "teilsaniert",
                (MIN(IF(AM$1:AM$166="teilsaniert",AL$1:AL$166)) + MAX(IF(AM$1:AM$166="teilsaniert",AL$1:AL$166))) / 2,
                (MIN(IF(AM$1:AM$166="saniert",AL$1:AL$166)) + MAX(IF(AM$1:AM$166="saniert",AL$1:AL$166))) / 2
            )
        )),
        0,
        AK58
    )
)</f>
        <v>0</v>
      </c>
      <c r="AR58" s="174">
        <f t="shared" si="21"/>
        <v>1.0226431325147014</v>
      </c>
      <c r="AS58" s="173">
        <f t="shared" si="9"/>
        <v>1.101950708906284E-2</v>
      </c>
      <c r="AT58" s="174" t="str">
        <f t="shared" si="10"/>
        <v>saniert</v>
      </c>
      <c r="AU58" s="174" cm="1">
        <f t="array" ref="AU58">IF(
    AS58 &gt; (IF(
        AT58 = "unsaniert",
        (MIN(IF(AT$1:AT$166="unsaniert",AS$1:AS$166)) + MAX(IF(AT$1:AT$166="unsaniert",AS$1:AS$166))) / 2,
        IF(
            AT58 = "teilsaniert",
            (MIN(IF(AT$1:AT$166="teilsaniert",AS$1:AS$166)) + MAX(IF(AT$1:AT$166="teilsaniert",AS$1:AS$166))) / 2,
            (MIN(IF(AT$1:AT$166="saniert",AS$1:AS$166)) + MAX(IF(AT$1:AT$166="saniert",AS$1:AS$166))) / 2
        )
    )),
    0,
    IF(
        AS57 &lt; (IF(
            AT58 = "unsaniert",
            (MIN(IF(AT$1:AT$166="unsaniert",AS$1:AS$166)) + MAX(IF(AT$1:AT$166="unsaniert",AS$1:AS$166))) / 2,
            IF(
                AT58 = "teilsaniert",
                (MIN(IF(AT$1:AT$166="teilsaniert",AS$1:AS$166)) + MAX(IF(AT$1:AT$166="teilsaniert",AS$1:AS$166))) / 2,
                (MIN(IF(AT$1:AT$166="saniert",AS$1:AS$166)) + MAX(IF(AT$1:AT$166="saniert",AS$1:AS$166))) / 2
            )
        )),
        0,
        AR58
    )
)</f>
        <v>0</v>
      </c>
      <c r="AV58" s="160"/>
      <c r="AW58" s="160"/>
      <c r="AX58" s="160"/>
      <c r="AY58" s="174">
        <f t="shared" si="22"/>
        <v>3.5741949111504967E-2</v>
      </c>
      <c r="AZ58" s="173">
        <f t="shared" si="24"/>
        <v>4.9106564769809187E-18</v>
      </c>
      <c r="BA58" s="174" t="str">
        <f t="shared" si="25"/>
        <v>saniert</v>
      </c>
      <c r="BB58" s="174" cm="1">
        <f t="array" ref="BB58">IF(
    AZ58 &gt; (IF(
        BA58 = "unsaniert",
        (MIN(IF(BA$1:BA$166="unsaniert",AZ$1:AZ$166)) + MAX(IF(BA$1:BA$166="unsaniert",AZ$1:AZ$166))) / 2,
        IF(
            BA58 = "teilsaniert",
            (MIN(IF(BA$1:BA$166="teilsaniert",AZ$1:AZ$166)) + MAX(IF(BA$1:BA$166="teilsaniert",AZ$1:AZ$166))) / 2,
            (MIN(IF(BA$1:BA$166="saniert",AZ$1:AZ$166)) + MAX(IF(BA$1:BA$166="saniert",AZ$1:AZ$166))) / 2
        )
    )),
    0,
    IF(
        AZ57 &lt; (IF(
            BA58 = "unsaniert",
            (MIN(IF(BA$1:BA$166="unsaniert",AZ$1:AZ$166)) + MAX(IF(BA$1:BA$166="unsaniert",AZ$1:AZ$166))) / 2,
            IF(
                BA58 = "teilsaniert",
                (MIN(IF(BA$1:BA$166="teilsaniert",AZ$1:AZ$166)) + MAX(IF(BA$1:BA$166="teilsaniert",AZ$1:AZ$166))) / 2,
                (MIN(IF(BA$1:BA$166="saniert",AZ$1:AZ$166)) + MAX(IF(BA$1:BA$166="saniert",AZ$1:AZ$166))) / 2
            )
        )),
        0,
        AY58
    )
)</f>
        <v>0</v>
      </c>
      <c r="BC58" s="160"/>
      <c r="BD58" s="160"/>
      <c r="BE58" s="160"/>
      <c r="BF58" s="174">
        <f t="shared" si="23"/>
        <v>-0.14200284853388229</v>
      </c>
      <c r="BG58" s="173">
        <f t="shared" si="13"/>
        <v>1.1132194711543403E-10</v>
      </c>
      <c r="BH58" s="174" t="str">
        <f t="shared" si="14"/>
        <v>saniert</v>
      </c>
      <c r="BI58" s="174" cm="1">
        <f t="array" ref="BI58">IF(
    BG58 &gt; (IF(
        BH58 = "unsaniert",
        (MIN(IF(BH$1:BH$166="unsaniert",BG$1:BG$166)) + MAX(IF(BH$1:BH$166="unsaniert",BG$1:BG$166))) / 2,
        IF(
            BH58 = "teilsaniert",
            (MIN(IF(BH$1:BH$166="teilsaniert",BG$1:BG$166)) + MAX(IF(BH$1:BH$166="teilsaniert",BG$1:BG$166))) / 2,
            (MIN(IF(BH$1:BH$166="saniert",BG$1:BG$166)) + MAX(IF(BH$1:BH$166="saniert",BG$1:BG$166))) / 2
        )
    )),
    0,
    IF(
        BG57 &lt; (IF(
            BH58 = "unsaniert",
            (MIN(IF(BH$1:BH$166="unsaniert",BG$1:BG$166)) + MAX(IF(BH$1:BH$166="unsaniert",BG$1:BG$166))) / 2,
            IF(
                BH58 = "teilsaniert",
                (MIN(IF(BH$1:BH$166="teilsaniert",BG$1:BG$166)) + MAX(IF(BH$1:BH$166="teilsaniert",BG$1:BG$166))) / 2,
                (MIN(IF(BH$1:BH$166="saniert",BG$1:BG$166)) + MAX(IF(BH$1:BH$166="saniert",BG$1:BG$166))) / 2
            )
        )),
        0,
        BF58
    )
)</f>
        <v>0</v>
      </c>
    </row>
    <row r="59" spans="2:61">
      <c r="B59" s="174">
        <f t="shared" si="15"/>
        <v>0.59427253095293664</v>
      </c>
      <c r="C59" s="173">
        <f>_xlfn.NORM.DIST(B59, B5,C5, TRUE)</f>
        <v>2.0765685389540126E-27</v>
      </c>
      <c r="D59" s="174" t="str">
        <f t="shared" si="0"/>
        <v>saniert</v>
      </c>
      <c r="E59" s="174" cm="1">
        <f t="array" ref="E59">IF(
    C59 &gt; (IF(
        D59 = "unsaniert",
        (MIN(IF(D$1:D$166="unsaniert",C$1:C$166)) + MAX(IF(D$1:D$166="unsaniert",C$1:C$166))) / 2,
        IF(
            D59 = "teilsaniert",
            (MIN(IF(D$1:D$166="teilsaniert",C$1:C$166)) + MAX(IF(D$1:D$166="teilsaniert",C$1:C$166))) / 2,
            (MIN(IF(D$1:D$166="saniert",C$1:C$166)) + MAX(IF(D$1:D$166="saniert",C$1:C$166))) / 2
        )
    )),
    0,
    IF(
        C58 &lt; (IF(
            D59 = "unsaniert",
            (MIN(IF(D$1:D$166="unsaniert",C$1:C$166)) + MAX(IF(D$1:D$166="unsaniert",C$1:C$166))) / 2,
            IF(
                D59 = "teilsaniert",
                (MIN(IF(D$1:D$166="teilsaniert",C$1:C$166)) + MAX(IF(D$1:D$166="teilsaniert",C$1:C$166))) / 2,
                (MIN(IF(D$1:D$166="saniert",C$1:C$166)) + MAX(IF(D$1:D$166="saniert",C$1:C$166))) / 2
            )
        )),
        0,
        B59
    )
)</f>
        <v>0</v>
      </c>
      <c r="F59" s="172"/>
      <c r="H59" s="160"/>
      <c r="I59" s="174">
        <f t="shared" si="16"/>
        <v>4.7026923341433741E-2</v>
      </c>
      <c r="J59" s="173">
        <f>_xlfn.NORM.DIST(I59, I5,J5, TRUE)</f>
        <v>1.576736375562608E-23</v>
      </c>
      <c r="K59" s="174" t="str">
        <f t="shared" si="1"/>
        <v>saniert</v>
      </c>
      <c r="L59" s="174" cm="1">
        <f t="array" ref="L59">IF(
    J59 &gt; (IF(
        K59 = "unsaniert",
        (MIN(IF(K$1:K$166="unsaniert",J$1:J$166)) + MAX(IF(K$1:K$166="unsaniert",J$1:J$166))) / 2,
        IF(
            K59 = "teilsaniert",
            (MIN(IF(K$1:K$166="teilsaniert",J$1:J$166)) + MAX(IF(K$1:K$166="teilsaniert",J$1:J$166))) / 2,
            (MIN(IF(K$1:K$166="saniert",J$1:J$166)) + MAX(IF(K$1:K$166="saniert",J$1:J$166))) / 2
        )
    )),
    0,
    IF(
        J58 &lt; (IF(
            K59 = "unsaniert",
            (MIN(IF(K$1:K$166="unsaniert",J$1:J$166)) + MAX(IF(K$1:K$166="unsaniert",J$1:J$166))) / 2,
            IF(
                K59 = "teilsaniert",
                (MIN(IF(K$1:K$166="teilsaniert",J$1:J$166)) + MAX(IF(K$1:K$166="teilsaniert",J$1:J$166))) / 2,
                (MIN(IF(K$1:K$166="saniert",J$1:J$166)) + MAX(IF(K$1:K$166="saniert",J$1:J$166))) / 2
            )
        )),
        0,
        I59
    )
)</f>
        <v>0</v>
      </c>
      <c r="O59" s="160"/>
      <c r="P59" s="174">
        <f t="shared" si="17"/>
        <v>-0.37921968063939926</v>
      </c>
      <c r="Q59" s="173">
        <f>_xlfn.NORM.DIST(P59, P5,Q5, TRUE)</f>
        <v>0</v>
      </c>
      <c r="R59" s="174" t="str">
        <f t="shared" si="2"/>
        <v>saniert</v>
      </c>
      <c r="S59" s="174" cm="1">
        <f t="array" ref="S59">IF(
    Q59 &gt; (IF(
        R59 = "unsaniert",
        (MIN(IF(R$1:R$166="unsaniert",Q$1:Q$166)) + MAX(IF(R$1:R$166="unsaniert",Q$1:Q$166))) / 2,
        IF(
            R59 = "teilsaniert",
            (MIN(IF(R$1:R$166="teilsaniert",Q$1:Q$166)) + MAX(IF(R$1:R$166="teilsaniert",Q$1:Q$166))) / 2,
            (MIN(IF(R$1:R$166="saniert",Q$1:Q$166)) + MAX(IF(R$1:R$166="saniert",Q$1:Q$166))) / 2
        )
    )),
    0,
    IF(
        Q58 &lt; (IF(
            R59 = "unsaniert",
            (MIN(IF(R$1:R$166="unsaniert",Q$1:Q$166)) + MAX(IF(R$1:R$166="unsaniert",Q$1:Q$166))) / 2,
            IF(
                R59 = "teilsaniert",
                (MIN(IF(R$1:R$166="teilsaniert",Q$1:Q$166)) + MAX(IF(R$1:R$166="teilsaniert",Q$1:Q$166))) / 2,
                (MIN(IF(R$1:R$166="saniert",Q$1:Q$166)) + MAX(IF(R$1:R$166="saniert",Q$1:Q$166))) / 2
            )
        )),
        0,
        P59
    )
)</f>
        <v>0</v>
      </c>
      <c r="W59" s="174">
        <f t="shared" si="18"/>
        <v>0.59763751553083</v>
      </c>
      <c r="X59" s="173">
        <f t="shared" si="3"/>
        <v>1.0930613677764831E-15</v>
      </c>
      <c r="Y59" s="174" t="str">
        <f t="shared" si="4"/>
        <v>saniert</v>
      </c>
      <c r="Z59" s="174" cm="1">
        <f t="array" ref="Z59">IF(
    X59 &gt; (IF(
        Y59 = "unsaniert",
        (MIN(IF(Y$29:Y$166="unsaniert",X$29:X$166)) + MAX(IF(Y$29:Y$166="unsaniert",X$29:X$166))) / 2,
        IF(
            Y59 = "teilsaniert",
            (MIN(IF(Y$29:Y$166="teilsaniert",X$29:X$166)) + MAX(IF(Y$29:Y$166="teilsaniert",X$29:X$166))) / 2,
            (MIN(IF(Y$29:Y$166="saniert",X$29:X$166)) + MAX(IF(Y$29:Y$166="saniert",X$29:X$166))) / 2
        )
    )),
    0,
    IF(
        X58 &lt; (IF(
            Y59 = "unsaniert",
            (MIN(IF(Y$29:Y$166="unsaniert",X$29:X$166)) + MAX(IF(Y$29:Y$166="unsaniert",X$29:X$166))) / 2,
            IF(
                Y59 = "teilsaniert",
                (MIN(IF(Y$29:Y$166="teilsaniert",X$29:X$166)) + MAX(IF(Y$29:Y$166="teilsaniert",X$29:X$166))) / 2,
                (MIN(IF(Y$29:Y$166="saniert",X$29:X$166)) + MAX(IF(Y$29:Y$166="saniert",X$29:X$166))) / 2
            )
        )),
        0,
        W59
    )
)</f>
        <v>0</v>
      </c>
      <c r="AA59" s="160"/>
      <c r="AB59" s="160"/>
      <c r="AC59" s="160"/>
      <c r="AD59" s="174">
        <f t="shared" si="19"/>
        <v>4.2173294595730798E-2</v>
      </c>
      <c r="AE59" s="173">
        <f t="shared" si="5"/>
        <v>6.9195815328771981E-230</v>
      </c>
      <c r="AF59" s="174" t="str">
        <f t="shared" si="6"/>
        <v>saniert</v>
      </c>
      <c r="AG59" s="174" cm="1">
        <f t="array" ref="AG59">IF(
    AE59 &gt; (IF(
        AF59 = "unsaniert",
        (MIN(IF(AF$1:AF$166="unsaniert",AE$1:AE$166)) + MAX(IF(AF$1:AF$166="unsaniert",AE$1:AE$166))) / 2,
        IF(
            AF59 = "teilsaniert",
            (MIN(IF(AF$1:AF$166="teilsaniert",AE$1:AE$166)) + MAX(IF(AF$1:AF$166="teilsaniert",AE$1:AE$166))) / 2,
            (MIN(IF(AF$1:AF$166="saniert",AE$1:AE$166)) + MAX(IF(AF$1:AF$166="saniert",AE$1:AE$166))) / 2
        )
    )),
    0,
    IF(
        AE58 &lt; (IF(
            AF59 = "unsaniert",
            (MIN(IF(AF$1:AF$166="unsaniert",AE$1:AE$166)) + MAX(IF(AF$1:AF$166="unsaniert",AE$1:AE$166))) / 2,
            IF(
                AF59 = "teilsaniert",
                (MIN(IF(AF$1:AF$166="teilsaniert",AE$1:AE$166)) + MAX(IF(AF$1:AF$166="teilsaniert",AE$1:AE$166))) / 2,
                (MIN(IF(AF$1:AF$166="saniert",AE$1:AE$166)) + MAX(IF(AF$1:AF$166="saniert",AE$1:AE$166))) / 2
            )
        )),
        0,
        AD59
    )
)</f>
        <v>0</v>
      </c>
      <c r="AH59" s="160"/>
      <c r="AI59" s="160"/>
      <c r="AJ59" s="160"/>
      <c r="AK59" s="174">
        <f t="shared" si="20"/>
        <v>-0.34525175230566385</v>
      </c>
      <c r="AL59" s="173">
        <f t="shared" si="7"/>
        <v>0</v>
      </c>
      <c r="AM59" s="174" t="str">
        <f t="shared" si="8"/>
        <v>saniert</v>
      </c>
      <c r="AN59" s="174" cm="1">
        <f t="array" ref="AN59">IF(
    AL59 &gt; (IF(
        AM59 = "unsaniert",
        (MIN(IF(AM$1:AM$166="unsaniert",AL$1:AL$166)) + MAX(IF(AM$1:AM$166="unsaniert",AL$1:AL$166))) / 2,
        IF(
            AM59 = "teilsaniert",
            (MIN(IF(AM$1:AM$166="teilsaniert",AL$1:AL$166)) + MAX(IF(AM$1:AM$166="teilsaniert",AL$1:AL$166))) / 2,
            (MIN(IF(AM$1:AM$166="saniert",AL$1:AL$166)) + MAX(IF(AM$1:AM$166="saniert",AL$1:AL$166))) / 2
        )
    )),
    0,
    IF(
        AL58 &lt; (IF(
            AM59 = "unsaniert",
            (MIN(IF(AM$1:AM$166="unsaniert",AL$1:AL$166)) + MAX(IF(AM$1:AM$166="unsaniert",AL$1:AL$166))) / 2,
            IF(
                AM59 = "teilsaniert",
                (MIN(IF(AM$1:AM$166="teilsaniert",AL$1:AL$166)) + MAX(IF(AM$1:AM$166="teilsaniert",AL$1:AL$166))) / 2,
                (MIN(IF(AM$1:AM$166="saniert",AL$1:AL$166)) + MAX(IF(AM$1:AM$166="saniert",AL$1:AL$166))) / 2
            )
        )),
        0,
        AK59
    )
)</f>
        <v>0</v>
      </c>
      <c r="AR59" s="174">
        <f t="shared" si="21"/>
        <v>0.99264313251470138</v>
      </c>
      <c r="AS59" s="173">
        <f t="shared" si="9"/>
        <v>5.873052498409183E-3</v>
      </c>
      <c r="AT59" s="174" t="str">
        <f t="shared" si="10"/>
        <v>saniert</v>
      </c>
      <c r="AU59" s="174" cm="1">
        <f t="array" ref="AU59">IF(
    AS59 &gt; (IF(
        AT59 = "unsaniert",
        (MIN(IF(AT$1:AT$166="unsaniert",AS$1:AS$166)) + MAX(IF(AT$1:AT$166="unsaniert",AS$1:AS$166))) / 2,
        IF(
            AT59 = "teilsaniert",
            (MIN(IF(AT$1:AT$166="teilsaniert",AS$1:AS$166)) + MAX(IF(AT$1:AT$166="teilsaniert",AS$1:AS$166))) / 2,
            (MIN(IF(AT$1:AT$166="saniert",AS$1:AS$166)) + MAX(IF(AT$1:AT$166="saniert",AS$1:AS$166))) / 2
        )
    )),
    0,
    IF(
        AS58 &lt; (IF(
            AT59 = "unsaniert",
            (MIN(IF(AT$1:AT$166="unsaniert",AS$1:AS$166)) + MAX(IF(AT$1:AT$166="unsaniert",AS$1:AS$166))) / 2,
            IF(
                AT59 = "teilsaniert",
                (MIN(IF(AT$1:AT$166="teilsaniert",AS$1:AS$166)) + MAX(IF(AT$1:AT$166="teilsaniert",AS$1:AS$166))) / 2,
                (MIN(IF(AT$1:AT$166="saniert",AS$1:AS$166)) + MAX(IF(AT$1:AT$166="saniert",AS$1:AS$166))) / 2
            )
        )),
        0,
        AR59
    )
)</f>
        <v>0.99264313251470138</v>
      </c>
      <c r="AV59" s="160"/>
      <c r="AW59" s="160"/>
      <c r="AX59" s="160"/>
      <c r="AY59" s="174">
        <f t="shared" si="22"/>
        <v>5.7419491115049681E-3</v>
      </c>
      <c r="AZ59" s="173">
        <f t="shared" si="24"/>
        <v>5.4625421847886055E-20</v>
      </c>
      <c r="BA59" s="174" t="str">
        <f t="shared" si="25"/>
        <v>saniert</v>
      </c>
      <c r="BB59" s="174" cm="1">
        <f t="array" ref="BB59">IF(
    AZ59 &gt; (IF(
        BA59 = "unsaniert",
        (MIN(IF(BA$1:BA$166="unsaniert",AZ$1:AZ$166)) + MAX(IF(BA$1:BA$166="unsaniert",AZ$1:AZ$166))) / 2,
        IF(
            BA59 = "teilsaniert",
            (MIN(IF(BA$1:BA$166="teilsaniert",AZ$1:AZ$166)) + MAX(IF(BA$1:BA$166="teilsaniert",AZ$1:AZ$166))) / 2,
            (MIN(IF(BA$1:BA$166="saniert",AZ$1:AZ$166)) + MAX(IF(BA$1:BA$166="saniert",AZ$1:AZ$166))) / 2
        )
    )),
    0,
    IF(
        AZ58 &lt; (IF(
            BA59 = "unsaniert",
            (MIN(IF(BA$1:BA$166="unsaniert",AZ$1:AZ$166)) + MAX(IF(BA$1:BA$166="unsaniert",AZ$1:AZ$166))) / 2,
            IF(
                BA59 = "teilsaniert",
                (MIN(IF(BA$1:BA$166="teilsaniert",AZ$1:AZ$166)) + MAX(IF(BA$1:BA$166="teilsaniert",AZ$1:AZ$166))) / 2,
                (MIN(IF(BA$1:BA$166="saniert",AZ$1:AZ$166)) + MAX(IF(BA$1:BA$166="saniert",AZ$1:AZ$166))) / 2
            )
        )),
        0,
        AY59
    )
)</f>
        <v>0</v>
      </c>
      <c r="BC59" s="160"/>
      <c r="BD59" s="160"/>
      <c r="BE59" s="160"/>
      <c r="BF59" s="174">
        <f t="shared" si="23"/>
        <v>-0.17200284853388229</v>
      </c>
      <c r="BG59" s="173">
        <f t="shared" si="13"/>
        <v>7.33406206539106E-12</v>
      </c>
      <c r="BH59" s="174" t="str">
        <f t="shared" si="14"/>
        <v>saniert</v>
      </c>
      <c r="BI59" s="174" cm="1">
        <f t="array" ref="BI59">IF(
    BG59 &gt; (IF(
        BH59 = "unsaniert",
        (MIN(IF(BH$1:BH$166="unsaniert",BG$1:BG$166)) + MAX(IF(BH$1:BH$166="unsaniert",BG$1:BG$166))) / 2,
        IF(
            BH59 = "teilsaniert",
            (MIN(IF(BH$1:BH$166="teilsaniert",BG$1:BG$166)) + MAX(IF(BH$1:BH$166="teilsaniert",BG$1:BG$166))) / 2,
            (MIN(IF(BH$1:BH$166="saniert",BG$1:BG$166)) + MAX(IF(BH$1:BH$166="saniert",BG$1:BG$166))) / 2
        )
    )),
    0,
    IF(
        BG58 &lt; (IF(
            BH59 = "unsaniert",
            (MIN(IF(BH$1:BH$166="unsaniert",BG$1:BG$166)) + MAX(IF(BH$1:BH$166="unsaniert",BG$1:BG$166))) / 2,
            IF(
                BH59 = "teilsaniert",
                (MIN(IF(BH$1:BH$166="teilsaniert",BG$1:BG$166)) + MAX(IF(BH$1:BH$166="teilsaniert",BG$1:BG$166))) / 2,
                (MIN(IF(BH$1:BH$166="saniert",BG$1:BG$166)) + MAX(IF(BH$1:BH$166="saniert",BG$1:BG$166))) / 2
            )
        )),
        0,
        BF59
    )
)</f>
        <v>0</v>
      </c>
    </row>
    <row r="60" spans="2:61">
      <c r="B60" s="174">
        <f t="shared" si="15"/>
        <v>0.56427253095293661</v>
      </c>
      <c r="C60" s="173">
        <f>_xlfn.NORM.DIST(B60, B5,C5, TRUE)</f>
        <v>3.4218269798658413E-30</v>
      </c>
      <c r="D60" s="174" t="str">
        <f t="shared" si="0"/>
        <v>saniert</v>
      </c>
      <c r="E60" s="174" cm="1">
        <f t="array" ref="E60">IF(
    C60 &gt; (IF(
        D60 = "unsaniert",
        (MIN(IF(D$1:D$166="unsaniert",C$1:C$166)) + MAX(IF(D$1:D$166="unsaniert",C$1:C$166))) / 2,
        IF(
            D60 = "teilsaniert",
            (MIN(IF(D$1:D$166="teilsaniert",C$1:C$166)) + MAX(IF(D$1:D$166="teilsaniert",C$1:C$166))) / 2,
            (MIN(IF(D$1:D$166="saniert",C$1:C$166)) + MAX(IF(D$1:D$166="saniert",C$1:C$166))) / 2
        )
    )),
    0,
    IF(
        C59 &lt; (IF(
            D60 = "unsaniert",
            (MIN(IF(D$1:D$166="unsaniert",C$1:C$166)) + MAX(IF(D$1:D$166="unsaniert",C$1:C$166))) / 2,
            IF(
                D60 = "teilsaniert",
                (MIN(IF(D$1:D$166="teilsaniert",C$1:C$166)) + MAX(IF(D$1:D$166="teilsaniert",C$1:C$166))) / 2,
                (MIN(IF(D$1:D$166="saniert",C$1:C$166)) + MAX(IF(D$1:D$166="saniert",C$1:C$166))) / 2
            )
        )),
        0,
        B60
    )
)</f>
        <v>0</v>
      </c>
      <c r="F60" s="172"/>
      <c r="H60" s="160"/>
      <c r="I60" s="174">
        <f t="shared" si="16"/>
        <v>1.7026923341433742E-2</v>
      </c>
      <c r="J60" s="173">
        <f>_xlfn.NORM.DIST(I60, I5,J5, TRUE)</f>
        <v>6.1628856726545851E-26</v>
      </c>
      <c r="K60" s="174" t="str">
        <f t="shared" si="1"/>
        <v>saniert</v>
      </c>
      <c r="L60" s="174" cm="1">
        <f t="array" ref="L60">IF(
    J60 &gt; (IF(
        K60 = "unsaniert",
        (MIN(IF(K$1:K$166="unsaniert",J$1:J$166)) + MAX(IF(K$1:K$166="unsaniert",J$1:J$166))) / 2,
        IF(
            K60 = "teilsaniert",
            (MIN(IF(K$1:K$166="teilsaniert",J$1:J$166)) + MAX(IF(K$1:K$166="teilsaniert",J$1:J$166))) / 2,
            (MIN(IF(K$1:K$166="saniert",J$1:J$166)) + MAX(IF(K$1:K$166="saniert",J$1:J$166))) / 2
        )
    )),
    0,
    IF(
        J59 &lt; (IF(
            K60 = "unsaniert",
            (MIN(IF(K$1:K$166="unsaniert",J$1:J$166)) + MAX(IF(K$1:K$166="unsaniert",J$1:J$166))) / 2,
            IF(
                K60 = "teilsaniert",
                (MIN(IF(K$1:K$166="teilsaniert",J$1:J$166)) + MAX(IF(K$1:K$166="teilsaniert",J$1:J$166))) / 2,
                (MIN(IF(K$1:K$166="saniert",J$1:J$166)) + MAX(IF(K$1:K$166="saniert",J$1:J$166))) / 2
            )
        )),
        0,
        I60
    )
)</f>
        <v>0</v>
      </c>
      <c r="O60" s="160"/>
      <c r="P60" s="174">
        <f t="shared" si="17"/>
        <v>-0.40921968063939929</v>
      </c>
      <c r="Q60" s="173">
        <f>_xlfn.NORM.DIST(P60, P5,Q5, TRUE)</f>
        <v>0</v>
      </c>
      <c r="R60" s="174" t="str">
        <f t="shared" si="2"/>
        <v>saniert</v>
      </c>
      <c r="S60" s="174" cm="1">
        <f t="array" ref="S60">IF(
    Q60 &gt; (IF(
        R60 = "unsaniert",
        (MIN(IF(R$1:R$166="unsaniert",Q$1:Q$166)) + MAX(IF(R$1:R$166="unsaniert",Q$1:Q$166))) / 2,
        IF(
            R60 = "teilsaniert",
            (MIN(IF(R$1:R$166="teilsaniert",Q$1:Q$166)) + MAX(IF(R$1:R$166="teilsaniert",Q$1:Q$166))) / 2,
            (MIN(IF(R$1:R$166="saniert",Q$1:Q$166)) + MAX(IF(R$1:R$166="saniert",Q$1:Q$166))) / 2
        )
    )),
    0,
    IF(
        Q59 &lt; (IF(
            R60 = "unsaniert",
            (MIN(IF(R$1:R$166="unsaniert",Q$1:Q$166)) + MAX(IF(R$1:R$166="unsaniert",Q$1:Q$166))) / 2,
            IF(
                R60 = "teilsaniert",
                (MIN(IF(R$1:R$166="teilsaniert",Q$1:Q$166)) + MAX(IF(R$1:R$166="teilsaniert",Q$1:Q$166))) / 2,
                (MIN(IF(R$1:R$166="saniert",Q$1:Q$166)) + MAX(IF(R$1:R$166="saniert",Q$1:Q$166))) / 2
            )
        )),
        0,
        P60
    )
)</f>
        <v>0</v>
      </c>
      <c r="W60" s="174">
        <f t="shared" si="18"/>
        <v>0.56763751553082997</v>
      </c>
      <c r="X60" s="173">
        <f t="shared" si="3"/>
        <v>2.5205525920470603E-17</v>
      </c>
      <c r="Y60" s="174" t="str">
        <f t="shared" si="4"/>
        <v>saniert</v>
      </c>
      <c r="Z60" s="174" cm="1">
        <f t="array" ref="Z60">IF(
    X60 &gt; (IF(
        Y60 = "unsaniert",
        (MIN(IF(Y$29:Y$166="unsaniert",X$29:X$166)) + MAX(IF(Y$29:Y$166="unsaniert",X$29:X$166))) / 2,
        IF(
            Y60 = "teilsaniert",
            (MIN(IF(Y$29:Y$166="teilsaniert",X$29:X$166)) + MAX(IF(Y$29:Y$166="teilsaniert",X$29:X$166))) / 2,
            (MIN(IF(Y$29:Y$166="saniert",X$29:X$166)) + MAX(IF(Y$29:Y$166="saniert",X$29:X$166))) / 2
        )
    )),
    0,
    IF(
        X59 &lt; (IF(
            Y60 = "unsaniert",
            (MIN(IF(Y$29:Y$166="unsaniert",X$29:X$166)) + MAX(IF(Y$29:Y$166="unsaniert",X$29:X$166))) / 2,
            IF(
                Y60 = "teilsaniert",
                (MIN(IF(Y$29:Y$166="teilsaniert",X$29:X$166)) + MAX(IF(Y$29:Y$166="teilsaniert",X$29:X$166))) / 2,
                (MIN(IF(Y$29:Y$166="saniert",X$29:X$166)) + MAX(IF(Y$29:Y$166="saniert",X$29:X$166))) / 2
            )
        )),
        0,
        W60
    )
)</f>
        <v>0</v>
      </c>
      <c r="AA60" s="160"/>
      <c r="AB60" s="160"/>
      <c r="AC60" s="160"/>
      <c r="AD60" s="174">
        <f t="shared" si="19"/>
        <v>1.2173294595730799E-2</v>
      </c>
      <c r="AE60" s="173">
        <f t="shared" si="5"/>
        <v>4.5284686316362923E-251</v>
      </c>
      <c r="AF60" s="174" t="str">
        <f t="shared" si="6"/>
        <v>saniert</v>
      </c>
      <c r="AG60" s="174" cm="1">
        <f t="array" ref="AG60">IF(
    AE60 &gt; (IF(
        AF60 = "unsaniert",
        (MIN(IF(AF$1:AF$166="unsaniert",AE$1:AE$166)) + MAX(IF(AF$1:AF$166="unsaniert",AE$1:AE$166))) / 2,
        IF(
            AF60 = "teilsaniert",
            (MIN(IF(AF$1:AF$166="teilsaniert",AE$1:AE$166)) + MAX(IF(AF$1:AF$166="teilsaniert",AE$1:AE$166))) / 2,
            (MIN(IF(AF$1:AF$166="saniert",AE$1:AE$166)) + MAX(IF(AF$1:AF$166="saniert",AE$1:AE$166))) / 2
        )
    )),
    0,
    IF(
        AE59 &lt; (IF(
            AF60 = "unsaniert",
            (MIN(IF(AF$1:AF$166="unsaniert",AE$1:AE$166)) + MAX(IF(AF$1:AF$166="unsaniert",AE$1:AE$166))) / 2,
            IF(
                AF60 = "teilsaniert",
                (MIN(IF(AF$1:AF$166="teilsaniert",AE$1:AE$166)) + MAX(IF(AF$1:AF$166="teilsaniert",AE$1:AE$166))) / 2,
                (MIN(IF(AF$1:AF$166="saniert",AE$1:AE$166)) + MAX(IF(AF$1:AF$166="saniert",AE$1:AE$166))) / 2
            )
        )),
        0,
        AD60
    )
)</f>
        <v>0</v>
      </c>
      <c r="AH60" s="160"/>
      <c r="AI60" s="160"/>
      <c r="AJ60" s="160"/>
      <c r="AK60" s="174">
        <f t="shared" si="20"/>
        <v>-0.37525175230566388</v>
      </c>
      <c r="AL60" s="173">
        <f t="shared" si="7"/>
        <v>0</v>
      </c>
      <c r="AM60" s="174" t="str">
        <f t="shared" si="8"/>
        <v>saniert</v>
      </c>
      <c r="AN60" s="174" cm="1">
        <f t="array" ref="AN60">IF(
    AL60 &gt; (IF(
        AM60 = "unsaniert",
        (MIN(IF(AM$1:AM$166="unsaniert",AL$1:AL$166)) + MAX(IF(AM$1:AM$166="unsaniert",AL$1:AL$166))) / 2,
        IF(
            AM60 = "teilsaniert",
            (MIN(IF(AM$1:AM$166="teilsaniert",AL$1:AL$166)) + MAX(IF(AM$1:AM$166="teilsaniert",AL$1:AL$166))) / 2,
            (MIN(IF(AM$1:AM$166="saniert",AL$1:AL$166)) + MAX(IF(AM$1:AM$166="saniert",AL$1:AL$166))) / 2
        )
    )),
    0,
    IF(
        AL59 &lt; (IF(
            AM60 = "unsaniert",
            (MIN(IF(AM$1:AM$166="unsaniert",AL$1:AL$166)) + MAX(IF(AM$1:AM$166="unsaniert",AL$1:AL$166))) / 2,
            IF(
                AM60 = "teilsaniert",
                (MIN(IF(AM$1:AM$166="teilsaniert",AL$1:AL$166)) + MAX(IF(AM$1:AM$166="teilsaniert",AL$1:AL$166))) / 2,
                (MIN(IF(AM$1:AM$166="saniert",AL$1:AL$166)) + MAX(IF(AM$1:AM$166="saniert",AL$1:AL$166))) / 2
            )
        )),
        0,
        AK60
    )
)</f>
        <v>0</v>
      </c>
      <c r="AR60" s="174">
        <f t="shared" si="21"/>
        <v>0.96264313251470135</v>
      </c>
      <c r="AS60" s="173">
        <f t="shared" si="9"/>
        <v>2.9827811499599337E-3</v>
      </c>
      <c r="AT60" s="174" t="str">
        <f t="shared" si="10"/>
        <v>saniert</v>
      </c>
      <c r="AU60" s="174" cm="1">
        <f t="array" ref="AU60">IF(
    AS60 &gt; (IF(
        AT60 = "unsaniert",
        (MIN(IF(AT$1:AT$166="unsaniert",AS$1:AS$166)) + MAX(IF(AT$1:AT$166="unsaniert",AS$1:AS$166))) / 2,
        IF(
            AT60 = "teilsaniert",
            (MIN(IF(AT$1:AT$166="teilsaniert",AS$1:AS$166)) + MAX(IF(AT$1:AT$166="teilsaniert",AS$1:AS$166))) / 2,
            (MIN(IF(AT$1:AT$166="saniert",AS$1:AS$166)) + MAX(IF(AT$1:AT$166="saniert",AS$1:AS$166))) / 2
        )
    )),
    0,
    IF(
        AS59 &lt; (IF(
            AT60 = "unsaniert",
            (MIN(IF(AT$1:AT$166="unsaniert",AS$1:AS$166)) + MAX(IF(AT$1:AT$166="unsaniert",AS$1:AS$166))) / 2,
            IF(
                AT60 = "teilsaniert",
                (MIN(IF(AT$1:AT$166="teilsaniert",AS$1:AS$166)) + MAX(IF(AT$1:AT$166="teilsaniert",AS$1:AS$166))) / 2,
                (MIN(IF(AT$1:AT$166="saniert",AS$1:AS$166)) + MAX(IF(AT$1:AT$166="saniert",AS$1:AS$166))) / 2
            )
        )),
        0,
        AR60
    )
)</f>
        <v>0</v>
      </c>
      <c r="AV60" s="160"/>
      <c r="AW60" s="160"/>
      <c r="AX60" s="160"/>
      <c r="AY60" s="174">
        <f t="shared" si="22"/>
        <v>-2.4258050888495031E-2</v>
      </c>
      <c r="AZ60" s="173">
        <f t="shared" si="24"/>
        <v>4.7302498422226039E-22</v>
      </c>
      <c r="BA60" s="174" t="str">
        <f t="shared" si="25"/>
        <v>saniert</v>
      </c>
      <c r="BB60" s="174" cm="1">
        <f t="array" ref="BB60">IF(
    AZ60 &gt; (IF(
        BA60 = "unsaniert",
        (MIN(IF(BA$1:BA$166="unsaniert",AZ$1:AZ$166)) + MAX(IF(BA$1:BA$166="unsaniert",AZ$1:AZ$166))) / 2,
        IF(
            BA60 = "teilsaniert",
            (MIN(IF(BA$1:BA$166="teilsaniert",AZ$1:AZ$166)) + MAX(IF(BA$1:BA$166="teilsaniert",AZ$1:AZ$166))) / 2,
            (MIN(IF(BA$1:BA$166="saniert",AZ$1:AZ$166)) + MAX(IF(BA$1:BA$166="saniert",AZ$1:AZ$166))) / 2
        )
    )),
    0,
    IF(
        AZ59 &lt; (IF(
            BA60 = "unsaniert",
            (MIN(IF(BA$1:BA$166="unsaniert",AZ$1:AZ$166)) + MAX(IF(BA$1:BA$166="unsaniert",AZ$1:AZ$166))) / 2,
            IF(
                BA60 = "teilsaniert",
                (MIN(IF(BA$1:BA$166="teilsaniert",AZ$1:AZ$166)) + MAX(IF(BA$1:BA$166="teilsaniert",AZ$1:AZ$166))) / 2,
                (MIN(IF(BA$1:BA$166="saniert",AZ$1:AZ$166)) + MAX(IF(BA$1:BA$166="saniert",AZ$1:AZ$166))) / 2
            )
        )),
        0,
        AY60
    )
)</f>
        <v>0</v>
      </c>
      <c r="BC60" s="160"/>
      <c r="BD60" s="160"/>
      <c r="BE60" s="160"/>
      <c r="BF60" s="174">
        <f t="shared" si="23"/>
        <v>-0.20200284853388228</v>
      </c>
      <c r="BG60" s="173">
        <f t="shared" si="13"/>
        <v>4.1097445658354403E-13</v>
      </c>
      <c r="BH60" s="174" t="str">
        <f t="shared" si="14"/>
        <v>saniert</v>
      </c>
      <c r="BI60" s="174" cm="1">
        <f t="array" ref="BI60">IF(
    BG60 &gt; (IF(
        BH60 = "unsaniert",
        (MIN(IF(BH$1:BH$166="unsaniert",BG$1:BG$166)) + MAX(IF(BH$1:BH$166="unsaniert",BG$1:BG$166))) / 2,
        IF(
            BH60 = "teilsaniert",
            (MIN(IF(BH$1:BH$166="teilsaniert",BG$1:BG$166)) + MAX(IF(BH$1:BH$166="teilsaniert",BG$1:BG$166))) / 2,
            (MIN(IF(BH$1:BH$166="saniert",BG$1:BG$166)) + MAX(IF(BH$1:BH$166="saniert",BG$1:BG$166))) / 2
        )
    )),
    0,
    IF(
        BG59 &lt; (IF(
            BH60 = "unsaniert",
            (MIN(IF(BH$1:BH$166="unsaniert",BG$1:BG$166)) + MAX(IF(BH$1:BH$166="unsaniert",BG$1:BG$166))) / 2,
            IF(
                BH60 = "teilsaniert",
                (MIN(IF(BH$1:BH$166="teilsaniert",BG$1:BG$166)) + MAX(IF(BH$1:BH$166="teilsaniert",BG$1:BG$166))) / 2,
                (MIN(IF(BH$1:BH$166="saniert",BG$1:BG$166)) + MAX(IF(BH$1:BH$166="saniert",BG$1:BG$166))) / 2
            )
        )),
        0,
        BF60
    )
)</f>
        <v>0</v>
      </c>
    </row>
    <row r="61" spans="2:61">
      <c r="B61" s="174">
        <f t="shared" si="15"/>
        <v>0.53427253095293659</v>
      </c>
      <c r="C61" s="173">
        <f>_xlfn.NORM.DIST(B61, B5,C5, TRUE)</f>
        <v>4.0644635306057164E-33</v>
      </c>
      <c r="D61" s="174" t="str">
        <f t="shared" si="0"/>
        <v>saniert</v>
      </c>
      <c r="E61" s="174" cm="1">
        <f t="array" ref="E61">IF(
    C61 &gt; (IF(
        D61 = "unsaniert",
        (MIN(IF(D$1:D$166="unsaniert",C$1:C$166)) + MAX(IF(D$1:D$166="unsaniert",C$1:C$166))) / 2,
        IF(
            D61 = "teilsaniert",
            (MIN(IF(D$1:D$166="teilsaniert",C$1:C$166)) + MAX(IF(D$1:D$166="teilsaniert",C$1:C$166))) / 2,
            (MIN(IF(D$1:D$166="saniert",C$1:C$166)) + MAX(IF(D$1:D$166="saniert",C$1:C$166))) / 2
        )
    )),
    0,
    IF(
        C60 &lt; (IF(
            D61 = "unsaniert",
            (MIN(IF(D$1:D$166="unsaniert",C$1:C$166)) + MAX(IF(D$1:D$166="unsaniert",C$1:C$166))) / 2,
            IF(
                D61 = "teilsaniert",
                (MIN(IF(D$1:D$166="teilsaniert",C$1:C$166)) + MAX(IF(D$1:D$166="teilsaniert",C$1:C$166))) / 2,
                (MIN(IF(D$1:D$166="saniert",C$1:C$166)) + MAX(IF(D$1:D$166="saniert",C$1:C$166))) / 2
            )
        )),
        0,
        B61
    )
)</f>
        <v>0</v>
      </c>
      <c r="F61" s="172"/>
      <c r="H61" s="160"/>
      <c r="I61" s="174">
        <f t="shared" si="16"/>
        <v>-1.2973076658566257E-2</v>
      </c>
      <c r="J61" s="173">
        <f>_xlfn.NORM.DIST(I61, I5,J5, TRUE)</f>
        <v>1.8067234305912462E-28</v>
      </c>
      <c r="K61" s="174" t="str">
        <f t="shared" si="1"/>
        <v>saniert</v>
      </c>
      <c r="L61" s="174" cm="1">
        <f t="array" ref="L61">IF(
    J61 &gt; (IF(
        K61 = "unsaniert",
        (MIN(IF(K$1:K$166="unsaniert",J$1:J$166)) + MAX(IF(K$1:K$166="unsaniert",J$1:J$166))) / 2,
        IF(
            K61 = "teilsaniert",
            (MIN(IF(K$1:K$166="teilsaniert",J$1:J$166)) + MAX(IF(K$1:K$166="teilsaniert",J$1:J$166))) / 2,
            (MIN(IF(K$1:K$166="saniert",J$1:J$166)) + MAX(IF(K$1:K$166="saniert",J$1:J$166))) / 2
        )
    )),
    0,
    IF(
        J60 &lt; (IF(
            K61 = "unsaniert",
            (MIN(IF(K$1:K$166="unsaniert",J$1:J$166)) + MAX(IF(K$1:K$166="unsaniert",J$1:J$166))) / 2,
            IF(
                K61 = "teilsaniert",
                (MIN(IF(K$1:K$166="teilsaniert",J$1:J$166)) + MAX(IF(K$1:K$166="teilsaniert",J$1:J$166))) / 2,
                (MIN(IF(K$1:K$166="saniert",J$1:J$166)) + MAX(IF(K$1:K$166="saniert",J$1:J$166))) / 2
            )
        )),
        0,
        I61
    )
)</f>
        <v>0</v>
      </c>
      <c r="O61" s="160"/>
      <c r="P61" s="174">
        <f t="shared" si="17"/>
        <v>-0.43921968063939931</v>
      </c>
      <c r="Q61" s="173">
        <f>_xlfn.NORM.DIST(P61, P5,Q5, TRUE)</f>
        <v>0</v>
      </c>
      <c r="R61" s="174" t="str">
        <f t="shared" si="2"/>
        <v>saniert</v>
      </c>
      <c r="S61" s="174" cm="1">
        <f t="array" ref="S61">IF(
    Q61 &gt; (IF(
        R61 = "unsaniert",
        (MIN(IF(R$1:R$166="unsaniert",Q$1:Q$166)) + MAX(IF(R$1:R$166="unsaniert",Q$1:Q$166))) / 2,
        IF(
            R61 = "teilsaniert",
            (MIN(IF(R$1:R$166="teilsaniert",Q$1:Q$166)) + MAX(IF(R$1:R$166="teilsaniert",Q$1:Q$166))) / 2,
            (MIN(IF(R$1:R$166="saniert",Q$1:Q$166)) + MAX(IF(R$1:R$166="saniert",Q$1:Q$166))) / 2
        )
    )),
    0,
    IF(
        Q60 &lt; (IF(
            R61 = "unsaniert",
            (MIN(IF(R$1:R$166="unsaniert",Q$1:Q$166)) + MAX(IF(R$1:R$166="unsaniert",Q$1:Q$166))) / 2,
            IF(
                R61 = "teilsaniert",
                (MIN(IF(R$1:R$166="teilsaniert",Q$1:Q$166)) + MAX(IF(R$1:R$166="teilsaniert",Q$1:Q$166))) / 2,
                (MIN(IF(R$1:R$166="saniert",Q$1:Q$166)) + MAX(IF(R$1:R$166="saniert",Q$1:Q$166))) / 2
            )
        )),
        0,
        P61
    )
)</f>
        <v>0</v>
      </c>
      <c r="W61" s="174">
        <f t="shared" si="18"/>
        <v>0.53763751553082995</v>
      </c>
      <c r="X61" s="173">
        <f t="shared" si="3"/>
        <v>4.7364384923392176E-19</v>
      </c>
      <c r="Y61" s="174" t="str">
        <f t="shared" si="4"/>
        <v>saniert</v>
      </c>
      <c r="Z61" s="174" cm="1">
        <f t="array" ref="Z61">IF(
    X61 &gt; (IF(
        Y61 = "unsaniert",
        (MIN(IF(Y$29:Y$166="unsaniert",X$29:X$166)) + MAX(IF(Y$29:Y$166="unsaniert",X$29:X$166))) / 2,
        IF(
            Y61 = "teilsaniert",
            (MIN(IF(Y$29:Y$166="teilsaniert",X$29:X$166)) + MAX(IF(Y$29:Y$166="teilsaniert",X$29:X$166))) / 2,
            (MIN(IF(Y$29:Y$166="saniert",X$29:X$166)) + MAX(IF(Y$29:Y$166="saniert",X$29:X$166))) / 2
        )
    )),
    0,
    IF(
        X60 &lt; (IF(
            Y61 = "unsaniert",
            (MIN(IF(Y$29:Y$166="unsaniert",X$29:X$166)) + MAX(IF(Y$29:Y$166="unsaniert",X$29:X$166))) / 2,
            IF(
                Y61 = "teilsaniert",
                (MIN(IF(Y$29:Y$166="teilsaniert",X$29:X$166)) + MAX(IF(Y$29:Y$166="teilsaniert",X$29:X$166))) / 2,
                (MIN(IF(Y$29:Y$166="saniert",X$29:X$166)) + MAX(IF(Y$29:Y$166="saniert",X$29:X$166))) / 2
            )
        )),
        0,
        W61
    )
)</f>
        <v>0</v>
      </c>
      <c r="AA61" s="160"/>
      <c r="AB61" s="160"/>
      <c r="AC61" s="160"/>
      <c r="AD61" s="174">
        <f t="shared" si="19"/>
        <v>-1.78267054042692E-2</v>
      </c>
      <c r="AE61" s="173">
        <f t="shared" si="5"/>
        <v>3.3919091749570383E-273</v>
      </c>
      <c r="AF61" s="174" t="str">
        <f t="shared" si="6"/>
        <v>saniert</v>
      </c>
      <c r="AG61" s="174" cm="1">
        <f t="array" ref="AG61">IF(
    AE61 &gt; (IF(
        AF61 = "unsaniert",
        (MIN(IF(AF$1:AF$166="unsaniert",AE$1:AE$166)) + MAX(IF(AF$1:AF$166="unsaniert",AE$1:AE$166))) / 2,
        IF(
            AF61 = "teilsaniert",
            (MIN(IF(AF$1:AF$166="teilsaniert",AE$1:AE$166)) + MAX(IF(AF$1:AF$166="teilsaniert",AE$1:AE$166))) / 2,
            (MIN(IF(AF$1:AF$166="saniert",AE$1:AE$166)) + MAX(IF(AF$1:AF$166="saniert",AE$1:AE$166))) / 2
        )
    )),
    0,
    IF(
        AE60 &lt; (IF(
            AF61 = "unsaniert",
            (MIN(IF(AF$1:AF$166="unsaniert",AE$1:AE$166)) + MAX(IF(AF$1:AF$166="unsaniert",AE$1:AE$166))) / 2,
            IF(
                AF61 = "teilsaniert",
                (MIN(IF(AF$1:AF$166="teilsaniert",AE$1:AE$166)) + MAX(IF(AF$1:AF$166="teilsaniert",AE$1:AE$166))) / 2,
                (MIN(IF(AF$1:AF$166="saniert",AE$1:AE$166)) + MAX(IF(AF$1:AF$166="saniert",AE$1:AE$166))) / 2
            )
        )),
        0,
        AD61
    )
)</f>
        <v>0</v>
      </c>
      <c r="AH61" s="160"/>
      <c r="AI61" s="160"/>
      <c r="AJ61" s="160"/>
      <c r="AK61" s="174">
        <f t="shared" si="20"/>
        <v>-0.4052517523056639</v>
      </c>
      <c r="AL61" s="173">
        <f t="shared" si="7"/>
        <v>0</v>
      </c>
      <c r="AM61" s="174" t="str">
        <f t="shared" si="8"/>
        <v>saniert</v>
      </c>
      <c r="AN61" s="174" cm="1">
        <f t="array" ref="AN61">IF(
    AL61 &gt; (IF(
        AM61 = "unsaniert",
        (MIN(IF(AM$1:AM$166="unsaniert",AL$1:AL$166)) + MAX(IF(AM$1:AM$166="unsaniert",AL$1:AL$166))) / 2,
        IF(
            AM61 = "teilsaniert",
            (MIN(IF(AM$1:AM$166="teilsaniert",AL$1:AL$166)) + MAX(IF(AM$1:AM$166="teilsaniert",AL$1:AL$166))) / 2,
            (MIN(IF(AM$1:AM$166="saniert",AL$1:AL$166)) + MAX(IF(AM$1:AM$166="saniert",AL$1:AL$166))) / 2
        )
    )),
    0,
    IF(
        AL60 &lt; (IF(
            AM61 = "unsaniert",
            (MIN(IF(AM$1:AM$166="unsaniert",AL$1:AL$166)) + MAX(IF(AM$1:AM$166="unsaniert",AL$1:AL$166))) / 2,
            IF(
                AM61 = "teilsaniert",
                (MIN(IF(AM$1:AM$166="teilsaniert",AL$1:AL$166)) + MAX(IF(AM$1:AM$166="teilsaniert",AL$1:AL$166))) / 2,
                (MIN(IF(AM$1:AM$166="saniert",AL$1:AL$166)) + MAX(IF(AM$1:AM$166="saniert",AL$1:AL$166))) / 2
            )
        )),
        0,
        AK61
    )
)</f>
        <v>0</v>
      </c>
      <c r="AR61" s="174">
        <f t="shared" si="21"/>
        <v>0.93264313251470132</v>
      </c>
      <c r="AS61" s="173">
        <f t="shared" si="9"/>
        <v>1.4428659215011408E-3</v>
      </c>
      <c r="AT61" s="174" t="str">
        <f t="shared" si="10"/>
        <v>saniert</v>
      </c>
      <c r="AU61" s="174" cm="1">
        <f t="array" ref="AU61">IF(
    AS61 &gt; (IF(
        AT61 = "unsaniert",
        (MIN(IF(AT$1:AT$166="unsaniert",AS$1:AS$166)) + MAX(IF(AT$1:AT$166="unsaniert",AS$1:AS$166))) / 2,
        IF(
            AT61 = "teilsaniert",
            (MIN(IF(AT$1:AT$166="teilsaniert",AS$1:AS$166)) + MAX(IF(AT$1:AT$166="teilsaniert",AS$1:AS$166))) / 2,
            (MIN(IF(AT$1:AT$166="saniert",AS$1:AS$166)) + MAX(IF(AT$1:AT$166="saniert",AS$1:AS$166))) / 2
        )
    )),
    0,
    IF(
        AS60 &lt; (IF(
            AT61 = "unsaniert",
            (MIN(IF(AT$1:AT$166="unsaniert",AS$1:AS$166)) + MAX(IF(AT$1:AT$166="unsaniert",AS$1:AS$166))) / 2,
            IF(
                AT61 = "teilsaniert",
                (MIN(IF(AT$1:AT$166="teilsaniert",AS$1:AS$166)) + MAX(IF(AT$1:AT$166="teilsaniert",AS$1:AS$166))) / 2,
                (MIN(IF(AT$1:AT$166="saniert",AS$1:AS$166)) + MAX(IF(AT$1:AT$166="saniert",AS$1:AS$166))) / 2
            )
        )),
        0,
        AR61
    )
)</f>
        <v>0</v>
      </c>
      <c r="AV61" s="160"/>
      <c r="AW61" s="160"/>
      <c r="AX61" s="160"/>
      <c r="AY61" s="174">
        <f t="shared" si="22"/>
        <v>-5.425805088849503E-2</v>
      </c>
      <c r="AZ61" s="173">
        <f t="shared" si="24"/>
        <v>3.1877708258717092E-24</v>
      </c>
      <c r="BA61" s="174" t="str">
        <f t="shared" si="25"/>
        <v>saniert</v>
      </c>
      <c r="BB61" s="174" cm="1">
        <f t="array" ref="BB61">IF(
    AZ61 &gt; (IF(
        BA61 = "unsaniert",
        (MIN(IF(BA$1:BA$166="unsaniert",AZ$1:AZ$166)) + MAX(IF(BA$1:BA$166="unsaniert",AZ$1:AZ$166))) / 2,
        IF(
            BA61 = "teilsaniert",
            (MIN(IF(BA$1:BA$166="teilsaniert",AZ$1:AZ$166)) + MAX(IF(BA$1:BA$166="teilsaniert",AZ$1:AZ$166))) / 2,
            (MIN(IF(BA$1:BA$166="saniert",AZ$1:AZ$166)) + MAX(IF(BA$1:BA$166="saniert",AZ$1:AZ$166))) / 2
        )
    )),
    0,
    IF(
        AZ60 &lt; (IF(
            BA61 = "unsaniert",
            (MIN(IF(BA$1:BA$166="unsaniert",AZ$1:AZ$166)) + MAX(IF(BA$1:BA$166="unsaniert",AZ$1:AZ$166))) / 2,
            IF(
                BA61 = "teilsaniert",
                (MIN(IF(BA$1:BA$166="teilsaniert",AZ$1:AZ$166)) + MAX(IF(BA$1:BA$166="teilsaniert",AZ$1:AZ$166))) / 2,
                (MIN(IF(BA$1:BA$166="saniert",AZ$1:AZ$166)) + MAX(IF(BA$1:BA$166="saniert",AZ$1:AZ$166))) / 2
            )
        )),
        0,
        AY61
    )
)</f>
        <v>0</v>
      </c>
      <c r="BC61" s="160"/>
      <c r="BD61" s="160"/>
      <c r="BE61" s="160"/>
      <c r="BF61" s="174">
        <f t="shared" si="23"/>
        <v>-0.23200284853388228</v>
      </c>
      <c r="BG61" s="173">
        <f t="shared" si="13"/>
        <v>1.9581776905574242E-14</v>
      </c>
      <c r="BH61" s="174" t="str">
        <f t="shared" si="14"/>
        <v>saniert</v>
      </c>
      <c r="BI61" s="174" cm="1">
        <f t="array" ref="BI61">IF(
    BG61 &gt; (IF(
        BH61 = "unsaniert",
        (MIN(IF(BH$1:BH$166="unsaniert",BG$1:BG$166)) + MAX(IF(BH$1:BH$166="unsaniert",BG$1:BG$166))) / 2,
        IF(
            BH61 = "teilsaniert",
            (MIN(IF(BH$1:BH$166="teilsaniert",BG$1:BG$166)) + MAX(IF(BH$1:BH$166="teilsaniert",BG$1:BG$166))) / 2,
            (MIN(IF(BH$1:BH$166="saniert",BG$1:BG$166)) + MAX(IF(BH$1:BH$166="saniert",BG$1:BG$166))) / 2
        )
    )),
    0,
    IF(
        BG60 &lt; (IF(
            BH61 = "unsaniert",
            (MIN(IF(BH$1:BH$166="unsaniert",BG$1:BG$166)) + MAX(IF(BH$1:BH$166="unsaniert",BG$1:BG$166))) / 2,
            IF(
                BH61 = "teilsaniert",
                (MIN(IF(BH$1:BH$166="teilsaniert",BG$1:BG$166)) + MAX(IF(BH$1:BH$166="teilsaniert",BG$1:BG$166))) / 2,
                (MIN(IF(BH$1:BH$166="saniert",BG$1:BG$166)) + MAX(IF(BH$1:BH$166="saniert",BG$1:BG$166))) / 2
            )
        )),
        0,
        BF61
    )
)</f>
        <v>0</v>
      </c>
    </row>
    <row r="62" spans="2:61">
      <c r="B62" s="174">
        <f t="shared" si="15"/>
        <v>0.50427253095293656</v>
      </c>
      <c r="C62" s="173">
        <f>_xlfn.NORM.DIST(B62, B5,C5, TRUE)</f>
        <v>3.4792510419784615E-36</v>
      </c>
      <c r="D62" s="174" t="str">
        <f t="shared" si="0"/>
        <v>saniert</v>
      </c>
      <c r="E62" s="174" cm="1">
        <f t="array" ref="E62">IF(
    C62 &gt; (IF(
        D62 = "unsaniert",
        (MIN(IF(D$1:D$166="unsaniert",C$1:C$166)) + MAX(IF(D$1:D$166="unsaniert",C$1:C$166))) / 2,
        IF(
            D62 = "teilsaniert",
            (MIN(IF(D$1:D$166="teilsaniert",C$1:C$166)) + MAX(IF(D$1:D$166="teilsaniert",C$1:C$166))) / 2,
            (MIN(IF(D$1:D$166="saniert",C$1:C$166)) + MAX(IF(D$1:D$166="saniert",C$1:C$166))) / 2
        )
    )),
    0,
    IF(
        C61 &lt; (IF(
            D62 = "unsaniert",
            (MIN(IF(D$1:D$166="unsaniert",C$1:C$166)) + MAX(IF(D$1:D$166="unsaniert",C$1:C$166))) / 2,
            IF(
                D62 = "teilsaniert",
                (MIN(IF(D$1:D$166="teilsaniert",C$1:C$166)) + MAX(IF(D$1:D$166="teilsaniert",C$1:C$166))) / 2,
                (MIN(IF(D$1:D$166="saniert",C$1:C$166)) + MAX(IF(D$1:D$166="saniert",C$1:C$166))) / 2
            )
        )),
        0,
        B62
    )
)</f>
        <v>0</v>
      </c>
      <c r="F62" s="172"/>
      <c r="H62" s="160"/>
      <c r="I62" s="174">
        <f t="shared" si="16"/>
        <v>-4.2973076658566256E-2</v>
      </c>
      <c r="J62" s="173">
        <f>_xlfn.NORM.DIST(I62, I5,J5, TRUE)</f>
        <v>3.971751432093424E-31</v>
      </c>
      <c r="K62" s="174" t="str">
        <f t="shared" si="1"/>
        <v>saniert</v>
      </c>
      <c r="L62" s="174" cm="1">
        <f t="array" ref="L62">IF(
    J62 &gt; (IF(
        K62 = "unsaniert",
        (MIN(IF(K$1:K$166="unsaniert",J$1:J$166)) + MAX(IF(K$1:K$166="unsaniert",J$1:J$166))) / 2,
        IF(
            K62 = "teilsaniert",
            (MIN(IF(K$1:K$166="teilsaniert",J$1:J$166)) + MAX(IF(K$1:K$166="teilsaniert",J$1:J$166))) / 2,
            (MIN(IF(K$1:K$166="saniert",J$1:J$166)) + MAX(IF(K$1:K$166="saniert",J$1:J$166))) / 2
        )
    )),
    0,
    IF(
        J61 &lt; (IF(
            K62 = "unsaniert",
            (MIN(IF(K$1:K$166="unsaniert",J$1:J$166)) + MAX(IF(K$1:K$166="unsaniert",J$1:J$166))) / 2,
            IF(
                K62 = "teilsaniert",
                (MIN(IF(K$1:K$166="teilsaniert",J$1:J$166)) + MAX(IF(K$1:K$166="teilsaniert",J$1:J$166))) / 2,
                (MIN(IF(K$1:K$166="saniert",J$1:J$166)) + MAX(IF(K$1:K$166="saniert",J$1:J$166))) / 2
            )
        )),
        0,
        I62
    )
)</f>
        <v>0</v>
      </c>
      <c r="O62" s="160"/>
      <c r="P62" s="174">
        <f t="shared" si="17"/>
        <v>-0.46921968063939934</v>
      </c>
      <c r="Q62" s="173">
        <f>_xlfn.NORM.DIST(P62, P5,Q5, TRUE)</f>
        <v>0</v>
      </c>
      <c r="R62" s="174" t="str">
        <f t="shared" si="2"/>
        <v>saniert</v>
      </c>
      <c r="S62" s="174" cm="1">
        <f t="array" ref="S62">IF(
    Q62 &gt; (IF(
        R62 = "unsaniert",
        (MIN(IF(R$1:R$166="unsaniert",Q$1:Q$166)) + MAX(IF(R$1:R$166="unsaniert",Q$1:Q$166))) / 2,
        IF(
            R62 = "teilsaniert",
            (MIN(IF(R$1:R$166="teilsaniert",Q$1:Q$166)) + MAX(IF(R$1:R$166="teilsaniert",Q$1:Q$166))) / 2,
            (MIN(IF(R$1:R$166="saniert",Q$1:Q$166)) + MAX(IF(R$1:R$166="saniert",Q$1:Q$166))) / 2
        )
    )),
    0,
    IF(
        Q61 &lt; (IF(
            R62 = "unsaniert",
            (MIN(IF(R$1:R$166="unsaniert",Q$1:Q$166)) + MAX(IF(R$1:R$166="unsaniert",Q$1:Q$166))) / 2,
            IF(
                R62 = "teilsaniert",
                (MIN(IF(R$1:R$166="teilsaniert",Q$1:Q$166)) + MAX(IF(R$1:R$166="teilsaniert",Q$1:Q$166))) / 2,
                (MIN(IF(R$1:R$166="saniert",Q$1:Q$166)) + MAX(IF(R$1:R$166="saniert",Q$1:Q$166))) / 2
            )
        )),
        0,
        P62
    )
)</f>
        <v>0</v>
      </c>
      <c r="W62" s="174">
        <f t="shared" si="18"/>
        <v>0.50763751553082992</v>
      </c>
      <c r="X62" s="173">
        <f t="shared" si="3"/>
        <v>7.2510683815775994E-21</v>
      </c>
      <c r="Y62" s="174" t="str">
        <f t="shared" si="4"/>
        <v>saniert</v>
      </c>
      <c r="Z62" s="174" cm="1">
        <f t="array" ref="Z62">IF(
    X62 &gt; (IF(
        Y62 = "unsaniert",
        (MIN(IF(Y$29:Y$166="unsaniert",X$29:X$166)) + MAX(IF(Y$29:Y$166="unsaniert",X$29:X$166))) / 2,
        IF(
            Y62 = "teilsaniert",
            (MIN(IF(Y$29:Y$166="teilsaniert",X$29:X$166)) + MAX(IF(Y$29:Y$166="teilsaniert",X$29:X$166))) / 2,
            (MIN(IF(Y$29:Y$166="saniert",X$29:X$166)) + MAX(IF(Y$29:Y$166="saniert",X$29:X$166))) / 2
        )
    )),
    0,
    IF(
        X61 &lt; (IF(
            Y62 = "unsaniert",
            (MIN(IF(Y$29:Y$166="unsaniert",X$29:X$166)) + MAX(IF(Y$29:Y$166="unsaniert",X$29:X$166))) / 2,
            IF(
                Y62 = "teilsaniert",
                (MIN(IF(Y$29:Y$166="teilsaniert",X$29:X$166)) + MAX(IF(Y$29:Y$166="teilsaniert",X$29:X$166))) / 2,
                (MIN(IF(Y$29:Y$166="saniert",X$29:X$166)) + MAX(IF(Y$29:Y$166="saniert",X$29:X$166))) / 2
            )
        )),
        0,
        W62
    )
)</f>
        <v>0</v>
      </c>
      <c r="AA62" s="160"/>
      <c r="AB62" s="160"/>
      <c r="AC62" s="160"/>
      <c r="AD62" s="174">
        <f t="shared" si="19"/>
        <v>-4.7826705404269199E-2</v>
      </c>
      <c r="AE62" s="173">
        <f t="shared" si="5"/>
        <v>2.9073119234241232E-296</v>
      </c>
      <c r="AF62" s="174" t="str">
        <f t="shared" si="6"/>
        <v>saniert</v>
      </c>
      <c r="AG62" s="174" cm="1">
        <f t="array" ref="AG62">IF(
    AE62 &gt; (IF(
        AF62 = "unsaniert",
        (MIN(IF(AF$1:AF$166="unsaniert",AE$1:AE$166)) + MAX(IF(AF$1:AF$166="unsaniert",AE$1:AE$166))) / 2,
        IF(
            AF62 = "teilsaniert",
            (MIN(IF(AF$1:AF$166="teilsaniert",AE$1:AE$166)) + MAX(IF(AF$1:AF$166="teilsaniert",AE$1:AE$166))) / 2,
            (MIN(IF(AF$1:AF$166="saniert",AE$1:AE$166)) + MAX(IF(AF$1:AF$166="saniert",AE$1:AE$166))) / 2
        )
    )),
    0,
    IF(
        AE61 &lt; (IF(
            AF62 = "unsaniert",
            (MIN(IF(AF$1:AF$166="unsaniert",AE$1:AE$166)) + MAX(IF(AF$1:AF$166="unsaniert",AE$1:AE$166))) / 2,
            IF(
                AF62 = "teilsaniert",
                (MIN(IF(AF$1:AF$166="teilsaniert",AE$1:AE$166)) + MAX(IF(AF$1:AF$166="teilsaniert",AE$1:AE$166))) / 2,
                (MIN(IF(AF$1:AF$166="saniert",AE$1:AE$166)) + MAX(IF(AF$1:AF$166="saniert",AE$1:AE$166))) / 2
            )
        )),
        0,
        AD62
    )
)</f>
        <v>0</v>
      </c>
      <c r="AH62" s="160"/>
      <c r="AI62" s="160"/>
      <c r="AJ62" s="160"/>
      <c r="AK62" s="174">
        <f t="shared" si="20"/>
        <v>-0.43525175230566393</v>
      </c>
      <c r="AL62" s="173">
        <f t="shared" si="7"/>
        <v>0</v>
      </c>
      <c r="AM62" s="174" t="str">
        <f t="shared" si="8"/>
        <v>saniert</v>
      </c>
      <c r="AN62" s="174" cm="1">
        <f t="array" ref="AN62">IF(
    AL62 &gt; (IF(
        AM62 = "unsaniert",
        (MIN(IF(AM$1:AM$166="unsaniert",AL$1:AL$166)) + MAX(IF(AM$1:AM$166="unsaniert",AL$1:AL$166))) / 2,
        IF(
            AM62 = "teilsaniert",
            (MIN(IF(AM$1:AM$166="teilsaniert",AL$1:AL$166)) + MAX(IF(AM$1:AM$166="teilsaniert",AL$1:AL$166))) / 2,
            (MIN(IF(AM$1:AM$166="saniert",AL$1:AL$166)) + MAX(IF(AM$1:AM$166="saniert",AL$1:AL$166))) / 2
        )
    )),
    0,
    IF(
        AL61 &lt; (IF(
            AM62 = "unsaniert",
            (MIN(IF(AM$1:AM$166="unsaniert",AL$1:AL$166)) + MAX(IF(AM$1:AM$166="unsaniert",AL$1:AL$166))) / 2,
            IF(
                AM62 = "teilsaniert",
                (MIN(IF(AM$1:AM$166="teilsaniert",AL$1:AL$166)) + MAX(IF(AM$1:AM$166="teilsaniert",AL$1:AL$166))) / 2,
                (MIN(IF(AM$1:AM$166="saniert",AL$1:AL$166)) + MAX(IF(AM$1:AM$166="saniert",AL$1:AL$166))) / 2
            )
        )),
        0,
        AK62
    )
)</f>
        <v>0</v>
      </c>
      <c r="AR62" s="174">
        <f t="shared" si="21"/>
        <v>0.9026431325147013</v>
      </c>
      <c r="AS62" s="173">
        <f t="shared" si="9"/>
        <v>6.6450252057012073E-4</v>
      </c>
      <c r="AT62" s="174" t="str">
        <f t="shared" si="10"/>
        <v>saniert</v>
      </c>
      <c r="AU62" s="174" cm="1">
        <f t="array" ref="AU62">IF(
    AS62 &gt; (IF(
        AT62 = "unsaniert",
        (MIN(IF(AT$1:AT$166="unsaniert",AS$1:AS$166)) + MAX(IF(AT$1:AT$166="unsaniert",AS$1:AS$166))) / 2,
        IF(
            AT62 = "teilsaniert",
            (MIN(IF(AT$1:AT$166="teilsaniert",AS$1:AS$166)) + MAX(IF(AT$1:AT$166="teilsaniert",AS$1:AS$166))) / 2,
            (MIN(IF(AT$1:AT$166="saniert",AS$1:AS$166)) + MAX(IF(AT$1:AT$166="saniert",AS$1:AS$166))) / 2
        )
    )),
    0,
    IF(
        AS61 &lt; (IF(
            AT62 = "unsaniert",
            (MIN(IF(AT$1:AT$166="unsaniert",AS$1:AS$166)) + MAX(IF(AT$1:AT$166="unsaniert",AS$1:AS$166))) / 2,
            IF(
                AT62 = "teilsaniert",
                (MIN(IF(AT$1:AT$166="teilsaniert",AS$1:AS$166)) + MAX(IF(AT$1:AT$166="teilsaniert",AS$1:AS$166))) / 2,
                (MIN(IF(AT$1:AT$166="saniert",AS$1:AS$166)) + MAX(IF(AT$1:AT$166="saniert",AS$1:AS$166))) / 2
            )
        )),
        0,
        AR62
    )
)</f>
        <v>0</v>
      </c>
      <c r="AV62" s="160"/>
      <c r="AW62" s="160"/>
      <c r="AX62" s="160"/>
      <c r="AY62" s="174">
        <f t="shared" si="22"/>
        <v>-8.4258050888495029E-2</v>
      </c>
      <c r="AZ62" s="173">
        <f t="shared" si="24"/>
        <v>1.6714749444204218E-26</v>
      </c>
      <c r="BA62" s="174" t="str">
        <f t="shared" si="25"/>
        <v>saniert</v>
      </c>
      <c r="BB62" s="174" cm="1">
        <f t="array" ref="BB62">IF(
    AZ62 &gt; (IF(
        BA62 = "unsaniert",
        (MIN(IF(BA$1:BA$166="unsaniert",AZ$1:AZ$166)) + MAX(IF(BA$1:BA$166="unsaniert",AZ$1:AZ$166))) / 2,
        IF(
            BA62 = "teilsaniert",
            (MIN(IF(BA$1:BA$166="teilsaniert",AZ$1:AZ$166)) + MAX(IF(BA$1:BA$166="teilsaniert",AZ$1:AZ$166))) / 2,
            (MIN(IF(BA$1:BA$166="saniert",AZ$1:AZ$166)) + MAX(IF(BA$1:BA$166="saniert",AZ$1:AZ$166))) / 2
        )
    )),
    0,
    IF(
        AZ61 &lt; (IF(
            BA62 = "unsaniert",
            (MIN(IF(BA$1:BA$166="unsaniert",AZ$1:AZ$166)) + MAX(IF(BA$1:BA$166="unsaniert",AZ$1:AZ$166))) / 2,
            IF(
                BA62 = "teilsaniert",
                (MIN(IF(BA$1:BA$166="teilsaniert",AZ$1:AZ$166)) + MAX(IF(BA$1:BA$166="teilsaniert",AZ$1:AZ$166))) / 2,
                (MIN(IF(BA$1:BA$166="saniert",AZ$1:AZ$166)) + MAX(IF(BA$1:BA$166="saniert",AZ$1:AZ$166))) / 2
            )
        )),
        0,
        AY62
    )
)</f>
        <v>0</v>
      </c>
      <c r="BC62" s="160"/>
      <c r="BD62" s="160"/>
      <c r="BE62" s="160"/>
      <c r="BF62" s="174">
        <f t="shared" si="23"/>
        <v>-0.26200284853388228</v>
      </c>
      <c r="BG62" s="173">
        <f t="shared" si="13"/>
        <v>7.9311519437972294E-16</v>
      </c>
      <c r="BH62" s="174" t="str">
        <f t="shared" si="14"/>
        <v>saniert</v>
      </c>
      <c r="BI62" s="174" cm="1">
        <f t="array" ref="BI62">IF(
    BG62 &gt; (IF(
        BH62 = "unsaniert",
        (MIN(IF(BH$1:BH$166="unsaniert",BG$1:BG$166)) + MAX(IF(BH$1:BH$166="unsaniert",BG$1:BG$166))) / 2,
        IF(
            BH62 = "teilsaniert",
            (MIN(IF(BH$1:BH$166="teilsaniert",BG$1:BG$166)) + MAX(IF(BH$1:BH$166="teilsaniert",BG$1:BG$166))) / 2,
            (MIN(IF(BH$1:BH$166="saniert",BG$1:BG$166)) + MAX(IF(BH$1:BH$166="saniert",BG$1:BG$166))) / 2
        )
    )),
    0,
    IF(
        BG61 &lt; (IF(
            BH62 = "unsaniert",
            (MIN(IF(BH$1:BH$166="unsaniert",BG$1:BG$166)) + MAX(IF(BH$1:BH$166="unsaniert",BG$1:BG$166))) / 2,
            IF(
                BH62 = "teilsaniert",
                (MIN(IF(BH$1:BH$166="teilsaniert",BG$1:BG$166)) + MAX(IF(BH$1:BH$166="teilsaniert",BG$1:BG$166))) / 2,
                (MIN(IF(BH$1:BH$166="saniert",BG$1:BG$166)) + MAX(IF(BH$1:BH$166="saniert",BG$1:BG$166))) / 2
            )
        )),
        0,
        BF62
    )
)</f>
        <v>0</v>
      </c>
    </row>
    <row r="63" spans="2:61">
      <c r="B63" s="174">
        <f t="shared" si="15"/>
        <v>0.47427253095293653</v>
      </c>
      <c r="C63" s="173">
        <f>_xlfn.NORM.DIST(B63, B5,C5, TRUE)</f>
        <v>2.1459614212681963E-39</v>
      </c>
      <c r="D63" s="174" t="str">
        <f t="shared" si="0"/>
        <v>saniert</v>
      </c>
      <c r="E63" s="174" cm="1">
        <f t="array" ref="E63">IF(
    C63 &gt; (IF(
        D63 = "unsaniert",
        (MIN(IF(D$1:D$166="unsaniert",C$1:C$166)) + MAX(IF(D$1:D$166="unsaniert",C$1:C$166))) / 2,
        IF(
            D63 = "teilsaniert",
            (MIN(IF(D$1:D$166="teilsaniert",C$1:C$166)) + MAX(IF(D$1:D$166="teilsaniert",C$1:C$166))) / 2,
            (MIN(IF(D$1:D$166="saniert",C$1:C$166)) + MAX(IF(D$1:D$166="saniert",C$1:C$166))) / 2
        )
    )),
    0,
    IF(
        C62 &lt; (IF(
            D63 = "unsaniert",
            (MIN(IF(D$1:D$166="unsaniert",C$1:C$166)) + MAX(IF(D$1:D$166="unsaniert",C$1:C$166))) / 2,
            IF(
                D63 = "teilsaniert",
                (MIN(IF(D$1:D$166="teilsaniert",C$1:C$166)) + MAX(IF(D$1:D$166="teilsaniert",C$1:C$166))) / 2,
                (MIN(IF(D$1:D$166="saniert",C$1:C$166)) + MAX(IF(D$1:D$166="saniert",C$1:C$166))) / 2
            )
        )),
        0,
        B63
    )
)</f>
        <v>0</v>
      </c>
      <c r="F63" s="172"/>
      <c r="H63" s="160"/>
      <c r="I63" s="174">
        <f t="shared" si="16"/>
        <v>-7.2973076658566255E-2</v>
      </c>
      <c r="J63" s="173">
        <f>_xlfn.NORM.DIST(I63, I5,J5, TRUE)</f>
        <v>6.5458858123319406E-34</v>
      </c>
      <c r="K63" s="174" t="str">
        <f t="shared" si="1"/>
        <v>saniert</v>
      </c>
      <c r="L63" s="174" cm="1">
        <f t="array" ref="L63">IF(
    J63 &gt; (IF(
        K63 = "unsaniert",
        (MIN(IF(K$1:K$166="unsaniert",J$1:J$166)) + MAX(IF(K$1:K$166="unsaniert",J$1:J$166))) / 2,
        IF(
            K63 = "teilsaniert",
            (MIN(IF(K$1:K$166="teilsaniert",J$1:J$166)) + MAX(IF(K$1:K$166="teilsaniert",J$1:J$166))) / 2,
            (MIN(IF(K$1:K$166="saniert",J$1:J$166)) + MAX(IF(K$1:K$166="saniert",J$1:J$166))) / 2
        )
    )),
    0,
    IF(
        J62 &lt; (IF(
            K63 = "unsaniert",
            (MIN(IF(K$1:K$166="unsaniert",J$1:J$166)) + MAX(IF(K$1:K$166="unsaniert",J$1:J$166))) / 2,
            IF(
                K63 = "teilsaniert",
                (MIN(IF(K$1:K$166="teilsaniert",J$1:J$166)) + MAX(IF(K$1:K$166="teilsaniert",J$1:J$166))) / 2,
                (MIN(IF(K$1:K$166="saniert",J$1:J$166)) + MAX(IF(K$1:K$166="saniert",J$1:J$166))) / 2
            )
        )),
        0,
        I63
    )
)</f>
        <v>0</v>
      </c>
      <c r="O63" s="160"/>
      <c r="P63" s="174">
        <f t="shared" si="17"/>
        <v>-0.49921968063939937</v>
      </c>
      <c r="Q63" s="173">
        <f>_xlfn.NORM.DIST(P63, P5,Q5, TRUE)</f>
        <v>0</v>
      </c>
      <c r="R63" s="174" t="str">
        <f t="shared" si="2"/>
        <v>saniert</v>
      </c>
      <c r="S63" s="174" cm="1">
        <f t="array" ref="S63">IF(
    Q63 &gt; (IF(
        R63 = "unsaniert",
        (MIN(IF(R$1:R$166="unsaniert",Q$1:Q$166)) + MAX(IF(R$1:R$166="unsaniert",Q$1:Q$166))) / 2,
        IF(
            R63 = "teilsaniert",
            (MIN(IF(R$1:R$166="teilsaniert",Q$1:Q$166)) + MAX(IF(R$1:R$166="teilsaniert",Q$1:Q$166))) / 2,
            (MIN(IF(R$1:R$166="saniert",Q$1:Q$166)) + MAX(IF(R$1:R$166="saniert",Q$1:Q$166))) / 2
        )
    )),
    0,
    IF(
        Q62 &lt; (IF(
            R63 = "unsaniert",
            (MIN(IF(R$1:R$166="unsaniert",Q$1:Q$166)) + MAX(IF(R$1:R$166="unsaniert",Q$1:Q$166))) / 2,
            IF(
                R63 = "teilsaniert",
                (MIN(IF(R$1:R$166="teilsaniert",Q$1:Q$166)) + MAX(IF(R$1:R$166="teilsaniert",Q$1:Q$166))) / 2,
                (MIN(IF(R$1:R$166="saniert",Q$1:Q$166)) + MAX(IF(R$1:R$166="saniert",Q$1:Q$166))) / 2
            )
        )),
        0,
        P63
    )
)</f>
        <v>0</v>
      </c>
      <c r="W63" s="174">
        <f t="shared" si="18"/>
        <v>0.47763751553082989</v>
      </c>
      <c r="X63" s="173">
        <f t="shared" si="3"/>
        <v>9.0416920680344758E-23</v>
      </c>
      <c r="Y63" s="174" t="str">
        <f t="shared" si="4"/>
        <v>saniert</v>
      </c>
      <c r="Z63" s="174" cm="1">
        <f t="array" ref="Z63">IF(
    X63 &gt; (IF(
        Y63 = "unsaniert",
        (MIN(IF(Y$29:Y$166="unsaniert",X$29:X$166)) + MAX(IF(Y$29:Y$166="unsaniert",X$29:X$166))) / 2,
        IF(
            Y63 = "teilsaniert",
            (MIN(IF(Y$29:Y$166="teilsaniert",X$29:X$166)) + MAX(IF(Y$29:Y$166="teilsaniert",X$29:X$166))) / 2,
            (MIN(IF(Y$29:Y$166="saniert",X$29:X$166)) + MAX(IF(Y$29:Y$166="saniert",X$29:X$166))) / 2
        )
    )),
    0,
    IF(
        X62 &lt; (IF(
            Y63 = "unsaniert",
            (MIN(IF(Y$29:Y$166="unsaniert",X$29:X$166)) + MAX(IF(Y$29:Y$166="unsaniert",X$29:X$166))) / 2,
            IF(
                Y63 = "teilsaniert",
                (MIN(IF(Y$29:Y$166="teilsaniert",X$29:X$166)) + MAX(IF(Y$29:Y$166="teilsaniert",X$29:X$166))) / 2,
                (MIN(IF(Y$29:Y$166="saniert",X$29:X$166)) + MAX(IF(Y$29:Y$166="saniert",X$29:X$166))) / 2
            )
        )),
        0,
        W63
    )
)</f>
        <v>0</v>
      </c>
      <c r="AA63" s="160"/>
      <c r="AB63" s="160"/>
      <c r="AC63" s="160"/>
      <c r="AD63" s="174">
        <f t="shared" si="19"/>
        <v>-7.7826705404269197E-2</v>
      </c>
      <c r="AE63" s="173">
        <f t="shared" si="5"/>
        <v>0</v>
      </c>
      <c r="AF63" s="174" t="str">
        <f t="shared" si="6"/>
        <v>saniert</v>
      </c>
      <c r="AG63" s="174" cm="1">
        <f t="array" ref="AG63">IF(
    AE63 &gt; (IF(
        AF63 = "unsaniert",
        (MIN(IF(AF$1:AF$166="unsaniert",AE$1:AE$166)) + MAX(IF(AF$1:AF$166="unsaniert",AE$1:AE$166))) / 2,
        IF(
            AF63 = "teilsaniert",
            (MIN(IF(AF$1:AF$166="teilsaniert",AE$1:AE$166)) + MAX(IF(AF$1:AF$166="teilsaniert",AE$1:AE$166))) / 2,
            (MIN(IF(AF$1:AF$166="saniert",AE$1:AE$166)) + MAX(IF(AF$1:AF$166="saniert",AE$1:AE$166))) / 2
        )
    )),
    0,
    IF(
        AE62 &lt; (IF(
            AF63 = "unsaniert",
            (MIN(IF(AF$1:AF$166="unsaniert",AE$1:AE$166)) + MAX(IF(AF$1:AF$166="unsaniert",AE$1:AE$166))) / 2,
            IF(
                AF63 = "teilsaniert",
                (MIN(IF(AF$1:AF$166="teilsaniert",AE$1:AE$166)) + MAX(IF(AF$1:AF$166="teilsaniert",AE$1:AE$166))) / 2,
                (MIN(IF(AF$1:AF$166="saniert",AE$1:AE$166)) + MAX(IF(AF$1:AF$166="saniert",AE$1:AE$166))) / 2
            )
        )),
        0,
        AD63
    )
)</f>
        <v>0</v>
      </c>
      <c r="AH63" s="160"/>
      <c r="AI63" s="160"/>
      <c r="AJ63" s="160"/>
      <c r="AK63" s="174">
        <f t="shared" si="20"/>
        <v>-0.46525175230566396</v>
      </c>
      <c r="AL63" s="173">
        <f t="shared" si="7"/>
        <v>0</v>
      </c>
      <c r="AM63" s="174" t="str">
        <f t="shared" si="8"/>
        <v>saniert</v>
      </c>
      <c r="AN63" s="174" cm="1">
        <f t="array" ref="AN63">IF(
    AL63 &gt; (IF(
        AM63 = "unsaniert",
        (MIN(IF(AM$1:AM$166="unsaniert",AL$1:AL$166)) + MAX(IF(AM$1:AM$166="unsaniert",AL$1:AL$166))) / 2,
        IF(
            AM63 = "teilsaniert",
            (MIN(IF(AM$1:AM$166="teilsaniert",AL$1:AL$166)) + MAX(IF(AM$1:AM$166="teilsaniert",AL$1:AL$166))) / 2,
            (MIN(IF(AM$1:AM$166="saniert",AL$1:AL$166)) + MAX(IF(AM$1:AM$166="saniert",AL$1:AL$166))) / 2
        )
    )),
    0,
    IF(
        AL62 &lt; (IF(
            AM63 = "unsaniert",
            (MIN(IF(AM$1:AM$166="unsaniert",AL$1:AL$166)) + MAX(IF(AM$1:AM$166="unsaniert",AL$1:AL$166))) / 2,
            IF(
                AM63 = "teilsaniert",
                (MIN(IF(AM$1:AM$166="teilsaniert",AL$1:AL$166)) + MAX(IF(AM$1:AM$166="teilsaniert",AL$1:AL$166))) / 2,
                (MIN(IF(AM$1:AM$166="saniert",AL$1:AL$166)) + MAX(IF(AM$1:AM$166="saniert",AL$1:AL$166))) / 2
            )
        )),
        0,
        AK63
    )
)</f>
        <v>0</v>
      </c>
      <c r="AR63" s="174">
        <f t="shared" si="21"/>
        <v>0.87264313251470127</v>
      </c>
      <c r="AS63" s="173">
        <f t="shared" si="9"/>
        <v>2.9125662097856901E-4</v>
      </c>
      <c r="AT63" s="174" t="str">
        <f t="shared" si="10"/>
        <v>saniert</v>
      </c>
      <c r="AU63" s="174" cm="1">
        <f t="array" ref="AU63">IF(
    AS63 &gt; (IF(
        AT63 = "unsaniert",
        (MIN(IF(AT$1:AT$166="unsaniert",AS$1:AS$166)) + MAX(IF(AT$1:AT$166="unsaniert",AS$1:AS$166))) / 2,
        IF(
            AT63 = "teilsaniert",
            (MIN(IF(AT$1:AT$166="teilsaniert",AS$1:AS$166)) + MAX(IF(AT$1:AT$166="teilsaniert",AS$1:AS$166))) / 2,
            (MIN(IF(AT$1:AT$166="saniert",AS$1:AS$166)) + MAX(IF(AT$1:AT$166="saniert",AS$1:AS$166))) / 2
        )
    )),
    0,
    IF(
        AS62 &lt; (IF(
            AT63 = "unsaniert",
            (MIN(IF(AT$1:AT$166="unsaniert",AS$1:AS$166)) + MAX(IF(AT$1:AT$166="unsaniert",AS$1:AS$166))) / 2,
            IF(
                AT63 = "teilsaniert",
                (MIN(IF(AT$1:AT$166="teilsaniert",AS$1:AS$166)) + MAX(IF(AT$1:AT$166="teilsaniert",AS$1:AS$166))) / 2,
                (MIN(IF(AT$1:AT$166="saniert",AS$1:AS$166)) + MAX(IF(AT$1:AT$166="saniert",AS$1:AS$166))) / 2
            )
        )),
        0,
        AR63
    )
)</f>
        <v>0</v>
      </c>
      <c r="AV63" s="160"/>
      <c r="AW63" s="160"/>
      <c r="AX63" s="160"/>
      <c r="AY63" s="174">
        <f t="shared" si="22"/>
        <v>-0.11425805088849503</v>
      </c>
      <c r="AZ63" s="173">
        <f t="shared" si="24"/>
        <v>6.8176074037373989E-29</v>
      </c>
      <c r="BA63" s="174" t="str">
        <f t="shared" si="25"/>
        <v>saniert</v>
      </c>
      <c r="BB63" s="174" cm="1">
        <f t="array" ref="BB63">IF(
    AZ63 &gt; (IF(
        BA63 = "unsaniert",
        (MIN(IF(BA$1:BA$166="unsaniert",AZ$1:AZ$166)) + MAX(IF(BA$1:BA$166="unsaniert",AZ$1:AZ$166))) / 2,
        IF(
            BA63 = "teilsaniert",
            (MIN(IF(BA$1:BA$166="teilsaniert",AZ$1:AZ$166)) + MAX(IF(BA$1:BA$166="teilsaniert",AZ$1:AZ$166))) / 2,
            (MIN(IF(BA$1:BA$166="saniert",AZ$1:AZ$166)) + MAX(IF(BA$1:BA$166="saniert",AZ$1:AZ$166))) / 2
        )
    )),
    0,
    IF(
        AZ62 &lt; (IF(
            BA63 = "unsaniert",
            (MIN(IF(BA$1:BA$166="unsaniert",AZ$1:AZ$166)) + MAX(IF(BA$1:BA$166="unsaniert",AZ$1:AZ$166))) / 2,
            IF(
                BA63 = "teilsaniert",
                (MIN(IF(BA$1:BA$166="teilsaniert",AZ$1:AZ$166)) + MAX(IF(BA$1:BA$166="teilsaniert",AZ$1:AZ$166))) / 2,
                (MIN(IF(BA$1:BA$166="saniert",AZ$1:AZ$166)) + MAX(IF(BA$1:BA$166="saniert",AZ$1:AZ$166))) / 2
            )
        )),
        0,
        AY63
    )
)</f>
        <v>0</v>
      </c>
      <c r="BC63" s="160"/>
      <c r="BD63" s="160"/>
      <c r="BE63" s="160"/>
      <c r="BF63" s="174">
        <f t="shared" si="23"/>
        <v>-0.29200284853388225</v>
      </c>
      <c r="BG63" s="173">
        <f t="shared" si="13"/>
        <v>2.7300036365000655E-17</v>
      </c>
      <c r="BH63" s="174" t="str">
        <f t="shared" si="14"/>
        <v>saniert</v>
      </c>
      <c r="BI63" s="174" cm="1">
        <f t="array" ref="BI63">IF(
    BG63 &gt; (IF(
        BH63 = "unsaniert",
        (MIN(IF(BH$1:BH$166="unsaniert",BG$1:BG$166)) + MAX(IF(BH$1:BH$166="unsaniert",BG$1:BG$166))) / 2,
        IF(
            BH63 = "teilsaniert",
            (MIN(IF(BH$1:BH$166="teilsaniert",BG$1:BG$166)) + MAX(IF(BH$1:BH$166="teilsaniert",BG$1:BG$166))) / 2,
            (MIN(IF(BH$1:BH$166="saniert",BG$1:BG$166)) + MAX(IF(BH$1:BH$166="saniert",BG$1:BG$166))) / 2
        )
    )),
    0,
    IF(
        BG62 &lt; (IF(
            BH63 = "unsaniert",
            (MIN(IF(BH$1:BH$166="unsaniert",BG$1:BG$166)) + MAX(IF(BH$1:BH$166="unsaniert",BG$1:BG$166))) / 2,
            IF(
                BH63 = "teilsaniert",
                (MIN(IF(BH$1:BH$166="teilsaniert",BG$1:BG$166)) + MAX(IF(BH$1:BH$166="teilsaniert",BG$1:BG$166))) / 2,
                (MIN(IF(BH$1:BH$166="saniert",BG$1:BG$166)) + MAX(IF(BH$1:BH$166="saniert",BG$1:BG$166))) / 2
            )
        )),
        0,
        BF63
    )
)</f>
        <v>0</v>
      </c>
    </row>
    <row r="64" spans="2:61">
      <c r="B64" s="174">
        <f t="shared" si="15"/>
        <v>0.44427253095293651</v>
      </c>
      <c r="C64" s="173">
        <f>_xlfn.NORM.DIST(B64, B5,C5, TRUE)</f>
        <v>9.5353852019813966E-43</v>
      </c>
      <c r="D64" s="174" t="str">
        <f t="shared" si="0"/>
        <v>saniert</v>
      </c>
      <c r="E64" s="174" cm="1">
        <f t="array" ref="E64">IF(
    C64 &gt; (IF(
        D64 = "unsaniert",
        (MIN(IF(D$1:D$166="unsaniert",C$1:C$166)) + MAX(IF(D$1:D$166="unsaniert",C$1:C$166))) / 2,
        IF(
            D64 = "teilsaniert",
            (MIN(IF(D$1:D$166="teilsaniert",C$1:C$166)) + MAX(IF(D$1:D$166="teilsaniert",C$1:C$166))) / 2,
            (MIN(IF(D$1:D$166="saniert",C$1:C$166)) + MAX(IF(D$1:D$166="saniert",C$1:C$166))) / 2
        )
    )),
    0,
    IF(
        C63 &lt; (IF(
            D64 = "unsaniert",
            (MIN(IF(D$1:D$166="unsaniert",C$1:C$166)) + MAX(IF(D$1:D$166="unsaniert",C$1:C$166))) / 2,
            IF(
                D64 = "teilsaniert",
                (MIN(IF(D$1:D$166="teilsaniert",C$1:C$166)) + MAX(IF(D$1:D$166="teilsaniert",C$1:C$166))) / 2,
                (MIN(IF(D$1:D$166="saniert",C$1:C$166)) + MAX(IF(D$1:D$166="saniert",C$1:C$166))) / 2
            )
        )),
        0,
        B64
    )
)</f>
        <v>0</v>
      </c>
      <c r="F64" s="172"/>
      <c r="H64" s="160"/>
      <c r="I64" s="174">
        <f t="shared" si="16"/>
        <v>-0.10297307665856625</v>
      </c>
      <c r="J64" s="173">
        <f>_xlfn.NORM.DIST(I64, I5,J5, TRUE)</f>
        <v>8.0867629597935994E-37</v>
      </c>
      <c r="K64" s="174" t="str">
        <f t="shared" si="1"/>
        <v>saniert</v>
      </c>
      <c r="L64" s="174" cm="1">
        <f t="array" ref="L64">IF(
    J64 &gt; (IF(
        K64 = "unsaniert",
        (MIN(IF(K$1:K$166="unsaniert",J$1:J$166)) + MAX(IF(K$1:K$166="unsaniert",J$1:J$166))) / 2,
        IF(
            K64 = "teilsaniert",
            (MIN(IF(K$1:K$166="teilsaniert",J$1:J$166)) + MAX(IF(K$1:K$166="teilsaniert",J$1:J$166))) / 2,
            (MIN(IF(K$1:K$166="saniert",J$1:J$166)) + MAX(IF(K$1:K$166="saniert",J$1:J$166))) / 2
        )
    )),
    0,
    IF(
        J63 &lt; (IF(
            K64 = "unsaniert",
            (MIN(IF(K$1:K$166="unsaniert",J$1:J$166)) + MAX(IF(K$1:K$166="unsaniert",J$1:J$166))) / 2,
            IF(
                K64 = "teilsaniert",
                (MIN(IF(K$1:K$166="teilsaniert",J$1:J$166)) + MAX(IF(K$1:K$166="teilsaniert",J$1:J$166))) / 2,
                (MIN(IF(K$1:K$166="saniert",J$1:J$166)) + MAX(IF(K$1:K$166="saniert",J$1:J$166))) / 2
            )
        )),
        0,
        I64
    )
)</f>
        <v>0</v>
      </c>
      <c r="O64" s="160"/>
      <c r="P64" s="174">
        <f t="shared" si="17"/>
        <v>-0.52921968063939939</v>
      </c>
      <c r="Q64" s="173">
        <f>_xlfn.NORM.DIST(P64, P5,Q5, TRUE)</f>
        <v>0</v>
      </c>
      <c r="R64" s="174" t="str">
        <f t="shared" si="2"/>
        <v>saniert</v>
      </c>
      <c r="S64" s="174" cm="1">
        <f t="array" ref="S64">IF(
    Q64 &gt; (IF(
        R64 = "unsaniert",
        (MIN(IF(R$1:R$166="unsaniert",Q$1:Q$166)) + MAX(IF(R$1:R$166="unsaniert",Q$1:Q$166))) / 2,
        IF(
            R64 = "teilsaniert",
            (MIN(IF(R$1:R$166="teilsaniert",Q$1:Q$166)) + MAX(IF(R$1:R$166="teilsaniert",Q$1:Q$166))) / 2,
            (MIN(IF(R$1:R$166="saniert",Q$1:Q$166)) + MAX(IF(R$1:R$166="saniert",Q$1:Q$166))) / 2
        )
    )),
    0,
    IF(
        Q63 &lt; (IF(
            R64 = "unsaniert",
            (MIN(IF(R$1:R$166="unsaniert",Q$1:Q$166)) + MAX(IF(R$1:R$166="unsaniert",Q$1:Q$166))) / 2,
            IF(
                R64 = "teilsaniert",
                (MIN(IF(R$1:R$166="teilsaniert",Q$1:Q$166)) + MAX(IF(R$1:R$166="teilsaniert",Q$1:Q$166))) / 2,
                (MIN(IF(R$1:R$166="saniert",Q$1:Q$166)) + MAX(IF(R$1:R$166="saniert",Q$1:Q$166))) / 2
            )
        )),
        0,
        P64
    )
)</f>
        <v>0</v>
      </c>
      <c r="W64" s="174">
        <f t="shared" si="18"/>
        <v>0.44763751553082987</v>
      </c>
      <c r="X64" s="173">
        <f t="shared" si="3"/>
        <v>9.1814417884690199E-25</v>
      </c>
      <c r="Y64" s="174" t="str">
        <f t="shared" si="4"/>
        <v>saniert</v>
      </c>
      <c r="Z64" s="174" cm="1">
        <f t="array" ref="Z64">IF(
    X64 &gt; (IF(
        Y64 = "unsaniert",
        (MIN(IF(Y$29:Y$166="unsaniert",X$29:X$166)) + MAX(IF(Y$29:Y$166="unsaniert",X$29:X$166))) / 2,
        IF(
            Y64 = "teilsaniert",
            (MIN(IF(Y$29:Y$166="teilsaniert",X$29:X$166)) + MAX(IF(Y$29:Y$166="teilsaniert",X$29:X$166))) / 2,
            (MIN(IF(Y$29:Y$166="saniert",X$29:X$166)) + MAX(IF(Y$29:Y$166="saniert",X$29:X$166))) / 2
        )
    )),
    0,
    IF(
        X63 &lt; (IF(
            Y64 = "unsaniert",
            (MIN(IF(Y$29:Y$166="unsaniert",X$29:X$166)) + MAX(IF(Y$29:Y$166="unsaniert",X$29:X$166))) / 2,
            IF(
                Y64 = "teilsaniert",
                (MIN(IF(Y$29:Y$166="teilsaniert",X$29:X$166)) + MAX(IF(Y$29:Y$166="teilsaniert",X$29:X$166))) / 2,
                (MIN(IF(Y$29:Y$166="saniert",X$29:X$166)) + MAX(IF(Y$29:Y$166="saniert",X$29:X$166))) / 2
            )
        )),
        0,
        W64
    )
)</f>
        <v>0</v>
      </c>
      <c r="AA64" s="160"/>
      <c r="AB64" s="160"/>
      <c r="AC64" s="160"/>
      <c r="AD64" s="174">
        <f t="shared" si="19"/>
        <v>-0.1078267054042692</v>
      </c>
      <c r="AE64" s="173">
        <f t="shared" si="5"/>
        <v>0</v>
      </c>
      <c r="AF64" s="174" t="str">
        <f t="shared" si="6"/>
        <v>saniert</v>
      </c>
      <c r="AG64" s="174" cm="1">
        <f t="array" ref="AG64">IF(
    AE64 &gt; (IF(
        AF64 = "unsaniert",
        (MIN(IF(AF$1:AF$166="unsaniert",AE$1:AE$166)) + MAX(IF(AF$1:AF$166="unsaniert",AE$1:AE$166))) / 2,
        IF(
            AF64 = "teilsaniert",
            (MIN(IF(AF$1:AF$166="teilsaniert",AE$1:AE$166)) + MAX(IF(AF$1:AF$166="teilsaniert",AE$1:AE$166))) / 2,
            (MIN(IF(AF$1:AF$166="saniert",AE$1:AE$166)) + MAX(IF(AF$1:AF$166="saniert",AE$1:AE$166))) / 2
        )
    )),
    0,
    IF(
        AE63 &lt; (IF(
            AF64 = "unsaniert",
            (MIN(IF(AF$1:AF$166="unsaniert",AE$1:AE$166)) + MAX(IF(AF$1:AF$166="unsaniert",AE$1:AE$166))) / 2,
            IF(
                AF64 = "teilsaniert",
                (MIN(IF(AF$1:AF$166="teilsaniert",AE$1:AE$166)) + MAX(IF(AF$1:AF$166="teilsaniert",AE$1:AE$166))) / 2,
                (MIN(IF(AF$1:AF$166="saniert",AE$1:AE$166)) + MAX(IF(AF$1:AF$166="saniert",AE$1:AE$166))) / 2
            )
        )),
        0,
        AD64
    )
)</f>
        <v>0</v>
      </c>
      <c r="AH64" s="160"/>
      <c r="AI64" s="160"/>
      <c r="AJ64" s="160"/>
      <c r="AK64" s="174">
        <f t="shared" si="20"/>
        <v>-0.49525175230566398</v>
      </c>
      <c r="AL64" s="173">
        <f t="shared" si="7"/>
        <v>0</v>
      </c>
      <c r="AM64" s="174" t="str">
        <f t="shared" si="8"/>
        <v>saniert</v>
      </c>
      <c r="AN64" s="174" cm="1">
        <f t="array" ref="AN64">IF(
    AL64 &gt; (IF(
        AM64 = "unsaniert",
        (MIN(IF(AM$1:AM$166="unsaniert",AL$1:AL$166)) + MAX(IF(AM$1:AM$166="unsaniert",AL$1:AL$166))) / 2,
        IF(
            AM64 = "teilsaniert",
            (MIN(IF(AM$1:AM$166="teilsaniert",AL$1:AL$166)) + MAX(IF(AM$1:AM$166="teilsaniert",AL$1:AL$166))) / 2,
            (MIN(IF(AM$1:AM$166="saniert",AL$1:AL$166)) + MAX(IF(AM$1:AM$166="saniert",AL$1:AL$166))) / 2
        )
    )),
    0,
    IF(
        AL63 &lt; (IF(
            AM64 = "unsaniert",
            (MIN(IF(AM$1:AM$166="unsaniert",AL$1:AL$166)) + MAX(IF(AM$1:AM$166="unsaniert",AL$1:AL$166))) / 2,
            IF(
                AM64 = "teilsaniert",
                (MIN(IF(AM$1:AM$166="teilsaniert",AL$1:AL$166)) + MAX(IF(AM$1:AM$166="teilsaniert",AL$1:AL$166))) / 2,
                (MIN(IF(AM$1:AM$166="saniert",AL$1:AL$166)) + MAX(IF(AM$1:AM$166="saniert",AL$1:AL$166))) / 2
            )
        )),
        0,
        AK64
    )
)</f>
        <v>0</v>
      </c>
      <c r="AR64" s="174">
        <f t="shared" si="21"/>
        <v>0.84264313251470124</v>
      </c>
      <c r="AS64" s="173">
        <f t="shared" si="9"/>
        <v>1.214579244222114E-4</v>
      </c>
      <c r="AT64" s="174" t="str">
        <f t="shared" si="10"/>
        <v>saniert</v>
      </c>
      <c r="AU64" s="174" cm="1">
        <f t="array" ref="AU64">IF(
    AS64 &gt; (IF(
        AT64 = "unsaniert",
        (MIN(IF(AT$1:AT$166="unsaniert",AS$1:AS$166)) + MAX(IF(AT$1:AT$166="unsaniert",AS$1:AS$166))) / 2,
        IF(
            AT64 = "teilsaniert",
            (MIN(IF(AT$1:AT$166="teilsaniert",AS$1:AS$166)) + MAX(IF(AT$1:AT$166="teilsaniert",AS$1:AS$166))) / 2,
            (MIN(IF(AT$1:AT$166="saniert",AS$1:AS$166)) + MAX(IF(AT$1:AT$166="saniert",AS$1:AS$166))) / 2
        )
    )),
    0,
    IF(
        AS63 &lt; (IF(
            AT64 = "unsaniert",
            (MIN(IF(AT$1:AT$166="unsaniert",AS$1:AS$166)) + MAX(IF(AT$1:AT$166="unsaniert",AS$1:AS$166))) / 2,
            IF(
                AT64 = "teilsaniert",
                (MIN(IF(AT$1:AT$166="teilsaniert",AS$1:AS$166)) + MAX(IF(AT$1:AT$166="teilsaniert",AS$1:AS$166))) / 2,
                (MIN(IF(AT$1:AT$166="saniert",AS$1:AS$166)) + MAX(IF(AT$1:AT$166="saniert",AS$1:AS$166))) / 2
            )
        )),
        0,
        AR64
    )
)</f>
        <v>0</v>
      </c>
      <c r="AV64" s="160"/>
      <c r="AW64" s="160"/>
      <c r="AX64" s="160"/>
      <c r="AY64" s="174">
        <f t="shared" si="22"/>
        <v>-0.14425805088849503</v>
      </c>
      <c r="AZ64" s="173">
        <f t="shared" si="24"/>
        <v>2.1627401025348604E-31</v>
      </c>
      <c r="BA64" s="174" t="str">
        <f t="shared" si="25"/>
        <v>saniert</v>
      </c>
      <c r="BB64" s="174" cm="1">
        <f t="array" ref="BB64">IF(
    AZ64 &gt; (IF(
        BA64 = "unsaniert",
        (MIN(IF(BA$1:BA$166="unsaniert",AZ$1:AZ$166)) + MAX(IF(BA$1:BA$166="unsaniert",AZ$1:AZ$166))) / 2,
        IF(
            BA64 = "teilsaniert",
            (MIN(IF(BA$1:BA$166="teilsaniert",AZ$1:AZ$166)) + MAX(IF(BA$1:BA$166="teilsaniert",AZ$1:AZ$166))) / 2,
            (MIN(IF(BA$1:BA$166="saniert",AZ$1:AZ$166)) + MAX(IF(BA$1:BA$166="saniert",AZ$1:AZ$166))) / 2
        )
    )),
    0,
    IF(
        AZ63 &lt; (IF(
            BA64 = "unsaniert",
            (MIN(IF(BA$1:BA$166="unsaniert",AZ$1:AZ$166)) + MAX(IF(BA$1:BA$166="unsaniert",AZ$1:AZ$166))) / 2,
            IF(
                BA64 = "teilsaniert",
                (MIN(IF(BA$1:BA$166="teilsaniert",AZ$1:AZ$166)) + MAX(IF(BA$1:BA$166="teilsaniert",AZ$1:AZ$166))) / 2,
                (MIN(IF(BA$1:BA$166="saniert",AZ$1:AZ$166)) + MAX(IF(BA$1:BA$166="saniert",AZ$1:AZ$166))) / 2
            )
        )),
        0,
        AY64
    )
)</f>
        <v>0</v>
      </c>
      <c r="BC64" s="160"/>
      <c r="BD64" s="160"/>
      <c r="BE64" s="160"/>
      <c r="BF64" s="174">
        <f t="shared" si="23"/>
        <v>-0.32200284853388228</v>
      </c>
      <c r="BG64" s="173">
        <f t="shared" si="13"/>
        <v>7.9843981198800899E-19</v>
      </c>
      <c r="BH64" s="174" t="str">
        <f t="shared" si="14"/>
        <v>saniert</v>
      </c>
      <c r="BI64" s="174" cm="1">
        <f t="array" ref="BI64">IF(
    BG64 &gt; (IF(
        BH64 = "unsaniert",
        (MIN(IF(BH$1:BH$166="unsaniert",BG$1:BG$166)) + MAX(IF(BH$1:BH$166="unsaniert",BG$1:BG$166))) / 2,
        IF(
            BH64 = "teilsaniert",
            (MIN(IF(BH$1:BH$166="teilsaniert",BG$1:BG$166)) + MAX(IF(BH$1:BH$166="teilsaniert",BG$1:BG$166))) / 2,
            (MIN(IF(BH$1:BH$166="saniert",BG$1:BG$166)) + MAX(IF(BH$1:BH$166="saniert",BG$1:BG$166))) / 2
        )
    )),
    0,
    IF(
        BG63 &lt; (IF(
            BH64 = "unsaniert",
            (MIN(IF(BH$1:BH$166="unsaniert",BG$1:BG$166)) + MAX(IF(BH$1:BH$166="unsaniert",BG$1:BG$166))) / 2,
            IF(
                BH64 = "teilsaniert",
                (MIN(IF(BH$1:BH$166="teilsaniert",BG$1:BG$166)) + MAX(IF(BH$1:BH$166="teilsaniert",BG$1:BG$166))) / 2,
                (MIN(IF(BH$1:BH$166="saniert",BG$1:BG$166)) + MAX(IF(BH$1:BH$166="saniert",BG$1:BG$166))) / 2
            )
        )),
        0,
        BF64
    )
)</f>
        <v>0</v>
      </c>
    </row>
    <row r="65" spans="2:61">
      <c r="B65" s="174">
        <f t="shared" si="15"/>
        <v>0.41427253095293648</v>
      </c>
      <c r="C65" s="173">
        <f>_xlfn.NORM.DIST(B65, B5,C5, TRUE)</f>
        <v>3.0518982137595798E-46</v>
      </c>
      <c r="D65" s="174" t="str">
        <f t="shared" si="0"/>
        <v>saniert</v>
      </c>
      <c r="E65" s="174" cm="1">
        <f t="array" ref="E65">IF(
    C65 &gt; (IF(
        D65 = "unsaniert",
        (MIN(IF(D$1:D$166="unsaniert",C$1:C$166)) + MAX(IF(D$1:D$166="unsaniert",C$1:C$166))) / 2,
        IF(
            D65 = "teilsaniert",
            (MIN(IF(D$1:D$166="teilsaniert",C$1:C$166)) + MAX(IF(D$1:D$166="teilsaniert",C$1:C$166))) / 2,
            (MIN(IF(D$1:D$166="saniert",C$1:C$166)) + MAX(IF(D$1:D$166="saniert",C$1:C$166))) / 2
        )
    )),
    0,
    IF(
        C64 &lt; (IF(
            D65 = "unsaniert",
            (MIN(IF(D$1:D$166="unsaniert",C$1:C$166)) + MAX(IF(D$1:D$166="unsaniert",C$1:C$166))) / 2,
            IF(
                D65 = "teilsaniert",
                (MIN(IF(D$1:D$166="teilsaniert",C$1:C$166)) + MAX(IF(D$1:D$166="teilsaniert",C$1:C$166))) / 2,
                (MIN(IF(D$1:D$166="saniert",C$1:C$166)) + MAX(IF(D$1:D$166="saniert",C$1:C$166))) / 2
            )
        )),
        0,
        B65
    )
)</f>
        <v>0</v>
      </c>
      <c r="F65" s="172"/>
      <c r="H65" s="160"/>
      <c r="I65" s="174">
        <f t="shared" si="16"/>
        <v>-0.13297307665856625</v>
      </c>
      <c r="J65" s="173">
        <f>_xlfn.NORM.DIST(I65, I5,J5, TRUE)</f>
        <v>7.4874503418857618E-40</v>
      </c>
      <c r="K65" s="174" t="str">
        <f t="shared" si="1"/>
        <v>saniert</v>
      </c>
      <c r="L65" s="174" cm="1">
        <f t="array" ref="L65">IF(
    J65 &gt; (IF(
        K65 = "unsaniert",
        (MIN(IF(K$1:K$166="unsaniert",J$1:J$166)) + MAX(IF(K$1:K$166="unsaniert",J$1:J$166))) / 2,
        IF(
            K65 = "teilsaniert",
            (MIN(IF(K$1:K$166="teilsaniert",J$1:J$166)) + MAX(IF(K$1:K$166="teilsaniert",J$1:J$166))) / 2,
            (MIN(IF(K$1:K$166="saniert",J$1:J$166)) + MAX(IF(K$1:K$166="saniert",J$1:J$166))) / 2
        )
    )),
    0,
    IF(
        J64 &lt; (IF(
            K65 = "unsaniert",
            (MIN(IF(K$1:K$166="unsaniert",J$1:J$166)) + MAX(IF(K$1:K$166="unsaniert",J$1:J$166))) / 2,
            IF(
                K65 = "teilsaniert",
                (MIN(IF(K$1:K$166="teilsaniert",J$1:J$166)) + MAX(IF(K$1:K$166="teilsaniert",J$1:J$166))) / 2,
                (MIN(IF(K$1:K$166="saniert",J$1:J$166)) + MAX(IF(K$1:K$166="saniert",J$1:J$166))) / 2
            )
        )),
        0,
        I65
    )
)</f>
        <v>0</v>
      </c>
      <c r="O65" s="160"/>
      <c r="P65" s="174">
        <f t="shared" si="17"/>
        <v>-0.55921968063939942</v>
      </c>
      <c r="Q65" s="173">
        <f>_xlfn.NORM.DIST(P65, P5,Q5, TRUE)</f>
        <v>0</v>
      </c>
      <c r="R65" s="174" t="str">
        <f t="shared" si="2"/>
        <v>saniert</v>
      </c>
      <c r="S65" s="174" cm="1">
        <f t="array" ref="S65">IF(
    Q65 &gt; (IF(
        R65 = "unsaniert",
        (MIN(IF(R$1:R$166="unsaniert",Q$1:Q$166)) + MAX(IF(R$1:R$166="unsaniert",Q$1:Q$166))) / 2,
        IF(
            R65 = "teilsaniert",
            (MIN(IF(R$1:R$166="teilsaniert",Q$1:Q$166)) + MAX(IF(R$1:R$166="teilsaniert",Q$1:Q$166))) / 2,
            (MIN(IF(R$1:R$166="saniert",Q$1:Q$166)) + MAX(IF(R$1:R$166="saniert",Q$1:Q$166))) / 2
        )
    )),
    0,
    IF(
        Q64 &lt; (IF(
            R65 = "unsaniert",
            (MIN(IF(R$1:R$166="unsaniert",Q$1:Q$166)) + MAX(IF(R$1:R$166="unsaniert",Q$1:Q$166))) / 2,
            IF(
                R65 = "teilsaniert",
                (MIN(IF(R$1:R$166="teilsaniert",Q$1:Q$166)) + MAX(IF(R$1:R$166="teilsaniert",Q$1:Q$166))) / 2,
                (MIN(IF(R$1:R$166="saniert",Q$1:Q$166)) + MAX(IF(R$1:R$166="saniert",Q$1:Q$166))) / 2
            )
        )),
        0,
        P65
    )
)</f>
        <v>0</v>
      </c>
      <c r="W65" s="174">
        <f t="shared" si="18"/>
        <v>0.41763751553082984</v>
      </c>
      <c r="X65" s="173">
        <f t="shared" si="3"/>
        <v>7.5912207624571166E-27</v>
      </c>
      <c r="Y65" s="174" t="str">
        <f t="shared" si="4"/>
        <v>saniert</v>
      </c>
      <c r="Z65" s="174" cm="1">
        <f t="array" ref="Z65">IF(
    X65 &gt; (IF(
        Y65 = "unsaniert",
        (MIN(IF(Y$29:Y$166="unsaniert",X$29:X$166)) + MAX(IF(Y$29:Y$166="unsaniert",X$29:X$166))) / 2,
        IF(
            Y65 = "teilsaniert",
            (MIN(IF(Y$29:Y$166="teilsaniert",X$29:X$166)) + MAX(IF(Y$29:Y$166="teilsaniert",X$29:X$166))) / 2,
            (MIN(IF(Y$29:Y$166="saniert",X$29:X$166)) + MAX(IF(Y$29:Y$166="saniert",X$29:X$166))) / 2
        )
    )),
    0,
    IF(
        X64 &lt; (IF(
            Y65 = "unsaniert",
            (MIN(IF(Y$29:Y$166="unsaniert",X$29:X$166)) + MAX(IF(Y$29:Y$166="unsaniert",X$29:X$166))) / 2,
            IF(
                Y65 = "teilsaniert",
                (MIN(IF(Y$29:Y$166="teilsaniert",X$29:X$166)) + MAX(IF(Y$29:Y$166="teilsaniert",X$29:X$166))) / 2,
                (MIN(IF(Y$29:Y$166="saniert",X$29:X$166)) + MAX(IF(Y$29:Y$166="saniert",X$29:X$166))) / 2
            )
        )),
        0,
        W65
    )
)</f>
        <v>0</v>
      </c>
      <c r="AA65" s="160"/>
      <c r="AB65" s="160"/>
      <c r="AC65" s="160"/>
      <c r="AD65" s="174">
        <f t="shared" si="19"/>
        <v>-0.1378267054042692</v>
      </c>
      <c r="AE65" s="173">
        <f t="shared" si="5"/>
        <v>0</v>
      </c>
      <c r="AF65" s="174" t="str">
        <f t="shared" si="6"/>
        <v>saniert</v>
      </c>
      <c r="AG65" s="174" cm="1">
        <f t="array" ref="AG65">IF(
    AE65 &gt; (IF(
        AF65 = "unsaniert",
        (MIN(IF(AF$1:AF$166="unsaniert",AE$1:AE$166)) + MAX(IF(AF$1:AF$166="unsaniert",AE$1:AE$166))) / 2,
        IF(
            AF65 = "teilsaniert",
            (MIN(IF(AF$1:AF$166="teilsaniert",AE$1:AE$166)) + MAX(IF(AF$1:AF$166="teilsaniert",AE$1:AE$166))) / 2,
            (MIN(IF(AF$1:AF$166="saniert",AE$1:AE$166)) + MAX(IF(AF$1:AF$166="saniert",AE$1:AE$166))) / 2
        )
    )),
    0,
    IF(
        AE64 &lt; (IF(
            AF65 = "unsaniert",
            (MIN(IF(AF$1:AF$166="unsaniert",AE$1:AE$166)) + MAX(IF(AF$1:AF$166="unsaniert",AE$1:AE$166))) / 2,
            IF(
                AF65 = "teilsaniert",
                (MIN(IF(AF$1:AF$166="teilsaniert",AE$1:AE$166)) + MAX(IF(AF$1:AF$166="teilsaniert",AE$1:AE$166))) / 2,
                (MIN(IF(AF$1:AF$166="saniert",AE$1:AE$166)) + MAX(IF(AF$1:AF$166="saniert",AE$1:AE$166))) / 2
            )
        )),
        0,
        AD65
    )
)</f>
        <v>0</v>
      </c>
      <c r="AH65" s="160"/>
      <c r="AI65" s="160"/>
      <c r="AJ65" s="160"/>
      <c r="AK65" s="174">
        <f t="shared" si="20"/>
        <v>-0.52525175230566401</v>
      </c>
      <c r="AL65" s="173">
        <f t="shared" si="7"/>
        <v>0</v>
      </c>
      <c r="AM65" s="174" t="str">
        <f t="shared" si="8"/>
        <v>saniert</v>
      </c>
      <c r="AN65" s="174" cm="1">
        <f t="array" ref="AN65">IF(
    AL65 &gt; (IF(
        AM65 = "unsaniert",
        (MIN(IF(AM$1:AM$166="unsaniert",AL$1:AL$166)) + MAX(IF(AM$1:AM$166="unsaniert",AL$1:AL$166))) / 2,
        IF(
            AM65 = "teilsaniert",
            (MIN(IF(AM$1:AM$166="teilsaniert",AL$1:AL$166)) + MAX(IF(AM$1:AM$166="teilsaniert",AL$1:AL$166))) / 2,
            (MIN(IF(AM$1:AM$166="saniert",AL$1:AL$166)) + MAX(IF(AM$1:AM$166="saniert",AL$1:AL$166))) / 2
        )
    )),
    0,
    IF(
        AL64 &lt; (IF(
            AM65 = "unsaniert",
            (MIN(IF(AM$1:AM$166="unsaniert",AL$1:AL$166)) + MAX(IF(AM$1:AM$166="unsaniert",AL$1:AL$166))) / 2,
            IF(
                AM65 = "teilsaniert",
                (MIN(IF(AM$1:AM$166="teilsaniert",AL$1:AL$166)) + MAX(IF(AM$1:AM$166="teilsaniert",AL$1:AL$166))) / 2,
                (MIN(IF(AM$1:AM$166="saniert",AL$1:AL$166)) + MAX(IF(AM$1:AM$166="saniert",AL$1:AL$166))) / 2
            )
        )),
        0,
        AK65
    )
)</f>
        <v>0</v>
      </c>
      <c r="AR65" s="174">
        <f t="shared" si="21"/>
        <v>0.81264313251470122</v>
      </c>
      <c r="AS65" s="173">
        <f t="shared" si="9"/>
        <v>4.8175483600843255E-5</v>
      </c>
      <c r="AT65" s="174" t="str">
        <f t="shared" si="10"/>
        <v>saniert</v>
      </c>
      <c r="AU65" s="174" cm="1">
        <f t="array" ref="AU65">IF(
    AS65 &gt; (IF(
        AT65 = "unsaniert",
        (MIN(IF(AT$1:AT$166="unsaniert",AS$1:AS$166)) + MAX(IF(AT$1:AT$166="unsaniert",AS$1:AS$166))) / 2,
        IF(
            AT65 = "teilsaniert",
            (MIN(IF(AT$1:AT$166="teilsaniert",AS$1:AS$166)) + MAX(IF(AT$1:AT$166="teilsaniert",AS$1:AS$166))) / 2,
            (MIN(IF(AT$1:AT$166="saniert",AS$1:AS$166)) + MAX(IF(AT$1:AT$166="saniert",AS$1:AS$166))) / 2
        )
    )),
    0,
    IF(
        AS64 &lt; (IF(
            AT65 = "unsaniert",
            (MIN(IF(AT$1:AT$166="unsaniert",AS$1:AS$166)) + MAX(IF(AT$1:AT$166="unsaniert",AS$1:AS$166))) / 2,
            IF(
                AT65 = "teilsaniert",
                (MIN(IF(AT$1:AT$166="teilsaniert",AS$1:AS$166)) + MAX(IF(AT$1:AT$166="teilsaniert",AS$1:AS$166))) / 2,
                (MIN(IF(AT$1:AT$166="saniert",AS$1:AS$166)) + MAX(IF(AT$1:AT$166="saniert",AS$1:AS$166))) / 2
            )
        )),
        0,
        AR65
    )
)</f>
        <v>0</v>
      </c>
      <c r="AV65" s="160"/>
      <c r="AW65" s="160"/>
      <c r="AX65" s="160"/>
      <c r="AY65" s="174">
        <f t="shared" si="22"/>
        <v>-0.17425805088849503</v>
      </c>
      <c r="AZ65" s="173">
        <f t="shared" si="24"/>
        <v>5.3351584407141631E-34</v>
      </c>
      <c r="BA65" s="174" t="str">
        <f t="shared" si="25"/>
        <v>saniert</v>
      </c>
      <c r="BB65" s="174" cm="1">
        <f t="array" ref="BB65">IF(
    AZ65 &gt; (IF(
        BA65 = "unsaniert",
        (MIN(IF(BA$1:BA$166="unsaniert",AZ$1:AZ$166)) + MAX(IF(BA$1:BA$166="unsaniert",AZ$1:AZ$166))) / 2,
        IF(
            BA65 = "teilsaniert",
            (MIN(IF(BA$1:BA$166="teilsaniert",AZ$1:AZ$166)) + MAX(IF(BA$1:BA$166="teilsaniert",AZ$1:AZ$166))) / 2,
            (MIN(IF(BA$1:BA$166="saniert",AZ$1:AZ$166)) + MAX(IF(BA$1:BA$166="saniert",AZ$1:AZ$166))) / 2
        )
    )),
    0,
    IF(
        AZ64 &lt; (IF(
            BA65 = "unsaniert",
            (MIN(IF(BA$1:BA$166="unsaniert",AZ$1:AZ$166)) + MAX(IF(BA$1:BA$166="unsaniert",AZ$1:AZ$166))) / 2,
            IF(
                BA65 = "teilsaniert",
                (MIN(IF(BA$1:BA$166="teilsaniert",AZ$1:AZ$166)) + MAX(IF(BA$1:BA$166="teilsaniert",AZ$1:AZ$166))) / 2,
                (MIN(IF(BA$1:BA$166="saniert",AZ$1:AZ$166)) + MAX(IF(BA$1:BA$166="saniert",AZ$1:AZ$166))) / 2
            )
        )),
        0,
        AY65
    )
)</f>
        <v>0</v>
      </c>
      <c r="BC65" s="160"/>
      <c r="BD65" s="160"/>
      <c r="BE65" s="160"/>
      <c r="BF65" s="174">
        <f t="shared" si="23"/>
        <v>-0.35200284853388231</v>
      </c>
      <c r="BG65" s="173">
        <f t="shared" si="13"/>
        <v>1.9837802534023321E-20</v>
      </c>
      <c r="BH65" s="174" t="str">
        <f t="shared" si="14"/>
        <v>saniert</v>
      </c>
      <c r="BI65" s="174" cm="1">
        <f t="array" ref="BI65">IF(
    BG65 &gt; (IF(
        BH65 = "unsaniert",
        (MIN(IF(BH$1:BH$166="unsaniert",BG$1:BG$166)) + MAX(IF(BH$1:BH$166="unsaniert",BG$1:BG$166))) / 2,
        IF(
            BH65 = "teilsaniert",
            (MIN(IF(BH$1:BH$166="teilsaniert",BG$1:BG$166)) + MAX(IF(BH$1:BH$166="teilsaniert",BG$1:BG$166))) / 2,
            (MIN(IF(BH$1:BH$166="saniert",BG$1:BG$166)) + MAX(IF(BH$1:BH$166="saniert",BG$1:BG$166))) / 2
        )
    )),
    0,
    IF(
        BG64 &lt; (IF(
            BH65 = "unsaniert",
            (MIN(IF(BH$1:BH$166="unsaniert",BG$1:BG$166)) + MAX(IF(BH$1:BH$166="unsaniert",BG$1:BG$166))) / 2,
            IF(
                BH65 = "teilsaniert",
                (MIN(IF(BH$1:BH$166="teilsaniert",BG$1:BG$166)) + MAX(IF(BH$1:BH$166="teilsaniert",BG$1:BG$166))) / 2,
                (MIN(IF(BH$1:BH$166="saniert",BG$1:BG$166)) + MAX(IF(BH$1:BH$166="saniert",BG$1:BG$166))) / 2
            )
        )),
        0,
        BF65
    )
)</f>
        <v>0</v>
      </c>
    </row>
    <row r="66" spans="2:61">
      <c r="B66" s="174">
        <f t="shared" si="15"/>
        <v>0.38427253095293645</v>
      </c>
      <c r="C66" s="173">
        <f>_xlfn.NORM.DIST(B66, B5,C5, TRUE)</f>
        <v>7.0349335002860364E-50</v>
      </c>
      <c r="D66" s="174" t="str">
        <f t="shared" si="0"/>
        <v>saniert</v>
      </c>
      <c r="E66" s="174" cm="1">
        <f t="array" ref="E66">IF(
    C66 &gt; (IF(
        D66 = "unsaniert",
        (MIN(IF(D$1:D$166="unsaniert",C$1:C$166)) + MAX(IF(D$1:D$166="unsaniert",C$1:C$166))) / 2,
        IF(
            D66 = "teilsaniert",
            (MIN(IF(D$1:D$166="teilsaniert",C$1:C$166)) + MAX(IF(D$1:D$166="teilsaniert",C$1:C$166))) / 2,
            (MIN(IF(D$1:D$166="saniert",C$1:C$166)) + MAX(IF(D$1:D$166="saniert",C$1:C$166))) / 2
        )
    )),
    0,
    IF(
        C65 &lt; (IF(
            D66 = "unsaniert",
            (MIN(IF(D$1:D$166="unsaniert",C$1:C$166)) + MAX(IF(D$1:D$166="unsaniert",C$1:C$166))) / 2,
            IF(
                D66 = "teilsaniert",
                (MIN(IF(D$1:D$166="teilsaniert",C$1:C$166)) + MAX(IF(D$1:D$166="teilsaniert",C$1:C$166))) / 2,
                (MIN(IF(D$1:D$166="saniert",C$1:C$166)) + MAX(IF(D$1:D$166="saniert",C$1:C$166))) / 2
            )
        )),
        0,
        B66
    )
)</f>
        <v>0</v>
      </c>
      <c r="F66" s="172"/>
      <c r="H66" s="160"/>
      <c r="I66" s="174">
        <f t="shared" si="16"/>
        <v>-0.16297307665856625</v>
      </c>
      <c r="J66" s="173">
        <f>_xlfn.NORM.DIST(I66, I5,J5, TRUE)</f>
        <v>5.1950160001235176E-43</v>
      </c>
      <c r="K66" s="174" t="str">
        <f t="shared" si="1"/>
        <v>saniert</v>
      </c>
      <c r="L66" s="174" cm="1">
        <f t="array" ref="L66">IF(
    J66 &gt; (IF(
        K66 = "unsaniert",
        (MIN(IF(K$1:K$166="unsaniert",J$1:J$166)) + MAX(IF(K$1:K$166="unsaniert",J$1:J$166))) / 2,
        IF(
            K66 = "teilsaniert",
            (MIN(IF(K$1:K$166="teilsaniert",J$1:J$166)) + MAX(IF(K$1:K$166="teilsaniert",J$1:J$166))) / 2,
            (MIN(IF(K$1:K$166="saniert",J$1:J$166)) + MAX(IF(K$1:K$166="saniert",J$1:J$166))) / 2
        )
    )),
    0,
    IF(
        J65 &lt; (IF(
            K66 = "unsaniert",
            (MIN(IF(K$1:K$166="unsaniert",J$1:J$166)) + MAX(IF(K$1:K$166="unsaniert",J$1:J$166))) / 2,
            IF(
                K66 = "teilsaniert",
                (MIN(IF(K$1:K$166="teilsaniert",J$1:J$166)) + MAX(IF(K$1:K$166="teilsaniert",J$1:J$166))) / 2,
                (MIN(IF(K$1:K$166="saniert",J$1:J$166)) + MAX(IF(K$1:K$166="saniert",J$1:J$166))) / 2
            )
        )),
        0,
        I66
    )
)</f>
        <v>0</v>
      </c>
      <c r="O66" s="160"/>
      <c r="P66" s="174">
        <f t="shared" si="17"/>
        <v>-0.58921968063939945</v>
      </c>
      <c r="Q66" s="173">
        <f>_xlfn.NORM.DIST(P66, P5,Q5, TRUE)</f>
        <v>0</v>
      </c>
      <c r="R66" s="174" t="str">
        <f t="shared" si="2"/>
        <v>saniert</v>
      </c>
      <c r="S66" s="174" cm="1">
        <f t="array" ref="S66">IF(
    Q66 &gt; (IF(
        R66 = "unsaniert",
        (MIN(IF(R$1:R$166="unsaniert",Q$1:Q$166)) + MAX(IF(R$1:R$166="unsaniert",Q$1:Q$166))) / 2,
        IF(
            R66 = "teilsaniert",
            (MIN(IF(R$1:R$166="teilsaniert",Q$1:Q$166)) + MAX(IF(R$1:R$166="teilsaniert",Q$1:Q$166))) / 2,
            (MIN(IF(R$1:R$166="saniert",Q$1:Q$166)) + MAX(IF(R$1:R$166="saniert",Q$1:Q$166))) / 2
        )
    )),
    0,
    IF(
        Q65 &lt; (IF(
            R66 = "unsaniert",
            (MIN(IF(R$1:R$166="unsaniert",Q$1:Q$166)) + MAX(IF(R$1:R$166="unsaniert",Q$1:Q$166))) / 2,
            IF(
                R66 = "teilsaniert",
                (MIN(IF(R$1:R$166="teilsaniert",Q$1:Q$166)) + MAX(IF(R$1:R$166="teilsaniert",Q$1:Q$166))) / 2,
                (MIN(IF(R$1:R$166="saniert",Q$1:Q$166)) + MAX(IF(R$1:R$166="saniert",Q$1:Q$166))) / 2
            )
        )),
        0,
        P66
    )
)</f>
        <v>0</v>
      </c>
      <c r="W66" s="174">
        <f t="shared" si="18"/>
        <v>0.38763751553082981</v>
      </c>
      <c r="X66" s="173">
        <f t="shared" si="3"/>
        <v>5.1095976084952511E-29</v>
      </c>
      <c r="Y66" s="174" t="str">
        <f t="shared" si="4"/>
        <v>saniert</v>
      </c>
      <c r="Z66" s="174" cm="1">
        <f t="array" ref="Z66">IF(
    X66 &gt; (IF(
        Y66 = "unsaniert",
        (MIN(IF(Y$29:Y$166="unsaniert",X$29:X$166)) + MAX(IF(Y$29:Y$166="unsaniert",X$29:X$166))) / 2,
        IF(
            Y66 = "teilsaniert",
            (MIN(IF(Y$29:Y$166="teilsaniert",X$29:X$166)) + MAX(IF(Y$29:Y$166="teilsaniert",X$29:X$166))) / 2,
            (MIN(IF(Y$29:Y$166="saniert",X$29:X$166)) + MAX(IF(Y$29:Y$166="saniert",X$29:X$166))) / 2
        )
    )),
    0,
    IF(
        X65 &lt; (IF(
            Y66 = "unsaniert",
            (MIN(IF(Y$29:Y$166="unsaniert",X$29:X$166)) + MAX(IF(Y$29:Y$166="unsaniert",X$29:X$166))) / 2,
            IF(
                Y66 = "teilsaniert",
                (MIN(IF(Y$29:Y$166="teilsaniert",X$29:X$166)) + MAX(IF(Y$29:Y$166="teilsaniert",X$29:X$166))) / 2,
                (MIN(IF(Y$29:Y$166="saniert",X$29:X$166)) + MAX(IF(Y$29:Y$166="saniert",X$29:X$166))) / 2
            )
        )),
        0,
        W66
    )
)</f>
        <v>0</v>
      </c>
      <c r="AA66" s="160"/>
      <c r="AB66" s="160"/>
      <c r="AC66" s="160"/>
      <c r="AD66" s="174">
        <f t="shared" si="19"/>
        <v>-0.16782670540426919</v>
      </c>
      <c r="AE66" s="173">
        <f t="shared" si="5"/>
        <v>0</v>
      </c>
      <c r="AF66" s="174" t="str">
        <f t="shared" si="6"/>
        <v>saniert</v>
      </c>
      <c r="AG66" s="174" cm="1">
        <f t="array" ref="AG66">IF(
    AE66 &gt; (IF(
        AF66 = "unsaniert",
        (MIN(IF(AF$1:AF$166="unsaniert",AE$1:AE$166)) + MAX(IF(AF$1:AF$166="unsaniert",AE$1:AE$166))) / 2,
        IF(
            AF66 = "teilsaniert",
            (MIN(IF(AF$1:AF$166="teilsaniert",AE$1:AE$166)) + MAX(IF(AF$1:AF$166="teilsaniert",AE$1:AE$166))) / 2,
            (MIN(IF(AF$1:AF$166="saniert",AE$1:AE$166)) + MAX(IF(AF$1:AF$166="saniert",AE$1:AE$166))) / 2
        )
    )),
    0,
    IF(
        AE65 &lt; (IF(
            AF66 = "unsaniert",
            (MIN(IF(AF$1:AF$166="unsaniert",AE$1:AE$166)) + MAX(IF(AF$1:AF$166="unsaniert",AE$1:AE$166))) / 2,
            IF(
                AF66 = "teilsaniert",
                (MIN(IF(AF$1:AF$166="teilsaniert",AE$1:AE$166)) + MAX(IF(AF$1:AF$166="teilsaniert",AE$1:AE$166))) / 2,
                (MIN(IF(AF$1:AF$166="saniert",AE$1:AE$166)) + MAX(IF(AF$1:AF$166="saniert",AE$1:AE$166))) / 2
            )
        )),
        0,
        AD66
    )
)</f>
        <v>0</v>
      </c>
      <c r="AH66" s="160"/>
      <c r="AI66" s="160"/>
      <c r="AJ66" s="160"/>
      <c r="AK66" s="174">
        <f t="shared" si="20"/>
        <v>-0.55525175230566404</v>
      </c>
      <c r="AL66" s="173">
        <f t="shared" si="7"/>
        <v>0</v>
      </c>
      <c r="AM66" s="174" t="str">
        <f t="shared" si="8"/>
        <v>saniert</v>
      </c>
      <c r="AN66" s="174" cm="1">
        <f t="array" ref="AN66">IF(
    AL66 &gt; (IF(
        AM66 = "unsaniert",
        (MIN(IF(AM$1:AM$166="unsaniert",AL$1:AL$166)) + MAX(IF(AM$1:AM$166="unsaniert",AL$1:AL$166))) / 2,
        IF(
            AM66 = "teilsaniert",
            (MIN(IF(AM$1:AM$166="teilsaniert",AL$1:AL$166)) + MAX(IF(AM$1:AM$166="teilsaniert",AL$1:AL$166))) / 2,
            (MIN(IF(AM$1:AM$166="saniert",AL$1:AL$166)) + MAX(IF(AM$1:AM$166="saniert",AL$1:AL$166))) / 2
        )
    )),
    0,
    IF(
        AL65 &lt; (IF(
            AM66 = "unsaniert",
            (MIN(IF(AM$1:AM$166="unsaniert",AL$1:AL$166)) + MAX(IF(AM$1:AM$166="unsaniert",AL$1:AL$166))) / 2,
            IF(
                AM66 = "teilsaniert",
                (MIN(IF(AM$1:AM$166="teilsaniert",AL$1:AL$166)) + MAX(IF(AM$1:AM$166="teilsaniert",AL$1:AL$166))) / 2,
                (MIN(IF(AM$1:AM$166="saniert",AL$1:AL$166)) + MAX(IF(AM$1:AM$166="saniert",AL$1:AL$166))) / 2
            )
        )),
        0,
        AK66
    )
)</f>
        <v>0</v>
      </c>
      <c r="AR66" s="174">
        <f t="shared" si="21"/>
        <v>0.78264313251470119</v>
      </c>
      <c r="AS66" s="173">
        <f t="shared" si="9"/>
        <v>1.8170641772482132E-5</v>
      </c>
      <c r="AT66" s="174" t="str">
        <f t="shared" si="10"/>
        <v>saniert</v>
      </c>
      <c r="AU66" s="174" cm="1">
        <f t="array" ref="AU66">IF(
    AS66 &gt; (IF(
        AT66 = "unsaniert",
        (MIN(IF(AT$1:AT$166="unsaniert",AS$1:AS$166)) + MAX(IF(AT$1:AT$166="unsaniert",AS$1:AS$166))) / 2,
        IF(
            AT66 = "teilsaniert",
            (MIN(IF(AT$1:AT$166="teilsaniert",AS$1:AS$166)) + MAX(IF(AT$1:AT$166="teilsaniert",AS$1:AS$166))) / 2,
            (MIN(IF(AT$1:AT$166="saniert",AS$1:AS$166)) + MAX(IF(AT$1:AT$166="saniert",AS$1:AS$166))) / 2
        )
    )),
    0,
    IF(
        AS65 &lt; (IF(
            AT66 = "unsaniert",
            (MIN(IF(AT$1:AT$166="unsaniert",AS$1:AS$166)) + MAX(IF(AT$1:AT$166="unsaniert",AS$1:AS$166))) / 2,
            IF(
                AT66 = "teilsaniert",
                (MIN(IF(AT$1:AT$166="teilsaniert",AS$1:AS$166)) + MAX(IF(AT$1:AT$166="teilsaniert",AS$1:AS$166))) / 2,
                (MIN(IF(AT$1:AT$166="saniert",AS$1:AS$166)) + MAX(IF(AT$1:AT$166="saniert",AS$1:AS$166))) / 2
            )
        )),
        0,
        AR66
    )
)</f>
        <v>0</v>
      </c>
      <c r="AV66" s="160"/>
      <c r="AW66" s="160"/>
      <c r="AX66" s="160"/>
      <c r="AY66" s="174">
        <f t="shared" si="22"/>
        <v>-0.20425805088849502</v>
      </c>
      <c r="AZ66" s="173">
        <f t="shared" si="24"/>
        <v>1.0232916815600246E-36</v>
      </c>
      <c r="BA66" s="174" t="str">
        <f t="shared" si="25"/>
        <v>saniert</v>
      </c>
      <c r="BB66" s="174" cm="1">
        <f t="array" ref="BB66">IF(
    AZ66 &gt; (IF(
        BA66 = "unsaniert",
        (MIN(IF(BA$1:BA$166="unsaniert",AZ$1:AZ$166)) + MAX(IF(BA$1:BA$166="unsaniert",AZ$1:AZ$166))) / 2,
        IF(
            BA66 = "teilsaniert",
            (MIN(IF(BA$1:BA$166="teilsaniert",AZ$1:AZ$166)) + MAX(IF(BA$1:BA$166="teilsaniert",AZ$1:AZ$166))) / 2,
            (MIN(IF(BA$1:BA$166="saniert",AZ$1:AZ$166)) + MAX(IF(BA$1:BA$166="saniert",AZ$1:AZ$166))) / 2
        )
    )),
    0,
    IF(
        AZ65 &lt; (IF(
            BA66 = "unsaniert",
            (MIN(IF(BA$1:BA$166="unsaniert",AZ$1:AZ$166)) + MAX(IF(BA$1:BA$166="unsaniert",AZ$1:AZ$166))) / 2,
            IF(
                BA66 = "teilsaniert",
                (MIN(IF(BA$1:BA$166="teilsaniert",AZ$1:AZ$166)) + MAX(IF(BA$1:BA$166="teilsaniert",AZ$1:AZ$166))) / 2,
                (MIN(IF(BA$1:BA$166="saniert",AZ$1:AZ$166)) + MAX(IF(BA$1:BA$166="saniert",AZ$1:AZ$166))) / 2
            )
        )),
        0,
        AY66
    )
)</f>
        <v>0</v>
      </c>
      <c r="BC66" s="160"/>
      <c r="BD66" s="160"/>
      <c r="BE66" s="160"/>
      <c r="BF66" s="174">
        <f t="shared" si="23"/>
        <v>-0.38200284853388233</v>
      </c>
      <c r="BG66" s="173">
        <f t="shared" si="13"/>
        <v>4.1864628910302071E-22</v>
      </c>
      <c r="BH66" s="174" t="str">
        <f t="shared" si="14"/>
        <v>saniert</v>
      </c>
      <c r="BI66" s="174" cm="1">
        <f t="array" ref="BI66">IF(
    BG66 &gt; (IF(
        BH66 = "unsaniert",
        (MIN(IF(BH$1:BH$166="unsaniert",BG$1:BG$166)) + MAX(IF(BH$1:BH$166="unsaniert",BG$1:BG$166))) / 2,
        IF(
            BH66 = "teilsaniert",
            (MIN(IF(BH$1:BH$166="teilsaniert",BG$1:BG$166)) + MAX(IF(BH$1:BH$166="teilsaniert",BG$1:BG$166))) / 2,
            (MIN(IF(BH$1:BH$166="saniert",BG$1:BG$166)) + MAX(IF(BH$1:BH$166="saniert",BG$1:BG$166))) / 2
        )
    )),
    0,
    IF(
        BG65 &lt; (IF(
            BH66 = "unsaniert",
            (MIN(IF(BH$1:BH$166="unsaniert",BG$1:BG$166)) + MAX(IF(BH$1:BH$166="unsaniert",BG$1:BG$166))) / 2,
            IF(
                BH66 = "teilsaniert",
                (MIN(IF(BH$1:BH$166="teilsaniert",BG$1:BG$166)) + MAX(IF(BH$1:BH$166="teilsaniert",BG$1:BG$166))) / 2,
                (MIN(IF(BH$1:BH$166="saniert",BG$1:BG$166)) + MAX(IF(BH$1:BH$166="saniert",BG$1:BG$166))) / 2
            )
        )),
        0,
        BF66
    )
)</f>
        <v>0</v>
      </c>
    </row>
    <row r="67" spans="2:61">
      <c r="B67" s="174">
        <f t="shared" si="15"/>
        <v>0.35427253095293643</v>
      </c>
      <c r="C67" s="173">
        <f>_xlfn.NORM.DIST(B67, B5,C5, TRUE)</f>
        <v>1.1677693996552811E-53</v>
      </c>
      <c r="D67" s="174" t="str">
        <f t="shared" si="0"/>
        <v>saniert</v>
      </c>
      <c r="E67" s="174" cm="1">
        <f t="array" ref="E67">IF(
    C67 &gt; (IF(
        D67 = "unsaniert",
        (MIN(IF(D$1:D$166="unsaniert",C$1:C$166)) + MAX(IF(D$1:D$166="unsaniert",C$1:C$166))) / 2,
        IF(
            D67 = "teilsaniert",
            (MIN(IF(D$1:D$166="teilsaniert",C$1:C$166)) + MAX(IF(D$1:D$166="teilsaniert",C$1:C$166))) / 2,
            (MIN(IF(D$1:D$166="saniert",C$1:C$166)) + MAX(IF(D$1:D$166="saniert",C$1:C$166))) / 2
        )
    )),
    0,
    IF(
        C66 &lt; (IF(
            D67 = "unsaniert",
            (MIN(IF(D$1:D$166="unsaniert",C$1:C$166)) + MAX(IF(D$1:D$166="unsaniert",C$1:C$166))) / 2,
            IF(
                D67 = "teilsaniert",
                (MIN(IF(D$1:D$166="teilsaniert",C$1:C$166)) + MAX(IF(D$1:D$166="teilsaniert",C$1:C$166))) / 2,
                (MIN(IF(D$1:D$166="saniert",C$1:C$166)) + MAX(IF(D$1:D$166="saniert",C$1:C$166))) / 2
            )
        )),
        0,
        B67
    )
)</f>
        <v>0</v>
      </c>
      <c r="F67" s="172"/>
      <c r="H67" s="160"/>
      <c r="I67" s="174">
        <f t="shared" si="16"/>
        <v>-0.19297307665856625</v>
      </c>
      <c r="J67" s="173">
        <f>_xlfn.NORM.DIST(I67, I5,J5, TRUE)</f>
        <v>2.7007279258025475E-46</v>
      </c>
      <c r="K67" s="174" t="str">
        <f t="shared" si="1"/>
        <v>saniert</v>
      </c>
      <c r="L67" s="174" cm="1">
        <f t="array" ref="L67">IF(
    J67 &gt; (IF(
        K67 = "unsaniert",
        (MIN(IF(K$1:K$166="unsaniert",J$1:J$166)) + MAX(IF(K$1:K$166="unsaniert",J$1:J$166))) / 2,
        IF(
            K67 = "teilsaniert",
            (MIN(IF(K$1:K$166="teilsaniert",J$1:J$166)) + MAX(IF(K$1:K$166="teilsaniert",J$1:J$166))) / 2,
            (MIN(IF(K$1:K$166="saniert",J$1:J$166)) + MAX(IF(K$1:K$166="saniert",J$1:J$166))) / 2
        )
    )),
    0,
    IF(
        J66 &lt; (IF(
            K67 = "unsaniert",
            (MIN(IF(K$1:K$166="unsaniert",J$1:J$166)) + MAX(IF(K$1:K$166="unsaniert",J$1:J$166))) / 2,
            IF(
                K67 = "teilsaniert",
                (MIN(IF(K$1:K$166="teilsaniert",J$1:J$166)) + MAX(IF(K$1:K$166="teilsaniert",J$1:J$166))) / 2,
                (MIN(IF(K$1:K$166="saniert",J$1:J$166)) + MAX(IF(K$1:K$166="saniert",J$1:J$166))) / 2
            )
        )),
        0,
        I67
    )
)</f>
        <v>0</v>
      </c>
      <c r="O67" s="160"/>
      <c r="P67" s="174">
        <f t="shared" si="17"/>
        <v>-0.61921968063939947</v>
      </c>
      <c r="Q67" s="173">
        <f>_xlfn.NORM.DIST(P67, P5,Q5, TRUE)</f>
        <v>0</v>
      </c>
      <c r="R67" s="174" t="str">
        <f t="shared" si="2"/>
        <v>saniert</v>
      </c>
      <c r="S67" s="174" cm="1">
        <f t="array" ref="S67">IF(
    Q67 &gt; (IF(
        R67 = "unsaniert",
        (MIN(IF(R$1:R$166="unsaniert",Q$1:Q$166)) + MAX(IF(R$1:R$166="unsaniert",Q$1:Q$166))) / 2,
        IF(
            R67 = "teilsaniert",
            (MIN(IF(R$1:R$166="teilsaniert",Q$1:Q$166)) + MAX(IF(R$1:R$166="teilsaniert",Q$1:Q$166))) / 2,
            (MIN(IF(R$1:R$166="saniert",Q$1:Q$166)) + MAX(IF(R$1:R$166="saniert",Q$1:Q$166))) / 2
        )
    )),
    0,
    IF(
        Q66 &lt; (IF(
            R67 = "unsaniert",
            (MIN(IF(R$1:R$166="unsaniert",Q$1:Q$166)) + MAX(IF(R$1:R$166="unsaniert",Q$1:Q$166))) / 2,
            IF(
                R67 = "teilsaniert",
                (MIN(IF(R$1:R$166="teilsaniert",Q$1:Q$166)) + MAX(IF(R$1:R$166="teilsaniert",Q$1:Q$166))) / 2,
                (MIN(IF(R$1:R$166="saniert",Q$1:Q$166)) + MAX(IF(R$1:R$166="saniert",Q$1:Q$166))) / 2
            )
        )),
        0,
        P67
    )
)</f>
        <v>0</v>
      </c>
      <c r="W67" s="174">
        <f t="shared" si="18"/>
        <v>0.35763751553082979</v>
      </c>
      <c r="X67" s="173">
        <f t="shared" si="3"/>
        <v>2.7994859121054264E-31</v>
      </c>
      <c r="Y67" s="174" t="str">
        <f t="shared" si="4"/>
        <v>saniert</v>
      </c>
      <c r="Z67" s="174" cm="1">
        <f t="array" ref="Z67">IF(
    X67 &gt; (IF(
        Y67 = "unsaniert",
        (MIN(IF(Y$29:Y$166="unsaniert",X$29:X$166)) + MAX(IF(Y$29:Y$166="unsaniert",X$29:X$166))) / 2,
        IF(
            Y67 = "teilsaniert",
            (MIN(IF(Y$29:Y$166="teilsaniert",X$29:X$166)) + MAX(IF(Y$29:Y$166="teilsaniert",X$29:X$166))) / 2,
            (MIN(IF(Y$29:Y$166="saniert",X$29:X$166)) + MAX(IF(Y$29:Y$166="saniert",X$29:X$166))) / 2
        )
    )),
    0,
    IF(
        X66 &lt; (IF(
            Y67 = "unsaniert",
            (MIN(IF(Y$29:Y$166="unsaniert",X$29:X$166)) + MAX(IF(Y$29:Y$166="unsaniert",X$29:X$166))) / 2,
            IF(
                Y67 = "teilsaniert",
                (MIN(IF(Y$29:Y$166="teilsaniert",X$29:X$166)) + MAX(IF(Y$29:Y$166="teilsaniert",X$29:X$166))) / 2,
                (MIN(IF(Y$29:Y$166="saniert",X$29:X$166)) + MAX(IF(Y$29:Y$166="saniert",X$29:X$166))) / 2
            )
        )),
        0,
        W67
    )
)</f>
        <v>0</v>
      </c>
      <c r="AA67" s="160"/>
      <c r="AB67" s="160"/>
      <c r="AC67" s="160"/>
      <c r="AD67" s="174">
        <f t="shared" si="19"/>
        <v>-0.19782670540426919</v>
      </c>
      <c r="AE67" s="173">
        <f t="shared" si="5"/>
        <v>0</v>
      </c>
      <c r="AF67" s="174" t="str">
        <f t="shared" si="6"/>
        <v>saniert</v>
      </c>
      <c r="AG67" s="174" cm="1">
        <f t="array" ref="AG67">IF(
    AE67 &gt; (IF(
        AF67 = "unsaniert",
        (MIN(IF(AF$1:AF$166="unsaniert",AE$1:AE$166)) + MAX(IF(AF$1:AF$166="unsaniert",AE$1:AE$166))) / 2,
        IF(
            AF67 = "teilsaniert",
            (MIN(IF(AF$1:AF$166="teilsaniert",AE$1:AE$166)) + MAX(IF(AF$1:AF$166="teilsaniert",AE$1:AE$166))) / 2,
            (MIN(IF(AF$1:AF$166="saniert",AE$1:AE$166)) + MAX(IF(AF$1:AF$166="saniert",AE$1:AE$166))) / 2
        )
    )),
    0,
    IF(
        AE66 &lt; (IF(
            AF67 = "unsaniert",
            (MIN(IF(AF$1:AF$166="unsaniert",AE$1:AE$166)) + MAX(IF(AF$1:AF$166="unsaniert",AE$1:AE$166))) / 2,
            IF(
                AF67 = "teilsaniert",
                (MIN(IF(AF$1:AF$166="teilsaniert",AE$1:AE$166)) + MAX(IF(AF$1:AF$166="teilsaniert",AE$1:AE$166))) / 2,
                (MIN(IF(AF$1:AF$166="saniert",AE$1:AE$166)) + MAX(IF(AF$1:AF$166="saniert",AE$1:AE$166))) / 2
            )
        )),
        0,
        AD67
    )
)</f>
        <v>0</v>
      </c>
      <c r="AH67" s="160"/>
      <c r="AI67" s="160"/>
      <c r="AJ67" s="160"/>
      <c r="AK67" s="174">
        <f t="shared" si="20"/>
        <v>-0.58525175230566406</v>
      </c>
      <c r="AL67" s="173">
        <f t="shared" si="7"/>
        <v>0</v>
      </c>
      <c r="AM67" s="174" t="str">
        <f t="shared" si="8"/>
        <v>saniert</v>
      </c>
      <c r="AN67" s="174" cm="1">
        <f t="array" ref="AN67">IF(
    AL67 &gt; (IF(
        AM67 = "unsaniert",
        (MIN(IF(AM$1:AM$166="unsaniert",AL$1:AL$166)) + MAX(IF(AM$1:AM$166="unsaniert",AL$1:AL$166))) / 2,
        IF(
            AM67 = "teilsaniert",
            (MIN(IF(AM$1:AM$166="teilsaniert",AL$1:AL$166)) + MAX(IF(AM$1:AM$166="teilsaniert",AL$1:AL$166))) / 2,
            (MIN(IF(AM$1:AM$166="saniert",AL$1:AL$166)) + MAX(IF(AM$1:AM$166="saniert",AL$1:AL$166))) / 2
        )
    )),
    0,
    IF(
        AL66 &lt; (IF(
            AM67 = "unsaniert",
            (MIN(IF(AM$1:AM$166="unsaniert",AL$1:AL$166)) + MAX(IF(AM$1:AM$166="unsaniert",AL$1:AL$166))) / 2,
            IF(
                AM67 = "teilsaniert",
                (MIN(IF(AM$1:AM$166="teilsaniert",AL$1:AL$166)) + MAX(IF(AM$1:AM$166="teilsaniert",AL$1:AL$166))) / 2,
                (MIN(IF(AM$1:AM$166="saniert",AL$1:AL$166)) + MAX(IF(AM$1:AM$166="saniert",AL$1:AL$166))) / 2
            )
        )),
        0,
        AK67
    )
)</f>
        <v>0</v>
      </c>
      <c r="AR67" s="174">
        <f t="shared" si="21"/>
        <v>0.75264313251470116</v>
      </c>
      <c r="AS67" s="173">
        <f t="shared" si="9"/>
        <v>6.5157525319174462E-6</v>
      </c>
      <c r="AT67" s="174" t="str">
        <f t="shared" si="10"/>
        <v>saniert</v>
      </c>
      <c r="AU67" s="174" cm="1">
        <f t="array" ref="AU67">IF(
    AS67 &gt; (IF(
        AT67 = "unsaniert",
        (MIN(IF(AT$1:AT$166="unsaniert",AS$1:AS$166)) + MAX(IF(AT$1:AT$166="unsaniert",AS$1:AS$166))) / 2,
        IF(
            AT67 = "teilsaniert",
            (MIN(IF(AT$1:AT$166="teilsaniert",AS$1:AS$166)) + MAX(IF(AT$1:AT$166="teilsaniert",AS$1:AS$166))) / 2,
            (MIN(IF(AT$1:AT$166="saniert",AS$1:AS$166)) + MAX(IF(AT$1:AT$166="saniert",AS$1:AS$166))) / 2
        )
    )),
    0,
    IF(
        AS66 &lt; (IF(
            AT67 = "unsaniert",
            (MIN(IF(AT$1:AT$166="unsaniert",AS$1:AS$166)) + MAX(IF(AT$1:AT$166="unsaniert",AS$1:AS$166))) / 2,
            IF(
                AT67 = "teilsaniert",
                (MIN(IF(AT$1:AT$166="teilsaniert",AS$1:AS$166)) + MAX(IF(AT$1:AT$166="teilsaniert",AS$1:AS$166))) / 2,
                (MIN(IF(AT$1:AT$166="saniert",AS$1:AS$166)) + MAX(IF(AT$1:AT$166="saniert",AS$1:AS$166))) / 2
            )
        )),
        0,
        AR67
    )
)</f>
        <v>0</v>
      </c>
      <c r="AV67" s="160"/>
      <c r="AW67" s="160"/>
      <c r="AX67" s="160"/>
      <c r="AY67" s="174">
        <f t="shared" si="22"/>
        <v>-0.23425805088849502</v>
      </c>
      <c r="AZ67" s="173">
        <f t="shared" si="24"/>
        <v>1.5258297405123812E-39</v>
      </c>
      <c r="BA67" s="174" t="str">
        <f t="shared" si="25"/>
        <v>saniert</v>
      </c>
      <c r="BB67" s="174" cm="1">
        <f t="array" ref="BB67">IF(
    AZ67 &gt; (IF(
        BA67 = "unsaniert",
        (MIN(IF(BA$1:BA$166="unsaniert",AZ$1:AZ$166)) + MAX(IF(BA$1:BA$166="unsaniert",AZ$1:AZ$166))) / 2,
        IF(
            BA67 = "teilsaniert",
            (MIN(IF(BA$1:BA$166="teilsaniert",AZ$1:AZ$166)) + MAX(IF(BA$1:BA$166="teilsaniert",AZ$1:AZ$166))) / 2,
            (MIN(IF(BA$1:BA$166="saniert",AZ$1:AZ$166)) + MAX(IF(BA$1:BA$166="saniert",AZ$1:AZ$166))) / 2
        )
    )),
    0,
    IF(
        AZ66 &lt; (IF(
            BA67 = "unsaniert",
            (MIN(IF(BA$1:BA$166="unsaniert",AZ$1:AZ$166)) + MAX(IF(BA$1:BA$166="unsaniert",AZ$1:AZ$166))) / 2,
            IF(
                BA67 = "teilsaniert",
                (MIN(IF(BA$1:BA$166="teilsaniert",AZ$1:AZ$166)) + MAX(IF(BA$1:BA$166="teilsaniert",AZ$1:AZ$166))) / 2,
                (MIN(IF(BA$1:BA$166="saniert",AZ$1:AZ$166)) + MAX(IF(BA$1:BA$166="saniert",AZ$1:AZ$166))) / 2
            )
        )),
        0,
        AY67
    )
)</f>
        <v>0</v>
      </c>
      <c r="BC67" s="160"/>
      <c r="BD67" s="160"/>
      <c r="BE67" s="160"/>
      <c r="BF67" s="174">
        <f t="shared" si="23"/>
        <v>-0.41200284853388236</v>
      </c>
      <c r="BG67" s="173">
        <f t="shared" si="13"/>
        <v>7.503107384237242E-24</v>
      </c>
      <c r="BH67" s="174" t="str">
        <f t="shared" si="14"/>
        <v>saniert</v>
      </c>
      <c r="BI67" s="174" cm="1">
        <f t="array" ref="BI67">IF(
    BG67 &gt; (IF(
        BH67 = "unsaniert",
        (MIN(IF(BH$1:BH$166="unsaniert",BG$1:BG$166)) + MAX(IF(BH$1:BH$166="unsaniert",BG$1:BG$166))) / 2,
        IF(
            BH67 = "teilsaniert",
            (MIN(IF(BH$1:BH$166="teilsaniert",BG$1:BG$166)) + MAX(IF(BH$1:BH$166="teilsaniert",BG$1:BG$166))) / 2,
            (MIN(IF(BH$1:BH$166="saniert",BG$1:BG$166)) + MAX(IF(BH$1:BH$166="saniert",BG$1:BG$166))) / 2
        )
    )),
    0,
    IF(
        BG66 &lt; (IF(
            BH67 = "unsaniert",
            (MIN(IF(BH$1:BH$166="unsaniert",BG$1:BG$166)) + MAX(IF(BH$1:BH$166="unsaniert",BG$1:BG$166))) / 2,
            IF(
                BH67 = "teilsaniert",
                (MIN(IF(BH$1:BH$166="teilsaniert",BG$1:BG$166)) + MAX(IF(BH$1:BH$166="teilsaniert",BG$1:BG$166))) / 2,
                (MIN(IF(BH$1:BH$166="saniert",BG$1:BG$166)) + MAX(IF(BH$1:BH$166="saniert",BG$1:BG$166))) / 2
            )
        )),
        0,
        BF67
    )
)</f>
        <v>0</v>
      </c>
    </row>
    <row r="68" spans="2:61">
      <c r="B68" s="174">
        <f t="shared" si="15"/>
        <v>0.3242725309529364</v>
      </c>
      <c r="C68" s="173">
        <f>_xlfn.NORM.DIST(B68, B5,C5, TRUE)</f>
        <v>1.3957760786088214E-57</v>
      </c>
      <c r="D68" s="174" t="str">
        <f t="shared" si="0"/>
        <v>saniert</v>
      </c>
      <c r="E68" s="174" cm="1">
        <f t="array" ref="E68">IF(
    C68 &gt; (IF(
        D68 = "unsaniert",
        (MIN(IF(D$1:D$166="unsaniert",C$1:C$166)) + MAX(IF(D$1:D$166="unsaniert",C$1:C$166))) / 2,
        IF(
            D68 = "teilsaniert",
            (MIN(IF(D$1:D$166="teilsaniert",C$1:C$166)) + MAX(IF(D$1:D$166="teilsaniert",C$1:C$166))) / 2,
            (MIN(IF(D$1:D$166="saniert",C$1:C$166)) + MAX(IF(D$1:D$166="saniert",C$1:C$166))) / 2
        )
    )),
    0,
    IF(
        C67 &lt; (IF(
            D68 = "unsaniert",
            (MIN(IF(D$1:D$166="unsaniert",C$1:C$166)) + MAX(IF(D$1:D$166="unsaniert",C$1:C$166))) / 2,
            IF(
                D68 = "teilsaniert",
                (MIN(IF(D$1:D$166="teilsaniert",C$1:C$166)) + MAX(IF(D$1:D$166="teilsaniert",C$1:C$166))) / 2,
                (MIN(IF(D$1:D$166="saniert",C$1:C$166)) + MAX(IF(D$1:D$166="saniert",C$1:C$166))) / 2
            )
        )),
        0,
        B68
    )
)</f>
        <v>0</v>
      </c>
      <c r="F68" s="172"/>
      <c r="H68" s="160"/>
      <c r="I68" s="174">
        <f t="shared" si="16"/>
        <v>-0.22297307665856625</v>
      </c>
      <c r="J68" s="173">
        <f>_xlfn.NORM.DIST(I68, I5,J5, TRUE)</f>
        <v>1.0518862050524074E-49</v>
      </c>
      <c r="K68" s="174" t="str">
        <f t="shared" si="1"/>
        <v>saniert</v>
      </c>
      <c r="L68" s="174" cm="1">
        <f t="array" ref="L68">IF(
    J68 &gt; (IF(
        K68 = "unsaniert",
        (MIN(IF(K$1:K$166="unsaniert",J$1:J$166)) + MAX(IF(K$1:K$166="unsaniert",J$1:J$166))) / 2,
        IF(
            K68 = "teilsaniert",
            (MIN(IF(K$1:K$166="teilsaniert",J$1:J$166)) + MAX(IF(K$1:K$166="teilsaniert",J$1:J$166))) / 2,
            (MIN(IF(K$1:K$166="saniert",J$1:J$166)) + MAX(IF(K$1:K$166="saniert",J$1:J$166))) / 2
        )
    )),
    0,
    IF(
        J67 &lt; (IF(
            K68 = "unsaniert",
            (MIN(IF(K$1:K$166="unsaniert",J$1:J$166)) + MAX(IF(K$1:K$166="unsaniert",J$1:J$166))) / 2,
            IF(
                K68 = "teilsaniert",
                (MIN(IF(K$1:K$166="teilsaniert",J$1:J$166)) + MAX(IF(K$1:K$166="teilsaniert",J$1:J$166))) / 2,
                (MIN(IF(K$1:K$166="saniert",J$1:J$166)) + MAX(IF(K$1:K$166="saniert",J$1:J$166))) / 2
            )
        )),
        0,
        I68
    )
)</f>
        <v>0</v>
      </c>
      <c r="O68" s="160"/>
      <c r="P68" s="174">
        <f t="shared" si="17"/>
        <v>-0.6492196806393995</v>
      </c>
      <c r="Q68" s="173">
        <f>_xlfn.NORM.DIST(P68, P5,Q5, TRUE)</f>
        <v>0</v>
      </c>
      <c r="R68" s="174" t="str">
        <f t="shared" si="2"/>
        <v>saniert</v>
      </c>
      <c r="S68" s="174" cm="1">
        <f t="array" ref="S68">IF(
    Q68 &gt; (IF(
        R68 = "unsaniert",
        (MIN(IF(R$1:R$166="unsaniert",Q$1:Q$166)) + MAX(IF(R$1:R$166="unsaniert",Q$1:Q$166))) / 2,
        IF(
            R68 = "teilsaniert",
            (MIN(IF(R$1:R$166="teilsaniert",Q$1:Q$166)) + MAX(IF(R$1:R$166="teilsaniert",Q$1:Q$166))) / 2,
            (MIN(IF(R$1:R$166="saniert",Q$1:Q$166)) + MAX(IF(R$1:R$166="saniert",Q$1:Q$166))) / 2
        )
    )),
    0,
    IF(
        Q67 &lt; (IF(
            R68 = "unsaniert",
            (MIN(IF(R$1:R$166="unsaniert",Q$1:Q$166)) + MAX(IF(R$1:R$166="unsaniert",Q$1:Q$166))) / 2,
            IF(
                R68 = "teilsaniert",
                (MIN(IF(R$1:R$166="teilsaniert",Q$1:Q$166)) + MAX(IF(R$1:R$166="teilsaniert",Q$1:Q$166))) / 2,
                (MIN(IF(R$1:R$166="saniert",Q$1:Q$166)) + MAX(IF(R$1:R$166="saniert",Q$1:Q$166))) / 2
            )
        )),
        0,
        P68
    )
)</f>
        <v>0</v>
      </c>
      <c r="W68" s="174">
        <f t="shared" si="18"/>
        <v>0.32763751553082976</v>
      </c>
      <c r="X68" s="173">
        <f t="shared" si="3"/>
        <v>1.2483457095131889E-33</v>
      </c>
      <c r="Y68" s="174" t="str">
        <f t="shared" si="4"/>
        <v>saniert</v>
      </c>
      <c r="Z68" s="174" cm="1">
        <f t="array" ref="Z68">IF(
    X68 &gt; (IF(
        Y68 = "unsaniert",
        (MIN(IF(Y$29:Y$166="unsaniert",X$29:X$166)) + MAX(IF(Y$29:Y$166="unsaniert",X$29:X$166))) / 2,
        IF(
            Y68 = "teilsaniert",
            (MIN(IF(Y$29:Y$166="teilsaniert",X$29:X$166)) + MAX(IF(Y$29:Y$166="teilsaniert",X$29:X$166))) / 2,
            (MIN(IF(Y$29:Y$166="saniert",X$29:X$166)) + MAX(IF(Y$29:Y$166="saniert",X$29:X$166))) / 2
        )
    )),
    0,
    IF(
        X67 &lt; (IF(
            Y68 = "unsaniert",
            (MIN(IF(Y$29:Y$166="unsaniert",X$29:X$166)) + MAX(IF(Y$29:Y$166="unsaniert",X$29:X$166))) / 2,
            IF(
                Y68 = "teilsaniert",
                (MIN(IF(Y$29:Y$166="teilsaniert",X$29:X$166)) + MAX(IF(Y$29:Y$166="teilsaniert",X$29:X$166))) / 2,
                (MIN(IF(Y$29:Y$166="saniert",X$29:X$166)) + MAX(IF(Y$29:Y$166="saniert",X$29:X$166))) / 2
            )
        )),
        0,
        W68
    )
)</f>
        <v>0</v>
      </c>
      <c r="AA68" s="160"/>
      <c r="AB68" s="160"/>
      <c r="AC68" s="160"/>
      <c r="AD68" s="174">
        <f t="shared" si="19"/>
        <v>-0.22782670540426919</v>
      </c>
      <c r="AE68" s="173">
        <f t="shared" si="5"/>
        <v>0</v>
      </c>
      <c r="AF68" s="174" t="str">
        <f t="shared" si="6"/>
        <v>saniert</v>
      </c>
      <c r="AG68" s="174" cm="1">
        <f t="array" ref="AG68">IF(
    AE68 &gt; (IF(
        AF68 = "unsaniert",
        (MIN(IF(AF$1:AF$166="unsaniert",AE$1:AE$166)) + MAX(IF(AF$1:AF$166="unsaniert",AE$1:AE$166))) / 2,
        IF(
            AF68 = "teilsaniert",
            (MIN(IF(AF$1:AF$166="teilsaniert",AE$1:AE$166)) + MAX(IF(AF$1:AF$166="teilsaniert",AE$1:AE$166))) / 2,
            (MIN(IF(AF$1:AF$166="saniert",AE$1:AE$166)) + MAX(IF(AF$1:AF$166="saniert",AE$1:AE$166))) / 2
        )
    )),
    0,
    IF(
        AE67 &lt; (IF(
            AF68 = "unsaniert",
            (MIN(IF(AF$1:AF$166="unsaniert",AE$1:AE$166)) + MAX(IF(AF$1:AF$166="unsaniert",AE$1:AE$166))) / 2,
            IF(
                AF68 = "teilsaniert",
                (MIN(IF(AF$1:AF$166="teilsaniert",AE$1:AE$166)) + MAX(IF(AF$1:AF$166="teilsaniert",AE$1:AE$166))) / 2,
                (MIN(IF(AF$1:AF$166="saniert",AE$1:AE$166)) + MAX(IF(AF$1:AF$166="saniert",AE$1:AE$166))) / 2
            )
        )),
        0,
        AD68
    )
)</f>
        <v>0</v>
      </c>
      <c r="AH68" s="160"/>
      <c r="AI68" s="160"/>
      <c r="AJ68" s="160"/>
      <c r="AK68" s="174">
        <f t="shared" si="20"/>
        <v>-0.61525175230566409</v>
      </c>
      <c r="AL68" s="173">
        <f t="shared" si="7"/>
        <v>0</v>
      </c>
      <c r="AM68" s="174" t="str">
        <f t="shared" si="8"/>
        <v>saniert</v>
      </c>
      <c r="AN68" s="174" cm="1">
        <f t="array" ref="AN68">IF(
    AL68 &gt; (IF(
        AM68 = "unsaniert",
        (MIN(IF(AM$1:AM$166="unsaniert",AL$1:AL$166)) + MAX(IF(AM$1:AM$166="unsaniert",AL$1:AL$166))) / 2,
        IF(
            AM68 = "teilsaniert",
            (MIN(IF(AM$1:AM$166="teilsaniert",AL$1:AL$166)) + MAX(IF(AM$1:AM$166="teilsaniert",AL$1:AL$166))) / 2,
            (MIN(IF(AM$1:AM$166="saniert",AL$1:AL$166)) + MAX(IF(AM$1:AM$166="saniert",AL$1:AL$166))) / 2
        )
    )),
    0,
    IF(
        AL67 &lt; (IF(
            AM68 = "unsaniert",
            (MIN(IF(AM$1:AM$166="unsaniert",AL$1:AL$166)) + MAX(IF(AM$1:AM$166="unsaniert",AL$1:AL$166))) / 2,
            IF(
                AM68 = "teilsaniert",
                (MIN(IF(AM$1:AM$166="teilsaniert",AL$1:AL$166)) + MAX(IF(AM$1:AM$166="teilsaniert",AL$1:AL$166))) / 2,
                (MIN(IF(AM$1:AM$166="saniert",AL$1:AL$166)) + MAX(IF(AM$1:AM$166="saniert",AL$1:AL$166))) / 2
            )
        )),
        0,
        AK68
    )
)</f>
        <v>0</v>
      </c>
      <c r="AR68" s="174">
        <f t="shared" si="21"/>
        <v>0.72264313251470114</v>
      </c>
      <c r="AS68" s="173">
        <f t="shared" si="9"/>
        <v>2.2208839319390707E-6</v>
      </c>
      <c r="AT68" s="174" t="str">
        <f t="shared" si="10"/>
        <v>saniert</v>
      </c>
      <c r="AU68" s="174" cm="1">
        <f t="array" ref="AU68">IF(
    AS68 &gt; (IF(
        AT68 = "unsaniert",
        (MIN(IF(AT$1:AT$166="unsaniert",AS$1:AS$166)) + MAX(IF(AT$1:AT$166="unsaniert",AS$1:AS$166))) / 2,
        IF(
            AT68 = "teilsaniert",
            (MIN(IF(AT$1:AT$166="teilsaniert",AS$1:AS$166)) + MAX(IF(AT$1:AT$166="teilsaniert",AS$1:AS$166))) / 2,
            (MIN(IF(AT$1:AT$166="saniert",AS$1:AS$166)) + MAX(IF(AT$1:AT$166="saniert",AS$1:AS$166))) / 2
        )
    )),
    0,
    IF(
        AS67 &lt; (IF(
            AT68 = "unsaniert",
            (MIN(IF(AT$1:AT$166="unsaniert",AS$1:AS$166)) + MAX(IF(AT$1:AT$166="unsaniert",AS$1:AS$166))) / 2,
            IF(
                AT68 = "teilsaniert",
                (MIN(IF(AT$1:AT$166="teilsaniert",AS$1:AS$166)) + MAX(IF(AT$1:AT$166="teilsaniert",AS$1:AS$166))) / 2,
                (MIN(IF(AT$1:AT$166="saniert",AS$1:AS$166)) + MAX(IF(AT$1:AT$166="saniert",AS$1:AS$166))) / 2
            )
        )),
        0,
        AR68
    )
)</f>
        <v>0</v>
      </c>
      <c r="AV68" s="160"/>
      <c r="AW68" s="160"/>
      <c r="AX68" s="160"/>
      <c r="AY68" s="174">
        <f t="shared" si="22"/>
        <v>-0.26425805088849502</v>
      </c>
      <c r="AZ68" s="173">
        <f t="shared" si="24"/>
        <v>1.7685547012834422E-42</v>
      </c>
      <c r="BA68" s="174" t="str">
        <f t="shared" si="25"/>
        <v>saniert</v>
      </c>
      <c r="BB68" s="174" cm="1">
        <f t="array" ref="BB68">IF(
    AZ68 &gt; (IF(
        BA68 = "unsaniert",
        (MIN(IF(BA$1:BA$166="unsaniert",AZ$1:AZ$166)) + MAX(IF(BA$1:BA$166="unsaniert",AZ$1:AZ$166))) / 2,
        IF(
            BA68 = "teilsaniert",
            (MIN(IF(BA$1:BA$166="teilsaniert",AZ$1:AZ$166)) + MAX(IF(BA$1:BA$166="teilsaniert",AZ$1:AZ$166))) / 2,
            (MIN(IF(BA$1:BA$166="saniert",AZ$1:AZ$166)) + MAX(IF(BA$1:BA$166="saniert",AZ$1:AZ$166))) / 2
        )
    )),
    0,
    IF(
        AZ67 &lt; (IF(
            BA68 = "unsaniert",
            (MIN(IF(BA$1:BA$166="unsaniert",AZ$1:AZ$166)) + MAX(IF(BA$1:BA$166="unsaniert",AZ$1:AZ$166))) / 2,
            IF(
                BA68 = "teilsaniert",
                (MIN(IF(BA$1:BA$166="teilsaniert",AZ$1:AZ$166)) + MAX(IF(BA$1:BA$166="teilsaniert",AZ$1:AZ$166))) / 2,
                (MIN(IF(BA$1:BA$166="saniert",AZ$1:AZ$166)) + MAX(IF(BA$1:BA$166="saniert",AZ$1:AZ$166))) / 2
            )
        )),
        0,
        AY68
    )
)</f>
        <v>0</v>
      </c>
      <c r="BC68" s="160"/>
      <c r="BD68" s="160"/>
      <c r="BE68" s="160"/>
      <c r="BF68" s="174">
        <f t="shared" si="23"/>
        <v>-0.44200284853388239</v>
      </c>
      <c r="BG68" s="173">
        <f t="shared" si="13"/>
        <v>1.1418790935137074E-25</v>
      </c>
      <c r="BH68" s="174" t="str">
        <f t="shared" si="14"/>
        <v>saniert</v>
      </c>
      <c r="BI68" s="174" cm="1">
        <f t="array" ref="BI68">IF(
    BG68 &gt; (IF(
        BH68 = "unsaniert",
        (MIN(IF(BH$1:BH$166="unsaniert",BG$1:BG$166)) + MAX(IF(BH$1:BH$166="unsaniert",BG$1:BG$166))) / 2,
        IF(
            BH68 = "teilsaniert",
            (MIN(IF(BH$1:BH$166="teilsaniert",BG$1:BG$166)) + MAX(IF(BH$1:BH$166="teilsaniert",BG$1:BG$166))) / 2,
            (MIN(IF(BH$1:BH$166="saniert",BG$1:BG$166)) + MAX(IF(BH$1:BH$166="saniert",BG$1:BG$166))) / 2
        )
    )),
    0,
    IF(
        BG67 &lt; (IF(
            BH68 = "unsaniert",
            (MIN(IF(BH$1:BH$166="unsaniert",BG$1:BG$166)) + MAX(IF(BH$1:BH$166="unsaniert",BG$1:BG$166))) / 2,
            IF(
                BH68 = "teilsaniert",
                (MIN(IF(BH$1:BH$166="teilsaniert",BG$1:BG$166)) + MAX(IF(BH$1:BH$166="teilsaniert",BG$1:BG$166))) / 2,
                (MIN(IF(BH$1:BH$166="saniert",BG$1:BG$166)) + MAX(IF(BH$1:BH$166="saniert",BG$1:BG$166))) / 2
            )
        )),
        0,
        BF68
    )
)</f>
        <v>0</v>
      </c>
    </row>
    <row r="69" spans="2:61">
      <c r="B69" s="174">
        <f t="shared" si="15"/>
        <v>0.29427253095293637</v>
      </c>
      <c r="C69" s="173">
        <f>_xlfn.NORM.DIST(B69, B5,C5, TRUE)</f>
        <v>1.2011440382701137E-61</v>
      </c>
      <c r="D69" s="174" t="str">
        <f t="shared" si="0"/>
        <v>saniert</v>
      </c>
      <c r="E69" s="174" cm="1">
        <f t="array" ref="E69">IF(
    C69 &gt; (IF(
        D69 = "unsaniert",
        (MIN(IF(D$1:D$166="unsaniert",C$1:C$166)) + MAX(IF(D$1:D$166="unsaniert",C$1:C$166))) / 2,
        IF(
            D69 = "teilsaniert",
            (MIN(IF(D$1:D$166="teilsaniert",C$1:C$166)) + MAX(IF(D$1:D$166="teilsaniert",C$1:C$166))) / 2,
            (MIN(IF(D$1:D$166="saniert",C$1:C$166)) + MAX(IF(D$1:D$166="saniert",C$1:C$166))) / 2
        )
    )),
    0,
    IF(
        C68 &lt; (IF(
            D69 = "unsaniert",
            (MIN(IF(D$1:D$166="unsaniert",C$1:C$166)) + MAX(IF(D$1:D$166="unsaniert",C$1:C$166))) / 2,
            IF(
                D69 = "teilsaniert",
                (MIN(IF(D$1:D$166="teilsaniert",C$1:C$166)) + MAX(IF(D$1:D$166="teilsaniert",C$1:C$166))) / 2,
                (MIN(IF(D$1:D$166="saniert",C$1:C$166)) + MAX(IF(D$1:D$166="saniert",C$1:C$166))) / 2
            )
        )),
        0,
        B69
    )
)</f>
        <v>0</v>
      </c>
      <c r="F69" s="172"/>
      <c r="H69" s="160"/>
      <c r="I69" s="174">
        <f t="shared" si="16"/>
        <v>-0.25297307665856628</v>
      </c>
      <c r="J69" s="173">
        <f>_xlfn.NORM.DIST(I69, I5,J5, TRUE)</f>
        <v>3.0690820991529833E-53</v>
      </c>
      <c r="K69" s="174" t="str">
        <f t="shared" si="1"/>
        <v>saniert</v>
      </c>
      <c r="L69" s="174" cm="1">
        <f t="array" ref="L69">IF(
    J69 &gt; (IF(
        K69 = "unsaniert",
        (MIN(IF(K$1:K$166="unsaniert",J$1:J$166)) + MAX(IF(K$1:K$166="unsaniert",J$1:J$166))) / 2,
        IF(
            K69 = "teilsaniert",
            (MIN(IF(K$1:K$166="teilsaniert",J$1:J$166)) + MAX(IF(K$1:K$166="teilsaniert",J$1:J$166))) / 2,
            (MIN(IF(K$1:K$166="saniert",J$1:J$166)) + MAX(IF(K$1:K$166="saniert",J$1:J$166))) / 2
        )
    )),
    0,
    IF(
        J68 &lt; (IF(
            K69 = "unsaniert",
            (MIN(IF(K$1:K$166="unsaniert",J$1:J$166)) + MAX(IF(K$1:K$166="unsaniert",J$1:J$166))) / 2,
            IF(
                K69 = "teilsaniert",
                (MIN(IF(K$1:K$166="teilsaniert",J$1:J$166)) + MAX(IF(K$1:K$166="teilsaniert",J$1:J$166))) / 2,
                (MIN(IF(K$1:K$166="saniert",J$1:J$166)) + MAX(IF(K$1:K$166="saniert",J$1:J$166))) / 2
            )
        )),
        0,
        I69
    )
)</f>
        <v>0</v>
      </c>
      <c r="O69" s="160"/>
      <c r="P69" s="174">
        <f t="shared" si="17"/>
        <v>-0.67921968063939953</v>
      </c>
      <c r="Q69" s="173">
        <f>_xlfn.NORM.DIST(P69, P5,Q5, TRUE)</f>
        <v>0</v>
      </c>
      <c r="R69" s="174" t="str">
        <f t="shared" si="2"/>
        <v>saniert</v>
      </c>
      <c r="S69" s="174" cm="1">
        <f t="array" ref="S69">IF(
    Q69 &gt; (IF(
        R69 = "unsaniert",
        (MIN(IF(R$1:R$166="unsaniert",Q$1:Q$166)) + MAX(IF(R$1:R$166="unsaniert",Q$1:Q$166))) / 2,
        IF(
            R69 = "teilsaniert",
            (MIN(IF(R$1:R$166="teilsaniert",Q$1:Q$166)) + MAX(IF(R$1:R$166="teilsaniert",Q$1:Q$166))) / 2,
            (MIN(IF(R$1:R$166="saniert",Q$1:Q$166)) + MAX(IF(R$1:R$166="saniert",Q$1:Q$166))) / 2
        )
    )),
    0,
    IF(
        Q68 &lt; (IF(
            R69 = "unsaniert",
            (MIN(IF(R$1:R$166="unsaniert",Q$1:Q$166)) + MAX(IF(R$1:R$166="unsaniert",Q$1:Q$166))) / 2,
            IF(
                R69 = "teilsaniert",
                (MIN(IF(R$1:R$166="teilsaniert",Q$1:Q$166)) + MAX(IF(R$1:R$166="teilsaniert",Q$1:Q$166))) / 2,
                (MIN(IF(R$1:R$166="saniert",Q$1:Q$166)) + MAX(IF(R$1:R$166="saniert",Q$1:Q$166))) / 2
            )
        )),
        0,
        P69
    )
)</f>
        <v>0</v>
      </c>
      <c r="W69" s="174">
        <f t="shared" si="18"/>
        <v>0.29763751553082973</v>
      </c>
      <c r="X69" s="173">
        <f t="shared" si="3"/>
        <v>4.5301272215034653E-36</v>
      </c>
      <c r="Y69" s="174" t="str">
        <f t="shared" si="4"/>
        <v>saniert</v>
      </c>
      <c r="Z69" s="174" cm="1">
        <f t="array" ref="Z69">IF(
    X69 &gt; (IF(
        Y69 = "unsaniert",
        (MIN(IF(Y$29:Y$166="unsaniert",X$29:X$166)) + MAX(IF(Y$29:Y$166="unsaniert",X$29:X$166))) / 2,
        IF(
            Y69 = "teilsaniert",
            (MIN(IF(Y$29:Y$166="teilsaniert",X$29:X$166)) + MAX(IF(Y$29:Y$166="teilsaniert",X$29:X$166))) / 2,
            (MIN(IF(Y$29:Y$166="saniert",X$29:X$166)) + MAX(IF(Y$29:Y$166="saniert",X$29:X$166))) / 2
        )
    )),
    0,
    IF(
        X68 &lt; (IF(
            Y69 = "unsaniert",
            (MIN(IF(Y$29:Y$166="unsaniert",X$29:X$166)) + MAX(IF(Y$29:Y$166="unsaniert",X$29:X$166))) / 2,
            IF(
                Y69 = "teilsaniert",
                (MIN(IF(Y$29:Y$166="teilsaniert",X$29:X$166)) + MAX(IF(Y$29:Y$166="teilsaniert",X$29:X$166))) / 2,
                (MIN(IF(Y$29:Y$166="saniert",X$29:X$166)) + MAX(IF(Y$29:Y$166="saniert",X$29:X$166))) / 2
            )
        )),
        0,
        W69
    )
)</f>
        <v>0</v>
      </c>
      <c r="AA69" s="160"/>
      <c r="AB69" s="160"/>
      <c r="AC69" s="160"/>
      <c r="AD69" s="174">
        <f t="shared" si="19"/>
        <v>-0.25782670540426922</v>
      </c>
      <c r="AE69" s="173">
        <f t="shared" si="5"/>
        <v>0</v>
      </c>
      <c r="AF69" s="174" t="str">
        <f t="shared" si="6"/>
        <v>saniert</v>
      </c>
      <c r="AG69" s="174" cm="1">
        <f t="array" ref="AG69">IF(
    AE69 &gt; (IF(
        AF69 = "unsaniert",
        (MIN(IF(AF$1:AF$166="unsaniert",AE$1:AE$166)) + MAX(IF(AF$1:AF$166="unsaniert",AE$1:AE$166))) / 2,
        IF(
            AF69 = "teilsaniert",
            (MIN(IF(AF$1:AF$166="teilsaniert",AE$1:AE$166)) + MAX(IF(AF$1:AF$166="teilsaniert",AE$1:AE$166))) / 2,
            (MIN(IF(AF$1:AF$166="saniert",AE$1:AE$166)) + MAX(IF(AF$1:AF$166="saniert",AE$1:AE$166))) / 2
        )
    )),
    0,
    IF(
        AE68 &lt; (IF(
            AF69 = "unsaniert",
            (MIN(IF(AF$1:AF$166="unsaniert",AE$1:AE$166)) + MAX(IF(AF$1:AF$166="unsaniert",AE$1:AE$166))) / 2,
            IF(
                AF69 = "teilsaniert",
                (MIN(IF(AF$1:AF$166="teilsaniert",AE$1:AE$166)) + MAX(IF(AF$1:AF$166="teilsaniert",AE$1:AE$166))) / 2,
                (MIN(IF(AF$1:AF$166="saniert",AE$1:AE$166)) + MAX(IF(AF$1:AF$166="saniert",AE$1:AE$166))) / 2
            )
        )),
        0,
        AD69
    )
)</f>
        <v>0</v>
      </c>
      <c r="AH69" s="160"/>
      <c r="AI69" s="160"/>
      <c r="AJ69" s="160"/>
      <c r="AK69" s="174">
        <f t="shared" si="20"/>
        <v>-0.64525175230566412</v>
      </c>
      <c r="AL69" s="173">
        <f t="shared" si="7"/>
        <v>0</v>
      </c>
      <c r="AM69" s="174" t="str">
        <f t="shared" si="8"/>
        <v>saniert</v>
      </c>
      <c r="AN69" s="174" cm="1">
        <f t="array" ref="AN69">IF(
    AL69 &gt; (IF(
        AM69 = "unsaniert",
        (MIN(IF(AM$1:AM$166="unsaniert",AL$1:AL$166)) + MAX(IF(AM$1:AM$166="unsaniert",AL$1:AL$166))) / 2,
        IF(
            AM69 = "teilsaniert",
            (MIN(IF(AM$1:AM$166="teilsaniert",AL$1:AL$166)) + MAX(IF(AM$1:AM$166="teilsaniert",AL$1:AL$166))) / 2,
            (MIN(IF(AM$1:AM$166="saniert",AL$1:AL$166)) + MAX(IF(AM$1:AM$166="saniert",AL$1:AL$166))) / 2
        )
    )),
    0,
    IF(
        AL68 &lt; (IF(
            AM69 = "unsaniert",
            (MIN(IF(AM$1:AM$166="unsaniert",AL$1:AL$166)) + MAX(IF(AM$1:AM$166="unsaniert",AL$1:AL$166))) / 2,
            IF(
                AM69 = "teilsaniert",
                (MIN(IF(AM$1:AM$166="teilsaniert",AL$1:AL$166)) + MAX(IF(AM$1:AM$166="teilsaniert",AL$1:AL$166))) / 2,
                (MIN(IF(AM$1:AM$166="saniert",AL$1:AL$166)) + MAX(IF(AM$1:AM$166="saniert",AL$1:AL$166))) / 2
            )
        )),
        0,
        AK69
    )
)</f>
        <v>0</v>
      </c>
      <c r="AR69" s="174">
        <f t="shared" si="21"/>
        <v>0.69264313251470111</v>
      </c>
      <c r="AS69" s="173">
        <f t="shared" si="9"/>
        <v>7.1941607381192652E-7</v>
      </c>
      <c r="AT69" s="174" t="str">
        <f t="shared" si="10"/>
        <v>saniert</v>
      </c>
      <c r="AU69" s="174" cm="1">
        <f t="array" ref="AU69">IF(
    AS69 &gt; (IF(
        AT69 = "unsaniert",
        (MIN(IF(AT$1:AT$166="unsaniert",AS$1:AS$166)) + MAX(IF(AT$1:AT$166="unsaniert",AS$1:AS$166))) / 2,
        IF(
            AT69 = "teilsaniert",
            (MIN(IF(AT$1:AT$166="teilsaniert",AS$1:AS$166)) + MAX(IF(AT$1:AT$166="teilsaniert",AS$1:AS$166))) / 2,
            (MIN(IF(AT$1:AT$166="saniert",AS$1:AS$166)) + MAX(IF(AT$1:AT$166="saniert",AS$1:AS$166))) / 2
        )
    )),
    0,
    IF(
        AS68 &lt; (IF(
            AT69 = "unsaniert",
            (MIN(IF(AT$1:AT$166="unsaniert",AS$1:AS$166)) + MAX(IF(AT$1:AT$166="unsaniert",AS$1:AS$166))) / 2,
            IF(
                AT69 = "teilsaniert",
                (MIN(IF(AT$1:AT$166="teilsaniert",AS$1:AS$166)) + MAX(IF(AT$1:AT$166="teilsaniert",AS$1:AS$166))) / 2,
                (MIN(IF(AT$1:AT$166="saniert",AS$1:AS$166)) + MAX(IF(AT$1:AT$166="saniert",AS$1:AS$166))) / 2
            )
        )),
        0,
        AR69
    )
)</f>
        <v>0</v>
      </c>
      <c r="AV69" s="160"/>
      <c r="AW69" s="160"/>
      <c r="AX69" s="160"/>
      <c r="AY69" s="174">
        <f t="shared" si="22"/>
        <v>-0.29425805088849499</v>
      </c>
      <c r="AZ69" s="173">
        <f t="shared" si="24"/>
        <v>1.5932835741259232E-45</v>
      </c>
      <c r="BA69" s="174" t="str">
        <f t="shared" si="25"/>
        <v>saniert</v>
      </c>
      <c r="BB69" s="174" cm="1">
        <f t="array" ref="BB69">IF(
    AZ69 &gt; (IF(
        BA69 = "unsaniert",
        (MIN(IF(BA$1:BA$166="unsaniert",AZ$1:AZ$166)) + MAX(IF(BA$1:BA$166="unsaniert",AZ$1:AZ$166))) / 2,
        IF(
            BA69 = "teilsaniert",
            (MIN(IF(BA$1:BA$166="teilsaniert",AZ$1:AZ$166)) + MAX(IF(BA$1:BA$166="teilsaniert",AZ$1:AZ$166))) / 2,
            (MIN(IF(BA$1:BA$166="saniert",AZ$1:AZ$166)) + MAX(IF(BA$1:BA$166="saniert",AZ$1:AZ$166))) / 2
        )
    )),
    0,
    IF(
        AZ68 &lt; (IF(
            BA69 = "unsaniert",
            (MIN(IF(BA$1:BA$166="unsaniert",AZ$1:AZ$166)) + MAX(IF(BA$1:BA$166="unsaniert",AZ$1:AZ$166))) / 2,
            IF(
                BA69 = "teilsaniert",
                (MIN(IF(BA$1:BA$166="teilsaniert",AZ$1:AZ$166)) + MAX(IF(BA$1:BA$166="teilsaniert",AZ$1:AZ$166))) / 2,
                (MIN(IF(BA$1:BA$166="saniert",AZ$1:AZ$166)) + MAX(IF(BA$1:BA$166="saniert",AZ$1:AZ$166))) / 2
            )
        )),
        0,
        AY69
    )
)</f>
        <v>0</v>
      </c>
      <c r="BC69" s="160"/>
      <c r="BD69" s="160"/>
      <c r="BE69" s="160"/>
      <c r="BF69" s="174">
        <f t="shared" si="23"/>
        <v>-0.47200284853388241</v>
      </c>
      <c r="BG69" s="173">
        <f t="shared" si="13"/>
        <v>1.475485174023194E-27</v>
      </c>
      <c r="BH69" s="174" t="str">
        <f t="shared" si="14"/>
        <v>saniert</v>
      </c>
      <c r="BI69" s="174" cm="1">
        <f t="array" ref="BI69">IF(
    BG69 &gt; (IF(
        BH69 = "unsaniert",
        (MIN(IF(BH$1:BH$166="unsaniert",BG$1:BG$166)) + MAX(IF(BH$1:BH$166="unsaniert",BG$1:BG$166))) / 2,
        IF(
            BH69 = "teilsaniert",
            (MIN(IF(BH$1:BH$166="teilsaniert",BG$1:BG$166)) + MAX(IF(BH$1:BH$166="teilsaniert",BG$1:BG$166))) / 2,
            (MIN(IF(BH$1:BH$166="saniert",BG$1:BG$166)) + MAX(IF(BH$1:BH$166="saniert",BG$1:BG$166))) / 2
        )
    )),
    0,
    IF(
        BG68 &lt; (IF(
            BH69 = "unsaniert",
            (MIN(IF(BH$1:BH$166="unsaniert",BG$1:BG$166)) + MAX(IF(BH$1:BH$166="unsaniert",BG$1:BG$166))) / 2,
            IF(
                BH69 = "teilsaniert",
                (MIN(IF(BH$1:BH$166="teilsaniert",BG$1:BG$166)) + MAX(IF(BH$1:BH$166="teilsaniert",BG$1:BG$166))) / 2,
                (MIN(IF(BH$1:BH$166="saniert",BG$1:BG$166)) + MAX(IF(BH$1:BH$166="saniert",BG$1:BG$166))) / 2
            )
        )),
        0,
        BF69
    )
)</f>
        <v>0</v>
      </c>
    </row>
    <row r="70" spans="2:61">
      <c r="B70" s="174">
        <f t="shared" si="15"/>
        <v>0.26427253095293635</v>
      </c>
      <c r="C70" s="173">
        <f>_xlfn.NORM.DIST(B70, B5,C5, TRUE)</f>
        <v>7.4414624254424369E-66</v>
      </c>
      <c r="D70" s="174" t="str">
        <f t="shared" si="0"/>
        <v>saniert</v>
      </c>
      <c r="E70" s="174" cm="1">
        <f t="array" ref="E70">IF(
    C70 &gt; (IF(
        D70 = "unsaniert",
        (MIN(IF(D$1:D$166="unsaniert",C$1:C$166)) + MAX(IF(D$1:D$166="unsaniert",C$1:C$166))) / 2,
        IF(
            D70 = "teilsaniert",
            (MIN(IF(D$1:D$166="teilsaniert",C$1:C$166)) + MAX(IF(D$1:D$166="teilsaniert",C$1:C$166))) / 2,
            (MIN(IF(D$1:D$166="saniert",C$1:C$166)) + MAX(IF(D$1:D$166="saniert",C$1:C$166))) / 2
        )
    )),
    0,
    IF(
        C69 &lt; (IF(
            D70 = "unsaniert",
            (MIN(IF(D$1:D$166="unsaniert",C$1:C$166)) + MAX(IF(D$1:D$166="unsaniert",C$1:C$166))) / 2,
            IF(
                D70 = "teilsaniert",
                (MIN(IF(D$1:D$166="teilsaniert",C$1:C$166)) + MAX(IF(D$1:D$166="teilsaniert",C$1:C$166))) / 2,
                (MIN(IF(D$1:D$166="saniert",C$1:C$166)) + MAX(IF(D$1:D$166="saniert",C$1:C$166))) / 2
            )
        )),
        0,
        B70
    )
)</f>
        <v>0</v>
      </c>
      <c r="F70" s="172"/>
      <c r="H70" s="160"/>
      <c r="I70" s="174">
        <f t="shared" si="16"/>
        <v>-0.2829730766585663</v>
      </c>
      <c r="J70" s="173">
        <f>_xlfn.NORM.DIST(I70, I5,J5, TRUE)</f>
        <v>6.7075226372900408E-57</v>
      </c>
      <c r="K70" s="174" t="str">
        <f t="shared" si="1"/>
        <v>saniert</v>
      </c>
      <c r="L70" s="174" cm="1">
        <f t="array" ref="L70">IF(
    J70 &gt; (IF(
        K70 = "unsaniert",
        (MIN(IF(K$1:K$166="unsaniert",J$1:J$166)) + MAX(IF(K$1:K$166="unsaniert",J$1:J$166))) / 2,
        IF(
            K70 = "teilsaniert",
            (MIN(IF(K$1:K$166="teilsaniert",J$1:J$166)) + MAX(IF(K$1:K$166="teilsaniert",J$1:J$166))) / 2,
            (MIN(IF(K$1:K$166="saniert",J$1:J$166)) + MAX(IF(K$1:K$166="saniert",J$1:J$166))) / 2
        )
    )),
    0,
    IF(
        J69 &lt; (IF(
            K70 = "unsaniert",
            (MIN(IF(K$1:K$166="unsaniert",J$1:J$166)) + MAX(IF(K$1:K$166="unsaniert",J$1:J$166))) / 2,
            IF(
                K70 = "teilsaniert",
                (MIN(IF(K$1:K$166="teilsaniert",J$1:J$166)) + MAX(IF(K$1:K$166="teilsaniert",J$1:J$166))) / 2,
                (MIN(IF(K$1:K$166="saniert",J$1:J$166)) + MAX(IF(K$1:K$166="saniert",J$1:J$166))) / 2
            )
        )),
        0,
        I70
    )
)</f>
        <v>0</v>
      </c>
      <c r="O70" s="160"/>
      <c r="P70" s="174">
        <f t="shared" si="17"/>
        <v>-0.70921968063939955</v>
      </c>
      <c r="Q70" s="173">
        <f>_xlfn.NORM.DIST(P70, P5,Q5, TRUE)</f>
        <v>0</v>
      </c>
      <c r="R70" s="174" t="str">
        <f t="shared" si="2"/>
        <v>saniert</v>
      </c>
      <c r="S70" s="174" cm="1">
        <f t="array" ref="S70">IF(
    Q70 &gt; (IF(
        R70 = "unsaniert",
        (MIN(IF(R$1:R$166="unsaniert",Q$1:Q$166)) + MAX(IF(R$1:R$166="unsaniert",Q$1:Q$166))) / 2,
        IF(
            R70 = "teilsaniert",
            (MIN(IF(R$1:R$166="teilsaniert",Q$1:Q$166)) + MAX(IF(R$1:R$166="teilsaniert",Q$1:Q$166))) / 2,
            (MIN(IF(R$1:R$166="saniert",Q$1:Q$166)) + MAX(IF(R$1:R$166="saniert",Q$1:Q$166))) / 2
        )
    )),
    0,
    IF(
        Q69 &lt; (IF(
            R70 = "unsaniert",
            (MIN(IF(R$1:R$166="unsaniert",Q$1:Q$166)) + MAX(IF(R$1:R$166="unsaniert",Q$1:Q$166))) / 2,
            IF(
                R70 = "teilsaniert",
                (MIN(IF(R$1:R$166="teilsaniert",Q$1:Q$166)) + MAX(IF(R$1:R$166="teilsaniert",Q$1:Q$166))) / 2,
                (MIN(IF(R$1:R$166="saniert",Q$1:Q$166)) + MAX(IF(R$1:R$166="saniert",Q$1:Q$166))) / 2
            )
        )),
        0,
        P70
    )
)</f>
        <v>0</v>
      </c>
      <c r="W70" s="174">
        <f t="shared" si="18"/>
        <v>0.26763751553082971</v>
      </c>
      <c r="X70" s="173">
        <f t="shared" si="3"/>
        <v>1.3377147495224061E-38</v>
      </c>
      <c r="Y70" s="174" t="str">
        <f t="shared" si="4"/>
        <v>saniert</v>
      </c>
      <c r="Z70" s="174" cm="1">
        <f t="array" ref="Z70">IF(
    X70 &gt; (IF(
        Y70 = "unsaniert",
        (MIN(IF(Y$29:Y$166="unsaniert",X$29:X$166)) + MAX(IF(Y$29:Y$166="unsaniert",X$29:X$166))) / 2,
        IF(
            Y70 = "teilsaniert",
            (MIN(IF(Y$29:Y$166="teilsaniert",X$29:X$166)) + MAX(IF(Y$29:Y$166="teilsaniert",X$29:X$166))) / 2,
            (MIN(IF(Y$29:Y$166="saniert",X$29:X$166)) + MAX(IF(Y$29:Y$166="saniert",X$29:X$166))) / 2
        )
    )),
    0,
    IF(
        X69 &lt; (IF(
            Y70 = "unsaniert",
            (MIN(IF(Y$29:Y$166="unsaniert",X$29:X$166)) + MAX(IF(Y$29:Y$166="unsaniert",X$29:X$166))) / 2,
            IF(
                Y70 = "teilsaniert",
                (MIN(IF(Y$29:Y$166="teilsaniert",X$29:X$166)) + MAX(IF(Y$29:Y$166="teilsaniert",X$29:X$166))) / 2,
                (MIN(IF(Y$29:Y$166="saniert",X$29:X$166)) + MAX(IF(Y$29:Y$166="saniert",X$29:X$166))) / 2
            )
        )),
        0,
        W70
    )
)</f>
        <v>0</v>
      </c>
      <c r="AA70" s="160"/>
      <c r="AB70" s="160"/>
      <c r="AC70" s="160"/>
      <c r="AD70" s="174">
        <f t="shared" si="19"/>
        <v>-0.28782670540426925</v>
      </c>
      <c r="AE70" s="173">
        <f t="shared" si="5"/>
        <v>0</v>
      </c>
      <c r="AF70" s="174" t="str">
        <f t="shared" si="6"/>
        <v>saniert</v>
      </c>
      <c r="AG70" s="174" cm="1">
        <f t="array" ref="AG70">IF(
    AE70 &gt; (IF(
        AF70 = "unsaniert",
        (MIN(IF(AF$1:AF$166="unsaniert",AE$1:AE$166)) + MAX(IF(AF$1:AF$166="unsaniert",AE$1:AE$166))) / 2,
        IF(
            AF70 = "teilsaniert",
            (MIN(IF(AF$1:AF$166="teilsaniert",AE$1:AE$166)) + MAX(IF(AF$1:AF$166="teilsaniert",AE$1:AE$166))) / 2,
            (MIN(IF(AF$1:AF$166="saniert",AE$1:AE$166)) + MAX(IF(AF$1:AF$166="saniert",AE$1:AE$166))) / 2
        )
    )),
    0,
    IF(
        AE69 &lt; (IF(
            AF70 = "unsaniert",
            (MIN(IF(AF$1:AF$166="unsaniert",AE$1:AE$166)) + MAX(IF(AF$1:AF$166="unsaniert",AE$1:AE$166))) / 2,
            IF(
                AF70 = "teilsaniert",
                (MIN(IF(AF$1:AF$166="teilsaniert",AE$1:AE$166)) + MAX(IF(AF$1:AF$166="teilsaniert",AE$1:AE$166))) / 2,
                (MIN(IF(AF$1:AF$166="saniert",AE$1:AE$166)) + MAX(IF(AF$1:AF$166="saniert",AE$1:AE$166))) / 2
            )
        )),
        0,
        AD70
    )
)</f>
        <v>0</v>
      </c>
      <c r="AH70" s="160"/>
      <c r="AI70" s="160"/>
      <c r="AJ70" s="160"/>
      <c r="AK70" s="174">
        <f t="shared" si="20"/>
        <v>-0.67525175230566414</v>
      </c>
      <c r="AL70" s="173">
        <f t="shared" si="7"/>
        <v>0</v>
      </c>
      <c r="AM70" s="174" t="str">
        <f t="shared" si="8"/>
        <v>saniert</v>
      </c>
      <c r="AN70" s="174" cm="1">
        <f t="array" ref="AN70">IF(
    AL70 &gt; (IF(
        AM70 = "unsaniert",
        (MIN(IF(AM$1:AM$166="unsaniert",AL$1:AL$166)) + MAX(IF(AM$1:AM$166="unsaniert",AL$1:AL$166))) / 2,
        IF(
            AM70 = "teilsaniert",
            (MIN(IF(AM$1:AM$166="teilsaniert",AL$1:AL$166)) + MAX(IF(AM$1:AM$166="teilsaniert",AL$1:AL$166))) / 2,
            (MIN(IF(AM$1:AM$166="saniert",AL$1:AL$166)) + MAX(IF(AM$1:AM$166="saniert",AL$1:AL$166))) / 2
        )
    )),
    0,
    IF(
        AL69 &lt; (IF(
            AM70 = "unsaniert",
            (MIN(IF(AM$1:AM$166="unsaniert",AL$1:AL$166)) + MAX(IF(AM$1:AM$166="unsaniert",AL$1:AL$166))) / 2,
            IF(
                AM70 = "teilsaniert",
                (MIN(IF(AM$1:AM$166="teilsaniert",AL$1:AL$166)) + MAX(IF(AM$1:AM$166="teilsaniert",AL$1:AL$166))) / 2,
                (MIN(IF(AM$1:AM$166="saniert",AL$1:AL$166)) + MAX(IF(AM$1:AM$166="saniert",AL$1:AL$166))) / 2
            )
        )),
        0,
        AK70
    )
)</f>
        <v>0</v>
      </c>
      <c r="AR70" s="174">
        <f t="shared" si="21"/>
        <v>0.66264313251470108</v>
      </c>
      <c r="AS70" s="173">
        <f t="shared" si="9"/>
        <v>2.2144271338173652E-7</v>
      </c>
      <c r="AT70" s="174" t="str">
        <f t="shared" si="10"/>
        <v>saniert</v>
      </c>
      <c r="AU70" s="174" cm="1">
        <f t="array" ref="AU70">IF(
    AS70 &gt; (IF(
        AT70 = "unsaniert",
        (MIN(IF(AT$1:AT$166="unsaniert",AS$1:AS$166)) + MAX(IF(AT$1:AT$166="unsaniert",AS$1:AS$166))) / 2,
        IF(
            AT70 = "teilsaniert",
            (MIN(IF(AT$1:AT$166="teilsaniert",AS$1:AS$166)) + MAX(IF(AT$1:AT$166="teilsaniert",AS$1:AS$166))) / 2,
            (MIN(IF(AT$1:AT$166="saniert",AS$1:AS$166)) + MAX(IF(AT$1:AT$166="saniert",AS$1:AS$166))) / 2
        )
    )),
    0,
    IF(
        AS69 &lt; (IF(
            AT70 = "unsaniert",
            (MIN(IF(AT$1:AT$166="unsaniert",AS$1:AS$166)) + MAX(IF(AT$1:AT$166="unsaniert",AS$1:AS$166))) / 2,
            IF(
                AT70 = "teilsaniert",
                (MIN(IF(AT$1:AT$166="teilsaniert",AS$1:AS$166)) + MAX(IF(AT$1:AT$166="teilsaniert",AS$1:AS$166))) / 2,
                (MIN(IF(AT$1:AT$166="saniert",AS$1:AS$166)) + MAX(IF(AT$1:AT$166="saniert",AS$1:AS$166))) / 2
            )
        )),
        0,
        AR70
    )
)</f>
        <v>0</v>
      </c>
      <c r="AV70" s="160"/>
      <c r="AW70" s="160"/>
      <c r="AX70" s="160"/>
      <c r="AY70" s="174">
        <f t="shared" si="22"/>
        <v>-0.32425805088849502</v>
      </c>
      <c r="AZ70" s="173">
        <f t="shared" si="24"/>
        <v>1.1155540145177407E-48</v>
      </c>
      <c r="BA70" s="174" t="str">
        <f t="shared" si="25"/>
        <v>saniert</v>
      </c>
      <c r="BB70" s="174" cm="1">
        <f t="array" ref="BB70">IF(
    AZ70 &gt; (IF(
        BA70 = "unsaniert",
        (MIN(IF(BA$1:BA$166="unsaniert",AZ$1:AZ$166)) + MAX(IF(BA$1:BA$166="unsaniert",AZ$1:AZ$166))) / 2,
        IF(
            BA70 = "teilsaniert",
            (MIN(IF(BA$1:BA$166="teilsaniert",AZ$1:AZ$166)) + MAX(IF(BA$1:BA$166="teilsaniert",AZ$1:AZ$166))) / 2,
            (MIN(IF(BA$1:BA$166="saniert",AZ$1:AZ$166)) + MAX(IF(BA$1:BA$166="saniert",AZ$1:AZ$166))) / 2
        )
    )),
    0,
    IF(
        AZ69 &lt; (IF(
            BA70 = "unsaniert",
            (MIN(IF(BA$1:BA$166="unsaniert",AZ$1:AZ$166)) + MAX(IF(BA$1:BA$166="unsaniert",AZ$1:AZ$166))) / 2,
            IF(
                BA70 = "teilsaniert",
                (MIN(IF(BA$1:BA$166="teilsaniert",AZ$1:AZ$166)) + MAX(IF(BA$1:BA$166="teilsaniert",AZ$1:AZ$166))) / 2,
                (MIN(IF(BA$1:BA$166="saniert",AZ$1:AZ$166)) + MAX(IF(BA$1:BA$166="saniert",AZ$1:AZ$166))) / 2
            )
        )),
        0,
        AY70
    )
)</f>
        <v>0</v>
      </c>
      <c r="BC70" s="160"/>
      <c r="BD70" s="160"/>
      <c r="BE70" s="160"/>
      <c r="BF70" s="174">
        <f t="shared" si="23"/>
        <v>-0.50200284853388244</v>
      </c>
      <c r="BG70" s="173">
        <f t="shared" si="13"/>
        <v>1.618606141342249E-29</v>
      </c>
      <c r="BH70" s="174" t="str">
        <f t="shared" si="14"/>
        <v>saniert</v>
      </c>
      <c r="BI70" s="174" cm="1">
        <f t="array" ref="BI70">IF(
    BG70 &gt; (IF(
        BH70 = "unsaniert",
        (MIN(IF(BH$1:BH$166="unsaniert",BG$1:BG$166)) + MAX(IF(BH$1:BH$166="unsaniert",BG$1:BG$166))) / 2,
        IF(
            BH70 = "teilsaniert",
            (MIN(IF(BH$1:BH$166="teilsaniert",BG$1:BG$166)) + MAX(IF(BH$1:BH$166="teilsaniert",BG$1:BG$166))) / 2,
            (MIN(IF(BH$1:BH$166="saniert",BG$1:BG$166)) + MAX(IF(BH$1:BH$166="saniert",BG$1:BG$166))) / 2
        )
    )),
    0,
    IF(
        BG69 &lt; (IF(
            BH70 = "unsaniert",
            (MIN(IF(BH$1:BH$166="unsaniert",BG$1:BG$166)) + MAX(IF(BH$1:BH$166="unsaniert",BG$1:BG$166))) / 2,
            IF(
                BH70 = "teilsaniert",
                (MIN(IF(BH$1:BH$166="teilsaniert",BG$1:BG$166)) + MAX(IF(BH$1:BH$166="teilsaniert",BG$1:BG$166))) / 2,
                (MIN(IF(BH$1:BH$166="saniert",BG$1:BG$166)) + MAX(IF(BH$1:BH$166="saniert",BG$1:BG$166))) / 2
            )
        )),
        0,
        BF70
    )
)</f>
        <v>0</v>
      </c>
    </row>
    <row r="71" spans="2:61">
      <c r="B71" s="174">
        <f t="shared" si="15"/>
        <v>0.23427253095293635</v>
      </c>
      <c r="C71" s="173">
        <f>_xlfn.NORM.DIST(B71, B5,C5, TRUE)</f>
        <v>3.3187313452810643E-70</v>
      </c>
      <c r="D71" s="174" t="str">
        <f t="shared" si="0"/>
        <v>saniert</v>
      </c>
      <c r="E71" s="174" cm="1">
        <f t="array" ref="E71">IF(
    C71 &gt; (IF(
        D71 = "unsaniert",
        (MIN(IF(D$1:D$166="unsaniert",C$1:C$166)) + MAX(IF(D$1:D$166="unsaniert",C$1:C$166))) / 2,
        IF(
            D71 = "teilsaniert",
            (MIN(IF(D$1:D$166="teilsaniert",C$1:C$166)) + MAX(IF(D$1:D$166="teilsaniert",C$1:C$166))) / 2,
            (MIN(IF(D$1:D$166="saniert",C$1:C$166)) + MAX(IF(D$1:D$166="saniert",C$1:C$166))) / 2
        )
    )),
    0,
    IF(
        C70 &lt; (IF(
            D71 = "unsaniert",
            (MIN(IF(D$1:D$166="unsaniert",C$1:C$166)) + MAX(IF(D$1:D$166="unsaniert",C$1:C$166))) / 2,
            IF(
                D71 = "teilsaniert",
                (MIN(IF(D$1:D$166="teilsaniert",C$1:C$166)) + MAX(IF(D$1:D$166="teilsaniert",C$1:C$166))) / 2,
                (MIN(IF(D$1:D$166="saniert",C$1:C$166)) + MAX(IF(D$1:D$166="saniert",C$1:C$166))) / 2
            )
        )),
        0,
        B71
    )
)</f>
        <v>0</v>
      </c>
      <c r="F71" s="172"/>
      <c r="H71" s="160"/>
      <c r="I71" s="174">
        <f t="shared" si="16"/>
        <v>-0.31297307665856633</v>
      </c>
      <c r="J71" s="173">
        <f>_xlfn.NORM.DIST(I71, I5,J5, TRUE)</f>
        <v>1.0979825560092276E-60</v>
      </c>
      <c r="K71" s="174" t="str">
        <f t="shared" si="1"/>
        <v>saniert</v>
      </c>
      <c r="L71" s="174" cm="1">
        <f t="array" ref="L71">IF(
    J71 &gt; (IF(
        K71 = "unsaniert",
        (MIN(IF(K$1:K$166="unsaniert",J$1:J$166)) + MAX(IF(K$1:K$166="unsaniert",J$1:J$166))) / 2,
        IF(
            K71 = "teilsaniert",
            (MIN(IF(K$1:K$166="teilsaniert",J$1:J$166)) + MAX(IF(K$1:K$166="teilsaniert",J$1:J$166))) / 2,
            (MIN(IF(K$1:K$166="saniert",J$1:J$166)) + MAX(IF(K$1:K$166="saniert",J$1:J$166))) / 2
        )
    )),
    0,
    IF(
        J70 &lt; (IF(
            K71 = "unsaniert",
            (MIN(IF(K$1:K$166="unsaniert",J$1:J$166)) + MAX(IF(K$1:K$166="unsaniert",J$1:J$166))) / 2,
            IF(
                K71 = "teilsaniert",
                (MIN(IF(K$1:K$166="teilsaniert",J$1:J$166)) + MAX(IF(K$1:K$166="teilsaniert",J$1:J$166))) / 2,
                (MIN(IF(K$1:K$166="saniert",J$1:J$166)) + MAX(IF(K$1:K$166="saniert",J$1:J$166))) / 2
            )
        )),
        0,
        I71
    )
)</f>
        <v>0</v>
      </c>
      <c r="O71" s="160"/>
      <c r="P71" s="174">
        <f t="shared" si="17"/>
        <v>-0.73921968063939958</v>
      </c>
      <c r="Q71" s="173">
        <f>_xlfn.NORM.DIST(P71, P5,Q5, TRUE)</f>
        <v>0</v>
      </c>
      <c r="R71" s="174" t="str">
        <f t="shared" si="2"/>
        <v>saniert</v>
      </c>
      <c r="S71" s="174" cm="1">
        <f t="array" ref="S71">IF(
    Q71 &gt; (IF(
        R71 = "unsaniert",
        (MIN(IF(R$1:R$166="unsaniert",Q$1:Q$166)) + MAX(IF(R$1:R$166="unsaniert",Q$1:Q$166))) / 2,
        IF(
            R71 = "teilsaniert",
            (MIN(IF(R$1:R$166="teilsaniert",Q$1:Q$166)) + MAX(IF(R$1:R$166="teilsaniert",Q$1:Q$166))) / 2,
            (MIN(IF(R$1:R$166="saniert",Q$1:Q$166)) + MAX(IF(R$1:R$166="saniert",Q$1:Q$166))) / 2
        )
    )),
    0,
    IF(
        Q70 &lt; (IF(
            R71 = "unsaniert",
            (MIN(IF(R$1:R$166="unsaniert",Q$1:Q$166)) + MAX(IF(R$1:R$166="unsaniert",Q$1:Q$166))) / 2,
            IF(
                R71 = "teilsaniert",
                (MIN(IF(R$1:R$166="teilsaniert",Q$1:Q$166)) + MAX(IF(R$1:R$166="teilsaniert",Q$1:Q$166))) / 2,
                (MIN(IF(R$1:R$166="saniert",Q$1:Q$166)) + MAX(IF(R$1:R$166="saniert",Q$1:Q$166))) / 2
            )
        )),
        0,
        P71
    )
)</f>
        <v>0</v>
      </c>
      <c r="W71" s="174">
        <f t="shared" si="18"/>
        <v>0.23763751553082971</v>
      </c>
      <c r="X71" s="173">
        <f t="shared" si="3"/>
        <v>3.2140821573827801E-41</v>
      </c>
      <c r="Y71" s="174" t="str">
        <f t="shared" si="4"/>
        <v>saniert</v>
      </c>
      <c r="Z71" s="174" cm="1">
        <f t="array" ref="Z71">IF(
    X71 &gt; (IF(
        Y71 = "unsaniert",
        (MIN(IF(Y$29:Y$166="unsaniert",X$29:X$166)) + MAX(IF(Y$29:Y$166="unsaniert",X$29:X$166))) / 2,
        IF(
            Y71 = "teilsaniert",
            (MIN(IF(Y$29:Y$166="teilsaniert",X$29:X$166)) + MAX(IF(Y$29:Y$166="teilsaniert",X$29:X$166))) / 2,
            (MIN(IF(Y$29:Y$166="saniert",X$29:X$166)) + MAX(IF(Y$29:Y$166="saniert",X$29:X$166))) / 2
        )
    )),
    0,
    IF(
        X70 &lt; (IF(
            Y71 = "unsaniert",
            (MIN(IF(Y$29:Y$166="unsaniert",X$29:X$166)) + MAX(IF(Y$29:Y$166="unsaniert",X$29:X$166))) / 2,
            IF(
                Y71 = "teilsaniert",
                (MIN(IF(Y$29:Y$166="teilsaniert",X$29:X$166)) + MAX(IF(Y$29:Y$166="teilsaniert",X$29:X$166))) / 2,
                (MIN(IF(Y$29:Y$166="saniert",X$29:X$166)) + MAX(IF(Y$29:Y$166="saniert",X$29:X$166))) / 2
            )
        )),
        0,
        W71
    )
)</f>
        <v>0</v>
      </c>
      <c r="AA71" s="160"/>
      <c r="AB71" s="160"/>
      <c r="AC71" s="160"/>
      <c r="AD71" s="174">
        <f t="shared" si="19"/>
        <v>-0.31782670540426927</v>
      </c>
      <c r="AE71" s="173">
        <f t="shared" si="5"/>
        <v>0</v>
      </c>
      <c r="AF71" s="174" t="str">
        <f t="shared" si="6"/>
        <v>saniert</v>
      </c>
      <c r="AG71" s="174" cm="1">
        <f t="array" ref="AG71">IF(
    AE71 &gt; (IF(
        AF71 = "unsaniert",
        (MIN(IF(AF$1:AF$166="unsaniert",AE$1:AE$166)) + MAX(IF(AF$1:AF$166="unsaniert",AE$1:AE$166))) / 2,
        IF(
            AF71 = "teilsaniert",
            (MIN(IF(AF$1:AF$166="teilsaniert",AE$1:AE$166)) + MAX(IF(AF$1:AF$166="teilsaniert",AE$1:AE$166))) / 2,
            (MIN(IF(AF$1:AF$166="saniert",AE$1:AE$166)) + MAX(IF(AF$1:AF$166="saniert",AE$1:AE$166))) / 2
        )
    )),
    0,
    IF(
        AE70 &lt; (IF(
            AF71 = "unsaniert",
            (MIN(IF(AF$1:AF$166="unsaniert",AE$1:AE$166)) + MAX(IF(AF$1:AF$166="unsaniert",AE$1:AE$166))) / 2,
            IF(
                AF71 = "teilsaniert",
                (MIN(IF(AF$1:AF$166="teilsaniert",AE$1:AE$166)) + MAX(IF(AF$1:AF$166="teilsaniert",AE$1:AE$166))) / 2,
                (MIN(IF(AF$1:AF$166="saniert",AE$1:AE$166)) + MAX(IF(AF$1:AF$166="saniert",AE$1:AE$166))) / 2
            )
        )),
        0,
        AD71
    )
)</f>
        <v>0</v>
      </c>
      <c r="AH71" s="160"/>
      <c r="AI71" s="160"/>
      <c r="AJ71" s="160"/>
      <c r="AK71" s="174">
        <f t="shared" si="20"/>
        <v>-0.70525175230566417</v>
      </c>
      <c r="AL71" s="173">
        <f t="shared" si="7"/>
        <v>0</v>
      </c>
      <c r="AM71" s="174" t="str">
        <f t="shared" si="8"/>
        <v>saniert</v>
      </c>
      <c r="AN71" s="174" cm="1">
        <f t="array" ref="AN71">IF(
    AL71 &gt; (IF(
        AM71 = "unsaniert",
        (MIN(IF(AM$1:AM$166="unsaniert",AL$1:AL$166)) + MAX(IF(AM$1:AM$166="unsaniert",AL$1:AL$166))) / 2,
        IF(
            AM71 = "teilsaniert",
            (MIN(IF(AM$1:AM$166="teilsaniert",AL$1:AL$166)) + MAX(IF(AM$1:AM$166="teilsaniert",AL$1:AL$166))) / 2,
            (MIN(IF(AM$1:AM$166="saniert",AL$1:AL$166)) + MAX(IF(AM$1:AM$166="saniert",AL$1:AL$166))) / 2
        )
    )),
    0,
    IF(
        AL70 &lt; (IF(
            AM71 = "unsaniert",
            (MIN(IF(AM$1:AM$166="unsaniert",AL$1:AL$166)) + MAX(IF(AM$1:AM$166="unsaniert",AL$1:AL$166))) / 2,
            IF(
                AM71 = "teilsaniert",
                (MIN(IF(AM$1:AM$166="teilsaniert",AL$1:AL$166)) + MAX(IF(AM$1:AM$166="teilsaniert",AL$1:AL$166))) / 2,
                (MIN(IF(AM$1:AM$166="saniert",AL$1:AL$166)) + MAX(IF(AM$1:AM$166="saniert",AL$1:AL$166))) / 2
            )
        )),
        0,
        AK71
    )
)</f>
        <v>0</v>
      </c>
      <c r="AR71" s="174">
        <f t="shared" si="21"/>
        <v>0.63264313251470106</v>
      </c>
      <c r="AS71" s="173">
        <f t="shared" si="9"/>
        <v>6.4760551008614318E-8</v>
      </c>
      <c r="AT71" s="174" t="str">
        <f t="shared" si="10"/>
        <v>saniert</v>
      </c>
      <c r="AU71" s="174" cm="1">
        <f t="array" ref="AU71">IF(
    AS71 &gt; (IF(
        AT71 = "unsaniert",
        (MIN(IF(AT$1:AT$166="unsaniert",AS$1:AS$166)) + MAX(IF(AT$1:AT$166="unsaniert",AS$1:AS$166))) / 2,
        IF(
            AT71 = "teilsaniert",
            (MIN(IF(AT$1:AT$166="teilsaniert",AS$1:AS$166)) + MAX(IF(AT$1:AT$166="teilsaniert",AS$1:AS$166))) / 2,
            (MIN(IF(AT$1:AT$166="saniert",AS$1:AS$166)) + MAX(IF(AT$1:AT$166="saniert",AS$1:AS$166))) / 2
        )
    )),
    0,
    IF(
        AS70 &lt; (IF(
            AT71 = "unsaniert",
            (MIN(IF(AT$1:AT$166="unsaniert",AS$1:AS$166)) + MAX(IF(AT$1:AT$166="unsaniert",AS$1:AS$166))) / 2,
            IF(
                AT71 = "teilsaniert",
                (MIN(IF(AT$1:AT$166="teilsaniert",AS$1:AS$166)) + MAX(IF(AT$1:AT$166="teilsaniert",AS$1:AS$166))) / 2,
                (MIN(IF(AT$1:AT$166="saniert",AS$1:AS$166)) + MAX(IF(AT$1:AT$166="saniert",AS$1:AS$166))) / 2
            )
        )),
        0,
        AR71
    )
)</f>
        <v>0</v>
      </c>
      <c r="AV71" s="160"/>
      <c r="AW71" s="160"/>
      <c r="AX71" s="160"/>
      <c r="AY71" s="174">
        <f t="shared" si="22"/>
        <v>-0.35425805088849505</v>
      </c>
      <c r="AZ71" s="173">
        <f t="shared" si="24"/>
        <v>6.0698183530569891E-52</v>
      </c>
      <c r="BA71" s="174" t="str">
        <f t="shared" si="25"/>
        <v>saniert</v>
      </c>
      <c r="BB71" s="174" cm="1">
        <f t="array" ref="BB71">IF(
    AZ71 &gt; (IF(
        BA71 = "unsaniert",
        (MIN(IF(BA$1:BA$166="unsaniert",AZ$1:AZ$166)) + MAX(IF(BA$1:BA$166="unsaniert",AZ$1:AZ$166))) / 2,
        IF(
            BA71 = "teilsaniert",
            (MIN(IF(BA$1:BA$166="teilsaniert",AZ$1:AZ$166)) + MAX(IF(BA$1:BA$166="teilsaniert",AZ$1:AZ$166))) / 2,
            (MIN(IF(BA$1:BA$166="saniert",AZ$1:AZ$166)) + MAX(IF(BA$1:BA$166="saniert",AZ$1:AZ$166))) / 2
        )
    )),
    0,
    IF(
        AZ70 &lt; (IF(
            BA71 = "unsaniert",
            (MIN(IF(BA$1:BA$166="unsaniert",AZ$1:AZ$166)) + MAX(IF(BA$1:BA$166="unsaniert",AZ$1:AZ$166))) / 2,
            IF(
                BA71 = "teilsaniert",
                (MIN(IF(BA$1:BA$166="teilsaniert",AZ$1:AZ$166)) + MAX(IF(BA$1:BA$166="teilsaniert",AZ$1:AZ$166))) / 2,
                (MIN(IF(BA$1:BA$166="saniert",AZ$1:AZ$166)) + MAX(IF(BA$1:BA$166="saniert",AZ$1:AZ$166))) / 2
            )
        )),
        0,
        AY71
    )
)</f>
        <v>0</v>
      </c>
      <c r="BC71" s="160"/>
      <c r="BD71" s="160"/>
      <c r="BE71" s="160"/>
      <c r="BF71" s="174">
        <f t="shared" si="23"/>
        <v>-0.53200284853388247</v>
      </c>
      <c r="BG71" s="173">
        <f t="shared" si="13"/>
        <v>1.5072989516493346E-31</v>
      </c>
      <c r="BH71" s="174" t="str">
        <f t="shared" si="14"/>
        <v>saniert</v>
      </c>
      <c r="BI71" s="174" cm="1">
        <f t="array" ref="BI71">IF(
    BG71 &gt; (IF(
        BH71 = "unsaniert",
        (MIN(IF(BH$1:BH$166="unsaniert",BG$1:BG$166)) + MAX(IF(BH$1:BH$166="unsaniert",BG$1:BG$166))) / 2,
        IF(
            BH71 = "teilsaniert",
            (MIN(IF(BH$1:BH$166="teilsaniert",BG$1:BG$166)) + MAX(IF(BH$1:BH$166="teilsaniert",BG$1:BG$166))) / 2,
            (MIN(IF(BH$1:BH$166="saniert",BG$1:BG$166)) + MAX(IF(BH$1:BH$166="saniert",BG$1:BG$166))) / 2
        )
    )),
    0,
    IF(
        BG70 &lt; (IF(
            BH71 = "unsaniert",
            (MIN(IF(BH$1:BH$166="unsaniert",BG$1:BG$166)) + MAX(IF(BH$1:BH$166="unsaniert",BG$1:BG$166))) / 2,
            IF(
                BH71 = "teilsaniert",
                (MIN(IF(BH$1:BH$166="teilsaniert",BG$1:BG$166)) + MAX(IF(BH$1:BH$166="teilsaniert",BG$1:BG$166))) / 2,
                (MIN(IF(BH$1:BH$166="saniert",BG$1:BG$166)) + MAX(IF(BH$1:BH$166="saniert",BG$1:BG$166))) / 2
            )
        )),
        0,
        BF71
    )
)</f>
        <v>0</v>
      </c>
    </row>
    <row r="72" spans="2:61">
      <c r="B72" s="174">
        <f t="shared" si="15"/>
        <v>0.20427253095293635</v>
      </c>
      <c r="C72" s="173">
        <f>_xlfn.NORM.DIST(B72, B5,C5, TRUE)</f>
        <v>1.0653844433213219E-74</v>
      </c>
      <c r="D72" s="174" t="str">
        <f t="shared" si="0"/>
        <v>saniert</v>
      </c>
      <c r="E72" s="174" cm="1">
        <f t="array" ref="E72">IF(
    C72 &gt; (IF(
        D72 = "unsaniert",
        (MIN(IF(D$1:D$166="unsaniert",C$1:C$166)) + MAX(IF(D$1:D$166="unsaniert",C$1:C$166))) / 2,
        IF(
            D72 = "teilsaniert",
            (MIN(IF(D$1:D$166="teilsaniert",C$1:C$166)) + MAX(IF(D$1:D$166="teilsaniert",C$1:C$166))) / 2,
            (MIN(IF(D$1:D$166="saniert",C$1:C$166)) + MAX(IF(D$1:D$166="saniert",C$1:C$166))) / 2
        )
    )),
    0,
    IF(
        C71 &lt; (IF(
            D72 = "unsaniert",
            (MIN(IF(D$1:D$166="unsaniert",C$1:C$166)) + MAX(IF(D$1:D$166="unsaniert",C$1:C$166))) / 2,
            IF(
                D72 = "teilsaniert",
                (MIN(IF(D$1:D$166="teilsaniert",C$1:C$166)) + MAX(IF(D$1:D$166="teilsaniert",C$1:C$166))) / 2,
                (MIN(IF(D$1:D$166="saniert",C$1:C$166)) + MAX(IF(D$1:D$166="saniert",C$1:C$166))) / 2
            )
        )),
        0,
        B72
    )
)</f>
        <v>0</v>
      </c>
      <c r="F72" s="172"/>
      <c r="H72" s="160"/>
      <c r="I72" s="174">
        <f t="shared" si="16"/>
        <v>-0.34297307665856636</v>
      </c>
      <c r="J72" s="173">
        <f>_xlfn.NORM.DIST(I72, I5,J5, TRUE)</f>
        <v>1.3461001433168862E-64</v>
      </c>
      <c r="K72" s="174" t="str">
        <f t="shared" si="1"/>
        <v>saniert</v>
      </c>
      <c r="L72" s="174" cm="1">
        <f t="array" ref="L72">IF(
    J72 &gt; (IF(
        K72 = "unsaniert",
        (MIN(IF(K$1:K$166="unsaniert",J$1:J$166)) + MAX(IF(K$1:K$166="unsaniert",J$1:J$166))) / 2,
        IF(
            K72 = "teilsaniert",
            (MIN(IF(K$1:K$166="teilsaniert",J$1:J$166)) + MAX(IF(K$1:K$166="teilsaniert",J$1:J$166))) / 2,
            (MIN(IF(K$1:K$166="saniert",J$1:J$166)) + MAX(IF(K$1:K$166="saniert",J$1:J$166))) / 2
        )
    )),
    0,
    IF(
        J71 &lt; (IF(
            K72 = "unsaniert",
            (MIN(IF(K$1:K$166="unsaniert",J$1:J$166)) + MAX(IF(K$1:K$166="unsaniert",J$1:J$166))) / 2,
            IF(
                K72 = "teilsaniert",
                (MIN(IF(K$1:K$166="teilsaniert",J$1:J$166)) + MAX(IF(K$1:K$166="teilsaniert",J$1:J$166))) / 2,
                (MIN(IF(K$1:K$166="saniert",J$1:J$166)) + MAX(IF(K$1:K$166="saniert",J$1:J$166))) / 2
            )
        )),
        0,
        I72
    )
)</f>
        <v>0</v>
      </c>
      <c r="O72" s="160"/>
      <c r="P72" s="174">
        <f t="shared" si="17"/>
        <v>-0.76921968063939961</v>
      </c>
      <c r="Q72" s="173">
        <f>_xlfn.NORM.DIST(P72, P5,Q5, TRUE)</f>
        <v>0</v>
      </c>
      <c r="R72" s="174" t="str">
        <f t="shared" si="2"/>
        <v>saniert</v>
      </c>
      <c r="S72" s="174" cm="1">
        <f t="array" ref="S72">IF(
    Q72 &gt; (IF(
        R72 = "unsaniert",
        (MIN(IF(R$1:R$166="unsaniert",Q$1:Q$166)) + MAX(IF(R$1:R$166="unsaniert",Q$1:Q$166))) / 2,
        IF(
            R72 = "teilsaniert",
            (MIN(IF(R$1:R$166="teilsaniert",Q$1:Q$166)) + MAX(IF(R$1:R$166="teilsaniert",Q$1:Q$166))) / 2,
            (MIN(IF(R$1:R$166="saniert",Q$1:Q$166)) + MAX(IF(R$1:R$166="saniert",Q$1:Q$166))) / 2
        )
    )),
    0,
    IF(
        Q71 &lt; (IF(
            R72 = "unsaniert",
            (MIN(IF(R$1:R$166="unsaniert",Q$1:Q$166)) + MAX(IF(R$1:R$166="unsaniert",Q$1:Q$166))) / 2,
            IF(
                R72 = "teilsaniert",
                (MIN(IF(R$1:R$166="teilsaniert",Q$1:Q$166)) + MAX(IF(R$1:R$166="teilsaniert",Q$1:Q$166))) / 2,
                (MIN(IF(R$1:R$166="saniert",Q$1:Q$166)) + MAX(IF(R$1:R$166="saniert",Q$1:Q$166))) / 2
            )
        )),
        0,
        P72
    )
)</f>
        <v>0</v>
      </c>
      <c r="W72" s="174">
        <f t="shared" si="18"/>
        <v>0.20763751553082971</v>
      </c>
      <c r="X72" s="173">
        <f t="shared" si="3"/>
        <v>6.2828559507409558E-44</v>
      </c>
      <c r="Y72" s="174" t="str">
        <f t="shared" si="4"/>
        <v>saniert</v>
      </c>
      <c r="Z72" s="174" cm="1">
        <f t="array" ref="Z72">IF(
    X72 &gt; (IF(
        Y72 = "unsaniert",
        (MIN(IF(Y$29:Y$166="unsaniert",X$29:X$166)) + MAX(IF(Y$29:Y$166="unsaniert",X$29:X$166))) / 2,
        IF(
            Y72 = "teilsaniert",
            (MIN(IF(Y$29:Y$166="teilsaniert",X$29:X$166)) + MAX(IF(Y$29:Y$166="teilsaniert",X$29:X$166))) / 2,
            (MIN(IF(Y$29:Y$166="saniert",X$29:X$166)) + MAX(IF(Y$29:Y$166="saniert",X$29:X$166))) / 2
        )
    )),
    0,
    IF(
        X71 &lt; (IF(
            Y72 = "unsaniert",
            (MIN(IF(Y$29:Y$166="unsaniert",X$29:X$166)) + MAX(IF(Y$29:Y$166="unsaniert",X$29:X$166))) / 2,
            IF(
                Y72 = "teilsaniert",
                (MIN(IF(Y$29:Y$166="teilsaniert",X$29:X$166)) + MAX(IF(Y$29:Y$166="teilsaniert",X$29:X$166))) / 2,
                (MIN(IF(Y$29:Y$166="saniert",X$29:X$166)) + MAX(IF(Y$29:Y$166="saniert",X$29:X$166))) / 2
            )
        )),
        0,
        W72
    )
)</f>
        <v>0</v>
      </c>
      <c r="AA72" s="160"/>
      <c r="AB72" s="160"/>
      <c r="AC72" s="160"/>
      <c r="AD72" s="174">
        <f t="shared" si="19"/>
        <v>-0.3478267054042693</v>
      </c>
      <c r="AE72" s="173">
        <f t="shared" si="5"/>
        <v>0</v>
      </c>
      <c r="AF72" s="174" t="str">
        <f t="shared" si="6"/>
        <v>saniert</v>
      </c>
      <c r="AG72" s="174" cm="1">
        <f t="array" ref="AG72">IF(
    AE72 &gt; (IF(
        AF72 = "unsaniert",
        (MIN(IF(AF$1:AF$166="unsaniert",AE$1:AE$166)) + MAX(IF(AF$1:AF$166="unsaniert",AE$1:AE$166))) / 2,
        IF(
            AF72 = "teilsaniert",
            (MIN(IF(AF$1:AF$166="teilsaniert",AE$1:AE$166)) + MAX(IF(AF$1:AF$166="teilsaniert",AE$1:AE$166))) / 2,
            (MIN(IF(AF$1:AF$166="saniert",AE$1:AE$166)) + MAX(IF(AF$1:AF$166="saniert",AE$1:AE$166))) / 2
        )
    )),
    0,
    IF(
        AE71 &lt; (IF(
            AF72 = "unsaniert",
            (MIN(IF(AF$1:AF$166="unsaniert",AE$1:AE$166)) + MAX(IF(AF$1:AF$166="unsaniert",AE$1:AE$166))) / 2,
            IF(
                AF72 = "teilsaniert",
                (MIN(IF(AF$1:AF$166="teilsaniert",AE$1:AE$166)) + MAX(IF(AF$1:AF$166="teilsaniert",AE$1:AE$166))) / 2,
                (MIN(IF(AF$1:AF$166="saniert",AE$1:AE$166)) + MAX(IF(AF$1:AF$166="saniert",AE$1:AE$166))) / 2
            )
        )),
        0,
        AD72
    )
)</f>
        <v>0</v>
      </c>
      <c r="AH72" s="160"/>
      <c r="AI72" s="160"/>
      <c r="AJ72" s="160"/>
      <c r="AK72" s="174">
        <f t="shared" si="20"/>
        <v>-0.7352517523056642</v>
      </c>
      <c r="AL72" s="173">
        <f t="shared" si="7"/>
        <v>0</v>
      </c>
      <c r="AM72" s="174" t="str">
        <f t="shared" si="8"/>
        <v>saniert</v>
      </c>
      <c r="AN72" s="174" cm="1">
        <f t="array" ref="AN72">IF(
    AL72 &gt; (IF(
        AM72 = "unsaniert",
        (MIN(IF(AM$1:AM$166="unsaniert",AL$1:AL$166)) + MAX(IF(AM$1:AM$166="unsaniert",AL$1:AL$166))) / 2,
        IF(
            AM72 = "teilsaniert",
            (MIN(IF(AM$1:AM$166="teilsaniert",AL$1:AL$166)) + MAX(IF(AM$1:AM$166="teilsaniert",AL$1:AL$166))) / 2,
            (MIN(IF(AM$1:AM$166="saniert",AL$1:AL$166)) + MAX(IF(AM$1:AM$166="saniert",AL$1:AL$166))) / 2
        )
    )),
    0,
    IF(
        AL71 &lt; (IF(
            AM72 = "unsaniert",
            (MIN(IF(AM$1:AM$166="unsaniert",AL$1:AL$166)) + MAX(IF(AM$1:AM$166="unsaniert",AL$1:AL$166))) / 2,
            IF(
                AM72 = "teilsaniert",
                (MIN(IF(AM$1:AM$166="teilsaniert",AL$1:AL$166)) + MAX(IF(AM$1:AM$166="teilsaniert",AL$1:AL$166))) / 2,
                (MIN(IF(AM$1:AM$166="saniert",AL$1:AL$166)) + MAX(IF(AM$1:AM$166="saniert",AL$1:AL$166))) / 2
            )
        )),
        0,
        AK72
    )
)</f>
        <v>0</v>
      </c>
      <c r="AR72" s="174">
        <f t="shared" si="21"/>
        <v>0.60264313251470103</v>
      </c>
      <c r="AS72" s="173">
        <f t="shared" si="9"/>
        <v>1.7991794681092824E-8</v>
      </c>
      <c r="AT72" s="174" t="str">
        <f t="shared" si="10"/>
        <v>saniert</v>
      </c>
      <c r="AU72" s="174" cm="1">
        <f t="array" ref="AU72">IF(
    AS72 &gt; (IF(
        AT72 = "unsaniert",
        (MIN(IF(AT$1:AT$166="unsaniert",AS$1:AS$166)) + MAX(IF(AT$1:AT$166="unsaniert",AS$1:AS$166))) / 2,
        IF(
            AT72 = "teilsaniert",
            (MIN(IF(AT$1:AT$166="teilsaniert",AS$1:AS$166)) + MAX(IF(AT$1:AT$166="teilsaniert",AS$1:AS$166))) / 2,
            (MIN(IF(AT$1:AT$166="saniert",AS$1:AS$166)) + MAX(IF(AT$1:AT$166="saniert",AS$1:AS$166))) / 2
        )
    )),
    0,
    IF(
        AS71 &lt; (IF(
            AT72 = "unsaniert",
            (MIN(IF(AT$1:AT$166="unsaniert",AS$1:AS$166)) + MAX(IF(AT$1:AT$166="unsaniert",AS$1:AS$166))) / 2,
            IF(
                AT72 = "teilsaniert",
                (MIN(IF(AT$1:AT$166="teilsaniert",AS$1:AS$166)) + MAX(IF(AT$1:AT$166="teilsaniert",AS$1:AS$166))) / 2,
                (MIN(IF(AT$1:AT$166="saniert",AS$1:AS$166)) + MAX(IF(AT$1:AT$166="saniert",AS$1:AS$166))) / 2
            )
        )),
        0,
        AR72
    )
)</f>
        <v>0</v>
      </c>
      <c r="AV72" s="160"/>
      <c r="AW72" s="160"/>
      <c r="AX72" s="160"/>
      <c r="AY72" s="174">
        <f t="shared" si="22"/>
        <v>-0.38425805088849507</v>
      </c>
      <c r="AZ72" s="173">
        <f t="shared" si="24"/>
        <v>2.5663526550833689E-55</v>
      </c>
      <c r="BA72" s="174" t="str">
        <f t="shared" si="25"/>
        <v>saniert</v>
      </c>
      <c r="BB72" s="174" cm="1">
        <f t="array" ref="BB72">IF(
    AZ72 &gt; (IF(
        BA72 = "unsaniert",
        (MIN(IF(BA$1:BA$166="unsaniert",AZ$1:AZ$166)) + MAX(IF(BA$1:BA$166="unsaniert",AZ$1:AZ$166))) / 2,
        IF(
            BA72 = "teilsaniert",
            (MIN(IF(BA$1:BA$166="teilsaniert",AZ$1:AZ$166)) + MAX(IF(BA$1:BA$166="teilsaniert",AZ$1:AZ$166))) / 2,
            (MIN(IF(BA$1:BA$166="saniert",AZ$1:AZ$166)) + MAX(IF(BA$1:BA$166="saniert",AZ$1:AZ$166))) / 2
        )
    )),
    0,
    IF(
        AZ71 &lt; (IF(
            BA72 = "unsaniert",
            (MIN(IF(BA$1:BA$166="unsaniert",AZ$1:AZ$166)) + MAX(IF(BA$1:BA$166="unsaniert",AZ$1:AZ$166))) / 2,
            IF(
                BA72 = "teilsaniert",
                (MIN(IF(BA$1:BA$166="teilsaniert",AZ$1:AZ$166)) + MAX(IF(BA$1:BA$166="teilsaniert",AZ$1:AZ$166))) / 2,
                (MIN(IF(BA$1:BA$166="saniert",AZ$1:AZ$166)) + MAX(IF(BA$1:BA$166="saniert",AZ$1:AZ$166))) / 2
            )
        )),
        0,
        AY72
    )
)</f>
        <v>0</v>
      </c>
      <c r="BC72" s="160"/>
      <c r="BD72" s="160"/>
      <c r="BE72" s="160"/>
      <c r="BF72" s="174">
        <f t="shared" si="23"/>
        <v>-0.56200284853388249</v>
      </c>
      <c r="BG72" s="173">
        <f t="shared" si="13"/>
        <v>1.1914439955142248E-33</v>
      </c>
      <c r="BH72" s="174" t="str">
        <f t="shared" si="14"/>
        <v>saniert</v>
      </c>
      <c r="BI72" s="174" cm="1">
        <f t="array" ref="BI72">IF(
    BG72 &gt; (IF(
        BH72 = "unsaniert",
        (MIN(IF(BH$1:BH$166="unsaniert",BG$1:BG$166)) + MAX(IF(BH$1:BH$166="unsaniert",BG$1:BG$166))) / 2,
        IF(
            BH72 = "teilsaniert",
            (MIN(IF(BH$1:BH$166="teilsaniert",BG$1:BG$166)) + MAX(IF(BH$1:BH$166="teilsaniert",BG$1:BG$166))) / 2,
            (MIN(IF(BH$1:BH$166="saniert",BG$1:BG$166)) + MAX(IF(BH$1:BH$166="saniert",BG$1:BG$166))) / 2
        )
    )),
    0,
    IF(
        BG71 &lt; (IF(
            BH72 = "unsaniert",
            (MIN(IF(BH$1:BH$166="unsaniert",BG$1:BG$166)) + MAX(IF(BH$1:BH$166="unsaniert",BG$1:BG$166))) / 2,
            IF(
                BH72 = "teilsaniert",
                (MIN(IF(BH$1:BH$166="teilsaniert",BG$1:BG$166)) + MAX(IF(BH$1:BH$166="teilsaniert",BG$1:BG$166))) / 2,
                (MIN(IF(BH$1:BH$166="saniert",BG$1:BG$166)) + MAX(IF(BH$1:BH$166="saniert",BG$1:BG$166))) / 2
            )
        )),
        0,
        BF72
    )
)</f>
        <v>0</v>
      </c>
    </row>
    <row r="73" spans="2:61">
      <c r="B73" s="174">
        <f t="shared" si="15"/>
        <v>0.17427253095293635</v>
      </c>
      <c r="C73" s="173">
        <f>_xlfn.NORM.DIST(B73, B5,C5, TRUE)</f>
        <v>2.4616915817912589E-79</v>
      </c>
      <c r="D73" s="174" t="str">
        <f t="shared" si="0"/>
        <v>saniert</v>
      </c>
      <c r="E73" s="174" cm="1">
        <f t="array" ref="E73">IF(
    C73 &gt; (IF(
        D73 = "unsaniert",
        (MIN(IF(D$1:D$166="unsaniert",C$1:C$166)) + MAX(IF(D$1:D$166="unsaniert",C$1:C$166))) / 2,
        IF(
            D73 = "teilsaniert",
            (MIN(IF(D$1:D$166="teilsaniert",C$1:C$166)) + MAX(IF(D$1:D$166="teilsaniert",C$1:C$166))) / 2,
            (MIN(IF(D$1:D$166="saniert",C$1:C$166)) + MAX(IF(D$1:D$166="saniert",C$1:C$166))) / 2
        )
    )),
    0,
    IF(
        C72 &lt; (IF(
            D73 = "unsaniert",
            (MIN(IF(D$1:D$166="unsaniert",C$1:C$166)) + MAX(IF(D$1:D$166="unsaniert",C$1:C$166))) / 2,
            IF(
                D73 = "teilsaniert",
                (MIN(IF(D$1:D$166="teilsaniert",C$1:C$166)) + MAX(IF(D$1:D$166="teilsaniert",C$1:C$166))) / 2,
                (MIN(IF(D$1:D$166="saniert",C$1:C$166)) + MAX(IF(D$1:D$166="saniert",C$1:C$166))) / 2
            )
        )),
        0,
        B73
    )
)</f>
        <v>0</v>
      </c>
      <c r="H73" s="160"/>
      <c r="I73" s="174">
        <f t="shared" si="16"/>
        <v>-0.37297307665856638</v>
      </c>
      <c r="J73" s="173">
        <f>_xlfn.NORM.DIST(I73, I5,J5, TRUE)</f>
        <v>1.2358898270647131E-68</v>
      </c>
      <c r="K73" s="174" t="str">
        <f t="shared" si="1"/>
        <v>saniert</v>
      </c>
      <c r="L73" s="174" cm="1">
        <f t="array" ref="L73">IF(
    J73 &gt; (IF(
        K73 = "unsaniert",
        (MIN(IF(K$1:K$166="unsaniert",J$1:J$166)) + MAX(IF(K$1:K$166="unsaniert",J$1:J$166))) / 2,
        IF(
            K73 = "teilsaniert",
            (MIN(IF(K$1:K$166="teilsaniert",J$1:J$166)) + MAX(IF(K$1:K$166="teilsaniert",J$1:J$166))) / 2,
            (MIN(IF(K$1:K$166="saniert",J$1:J$166)) + MAX(IF(K$1:K$166="saniert",J$1:J$166))) / 2
        )
    )),
    0,
    IF(
        J72 &lt; (IF(
            K73 = "unsaniert",
            (MIN(IF(K$1:K$166="unsaniert",J$1:J$166)) + MAX(IF(K$1:K$166="unsaniert",J$1:J$166))) / 2,
            IF(
                K73 = "teilsaniert",
                (MIN(IF(K$1:K$166="teilsaniert",J$1:J$166)) + MAX(IF(K$1:K$166="teilsaniert",J$1:J$166))) / 2,
                (MIN(IF(K$1:K$166="saniert",J$1:J$166)) + MAX(IF(K$1:K$166="saniert",J$1:J$166))) / 2
            )
        )),
        0,
        I73
    )
)</f>
        <v>0</v>
      </c>
      <c r="O73" s="160"/>
      <c r="P73" s="174">
        <f t="shared" si="17"/>
        <v>-0.79921968063939963</v>
      </c>
      <c r="Q73" s="173">
        <f>_xlfn.NORM.DIST(P73, P5,Q5, TRUE)</f>
        <v>0</v>
      </c>
      <c r="R73" s="174" t="str">
        <f t="shared" si="2"/>
        <v>saniert</v>
      </c>
      <c r="S73" s="174" cm="1">
        <f t="array" ref="S73">IF(
    Q73 &gt; (IF(
        R73 = "unsaniert",
        (MIN(IF(R$1:R$166="unsaniert",Q$1:Q$166)) + MAX(IF(R$1:R$166="unsaniert",Q$1:Q$166))) / 2,
        IF(
            R73 = "teilsaniert",
            (MIN(IF(R$1:R$166="teilsaniert",Q$1:Q$166)) + MAX(IF(R$1:R$166="teilsaniert",Q$1:Q$166))) / 2,
            (MIN(IF(R$1:R$166="saniert",Q$1:Q$166)) + MAX(IF(R$1:R$166="saniert",Q$1:Q$166))) / 2
        )
    )),
    0,
    IF(
        Q72 &lt; (IF(
            R73 = "unsaniert",
            (MIN(IF(R$1:R$166="unsaniert",Q$1:Q$166)) + MAX(IF(R$1:R$166="unsaniert",Q$1:Q$166))) / 2,
            IF(
                R73 = "teilsaniert",
                (MIN(IF(R$1:R$166="teilsaniert",Q$1:Q$166)) + MAX(IF(R$1:R$166="teilsaniert",Q$1:Q$166))) / 2,
                (MIN(IF(R$1:R$166="saniert",Q$1:Q$166)) + MAX(IF(R$1:R$166="saniert",Q$1:Q$166))) / 2
            )
        )),
        0,
        P73
    )
)</f>
        <v>0</v>
      </c>
      <c r="W73" s="174">
        <f t="shared" si="18"/>
        <v>0.17763751553082971</v>
      </c>
      <c r="X73" s="173">
        <f t="shared" si="3"/>
        <v>9.9915615882735623E-47</v>
      </c>
      <c r="Y73" s="174" t="str">
        <f t="shared" si="4"/>
        <v>saniert</v>
      </c>
      <c r="Z73" s="174" cm="1">
        <f t="array" ref="Z73">IF(
    X73 &gt; (IF(
        Y73 = "unsaniert",
        (MIN(IF(Y$29:Y$166="unsaniert",X$29:X$166)) + MAX(IF(Y$29:Y$166="unsaniert",X$29:X$166))) / 2,
        IF(
            Y73 = "teilsaniert",
            (MIN(IF(Y$29:Y$166="teilsaniert",X$29:X$166)) + MAX(IF(Y$29:Y$166="teilsaniert",X$29:X$166))) / 2,
            (MIN(IF(Y$29:Y$166="saniert",X$29:X$166)) + MAX(IF(Y$29:Y$166="saniert",X$29:X$166))) / 2
        )
    )),
    0,
    IF(
        X72 &lt; (IF(
            Y73 = "unsaniert",
            (MIN(IF(Y$29:Y$166="unsaniert",X$29:X$166)) + MAX(IF(Y$29:Y$166="unsaniert",X$29:X$166))) / 2,
            IF(
                Y73 = "teilsaniert",
                (MIN(IF(Y$29:Y$166="teilsaniert",X$29:X$166)) + MAX(IF(Y$29:Y$166="teilsaniert",X$29:X$166))) / 2,
                (MIN(IF(Y$29:Y$166="saniert",X$29:X$166)) + MAX(IF(Y$29:Y$166="saniert",X$29:X$166))) / 2
            )
        )),
        0,
        W73
    )
)</f>
        <v>0</v>
      </c>
      <c r="AA73" s="160"/>
      <c r="AB73" s="160"/>
      <c r="AC73" s="160"/>
      <c r="AD73" s="174">
        <f t="shared" si="19"/>
        <v>-0.37782670540426933</v>
      </c>
      <c r="AE73" s="173">
        <f t="shared" si="5"/>
        <v>0</v>
      </c>
      <c r="AF73" s="174" t="str">
        <f t="shared" si="6"/>
        <v>saniert</v>
      </c>
      <c r="AG73" s="174" cm="1">
        <f t="array" ref="AG73">IF(
    AE73 &gt; (IF(
        AF73 = "unsaniert",
        (MIN(IF(AF$1:AF$166="unsaniert",AE$1:AE$166)) + MAX(IF(AF$1:AF$166="unsaniert",AE$1:AE$166))) / 2,
        IF(
            AF73 = "teilsaniert",
            (MIN(IF(AF$1:AF$166="teilsaniert",AE$1:AE$166)) + MAX(IF(AF$1:AF$166="teilsaniert",AE$1:AE$166))) / 2,
            (MIN(IF(AF$1:AF$166="saniert",AE$1:AE$166)) + MAX(IF(AF$1:AF$166="saniert",AE$1:AE$166))) / 2
        )
    )),
    0,
    IF(
        AE72 &lt; (IF(
            AF73 = "unsaniert",
            (MIN(IF(AF$1:AF$166="unsaniert",AE$1:AE$166)) + MAX(IF(AF$1:AF$166="unsaniert",AE$1:AE$166))) / 2,
            IF(
                AF73 = "teilsaniert",
                (MIN(IF(AF$1:AF$166="teilsaniert",AE$1:AE$166)) + MAX(IF(AF$1:AF$166="teilsaniert",AE$1:AE$166))) / 2,
                (MIN(IF(AF$1:AF$166="saniert",AE$1:AE$166)) + MAX(IF(AF$1:AF$166="saniert",AE$1:AE$166))) / 2
            )
        )),
        0,
        AD73
    )
)</f>
        <v>0</v>
      </c>
      <c r="AH73" s="160"/>
      <c r="AI73" s="160"/>
      <c r="AJ73" s="160"/>
      <c r="AK73" s="174">
        <f t="shared" si="20"/>
        <v>-0.76525175230566422</v>
      </c>
      <c r="AL73" s="173">
        <f t="shared" si="7"/>
        <v>0</v>
      </c>
      <c r="AM73" s="174" t="str">
        <f t="shared" si="8"/>
        <v>saniert</v>
      </c>
      <c r="AN73" s="174" cm="1">
        <f t="array" ref="AN73">IF(
    AL73 &gt; (IF(
        AM73 = "unsaniert",
        (MIN(IF(AM$1:AM$166="unsaniert",AL$1:AL$166)) + MAX(IF(AM$1:AM$166="unsaniert",AL$1:AL$166))) / 2,
        IF(
            AM73 = "teilsaniert",
            (MIN(IF(AM$1:AM$166="teilsaniert",AL$1:AL$166)) + MAX(IF(AM$1:AM$166="teilsaniert",AL$1:AL$166))) / 2,
            (MIN(IF(AM$1:AM$166="saniert",AL$1:AL$166)) + MAX(IF(AM$1:AM$166="saniert",AL$1:AL$166))) / 2
        )
    )),
    0,
    IF(
        AL72 &lt; (IF(
            AM73 = "unsaniert",
            (MIN(IF(AM$1:AM$166="unsaniert",AL$1:AL$166)) + MAX(IF(AM$1:AM$166="unsaniert",AL$1:AL$166))) / 2,
            IF(
                AM73 = "teilsaniert",
                (MIN(IF(AM$1:AM$166="teilsaniert",AL$1:AL$166)) + MAX(IF(AM$1:AM$166="teilsaniert",AL$1:AL$166))) / 2,
                (MIN(IF(AM$1:AM$166="saniert",AL$1:AL$166)) + MAX(IF(AM$1:AM$166="saniert",AL$1:AL$166))) / 2
            )
        )),
        0,
        AK73
    )
)</f>
        <v>0</v>
      </c>
      <c r="AR73" s="174">
        <f t="shared" si="21"/>
        <v>0.572643132514701</v>
      </c>
      <c r="AS73" s="173">
        <f t="shared" si="9"/>
        <v>4.7479424165530078E-9</v>
      </c>
      <c r="AT73" s="174" t="str">
        <f t="shared" si="10"/>
        <v>saniert</v>
      </c>
      <c r="AU73" s="174" cm="1">
        <f t="array" ref="AU73">IF(
    AS73 &gt; (IF(
        AT73 = "unsaniert",
        (MIN(IF(AT$1:AT$166="unsaniert",AS$1:AS$166)) + MAX(IF(AT$1:AT$166="unsaniert",AS$1:AS$166))) / 2,
        IF(
            AT73 = "teilsaniert",
            (MIN(IF(AT$1:AT$166="teilsaniert",AS$1:AS$166)) + MAX(IF(AT$1:AT$166="teilsaniert",AS$1:AS$166))) / 2,
            (MIN(IF(AT$1:AT$166="saniert",AS$1:AS$166)) + MAX(IF(AT$1:AT$166="saniert",AS$1:AS$166))) / 2
        )
    )),
    0,
    IF(
        AS72 &lt; (IF(
            AT73 = "unsaniert",
            (MIN(IF(AT$1:AT$166="unsaniert",AS$1:AS$166)) + MAX(IF(AT$1:AT$166="unsaniert",AS$1:AS$166))) / 2,
            IF(
                AT73 = "teilsaniert",
                (MIN(IF(AT$1:AT$166="teilsaniert",AS$1:AS$166)) + MAX(IF(AT$1:AT$166="teilsaniert",AS$1:AS$166))) / 2,
                (MIN(IF(AT$1:AT$166="saniert",AS$1:AS$166)) + MAX(IF(AT$1:AT$166="saniert",AS$1:AS$166))) / 2
            )
        )),
        0,
        AR73
    )
)</f>
        <v>0</v>
      </c>
      <c r="AV73" s="160"/>
      <c r="AW73" s="160"/>
      <c r="AX73" s="160"/>
      <c r="AY73" s="174">
        <f t="shared" si="22"/>
        <v>-0.4142580508884951</v>
      </c>
      <c r="AZ73" s="173">
        <f t="shared" si="24"/>
        <v>8.4310847870282606E-59</v>
      </c>
      <c r="BA73" s="174" t="str">
        <f t="shared" si="25"/>
        <v>saniert</v>
      </c>
      <c r="BB73" s="174" cm="1">
        <f t="array" ref="BB73">IF(
    AZ73 &gt; (IF(
        BA73 = "unsaniert",
        (MIN(IF(BA$1:BA$166="unsaniert",AZ$1:AZ$166)) + MAX(IF(BA$1:BA$166="unsaniert",AZ$1:AZ$166))) / 2,
        IF(
            BA73 = "teilsaniert",
            (MIN(IF(BA$1:BA$166="teilsaniert",AZ$1:AZ$166)) + MAX(IF(BA$1:BA$166="teilsaniert",AZ$1:AZ$166))) / 2,
            (MIN(IF(BA$1:BA$166="saniert",AZ$1:AZ$166)) + MAX(IF(BA$1:BA$166="saniert",AZ$1:AZ$166))) / 2
        )
    )),
    0,
    IF(
        AZ72 &lt; (IF(
            BA73 = "unsaniert",
            (MIN(IF(BA$1:BA$166="unsaniert",AZ$1:AZ$166)) + MAX(IF(BA$1:BA$166="unsaniert",AZ$1:AZ$166))) / 2,
            IF(
                BA73 = "teilsaniert",
                (MIN(IF(BA$1:BA$166="teilsaniert",AZ$1:AZ$166)) + MAX(IF(BA$1:BA$166="teilsaniert",AZ$1:AZ$166))) / 2,
                (MIN(IF(BA$1:BA$166="saniert",AZ$1:AZ$166)) + MAX(IF(BA$1:BA$166="saniert",AZ$1:AZ$166))) / 2
            )
        )),
        0,
        AY73
    )
)</f>
        <v>0</v>
      </c>
      <c r="BC73" s="160"/>
      <c r="BD73" s="160"/>
      <c r="BE73" s="160"/>
      <c r="BF73" s="174">
        <f t="shared" si="23"/>
        <v>-0.59200284853388252</v>
      </c>
      <c r="BG73" s="173">
        <f t="shared" si="13"/>
        <v>7.9933977366237794E-36</v>
      </c>
      <c r="BH73" s="174" t="str">
        <f t="shared" si="14"/>
        <v>saniert</v>
      </c>
      <c r="BI73" s="174" cm="1">
        <f t="array" ref="BI73">IF(
    BG73 &gt; (IF(
        BH73 = "unsaniert",
        (MIN(IF(BH$1:BH$166="unsaniert",BG$1:BG$166)) + MAX(IF(BH$1:BH$166="unsaniert",BG$1:BG$166))) / 2,
        IF(
            BH73 = "teilsaniert",
            (MIN(IF(BH$1:BH$166="teilsaniert",BG$1:BG$166)) + MAX(IF(BH$1:BH$166="teilsaniert",BG$1:BG$166))) / 2,
            (MIN(IF(BH$1:BH$166="saniert",BG$1:BG$166)) + MAX(IF(BH$1:BH$166="saniert",BG$1:BG$166))) / 2
        )
    )),
    0,
    IF(
        BG72 &lt; (IF(
            BH73 = "unsaniert",
            (MIN(IF(BH$1:BH$166="unsaniert",BG$1:BG$166)) + MAX(IF(BH$1:BH$166="unsaniert",BG$1:BG$166))) / 2,
            IF(
                BH73 = "teilsaniert",
                (MIN(IF(BH$1:BH$166="teilsaniert",BG$1:BG$166)) + MAX(IF(BH$1:BH$166="teilsaniert",BG$1:BG$166))) / 2,
                (MIN(IF(BH$1:BH$166="saniert",BG$1:BG$166)) + MAX(IF(BH$1:BH$166="saniert",BG$1:BG$166))) / 2
            )
        )),
        0,
        BF73
    )
)</f>
        <v>0</v>
      </c>
    </row>
    <row r="74" spans="2:61">
      <c r="B74" s="174">
        <f t="shared" si="15"/>
        <v>0.14427253095293635</v>
      </c>
      <c r="C74" s="173">
        <f>_xlfn.NORM.DIST(B74, B5,C5, TRUE)</f>
        <v>4.0938221322682573E-84</v>
      </c>
      <c r="D74" s="174" t="str">
        <f t="shared" si="0"/>
        <v>saniert</v>
      </c>
      <c r="E74" s="174" cm="1">
        <f t="array" ref="E74">IF(
    C74 &gt; (IF(
        D74 = "unsaniert",
        (MIN(IF(D$1:D$166="unsaniert",C$1:C$166)) + MAX(IF(D$1:D$166="unsaniert",C$1:C$166))) / 2,
        IF(
            D74 = "teilsaniert",
            (MIN(IF(D$1:D$166="teilsaniert",C$1:C$166)) + MAX(IF(D$1:D$166="teilsaniert",C$1:C$166))) / 2,
            (MIN(IF(D$1:D$166="saniert",C$1:C$166)) + MAX(IF(D$1:D$166="saniert",C$1:C$166))) / 2
        )
    )),
    0,
    IF(
        C73 &lt; (IF(
            D74 = "unsaniert",
            (MIN(IF(D$1:D$166="unsaniert",C$1:C$166)) + MAX(IF(D$1:D$166="unsaniert",C$1:C$166))) / 2,
            IF(
                D74 = "teilsaniert",
                (MIN(IF(D$1:D$166="teilsaniert",C$1:C$166)) + MAX(IF(D$1:D$166="teilsaniert",C$1:C$166))) / 2,
                (MIN(IF(D$1:D$166="saniert",C$1:C$166)) + MAX(IF(D$1:D$166="saniert",C$1:C$166))) / 2
            )
        )),
        0,
        B74
    )
)</f>
        <v>0</v>
      </c>
      <c r="H74" s="160"/>
      <c r="I74" s="174">
        <f t="shared" si="16"/>
        <v>-0.40297307665856641</v>
      </c>
      <c r="J74" s="173">
        <f>_xlfn.NORM.DIST(I74, I5,J5, TRUE)</f>
        <v>8.497221195924354E-73</v>
      </c>
      <c r="K74" s="174" t="str">
        <f t="shared" si="1"/>
        <v>saniert</v>
      </c>
      <c r="L74" s="174" cm="1">
        <f t="array" ref="L74">IF(
    J74 &gt; (IF(
        K74 = "unsaniert",
        (MIN(IF(K$1:K$166="unsaniert",J$1:J$166)) + MAX(IF(K$1:K$166="unsaniert",J$1:J$166))) / 2,
        IF(
            K74 = "teilsaniert",
            (MIN(IF(K$1:K$166="teilsaniert",J$1:J$166)) + MAX(IF(K$1:K$166="teilsaniert",J$1:J$166))) / 2,
            (MIN(IF(K$1:K$166="saniert",J$1:J$166)) + MAX(IF(K$1:K$166="saniert",J$1:J$166))) / 2
        )
    )),
    0,
    IF(
        J73 &lt; (IF(
            K74 = "unsaniert",
            (MIN(IF(K$1:K$166="unsaniert",J$1:J$166)) + MAX(IF(K$1:K$166="unsaniert",J$1:J$166))) / 2,
            IF(
                K74 = "teilsaniert",
                (MIN(IF(K$1:K$166="teilsaniert",J$1:J$166)) + MAX(IF(K$1:K$166="teilsaniert",J$1:J$166))) / 2,
                (MIN(IF(K$1:K$166="saniert",J$1:J$166)) + MAX(IF(K$1:K$166="saniert",J$1:J$166))) / 2
            )
        )),
        0,
        I74
    )
)</f>
        <v>0</v>
      </c>
      <c r="O74" s="160"/>
      <c r="P74" s="174">
        <f t="shared" si="17"/>
        <v>-0.82921968063939966</v>
      </c>
      <c r="Q74" s="173">
        <f>_xlfn.NORM.DIST(P74, P5,Q5, TRUE)</f>
        <v>0</v>
      </c>
      <c r="R74" s="174" t="str">
        <f t="shared" si="2"/>
        <v>saniert</v>
      </c>
      <c r="S74" s="174" cm="1">
        <f t="array" ref="S74">IF(
    Q74 &gt; (IF(
        R74 = "unsaniert",
        (MIN(IF(R$1:R$166="unsaniert",Q$1:Q$166)) + MAX(IF(R$1:R$166="unsaniert",Q$1:Q$166))) / 2,
        IF(
            R74 = "teilsaniert",
            (MIN(IF(R$1:R$166="teilsaniert",Q$1:Q$166)) + MAX(IF(R$1:R$166="teilsaniert",Q$1:Q$166))) / 2,
            (MIN(IF(R$1:R$166="saniert",Q$1:Q$166)) + MAX(IF(R$1:R$166="saniert",Q$1:Q$166))) / 2
        )
    )),
    0,
    IF(
        Q73 &lt; (IF(
            R74 = "unsaniert",
            (MIN(IF(R$1:R$166="unsaniert",Q$1:Q$166)) + MAX(IF(R$1:R$166="unsaniert",Q$1:Q$166))) / 2,
            IF(
                R74 = "teilsaniert",
                (MIN(IF(R$1:R$166="teilsaniert",Q$1:Q$166)) + MAX(IF(R$1:R$166="teilsaniert",Q$1:Q$166))) / 2,
                (MIN(IF(R$1:R$166="saniert",Q$1:Q$166)) + MAX(IF(R$1:R$166="saniert",Q$1:Q$166))) / 2
            )
        )),
        0,
        P74
    )
)</f>
        <v>0</v>
      </c>
      <c r="W74" s="174">
        <f t="shared" si="18"/>
        <v>0.14763751553082971</v>
      </c>
      <c r="X74" s="173">
        <f t="shared" si="3"/>
        <v>1.2925817116596551E-49</v>
      </c>
      <c r="Y74" s="174" t="str">
        <f t="shared" si="4"/>
        <v>saniert</v>
      </c>
      <c r="Z74" s="174" cm="1">
        <f t="array" ref="Z74">IF(
    X74 &gt; (IF(
        Y74 = "unsaniert",
        (MIN(IF(Y$29:Y$166="unsaniert",X$29:X$166)) + MAX(IF(Y$29:Y$166="unsaniert",X$29:X$166))) / 2,
        IF(
            Y74 = "teilsaniert",
            (MIN(IF(Y$29:Y$166="teilsaniert",X$29:X$166)) + MAX(IF(Y$29:Y$166="teilsaniert",X$29:X$166))) / 2,
            (MIN(IF(Y$29:Y$166="saniert",X$29:X$166)) + MAX(IF(Y$29:Y$166="saniert",X$29:X$166))) / 2
        )
    )),
    0,
    IF(
        X73 &lt; (IF(
            Y74 = "unsaniert",
            (MIN(IF(Y$29:Y$166="unsaniert",X$29:X$166)) + MAX(IF(Y$29:Y$166="unsaniert",X$29:X$166))) / 2,
            IF(
                Y74 = "teilsaniert",
                (MIN(IF(Y$29:Y$166="teilsaniert",X$29:X$166)) + MAX(IF(Y$29:Y$166="teilsaniert",X$29:X$166))) / 2,
                (MIN(IF(Y$29:Y$166="saniert",X$29:X$166)) + MAX(IF(Y$29:Y$166="saniert",X$29:X$166))) / 2
            )
        )),
        0,
        W74
    )
)</f>
        <v>0</v>
      </c>
      <c r="AA74" s="160"/>
      <c r="AB74" s="160"/>
      <c r="AC74" s="160"/>
      <c r="AD74" s="174">
        <f t="shared" si="19"/>
        <v>-0.40782670540426935</v>
      </c>
      <c r="AE74" s="173">
        <f t="shared" si="5"/>
        <v>0</v>
      </c>
      <c r="AF74" s="174" t="str">
        <f t="shared" si="6"/>
        <v>saniert</v>
      </c>
      <c r="AG74" s="174" cm="1">
        <f t="array" ref="AG74">IF(
    AE74 &gt; (IF(
        AF74 = "unsaniert",
        (MIN(IF(AF$1:AF$166="unsaniert",AE$1:AE$166)) + MAX(IF(AF$1:AF$166="unsaniert",AE$1:AE$166))) / 2,
        IF(
            AF74 = "teilsaniert",
            (MIN(IF(AF$1:AF$166="teilsaniert",AE$1:AE$166)) + MAX(IF(AF$1:AF$166="teilsaniert",AE$1:AE$166))) / 2,
            (MIN(IF(AF$1:AF$166="saniert",AE$1:AE$166)) + MAX(IF(AF$1:AF$166="saniert",AE$1:AE$166))) / 2
        )
    )),
    0,
    IF(
        AE73 &lt; (IF(
            AF74 = "unsaniert",
            (MIN(IF(AF$1:AF$166="unsaniert",AE$1:AE$166)) + MAX(IF(AF$1:AF$166="unsaniert",AE$1:AE$166))) / 2,
            IF(
                AF74 = "teilsaniert",
                (MIN(IF(AF$1:AF$166="teilsaniert",AE$1:AE$166)) + MAX(IF(AF$1:AF$166="teilsaniert",AE$1:AE$166))) / 2,
                (MIN(IF(AF$1:AF$166="saniert",AE$1:AE$166)) + MAX(IF(AF$1:AF$166="saniert",AE$1:AE$166))) / 2
            )
        )),
        0,
        AD74
    )
)</f>
        <v>0</v>
      </c>
      <c r="AH74" s="160"/>
      <c r="AI74" s="160"/>
      <c r="AJ74" s="160"/>
      <c r="AK74" s="174">
        <f t="shared" si="20"/>
        <v>-0.79525175230566425</v>
      </c>
      <c r="AL74" s="173">
        <f t="shared" si="7"/>
        <v>0</v>
      </c>
      <c r="AM74" s="174" t="str">
        <f t="shared" si="8"/>
        <v>saniert</v>
      </c>
      <c r="AN74" s="174" cm="1">
        <f t="array" ref="AN74">IF(
    AL74 &gt; (IF(
        AM74 = "unsaniert",
        (MIN(IF(AM$1:AM$166="unsaniert",AL$1:AL$166)) + MAX(IF(AM$1:AM$166="unsaniert",AL$1:AL$166))) / 2,
        IF(
            AM74 = "teilsaniert",
            (MIN(IF(AM$1:AM$166="teilsaniert",AL$1:AL$166)) + MAX(IF(AM$1:AM$166="teilsaniert",AL$1:AL$166))) / 2,
            (MIN(IF(AM$1:AM$166="saniert",AL$1:AL$166)) + MAX(IF(AM$1:AM$166="saniert",AL$1:AL$166))) / 2
        )
    )),
    0,
    IF(
        AL73 &lt; (IF(
            AM74 = "unsaniert",
            (MIN(IF(AM$1:AM$166="unsaniert",AL$1:AL$166)) + MAX(IF(AM$1:AM$166="unsaniert",AL$1:AL$166))) / 2,
            IF(
                AM74 = "teilsaniert",
                (MIN(IF(AM$1:AM$166="teilsaniert",AL$1:AL$166)) + MAX(IF(AM$1:AM$166="teilsaniert",AL$1:AL$166))) / 2,
                (MIN(IF(AM$1:AM$166="saniert",AL$1:AL$166)) + MAX(IF(AM$1:AM$166="saniert",AL$1:AL$166))) / 2
            )
        )),
        0,
        AK74
    )
)</f>
        <v>0</v>
      </c>
      <c r="AR74" s="174">
        <f t="shared" si="21"/>
        <v>0.54264313251470098</v>
      </c>
      <c r="AS74" s="173">
        <f t="shared" si="9"/>
        <v>1.1900363398143383E-9</v>
      </c>
      <c r="AT74" s="174" t="str">
        <f t="shared" si="10"/>
        <v>saniert</v>
      </c>
      <c r="AU74" s="174" cm="1">
        <f t="array" ref="AU74">IF(
    AS74 &gt; (IF(
        AT74 = "unsaniert",
        (MIN(IF(AT$1:AT$166="unsaniert",AS$1:AS$166)) + MAX(IF(AT$1:AT$166="unsaniert",AS$1:AS$166))) / 2,
        IF(
            AT74 = "teilsaniert",
            (MIN(IF(AT$1:AT$166="teilsaniert",AS$1:AS$166)) + MAX(IF(AT$1:AT$166="teilsaniert",AS$1:AS$166))) / 2,
            (MIN(IF(AT$1:AT$166="saniert",AS$1:AS$166)) + MAX(IF(AT$1:AT$166="saniert",AS$1:AS$166))) / 2
        )
    )),
    0,
    IF(
        AS73 &lt; (IF(
            AT74 = "unsaniert",
            (MIN(IF(AT$1:AT$166="unsaniert",AS$1:AS$166)) + MAX(IF(AT$1:AT$166="unsaniert",AS$1:AS$166))) / 2,
            IF(
                AT74 = "teilsaniert",
                (MIN(IF(AT$1:AT$166="teilsaniert",AS$1:AS$166)) + MAX(IF(AT$1:AT$166="teilsaniert",AS$1:AS$166))) / 2,
                (MIN(IF(AT$1:AT$166="saniert",AS$1:AS$166)) + MAX(IF(AT$1:AT$166="saniert",AS$1:AS$166))) / 2
            )
        )),
        0,
        AR74
    )
)</f>
        <v>0</v>
      </c>
      <c r="AV74" s="160"/>
      <c r="AW74" s="160"/>
      <c r="AX74" s="160"/>
      <c r="AY74" s="174">
        <f t="shared" si="22"/>
        <v>-0.44425805088849513</v>
      </c>
      <c r="AZ74" s="173">
        <f t="shared" si="24"/>
        <v>2.1520412641244982E-62</v>
      </c>
      <c r="BA74" s="174" t="str">
        <f t="shared" si="25"/>
        <v>saniert</v>
      </c>
      <c r="BB74" s="174" cm="1">
        <f t="array" ref="BB74">IF(
    AZ74 &gt; (IF(
        BA74 = "unsaniert",
        (MIN(IF(BA$1:BA$166="unsaniert",AZ$1:AZ$166)) + MAX(IF(BA$1:BA$166="unsaniert",AZ$1:AZ$166))) / 2,
        IF(
            BA74 = "teilsaniert",
            (MIN(IF(BA$1:BA$166="teilsaniert",AZ$1:AZ$166)) + MAX(IF(BA$1:BA$166="teilsaniert",AZ$1:AZ$166))) / 2,
            (MIN(IF(BA$1:BA$166="saniert",AZ$1:AZ$166)) + MAX(IF(BA$1:BA$166="saniert",AZ$1:AZ$166))) / 2
        )
    )),
    0,
    IF(
        AZ73 &lt; (IF(
            BA74 = "unsaniert",
            (MIN(IF(BA$1:BA$166="unsaniert",AZ$1:AZ$166)) + MAX(IF(BA$1:BA$166="unsaniert",AZ$1:AZ$166))) / 2,
            IF(
                BA74 = "teilsaniert",
                (MIN(IF(BA$1:BA$166="teilsaniert",AZ$1:AZ$166)) + MAX(IF(BA$1:BA$166="teilsaniert",AZ$1:AZ$166))) / 2,
                (MIN(IF(BA$1:BA$166="saniert",AZ$1:AZ$166)) + MAX(IF(BA$1:BA$166="saniert",AZ$1:AZ$166))) / 2
            )
        )),
        0,
        AY74
    )
)</f>
        <v>0</v>
      </c>
      <c r="BC74" s="160"/>
      <c r="BD74" s="160"/>
      <c r="BE74" s="160"/>
      <c r="BF74" s="174">
        <f t="shared" si="23"/>
        <v>-0.62200284853388255</v>
      </c>
      <c r="BG74" s="173">
        <f t="shared" si="13"/>
        <v>4.5513819117268856E-38</v>
      </c>
      <c r="BH74" s="174" t="str">
        <f t="shared" si="14"/>
        <v>saniert</v>
      </c>
      <c r="BI74" s="174" cm="1">
        <f t="array" ref="BI74">IF(
    BG74 &gt; (IF(
        BH74 = "unsaniert",
        (MIN(IF(BH$1:BH$166="unsaniert",BG$1:BG$166)) + MAX(IF(BH$1:BH$166="unsaniert",BG$1:BG$166))) / 2,
        IF(
            BH74 = "teilsaniert",
            (MIN(IF(BH$1:BH$166="teilsaniert",BG$1:BG$166)) + MAX(IF(BH$1:BH$166="teilsaniert",BG$1:BG$166))) / 2,
            (MIN(IF(BH$1:BH$166="saniert",BG$1:BG$166)) + MAX(IF(BH$1:BH$166="saniert",BG$1:BG$166))) / 2
        )
    )),
    0,
    IF(
        BG73 &lt; (IF(
            BH74 = "unsaniert",
            (MIN(IF(BH$1:BH$166="unsaniert",BG$1:BG$166)) + MAX(IF(BH$1:BH$166="unsaniert",BG$1:BG$166))) / 2,
            IF(
                BH74 = "teilsaniert",
                (MIN(IF(BH$1:BH$166="teilsaniert",BG$1:BG$166)) + MAX(IF(BH$1:BH$166="teilsaniert",BG$1:BG$166))) / 2,
                (MIN(IF(BH$1:BH$166="saniert",BG$1:BG$166)) + MAX(IF(BH$1:BH$166="saniert",BG$1:BG$166))) / 2
            )
        )),
        0,
        BF74
    )
)</f>
        <v>0</v>
      </c>
    </row>
    <row r="75" spans="2:61">
      <c r="B75" s="174">
        <f t="shared" si="15"/>
        <v>0.11427253095293635</v>
      </c>
      <c r="C75" s="173">
        <f>_xlfn.NORM.DIST(B75, B5,C5, TRUE)</f>
        <v>4.89969994136079E-89</v>
      </c>
      <c r="D75" s="174" t="str">
        <f t="shared" si="0"/>
        <v>saniert</v>
      </c>
      <c r="E75" s="174" cm="1">
        <f t="array" ref="E75">IF(
    C75 &gt; (IF(
        D75 = "unsaniert",
        (MIN(IF(D$1:D$166="unsaniert",C$1:C$166)) + MAX(IF(D$1:D$166="unsaniert",C$1:C$166))) / 2,
        IF(
            D75 = "teilsaniert",
            (MIN(IF(D$1:D$166="teilsaniert",C$1:C$166)) + MAX(IF(D$1:D$166="teilsaniert",C$1:C$166))) / 2,
            (MIN(IF(D$1:D$166="saniert",C$1:C$166)) + MAX(IF(D$1:D$166="saniert",C$1:C$166))) / 2
        )
    )),
    0,
    IF(
        C74 &lt; (IF(
            D75 = "unsaniert",
            (MIN(IF(D$1:D$166="unsaniert",C$1:C$166)) + MAX(IF(D$1:D$166="unsaniert",C$1:C$166))) / 2,
            IF(
                D75 = "teilsaniert",
                (MIN(IF(D$1:D$166="teilsaniert",C$1:C$166)) + MAX(IF(D$1:D$166="teilsaniert",C$1:C$166))) / 2,
                (MIN(IF(D$1:D$166="saniert",C$1:C$166)) + MAX(IF(D$1:D$166="saniert",C$1:C$166))) / 2
            )
        )),
        0,
        B75
    )
)</f>
        <v>0</v>
      </c>
      <c r="H75" s="160"/>
      <c r="I75" s="174">
        <f t="shared" si="16"/>
        <v>-0.43297307665856644</v>
      </c>
      <c r="J75" s="173">
        <f>_xlfn.NORM.DIST(I75, I5,J5, TRUE)</f>
        <v>4.374671109689691E-77</v>
      </c>
      <c r="K75" s="174" t="str">
        <f t="shared" si="1"/>
        <v>saniert</v>
      </c>
      <c r="L75" s="174" cm="1">
        <f t="array" ref="L75">IF(
    J75 &gt; (IF(
        K75 = "unsaniert",
        (MIN(IF(K$1:K$166="unsaniert",J$1:J$166)) + MAX(IF(K$1:K$166="unsaniert",J$1:J$166))) / 2,
        IF(
            K75 = "teilsaniert",
            (MIN(IF(K$1:K$166="teilsaniert",J$1:J$166)) + MAX(IF(K$1:K$166="teilsaniert",J$1:J$166))) / 2,
            (MIN(IF(K$1:K$166="saniert",J$1:J$166)) + MAX(IF(K$1:K$166="saniert",J$1:J$166))) / 2
        )
    )),
    0,
    IF(
        J74 &lt; (IF(
            K75 = "unsaniert",
            (MIN(IF(K$1:K$166="unsaniert",J$1:J$166)) + MAX(IF(K$1:K$166="unsaniert",J$1:J$166))) / 2,
            IF(
                K75 = "teilsaniert",
                (MIN(IF(K$1:K$166="teilsaniert",J$1:J$166)) + MAX(IF(K$1:K$166="teilsaniert",J$1:J$166))) / 2,
                (MIN(IF(K$1:K$166="saniert",J$1:J$166)) + MAX(IF(K$1:K$166="saniert",J$1:J$166))) / 2
            )
        )),
        0,
        I75
    )
)</f>
        <v>0</v>
      </c>
      <c r="O75" s="160"/>
      <c r="P75" s="174">
        <f t="shared" si="17"/>
        <v>-0.85921968063939969</v>
      </c>
      <c r="Q75" s="173">
        <f>_xlfn.NORM.DIST(P75, P5,Q5, TRUE)</f>
        <v>0</v>
      </c>
      <c r="R75" s="174" t="str">
        <f t="shared" si="2"/>
        <v>saniert</v>
      </c>
      <c r="S75" s="174" cm="1">
        <f t="array" ref="S75">IF(
    Q75 &gt; (IF(
        R75 = "unsaniert",
        (MIN(IF(R$1:R$166="unsaniert",Q$1:Q$166)) + MAX(IF(R$1:R$166="unsaniert",Q$1:Q$166))) / 2,
        IF(
            R75 = "teilsaniert",
            (MIN(IF(R$1:R$166="teilsaniert",Q$1:Q$166)) + MAX(IF(R$1:R$166="teilsaniert",Q$1:Q$166))) / 2,
            (MIN(IF(R$1:R$166="saniert",Q$1:Q$166)) + MAX(IF(R$1:R$166="saniert",Q$1:Q$166))) / 2
        )
    )),
    0,
    IF(
        Q74 &lt; (IF(
            R75 = "unsaniert",
            (MIN(IF(R$1:R$166="unsaniert",Q$1:Q$166)) + MAX(IF(R$1:R$166="unsaniert",Q$1:Q$166))) / 2,
            IF(
                R75 = "teilsaniert",
                (MIN(IF(R$1:R$166="teilsaniert",Q$1:Q$166)) + MAX(IF(R$1:R$166="teilsaniert",Q$1:Q$166))) / 2,
                (MIN(IF(R$1:R$166="saniert",Q$1:Q$166)) + MAX(IF(R$1:R$166="saniert",Q$1:Q$166))) / 2
            )
        )),
        0,
        P75
    )
)</f>
        <v>0</v>
      </c>
      <c r="W75" s="174">
        <f t="shared" si="18"/>
        <v>0.11763751553082971</v>
      </c>
      <c r="X75" s="173">
        <f t="shared" si="3"/>
        <v>1.3602091393965133E-52</v>
      </c>
      <c r="Y75" s="174" t="str">
        <f t="shared" si="4"/>
        <v>saniert</v>
      </c>
      <c r="Z75" s="174" cm="1">
        <f t="array" ref="Z75">IF(
    X75 &gt; (IF(
        Y75 = "unsaniert",
        (MIN(IF(Y$29:Y$166="unsaniert",X$29:X$166)) + MAX(IF(Y$29:Y$166="unsaniert",X$29:X$166))) / 2,
        IF(
            Y75 = "teilsaniert",
            (MIN(IF(Y$29:Y$166="teilsaniert",X$29:X$166)) + MAX(IF(Y$29:Y$166="teilsaniert",X$29:X$166))) / 2,
            (MIN(IF(Y$29:Y$166="saniert",X$29:X$166)) + MAX(IF(Y$29:Y$166="saniert",X$29:X$166))) / 2
        )
    )),
    0,
    IF(
        X74 &lt; (IF(
            Y75 = "unsaniert",
            (MIN(IF(Y$29:Y$166="unsaniert",X$29:X$166)) + MAX(IF(Y$29:Y$166="unsaniert",X$29:X$166))) / 2,
            IF(
                Y75 = "teilsaniert",
                (MIN(IF(Y$29:Y$166="teilsaniert",X$29:X$166)) + MAX(IF(Y$29:Y$166="teilsaniert",X$29:X$166))) / 2,
                (MIN(IF(Y$29:Y$166="saniert",X$29:X$166)) + MAX(IF(Y$29:Y$166="saniert",X$29:X$166))) / 2
            )
        )),
        0,
        W75
    )
)</f>
        <v>0</v>
      </c>
      <c r="AA75" s="160"/>
      <c r="AB75" s="160"/>
      <c r="AC75" s="160"/>
      <c r="AD75" s="174">
        <f t="shared" si="19"/>
        <v>-0.43782670540426938</v>
      </c>
      <c r="AE75" s="173">
        <f t="shared" si="5"/>
        <v>0</v>
      </c>
      <c r="AF75" s="174" t="str">
        <f t="shared" si="6"/>
        <v>saniert</v>
      </c>
      <c r="AG75" s="174" cm="1">
        <f t="array" ref="AG75">IF(
    AE75 &gt; (IF(
        AF75 = "unsaniert",
        (MIN(IF(AF$1:AF$166="unsaniert",AE$1:AE$166)) + MAX(IF(AF$1:AF$166="unsaniert",AE$1:AE$166))) / 2,
        IF(
            AF75 = "teilsaniert",
            (MIN(IF(AF$1:AF$166="teilsaniert",AE$1:AE$166)) + MAX(IF(AF$1:AF$166="teilsaniert",AE$1:AE$166))) / 2,
            (MIN(IF(AF$1:AF$166="saniert",AE$1:AE$166)) + MAX(IF(AF$1:AF$166="saniert",AE$1:AE$166))) / 2
        )
    )),
    0,
    IF(
        AE74 &lt; (IF(
            AF75 = "unsaniert",
            (MIN(IF(AF$1:AF$166="unsaniert",AE$1:AE$166)) + MAX(IF(AF$1:AF$166="unsaniert",AE$1:AE$166))) / 2,
            IF(
                AF75 = "teilsaniert",
                (MIN(IF(AF$1:AF$166="teilsaniert",AE$1:AE$166)) + MAX(IF(AF$1:AF$166="teilsaniert",AE$1:AE$166))) / 2,
                (MIN(IF(AF$1:AF$166="saniert",AE$1:AE$166)) + MAX(IF(AF$1:AF$166="saniert",AE$1:AE$166))) / 2
            )
        )),
        0,
        AD75
    )
)</f>
        <v>0</v>
      </c>
      <c r="AH75" s="160"/>
      <c r="AI75" s="160"/>
      <c r="AJ75" s="160"/>
      <c r="AK75" s="174">
        <f t="shared" si="20"/>
        <v>-0.82525175230566428</v>
      </c>
      <c r="AL75" s="173">
        <f t="shared" si="7"/>
        <v>0</v>
      </c>
      <c r="AM75" s="174" t="str">
        <f t="shared" si="8"/>
        <v>saniert</v>
      </c>
      <c r="AN75" s="174" cm="1">
        <f t="array" ref="AN75">IF(
    AL75 &gt; (IF(
        AM75 = "unsaniert",
        (MIN(IF(AM$1:AM$166="unsaniert",AL$1:AL$166)) + MAX(IF(AM$1:AM$166="unsaniert",AL$1:AL$166))) / 2,
        IF(
            AM75 = "teilsaniert",
            (MIN(IF(AM$1:AM$166="teilsaniert",AL$1:AL$166)) + MAX(IF(AM$1:AM$166="teilsaniert",AL$1:AL$166))) / 2,
            (MIN(IF(AM$1:AM$166="saniert",AL$1:AL$166)) + MAX(IF(AM$1:AM$166="saniert",AL$1:AL$166))) / 2
        )
    )),
    0,
    IF(
        AL74 &lt; (IF(
            AM75 = "unsaniert",
            (MIN(IF(AM$1:AM$166="unsaniert",AL$1:AL$166)) + MAX(IF(AM$1:AM$166="unsaniert",AL$1:AL$166))) / 2,
            IF(
                AM75 = "teilsaniert",
                (MIN(IF(AM$1:AM$166="teilsaniert",AL$1:AL$166)) + MAX(IF(AM$1:AM$166="teilsaniert",AL$1:AL$166))) / 2,
                (MIN(IF(AM$1:AM$166="saniert",AL$1:AL$166)) + MAX(IF(AM$1:AM$166="saniert",AL$1:AL$166))) / 2
            )
        )),
        0,
        AK75
    )
)</f>
        <v>0</v>
      </c>
      <c r="AR75" s="174">
        <f t="shared" si="21"/>
        <v>0.51264313251470095</v>
      </c>
      <c r="AS75" s="173">
        <f t="shared" si="9"/>
        <v>2.8326943321575933E-10</v>
      </c>
      <c r="AT75" s="174" t="str">
        <f t="shared" si="10"/>
        <v>saniert</v>
      </c>
      <c r="AU75" s="174" cm="1">
        <f t="array" ref="AU75">IF(
    AS75 &gt; (IF(
        AT75 = "unsaniert",
        (MIN(IF(AT$1:AT$166="unsaniert",AS$1:AS$166)) + MAX(IF(AT$1:AT$166="unsaniert",AS$1:AS$166))) / 2,
        IF(
            AT75 = "teilsaniert",
            (MIN(IF(AT$1:AT$166="teilsaniert",AS$1:AS$166)) + MAX(IF(AT$1:AT$166="teilsaniert",AS$1:AS$166))) / 2,
            (MIN(IF(AT$1:AT$166="saniert",AS$1:AS$166)) + MAX(IF(AT$1:AT$166="saniert",AS$1:AS$166))) / 2
        )
    )),
    0,
    IF(
        AS74 &lt; (IF(
            AT75 = "unsaniert",
            (MIN(IF(AT$1:AT$166="unsaniert",AS$1:AS$166)) + MAX(IF(AT$1:AT$166="unsaniert",AS$1:AS$166))) / 2,
            IF(
                AT75 = "teilsaniert",
                (MIN(IF(AT$1:AT$166="teilsaniert",AS$1:AS$166)) + MAX(IF(AT$1:AT$166="teilsaniert",AS$1:AS$166))) / 2,
                (MIN(IF(AT$1:AT$166="saniert",AS$1:AS$166)) + MAX(IF(AT$1:AT$166="saniert",AS$1:AS$166))) / 2
            )
        )),
        0,
        AR75
    )
)</f>
        <v>0</v>
      </c>
      <c r="AV75" s="160"/>
      <c r="AW75" s="160"/>
      <c r="AX75" s="160"/>
      <c r="AY75" s="174">
        <f t="shared" si="22"/>
        <v>-0.47425805088849515</v>
      </c>
      <c r="AZ75" s="173">
        <f t="shared" si="24"/>
        <v>4.2676970494378527E-66</v>
      </c>
      <c r="BA75" s="174" t="str">
        <f t="shared" si="25"/>
        <v>saniert</v>
      </c>
      <c r="BB75" s="174" cm="1">
        <f t="array" ref="BB75">IF(
    AZ75 &gt; (IF(
        BA75 = "unsaniert",
        (MIN(IF(BA$1:BA$166="unsaniert",AZ$1:AZ$166)) + MAX(IF(BA$1:BA$166="unsaniert",AZ$1:AZ$166))) / 2,
        IF(
            BA75 = "teilsaniert",
            (MIN(IF(BA$1:BA$166="teilsaniert",AZ$1:AZ$166)) + MAX(IF(BA$1:BA$166="teilsaniert",AZ$1:AZ$166))) / 2,
            (MIN(IF(BA$1:BA$166="saniert",AZ$1:AZ$166)) + MAX(IF(BA$1:BA$166="saniert",AZ$1:AZ$166))) / 2
        )
    )),
    0,
    IF(
        AZ74 &lt; (IF(
            BA75 = "unsaniert",
            (MIN(IF(BA$1:BA$166="unsaniert",AZ$1:AZ$166)) + MAX(IF(BA$1:BA$166="unsaniert",AZ$1:AZ$166))) / 2,
            IF(
                BA75 = "teilsaniert",
                (MIN(IF(BA$1:BA$166="teilsaniert",AZ$1:AZ$166)) + MAX(IF(BA$1:BA$166="teilsaniert",AZ$1:AZ$166))) / 2,
                (MIN(IF(BA$1:BA$166="saniert",AZ$1:AZ$166)) + MAX(IF(BA$1:BA$166="saniert",AZ$1:AZ$166))) / 2
            )
        )),
        0,
        AY75
    )
)</f>
        <v>0</v>
      </c>
      <c r="BC75" s="160"/>
      <c r="BD75" s="160"/>
      <c r="BE75" s="160"/>
      <c r="BF75" s="174">
        <f t="shared" si="23"/>
        <v>-0.65200284853388257</v>
      </c>
      <c r="BG75" s="173">
        <f t="shared" si="13"/>
        <v>2.1992892002653773E-40</v>
      </c>
      <c r="BH75" s="174" t="str">
        <f t="shared" si="14"/>
        <v>saniert</v>
      </c>
      <c r="BI75" s="174" cm="1">
        <f t="array" ref="BI75">IF(
    BG75 &gt; (IF(
        BH75 = "unsaniert",
        (MIN(IF(BH$1:BH$166="unsaniert",BG$1:BG$166)) + MAX(IF(BH$1:BH$166="unsaniert",BG$1:BG$166))) / 2,
        IF(
            BH75 = "teilsaniert",
            (MIN(IF(BH$1:BH$166="teilsaniert",BG$1:BG$166)) + MAX(IF(BH$1:BH$166="teilsaniert",BG$1:BG$166))) / 2,
            (MIN(IF(BH$1:BH$166="saniert",BG$1:BG$166)) + MAX(IF(BH$1:BH$166="saniert",BG$1:BG$166))) / 2
        )
    )),
    0,
    IF(
        BG74 &lt; (IF(
            BH75 = "unsaniert",
            (MIN(IF(BH$1:BH$166="unsaniert",BG$1:BG$166)) + MAX(IF(BH$1:BH$166="unsaniert",BG$1:BG$166))) / 2,
            IF(
                BH75 = "teilsaniert",
                (MIN(IF(BH$1:BH$166="teilsaniert",BG$1:BG$166)) + MAX(IF(BH$1:BH$166="teilsaniert",BG$1:BG$166))) / 2,
                (MIN(IF(BH$1:BH$166="saniert",BG$1:BG$166)) + MAX(IF(BH$1:BH$166="saniert",BG$1:BG$166))) / 2
            )
        )),
        0,
        BF75
    )
)</f>
        <v>0</v>
      </c>
    </row>
    <row r="76" spans="2:61">
      <c r="B76" s="174">
        <f t="shared" si="15"/>
        <v>8.4272530952936353E-2</v>
      </c>
      <c r="C76" s="173">
        <f>_xlfn.NORM.DIST(B76, B5,C5, TRUE)</f>
        <v>4.2202117035929359E-94</v>
      </c>
      <c r="D76" s="174" t="str">
        <f t="shared" si="0"/>
        <v>saniert</v>
      </c>
      <c r="E76" s="174" cm="1">
        <f t="array" ref="E76">IF(
    C76 &gt; (IF(
        D76 = "unsaniert",
        (MIN(IF(D$1:D$166="unsaniert",C$1:C$166)) + MAX(IF(D$1:D$166="unsaniert",C$1:C$166))) / 2,
        IF(
            D76 = "teilsaniert",
            (MIN(IF(D$1:D$166="teilsaniert",C$1:C$166)) + MAX(IF(D$1:D$166="teilsaniert",C$1:C$166))) / 2,
            (MIN(IF(D$1:D$166="saniert",C$1:C$166)) + MAX(IF(D$1:D$166="saniert",C$1:C$166))) / 2
        )
    )),
    0,
    IF(
        C75 &lt; (IF(
            D76 = "unsaniert",
            (MIN(IF(D$1:D$166="unsaniert",C$1:C$166)) + MAX(IF(D$1:D$166="unsaniert",C$1:C$166))) / 2,
            IF(
                D76 = "teilsaniert",
                (MIN(IF(D$1:D$166="teilsaniert",C$1:C$166)) + MAX(IF(D$1:D$166="teilsaniert",C$1:C$166))) / 2,
                (MIN(IF(D$1:D$166="saniert",C$1:C$166)) + MAX(IF(D$1:D$166="saniert",C$1:C$166))) / 2
            )
        )),
        0,
        B76
    )
)</f>
        <v>0</v>
      </c>
      <c r="H76" s="160"/>
      <c r="I76" s="174">
        <f t="shared" si="16"/>
        <v>-0.46297307665856646</v>
      </c>
      <c r="J76" s="173">
        <f>_xlfn.NORM.DIST(I76, I5,J5, TRUE)</f>
        <v>1.686412135314636E-81</v>
      </c>
      <c r="K76" s="174" t="str">
        <f t="shared" si="1"/>
        <v>saniert</v>
      </c>
      <c r="L76" s="174" cm="1">
        <f t="array" ref="L76">IF(
    J76 &gt; (IF(
        K76 = "unsaniert",
        (MIN(IF(K$1:K$166="unsaniert",J$1:J$166)) + MAX(IF(K$1:K$166="unsaniert",J$1:J$166))) / 2,
        IF(
            K76 = "teilsaniert",
            (MIN(IF(K$1:K$166="teilsaniert",J$1:J$166)) + MAX(IF(K$1:K$166="teilsaniert",J$1:J$166))) / 2,
            (MIN(IF(K$1:K$166="saniert",J$1:J$166)) + MAX(IF(K$1:K$166="saniert",J$1:J$166))) / 2
        )
    )),
    0,
    IF(
        J75 &lt; (IF(
            K76 = "unsaniert",
            (MIN(IF(K$1:K$166="unsaniert",J$1:J$166)) + MAX(IF(K$1:K$166="unsaniert",J$1:J$166))) / 2,
            IF(
                K76 = "teilsaniert",
                (MIN(IF(K$1:K$166="teilsaniert",J$1:J$166)) + MAX(IF(K$1:K$166="teilsaniert",J$1:J$166))) / 2,
                (MIN(IF(K$1:K$166="saniert",J$1:J$166)) + MAX(IF(K$1:K$166="saniert",J$1:J$166))) / 2
            )
        )),
        0,
        I76
    )
)</f>
        <v>0</v>
      </c>
      <c r="O76" s="160"/>
      <c r="P76" s="174">
        <f t="shared" si="17"/>
        <v>-0.88921968063939971</v>
      </c>
      <c r="Q76" s="173">
        <f>_xlfn.NORM.DIST(P76, P5,Q5, TRUE)</f>
        <v>0</v>
      </c>
      <c r="R76" s="174" t="str">
        <f t="shared" si="2"/>
        <v>saniert</v>
      </c>
      <c r="S76" s="174" cm="1">
        <f t="array" ref="S76">IF(
    Q76 &gt; (IF(
        R76 = "unsaniert",
        (MIN(IF(R$1:R$166="unsaniert",Q$1:Q$166)) + MAX(IF(R$1:R$166="unsaniert",Q$1:Q$166))) / 2,
        IF(
            R76 = "teilsaniert",
            (MIN(IF(R$1:R$166="teilsaniert",Q$1:Q$166)) + MAX(IF(R$1:R$166="teilsaniert",Q$1:Q$166))) / 2,
            (MIN(IF(R$1:R$166="saniert",Q$1:Q$166)) + MAX(IF(R$1:R$166="saniert",Q$1:Q$166))) / 2
        )
    )),
    0,
    IF(
        Q75 &lt; (IF(
            R76 = "unsaniert",
            (MIN(IF(R$1:R$166="unsaniert",Q$1:Q$166)) + MAX(IF(R$1:R$166="unsaniert",Q$1:Q$166))) / 2,
            IF(
                R76 = "teilsaniert",
                (MIN(IF(R$1:R$166="teilsaniert",Q$1:Q$166)) + MAX(IF(R$1:R$166="teilsaniert",Q$1:Q$166))) / 2,
                (MIN(IF(R$1:R$166="saniert",Q$1:Q$166)) + MAX(IF(R$1:R$166="saniert",Q$1:Q$166))) / 2
            )
        )),
        0,
        P76
    )
)</f>
        <v>0</v>
      </c>
      <c r="W76" s="174">
        <f t="shared" si="18"/>
        <v>8.7637515530829713E-2</v>
      </c>
      <c r="X76" s="173">
        <f t="shared" si="3"/>
        <v>1.1642687897052936E-55</v>
      </c>
      <c r="Y76" s="174" t="str">
        <f t="shared" si="4"/>
        <v>saniert</v>
      </c>
      <c r="Z76" s="174" cm="1">
        <f t="array" ref="Z76">IF(
    X76 &gt; (IF(
        Y76 = "unsaniert",
        (MIN(IF(Y$29:Y$166="unsaniert",X$29:X$166)) + MAX(IF(Y$29:Y$166="unsaniert",X$29:X$166))) / 2,
        IF(
            Y76 = "teilsaniert",
            (MIN(IF(Y$29:Y$166="teilsaniert",X$29:X$166)) + MAX(IF(Y$29:Y$166="teilsaniert",X$29:X$166))) / 2,
            (MIN(IF(Y$29:Y$166="saniert",X$29:X$166)) + MAX(IF(Y$29:Y$166="saniert",X$29:X$166))) / 2
        )
    )),
    0,
    IF(
        X75 &lt; (IF(
            Y76 = "unsaniert",
            (MIN(IF(Y$29:Y$166="unsaniert",X$29:X$166)) + MAX(IF(Y$29:Y$166="unsaniert",X$29:X$166))) / 2,
            IF(
                Y76 = "teilsaniert",
                (MIN(IF(Y$29:Y$166="teilsaniert",X$29:X$166)) + MAX(IF(Y$29:Y$166="teilsaniert",X$29:X$166))) / 2,
                (MIN(IF(Y$29:Y$166="saniert",X$29:X$166)) + MAX(IF(Y$29:Y$166="saniert",X$29:X$166))) / 2
            )
        )),
        0,
        W76
    )
)</f>
        <v>0</v>
      </c>
      <c r="AA76" s="160"/>
      <c r="AB76" s="160"/>
      <c r="AC76" s="160"/>
      <c r="AD76" s="174">
        <f t="shared" si="19"/>
        <v>-0.46782670540426941</v>
      </c>
      <c r="AE76" s="173">
        <f t="shared" si="5"/>
        <v>0</v>
      </c>
      <c r="AF76" s="174" t="str">
        <f t="shared" si="6"/>
        <v>saniert</v>
      </c>
      <c r="AG76" s="174" cm="1">
        <f t="array" ref="AG76">IF(
    AE76 &gt; (IF(
        AF76 = "unsaniert",
        (MIN(IF(AF$1:AF$166="unsaniert",AE$1:AE$166)) + MAX(IF(AF$1:AF$166="unsaniert",AE$1:AE$166))) / 2,
        IF(
            AF76 = "teilsaniert",
            (MIN(IF(AF$1:AF$166="teilsaniert",AE$1:AE$166)) + MAX(IF(AF$1:AF$166="teilsaniert",AE$1:AE$166))) / 2,
            (MIN(IF(AF$1:AF$166="saniert",AE$1:AE$166)) + MAX(IF(AF$1:AF$166="saniert",AE$1:AE$166))) / 2
        )
    )),
    0,
    IF(
        AE75 &lt; (IF(
            AF76 = "unsaniert",
            (MIN(IF(AF$1:AF$166="unsaniert",AE$1:AE$166)) + MAX(IF(AF$1:AF$166="unsaniert",AE$1:AE$166))) / 2,
            IF(
                AF76 = "teilsaniert",
                (MIN(IF(AF$1:AF$166="teilsaniert",AE$1:AE$166)) + MAX(IF(AF$1:AF$166="teilsaniert",AE$1:AE$166))) / 2,
                (MIN(IF(AF$1:AF$166="saniert",AE$1:AE$166)) + MAX(IF(AF$1:AF$166="saniert",AE$1:AE$166))) / 2
            )
        )),
        0,
        AD76
    )
)</f>
        <v>0</v>
      </c>
      <c r="AH76" s="160"/>
      <c r="AI76" s="160"/>
      <c r="AJ76" s="160"/>
      <c r="AK76" s="174">
        <f t="shared" si="20"/>
        <v>-0.8552517523056643</v>
      </c>
      <c r="AL76" s="173">
        <f t="shared" si="7"/>
        <v>0</v>
      </c>
      <c r="AM76" s="174" t="str">
        <f t="shared" si="8"/>
        <v>saniert</v>
      </c>
      <c r="AN76" s="174" cm="1">
        <f t="array" ref="AN76">IF(
    AL76 &gt; (IF(
        AM76 = "unsaniert",
        (MIN(IF(AM$1:AM$166="unsaniert",AL$1:AL$166)) + MAX(IF(AM$1:AM$166="unsaniert",AL$1:AL$166))) / 2,
        IF(
            AM76 = "teilsaniert",
            (MIN(IF(AM$1:AM$166="teilsaniert",AL$1:AL$166)) + MAX(IF(AM$1:AM$166="teilsaniert",AL$1:AL$166))) / 2,
            (MIN(IF(AM$1:AM$166="saniert",AL$1:AL$166)) + MAX(IF(AM$1:AM$166="saniert",AL$1:AL$166))) / 2
        )
    )),
    0,
    IF(
        AL75 &lt; (IF(
            AM76 = "unsaniert",
            (MIN(IF(AM$1:AM$166="unsaniert",AL$1:AL$166)) + MAX(IF(AM$1:AM$166="unsaniert",AL$1:AL$166))) / 2,
            IF(
                AM76 = "teilsaniert",
                (MIN(IF(AM$1:AM$166="teilsaniert",AL$1:AL$166)) + MAX(IF(AM$1:AM$166="teilsaniert",AL$1:AL$166))) / 2,
                (MIN(IF(AM$1:AM$166="saniert",AL$1:AL$166)) + MAX(IF(AM$1:AM$166="saniert",AL$1:AL$166))) / 2
            )
        )),
        0,
        AK76
    )
)</f>
        <v>0</v>
      </c>
      <c r="AR76" s="174">
        <f t="shared" si="21"/>
        <v>0.48264313251470092</v>
      </c>
      <c r="AS76" s="173">
        <f t="shared" si="9"/>
        <v>6.4030720813579514E-11</v>
      </c>
      <c r="AT76" s="174" t="str">
        <f t="shared" si="10"/>
        <v>saniert</v>
      </c>
      <c r="AU76" s="174" cm="1">
        <f t="array" ref="AU76">IF(
    AS76 &gt; (IF(
        AT76 = "unsaniert",
        (MIN(IF(AT$1:AT$166="unsaniert",AS$1:AS$166)) + MAX(IF(AT$1:AT$166="unsaniert",AS$1:AS$166))) / 2,
        IF(
            AT76 = "teilsaniert",
            (MIN(IF(AT$1:AT$166="teilsaniert",AS$1:AS$166)) + MAX(IF(AT$1:AT$166="teilsaniert",AS$1:AS$166))) / 2,
            (MIN(IF(AT$1:AT$166="saniert",AS$1:AS$166)) + MAX(IF(AT$1:AT$166="saniert",AS$1:AS$166))) / 2
        )
    )),
    0,
    IF(
        AS75 &lt; (IF(
            AT76 = "unsaniert",
            (MIN(IF(AT$1:AT$166="unsaniert",AS$1:AS$166)) + MAX(IF(AT$1:AT$166="unsaniert",AS$1:AS$166))) / 2,
            IF(
                AT76 = "teilsaniert",
                (MIN(IF(AT$1:AT$166="teilsaniert",AS$1:AS$166)) + MAX(IF(AT$1:AT$166="teilsaniert",AS$1:AS$166))) / 2,
                (MIN(IF(AT$1:AT$166="saniert",AS$1:AS$166)) + MAX(IF(AT$1:AT$166="saniert",AS$1:AS$166))) / 2
            )
        )),
        0,
        AR76
    )
)</f>
        <v>0</v>
      </c>
      <c r="AV76" s="160"/>
      <c r="AW76" s="160"/>
      <c r="AX76" s="160"/>
      <c r="AY76" s="174">
        <f t="shared" si="22"/>
        <v>-0.50425805088849518</v>
      </c>
      <c r="AZ76" s="173">
        <f t="shared" si="24"/>
        <v>6.574917387208301E-70</v>
      </c>
      <c r="BA76" s="174" t="str">
        <f t="shared" si="25"/>
        <v>saniert</v>
      </c>
      <c r="BB76" s="174" cm="1">
        <f t="array" ref="BB76">IF(
    AZ76 &gt; (IF(
        BA76 = "unsaniert",
        (MIN(IF(BA$1:BA$166="unsaniert",AZ$1:AZ$166)) + MAX(IF(BA$1:BA$166="unsaniert",AZ$1:AZ$166))) / 2,
        IF(
            BA76 = "teilsaniert",
            (MIN(IF(BA$1:BA$166="teilsaniert",AZ$1:AZ$166)) + MAX(IF(BA$1:BA$166="teilsaniert",AZ$1:AZ$166))) / 2,
            (MIN(IF(BA$1:BA$166="saniert",AZ$1:AZ$166)) + MAX(IF(BA$1:BA$166="saniert",AZ$1:AZ$166))) / 2
        )
    )),
    0,
    IF(
        AZ75 &lt; (IF(
            BA76 = "unsaniert",
            (MIN(IF(BA$1:BA$166="unsaniert",AZ$1:AZ$166)) + MAX(IF(BA$1:BA$166="unsaniert",AZ$1:AZ$166))) / 2,
            IF(
                BA76 = "teilsaniert",
                (MIN(IF(BA$1:BA$166="teilsaniert",AZ$1:AZ$166)) + MAX(IF(BA$1:BA$166="teilsaniert",AZ$1:AZ$166))) / 2,
                (MIN(IF(BA$1:BA$166="saniert",AZ$1:AZ$166)) + MAX(IF(BA$1:BA$166="saniert",AZ$1:AZ$166))) / 2
            )
        )),
        0,
        AY76
    )
)</f>
        <v>0</v>
      </c>
      <c r="BC76" s="160"/>
      <c r="BD76" s="160"/>
      <c r="BE76" s="160"/>
      <c r="BF76" s="174">
        <f t="shared" si="23"/>
        <v>-0.6820028485338826</v>
      </c>
      <c r="BG76" s="173">
        <f t="shared" si="13"/>
        <v>9.0182875778506594E-43</v>
      </c>
      <c r="BH76" s="174" t="str">
        <f t="shared" si="14"/>
        <v>saniert</v>
      </c>
      <c r="BI76" s="174" cm="1">
        <f t="array" ref="BI76">IF(
    BG76 &gt; (IF(
        BH76 = "unsaniert",
        (MIN(IF(BH$1:BH$166="unsaniert",BG$1:BG$166)) + MAX(IF(BH$1:BH$166="unsaniert",BG$1:BG$166))) / 2,
        IF(
            BH76 = "teilsaniert",
            (MIN(IF(BH$1:BH$166="teilsaniert",BG$1:BG$166)) + MAX(IF(BH$1:BH$166="teilsaniert",BG$1:BG$166))) / 2,
            (MIN(IF(BH$1:BH$166="saniert",BG$1:BG$166)) + MAX(IF(BH$1:BH$166="saniert",BG$1:BG$166))) / 2
        )
    )),
    0,
    IF(
        BG75 &lt; (IF(
            BH76 = "unsaniert",
            (MIN(IF(BH$1:BH$166="unsaniert",BG$1:BG$166)) + MAX(IF(BH$1:BH$166="unsaniert",BG$1:BG$166))) / 2,
            IF(
                BH76 = "teilsaniert",
                (MIN(IF(BH$1:BH$166="teilsaniert",BG$1:BG$166)) + MAX(IF(BH$1:BH$166="teilsaniert",BG$1:BG$166))) / 2,
                (MIN(IF(BH$1:BH$166="saniert",BG$1:BG$166)) + MAX(IF(BH$1:BH$166="saniert",BG$1:BG$166))) / 2
            )
        )),
        0,
        BF76
    )
)</f>
        <v>0</v>
      </c>
    </row>
    <row r="77" spans="2:61">
      <c r="B77" s="174">
        <f t="shared" si="15"/>
        <v>5.4272530952936354E-2</v>
      </c>
      <c r="C77" s="173">
        <f>_xlfn.NORM.DIST(B77, B5,C5, TRUE)</f>
        <v>2.6157966612668967E-99</v>
      </c>
      <c r="D77" s="174" t="str">
        <f t="shared" si="0"/>
        <v>saniert</v>
      </c>
      <c r="E77" s="174" cm="1">
        <f t="array" ref="E77">IF(
    C77 &gt; (IF(
        D77 = "unsaniert",
        (MIN(IF(D$1:D$166="unsaniert",C$1:C$166)) + MAX(IF(D$1:D$166="unsaniert",C$1:C$166))) / 2,
        IF(
            D77 = "teilsaniert",
            (MIN(IF(D$1:D$166="teilsaniert",C$1:C$166)) + MAX(IF(D$1:D$166="teilsaniert",C$1:C$166))) / 2,
            (MIN(IF(D$1:D$166="saniert",C$1:C$166)) + MAX(IF(D$1:D$166="saniert",C$1:C$166))) / 2
        )
    )),
    0,
    IF(
        C76 &lt; (IF(
            D77 = "unsaniert",
            (MIN(IF(D$1:D$166="unsaniert",C$1:C$166)) + MAX(IF(D$1:D$166="unsaniert",C$1:C$166))) / 2,
            IF(
                D77 = "teilsaniert",
                (MIN(IF(D$1:D$166="teilsaniert",C$1:C$166)) + MAX(IF(D$1:D$166="teilsaniert",C$1:C$166))) / 2,
                (MIN(IF(D$1:D$166="saniert",C$1:C$166)) + MAX(IF(D$1:D$166="saniert",C$1:C$166))) / 2
            )
        )),
        0,
        B77
    )
)</f>
        <v>0</v>
      </c>
      <c r="H77" s="160"/>
      <c r="I77" s="174">
        <f t="shared" si="16"/>
        <v>-0.49297307665856649</v>
      </c>
      <c r="J77" s="173">
        <f>_xlfn.NORM.DIST(I77, I5,J5, TRUE)</f>
        <v>4.8675690407348354E-86</v>
      </c>
      <c r="K77" s="174" t="str">
        <f t="shared" si="1"/>
        <v>saniert</v>
      </c>
      <c r="L77" s="174" cm="1">
        <f t="array" ref="L77">IF(
    J77 &gt; (IF(
        K77 = "unsaniert",
        (MIN(IF(K$1:K$166="unsaniert",J$1:J$166)) + MAX(IF(K$1:K$166="unsaniert",J$1:J$166))) / 2,
        IF(
            K77 = "teilsaniert",
            (MIN(IF(K$1:K$166="teilsaniert",J$1:J$166)) + MAX(IF(K$1:K$166="teilsaniert",J$1:J$166))) / 2,
            (MIN(IF(K$1:K$166="saniert",J$1:J$166)) + MAX(IF(K$1:K$166="saniert",J$1:J$166))) / 2
        )
    )),
    0,
    IF(
        J76 &lt; (IF(
            K77 = "unsaniert",
            (MIN(IF(K$1:K$166="unsaniert",J$1:J$166)) + MAX(IF(K$1:K$166="unsaniert",J$1:J$166))) / 2,
            IF(
                K77 = "teilsaniert",
                (MIN(IF(K$1:K$166="teilsaniert",J$1:J$166)) + MAX(IF(K$1:K$166="teilsaniert",J$1:J$166))) / 2,
                (MIN(IF(K$1:K$166="saniert",J$1:J$166)) + MAX(IF(K$1:K$166="saniert",J$1:J$166))) / 2
            )
        )),
        0,
        I77
    )
)</f>
        <v>0</v>
      </c>
      <c r="O77" s="160"/>
      <c r="P77" s="174">
        <f t="shared" si="17"/>
        <v>-0.91921968063939974</v>
      </c>
      <c r="Q77" s="173">
        <f>_xlfn.NORM.DIST(P77, P5,Q5, TRUE)</f>
        <v>0</v>
      </c>
      <c r="R77" s="174" t="str">
        <f t="shared" si="2"/>
        <v>saniert</v>
      </c>
      <c r="S77" s="174" cm="1">
        <f t="array" ref="S77">IF(
    Q77 &gt; (IF(
        R77 = "unsaniert",
        (MIN(IF(R$1:R$166="unsaniert",Q$1:Q$166)) + MAX(IF(R$1:R$166="unsaniert",Q$1:Q$166))) / 2,
        IF(
            R77 = "teilsaniert",
            (MIN(IF(R$1:R$166="teilsaniert",Q$1:Q$166)) + MAX(IF(R$1:R$166="teilsaniert",Q$1:Q$166))) / 2,
            (MIN(IF(R$1:R$166="saniert",Q$1:Q$166)) + MAX(IF(R$1:R$166="saniert",Q$1:Q$166))) / 2
        )
    )),
    0,
    IF(
        Q76 &lt; (IF(
            R77 = "unsaniert",
            (MIN(IF(R$1:R$166="unsaniert",Q$1:Q$166)) + MAX(IF(R$1:R$166="unsaniert",Q$1:Q$166))) / 2,
            IF(
                R77 = "teilsaniert",
                (MIN(IF(R$1:R$166="teilsaniert",Q$1:Q$166)) + MAX(IF(R$1:R$166="teilsaniert",Q$1:Q$166))) / 2,
                (MIN(IF(R$1:R$166="saniert",Q$1:Q$166)) + MAX(IF(R$1:R$166="saniert",Q$1:Q$166))) / 2
            )
        )),
        0,
        P77
    )
)</f>
        <v>0</v>
      </c>
      <c r="W77" s="174">
        <f t="shared" si="18"/>
        <v>5.7637515530829714E-2</v>
      </c>
      <c r="X77" s="173">
        <f t="shared" si="3"/>
        <v>8.1054937787753602E-59</v>
      </c>
      <c r="Y77" s="174" t="str">
        <f t="shared" si="4"/>
        <v>saniert</v>
      </c>
      <c r="Z77" s="174" cm="1">
        <f t="array" ref="Z77">IF(
    X77 &gt; (IF(
        Y77 = "unsaniert",
        (MIN(IF(Y$29:Y$166="unsaniert",X$29:X$166)) + MAX(IF(Y$29:Y$166="unsaniert",X$29:X$166))) / 2,
        IF(
            Y77 = "teilsaniert",
            (MIN(IF(Y$29:Y$166="teilsaniert",X$29:X$166)) + MAX(IF(Y$29:Y$166="teilsaniert",X$29:X$166))) / 2,
            (MIN(IF(Y$29:Y$166="saniert",X$29:X$166)) + MAX(IF(Y$29:Y$166="saniert",X$29:X$166))) / 2
        )
    )),
    0,
    IF(
        X76 &lt; (IF(
            Y77 = "unsaniert",
            (MIN(IF(Y$29:Y$166="unsaniert",X$29:X$166)) + MAX(IF(Y$29:Y$166="unsaniert",X$29:X$166))) / 2,
            IF(
                Y77 = "teilsaniert",
                (MIN(IF(Y$29:Y$166="teilsaniert",X$29:X$166)) + MAX(IF(Y$29:Y$166="teilsaniert",X$29:X$166))) / 2,
                (MIN(IF(Y$29:Y$166="saniert",X$29:X$166)) + MAX(IF(Y$29:Y$166="saniert",X$29:X$166))) / 2
            )
        )),
        0,
        W77
    )
)</f>
        <v>0</v>
      </c>
      <c r="AA77" s="160"/>
      <c r="AB77" s="160"/>
      <c r="AC77" s="160"/>
      <c r="AD77" s="174">
        <f t="shared" si="19"/>
        <v>-0.49782670540426943</v>
      </c>
      <c r="AE77" s="173">
        <f t="shared" si="5"/>
        <v>0</v>
      </c>
      <c r="AF77" s="174" t="str">
        <f t="shared" si="6"/>
        <v>saniert</v>
      </c>
      <c r="AG77" s="174" cm="1">
        <f t="array" ref="AG77">IF(
    AE77 &gt; (IF(
        AF77 = "unsaniert",
        (MIN(IF(AF$1:AF$166="unsaniert",AE$1:AE$166)) + MAX(IF(AF$1:AF$166="unsaniert",AE$1:AE$166))) / 2,
        IF(
            AF77 = "teilsaniert",
            (MIN(IF(AF$1:AF$166="teilsaniert",AE$1:AE$166)) + MAX(IF(AF$1:AF$166="teilsaniert",AE$1:AE$166))) / 2,
            (MIN(IF(AF$1:AF$166="saniert",AE$1:AE$166)) + MAX(IF(AF$1:AF$166="saniert",AE$1:AE$166))) / 2
        )
    )),
    0,
    IF(
        AE76 &lt; (IF(
            AF77 = "unsaniert",
            (MIN(IF(AF$1:AF$166="unsaniert",AE$1:AE$166)) + MAX(IF(AF$1:AF$166="unsaniert",AE$1:AE$166))) / 2,
            IF(
                AF77 = "teilsaniert",
                (MIN(IF(AF$1:AF$166="teilsaniert",AE$1:AE$166)) + MAX(IF(AF$1:AF$166="teilsaniert",AE$1:AE$166))) / 2,
                (MIN(IF(AF$1:AF$166="saniert",AE$1:AE$166)) + MAX(IF(AF$1:AF$166="saniert",AE$1:AE$166))) / 2
            )
        )),
        0,
        AD77
    )
)</f>
        <v>0</v>
      </c>
      <c r="AH77" s="160"/>
      <c r="AI77" s="160"/>
      <c r="AJ77" s="160"/>
      <c r="AK77" s="174">
        <f t="shared" si="20"/>
        <v>-0.88525175230566433</v>
      </c>
      <c r="AL77" s="173">
        <f t="shared" si="7"/>
        <v>0</v>
      </c>
      <c r="AM77" s="174" t="str">
        <f t="shared" si="8"/>
        <v>saniert</v>
      </c>
      <c r="AN77" s="174" cm="1">
        <f t="array" ref="AN77">IF(
    AL77 &gt; (IF(
        AM77 = "unsaniert",
        (MIN(IF(AM$1:AM$166="unsaniert",AL$1:AL$166)) + MAX(IF(AM$1:AM$166="unsaniert",AL$1:AL$166))) / 2,
        IF(
            AM77 = "teilsaniert",
            (MIN(IF(AM$1:AM$166="teilsaniert",AL$1:AL$166)) + MAX(IF(AM$1:AM$166="teilsaniert",AL$1:AL$166))) / 2,
            (MIN(IF(AM$1:AM$166="saniert",AL$1:AL$166)) + MAX(IF(AM$1:AM$166="saniert",AL$1:AL$166))) / 2
        )
    )),
    0,
    IF(
        AL76 &lt; (IF(
            AM77 = "unsaniert",
            (MIN(IF(AM$1:AM$166="unsaniert",AL$1:AL$166)) + MAX(IF(AM$1:AM$166="unsaniert",AL$1:AL$166))) / 2,
            IF(
                AM77 = "teilsaniert",
                (MIN(IF(AM$1:AM$166="teilsaniert",AL$1:AL$166)) + MAX(IF(AM$1:AM$166="teilsaniert",AL$1:AL$166))) / 2,
                (MIN(IF(AM$1:AM$166="saniert",AL$1:AL$166)) + MAX(IF(AM$1:AM$166="saniert",AL$1:AL$166))) / 2
            )
        )),
        0,
        AK77
    )
)</f>
        <v>0</v>
      </c>
      <c r="AR77" s="174">
        <f t="shared" si="21"/>
        <v>0.4526431325147009</v>
      </c>
      <c r="AS77" s="173">
        <f t="shared" si="9"/>
        <v>1.3743391328730516E-11</v>
      </c>
      <c r="AT77" s="174" t="str">
        <f t="shared" si="10"/>
        <v>saniert</v>
      </c>
      <c r="AU77" s="174" cm="1">
        <f t="array" ref="AU77">IF(
    AS77 &gt; (IF(
        AT77 = "unsaniert",
        (MIN(IF(AT$1:AT$166="unsaniert",AS$1:AS$166)) + MAX(IF(AT$1:AT$166="unsaniert",AS$1:AS$166))) / 2,
        IF(
            AT77 = "teilsaniert",
            (MIN(IF(AT$1:AT$166="teilsaniert",AS$1:AS$166)) + MAX(IF(AT$1:AT$166="teilsaniert",AS$1:AS$166))) / 2,
            (MIN(IF(AT$1:AT$166="saniert",AS$1:AS$166)) + MAX(IF(AT$1:AT$166="saniert",AS$1:AS$166))) / 2
        )
    )),
    0,
    IF(
        AS76 &lt; (IF(
            AT77 = "unsaniert",
            (MIN(IF(AT$1:AT$166="unsaniert",AS$1:AS$166)) + MAX(IF(AT$1:AT$166="unsaniert",AS$1:AS$166))) / 2,
            IF(
                AT77 = "teilsaniert",
                (MIN(IF(AT$1:AT$166="teilsaniert",AS$1:AS$166)) + MAX(IF(AT$1:AT$166="teilsaniert",AS$1:AS$166))) / 2,
                (MIN(IF(AT$1:AT$166="saniert",AS$1:AS$166)) + MAX(IF(AT$1:AT$166="saniert",AS$1:AS$166))) / 2
            )
        )),
        0,
        AR77
    )
)</f>
        <v>0</v>
      </c>
      <c r="AV77" s="160"/>
      <c r="AW77" s="160"/>
      <c r="AX77" s="160"/>
      <c r="AY77" s="174">
        <f t="shared" si="22"/>
        <v>-0.53425805088849521</v>
      </c>
      <c r="AZ77" s="173">
        <f t="shared" si="24"/>
        <v>7.8690163464599077E-74</v>
      </c>
      <c r="BA77" s="174" t="str">
        <f t="shared" si="25"/>
        <v>saniert</v>
      </c>
      <c r="BB77" s="174" cm="1">
        <f t="array" ref="BB77">IF(
    AZ77 &gt; (IF(
        BA77 = "unsaniert",
        (MIN(IF(BA$1:BA$166="unsaniert",AZ$1:AZ$166)) + MAX(IF(BA$1:BA$166="unsaniert",AZ$1:AZ$166))) / 2,
        IF(
            BA77 = "teilsaniert",
            (MIN(IF(BA$1:BA$166="teilsaniert",AZ$1:AZ$166)) + MAX(IF(BA$1:BA$166="teilsaniert",AZ$1:AZ$166))) / 2,
            (MIN(IF(BA$1:BA$166="saniert",AZ$1:AZ$166)) + MAX(IF(BA$1:BA$166="saniert",AZ$1:AZ$166))) / 2
        )
    )),
    0,
    IF(
        AZ76 &lt; (IF(
            BA77 = "unsaniert",
            (MIN(IF(BA$1:BA$166="unsaniert",AZ$1:AZ$166)) + MAX(IF(BA$1:BA$166="unsaniert",AZ$1:AZ$166))) / 2,
            IF(
                BA77 = "teilsaniert",
                (MIN(IF(BA$1:BA$166="teilsaniert",AZ$1:AZ$166)) + MAX(IF(BA$1:BA$166="teilsaniert",AZ$1:AZ$166))) / 2,
                (MIN(IF(BA$1:BA$166="saniert",AZ$1:AZ$166)) + MAX(IF(BA$1:BA$166="saniert",AZ$1:AZ$166))) / 2
            )
        )),
        0,
        AY77
    )
)</f>
        <v>0</v>
      </c>
      <c r="BC77" s="160"/>
      <c r="BD77" s="160"/>
      <c r="BE77" s="160"/>
      <c r="BF77" s="174">
        <f t="shared" si="23"/>
        <v>-0.71200284853388263</v>
      </c>
      <c r="BG77" s="173">
        <f t="shared" si="13"/>
        <v>3.1379501073540776E-45</v>
      </c>
      <c r="BH77" s="174" t="str">
        <f t="shared" si="14"/>
        <v>saniert</v>
      </c>
      <c r="BI77" s="174" cm="1">
        <f t="array" ref="BI77">IF(
    BG77 &gt; (IF(
        BH77 = "unsaniert",
        (MIN(IF(BH$1:BH$166="unsaniert",BG$1:BG$166)) + MAX(IF(BH$1:BH$166="unsaniert",BG$1:BG$166))) / 2,
        IF(
            BH77 = "teilsaniert",
            (MIN(IF(BH$1:BH$166="teilsaniert",BG$1:BG$166)) + MAX(IF(BH$1:BH$166="teilsaniert",BG$1:BG$166))) / 2,
            (MIN(IF(BH$1:BH$166="saniert",BG$1:BG$166)) + MAX(IF(BH$1:BH$166="saniert",BG$1:BG$166))) / 2
        )
    )),
    0,
    IF(
        BG76 &lt; (IF(
            BH77 = "unsaniert",
            (MIN(IF(BH$1:BH$166="unsaniert",BG$1:BG$166)) + MAX(IF(BH$1:BH$166="unsaniert",BG$1:BG$166))) / 2,
            IF(
                BH77 = "teilsaniert",
                (MIN(IF(BH$1:BH$166="teilsaniert",BG$1:BG$166)) + MAX(IF(BH$1:BH$166="teilsaniert",BG$1:BG$166))) / 2,
                (MIN(IF(BH$1:BH$166="saniert",BG$1:BG$166)) + MAX(IF(BH$1:BH$166="saniert",BG$1:BG$166))) / 2
            )
        )),
        0,
        BF77
    )
)</f>
        <v>0</v>
      </c>
    </row>
    <row r="78" spans="2:61">
      <c r="B78" s="174">
        <f t="shared" si="15"/>
        <v>2.4272530952936355E-2</v>
      </c>
      <c r="C78" s="173">
        <f>_xlfn.NORM.DIST(B78, B5,C5, TRUE)</f>
        <v>1.1667048140627254E-104</v>
      </c>
      <c r="D78" s="174" t="str">
        <f t="shared" si="0"/>
        <v>saniert</v>
      </c>
      <c r="E78" s="174" cm="1">
        <f t="array" ref="E78">IF(
    C78 &gt; (IF(
        D78 = "unsaniert",
        (MIN(IF(D$1:D$166="unsaniert",C$1:C$166)) + MAX(IF(D$1:D$166="unsaniert",C$1:C$166))) / 2,
        IF(
            D78 = "teilsaniert",
            (MIN(IF(D$1:D$166="teilsaniert",C$1:C$166)) + MAX(IF(D$1:D$166="teilsaniert",C$1:C$166))) / 2,
            (MIN(IF(D$1:D$166="saniert",C$1:C$166)) + MAX(IF(D$1:D$166="saniert",C$1:C$166))) / 2
        )
    )),
    0,
    IF(
        C77 &lt; (IF(
            D78 = "unsaniert",
            (MIN(IF(D$1:D$166="unsaniert",C$1:C$166)) + MAX(IF(D$1:D$166="unsaniert",C$1:C$166))) / 2,
            IF(
                D78 = "teilsaniert",
                (MIN(IF(D$1:D$166="teilsaniert",C$1:C$166)) + MAX(IF(D$1:D$166="teilsaniert",C$1:C$166))) / 2,
                (MIN(IF(D$1:D$166="saniert",C$1:C$166)) + MAX(IF(D$1:D$166="saniert",C$1:C$166))) / 2
            )
        )),
        0,
        B78
    )
)</f>
        <v>0</v>
      </c>
      <c r="H78" s="160"/>
      <c r="I78" s="174">
        <f t="shared" si="16"/>
        <v>-0.52297307665856652</v>
      </c>
      <c r="J78" s="173">
        <f>_xlfn.NORM.DIST(I78, I5,J5, TRUE)</f>
        <v>1.0518951385423974E-90</v>
      </c>
      <c r="K78" s="174" t="str">
        <f t="shared" si="1"/>
        <v>saniert</v>
      </c>
      <c r="L78" s="174" cm="1">
        <f t="array" ref="L78">IF(
    J78 &gt; (IF(
        K78 = "unsaniert",
        (MIN(IF(K$1:K$166="unsaniert",J$1:J$166)) + MAX(IF(K$1:K$166="unsaniert",J$1:J$166))) / 2,
        IF(
            K78 = "teilsaniert",
            (MIN(IF(K$1:K$166="teilsaniert",J$1:J$166)) + MAX(IF(K$1:K$166="teilsaniert",J$1:J$166))) / 2,
            (MIN(IF(K$1:K$166="saniert",J$1:J$166)) + MAX(IF(K$1:K$166="saniert",J$1:J$166))) / 2
        )
    )),
    0,
    IF(
        J77 &lt; (IF(
            K78 = "unsaniert",
            (MIN(IF(K$1:K$166="unsaniert",J$1:J$166)) + MAX(IF(K$1:K$166="unsaniert",J$1:J$166))) / 2,
            IF(
                K78 = "teilsaniert",
                (MIN(IF(K$1:K$166="teilsaniert",J$1:J$166)) + MAX(IF(K$1:K$166="teilsaniert",J$1:J$166))) / 2,
                (MIN(IF(K$1:K$166="saniert",J$1:J$166)) + MAX(IF(K$1:K$166="saniert",J$1:J$166))) / 2
            )
        )),
        0,
        I78
    )
)</f>
        <v>0</v>
      </c>
      <c r="O78" s="160"/>
      <c r="P78" s="174">
        <f t="shared" si="17"/>
        <v>-0.94921968063939977</v>
      </c>
      <c r="Q78" s="173">
        <f>_xlfn.NORM.DIST(P78, P5,Q5, TRUE)</f>
        <v>0</v>
      </c>
      <c r="R78" s="174" t="str">
        <f t="shared" si="2"/>
        <v>saniert</v>
      </c>
      <c r="S78" s="174" cm="1">
        <f t="array" ref="S78">IF(
    Q78 &gt; (IF(
        R78 = "unsaniert",
        (MIN(IF(R$1:R$166="unsaniert",Q$1:Q$166)) + MAX(IF(R$1:R$166="unsaniert",Q$1:Q$166))) / 2,
        IF(
            R78 = "teilsaniert",
            (MIN(IF(R$1:R$166="teilsaniert",Q$1:Q$166)) + MAX(IF(R$1:R$166="teilsaniert",Q$1:Q$166))) / 2,
            (MIN(IF(R$1:R$166="saniert",Q$1:Q$166)) + MAX(IF(R$1:R$166="saniert",Q$1:Q$166))) / 2
        )
    )),
    0,
    IF(
        Q77 &lt; (IF(
            R78 = "unsaniert",
            (MIN(IF(R$1:R$166="unsaniert",Q$1:Q$166)) + MAX(IF(R$1:R$166="unsaniert",Q$1:Q$166))) / 2,
            IF(
                R78 = "teilsaniert",
                (MIN(IF(R$1:R$166="teilsaniert",Q$1:Q$166)) + MAX(IF(R$1:R$166="teilsaniert",Q$1:Q$166))) / 2,
                (MIN(IF(R$1:R$166="saniert",Q$1:Q$166)) + MAX(IF(R$1:R$166="saniert",Q$1:Q$166))) / 2
            )
        )),
        0,
        P78
    )
)</f>
        <v>0</v>
      </c>
      <c r="W78" s="174">
        <f t="shared" si="18"/>
        <v>2.7637515530829715E-2</v>
      </c>
      <c r="X78" s="173">
        <f t="shared" si="3"/>
        <v>4.5894943797215737E-62</v>
      </c>
      <c r="Y78" s="174" t="str">
        <f t="shared" si="4"/>
        <v>saniert</v>
      </c>
      <c r="Z78" s="174" cm="1">
        <f t="array" ref="Z78">IF(
    X78 &gt; (IF(
        Y78 = "unsaniert",
        (MIN(IF(Y$29:Y$166="unsaniert",X$29:X$166)) + MAX(IF(Y$29:Y$166="unsaniert",X$29:X$166))) / 2,
        IF(
            Y78 = "teilsaniert",
            (MIN(IF(Y$29:Y$166="teilsaniert",X$29:X$166)) + MAX(IF(Y$29:Y$166="teilsaniert",X$29:X$166))) / 2,
            (MIN(IF(Y$29:Y$166="saniert",X$29:X$166)) + MAX(IF(Y$29:Y$166="saniert",X$29:X$166))) / 2
        )
    )),
    0,
    IF(
        X77 &lt; (IF(
            Y78 = "unsaniert",
            (MIN(IF(Y$29:Y$166="unsaniert",X$29:X$166)) + MAX(IF(Y$29:Y$166="unsaniert",X$29:X$166))) / 2,
            IF(
                Y78 = "teilsaniert",
                (MIN(IF(Y$29:Y$166="teilsaniert",X$29:X$166)) + MAX(IF(Y$29:Y$166="teilsaniert",X$29:X$166))) / 2,
                (MIN(IF(Y$29:Y$166="saniert",X$29:X$166)) + MAX(IF(Y$29:Y$166="saniert",X$29:X$166))) / 2
            )
        )),
        0,
        W78
    )
)</f>
        <v>0</v>
      </c>
      <c r="AA78" s="160"/>
      <c r="AB78" s="160"/>
      <c r="AC78" s="160"/>
      <c r="AD78" s="174">
        <f t="shared" si="19"/>
        <v>-0.52782670540426946</v>
      </c>
      <c r="AE78" s="173">
        <f t="shared" si="5"/>
        <v>0</v>
      </c>
      <c r="AF78" s="174" t="str">
        <f t="shared" si="6"/>
        <v>saniert</v>
      </c>
      <c r="AG78" s="174" cm="1">
        <f t="array" ref="AG78">IF(
    AE78 &gt; (IF(
        AF78 = "unsaniert",
        (MIN(IF(AF$1:AF$166="unsaniert",AE$1:AE$166)) + MAX(IF(AF$1:AF$166="unsaniert",AE$1:AE$166))) / 2,
        IF(
            AF78 = "teilsaniert",
            (MIN(IF(AF$1:AF$166="teilsaniert",AE$1:AE$166)) + MAX(IF(AF$1:AF$166="teilsaniert",AE$1:AE$166))) / 2,
            (MIN(IF(AF$1:AF$166="saniert",AE$1:AE$166)) + MAX(IF(AF$1:AF$166="saniert",AE$1:AE$166))) / 2
        )
    )),
    0,
    IF(
        AE77 &lt; (IF(
            AF78 = "unsaniert",
            (MIN(IF(AF$1:AF$166="unsaniert",AE$1:AE$166)) + MAX(IF(AF$1:AF$166="unsaniert",AE$1:AE$166))) / 2,
            IF(
                AF78 = "teilsaniert",
                (MIN(IF(AF$1:AF$166="teilsaniert",AE$1:AE$166)) + MAX(IF(AF$1:AF$166="teilsaniert",AE$1:AE$166))) / 2,
                (MIN(IF(AF$1:AF$166="saniert",AE$1:AE$166)) + MAX(IF(AF$1:AF$166="saniert",AE$1:AE$166))) / 2
            )
        )),
        0,
        AD78
    )
)</f>
        <v>0</v>
      </c>
      <c r="AH78" s="160"/>
      <c r="AI78" s="160"/>
      <c r="AJ78" s="160"/>
      <c r="AK78" s="174">
        <f t="shared" si="20"/>
        <v>-0.91525175230566436</v>
      </c>
      <c r="AL78" s="173">
        <f t="shared" si="7"/>
        <v>0</v>
      </c>
      <c r="AM78" s="174" t="str">
        <f t="shared" si="8"/>
        <v>saniert</v>
      </c>
      <c r="AN78" s="174" cm="1">
        <f t="array" ref="AN78">IF(
    AL78 &gt; (IF(
        AM78 = "unsaniert",
        (MIN(IF(AM$1:AM$166="unsaniert",AL$1:AL$166)) + MAX(IF(AM$1:AM$166="unsaniert",AL$1:AL$166))) / 2,
        IF(
            AM78 = "teilsaniert",
            (MIN(IF(AM$1:AM$166="teilsaniert",AL$1:AL$166)) + MAX(IF(AM$1:AM$166="teilsaniert",AL$1:AL$166))) / 2,
            (MIN(IF(AM$1:AM$166="saniert",AL$1:AL$166)) + MAX(IF(AM$1:AM$166="saniert",AL$1:AL$166))) / 2
        )
    )),
    0,
    IF(
        AL77 &lt; (IF(
            AM78 = "unsaniert",
            (MIN(IF(AM$1:AM$166="unsaniert",AL$1:AL$166)) + MAX(IF(AM$1:AM$166="unsaniert",AL$1:AL$166))) / 2,
            IF(
                AM78 = "teilsaniert",
                (MIN(IF(AM$1:AM$166="teilsaniert",AL$1:AL$166)) + MAX(IF(AM$1:AM$166="teilsaniert",AL$1:AL$166))) / 2,
                (MIN(IF(AM$1:AM$166="saniert",AL$1:AL$166)) + MAX(IF(AM$1:AM$166="saniert",AL$1:AL$166))) / 2
            )
        )),
        0,
        AK78
    )
)</f>
        <v>0</v>
      </c>
      <c r="AR78" s="174">
        <f t="shared" si="21"/>
        <v>0.42264313251470087</v>
      </c>
      <c r="AS78" s="173">
        <f t="shared" si="9"/>
        <v>2.8008300715660311E-12</v>
      </c>
      <c r="AT78" s="174" t="str">
        <f t="shared" si="10"/>
        <v>saniert</v>
      </c>
      <c r="AU78" s="174" cm="1">
        <f t="array" ref="AU78">IF(
    AS78 &gt; (IF(
        AT78 = "unsaniert",
        (MIN(IF(AT$1:AT$166="unsaniert",AS$1:AS$166)) + MAX(IF(AT$1:AT$166="unsaniert",AS$1:AS$166))) / 2,
        IF(
            AT78 = "teilsaniert",
            (MIN(IF(AT$1:AT$166="teilsaniert",AS$1:AS$166)) + MAX(IF(AT$1:AT$166="teilsaniert",AS$1:AS$166))) / 2,
            (MIN(IF(AT$1:AT$166="saniert",AS$1:AS$166)) + MAX(IF(AT$1:AT$166="saniert",AS$1:AS$166))) / 2
        )
    )),
    0,
    IF(
        AS77 &lt; (IF(
            AT78 = "unsaniert",
            (MIN(IF(AT$1:AT$166="unsaniert",AS$1:AS$166)) + MAX(IF(AT$1:AT$166="unsaniert",AS$1:AS$166))) / 2,
            IF(
                AT78 = "teilsaniert",
                (MIN(IF(AT$1:AT$166="teilsaniert",AS$1:AS$166)) + MAX(IF(AT$1:AT$166="teilsaniert",AS$1:AS$166))) / 2,
                (MIN(IF(AT$1:AT$166="saniert",AS$1:AS$166)) + MAX(IF(AT$1:AT$166="saniert",AS$1:AS$166))) / 2
            )
        )),
        0,
        AR78
    )
)</f>
        <v>0</v>
      </c>
      <c r="AV78" s="160"/>
      <c r="AW78" s="160"/>
      <c r="AX78" s="160"/>
      <c r="AY78" s="174">
        <f t="shared" si="22"/>
        <v>-0.56425805088849523</v>
      </c>
      <c r="AZ78" s="173">
        <f t="shared" si="24"/>
        <v>7.3158594175467523E-78</v>
      </c>
      <c r="BA78" s="174" t="str">
        <f t="shared" si="25"/>
        <v>saniert</v>
      </c>
      <c r="BB78" s="174" cm="1">
        <f t="array" ref="BB78">IF(
    AZ78 &gt; (IF(
        BA78 = "unsaniert",
        (MIN(IF(BA$1:BA$166="unsaniert",AZ$1:AZ$166)) + MAX(IF(BA$1:BA$166="unsaniert",AZ$1:AZ$166))) / 2,
        IF(
            BA78 = "teilsaniert",
            (MIN(IF(BA$1:BA$166="teilsaniert",AZ$1:AZ$166)) + MAX(IF(BA$1:BA$166="teilsaniert",AZ$1:AZ$166))) / 2,
            (MIN(IF(BA$1:BA$166="saniert",AZ$1:AZ$166)) + MAX(IF(BA$1:BA$166="saniert",AZ$1:AZ$166))) / 2
        )
    )),
    0,
    IF(
        AZ77 &lt; (IF(
            BA78 = "unsaniert",
            (MIN(IF(BA$1:BA$166="unsaniert",AZ$1:AZ$166)) + MAX(IF(BA$1:BA$166="unsaniert",AZ$1:AZ$166))) / 2,
            IF(
                BA78 = "teilsaniert",
                (MIN(IF(BA$1:BA$166="teilsaniert",AZ$1:AZ$166)) + MAX(IF(BA$1:BA$166="teilsaniert",AZ$1:AZ$166))) / 2,
                (MIN(IF(BA$1:BA$166="saniert",AZ$1:AZ$166)) + MAX(IF(BA$1:BA$166="saniert",AZ$1:AZ$166))) / 2
            )
        )),
        0,
        AY78
    )
)</f>
        <v>0</v>
      </c>
      <c r="BC78" s="160"/>
      <c r="BD78" s="160"/>
      <c r="BE78" s="160"/>
      <c r="BF78" s="174">
        <f t="shared" si="23"/>
        <v>-0.74200284853388265</v>
      </c>
      <c r="BG78" s="173">
        <f t="shared" si="13"/>
        <v>9.2646195218020488E-48</v>
      </c>
      <c r="BH78" s="174" t="str">
        <f t="shared" si="14"/>
        <v>saniert</v>
      </c>
      <c r="BI78" s="174" cm="1">
        <f t="array" ref="BI78">IF(
    BG78 &gt; (IF(
        BH78 = "unsaniert",
        (MIN(IF(BH$1:BH$166="unsaniert",BG$1:BG$166)) + MAX(IF(BH$1:BH$166="unsaniert",BG$1:BG$166))) / 2,
        IF(
            BH78 = "teilsaniert",
            (MIN(IF(BH$1:BH$166="teilsaniert",BG$1:BG$166)) + MAX(IF(BH$1:BH$166="teilsaniert",BG$1:BG$166))) / 2,
            (MIN(IF(BH$1:BH$166="saniert",BG$1:BG$166)) + MAX(IF(BH$1:BH$166="saniert",BG$1:BG$166))) / 2
        )
    )),
    0,
    IF(
        BG77 &lt; (IF(
            BH78 = "unsaniert",
            (MIN(IF(BH$1:BH$166="unsaniert",BG$1:BG$166)) + MAX(IF(BH$1:BH$166="unsaniert",BG$1:BG$166))) / 2,
            IF(
                BH78 = "teilsaniert",
                (MIN(IF(BH$1:BH$166="teilsaniert",BG$1:BG$166)) + MAX(IF(BH$1:BH$166="teilsaniert",BG$1:BG$166))) / 2,
                (MIN(IF(BH$1:BH$166="saniert",BG$1:BG$166)) + MAX(IF(BH$1:BH$166="saniert",BG$1:BG$166))) / 2
            )
        )),
        0,
        BF78
    )
)</f>
        <v>0</v>
      </c>
    </row>
    <row r="79" spans="2:61">
      <c r="B79" s="174">
        <f t="shared" si="15"/>
        <v>-5.7274690470636436E-3</v>
      </c>
      <c r="C79" s="173">
        <f>_xlfn.NORM.DIST(B79, B5,C5, TRUE)</f>
        <v>3.7444574911624762E-110</v>
      </c>
      <c r="D79" s="174" t="str">
        <f t="shared" si="0"/>
        <v>saniert</v>
      </c>
      <c r="E79" s="174" cm="1">
        <f t="array" ref="E79">IF(
    C79 &gt; (IF(
        D79 = "unsaniert",
        (MIN(IF(D$1:D$166="unsaniert",C$1:C$166)) + MAX(IF(D$1:D$166="unsaniert",C$1:C$166))) / 2,
        IF(
            D79 = "teilsaniert",
            (MIN(IF(D$1:D$166="teilsaniert",C$1:C$166)) + MAX(IF(D$1:D$166="teilsaniert",C$1:C$166))) / 2,
            (MIN(IF(D$1:D$166="saniert",C$1:C$166)) + MAX(IF(D$1:D$166="saniert",C$1:C$166))) / 2
        )
    )),
    0,
    IF(
        C78 &lt; (IF(
            D79 = "unsaniert",
            (MIN(IF(D$1:D$166="unsaniert",C$1:C$166)) + MAX(IF(D$1:D$166="unsaniert",C$1:C$166))) / 2,
            IF(
                D79 = "teilsaniert",
                (MIN(IF(D$1:D$166="teilsaniert",C$1:C$166)) + MAX(IF(D$1:D$166="teilsaniert",C$1:C$166))) / 2,
                (MIN(IF(D$1:D$166="saniert",C$1:C$166)) + MAX(IF(D$1:D$166="saniert",C$1:C$166))) / 2
            )
        )),
        0,
        B79
    )
)</f>
        <v>0</v>
      </c>
      <c r="H79" s="160"/>
      <c r="I79" s="174">
        <f t="shared" si="16"/>
        <v>-0.55297307665856654</v>
      </c>
      <c r="J79" s="173">
        <f>_xlfn.NORM.DIST(I79, I5,J5, TRUE)</f>
        <v>1.7018761285059461E-95</v>
      </c>
      <c r="K79" s="174" t="str">
        <f t="shared" si="1"/>
        <v>saniert</v>
      </c>
      <c r="L79" s="174" cm="1">
        <f t="array" ref="L79">IF(
    J79 &gt; (IF(
        K79 = "unsaniert",
        (MIN(IF(K$1:K$166="unsaniert",J$1:J$166)) + MAX(IF(K$1:K$166="unsaniert",J$1:J$166))) / 2,
        IF(
            K79 = "teilsaniert",
            (MIN(IF(K$1:K$166="teilsaniert",J$1:J$166)) + MAX(IF(K$1:K$166="teilsaniert",J$1:J$166))) / 2,
            (MIN(IF(K$1:K$166="saniert",J$1:J$166)) + MAX(IF(K$1:K$166="saniert",J$1:J$166))) / 2
        )
    )),
    0,
    IF(
        J78 &lt; (IF(
            K79 = "unsaniert",
            (MIN(IF(K$1:K$166="unsaniert",J$1:J$166)) + MAX(IF(K$1:K$166="unsaniert",J$1:J$166))) / 2,
            IF(
                K79 = "teilsaniert",
                (MIN(IF(K$1:K$166="teilsaniert",J$1:J$166)) + MAX(IF(K$1:K$166="teilsaniert",J$1:J$166))) / 2,
                (MIN(IF(K$1:K$166="saniert",J$1:J$166)) + MAX(IF(K$1:K$166="saniert",J$1:J$166))) / 2
            )
        )),
        0,
        I79
    )
)</f>
        <v>0</v>
      </c>
      <c r="O79" s="160"/>
      <c r="P79" s="174">
        <f t="shared" si="17"/>
        <v>-0.97921968063939979</v>
      </c>
      <c r="Q79" s="173">
        <f>_xlfn.NORM.DIST(P79, P5,Q5, TRUE)</f>
        <v>0</v>
      </c>
      <c r="R79" s="174" t="str">
        <f t="shared" si="2"/>
        <v>saniert</v>
      </c>
      <c r="S79" s="174" cm="1">
        <f t="array" ref="S79">IF(
    Q79 &gt; (IF(
        R79 = "unsaniert",
        (MIN(IF(R$1:R$166="unsaniert",Q$1:Q$166)) + MAX(IF(R$1:R$166="unsaniert",Q$1:Q$166))) / 2,
        IF(
            R79 = "teilsaniert",
            (MIN(IF(R$1:R$166="teilsaniert",Q$1:Q$166)) + MAX(IF(R$1:R$166="teilsaniert",Q$1:Q$166))) / 2,
            (MIN(IF(R$1:R$166="saniert",Q$1:Q$166)) + MAX(IF(R$1:R$166="saniert",Q$1:Q$166))) / 2
        )
    )),
    0,
    IF(
        Q78 &lt; (IF(
            R79 = "unsaniert",
            (MIN(IF(R$1:R$166="unsaniert",Q$1:Q$166)) + MAX(IF(R$1:R$166="unsaniert",Q$1:Q$166))) / 2,
            IF(
                R79 = "teilsaniert",
                (MIN(IF(R$1:R$166="teilsaniert",Q$1:Q$166)) + MAX(IF(R$1:R$166="teilsaniert",Q$1:Q$166))) / 2,
                (MIN(IF(R$1:R$166="saniert",Q$1:Q$166)) + MAX(IF(R$1:R$166="saniert",Q$1:Q$166))) / 2
            )
        )),
        0,
        P79
    )
)</f>
        <v>0</v>
      </c>
      <c r="W79" s="174">
        <f t="shared" si="18"/>
        <v>-2.362484469170284E-3</v>
      </c>
      <c r="X79" s="173">
        <f t="shared" si="3"/>
        <v>2.1134471092956395E-65</v>
      </c>
      <c r="Y79" s="174" t="str">
        <f t="shared" si="4"/>
        <v>saniert</v>
      </c>
      <c r="Z79" s="174" cm="1">
        <f t="array" ref="Z79">IF(
    X79 &gt; (IF(
        Y79 = "unsaniert",
        (MIN(IF(Y$29:Y$166="unsaniert",X$29:X$166)) + MAX(IF(Y$29:Y$166="unsaniert",X$29:X$166))) / 2,
        IF(
            Y79 = "teilsaniert",
            (MIN(IF(Y$29:Y$166="teilsaniert",X$29:X$166)) + MAX(IF(Y$29:Y$166="teilsaniert",X$29:X$166))) / 2,
            (MIN(IF(Y$29:Y$166="saniert",X$29:X$166)) + MAX(IF(Y$29:Y$166="saniert",X$29:X$166))) / 2
        )
    )),
    0,
    IF(
        X78 &lt; (IF(
            Y79 = "unsaniert",
            (MIN(IF(Y$29:Y$166="unsaniert",X$29:X$166)) + MAX(IF(Y$29:Y$166="unsaniert",X$29:X$166))) / 2,
            IF(
                Y79 = "teilsaniert",
                (MIN(IF(Y$29:Y$166="teilsaniert",X$29:X$166)) + MAX(IF(Y$29:Y$166="teilsaniert",X$29:X$166))) / 2,
                (MIN(IF(Y$29:Y$166="saniert",X$29:X$166)) + MAX(IF(Y$29:Y$166="saniert",X$29:X$166))) / 2
            )
        )),
        0,
        W79
    )
)</f>
        <v>0</v>
      </c>
      <c r="AA79" s="160"/>
      <c r="AB79" s="160"/>
      <c r="AC79" s="160"/>
      <c r="AD79" s="174">
        <f t="shared" si="19"/>
        <v>-0.55782670540426949</v>
      </c>
      <c r="AE79" s="173">
        <f t="shared" si="5"/>
        <v>0</v>
      </c>
      <c r="AF79" s="174" t="str">
        <f t="shared" si="6"/>
        <v>saniert</v>
      </c>
      <c r="AG79" s="174" cm="1">
        <f t="array" ref="AG79">IF(
    AE79 &gt; (IF(
        AF79 = "unsaniert",
        (MIN(IF(AF$1:AF$166="unsaniert",AE$1:AE$166)) + MAX(IF(AF$1:AF$166="unsaniert",AE$1:AE$166))) / 2,
        IF(
            AF79 = "teilsaniert",
            (MIN(IF(AF$1:AF$166="teilsaniert",AE$1:AE$166)) + MAX(IF(AF$1:AF$166="teilsaniert",AE$1:AE$166))) / 2,
            (MIN(IF(AF$1:AF$166="saniert",AE$1:AE$166)) + MAX(IF(AF$1:AF$166="saniert",AE$1:AE$166))) / 2
        )
    )),
    0,
    IF(
        AE78 &lt; (IF(
            AF79 = "unsaniert",
            (MIN(IF(AF$1:AF$166="unsaniert",AE$1:AE$166)) + MAX(IF(AF$1:AF$166="unsaniert",AE$1:AE$166))) / 2,
            IF(
                AF79 = "teilsaniert",
                (MIN(IF(AF$1:AF$166="teilsaniert",AE$1:AE$166)) + MAX(IF(AF$1:AF$166="teilsaniert",AE$1:AE$166))) / 2,
                (MIN(IF(AF$1:AF$166="saniert",AE$1:AE$166)) + MAX(IF(AF$1:AF$166="saniert",AE$1:AE$166))) / 2
            )
        )),
        0,
        AD79
    )
)</f>
        <v>0</v>
      </c>
      <c r="AH79" s="160"/>
      <c r="AI79" s="160"/>
      <c r="AJ79" s="160"/>
      <c r="AK79" s="174">
        <f t="shared" si="20"/>
        <v>-0.94525175230566438</v>
      </c>
      <c r="AL79" s="173">
        <f t="shared" si="7"/>
        <v>0</v>
      </c>
      <c r="AM79" s="174" t="str">
        <f t="shared" si="8"/>
        <v>saniert</v>
      </c>
      <c r="AN79" s="174" cm="1">
        <f t="array" ref="AN79">IF(
    AL79 &gt; (IF(
        AM79 = "unsaniert",
        (MIN(IF(AM$1:AM$166="unsaniert",AL$1:AL$166)) + MAX(IF(AM$1:AM$166="unsaniert",AL$1:AL$166))) / 2,
        IF(
            AM79 = "teilsaniert",
            (MIN(IF(AM$1:AM$166="teilsaniert",AL$1:AL$166)) + MAX(IF(AM$1:AM$166="teilsaniert",AL$1:AL$166))) / 2,
            (MIN(IF(AM$1:AM$166="saniert",AL$1:AL$166)) + MAX(IF(AM$1:AM$166="saniert",AL$1:AL$166))) / 2
        )
    )),
    0,
    IF(
        AL78 &lt; (IF(
            AM79 = "unsaniert",
            (MIN(IF(AM$1:AM$166="unsaniert",AL$1:AL$166)) + MAX(IF(AM$1:AM$166="unsaniert",AL$1:AL$166))) / 2,
            IF(
                AM79 = "teilsaniert",
                (MIN(IF(AM$1:AM$166="teilsaniert",AL$1:AL$166)) + MAX(IF(AM$1:AM$166="teilsaniert",AL$1:AL$166))) / 2,
                (MIN(IF(AM$1:AM$166="saniert",AL$1:AL$166)) + MAX(IF(AM$1:AM$166="saniert",AL$1:AL$166))) / 2
            )
        )),
        0,
        AK79
    )
)</f>
        <v>0</v>
      </c>
      <c r="AR79" s="174">
        <f t="shared" si="21"/>
        <v>0.39264313251470084</v>
      </c>
      <c r="AS79" s="173">
        <f t="shared" si="9"/>
        <v>5.4192592862562266E-13</v>
      </c>
      <c r="AT79" s="174" t="str">
        <f t="shared" si="10"/>
        <v>saniert</v>
      </c>
      <c r="AU79" s="174" cm="1">
        <f t="array" ref="AU79">IF(
    AS79 &gt; (IF(
        AT79 = "unsaniert",
        (MIN(IF(AT$1:AT$166="unsaniert",AS$1:AS$166)) + MAX(IF(AT$1:AT$166="unsaniert",AS$1:AS$166))) / 2,
        IF(
            AT79 = "teilsaniert",
            (MIN(IF(AT$1:AT$166="teilsaniert",AS$1:AS$166)) + MAX(IF(AT$1:AT$166="teilsaniert",AS$1:AS$166))) / 2,
            (MIN(IF(AT$1:AT$166="saniert",AS$1:AS$166)) + MAX(IF(AT$1:AT$166="saniert",AS$1:AS$166))) / 2
        )
    )),
    0,
    IF(
        AS78 &lt; (IF(
            AT79 = "unsaniert",
            (MIN(IF(AT$1:AT$166="unsaniert",AS$1:AS$166)) + MAX(IF(AT$1:AT$166="unsaniert",AS$1:AS$166))) / 2,
            IF(
                AT79 = "teilsaniert",
                (MIN(IF(AT$1:AT$166="teilsaniert",AS$1:AS$166)) + MAX(IF(AT$1:AT$166="teilsaniert",AS$1:AS$166))) / 2,
                (MIN(IF(AT$1:AT$166="saniert",AS$1:AS$166)) + MAX(IF(AT$1:AT$166="saniert",AS$1:AS$166))) / 2
            )
        )),
        0,
        AR79
    )
)</f>
        <v>0</v>
      </c>
      <c r="AV79" s="160"/>
      <c r="AW79" s="160"/>
      <c r="AX79" s="160"/>
      <c r="AY79" s="174">
        <f t="shared" si="22"/>
        <v>-0.59425805088849526</v>
      </c>
      <c r="AZ79" s="173">
        <f t="shared" si="24"/>
        <v>5.2833307394463843E-82</v>
      </c>
      <c r="BA79" s="174" t="str">
        <f t="shared" si="25"/>
        <v>saniert</v>
      </c>
      <c r="BB79" s="174" cm="1">
        <f t="array" ref="BB79">IF(
    AZ79 &gt; (IF(
        BA79 = "unsaniert",
        (MIN(IF(BA$1:BA$166="unsaniert",AZ$1:AZ$166)) + MAX(IF(BA$1:BA$166="unsaniert",AZ$1:AZ$166))) / 2,
        IF(
            BA79 = "teilsaniert",
            (MIN(IF(BA$1:BA$166="teilsaniert",AZ$1:AZ$166)) + MAX(IF(BA$1:BA$166="teilsaniert",AZ$1:AZ$166))) / 2,
            (MIN(IF(BA$1:BA$166="saniert",AZ$1:AZ$166)) + MAX(IF(BA$1:BA$166="saniert",AZ$1:AZ$166))) / 2
        )
    )),
    0,
    IF(
        AZ78 &lt; (IF(
            BA79 = "unsaniert",
            (MIN(IF(BA$1:BA$166="unsaniert",AZ$1:AZ$166)) + MAX(IF(BA$1:BA$166="unsaniert",AZ$1:AZ$166))) / 2,
            IF(
                BA79 = "teilsaniert",
                (MIN(IF(BA$1:BA$166="teilsaniert",AZ$1:AZ$166)) + MAX(IF(BA$1:BA$166="teilsaniert",AZ$1:AZ$166))) / 2,
                (MIN(IF(BA$1:BA$166="saniert",AZ$1:AZ$166)) + MAX(IF(BA$1:BA$166="saniert",AZ$1:AZ$166))) / 2
            )
        )),
        0,
        AY79
    )
)</f>
        <v>0</v>
      </c>
      <c r="BC79" s="160"/>
      <c r="BD79" s="160"/>
      <c r="BE79" s="160"/>
      <c r="BF79" s="174">
        <f t="shared" si="23"/>
        <v>-0.77200284853388268</v>
      </c>
      <c r="BG79" s="173">
        <f t="shared" si="13"/>
        <v>2.3208644605280986E-50</v>
      </c>
      <c r="BH79" s="174" t="str">
        <f t="shared" si="14"/>
        <v>saniert</v>
      </c>
      <c r="BI79" s="174" cm="1">
        <f t="array" ref="BI79">IF(
    BG79 &gt; (IF(
        BH79 = "unsaniert",
        (MIN(IF(BH$1:BH$166="unsaniert",BG$1:BG$166)) + MAX(IF(BH$1:BH$166="unsaniert",BG$1:BG$166))) / 2,
        IF(
            BH79 = "teilsaniert",
            (MIN(IF(BH$1:BH$166="teilsaniert",BG$1:BG$166)) + MAX(IF(BH$1:BH$166="teilsaniert",BG$1:BG$166))) / 2,
            (MIN(IF(BH$1:BH$166="saniert",BG$1:BG$166)) + MAX(IF(BH$1:BH$166="saniert",BG$1:BG$166))) / 2
        )
    )),
    0,
    IF(
        BG78 &lt; (IF(
            BH79 = "unsaniert",
            (MIN(IF(BH$1:BH$166="unsaniert",BG$1:BG$166)) + MAX(IF(BH$1:BH$166="unsaniert",BG$1:BG$166))) / 2,
            IF(
                BH79 = "teilsaniert",
                (MIN(IF(BH$1:BH$166="teilsaniert",BG$1:BG$166)) + MAX(IF(BH$1:BH$166="teilsaniert",BG$1:BG$166))) / 2,
                (MIN(IF(BH$1:BH$166="saniert",BG$1:BG$166)) + MAX(IF(BH$1:BH$166="saniert",BG$1:BG$166))) / 2
            )
        )),
        0,
        BF79
    )
)</f>
        <v>0</v>
      </c>
    </row>
    <row r="80" spans="2:61">
      <c r="B80" s="174">
        <f t="shared" si="15"/>
        <v>-3.5727469047063642E-2</v>
      </c>
      <c r="C80" s="173">
        <f>_xlfn.NORM.DIST(B80, B5,C5, TRUE)</f>
        <v>8.647142106897803E-116</v>
      </c>
      <c r="D80" s="174" t="str">
        <f t="shared" si="0"/>
        <v>saniert</v>
      </c>
      <c r="E80" s="174" cm="1">
        <f t="array" ref="E80">IF(
    C80 &gt; (IF(
        D80 = "unsaniert",
        (MIN(IF(D$1:D$166="unsaniert",C$1:C$166)) + MAX(IF(D$1:D$166="unsaniert",C$1:C$166))) / 2,
        IF(
            D80 = "teilsaniert",
            (MIN(IF(D$1:D$166="teilsaniert",C$1:C$166)) + MAX(IF(D$1:D$166="teilsaniert",C$1:C$166))) / 2,
            (MIN(IF(D$1:D$166="saniert",C$1:C$166)) + MAX(IF(D$1:D$166="saniert",C$1:C$166))) / 2
        )
    )),
    0,
    IF(
        C79 &lt; (IF(
            D80 = "unsaniert",
            (MIN(IF(D$1:D$166="unsaniert",C$1:C$166)) + MAX(IF(D$1:D$166="unsaniert",C$1:C$166))) / 2,
            IF(
                D80 = "teilsaniert",
                (MIN(IF(D$1:D$166="teilsaniert",C$1:C$166)) + MAX(IF(D$1:D$166="teilsaniert",C$1:C$166))) / 2,
                (MIN(IF(D$1:D$166="saniert",C$1:C$166)) + MAX(IF(D$1:D$166="saniert",C$1:C$166))) / 2
            )
        )),
        0,
        B80
    )
)</f>
        <v>0</v>
      </c>
      <c r="H80" s="160"/>
      <c r="I80" s="174">
        <f t="shared" si="16"/>
        <v>-0.58297307665856657</v>
      </c>
      <c r="J80" s="173">
        <f>_xlfn.NORM.DIST(I80, I5,J5, TRUE)</f>
        <v>2.0614040673563055E-100</v>
      </c>
      <c r="K80" s="174" t="str">
        <f t="shared" si="1"/>
        <v>saniert</v>
      </c>
      <c r="L80" s="174" cm="1">
        <f t="array" ref="L80">IF(
    J80 &gt; (IF(
        K80 = "unsaniert",
        (MIN(IF(K$1:K$166="unsaniert",J$1:J$166)) + MAX(IF(K$1:K$166="unsaniert",J$1:J$166))) / 2,
        IF(
            K80 = "teilsaniert",
            (MIN(IF(K$1:K$166="teilsaniert",J$1:J$166)) + MAX(IF(K$1:K$166="teilsaniert",J$1:J$166))) / 2,
            (MIN(IF(K$1:K$166="saniert",J$1:J$166)) + MAX(IF(K$1:K$166="saniert",J$1:J$166))) / 2
        )
    )),
    0,
    IF(
        J79 &lt; (IF(
            K80 = "unsaniert",
            (MIN(IF(K$1:K$166="unsaniert",J$1:J$166)) + MAX(IF(K$1:K$166="unsaniert",J$1:J$166))) / 2,
            IF(
                K80 = "teilsaniert",
                (MIN(IF(K$1:K$166="teilsaniert",J$1:J$166)) + MAX(IF(K$1:K$166="teilsaniert",J$1:J$166))) / 2,
                (MIN(IF(K$1:K$166="saniert",J$1:J$166)) + MAX(IF(K$1:K$166="saniert",J$1:J$166))) / 2
            )
        )),
        0,
        I80
    )
)</f>
        <v>0</v>
      </c>
      <c r="O80" s="160"/>
      <c r="P80" s="174">
        <f t="shared" si="17"/>
        <v>-1.0092196806393998</v>
      </c>
      <c r="Q80" s="173">
        <f>_xlfn.NORM.DIST(P80, P5,Q5, TRUE)</f>
        <v>0</v>
      </c>
      <c r="R80" s="174" t="str">
        <f t="shared" si="2"/>
        <v>saniert</v>
      </c>
      <c r="S80" s="174" cm="1">
        <f t="array" ref="S80">IF(
    Q80 &gt; (IF(
        R80 = "unsaniert",
        (MIN(IF(R$1:R$166="unsaniert",Q$1:Q$166)) + MAX(IF(R$1:R$166="unsaniert",Q$1:Q$166))) / 2,
        IF(
            R80 = "teilsaniert",
            (MIN(IF(R$1:R$166="teilsaniert",Q$1:Q$166)) + MAX(IF(R$1:R$166="teilsaniert",Q$1:Q$166))) / 2,
            (MIN(IF(R$1:R$166="saniert",Q$1:Q$166)) + MAX(IF(R$1:R$166="saniert",Q$1:Q$166))) / 2
        )
    )),
    0,
    IF(
        Q79 &lt; (IF(
            R80 = "unsaniert",
            (MIN(IF(R$1:R$166="unsaniert",Q$1:Q$166)) + MAX(IF(R$1:R$166="unsaniert",Q$1:Q$166))) / 2,
            IF(
                R80 = "teilsaniert",
                (MIN(IF(R$1:R$166="teilsaniert",Q$1:Q$166)) + MAX(IF(R$1:R$166="teilsaniert",Q$1:Q$166))) / 2,
                (MIN(IF(R$1:R$166="saniert",Q$1:Q$166)) + MAX(IF(R$1:R$166="saniert",Q$1:Q$166))) / 2
            )
        )),
        0,
        P80
    )
)</f>
        <v>0</v>
      </c>
      <c r="W80" s="174">
        <f t="shared" si="18"/>
        <v>-3.2362484469170283E-2</v>
      </c>
      <c r="X80" s="173">
        <f t="shared" si="3"/>
        <v>7.9148468620204883E-69</v>
      </c>
      <c r="Y80" s="174" t="str">
        <f t="shared" si="4"/>
        <v>saniert</v>
      </c>
      <c r="Z80" s="174" cm="1">
        <f t="array" ref="Z80">IF(
    X80 &gt; (IF(
        Y80 = "unsaniert",
        (MIN(IF(Y$29:Y$166="unsaniert",X$29:X$166)) + MAX(IF(Y$29:Y$166="unsaniert",X$29:X$166))) / 2,
        IF(
            Y80 = "teilsaniert",
            (MIN(IF(Y$29:Y$166="teilsaniert",X$29:X$166)) + MAX(IF(Y$29:Y$166="teilsaniert",X$29:X$166))) / 2,
            (MIN(IF(Y$29:Y$166="saniert",X$29:X$166)) + MAX(IF(Y$29:Y$166="saniert",X$29:X$166))) / 2
        )
    )),
    0,
    IF(
        X79 &lt; (IF(
            Y80 = "unsaniert",
            (MIN(IF(Y$29:Y$166="unsaniert",X$29:X$166)) + MAX(IF(Y$29:Y$166="unsaniert",X$29:X$166))) / 2,
            IF(
                Y80 = "teilsaniert",
                (MIN(IF(Y$29:Y$166="teilsaniert",X$29:X$166)) + MAX(IF(Y$29:Y$166="teilsaniert",X$29:X$166))) / 2,
                (MIN(IF(Y$29:Y$166="saniert",X$29:X$166)) + MAX(IF(Y$29:Y$166="saniert",X$29:X$166))) / 2
            )
        )),
        0,
        W80
    )
)</f>
        <v>0</v>
      </c>
      <c r="AA80" s="160"/>
      <c r="AB80" s="160"/>
      <c r="AC80" s="160"/>
      <c r="AD80" s="174">
        <f t="shared" si="19"/>
        <v>-0.58782670540426951</v>
      </c>
      <c r="AE80" s="173">
        <f t="shared" si="5"/>
        <v>0</v>
      </c>
      <c r="AF80" s="174" t="str">
        <f t="shared" si="6"/>
        <v>saniert</v>
      </c>
      <c r="AG80" s="174" cm="1">
        <f t="array" ref="AG80">IF(
    AE80 &gt; (IF(
        AF80 = "unsaniert",
        (MIN(IF(AF$1:AF$166="unsaniert",AE$1:AE$166)) + MAX(IF(AF$1:AF$166="unsaniert",AE$1:AE$166))) / 2,
        IF(
            AF80 = "teilsaniert",
            (MIN(IF(AF$1:AF$166="teilsaniert",AE$1:AE$166)) + MAX(IF(AF$1:AF$166="teilsaniert",AE$1:AE$166))) / 2,
            (MIN(IF(AF$1:AF$166="saniert",AE$1:AE$166)) + MAX(IF(AF$1:AF$166="saniert",AE$1:AE$166))) / 2
        )
    )),
    0,
    IF(
        AE79 &lt; (IF(
            AF80 = "unsaniert",
            (MIN(IF(AF$1:AF$166="unsaniert",AE$1:AE$166)) + MAX(IF(AF$1:AF$166="unsaniert",AE$1:AE$166))) / 2,
            IF(
                AF80 = "teilsaniert",
                (MIN(IF(AF$1:AF$166="teilsaniert",AE$1:AE$166)) + MAX(IF(AF$1:AF$166="teilsaniert",AE$1:AE$166))) / 2,
                (MIN(IF(AF$1:AF$166="saniert",AE$1:AE$166)) + MAX(IF(AF$1:AF$166="saniert",AE$1:AE$166))) / 2
            )
        )),
        0,
        AD80
    )
)</f>
        <v>0</v>
      </c>
      <c r="AH80" s="160"/>
      <c r="AI80" s="160"/>
      <c r="AJ80" s="160"/>
      <c r="AK80" s="174">
        <f t="shared" si="20"/>
        <v>-0.97525175230566441</v>
      </c>
      <c r="AL80" s="173">
        <f t="shared" si="7"/>
        <v>0</v>
      </c>
      <c r="AM80" s="174" t="str">
        <f t="shared" si="8"/>
        <v>saniert</v>
      </c>
      <c r="AN80" s="174" cm="1">
        <f t="array" ref="AN80">IF(
    AL80 &gt; (IF(
        AM80 = "unsaniert",
        (MIN(IF(AM$1:AM$166="unsaniert",AL$1:AL$166)) + MAX(IF(AM$1:AM$166="unsaniert",AL$1:AL$166))) / 2,
        IF(
            AM80 = "teilsaniert",
            (MIN(IF(AM$1:AM$166="teilsaniert",AL$1:AL$166)) + MAX(IF(AM$1:AM$166="teilsaniert",AL$1:AL$166))) / 2,
            (MIN(IF(AM$1:AM$166="saniert",AL$1:AL$166)) + MAX(IF(AM$1:AM$166="saniert",AL$1:AL$166))) / 2
        )
    )),
    0,
    IF(
        AL79 &lt; (IF(
            AM80 = "unsaniert",
            (MIN(IF(AM$1:AM$166="unsaniert",AL$1:AL$166)) + MAX(IF(AM$1:AM$166="unsaniert",AL$1:AL$166))) / 2,
            IF(
                AM80 = "teilsaniert",
                (MIN(IF(AM$1:AM$166="teilsaniert",AL$1:AL$166)) + MAX(IF(AM$1:AM$166="teilsaniert",AL$1:AL$166))) / 2,
                (MIN(IF(AM$1:AM$166="saniert",AL$1:AL$166)) + MAX(IF(AM$1:AM$166="saniert",AL$1:AL$166))) / 2
            )
        )),
        0,
        AK80
    )
)</f>
        <v>0</v>
      </c>
      <c r="AR80" s="174">
        <f t="shared" si="21"/>
        <v>0.36264313251470082</v>
      </c>
      <c r="AS80" s="173">
        <f t="shared" si="9"/>
        <v>9.9547111628572509E-14</v>
      </c>
      <c r="AT80" s="174" t="str">
        <f t="shared" si="10"/>
        <v>saniert</v>
      </c>
      <c r="AU80" s="174" cm="1">
        <f t="array" ref="AU80">IF(
    AS80 &gt; (IF(
        AT80 = "unsaniert",
        (MIN(IF(AT$1:AT$166="unsaniert",AS$1:AS$166)) + MAX(IF(AT$1:AT$166="unsaniert",AS$1:AS$166))) / 2,
        IF(
            AT80 = "teilsaniert",
            (MIN(IF(AT$1:AT$166="teilsaniert",AS$1:AS$166)) + MAX(IF(AT$1:AT$166="teilsaniert",AS$1:AS$166))) / 2,
            (MIN(IF(AT$1:AT$166="saniert",AS$1:AS$166)) + MAX(IF(AT$1:AT$166="saniert",AS$1:AS$166))) / 2
        )
    )),
    0,
    IF(
        AS79 &lt; (IF(
            AT80 = "unsaniert",
            (MIN(IF(AT$1:AT$166="unsaniert",AS$1:AS$166)) + MAX(IF(AT$1:AT$166="unsaniert",AS$1:AS$166))) / 2,
            IF(
                AT80 = "teilsaniert",
                (MIN(IF(AT$1:AT$166="teilsaniert",AS$1:AS$166)) + MAX(IF(AT$1:AT$166="teilsaniert",AS$1:AS$166))) / 2,
                (MIN(IF(AT$1:AT$166="saniert",AS$1:AS$166)) + MAX(IF(AT$1:AT$166="saniert",AS$1:AS$166))) / 2
            )
        )),
        0,
        AR80
    )
)</f>
        <v>0</v>
      </c>
      <c r="AV80" s="160"/>
      <c r="AW80" s="160"/>
      <c r="AX80" s="160"/>
      <c r="AY80" s="174">
        <f t="shared" si="22"/>
        <v>-0.62425805088849529</v>
      </c>
      <c r="AZ80" s="173">
        <f t="shared" si="24"/>
        <v>2.963683942050632E-86</v>
      </c>
      <c r="BA80" s="174" t="str">
        <f t="shared" si="25"/>
        <v>saniert</v>
      </c>
      <c r="BB80" s="174" cm="1">
        <f t="array" ref="BB80">IF(
    AZ80 &gt; (IF(
        BA80 = "unsaniert",
        (MIN(IF(BA$1:BA$166="unsaniert",AZ$1:AZ$166)) + MAX(IF(BA$1:BA$166="unsaniert",AZ$1:AZ$166))) / 2,
        IF(
            BA80 = "teilsaniert",
            (MIN(IF(BA$1:BA$166="teilsaniert",AZ$1:AZ$166)) + MAX(IF(BA$1:BA$166="teilsaniert",AZ$1:AZ$166))) / 2,
            (MIN(IF(BA$1:BA$166="saniert",AZ$1:AZ$166)) + MAX(IF(BA$1:BA$166="saniert",AZ$1:AZ$166))) / 2
        )
    )),
    0,
    IF(
        AZ79 &lt; (IF(
            BA80 = "unsaniert",
            (MIN(IF(BA$1:BA$166="unsaniert",AZ$1:AZ$166)) + MAX(IF(BA$1:BA$166="unsaniert",AZ$1:AZ$166))) / 2,
            IF(
                BA80 = "teilsaniert",
                (MIN(IF(BA$1:BA$166="teilsaniert",AZ$1:AZ$166)) + MAX(IF(BA$1:BA$166="teilsaniert",AZ$1:AZ$166))) / 2,
                (MIN(IF(BA$1:BA$166="saniert",AZ$1:AZ$166)) + MAX(IF(BA$1:BA$166="saniert",AZ$1:AZ$166))) / 2
            )
        )),
        0,
        AY80
    )
)</f>
        <v>0</v>
      </c>
      <c r="BC80" s="160"/>
      <c r="BD80" s="160"/>
      <c r="BE80" s="160"/>
      <c r="BF80" s="174">
        <f t="shared" si="23"/>
        <v>-0.80200284853388271</v>
      </c>
      <c r="BG80" s="173">
        <f t="shared" si="13"/>
        <v>4.9328183002004526E-53</v>
      </c>
      <c r="BH80" s="174" t="str">
        <f t="shared" si="14"/>
        <v>saniert</v>
      </c>
      <c r="BI80" s="174" cm="1">
        <f t="array" ref="BI80">IF(
    BG80 &gt; (IF(
        BH80 = "unsaniert",
        (MIN(IF(BH$1:BH$166="unsaniert",BG$1:BG$166)) + MAX(IF(BH$1:BH$166="unsaniert",BG$1:BG$166))) / 2,
        IF(
            BH80 = "teilsaniert",
            (MIN(IF(BH$1:BH$166="teilsaniert",BG$1:BG$166)) + MAX(IF(BH$1:BH$166="teilsaniert",BG$1:BG$166))) / 2,
            (MIN(IF(BH$1:BH$166="saniert",BG$1:BG$166)) + MAX(IF(BH$1:BH$166="saniert",BG$1:BG$166))) / 2
        )
    )),
    0,
    IF(
        BG79 &lt; (IF(
            BH80 = "unsaniert",
            (MIN(IF(BH$1:BH$166="unsaniert",BG$1:BG$166)) + MAX(IF(BH$1:BH$166="unsaniert",BG$1:BG$166))) / 2,
            IF(
                BH80 = "teilsaniert",
                (MIN(IF(BH$1:BH$166="teilsaniert",BG$1:BG$166)) + MAX(IF(BH$1:BH$166="teilsaniert",BG$1:BG$166))) / 2,
                (MIN(IF(BH$1:BH$166="saniert",BG$1:BG$166)) + MAX(IF(BH$1:BH$166="saniert",BG$1:BG$166))) / 2
            )
        )),
        0,
        BF80
    )
)</f>
        <v>0</v>
      </c>
    </row>
    <row r="81" spans="2:61">
      <c r="B81" s="174">
        <f t="shared" si="15"/>
        <v>-6.5727469047063641E-2</v>
      </c>
      <c r="C81" s="173">
        <f>_xlfn.NORM.DIST(B81, B5,C5, TRUE)</f>
        <v>1.4368057105795647E-121</v>
      </c>
      <c r="D81" s="174" t="str">
        <f t="shared" si="0"/>
        <v>saniert</v>
      </c>
      <c r="E81" s="174" cm="1">
        <f t="array" ref="E81">IF(
    C81 &gt; (IF(
        D81 = "unsaniert",
        (MIN(IF(D$1:D$166="unsaniert",C$1:C$166)) + MAX(IF(D$1:D$166="unsaniert",C$1:C$166))) / 2,
        IF(
            D81 = "teilsaniert",
            (MIN(IF(D$1:D$166="teilsaniert",C$1:C$166)) + MAX(IF(D$1:D$166="teilsaniert",C$1:C$166))) / 2,
            (MIN(IF(D$1:D$166="saniert",C$1:C$166)) + MAX(IF(D$1:D$166="saniert",C$1:C$166))) / 2
        )
    )),
    0,
    IF(
        C80 &lt; (IF(
            D81 = "unsaniert",
            (MIN(IF(D$1:D$166="unsaniert",C$1:C$166)) + MAX(IF(D$1:D$166="unsaniert",C$1:C$166))) / 2,
            IF(
                D81 = "teilsaniert",
                (MIN(IF(D$1:D$166="teilsaniert",C$1:C$166)) + MAX(IF(D$1:D$166="teilsaniert",C$1:C$166))) / 2,
                (MIN(IF(D$1:D$166="saniert",C$1:C$166)) + MAX(IF(D$1:D$166="saniert",C$1:C$166))) / 2
            )
        )),
        0,
        B81
    )
)</f>
        <v>0</v>
      </c>
      <c r="H81" s="160"/>
      <c r="I81" s="174">
        <f t="shared" si="16"/>
        <v>-0.6129730766585666</v>
      </c>
      <c r="J81" s="173">
        <f>_xlfn.NORM.DIST(I81, I5,J5, TRUE)</f>
        <v>1.8692339042981818E-105</v>
      </c>
      <c r="K81" s="174" t="str">
        <f t="shared" si="1"/>
        <v>saniert</v>
      </c>
      <c r="L81" s="174" cm="1">
        <f t="array" ref="L81">IF(
    J81 &gt; (IF(
        K81 = "unsaniert",
        (MIN(IF(K$1:K$166="unsaniert",J$1:J$166)) + MAX(IF(K$1:K$166="unsaniert",J$1:J$166))) / 2,
        IF(
            K81 = "teilsaniert",
            (MIN(IF(K$1:K$166="teilsaniert",J$1:J$166)) + MAX(IF(K$1:K$166="teilsaniert",J$1:J$166))) / 2,
            (MIN(IF(K$1:K$166="saniert",J$1:J$166)) + MAX(IF(K$1:K$166="saniert",J$1:J$166))) / 2
        )
    )),
    0,
    IF(
        J80 &lt; (IF(
            K81 = "unsaniert",
            (MIN(IF(K$1:K$166="unsaniert",J$1:J$166)) + MAX(IF(K$1:K$166="unsaniert",J$1:J$166))) / 2,
            IF(
                K81 = "teilsaniert",
                (MIN(IF(K$1:K$166="teilsaniert",J$1:J$166)) + MAX(IF(K$1:K$166="teilsaniert",J$1:J$166))) / 2,
                (MIN(IF(K$1:K$166="saniert",J$1:J$166)) + MAX(IF(K$1:K$166="saniert",J$1:J$166))) / 2
            )
        )),
        0,
        I81
    )
)</f>
        <v>0</v>
      </c>
      <c r="O81" s="160"/>
      <c r="P81" s="174">
        <f t="shared" si="17"/>
        <v>-1.0392196806393998</v>
      </c>
      <c r="Q81" s="173">
        <f>_xlfn.NORM.DIST(P81, P5,Q5, TRUE)</f>
        <v>0</v>
      </c>
      <c r="R81" s="174" t="str">
        <f t="shared" si="2"/>
        <v>saniert</v>
      </c>
      <c r="S81" s="174" cm="1">
        <f t="array" ref="S81">IF(
    Q81 &gt; (IF(
        R81 = "unsaniert",
        (MIN(IF(R$1:R$166="unsaniert",Q$1:Q$166)) + MAX(IF(R$1:R$166="unsaniert",Q$1:Q$166))) / 2,
        IF(
            R81 = "teilsaniert",
            (MIN(IF(R$1:R$166="teilsaniert",Q$1:Q$166)) + MAX(IF(R$1:R$166="teilsaniert",Q$1:Q$166))) / 2,
            (MIN(IF(R$1:R$166="saniert",Q$1:Q$166)) + MAX(IF(R$1:R$166="saniert",Q$1:Q$166))) / 2
        )
    )),
    0,
    IF(
        Q80 &lt; (IF(
            R81 = "unsaniert",
            (MIN(IF(R$1:R$166="unsaniert",Q$1:Q$166)) + MAX(IF(R$1:R$166="unsaniert",Q$1:Q$166))) / 2,
            IF(
                R81 = "teilsaniert",
                (MIN(IF(R$1:R$166="teilsaniert",Q$1:Q$166)) + MAX(IF(R$1:R$166="teilsaniert",Q$1:Q$166))) / 2,
                (MIN(IF(R$1:R$166="saniert",Q$1:Q$166)) + MAX(IF(R$1:R$166="saniert",Q$1:Q$166))) / 2
            )
        )),
        0,
        P81
    )
)</f>
        <v>0</v>
      </c>
      <c r="W81" s="174">
        <f t="shared" si="18"/>
        <v>-6.2362484469170282E-2</v>
      </c>
      <c r="X81" s="173">
        <f t="shared" si="3"/>
        <v>2.4104765033317052E-72</v>
      </c>
      <c r="Y81" s="174" t="str">
        <f t="shared" si="4"/>
        <v>saniert</v>
      </c>
      <c r="Z81" s="174" cm="1">
        <f t="array" ref="Z81">IF(
    X81 &gt; (IF(
        Y81 = "unsaniert",
        (MIN(IF(Y$29:Y$166="unsaniert",X$29:X$166)) + MAX(IF(Y$29:Y$166="unsaniert",X$29:X$166))) / 2,
        IF(
            Y81 = "teilsaniert",
            (MIN(IF(Y$29:Y$166="teilsaniert",X$29:X$166)) + MAX(IF(Y$29:Y$166="teilsaniert",X$29:X$166))) / 2,
            (MIN(IF(Y$29:Y$166="saniert",X$29:X$166)) + MAX(IF(Y$29:Y$166="saniert",X$29:X$166))) / 2
        )
    )),
    0,
    IF(
        X80 &lt; (IF(
            Y81 = "unsaniert",
            (MIN(IF(Y$29:Y$166="unsaniert",X$29:X$166)) + MAX(IF(Y$29:Y$166="unsaniert",X$29:X$166))) / 2,
            IF(
                Y81 = "teilsaniert",
                (MIN(IF(Y$29:Y$166="teilsaniert",X$29:X$166)) + MAX(IF(Y$29:Y$166="teilsaniert",X$29:X$166))) / 2,
                (MIN(IF(Y$29:Y$166="saniert",X$29:X$166)) + MAX(IF(Y$29:Y$166="saniert",X$29:X$166))) / 2
            )
        )),
        0,
        W81
    )
)</f>
        <v>0</v>
      </c>
      <c r="AA81" s="160"/>
      <c r="AB81" s="160"/>
      <c r="AC81" s="160"/>
      <c r="AD81" s="174">
        <f t="shared" si="19"/>
        <v>-0.61782670540426954</v>
      </c>
      <c r="AE81" s="173">
        <f t="shared" si="5"/>
        <v>0</v>
      </c>
      <c r="AF81" s="174" t="str">
        <f t="shared" si="6"/>
        <v>saniert</v>
      </c>
      <c r="AG81" s="174" cm="1">
        <f t="array" ref="AG81">IF(
    AE81 &gt; (IF(
        AF81 = "unsaniert",
        (MIN(IF(AF$1:AF$166="unsaniert",AE$1:AE$166)) + MAX(IF(AF$1:AF$166="unsaniert",AE$1:AE$166))) / 2,
        IF(
            AF81 = "teilsaniert",
            (MIN(IF(AF$1:AF$166="teilsaniert",AE$1:AE$166)) + MAX(IF(AF$1:AF$166="teilsaniert",AE$1:AE$166))) / 2,
            (MIN(IF(AF$1:AF$166="saniert",AE$1:AE$166)) + MAX(IF(AF$1:AF$166="saniert",AE$1:AE$166))) / 2
        )
    )),
    0,
    IF(
        AE80 &lt; (IF(
            AF81 = "unsaniert",
            (MIN(IF(AF$1:AF$166="unsaniert",AE$1:AE$166)) + MAX(IF(AF$1:AF$166="unsaniert",AE$1:AE$166))) / 2,
            IF(
                AF81 = "teilsaniert",
                (MIN(IF(AF$1:AF$166="teilsaniert",AE$1:AE$166)) + MAX(IF(AF$1:AF$166="teilsaniert",AE$1:AE$166))) / 2,
                (MIN(IF(AF$1:AF$166="saniert",AE$1:AE$166)) + MAX(IF(AF$1:AF$166="saniert",AE$1:AE$166))) / 2
            )
        )),
        0,
        AD81
    )
)</f>
        <v>0</v>
      </c>
      <c r="AH81" s="160"/>
      <c r="AI81" s="160"/>
      <c r="AJ81" s="160"/>
      <c r="AK81" s="174">
        <f t="shared" si="20"/>
        <v>-1.0052517523056643</v>
      </c>
      <c r="AL81" s="173">
        <f t="shared" si="7"/>
        <v>0</v>
      </c>
      <c r="AM81" s="174" t="str">
        <f t="shared" si="8"/>
        <v>saniert</v>
      </c>
      <c r="AN81" s="174" cm="1">
        <f t="array" ref="AN81">IF(
    AL81 &gt; (IF(
        AM81 = "unsaniert",
        (MIN(IF(AM$1:AM$166="unsaniert",AL$1:AL$166)) + MAX(IF(AM$1:AM$166="unsaniert",AL$1:AL$166))) / 2,
        IF(
            AM81 = "teilsaniert",
            (MIN(IF(AM$1:AM$166="teilsaniert",AL$1:AL$166)) + MAX(IF(AM$1:AM$166="teilsaniert",AL$1:AL$166))) / 2,
            (MIN(IF(AM$1:AM$166="saniert",AL$1:AL$166)) + MAX(IF(AM$1:AM$166="saniert",AL$1:AL$166))) / 2
        )
    )),
    0,
    IF(
        AL80 &lt; (IF(
            AM81 = "unsaniert",
            (MIN(IF(AM$1:AM$166="unsaniert",AL$1:AL$166)) + MAX(IF(AM$1:AM$166="unsaniert",AL$1:AL$166))) / 2,
            IF(
                AM81 = "teilsaniert",
                (MIN(IF(AM$1:AM$166="teilsaniert",AL$1:AL$166)) + MAX(IF(AM$1:AM$166="teilsaniert",AL$1:AL$166))) / 2,
                (MIN(IF(AM$1:AM$166="saniert",AL$1:AL$166)) + MAX(IF(AM$1:AM$166="saniert",AL$1:AL$166))) / 2
            )
        )),
        0,
        AK81
    )
)</f>
        <v>0</v>
      </c>
      <c r="AR81" s="174">
        <f t="shared" si="21"/>
        <v>0.33264313251470079</v>
      </c>
      <c r="AS81" s="173">
        <f t="shared" si="9"/>
        <v>1.735922014734184E-14</v>
      </c>
      <c r="AT81" s="174" t="str">
        <f t="shared" si="10"/>
        <v>saniert</v>
      </c>
      <c r="AU81" s="174" cm="1">
        <f t="array" ref="AU81">IF(
    AS81 &gt; (IF(
        AT81 = "unsaniert",
        (MIN(IF(AT$1:AT$166="unsaniert",AS$1:AS$166)) + MAX(IF(AT$1:AT$166="unsaniert",AS$1:AS$166))) / 2,
        IF(
            AT81 = "teilsaniert",
            (MIN(IF(AT$1:AT$166="teilsaniert",AS$1:AS$166)) + MAX(IF(AT$1:AT$166="teilsaniert",AS$1:AS$166))) / 2,
            (MIN(IF(AT$1:AT$166="saniert",AS$1:AS$166)) + MAX(IF(AT$1:AT$166="saniert",AS$1:AS$166))) / 2
        )
    )),
    0,
    IF(
        AS80 &lt; (IF(
            AT81 = "unsaniert",
            (MIN(IF(AT$1:AT$166="unsaniert",AS$1:AS$166)) + MAX(IF(AT$1:AT$166="unsaniert",AS$1:AS$166))) / 2,
            IF(
                AT81 = "teilsaniert",
                (MIN(IF(AT$1:AT$166="teilsaniert",AS$1:AS$166)) + MAX(IF(AT$1:AT$166="teilsaniert",AS$1:AS$166))) / 2,
                (MIN(IF(AT$1:AT$166="saniert",AS$1:AS$166)) + MAX(IF(AT$1:AT$166="saniert",AS$1:AS$166))) / 2
            )
        )),
        0,
        AR81
    )
)</f>
        <v>0</v>
      </c>
      <c r="AV81" s="160"/>
      <c r="AW81" s="160"/>
      <c r="AX81" s="160"/>
      <c r="AY81" s="174">
        <f t="shared" si="22"/>
        <v>-0.65425805088849531</v>
      </c>
      <c r="AZ81" s="173">
        <f t="shared" si="24"/>
        <v>1.2912873514635988E-90</v>
      </c>
      <c r="BA81" s="174" t="str">
        <f t="shared" si="25"/>
        <v>saniert</v>
      </c>
      <c r="BB81" s="174" cm="1">
        <f t="array" ref="BB81">IF(
    AZ81 &gt; (IF(
        BA81 = "unsaniert",
        (MIN(IF(BA$1:BA$166="unsaniert",AZ$1:AZ$166)) + MAX(IF(BA$1:BA$166="unsaniert",AZ$1:AZ$166))) / 2,
        IF(
            BA81 = "teilsaniert",
            (MIN(IF(BA$1:BA$166="teilsaniert",AZ$1:AZ$166)) + MAX(IF(BA$1:BA$166="teilsaniert",AZ$1:AZ$166))) / 2,
            (MIN(IF(BA$1:BA$166="saniert",AZ$1:AZ$166)) + MAX(IF(BA$1:BA$166="saniert",AZ$1:AZ$166))) / 2
        )
    )),
    0,
    IF(
        AZ80 &lt; (IF(
            BA81 = "unsaniert",
            (MIN(IF(BA$1:BA$166="unsaniert",AZ$1:AZ$166)) + MAX(IF(BA$1:BA$166="unsaniert",AZ$1:AZ$166))) / 2,
            IF(
                BA81 = "teilsaniert",
                (MIN(IF(BA$1:BA$166="teilsaniert",AZ$1:AZ$166)) + MAX(IF(BA$1:BA$166="teilsaniert",AZ$1:AZ$166))) / 2,
                (MIN(IF(BA$1:BA$166="saniert",AZ$1:AZ$166)) + MAX(IF(BA$1:BA$166="saniert",AZ$1:AZ$166))) / 2
            )
        )),
        0,
        AY81
    )
)</f>
        <v>0</v>
      </c>
      <c r="BC81" s="160"/>
      <c r="BD81" s="160"/>
      <c r="BE81" s="160"/>
      <c r="BF81" s="174">
        <f t="shared" si="23"/>
        <v>-0.83200284853388273</v>
      </c>
      <c r="BG81" s="173">
        <f t="shared" si="13"/>
        <v>8.8950307942387848E-56</v>
      </c>
      <c r="BH81" s="174" t="str">
        <f t="shared" si="14"/>
        <v>saniert</v>
      </c>
      <c r="BI81" s="174" cm="1">
        <f t="array" ref="BI81">IF(
    BG81 &gt; (IF(
        BH81 = "unsaniert",
        (MIN(IF(BH$1:BH$166="unsaniert",BG$1:BG$166)) + MAX(IF(BH$1:BH$166="unsaniert",BG$1:BG$166))) / 2,
        IF(
            BH81 = "teilsaniert",
            (MIN(IF(BH$1:BH$166="teilsaniert",BG$1:BG$166)) + MAX(IF(BH$1:BH$166="teilsaniert",BG$1:BG$166))) / 2,
            (MIN(IF(BH$1:BH$166="saniert",BG$1:BG$166)) + MAX(IF(BH$1:BH$166="saniert",BG$1:BG$166))) / 2
        )
    )),
    0,
    IF(
        BG80 &lt; (IF(
            BH81 = "unsaniert",
            (MIN(IF(BH$1:BH$166="unsaniert",BG$1:BG$166)) + MAX(IF(BH$1:BH$166="unsaniert",BG$1:BG$166))) / 2,
            IF(
                BH81 = "teilsaniert",
                (MIN(IF(BH$1:BH$166="teilsaniert",BG$1:BG$166)) + MAX(IF(BH$1:BH$166="teilsaniert",BG$1:BG$166))) / 2,
                (MIN(IF(BH$1:BH$166="saniert",BG$1:BG$166)) + MAX(IF(BH$1:BH$166="saniert",BG$1:BG$166))) / 2
            )
        )),
        0,
        BF81
    )
)</f>
        <v>0</v>
      </c>
    </row>
    <row r="82" spans="2:61">
      <c r="B82" s="174">
        <f t="shared" si="15"/>
        <v>-9.572746904706364E-2</v>
      </c>
      <c r="C82" s="173">
        <f>_xlfn.NORM.DIST(B82, B5,C5, TRUE)</f>
        <v>1.7177194667879658E-127</v>
      </c>
      <c r="D82" s="174" t="str">
        <f t="shared" si="0"/>
        <v>saniert</v>
      </c>
      <c r="E82" s="174" cm="1">
        <f t="array" ref="E82">IF(
    C82 &gt; (IF(
        D82 = "unsaniert",
        (MIN(IF(D$1:D$166="unsaniert",C$1:C$166)) + MAX(IF(D$1:D$166="unsaniert",C$1:C$166))) / 2,
        IF(
            D82 = "teilsaniert",
            (MIN(IF(D$1:D$166="teilsaniert",C$1:C$166)) + MAX(IF(D$1:D$166="teilsaniert",C$1:C$166))) / 2,
            (MIN(IF(D$1:D$166="saniert",C$1:C$166)) + MAX(IF(D$1:D$166="saniert",C$1:C$166))) / 2
        )
    )),
    0,
    IF(
        C81 &lt; (IF(
            D82 = "unsaniert",
            (MIN(IF(D$1:D$166="unsaniert",C$1:C$166)) + MAX(IF(D$1:D$166="unsaniert",C$1:C$166))) / 2,
            IF(
                D82 = "teilsaniert",
                (MIN(IF(D$1:D$166="teilsaniert",C$1:C$166)) + MAX(IF(D$1:D$166="teilsaniert",C$1:C$166))) / 2,
                (MIN(IF(D$1:D$166="saniert",C$1:C$166)) + MAX(IF(D$1:D$166="saniert",C$1:C$166))) / 2
            )
        )),
        0,
        B82
    )
)</f>
        <v>0</v>
      </c>
      <c r="H82" s="160"/>
      <c r="I82" s="174">
        <f t="shared" si="16"/>
        <v>-0.64297307665856662</v>
      </c>
      <c r="J82" s="173">
        <f>_xlfn.NORM.DIST(I82, I5,J5, TRUE)</f>
        <v>1.2688672838683622E-110</v>
      </c>
      <c r="K82" s="174" t="str">
        <f t="shared" si="1"/>
        <v>saniert</v>
      </c>
      <c r="L82" s="174" cm="1">
        <f t="array" ref="L82">IF(
    J82 &gt; (IF(
        K82 = "unsaniert",
        (MIN(IF(K$1:K$166="unsaniert",J$1:J$166)) + MAX(IF(K$1:K$166="unsaniert",J$1:J$166))) / 2,
        IF(
            K82 = "teilsaniert",
            (MIN(IF(K$1:K$166="teilsaniert",J$1:J$166)) + MAX(IF(K$1:K$166="teilsaniert",J$1:J$166))) / 2,
            (MIN(IF(K$1:K$166="saniert",J$1:J$166)) + MAX(IF(K$1:K$166="saniert",J$1:J$166))) / 2
        )
    )),
    0,
    IF(
        J81 &lt; (IF(
            K82 = "unsaniert",
            (MIN(IF(K$1:K$166="unsaniert",J$1:J$166)) + MAX(IF(K$1:K$166="unsaniert",J$1:J$166))) / 2,
            IF(
                K82 = "teilsaniert",
                (MIN(IF(K$1:K$166="teilsaniert",J$1:J$166)) + MAX(IF(K$1:K$166="teilsaniert",J$1:J$166))) / 2,
                (MIN(IF(K$1:K$166="saniert",J$1:J$166)) + MAX(IF(K$1:K$166="saniert",J$1:J$166))) / 2
            )
        )),
        0,
        I82
    )
)</f>
        <v>0</v>
      </c>
      <c r="O82" s="160"/>
      <c r="P82" s="174">
        <f t="shared" si="17"/>
        <v>-1.0692196806393999</v>
      </c>
      <c r="Q82" s="173">
        <f>_xlfn.NORM.DIST(P82, P5,Q5, TRUE)</f>
        <v>0</v>
      </c>
      <c r="R82" s="174" t="str">
        <f t="shared" si="2"/>
        <v>saniert</v>
      </c>
      <c r="S82" s="174" cm="1">
        <f t="array" ref="S82">IF(
    Q82 &gt; (IF(
        R82 = "unsaniert",
        (MIN(IF(R$1:R$166="unsaniert",Q$1:Q$166)) + MAX(IF(R$1:R$166="unsaniert",Q$1:Q$166))) / 2,
        IF(
            R82 = "teilsaniert",
            (MIN(IF(R$1:R$166="teilsaniert",Q$1:Q$166)) + MAX(IF(R$1:R$166="teilsaniert",Q$1:Q$166))) / 2,
            (MIN(IF(R$1:R$166="saniert",Q$1:Q$166)) + MAX(IF(R$1:R$166="saniert",Q$1:Q$166))) / 2
        )
    )),
    0,
    IF(
        Q81 &lt; (IF(
            R82 = "unsaniert",
            (MIN(IF(R$1:R$166="unsaniert",Q$1:Q$166)) + MAX(IF(R$1:R$166="unsaniert",Q$1:Q$166))) / 2,
            IF(
                R82 = "teilsaniert",
                (MIN(IF(R$1:R$166="teilsaniert",Q$1:Q$166)) + MAX(IF(R$1:R$166="teilsaniert",Q$1:Q$166))) / 2,
                (MIN(IF(R$1:R$166="saniert",Q$1:Q$166)) + MAX(IF(R$1:R$166="saniert",Q$1:Q$166))) / 2
            )
        )),
        0,
        P82
    )
)</f>
        <v>0</v>
      </c>
      <c r="W82" s="174">
        <f t="shared" si="18"/>
        <v>-9.2362484469170281E-2</v>
      </c>
      <c r="X82" s="173">
        <f t="shared" si="3"/>
        <v>5.9697800293171708E-76</v>
      </c>
      <c r="Y82" s="174" t="str">
        <f t="shared" si="4"/>
        <v>saniert</v>
      </c>
      <c r="Z82" s="174" cm="1">
        <f t="array" ref="Z82">IF(
    X82 &gt; (IF(
        Y82 = "unsaniert",
        (MIN(IF(Y$29:Y$166="unsaniert",X$29:X$166)) + MAX(IF(Y$29:Y$166="unsaniert",X$29:X$166))) / 2,
        IF(
            Y82 = "teilsaniert",
            (MIN(IF(Y$29:Y$166="teilsaniert",X$29:X$166)) + MAX(IF(Y$29:Y$166="teilsaniert",X$29:X$166))) / 2,
            (MIN(IF(Y$29:Y$166="saniert",X$29:X$166)) + MAX(IF(Y$29:Y$166="saniert",X$29:X$166))) / 2
        )
    )),
    0,
    IF(
        X81 &lt; (IF(
            Y82 = "unsaniert",
            (MIN(IF(Y$29:Y$166="unsaniert",X$29:X$166)) + MAX(IF(Y$29:Y$166="unsaniert",X$29:X$166))) / 2,
            IF(
                Y82 = "teilsaniert",
                (MIN(IF(Y$29:Y$166="teilsaniert",X$29:X$166)) + MAX(IF(Y$29:Y$166="teilsaniert",X$29:X$166))) / 2,
                (MIN(IF(Y$29:Y$166="saniert",X$29:X$166)) + MAX(IF(Y$29:Y$166="saniert",X$29:X$166))) / 2
            )
        )),
        0,
        W82
    )
)</f>
        <v>0</v>
      </c>
      <c r="AA82" s="160"/>
      <c r="AB82" s="160"/>
      <c r="AC82" s="160"/>
      <c r="AD82" s="174">
        <f t="shared" si="19"/>
        <v>-0.64782670540426956</v>
      </c>
      <c r="AE82" s="173">
        <f t="shared" si="5"/>
        <v>0</v>
      </c>
      <c r="AF82" s="174" t="str">
        <f t="shared" si="6"/>
        <v>saniert</v>
      </c>
      <c r="AG82" s="174" cm="1">
        <f t="array" ref="AG82">IF(
    AE82 &gt; (IF(
        AF82 = "unsaniert",
        (MIN(IF(AF$1:AF$166="unsaniert",AE$1:AE$166)) + MAX(IF(AF$1:AF$166="unsaniert",AE$1:AE$166))) / 2,
        IF(
            AF82 = "teilsaniert",
            (MIN(IF(AF$1:AF$166="teilsaniert",AE$1:AE$166)) + MAX(IF(AF$1:AF$166="teilsaniert",AE$1:AE$166))) / 2,
            (MIN(IF(AF$1:AF$166="saniert",AE$1:AE$166)) + MAX(IF(AF$1:AF$166="saniert",AE$1:AE$166))) / 2
        )
    )),
    0,
    IF(
        AE81 &lt; (IF(
            AF82 = "unsaniert",
            (MIN(IF(AF$1:AF$166="unsaniert",AE$1:AE$166)) + MAX(IF(AF$1:AF$166="unsaniert",AE$1:AE$166))) / 2,
            IF(
                AF82 = "teilsaniert",
                (MIN(IF(AF$1:AF$166="teilsaniert",AE$1:AE$166)) + MAX(IF(AF$1:AF$166="teilsaniert",AE$1:AE$166))) / 2,
                (MIN(IF(AF$1:AF$166="saniert",AE$1:AE$166)) + MAX(IF(AF$1:AF$166="saniert",AE$1:AE$166))) / 2
            )
        )),
        0,
        AD82
    )
)</f>
        <v>0</v>
      </c>
      <c r="AH82" s="160"/>
      <c r="AI82" s="160"/>
      <c r="AJ82" s="160"/>
      <c r="AK82" s="174">
        <f t="shared" si="20"/>
        <v>-1.0352517523056644</v>
      </c>
      <c r="AL82" s="173">
        <f t="shared" si="7"/>
        <v>0</v>
      </c>
      <c r="AM82" s="174" t="str">
        <f t="shared" si="8"/>
        <v>saniert</v>
      </c>
      <c r="AN82" s="174" cm="1">
        <f t="array" ref="AN82">IF(
    AL82 &gt; (IF(
        AM82 = "unsaniert",
        (MIN(IF(AM$1:AM$166="unsaniert",AL$1:AL$166)) + MAX(IF(AM$1:AM$166="unsaniert",AL$1:AL$166))) / 2,
        IF(
            AM82 = "teilsaniert",
            (MIN(IF(AM$1:AM$166="teilsaniert",AL$1:AL$166)) + MAX(IF(AM$1:AM$166="teilsaniert",AL$1:AL$166))) / 2,
            (MIN(IF(AM$1:AM$166="saniert",AL$1:AL$166)) + MAX(IF(AM$1:AM$166="saniert",AL$1:AL$166))) / 2
        )
    )),
    0,
    IF(
        AL81 &lt; (IF(
            AM82 = "unsaniert",
            (MIN(IF(AM$1:AM$166="unsaniert",AL$1:AL$166)) + MAX(IF(AM$1:AM$166="unsaniert",AL$1:AL$166))) / 2,
            IF(
                AM82 = "teilsaniert",
                (MIN(IF(AM$1:AM$166="teilsaniert",AL$1:AL$166)) + MAX(IF(AM$1:AM$166="teilsaniert",AL$1:AL$166))) / 2,
                (MIN(IF(AM$1:AM$166="saniert",AL$1:AL$166)) + MAX(IF(AM$1:AM$166="saniert",AL$1:AL$166))) / 2
            )
        )),
        0,
        AK82
    )
)</f>
        <v>0</v>
      </c>
      <c r="AR82" s="174">
        <f t="shared" si="21"/>
        <v>0.30264313251470076</v>
      </c>
      <c r="AS82" s="173">
        <f t="shared" si="9"/>
        <v>2.8735822213463983E-15</v>
      </c>
      <c r="AT82" s="174" t="str">
        <f t="shared" si="10"/>
        <v>saniert</v>
      </c>
      <c r="AU82" s="174" cm="1">
        <f t="array" ref="AU82">IF(
    AS82 &gt; (IF(
        AT82 = "unsaniert",
        (MIN(IF(AT$1:AT$166="unsaniert",AS$1:AS$166)) + MAX(IF(AT$1:AT$166="unsaniert",AS$1:AS$166))) / 2,
        IF(
            AT82 = "teilsaniert",
            (MIN(IF(AT$1:AT$166="teilsaniert",AS$1:AS$166)) + MAX(IF(AT$1:AT$166="teilsaniert",AS$1:AS$166))) / 2,
            (MIN(IF(AT$1:AT$166="saniert",AS$1:AS$166)) + MAX(IF(AT$1:AT$166="saniert",AS$1:AS$166))) / 2
        )
    )),
    0,
    IF(
        AS81 &lt; (IF(
            AT82 = "unsaniert",
            (MIN(IF(AT$1:AT$166="unsaniert",AS$1:AS$166)) + MAX(IF(AT$1:AT$166="unsaniert",AS$1:AS$166))) / 2,
            IF(
                AT82 = "teilsaniert",
                (MIN(IF(AT$1:AT$166="teilsaniert",AS$1:AS$166)) + MAX(IF(AT$1:AT$166="teilsaniert",AS$1:AS$166))) / 2,
                (MIN(IF(AT$1:AT$166="saniert",AS$1:AS$166)) + MAX(IF(AT$1:AT$166="saniert",AS$1:AS$166))) / 2
            )
        )),
        0,
        AR82
    )
)</f>
        <v>0</v>
      </c>
      <c r="AV82" s="160"/>
      <c r="AW82" s="160"/>
      <c r="AX82" s="160"/>
      <c r="AY82" s="174">
        <f t="shared" si="22"/>
        <v>-0.68425805088849534</v>
      </c>
      <c r="AZ82" s="173">
        <f t="shared" si="24"/>
        <v>4.3698565164119204E-95</v>
      </c>
      <c r="BA82" s="174" t="str">
        <f t="shared" si="25"/>
        <v>saniert</v>
      </c>
      <c r="BB82" s="174" cm="1">
        <f t="array" ref="BB82">IF(
    AZ82 &gt; (IF(
        BA82 = "unsaniert",
        (MIN(IF(BA$1:BA$166="unsaniert",AZ$1:AZ$166)) + MAX(IF(BA$1:BA$166="unsaniert",AZ$1:AZ$166))) / 2,
        IF(
            BA82 = "teilsaniert",
            (MIN(IF(BA$1:BA$166="teilsaniert",AZ$1:AZ$166)) + MAX(IF(BA$1:BA$166="teilsaniert",AZ$1:AZ$166))) / 2,
            (MIN(IF(BA$1:BA$166="saniert",AZ$1:AZ$166)) + MAX(IF(BA$1:BA$166="saniert",AZ$1:AZ$166))) / 2
        )
    )),
    0,
    IF(
        AZ81 &lt; (IF(
            BA82 = "unsaniert",
            (MIN(IF(BA$1:BA$166="unsaniert",AZ$1:AZ$166)) + MAX(IF(BA$1:BA$166="unsaniert",AZ$1:AZ$166))) / 2,
            IF(
                BA82 = "teilsaniert",
                (MIN(IF(BA$1:BA$166="teilsaniert",AZ$1:AZ$166)) + MAX(IF(BA$1:BA$166="teilsaniert",AZ$1:AZ$166))) / 2,
                (MIN(IF(BA$1:BA$166="saniert",AZ$1:AZ$166)) + MAX(IF(BA$1:BA$166="saniert",AZ$1:AZ$166))) / 2
            )
        )),
        0,
        AY82
    )
)</f>
        <v>0</v>
      </c>
      <c r="BC82" s="160"/>
      <c r="BD82" s="160"/>
      <c r="BE82" s="160"/>
      <c r="BF82" s="174">
        <f t="shared" si="23"/>
        <v>-0.86200284853388276</v>
      </c>
      <c r="BG82" s="173">
        <f t="shared" si="13"/>
        <v>1.3607922809082181E-58</v>
      </c>
      <c r="BH82" s="174" t="str">
        <f t="shared" si="14"/>
        <v>saniert</v>
      </c>
      <c r="BI82" s="174" cm="1">
        <f t="array" ref="BI82">IF(
    BG82 &gt; (IF(
        BH82 = "unsaniert",
        (MIN(IF(BH$1:BH$166="unsaniert",BG$1:BG$166)) + MAX(IF(BH$1:BH$166="unsaniert",BG$1:BG$166))) / 2,
        IF(
            BH82 = "teilsaniert",
            (MIN(IF(BH$1:BH$166="teilsaniert",BG$1:BG$166)) + MAX(IF(BH$1:BH$166="teilsaniert",BG$1:BG$166))) / 2,
            (MIN(IF(BH$1:BH$166="saniert",BG$1:BG$166)) + MAX(IF(BH$1:BH$166="saniert",BG$1:BG$166))) / 2
        )
    )),
    0,
    IF(
        BG81 &lt; (IF(
            BH82 = "unsaniert",
            (MIN(IF(BH$1:BH$166="unsaniert",BG$1:BG$166)) + MAX(IF(BH$1:BH$166="unsaniert",BG$1:BG$166))) / 2,
            IF(
                BH82 = "teilsaniert",
                (MIN(IF(BH$1:BH$166="teilsaniert",BG$1:BG$166)) + MAX(IF(BH$1:BH$166="teilsaniert",BG$1:BG$166))) / 2,
                (MIN(IF(BH$1:BH$166="saniert",BG$1:BG$166)) + MAX(IF(BH$1:BH$166="saniert",BG$1:BG$166))) / 2
            )
        )),
        0,
        BF82
    )
)</f>
        <v>0</v>
      </c>
    </row>
    <row r="83" spans="2:61">
      <c r="B83" s="174">
        <f t="shared" si="15"/>
        <v>-0.12572746904706364</v>
      </c>
      <c r="C83" s="173">
        <f>_xlfn.NORM.DIST(B83,B5,C5, TRUE)</f>
        <v>1.4774849600481557E-133</v>
      </c>
      <c r="D83" s="174" t="str">
        <f t="shared" si="0"/>
        <v>saniert</v>
      </c>
      <c r="E83" s="174" cm="1">
        <f t="array" ref="E83">IF(
    C83 &gt; (IF(
        D83 = "unsaniert",
        (MIN(IF(D$1:D$166="unsaniert",C$1:C$166)) + MAX(IF(D$1:D$166="unsaniert",C$1:C$166))) / 2,
        IF(
            D83 = "teilsaniert",
            (MIN(IF(D$1:D$166="teilsaniert",C$1:C$166)) + MAX(IF(D$1:D$166="teilsaniert",C$1:C$166))) / 2,
            (MIN(IF(D$1:D$166="saniert",C$1:C$166)) + MAX(IF(D$1:D$166="saniert",C$1:C$166))) / 2
        )
    )),
    0,
    IF(
        C82 &lt; (IF(
            D83 = "unsaniert",
            (MIN(IF(D$1:D$166="unsaniert",C$1:C$166)) + MAX(IF(D$1:D$166="unsaniert",C$1:C$166))) / 2,
            IF(
                D83 = "teilsaniert",
                (MIN(IF(D$1:D$166="teilsaniert",C$1:C$166)) + MAX(IF(D$1:D$166="teilsaniert",C$1:C$166))) / 2,
                (MIN(IF(D$1:D$166="saniert",C$1:C$166)) + MAX(IF(D$1:D$166="saniert",C$1:C$166))) / 2
            )
        )),
        0,
        B83
    )
)</f>
        <v>0</v>
      </c>
      <c r="H83" s="160"/>
      <c r="I83" s="174">
        <f t="shared" si="16"/>
        <v>-0.67297307665856665</v>
      </c>
      <c r="J83" s="173">
        <f>_xlfn.NORM.DIST(I83,I5,J5, TRUE)</f>
        <v>6.4477532083343539E-116</v>
      </c>
      <c r="K83" s="174" t="str">
        <f t="shared" si="1"/>
        <v>saniert</v>
      </c>
      <c r="L83" s="174" cm="1">
        <f t="array" ref="L83">IF(
    J83 &gt; (IF(
        K83 = "unsaniert",
        (MIN(IF(K$1:K$166="unsaniert",J$1:J$166)) + MAX(IF(K$1:K$166="unsaniert",J$1:J$166))) / 2,
        IF(
            K83 = "teilsaniert",
            (MIN(IF(K$1:K$166="teilsaniert",J$1:J$166)) + MAX(IF(K$1:K$166="teilsaniert",J$1:J$166))) / 2,
            (MIN(IF(K$1:K$166="saniert",J$1:J$166)) + MAX(IF(K$1:K$166="saniert",J$1:J$166))) / 2
        )
    )),
    0,
    IF(
        J82 &lt; (IF(
            K83 = "unsaniert",
            (MIN(IF(K$1:K$166="unsaniert",J$1:J$166)) + MAX(IF(K$1:K$166="unsaniert",J$1:J$166))) / 2,
            IF(
                K83 = "teilsaniert",
                (MIN(IF(K$1:K$166="teilsaniert",J$1:J$166)) + MAX(IF(K$1:K$166="teilsaniert",J$1:J$166))) / 2,
                (MIN(IF(K$1:K$166="saniert",J$1:J$166)) + MAX(IF(K$1:K$166="saniert",J$1:J$166))) / 2
            )
        )),
        0,
        I83
    )
)</f>
        <v>0</v>
      </c>
      <c r="O83" s="160"/>
      <c r="P83" s="174">
        <f t="shared" si="17"/>
        <v>-1.0992196806393999</v>
      </c>
      <c r="Q83" s="173">
        <f>_xlfn.NORM.DIST(P83,P5,Q5, TRUE)</f>
        <v>0</v>
      </c>
      <c r="R83" s="174" t="str">
        <f t="shared" si="2"/>
        <v>saniert</v>
      </c>
      <c r="S83" s="174" cm="1">
        <f t="array" ref="S83">IF(
    Q83 &gt; (IF(
        R83 = "unsaniert",
        (MIN(IF(R$1:R$166="unsaniert",Q$1:Q$166)) + MAX(IF(R$1:R$166="unsaniert",Q$1:Q$166))) / 2,
        IF(
            R83 = "teilsaniert",
            (MIN(IF(R$1:R$166="teilsaniert",Q$1:Q$166)) + MAX(IF(R$1:R$166="teilsaniert",Q$1:Q$166))) / 2,
            (MIN(IF(R$1:R$166="saniert",Q$1:Q$166)) + MAX(IF(R$1:R$166="saniert",Q$1:Q$166))) / 2
        )
    )),
    0,
    IF(
        Q82 &lt; (IF(
            R83 = "unsaniert",
            (MIN(IF(R$1:R$166="unsaniert",Q$1:Q$166)) + MAX(IF(R$1:R$166="unsaniert",Q$1:Q$166))) / 2,
            IF(
                R83 = "teilsaniert",
                (MIN(IF(R$1:R$166="teilsaniert",Q$1:Q$166)) + MAX(IF(R$1:R$166="teilsaniert",Q$1:Q$166))) / 2,
                (MIN(IF(R$1:R$166="saniert",Q$1:Q$166)) + MAX(IF(R$1:R$166="saniert",Q$1:Q$166))) / 2
            )
        )),
        0,
        P83
    )
)</f>
        <v>0</v>
      </c>
      <c r="W83" s="174">
        <f t="shared" si="18"/>
        <v>-0.12236248446917028</v>
      </c>
      <c r="X83" s="173">
        <f t="shared" si="3"/>
        <v>1.2022522569375855E-79</v>
      </c>
      <c r="Y83" s="174" t="str">
        <f t="shared" si="4"/>
        <v>saniert</v>
      </c>
      <c r="Z83" s="174" cm="1">
        <f t="array" ref="Z83">IF(
    X83 &gt; (IF(
        Y83 = "unsaniert",
        (MIN(IF(Y$29:Y$166="unsaniert",X$29:X$166)) + MAX(IF(Y$29:Y$166="unsaniert",X$29:X$166))) / 2,
        IF(
            Y83 = "teilsaniert",
            (MIN(IF(Y$29:Y$166="teilsaniert",X$29:X$166)) + MAX(IF(Y$29:Y$166="teilsaniert",X$29:X$166))) / 2,
            (MIN(IF(Y$29:Y$166="saniert",X$29:X$166)) + MAX(IF(Y$29:Y$166="saniert",X$29:X$166))) / 2
        )
    )),
    0,
    IF(
        X82 &lt; (IF(
            Y83 = "unsaniert",
            (MIN(IF(Y$29:Y$166="unsaniert",X$29:X$166)) + MAX(IF(Y$29:Y$166="unsaniert",X$29:X$166))) / 2,
            IF(
                Y83 = "teilsaniert",
                (MIN(IF(Y$29:Y$166="teilsaniert",X$29:X$166)) + MAX(IF(Y$29:Y$166="teilsaniert",X$29:X$166))) / 2,
                (MIN(IF(Y$29:Y$166="saniert",X$29:X$166)) + MAX(IF(Y$29:Y$166="saniert",X$29:X$166))) / 2
            )
        )),
        0,
        W83
    )
)</f>
        <v>0</v>
      </c>
      <c r="AA83" s="160"/>
      <c r="AB83" s="160"/>
      <c r="AC83" s="160"/>
      <c r="AD83" s="174">
        <f t="shared" si="19"/>
        <v>-0.67782670540426959</v>
      </c>
      <c r="AE83" s="173">
        <f t="shared" si="5"/>
        <v>0</v>
      </c>
      <c r="AF83" s="174" t="str">
        <f t="shared" si="6"/>
        <v>saniert</v>
      </c>
      <c r="AG83" s="174" cm="1">
        <f t="array" ref="AG83">IF(
    AE83 &gt; (IF(
        AF83 = "unsaniert",
        (MIN(IF(AF$1:AF$166="unsaniert",AE$1:AE$166)) + MAX(IF(AF$1:AF$166="unsaniert",AE$1:AE$166))) / 2,
        IF(
            AF83 = "teilsaniert",
            (MIN(IF(AF$1:AF$166="teilsaniert",AE$1:AE$166)) + MAX(IF(AF$1:AF$166="teilsaniert",AE$1:AE$166))) / 2,
            (MIN(IF(AF$1:AF$166="saniert",AE$1:AE$166)) + MAX(IF(AF$1:AF$166="saniert",AE$1:AE$166))) / 2
        )
    )),
    0,
    IF(
        AE82 &lt; (IF(
            AF83 = "unsaniert",
            (MIN(IF(AF$1:AF$166="unsaniert",AE$1:AE$166)) + MAX(IF(AF$1:AF$166="unsaniert",AE$1:AE$166))) / 2,
            IF(
                AF83 = "teilsaniert",
                (MIN(IF(AF$1:AF$166="teilsaniert",AE$1:AE$166)) + MAX(IF(AF$1:AF$166="teilsaniert",AE$1:AE$166))) / 2,
                (MIN(IF(AF$1:AF$166="saniert",AE$1:AE$166)) + MAX(IF(AF$1:AF$166="saniert",AE$1:AE$166))) / 2
            )
        )),
        0,
        AD83
    )
)</f>
        <v>0</v>
      </c>
      <c r="AH83" s="160"/>
      <c r="AI83" s="160"/>
      <c r="AJ83" s="160"/>
      <c r="AK83" s="174">
        <f t="shared" si="20"/>
        <v>-1.0652517523056644</v>
      </c>
      <c r="AL83" s="173">
        <f t="shared" si="7"/>
        <v>0</v>
      </c>
      <c r="AM83" s="174" t="str">
        <f t="shared" si="8"/>
        <v>saniert</v>
      </c>
      <c r="AN83" s="174" cm="1">
        <f t="array" ref="AN83">IF(
    AL83 &gt; (IF(
        AM83 = "unsaniert",
        (MIN(IF(AM$1:AM$166="unsaniert",AL$1:AL$166)) + MAX(IF(AM$1:AM$166="unsaniert",AL$1:AL$166))) / 2,
        IF(
            AM83 = "teilsaniert",
            (MIN(IF(AM$1:AM$166="teilsaniert",AL$1:AL$166)) + MAX(IF(AM$1:AM$166="teilsaniert",AL$1:AL$166))) / 2,
            (MIN(IF(AM$1:AM$166="saniert",AL$1:AL$166)) + MAX(IF(AM$1:AM$166="saniert",AL$1:AL$166))) / 2
        )
    )),
    0,
    IF(
        AL82 &lt; (IF(
            AM83 = "unsaniert",
            (MIN(IF(AM$1:AM$166="unsaniert",AL$1:AL$166)) + MAX(IF(AM$1:AM$166="unsaniert",AL$1:AL$166))) / 2,
            IF(
                AM83 = "teilsaniert",
                (MIN(IF(AM$1:AM$166="teilsaniert",AL$1:AL$166)) + MAX(IF(AM$1:AM$166="teilsaniert",AL$1:AL$166))) / 2,
                (MIN(IF(AM$1:AM$166="saniert",AL$1:AL$166)) + MAX(IF(AM$1:AM$166="saniert",AL$1:AL$166))) / 2
            )
        )),
        0,
        AK83
    )
)</f>
        <v>0</v>
      </c>
      <c r="AR83" s="174">
        <f t="shared" si="21"/>
        <v>0.27264313251470074</v>
      </c>
      <c r="AS83" s="173">
        <f t="shared" si="9"/>
        <v>4.5153310127681397E-16</v>
      </c>
      <c r="AT83" s="174" t="str">
        <f t="shared" si="10"/>
        <v>saniert</v>
      </c>
      <c r="AU83" s="174" cm="1">
        <f t="array" ref="AU83">IF(
    AS83 &gt; (IF(
        AT83 = "unsaniert",
        (MIN(IF(AT$1:AT$166="unsaniert",AS$1:AS$166)) + MAX(IF(AT$1:AT$166="unsaniert",AS$1:AS$166))) / 2,
        IF(
            AT83 = "teilsaniert",
            (MIN(IF(AT$1:AT$166="teilsaniert",AS$1:AS$166)) + MAX(IF(AT$1:AT$166="teilsaniert",AS$1:AS$166))) / 2,
            (MIN(IF(AT$1:AT$166="saniert",AS$1:AS$166)) + MAX(IF(AT$1:AT$166="saniert",AS$1:AS$166))) / 2
        )
    )),
    0,
    IF(
        AS82 &lt; (IF(
            AT83 = "unsaniert",
            (MIN(IF(AT$1:AT$166="unsaniert",AS$1:AS$166)) + MAX(IF(AT$1:AT$166="unsaniert",AS$1:AS$166))) / 2,
            IF(
                AT83 = "teilsaniert",
                (MIN(IF(AT$1:AT$166="teilsaniert",AS$1:AS$166)) + MAX(IF(AT$1:AT$166="teilsaniert",AS$1:AS$166))) / 2,
                (MIN(IF(AT$1:AT$166="saniert",AS$1:AS$166)) + MAX(IF(AT$1:AT$166="saniert",AS$1:AS$166))) / 2
            )
        )),
        0,
        AR83
    )
)</f>
        <v>0</v>
      </c>
      <c r="AV83" s="160"/>
      <c r="AW83" s="160"/>
      <c r="AX83" s="160"/>
      <c r="AY83" s="174">
        <f t="shared" si="22"/>
        <v>-0.71425805088849537</v>
      </c>
      <c r="AZ83" s="173">
        <f t="shared" si="24"/>
        <v>1.1485556546121056E-99</v>
      </c>
      <c r="BA83" s="174" t="str">
        <f t="shared" si="25"/>
        <v>saniert</v>
      </c>
      <c r="BB83" s="174" cm="1">
        <f t="array" ref="BB83">IF(
    AZ83 &gt; (IF(
        BA83 = "unsaniert",
        (MIN(IF(BA$1:BA$166="unsaniert",AZ$1:AZ$166)) + MAX(IF(BA$1:BA$166="unsaniert",AZ$1:AZ$166))) / 2,
        IF(
            BA83 = "teilsaniert",
            (MIN(IF(BA$1:BA$166="teilsaniert",AZ$1:AZ$166)) + MAX(IF(BA$1:BA$166="teilsaniert",AZ$1:AZ$166))) / 2,
            (MIN(IF(BA$1:BA$166="saniert",AZ$1:AZ$166)) + MAX(IF(BA$1:BA$166="saniert",AZ$1:AZ$166))) / 2
        )
    )),
    0,
    IF(
        AZ82 &lt; (IF(
            BA83 = "unsaniert",
            (MIN(IF(BA$1:BA$166="unsaniert",AZ$1:AZ$166)) + MAX(IF(BA$1:BA$166="unsaniert",AZ$1:AZ$166))) / 2,
            IF(
                BA83 = "teilsaniert",
                (MIN(IF(BA$1:BA$166="teilsaniert",AZ$1:AZ$166)) + MAX(IF(BA$1:BA$166="teilsaniert",AZ$1:AZ$166))) / 2,
                (MIN(IF(BA$1:BA$166="saniert",AZ$1:AZ$166)) + MAX(IF(BA$1:BA$166="saniert",AZ$1:AZ$166))) / 2
            )
        )),
        0,
        AY83
    )
)</f>
        <v>0</v>
      </c>
      <c r="BC83" s="160"/>
      <c r="BD83" s="160"/>
      <c r="BE83" s="160"/>
      <c r="BF83" s="174">
        <f t="shared" si="23"/>
        <v>-0.89200284853388279</v>
      </c>
      <c r="BG83" s="173">
        <f t="shared" si="13"/>
        <v>1.76609635382151E-61</v>
      </c>
      <c r="BH83" s="174" t="str">
        <f t="shared" si="14"/>
        <v>saniert</v>
      </c>
      <c r="BI83" s="174" cm="1">
        <f t="array" ref="BI83">IF(
    BG83 &gt; (IF(
        BH83 = "unsaniert",
        (MIN(IF(BH$1:BH$166="unsaniert",BG$1:BG$166)) + MAX(IF(BH$1:BH$166="unsaniert",BG$1:BG$166))) / 2,
        IF(
            BH83 = "teilsaniert",
            (MIN(IF(BH$1:BH$166="teilsaniert",BG$1:BG$166)) + MAX(IF(BH$1:BH$166="teilsaniert",BG$1:BG$166))) / 2,
            (MIN(IF(BH$1:BH$166="saniert",BG$1:BG$166)) + MAX(IF(BH$1:BH$166="saniert",BG$1:BG$166))) / 2
        )
    )),
    0,
    IF(
        BG82 &lt; (IF(
            BH83 = "unsaniert",
            (MIN(IF(BH$1:BH$166="unsaniert",BG$1:BG$166)) + MAX(IF(BH$1:BH$166="unsaniert",BG$1:BG$166))) / 2,
            IF(
                BH83 = "teilsaniert",
                (MIN(IF(BH$1:BH$166="teilsaniert",BG$1:BG$166)) + MAX(IF(BH$1:BH$166="teilsaniert",BG$1:BG$166))) / 2,
                (MIN(IF(BH$1:BH$166="saniert",BG$1:BG$166)) + MAX(IF(BH$1:BH$166="saniert",BG$1:BG$166))) / 2
            )
        )),
        0,
        BF83
    )
)</f>
        <v>0</v>
      </c>
    </row>
    <row r="84" spans="2:61">
      <c r="B84" s="174">
        <f t="shared" si="15"/>
        <v>-0.15572746904706364</v>
      </c>
      <c r="C84" s="173">
        <f>_xlfn.NORM.DIST(B84, B5,C5, TRUE)</f>
        <v>9.143221974092125E-140</v>
      </c>
      <c r="D84" s="174" t="str">
        <f t="shared" si="0"/>
        <v>saniert</v>
      </c>
      <c r="E84" s="174" cm="1">
        <f t="array" ref="E84">IF(
    C84 &gt; (IF(
        D84 = "unsaniert",
        (MIN(IF(D$1:D$166="unsaniert",C$1:C$166)) + MAX(IF(D$1:D$166="unsaniert",C$1:C$166))) / 2,
        IF(
            D84 = "teilsaniert",
            (MIN(IF(D$1:D$166="teilsaniert",C$1:C$166)) + MAX(IF(D$1:D$166="teilsaniert",C$1:C$166))) / 2,
            (MIN(IF(D$1:D$166="saniert",C$1:C$166)) + MAX(IF(D$1:D$166="saniert",C$1:C$166))) / 2
        )
    )),
    0,
    IF(
        C83 &lt; (IF(
            D84 = "unsaniert",
            (MIN(IF(D$1:D$166="unsaniert",C$1:C$166)) + MAX(IF(D$1:D$166="unsaniert",C$1:C$166))) / 2,
            IF(
                D84 = "teilsaniert",
                (MIN(IF(D$1:D$166="teilsaniert",C$1:C$166)) + MAX(IF(D$1:D$166="teilsaniert",C$1:C$166))) / 2,
                (MIN(IF(D$1:D$166="saniert",C$1:C$166)) + MAX(IF(D$1:D$166="saniert",C$1:C$166))) / 2
            )
        )),
        0,
        B84
    )
)</f>
        <v>0</v>
      </c>
      <c r="H84" s="160"/>
      <c r="I84" s="174">
        <f t="shared" si="16"/>
        <v>-0.70297307665856668</v>
      </c>
      <c r="J84" s="173">
        <f>_xlfn.NORM.DIST(I84, I5,J5, TRUE)</f>
        <v>2.4526114304085349E-121</v>
      </c>
      <c r="K84" s="174" t="str">
        <f t="shared" si="1"/>
        <v>saniert</v>
      </c>
      <c r="L84" s="174" cm="1">
        <f t="array" ref="L84">IF(
    J84 &gt; (IF(
        K84 = "unsaniert",
        (MIN(IF(K$1:K$166="unsaniert",J$1:J$166)) + MAX(IF(K$1:K$166="unsaniert",J$1:J$166))) / 2,
        IF(
            K84 = "teilsaniert",
            (MIN(IF(K$1:K$166="teilsaniert",J$1:J$166)) + MAX(IF(K$1:K$166="teilsaniert",J$1:J$166))) / 2,
            (MIN(IF(K$1:K$166="saniert",J$1:J$166)) + MAX(IF(K$1:K$166="saniert",J$1:J$166))) / 2
        )
    )),
    0,
    IF(
        J83 &lt; (IF(
            K84 = "unsaniert",
            (MIN(IF(K$1:K$166="unsaniert",J$1:J$166)) + MAX(IF(K$1:K$166="unsaniert",J$1:J$166))) / 2,
            IF(
                K84 = "teilsaniert",
                (MIN(IF(K$1:K$166="teilsaniert",J$1:J$166)) + MAX(IF(K$1:K$166="teilsaniert",J$1:J$166))) / 2,
                (MIN(IF(K$1:K$166="saniert",J$1:J$166)) + MAX(IF(K$1:K$166="saniert",J$1:J$166))) / 2
            )
        )),
        0,
        I84
    )
)</f>
        <v>0</v>
      </c>
      <c r="O84" s="160"/>
      <c r="P84" s="174">
        <f t="shared" si="17"/>
        <v>-1.1292196806393999</v>
      </c>
      <c r="Q84" s="173">
        <f>_xlfn.NORM.DIST(P84, P5,Q5, TRUE)</f>
        <v>0</v>
      </c>
      <c r="R84" s="174" t="str">
        <f t="shared" si="2"/>
        <v>saniert</v>
      </c>
      <c r="S84" s="174" cm="1">
        <f t="array" ref="S84">IF(
    Q84 &gt; (IF(
        R84 = "unsaniert",
        (MIN(IF(R$1:R$166="unsaniert",Q$1:Q$166)) + MAX(IF(R$1:R$166="unsaniert",Q$1:Q$166))) / 2,
        IF(
            R84 = "teilsaniert",
            (MIN(IF(R$1:R$166="teilsaniert",Q$1:Q$166)) + MAX(IF(R$1:R$166="teilsaniert",Q$1:Q$166))) / 2,
            (MIN(IF(R$1:R$166="saniert",Q$1:Q$166)) + MAX(IF(R$1:R$166="saniert",Q$1:Q$166))) / 2
        )
    )),
    0,
    IF(
        Q83 &lt; (IF(
            R84 = "unsaniert",
            (MIN(IF(R$1:R$166="unsaniert",Q$1:Q$166)) + MAX(IF(R$1:R$166="unsaniert",Q$1:Q$166))) / 2,
            IF(
                R84 = "teilsaniert",
                (MIN(IF(R$1:R$166="teilsaniert",Q$1:Q$166)) + MAX(IF(R$1:R$166="teilsaniert",Q$1:Q$166))) / 2,
                (MIN(IF(R$1:R$166="saniert",Q$1:Q$166)) + MAX(IF(R$1:R$166="saniert",Q$1:Q$166))) / 2
            )
        )),
        0,
        P84
    )
)</f>
        <v>0</v>
      </c>
      <c r="W84" s="174">
        <f t="shared" si="18"/>
        <v>-0.15236248446917028</v>
      </c>
      <c r="X84" s="173">
        <f t="shared" si="3"/>
        <v>1.9688038430410011E-83</v>
      </c>
      <c r="Y84" s="174" t="str">
        <f t="shared" si="4"/>
        <v>saniert</v>
      </c>
      <c r="Z84" s="174" cm="1">
        <f t="array" ref="Z84">IF(
    X84 &gt; (IF(
        Y84 = "unsaniert",
        (MIN(IF(Y$29:Y$166="unsaniert",X$29:X$166)) + MAX(IF(Y$29:Y$166="unsaniert",X$29:X$166))) / 2,
        IF(
            Y84 = "teilsaniert",
            (MIN(IF(Y$29:Y$166="teilsaniert",X$29:X$166)) + MAX(IF(Y$29:Y$166="teilsaniert",X$29:X$166))) / 2,
            (MIN(IF(Y$29:Y$166="saniert",X$29:X$166)) + MAX(IF(Y$29:Y$166="saniert",X$29:X$166))) / 2
        )
    )),
    0,
    IF(
        X83 &lt; (IF(
            Y84 = "unsaniert",
            (MIN(IF(Y$29:Y$166="unsaniert",X$29:X$166)) + MAX(IF(Y$29:Y$166="unsaniert",X$29:X$166))) / 2,
            IF(
                Y84 = "teilsaniert",
                (MIN(IF(Y$29:Y$166="teilsaniert",X$29:X$166)) + MAX(IF(Y$29:Y$166="teilsaniert",X$29:X$166))) / 2,
                (MIN(IF(Y$29:Y$166="saniert",X$29:X$166)) + MAX(IF(Y$29:Y$166="saniert",X$29:X$166))) / 2
            )
        )),
        0,
        W84
    )
)</f>
        <v>0</v>
      </c>
      <c r="AA84" s="160"/>
      <c r="AB84" s="160"/>
      <c r="AC84" s="160"/>
      <c r="AD84" s="174">
        <f t="shared" si="19"/>
        <v>-0.70782670540426962</v>
      </c>
      <c r="AE84" s="173">
        <f t="shared" si="5"/>
        <v>0</v>
      </c>
      <c r="AF84" s="174" t="str">
        <f t="shared" si="6"/>
        <v>saniert</v>
      </c>
      <c r="AG84" s="174" cm="1">
        <f t="array" ref="AG84">IF(
    AE84 &gt; (IF(
        AF84 = "unsaniert",
        (MIN(IF(AF$1:AF$166="unsaniert",AE$1:AE$166)) + MAX(IF(AF$1:AF$166="unsaniert",AE$1:AE$166))) / 2,
        IF(
            AF84 = "teilsaniert",
            (MIN(IF(AF$1:AF$166="teilsaniert",AE$1:AE$166)) + MAX(IF(AF$1:AF$166="teilsaniert",AE$1:AE$166))) / 2,
            (MIN(IF(AF$1:AF$166="saniert",AE$1:AE$166)) + MAX(IF(AF$1:AF$166="saniert",AE$1:AE$166))) / 2
        )
    )),
    0,
    IF(
        AE83 &lt; (IF(
            AF84 = "unsaniert",
            (MIN(IF(AF$1:AF$166="unsaniert",AE$1:AE$166)) + MAX(IF(AF$1:AF$166="unsaniert",AE$1:AE$166))) / 2,
            IF(
                AF84 = "teilsaniert",
                (MIN(IF(AF$1:AF$166="teilsaniert",AE$1:AE$166)) + MAX(IF(AF$1:AF$166="teilsaniert",AE$1:AE$166))) / 2,
                (MIN(IF(AF$1:AF$166="saniert",AE$1:AE$166)) + MAX(IF(AF$1:AF$166="saniert",AE$1:AE$166))) / 2
            )
        )),
        0,
        AD84
    )
)</f>
        <v>0</v>
      </c>
      <c r="AH84" s="160"/>
      <c r="AI84" s="160"/>
      <c r="AJ84" s="160"/>
      <c r="AK84" s="174">
        <f t="shared" si="20"/>
        <v>-1.0952517523056644</v>
      </c>
      <c r="AL84" s="173">
        <f t="shared" si="7"/>
        <v>0</v>
      </c>
      <c r="AM84" s="174" t="str">
        <f t="shared" si="8"/>
        <v>saniert</v>
      </c>
      <c r="AN84" s="174" cm="1">
        <f t="array" ref="AN84">IF(
    AL84 &gt; (IF(
        AM84 = "unsaniert",
        (MIN(IF(AM$1:AM$166="unsaniert",AL$1:AL$166)) + MAX(IF(AM$1:AM$166="unsaniert",AL$1:AL$166))) / 2,
        IF(
            AM84 = "teilsaniert",
            (MIN(IF(AM$1:AM$166="teilsaniert",AL$1:AL$166)) + MAX(IF(AM$1:AM$166="teilsaniert",AL$1:AL$166))) / 2,
            (MIN(IF(AM$1:AM$166="saniert",AL$1:AL$166)) + MAX(IF(AM$1:AM$166="saniert",AL$1:AL$166))) / 2
        )
    )),
    0,
    IF(
        AL83 &lt; (IF(
            AM84 = "unsaniert",
            (MIN(IF(AM$1:AM$166="unsaniert",AL$1:AL$166)) + MAX(IF(AM$1:AM$166="unsaniert",AL$1:AL$166))) / 2,
            IF(
                AM84 = "teilsaniert",
                (MIN(IF(AM$1:AM$166="teilsaniert",AL$1:AL$166)) + MAX(IF(AM$1:AM$166="teilsaniert",AL$1:AL$166))) / 2,
                (MIN(IF(AM$1:AM$166="saniert",AL$1:AL$166)) + MAX(IF(AM$1:AM$166="saniert",AL$1:AL$166))) / 2
            )
        )),
        0,
        AK84
    )
)</f>
        <v>0</v>
      </c>
      <c r="AR84" s="174">
        <f t="shared" si="21"/>
        <v>0.24264313251470074</v>
      </c>
      <c r="AS84" s="173">
        <f t="shared" si="9"/>
        <v>6.7345758516593215E-17</v>
      </c>
      <c r="AT84" s="174" t="str">
        <f t="shared" si="10"/>
        <v>saniert</v>
      </c>
      <c r="AU84" s="174" cm="1">
        <f t="array" ref="AU84">IF(
    AS84 &gt; (IF(
        AT84 = "unsaniert",
        (MIN(IF(AT$1:AT$166="unsaniert",AS$1:AS$166)) + MAX(IF(AT$1:AT$166="unsaniert",AS$1:AS$166))) / 2,
        IF(
            AT84 = "teilsaniert",
            (MIN(IF(AT$1:AT$166="teilsaniert",AS$1:AS$166)) + MAX(IF(AT$1:AT$166="teilsaniert",AS$1:AS$166))) / 2,
            (MIN(IF(AT$1:AT$166="saniert",AS$1:AS$166)) + MAX(IF(AT$1:AT$166="saniert",AS$1:AS$166))) / 2
        )
    )),
    0,
    IF(
        AS83 &lt; (IF(
            AT84 = "unsaniert",
            (MIN(IF(AT$1:AT$166="unsaniert",AS$1:AS$166)) + MAX(IF(AT$1:AT$166="unsaniert",AS$1:AS$166))) / 2,
            IF(
                AT84 = "teilsaniert",
                (MIN(IF(AT$1:AT$166="teilsaniert",AS$1:AS$166)) + MAX(IF(AT$1:AT$166="teilsaniert",AS$1:AS$166))) / 2,
                (MIN(IF(AT$1:AT$166="saniert",AS$1:AS$166)) + MAX(IF(AT$1:AT$166="saniert",AS$1:AS$166))) / 2
            )
        )),
        0,
        AR84
    )
)</f>
        <v>0</v>
      </c>
      <c r="AV84" s="160"/>
      <c r="AW84" s="160"/>
      <c r="AX84" s="160"/>
      <c r="AY84" s="174">
        <f t="shared" si="22"/>
        <v>-0.74425805088849539</v>
      </c>
      <c r="AZ84" s="173">
        <f t="shared" si="24"/>
        <v>2.3445834431019619E-104</v>
      </c>
      <c r="BA84" s="174" t="str">
        <f t="shared" si="25"/>
        <v>saniert</v>
      </c>
      <c r="BB84" s="174" cm="1">
        <f t="array" ref="BB84">IF(
    AZ84 &gt; (IF(
        BA84 = "unsaniert",
        (MIN(IF(BA$1:BA$166="unsaniert",AZ$1:AZ$166)) + MAX(IF(BA$1:BA$166="unsaniert",AZ$1:AZ$166))) / 2,
        IF(
            BA84 = "teilsaniert",
            (MIN(IF(BA$1:BA$166="teilsaniert",AZ$1:AZ$166)) + MAX(IF(BA$1:BA$166="teilsaniert",AZ$1:AZ$166))) / 2,
            (MIN(IF(BA$1:BA$166="saniert",AZ$1:AZ$166)) + MAX(IF(BA$1:BA$166="saniert",AZ$1:AZ$166))) / 2
        )
    )),
    0,
    IF(
        AZ83 &lt; (IF(
            BA84 = "unsaniert",
            (MIN(IF(BA$1:BA$166="unsaniert",AZ$1:AZ$166)) + MAX(IF(BA$1:BA$166="unsaniert",AZ$1:AZ$166))) / 2,
            IF(
                BA84 = "teilsaniert",
                (MIN(IF(BA$1:BA$166="teilsaniert",AZ$1:AZ$166)) + MAX(IF(BA$1:BA$166="teilsaniert",AZ$1:AZ$166))) / 2,
                (MIN(IF(BA$1:BA$166="saniert",AZ$1:AZ$166)) + MAX(IF(BA$1:BA$166="saniert",AZ$1:AZ$166))) / 2
            )
        )),
        0,
        AY84
    )
)</f>
        <v>0</v>
      </c>
      <c r="BC84" s="160"/>
      <c r="BD84" s="160"/>
      <c r="BE84" s="160"/>
      <c r="BF84" s="174">
        <f t="shared" si="23"/>
        <v>-0.92200284853388281</v>
      </c>
      <c r="BG84" s="173">
        <f t="shared" si="13"/>
        <v>1.9444744531017538E-64</v>
      </c>
      <c r="BH84" s="174" t="str">
        <f t="shared" si="14"/>
        <v>saniert</v>
      </c>
      <c r="BI84" s="174" cm="1">
        <f t="array" ref="BI84">IF(
    BG84 &gt; (IF(
        BH84 = "unsaniert",
        (MIN(IF(BH$1:BH$166="unsaniert",BG$1:BG$166)) + MAX(IF(BH$1:BH$166="unsaniert",BG$1:BG$166))) / 2,
        IF(
            BH84 = "teilsaniert",
            (MIN(IF(BH$1:BH$166="teilsaniert",BG$1:BG$166)) + MAX(IF(BH$1:BH$166="teilsaniert",BG$1:BG$166))) / 2,
            (MIN(IF(BH$1:BH$166="saniert",BG$1:BG$166)) + MAX(IF(BH$1:BH$166="saniert",BG$1:BG$166))) / 2
        )
    )),
    0,
    IF(
        BG83 &lt; (IF(
            BH84 = "unsaniert",
            (MIN(IF(BH$1:BH$166="unsaniert",BG$1:BG$166)) + MAX(IF(BH$1:BH$166="unsaniert",BG$1:BG$166))) / 2,
            IF(
                BH84 = "teilsaniert",
                (MIN(IF(BH$1:BH$166="teilsaniert",BG$1:BG$166)) + MAX(IF(BH$1:BH$166="teilsaniert",BG$1:BG$166))) / 2,
                (MIN(IF(BH$1:BH$166="saniert",BG$1:BG$166)) + MAX(IF(BH$1:BH$166="saniert",BG$1:BG$166))) / 2
            )
        )),
        0,
        BF84
    )
)</f>
        <v>0</v>
      </c>
    </row>
    <row r="85" spans="2:61">
      <c r="B85" s="174">
        <f t="shared" si="15"/>
        <v>-0.18572746904706364</v>
      </c>
      <c r="C85" s="173">
        <f>_xlfn.NORM.DIST(B85, B5,C5, TRUE)</f>
        <v>4.0707112809663346E-146</v>
      </c>
      <c r="D85" s="174" t="str">
        <f t="shared" si="0"/>
        <v>saniert</v>
      </c>
      <c r="E85" s="174" cm="1">
        <f t="array" ref="E85">IF(
    C85 &gt; (IF(
        D85 = "unsaniert",
        (MIN(IF(D$1:D$166="unsaniert",C$1:C$166)) + MAX(IF(D$1:D$166="unsaniert",C$1:C$166))) / 2,
        IF(
            D85 = "teilsaniert",
            (MIN(IF(D$1:D$166="teilsaniert",C$1:C$166)) + MAX(IF(D$1:D$166="teilsaniert",C$1:C$166))) / 2,
            (MIN(IF(D$1:D$166="saniert",C$1:C$166)) + MAX(IF(D$1:D$166="saniert",C$1:C$166))) / 2
        )
    )),
    0,
    IF(
        C84 &lt; (IF(
            D85 = "unsaniert",
            (MIN(IF(D$1:D$166="unsaniert",C$1:C$166)) + MAX(IF(D$1:D$166="unsaniert",C$1:C$166))) / 2,
            IF(
                D85 = "teilsaniert",
                (MIN(IF(D$1:D$166="teilsaniert",C$1:C$166)) + MAX(IF(D$1:D$166="teilsaniert",C$1:C$166))) / 2,
                (MIN(IF(D$1:D$166="saniert",C$1:C$166)) + MAX(IF(D$1:D$166="saniert",C$1:C$166))) / 2
            )
        )),
        0,
        B85
    )
)</f>
        <v>0</v>
      </c>
      <c r="H85" s="160"/>
      <c r="I85" s="174">
        <f t="shared" si="16"/>
        <v>-0.7329730766585667</v>
      </c>
      <c r="J85" s="173">
        <f>_xlfn.NORM.DIST(I85, I5,J5, TRUE)</f>
        <v>6.983392939645003E-127</v>
      </c>
      <c r="K85" s="174" t="str">
        <f t="shared" si="1"/>
        <v>saniert</v>
      </c>
      <c r="L85" s="174" cm="1">
        <f t="array" ref="L85">IF(
    J85 &gt; (IF(
        K85 = "unsaniert",
        (MIN(IF(K$1:K$166="unsaniert",J$1:J$166)) + MAX(IF(K$1:K$166="unsaniert",J$1:J$166))) / 2,
        IF(
            K85 = "teilsaniert",
            (MIN(IF(K$1:K$166="teilsaniert",J$1:J$166)) + MAX(IF(K$1:K$166="teilsaniert",J$1:J$166))) / 2,
            (MIN(IF(K$1:K$166="saniert",J$1:J$166)) + MAX(IF(K$1:K$166="saniert",J$1:J$166))) / 2
        )
    )),
    0,
    IF(
        J84 &lt; (IF(
            K85 = "unsaniert",
            (MIN(IF(K$1:K$166="unsaniert",J$1:J$166)) + MAX(IF(K$1:K$166="unsaniert",J$1:J$166))) / 2,
            IF(
                K85 = "teilsaniert",
                (MIN(IF(K$1:K$166="teilsaniert",J$1:J$166)) + MAX(IF(K$1:K$166="teilsaniert",J$1:J$166))) / 2,
                (MIN(IF(K$1:K$166="saniert",J$1:J$166)) + MAX(IF(K$1:K$166="saniert",J$1:J$166))) / 2
            )
        )),
        0,
        I85
    )
)</f>
        <v>0</v>
      </c>
      <c r="O85" s="160"/>
      <c r="P85" s="174">
        <f t="shared" si="17"/>
        <v>-1.1592196806394</v>
      </c>
      <c r="Q85" s="173">
        <f>_xlfn.NORM.DIST(P85, P5,Q5, TRUE)</f>
        <v>0</v>
      </c>
      <c r="R85" s="174" t="str">
        <f t="shared" si="2"/>
        <v>saniert</v>
      </c>
      <c r="S85" s="174" cm="1">
        <f t="array" ref="S85">IF(
    Q85 &gt; (IF(
        R85 = "unsaniert",
        (MIN(IF(R$1:R$166="unsaniert",Q$1:Q$166)) + MAX(IF(R$1:R$166="unsaniert",Q$1:Q$166))) / 2,
        IF(
            R85 = "teilsaniert",
            (MIN(IF(R$1:R$166="teilsaniert",Q$1:Q$166)) + MAX(IF(R$1:R$166="teilsaniert",Q$1:Q$166))) / 2,
            (MIN(IF(R$1:R$166="saniert",Q$1:Q$166)) + MAX(IF(R$1:R$166="saniert",Q$1:Q$166))) / 2
        )
    )),
    0,
    IF(
        Q84 &lt; (IF(
            R85 = "unsaniert",
            (MIN(IF(R$1:R$166="unsaniert",Q$1:Q$166)) + MAX(IF(R$1:R$166="unsaniert",Q$1:Q$166))) / 2,
            IF(
                R85 = "teilsaniert",
                (MIN(IF(R$1:R$166="teilsaniert",Q$1:Q$166)) + MAX(IF(R$1:R$166="teilsaniert",Q$1:Q$166))) / 2,
                (MIN(IF(R$1:R$166="saniert",Q$1:Q$166)) + MAX(IF(R$1:R$166="saniert",Q$1:Q$166))) / 2
            )
        )),
        0,
        P85
    )
)</f>
        <v>0</v>
      </c>
      <c r="W85" s="174">
        <f t="shared" si="18"/>
        <v>-0.18236248446917028</v>
      </c>
      <c r="X85" s="173">
        <f t="shared" si="3"/>
        <v>2.6216061085349919E-87</v>
      </c>
      <c r="Y85" s="174" t="str">
        <f t="shared" si="4"/>
        <v>saniert</v>
      </c>
      <c r="Z85" s="174" cm="1">
        <f t="array" ref="Z85">IF(
    X85 &gt; (IF(
        Y85 = "unsaniert",
        (MIN(IF(Y$29:Y$166="unsaniert",X$29:X$166)) + MAX(IF(Y$29:Y$166="unsaniert",X$29:X$166))) / 2,
        IF(
            Y85 = "teilsaniert",
            (MIN(IF(Y$29:Y$166="teilsaniert",X$29:X$166)) + MAX(IF(Y$29:Y$166="teilsaniert",X$29:X$166))) / 2,
            (MIN(IF(Y$29:Y$166="saniert",X$29:X$166)) + MAX(IF(Y$29:Y$166="saniert",X$29:X$166))) / 2
        )
    )),
    0,
    IF(
        X84 &lt; (IF(
            Y85 = "unsaniert",
            (MIN(IF(Y$29:Y$166="unsaniert",X$29:X$166)) + MAX(IF(Y$29:Y$166="unsaniert",X$29:X$166))) / 2,
            IF(
                Y85 = "teilsaniert",
                (MIN(IF(Y$29:Y$166="teilsaniert",X$29:X$166)) + MAX(IF(Y$29:Y$166="teilsaniert",X$29:X$166))) / 2,
                (MIN(IF(Y$29:Y$166="saniert",X$29:X$166)) + MAX(IF(Y$29:Y$166="saniert",X$29:X$166))) / 2
            )
        )),
        0,
        W85
    )
)</f>
        <v>0</v>
      </c>
      <c r="AA85" s="160"/>
      <c r="AB85" s="160"/>
      <c r="AC85" s="160"/>
      <c r="AD85" s="174">
        <f t="shared" si="19"/>
        <v>-0.73782670540426964</v>
      </c>
      <c r="AE85" s="173">
        <f t="shared" si="5"/>
        <v>0</v>
      </c>
      <c r="AF85" s="174" t="str">
        <f t="shared" si="6"/>
        <v>saniert</v>
      </c>
      <c r="AG85" s="174" cm="1">
        <f t="array" ref="AG85">IF(
    AE85 &gt; (IF(
        AF85 = "unsaniert",
        (MIN(IF(AF$1:AF$166="unsaniert",AE$1:AE$166)) + MAX(IF(AF$1:AF$166="unsaniert",AE$1:AE$166))) / 2,
        IF(
            AF85 = "teilsaniert",
            (MIN(IF(AF$1:AF$166="teilsaniert",AE$1:AE$166)) + MAX(IF(AF$1:AF$166="teilsaniert",AE$1:AE$166))) / 2,
            (MIN(IF(AF$1:AF$166="saniert",AE$1:AE$166)) + MAX(IF(AF$1:AF$166="saniert",AE$1:AE$166))) / 2
        )
    )),
    0,
    IF(
        AE84 &lt; (IF(
            AF85 = "unsaniert",
            (MIN(IF(AF$1:AF$166="unsaniert",AE$1:AE$166)) + MAX(IF(AF$1:AF$166="unsaniert",AE$1:AE$166))) / 2,
            IF(
                AF85 = "teilsaniert",
                (MIN(IF(AF$1:AF$166="teilsaniert",AE$1:AE$166)) + MAX(IF(AF$1:AF$166="teilsaniert",AE$1:AE$166))) / 2,
                (MIN(IF(AF$1:AF$166="saniert",AE$1:AE$166)) + MAX(IF(AF$1:AF$166="saniert",AE$1:AE$166))) / 2
            )
        )),
        0,
        AD85
    )
)</f>
        <v>0</v>
      </c>
      <c r="AH85" s="160"/>
      <c r="AI85" s="160"/>
      <c r="AJ85" s="160"/>
      <c r="AK85" s="174">
        <f t="shared" si="20"/>
        <v>-1.1252517523056644</v>
      </c>
      <c r="AL85" s="173">
        <f t="shared" si="7"/>
        <v>0</v>
      </c>
      <c r="AM85" s="174" t="str">
        <f t="shared" si="8"/>
        <v>saniert</v>
      </c>
      <c r="AN85" s="174" cm="1">
        <f t="array" ref="AN85">IF(
    AL85 &gt; (IF(
        AM85 = "unsaniert",
        (MIN(IF(AM$1:AM$166="unsaniert",AL$1:AL$166)) + MAX(IF(AM$1:AM$166="unsaniert",AL$1:AL$166))) / 2,
        IF(
            AM85 = "teilsaniert",
            (MIN(IF(AM$1:AM$166="teilsaniert",AL$1:AL$166)) + MAX(IF(AM$1:AM$166="teilsaniert",AL$1:AL$166))) / 2,
            (MIN(IF(AM$1:AM$166="saniert",AL$1:AL$166)) + MAX(IF(AM$1:AM$166="saniert",AL$1:AL$166))) / 2
        )
    )),
    0,
    IF(
        AL84 &lt; (IF(
            AM85 = "unsaniert",
            (MIN(IF(AM$1:AM$166="unsaniert",AL$1:AL$166)) + MAX(IF(AM$1:AM$166="unsaniert",AL$1:AL$166))) / 2,
            IF(
                AM85 = "teilsaniert",
                (MIN(IF(AM$1:AM$166="teilsaniert",AL$1:AL$166)) + MAX(IF(AM$1:AM$166="teilsaniert",AL$1:AL$166))) / 2,
                (MIN(IF(AM$1:AM$166="saniert",AL$1:AL$166)) + MAX(IF(AM$1:AM$166="saniert",AL$1:AL$166))) / 2
            )
        )),
        0,
        AK85
    )
)</f>
        <v>0</v>
      </c>
      <c r="AR85" s="174">
        <f t="shared" si="21"/>
        <v>0.21264313251470074</v>
      </c>
      <c r="AS85" s="173">
        <f t="shared" si="9"/>
        <v>9.5338663400271266E-18</v>
      </c>
      <c r="AT85" s="174" t="str">
        <f t="shared" si="10"/>
        <v>saniert</v>
      </c>
      <c r="AU85" s="174" cm="1">
        <f t="array" ref="AU85">IF(
    AS85 &gt; (IF(
        AT85 = "unsaniert",
        (MIN(IF(AT$1:AT$166="unsaniert",AS$1:AS$166)) + MAX(IF(AT$1:AT$166="unsaniert",AS$1:AS$166))) / 2,
        IF(
            AT85 = "teilsaniert",
            (MIN(IF(AT$1:AT$166="teilsaniert",AS$1:AS$166)) + MAX(IF(AT$1:AT$166="teilsaniert",AS$1:AS$166))) / 2,
            (MIN(IF(AT$1:AT$166="saniert",AS$1:AS$166)) + MAX(IF(AT$1:AT$166="saniert",AS$1:AS$166))) / 2
        )
    )),
    0,
    IF(
        AS84 &lt; (IF(
            AT85 = "unsaniert",
            (MIN(IF(AT$1:AT$166="unsaniert",AS$1:AS$166)) + MAX(IF(AT$1:AT$166="unsaniert",AS$1:AS$166))) / 2,
            IF(
                AT85 = "teilsaniert",
                (MIN(IF(AT$1:AT$166="teilsaniert",AS$1:AS$166)) + MAX(IF(AT$1:AT$166="teilsaniert",AS$1:AS$166))) / 2,
                (MIN(IF(AT$1:AT$166="saniert",AS$1:AS$166)) + MAX(IF(AT$1:AT$166="saniert",AS$1:AS$166))) / 2
            )
        )),
        0,
        AR85
    )
)</f>
        <v>0</v>
      </c>
      <c r="AV85" s="160"/>
      <c r="AW85" s="160"/>
      <c r="AX85" s="160"/>
      <c r="AY85" s="174">
        <f t="shared" si="22"/>
        <v>-0.77425805088849542</v>
      </c>
      <c r="AZ85" s="173">
        <f t="shared" si="24"/>
        <v>3.7170390274407183E-109</v>
      </c>
      <c r="BA85" s="174" t="str">
        <f t="shared" si="25"/>
        <v>saniert</v>
      </c>
      <c r="BB85" s="174" cm="1">
        <f t="array" ref="BB85">IF(
    AZ85 &gt; (IF(
        BA85 = "unsaniert",
        (MIN(IF(BA$1:BA$166="unsaniert",AZ$1:AZ$166)) + MAX(IF(BA$1:BA$166="unsaniert",AZ$1:AZ$166))) / 2,
        IF(
            BA85 = "teilsaniert",
            (MIN(IF(BA$1:BA$166="teilsaniert",AZ$1:AZ$166)) + MAX(IF(BA$1:BA$166="teilsaniert",AZ$1:AZ$166))) / 2,
            (MIN(IF(BA$1:BA$166="saniert",AZ$1:AZ$166)) + MAX(IF(BA$1:BA$166="saniert",AZ$1:AZ$166))) / 2
        )
    )),
    0,
    IF(
        AZ84 &lt; (IF(
            BA85 = "unsaniert",
            (MIN(IF(BA$1:BA$166="unsaniert",AZ$1:AZ$166)) + MAX(IF(BA$1:BA$166="unsaniert",AZ$1:AZ$166))) / 2,
            IF(
                BA85 = "teilsaniert",
                (MIN(IF(BA$1:BA$166="teilsaniert",AZ$1:AZ$166)) + MAX(IF(BA$1:BA$166="teilsaniert",AZ$1:AZ$166))) / 2,
                (MIN(IF(BA$1:BA$166="saniert",AZ$1:AZ$166)) + MAX(IF(BA$1:BA$166="saniert",AZ$1:AZ$166))) / 2
            )
        )),
        0,
        AY85
    )
)</f>
        <v>0</v>
      </c>
      <c r="BC85" s="160"/>
      <c r="BD85" s="160"/>
      <c r="BE85" s="160"/>
      <c r="BF85" s="174">
        <f t="shared" si="23"/>
        <v>-0.95200284853388284</v>
      </c>
      <c r="BG85" s="173">
        <f t="shared" si="13"/>
        <v>1.8161151807518979E-67</v>
      </c>
      <c r="BH85" s="174" t="str">
        <f t="shared" si="14"/>
        <v>saniert</v>
      </c>
      <c r="BI85" s="174" cm="1">
        <f t="array" ref="BI85">IF(
    BG85 &gt; (IF(
        BH85 = "unsaniert",
        (MIN(IF(BH$1:BH$166="unsaniert",BG$1:BG$166)) + MAX(IF(BH$1:BH$166="unsaniert",BG$1:BG$166))) / 2,
        IF(
            BH85 = "teilsaniert",
            (MIN(IF(BH$1:BH$166="teilsaniert",BG$1:BG$166)) + MAX(IF(BH$1:BH$166="teilsaniert",BG$1:BG$166))) / 2,
            (MIN(IF(BH$1:BH$166="saniert",BG$1:BG$166)) + MAX(IF(BH$1:BH$166="saniert",BG$1:BG$166))) / 2
        )
    )),
    0,
    IF(
        BG84 &lt; (IF(
            BH85 = "unsaniert",
            (MIN(IF(BH$1:BH$166="unsaniert",BG$1:BG$166)) + MAX(IF(BH$1:BH$166="unsaniert",BG$1:BG$166))) / 2,
            IF(
                BH85 = "teilsaniert",
                (MIN(IF(BH$1:BH$166="teilsaniert",BG$1:BG$166)) + MAX(IF(BH$1:BH$166="teilsaniert",BG$1:BG$166))) / 2,
                (MIN(IF(BH$1:BH$166="saniert",BG$1:BG$166)) + MAX(IF(BH$1:BH$166="saniert",BG$1:BG$166))) / 2
            )
        )),
        0,
        BF85
    )
)</f>
        <v>0</v>
      </c>
    </row>
    <row r="86" spans="2:61">
      <c r="B86" s="174">
        <f t="shared" si="15"/>
        <v>-0.21572746904706364</v>
      </c>
      <c r="C86" s="173">
        <f>_xlfn.NORM.DIST(B86, B5,C5, TRUE)</f>
        <v>1.3038461481811516E-152</v>
      </c>
      <c r="D86" s="174" t="str">
        <f t="shared" si="0"/>
        <v>saniert</v>
      </c>
      <c r="E86" s="174" cm="1">
        <f t="array" ref="E86">IF(
    C86 &gt; (IF(
        D86 = "unsaniert",
        (MIN(IF(D$1:D$166="unsaniert",C$1:C$166)) + MAX(IF(D$1:D$166="unsaniert",C$1:C$166))) / 2,
        IF(
            D86 = "teilsaniert",
            (MIN(IF(D$1:D$166="teilsaniert",C$1:C$166)) + MAX(IF(D$1:D$166="teilsaniert",C$1:C$166))) / 2,
            (MIN(IF(D$1:D$166="saniert",C$1:C$166)) + MAX(IF(D$1:D$166="saniert",C$1:C$166))) / 2
        )
    )),
    0,
    IF(
        C85 &lt; (IF(
            D86 = "unsaniert",
            (MIN(IF(D$1:D$166="unsaniert",C$1:C$166)) + MAX(IF(D$1:D$166="unsaniert",C$1:C$166))) / 2,
            IF(
                D86 = "teilsaniert",
                (MIN(IF(D$1:D$166="teilsaniert",C$1:C$166)) + MAX(IF(D$1:D$166="teilsaniert",C$1:C$166))) / 2,
                (MIN(IF(D$1:D$166="saniert",C$1:C$166)) + MAX(IF(D$1:D$166="saniert",C$1:C$166))) / 2
            )
        )),
        0,
        B86
    )
)</f>
        <v>0</v>
      </c>
      <c r="H86" s="160"/>
      <c r="I86" s="174">
        <f t="shared" si="16"/>
        <v>-0.76297307665856673</v>
      </c>
      <c r="J86" s="173">
        <f>_xlfn.NORM.DIST(I86, I5,J5, TRUE)</f>
        <v>1.4883722458157687E-132</v>
      </c>
      <c r="K86" s="174" t="str">
        <f t="shared" si="1"/>
        <v>saniert</v>
      </c>
      <c r="L86" s="174" cm="1">
        <f t="array" ref="L86">IF(
    J86 &gt; (IF(
        K86 = "unsaniert",
        (MIN(IF(K$1:K$166="unsaniert",J$1:J$166)) + MAX(IF(K$1:K$166="unsaniert",J$1:J$166))) / 2,
        IF(
            K86 = "teilsaniert",
            (MIN(IF(K$1:K$166="teilsaniert",J$1:J$166)) + MAX(IF(K$1:K$166="teilsaniert",J$1:J$166))) / 2,
            (MIN(IF(K$1:K$166="saniert",J$1:J$166)) + MAX(IF(K$1:K$166="saniert",J$1:J$166))) / 2
        )
    )),
    0,
    IF(
        J85 &lt; (IF(
            K86 = "unsaniert",
            (MIN(IF(K$1:K$166="unsaniert",J$1:J$166)) + MAX(IF(K$1:K$166="unsaniert",J$1:J$166))) / 2,
            IF(
                K86 = "teilsaniert",
                (MIN(IF(K$1:K$166="teilsaniert",J$1:J$166)) + MAX(IF(K$1:K$166="teilsaniert",J$1:J$166))) / 2,
                (MIN(IF(K$1:K$166="saniert",J$1:J$166)) + MAX(IF(K$1:K$166="saniert",J$1:J$166))) / 2
            )
        )),
        0,
        I86
    )
)</f>
        <v>0</v>
      </c>
      <c r="O86" s="160"/>
      <c r="P86" s="174">
        <f t="shared" si="17"/>
        <v>-1.1892196806394</v>
      </c>
      <c r="Q86" s="173">
        <f>_xlfn.NORM.DIST(P86, P5,Q5, TRUE)</f>
        <v>0</v>
      </c>
      <c r="R86" s="174" t="str">
        <f t="shared" si="2"/>
        <v>saniert</v>
      </c>
      <c r="S86" s="174" cm="1">
        <f t="array" ref="S86">IF(
    Q86 &gt; (IF(
        R86 = "unsaniert",
        (MIN(IF(R$1:R$166="unsaniert",Q$1:Q$166)) + MAX(IF(R$1:R$166="unsaniert",Q$1:Q$166))) / 2,
        IF(
            R86 = "teilsaniert",
            (MIN(IF(R$1:R$166="teilsaniert",Q$1:Q$166)) + MAX(IF(R$1:R$166="teilsaniert",Q$1:Q$166))) / 2,
            (MIN(IF(R$1:R$166="saniert",Q$1:Q$166)) + MAX(IF(R$1:R$166="saniert",Q$1:Q$166))) / 2
        )
    )),
    0,
    IF(
        Q85 &lt; (IF(
            R86 = "unsaniert",
            (MIN(IF(R$1:R$166="unsaniert",Q$1:Q$166)) + MAX(IF(R$1:R$166="unsaniert",Q$1:Q$166))) / 2,
            IF(
                R86 = "teilsaniert",
                (MIN(IF(R$1:R$166="teilsaniert",Q$1:Q$166)) + MAX(IF(R$1:R$166="teilsaniert",Q$1:Q$166))) / 2,
                (MIN(IF(R$1:R$166="saniert",Q$1:Q$166)) + MAX(IF(R$1:R$166="saniert",Q$1:Q$166))) / 2
            )
        )),
        0,
        P86
    )
)</f>
        <v>0</v>
      </c>
      <c r="W86" s="174">
        <f t="shared" si="18"/>
        <v>-0.21236248446917028</v>
      </c>
      <c r="X86" s="173">
        <f t="shared" si="3"/>
        <v>2.8384412615135829E-91</v>
      </c>
      <c r="Y86" s="174" t="str">
        <f t="shared" si="4"/>
        <v>saniert</v>
      </c>
      <c r="Z86" s="174" cm="1">
        <f t="array" ref="Z86">IF(
    X86 &gt; (IF(
        Y86 = "unsaniert",
        (MIN(IF(Y$29:Y$166="unsaniert",X$29:X$166)) + MAX(IF(Y$29:Y$166="unsaniert",X$29:X$166))) / 2,
        IF(
            Y86 = "teilsaniert",
            (MIN(IF(Y$29:Y$166="teilsaniert",X$29:X$166)) + MAX(IF(Y$29:Y$166="teilsaniert",X$29:X$166))) / 2,
            (MIN(IF(Y$29:Y$166="saniert",X$29:X$166)) + MAX(IF(Y$29:Y$166="saniert",X$29:X$166))) / 2
        )
    )),
    0,
    IF(
        X85 &lt; (IF(
            Y86 = "unsaniert",
            (MIN(IF(Y$29:Y$166="unsaniert",X$29:X$166)) + MAX(IF(Y$29:Y$166="unsaniert",X$29:X$166))) / 2,
            IF(
                Y86 = "teilsaniert",
                (MIN(IF(Y$29:Y$166="teilsaniert",X$29:X$166)) + MAX(IF(Y$29:Y$166="teilsaniert",X$29:X$166))) / 2,
                (MIN(IF(Y$29:Y$166="saniert",X$29:X$166)) + MAX(IF(Y$29:Y$166="saniert",X$29:X$166))) / 2
            )
        )),
        0,
        W86
    )
)</f>
        <v>0</v>
      </c>
      <c r="AA86" s="160"/>
      <c r="AB86" s="160"/>
      <c r="AC86" s="160"/>
      <c r="AD86" s="174">
        <f t="shared" si="19"/>
        <v>-0.76782670540426967</v>
      </c>
      <c r="AE86" s="173">
        <f t="shared" si="5"/>
        <v>0</v>
      </c>
      <c r="AF86" s="174" t="str">
        <f t="shared" si="6"/>
        <v>saniert</v>
      </c>
      <c r="AG86" s="174" cm="1">
        <f t="array" ref="AG86">IF(
    AE86 &gt; (IF(
        AF86 = "unsaniert",
        (MIN(IF(AF$1:AF$166="unsaniert",AE$1:AE$166)) + MAX(IF(AF$1:AF$166="unsaniert",AE$1:AE$166))) / 2,
        IF(
            AF86 = "teilsaniert",
            (MIN(IF(AF$1:AF$166="teilsaniert",AE$1:AE$166)) + MAX(IF(AF$1:AF$166="teilsaniert",AE$1:AE$166))) / 2,
            (MIN(IF(AF$1:AF$166="saniert",AE$1:AE$166)) + MAX(IF(AF$1:AF$166="saniert",AE$1:AE$166))) / 2
        )
    )),
    0,
    IF(
        AE85 &lt; (IF(
            AF86 = "unsaniert",
            (MIN(IF(AF$1:AF$166="unsaniert",AE$1:AE$166)) + MAX(IF(AF$1:AF$166="unsaniert",AE$1:AE$166))) / 2,
            IF(
                AF86 = "teilsaniert",
                (MIN(IF(AF$1:AF$166="teilsaniert",AE$1:AE$166)) + MAX(IF(AF$1:AF$166="teilsaniert",AE$1:AE$166))) / 2,
                (MIN(IF(AF$1:AF$166="saniert",AE$1:AE$166)) + MAX(IF(AF$1:AF$166="saniert",AE$1:AE$166))) / 2
            )
        )),
        0,
        AD86
    )
)</f>
        <v>0</v>
      </c>
      <c r="AH86" s="160"/>
      <c r="AI86" s="160"/>
      <c r="AJ86" s="160"/>
      <c r="AK86" s="174">
        <f t="shared" si="20"/>
        <v>-1.1552517523056645</v>
      </c>
      <c r="AL86" s="173">
        <f t="shared" si="7"/>
        <v>0</v>
      </c>
      <c r="AM86" s="174" t="str">
        <f t="shared" si="8"/>
        <v>saniert</v>
      </c>
      <c r="AN86" s="174" cm="1">
        <f t="array" ref="AN86">IF(
    AL86 &gt; (IF(
        AM86 = "unsaniert",
        (MIN(IF(AM$1:AM$166="unsaniert",AL$1:AL$166)) + MAX(IF(AM$1:AM$166="unsaniert",AL$1:AL$166))) / 2,
        IF(
            AM86 = "teilsaniert",
            (MIN(IF(AM$1:AM$166="teilsaniert",AL$1:AL$166)) + MAX(IF(AM$1:AM$166="teilsaniert",AL$1:AL$166))) / 2,
            (MIN(IF(AM$1:AM$166="saniert",AL$1:AL$166)) + MAX(IF(AM$1:AM$166="saniert",AL$1:AL$166))) / 2
        )
    )),
    0,
    IF(
        AL85 &lt; (IF(
            AM86 = "unsaniert",
            (MIN(IF(AM$1:AM$166="unsaniert",AL$1:AL$166)) + MAX(IF(AM$1:AM$166="unsaniert",AL$1:AL$166))) / 2,
            IF(
                AM86 = "teilsaniert",
                (MIN(IF(AM$1:AM$166="teilsaniert",AL$1:AL$166)) + MAX(IF(AM$1:AM$166="teilsaniert",AL$1:AL$166))) / 2,
                (MIN(IF(AM$1:AM$166="saniert",AL$1:AL$166)) + MAX(IF(AM$1:AM$166="saniert",AL$1:AL$166))) / 2
            )
        )),
        0,
        AK86
    )
)</f>
        <v>0</v>
      </c>
      <c r="AR86" s="174">
        <f t="shared" si="21"/>
        <v>0.18264313251470074</v>
      </c>
      <c r="AS86" s="173">
        <f t="shared" si="9"/>
        <v>1.2810045941859394E-18</v>
      </c>
      <c r="AT86" s="174" t="str">
        <f t="shared" si="10"/>
        <v>saniert</v>
      </c>
      <c r="AU86" s="174" cm="1">
        <f t="array" ref="AU86">IF(
    AS86 &gt; (IF(
        AT86 = "unsaniert",
        (MIN(IF(AT$1:AT$166="unsaniert",AS$1:AS$166)) + MAX(IF(AT$1:AT$166="unsaniert",AS$1:AS$166))) / 2,
        IF(
            AT86 = "teilsaniert",
            (MIN(IF(AT$1:AT$166="teilsaniert",AS$1:AS$166)) + MAX(IF(AT$1:AT$166="teilsaniert",AS$1:AS$166))) / 2,
            (MIN(IF(AT$1:AT$166="saniert",AS$1:AS$166)) + MAX(IF(AT$1:AT$166="saniert",AS$1:AS$166))) / 2
        )
    )),
    0,
    IF(
        AS85 &lt; (IF(
            AT86 = "unsaniert",
            (MIN(IF(AT$1:AT$166="unsaniert",AS$1:AS$166)) + MAX(IF(AT$1:AT$166="unsaniert",AS$1:AS$166))) / 2,
            IF(
                AT86 = "teilsaniert",
                (MIN(IF(AT$1:AT$166="teilsaniert",AS$1:AS$166)) + MAX(IF(AT$1:AT$166="teilsaniert",AS$1:AS$166))) / 2,
                (MIN(IF(AT$1:AT$166="saniert",AS$1:AS$166)) + MAX(IF(AT$1:AT$166="saniert",AS$1:AS$166))) / 2
            )
        )),
        0,
        AR86
    )
)</f>
        <v>0</v>
      </c>
      <c r="AV86" s="160"/>
      <c r="AW86" s="160"/>
      <c r="AX86" s="160"/>
      <c r="AY86" s="174">
        <f t="shared" si="22"/>
        <v>-0.80425805088849545</v>
      </c>
      <c r="AZ86" s="173">
        <f t="shared" si="24"/>
        <v>4.5765272319193516E-114</v>
      </c>
      <c r="BA86" s="174" t="str">
        <f t="shared" si="25"/>
        <v>saniert</v>
      </c>
      <c r="BB86" s="174" cm="1">
        <f t="array" ref="BB86">IF(
    AZ86 &gt; (IF(
        BA86 = "unsaniert",
        (MIN(IF(BA$1:BA$166="unsaniert",AZ$1:AZ$166)) + MAX(IF(BA$1:BA$166="unsaniert",AZ$1:AZ$166))) / 2,
        IF(
            BA86 = "teilsaniert",
            (MIN(IF(BA$1:BA$166="teilsaniert",AZ$1:AZ$166)) + MAX(IF(BA$1:BA$166="teilsaniert",AZ$1:AZ$166))) / 2,
            (MIN(IF(BA$1:BA$166="saniert",AZ$1:AZ$166)) + MAX(IF(BA$1:BA$166="saniert",AZ$1:AZ$166))) / 2
        )
    )),
    0,
    IF(
        AZ85 &lt; (IF(
            BA86 = "unsaniert",
            (MIN(IF(BA$1:BA$166="unsaniert",AZ$1:AZ$166)) + MAX(IF(BA$1:BA$166="unsaniert",AZ$1:AZ$166))) / 2,
            IF(
                BA86 = "teilsaniert",
                (MIN(IF(BA$1:BA$166="teilsaniert",AZ$1:AZ$166)) + MAX(IF(BA$1:BA$166="teilsaniert",AZ$1:AZ$166))) / 2,
                (MIN(IF(BA$1:BA$166="saniert",AZ$1:AZ$166)) + MAX(IF(BA$1:BA$166="saniert",AZ$1:AZ$166))) / 2
            )
        )),
        0,
        AY86
    )
)</f>
        <v>0</v>
      </c>
      <c r="BC86" s="160"/>
      <c r="BD86" s="160"/>
      <c r="BE86" s="160"/>
      <c r="BF86" s="174">
        <f t="shared" si="23"/>
        <v>-0.98200284853388287</v>
      </c>
      <c r="BG86" s="173">
        <f t="shared" si="13"/>
        <v>1.4388868915349009E-70</v>
      </c>
      <c r="BH86" s="174" t="str">
        <f t="shared" si="14"/>
        <v>saniert</v>
      </c>
      <c r="BI86" s="174" cm="1">
        <f t="array" ref="BI86">IF(
    BG86 &gt; (IF(
        BH86 = "unsaniert",
        (MIN(IF(BH$1:BH$166="unsaniert",BG$1:BG$166)) + MAX(IF(BH$1:BH$166="unsaniert",BG$1:BG$166))) / 2,
        IF(
            BH86 = "teilsaniert",
            (MIN(IF(BH$1:BH$166="teilsaniert",BG$1:BG$166)) + MAX(IF(BH$1:BH$166="teilsaniert",BG$1:BG$166))) / 2,
            (MIN(IF(BH$1:BH$166="saniert",BG$1:BG$166)) + MAX(IF(BH$1:BH$166="saniert",BG$1:BG$166))) / 2
        )
    )),
    0,
    IF(
        BG85 &lt; (IF(
            BH86 = "unsaniert",
            (MIN(IF(BH$1:BH$166="unsaniert",BG$1:BG$166)) + MAX(IF(BH$1:BH$166="unsaniert",BG$1:BG$166))) / 2,
            IF(
                BH86 = "teilsaniert",
                (MIN(IF(BH$1:BH$166="teilsaniert",BG$1:BG$166)) + MAX(IF(BH$1:BH$166="teilsaniert",BG$1:BG$166))) / 2,
                (MIN(IF(BH$1:BH$166="saniert",BG$1:BG$166)) + MAX(IF(BH$1:BH$166="saniert",BG$1:BG$166))) / 2
            )
        )),
        0,
        BF86
    )
)</f>
        <v>0</v>
      </c>
    </row>
    <row r="87" spans="2:61">
      <c r="B87" s="174">
        <f t="shared" si="15"/>
        <v>-0.24572746904706363</v>
      </c>
      <c r="C87" s="173">
        <f>_xlfn.NORM.DIST(B87, B5,C5, TRUE)</f>
        <v>3.0044031200563144E-159</v>
      </c>
      <c r="D87" s="174" t="str">
        <f t="shared" si="0"/>
        <v>saniert</v>
      </c>
      <c r="E87" s="174" cm="1">
        <f t="array" ref="E87">IF(
    C87 &gt; (IF(
        D87 = "unsaniert",
        (MIN(IF(D$1:D$166="unsaniert",C$1:C$166)) + MAX(IF(D$1:D$166="unsaniert",C$1:C$166))) / 2,
        IF(
            D87 = "teilsaniert",
            (MIN(IF(D$1:D$166="teilsaniert",C$1:C$166)) + MAX(IF(D$1:D$166="teilsaniert",C$1:C$166))) / 2,
            (MIN(IF(D$1:D$166="saniert",C$1:C$166)) + MAX(IF(D$1:D$166="saniert",C$1:C$166))) / 2
        )
    )),
    0,
    IF(
        C86 &lt; (IF(
            D87 = "unsaniert",
            (MIN(IF(D$1:D$166="unsaniert",C$1:C$166)) + MAX(IF(D$1:D$166="unsaniert",C$1:C$166))) / 2,
            IF(
                D87 = "teilsaniert",
                (MIN(IF(D$1:D$166="teilsaniert",C$1:C$166)) + MAX(IF(D$1:D$166="teilsaniert",C$1:C$166))) / 2,
                (MIN(IF(D$1:D$166="saniert",C$1:C$166)) + MAX(IF(D$1:D$166="saniert",C$1:C$166))) / 2
            )
        )),
        0,
        B87
    )
)</f>
        <v>0</v>
      </c>
      <c r="H87" s="160"/>
      <c r="I87" s="174">
        <f t="shared" si="16"/>
        <v>-0.79297307665856676</v>
      </c>
      <c r="J87" s="173">
        <f>_xlfn.NORM.DIST(I87, I5,J5, TRUE)</f>
        <v>2.3744039587592954E-138</v>
      </c>
      <c r="K87" s="174" t="str">
        <f t="shared" si="1"/>
        <v>saniert</v>
      </c>
      <c r="L87" s="174" cm="1">
        <f t="array" ref="L87">IF(
    J87 &gt; (IF(
        K87 = "unsaniert",
        (MIN(IF(K$1:K$166="unsaniert",J$1:J$166)) + MAX(IF(K$1:K$166="unsaniert",J$1:J$166))) / 2,
        IF(
            K87 = "teilsaniert",
            (MIN(IF(K$1:K$166="teilsaniert",J$1:J$166)) + MAX(IF(K$1:K$166="teilsaniert",J$1:J$166))) / 2,
            (MIN(IF(K$1:K$166="saniert",J$1:J$166)) + MAX(IF(K$1:K$166="saniert",J$1:J$166))) / 2
        )
    )),
    0,
    IF(
        J86 &lt; (IF(
            K87 = "unsaniert",
            (MIN(IF(K$1:K$166="unsaniert",J$1:J$166)) + MAX(IF(K$1:K$166="unsaniert",J$1:J$166))) / 2,
            IF(
                K87 = "teilsaniert",
                (MIN(IF(K$1:K$166="teilsaniert",J$1:J$166)) + MAX(IF(K$1:K$166="teilsaniert",J$1:J$166))) / 2,
                (MIN(IF(K$1:K$166="saniert",J$1:J$166)) + MAX(IF(K$1:K$166="saniert",J$1:J$166))) / 2
            )
        )),
        0,
        I87
    )
)</f>
        <v>0</v>
      </c>
      <c r="O87" s="160"/>
      <c r="P87" s="174">
        <f t="shared" si="17"/>
        <v>-1.2192196806394</v>
      </c>
      <c r="Q87" s="173">
        <f>_xlfn.NORM.DIST(P87, P5,Q5, TRUE)</f>
        <v>0</v>
      </c>
      <c r="R87" s="174" t="str">
        <f t="shared" si="2"/>
        <v>saniert</v>
      </c>
      <c r="S87" s="174" cm="1">
        <f t="array" ref="S87">IF(
    Q87 &gt; (IF(
        R87 = "unsaniert",
        (MIN(IF(R$1:R$166="unsaniert",Q$1:Q$166)) + MAX(IF(R$1:R$166="unsaniert",Q$1:Q$166))) / 2,
        IF(
            R87 = "teilsaniert",
            (MIN(IF(R$1:R$166="teilsaniert",Q$1:Q$166)) + MAX(IF(R$1:R$166="teilsaniert",Q$1:Q$166))) / 2,
            (MIN(IF(R$1:R$166="saniert",Q$1:Q$166)) + MAX(IF(R$1:R$166="saniert",Q$1:Q$166))) / 2
        )
    )),
    0,
    IF(
        Q86 &lt; (IF(
            R87 = "unsaniert",
            (MIN(IF(R$1:R$166="unsaniert",Q$1:Q$166)) + MAX(IF(R$1:R$166="unsaniert",Q$1:Q$166))) / 2,
            IF(
                R87 = "teilsaniert",
                (MIN(IF(R$1:R$166="teilsaniert",Q$1:Q$166)) + MAX(IF(R$1:R$166="teilsaniert",Q$1:Q$166))) / 2,
                (MIN(IF(R$1:R$166="saniert",Q$1:Q$166)) + MAX(IF(R$1:R$166="saniert",Q$1:Q$166))) / 2
            )
        )),
        0,
        P87
    )
)</f>
        <v>0</v>
      </c>
      <c r="W87" s="174">
        <f t="shared" si="18"/>
        <v>-0.24236248446917028</v>
      </c>
      <c r="X87" s="173">
        <f t="shared" si="3"/>
        <v>2.4987907823298269E-95</v>
      </c>
      <c r="Y87" s="174" t="str">
        <f t="shared" si="4"/>
        <v>saniert</v>
      </c>
      <c r="Z87" s="174" cm="1">
        <f t="array" ref="Z87">IF(
    X87 &gt; (IF(
        Y87 = "unsaniert",
        (MIN(IF(Y$29:Y$166="unsaniert",X$29:X$166)) + MAX(IF(Y$29:Y$166="unsaniert",X$29:X$166))) / 2,
        IF(
            Y87 = "teilsaniert",
            (MIN(IF(Y$29:Y$166="teilsaniert",X$29:X$166)) + MAX(IF(Y$29:Y$166="teilsaniert",X$29:X$166))) / 2,
            (MIN(IF(Y$29:Y$166="saniert",X$29:X$166)) + MAX(IF(Y$29:Y$166="saniert",X$29:X$166))) / 2
        )
    )),
    0,
    IF(
        X86 &lt; (IF(
            Y87 = "unsaniert",
            (MIN(IF(Y$29:Y$166="unsaniert",X$29:X$166)) + MAX(IF(Y$29:Y$166="unsaniert",X$29:X$166))) / 2,
            IF(
                Y87 = "teilsaniert",
                (MIN(IF(Y$29:Y$166="teilsaniert",X$29:X$166)) + MAX(IF(Y$29:Y$166="teilsaniert",X$29:X$166))) / 2,
                (MIN(IF(Y$29:Y$166="saniert",X$29:X$166)) + MAX(IF(Y$29:Y$166="saniert",X$29:X$166))) / 2
            )
        )),
        0,
        W87
    )
)</f>
        <v>0</v>
      </c>
      <c r="AA87" s="160"/>
      <c r="AB87" s="160"/>
      <c r="AC87" s="160"/>
      <c r="AD87" s="174">
        <f t="shared" si="19"/>
        <v>-0.7978267054042697</v>
      </c>
      <c r="AE87" s="173">
        <f t="shared" si="5"/>
        <v>0</v>
      </c>
      <c r="AF87" s="174" t="str">
        <f t="shared" si="6"/>
        <v>saniert</v>
      </c>
      <c r="AG87" s="174" cm="1">
        <f t="array" ref="AG87">IF(
    AE87 &gt; (IF(
        AF87 = "unsaniert",
        (MIN(IF(AF$1:AF$166="unsaniert",AE$1:AE$166)) + MAX(IF(AF$1:AF$166="unsaniert",AE$1:AE$166))) / 2,
        IF(
            AF87 = "teilsaniert",
            (MIN(IF(AF$1:AF$166="teilsaniert",AE$1:AE$166)) + MAX(IF(AF$1:AF$166="teilsaniert",AE$1:AE$166))) / 2,
            (MIN(IF(AF$1:AF$166="saniert",AE$1:AE$166)) + MAX(IF(AF$1:AF$166="saniert",AE$1:AE$166))) / 2
        )
    )),
    0,
    IF(
        AE86 &lt; (IF(
            AF87 = "unsaniert",
            (MIN(IF(AF$1:AF$166="unsaniert",AE$1:AE$166)) + MAX(IF(AF$1:AF$166="unsaniert",AE$1:AE$166))) / 2,
            IF(
                AF87 = "teilsaniert",
                (MIN(IF(AF$1:AF$166="teilsaniert",AE$1:AE$166)) + MAX(IF(AF$1:AF$166="teilsaniert",AE$1:AE$166))) / 2,
                (MIN(IF(AF$1:AF$166="saniert",AE$1:AE$166)) + MAX(IF(AF$1:AF$166="saniert",AE$1:AE$166))) / 2
            )
        )),
        0,
        AD87
    )
)</f>
        <v>0</v>
      </c>
      <c r="AH87" s="160"/>
      <c r="AI87" s="160"/>
      <c r="AJ87" s="160"/>
      <c r="AK87" s="174">
        <f t="shared" si="20"/>
        <v>-1.1852517523056645</v>
      </c>
      <c r="AL87" s="173">
        <f t="shared" si="7"/>
        <v>0</v>
      </c>
      <c r="AM87" s="174" t="str">
        <f t="shared" si="8"/>
        <v>saniert</v>
      </c>
      <c r="AN87" s="174" cm="1">
        <f t="array" ref="AN87">IF(
    AL87 &gt; (IF(
        AM87 = "unsaniert",
        (MIN(IF(AM$1:AM$166="unsaniert",AL$1:AL$166)) + MAX(IF(AM$1:AM$166="unsaniert",AL$1:AL$166))) / 2,
        IF(
            AM87 = "teilsaniert",
            (MIN(IF(AM$1:AM$166="teilsaniert",AL$1:AL$166)) + MAX(IF(AM$1:AM$166="teilsaniert",AL$1:AL$166))) / 2,
            (MIN(IF(AM$1:AM$166="saniert",AL$1:AL$166)) + MAX(IF(AM$1:AM$166="saniert",AL$1:AL$166))) / 2
        )
    )),
    0,
    IF(
        AL86 &lt; (IF(
            AM87 = "unsaniert",
            (MIN(IF(AM$1:AM$166="unsaniert",AL$1:AL$166)) + MAX(IF(AM$1:AM$166="unsaniert",AL$1:AL$166))) / 2,
            IF(
                AM87 = "teilsaniert",
                (MIN(IF(AM$1:AM$166="teilsaniert",AL$1:AL$166)) + MAX(IF(AM$1:AM$166="teilsaniert",AL$1:AL$166))) / 2,
                (MIN(IF(AM$1:AM$166="saniert",AL$1:AL$166)) + MAX(IF(AM$1:AM$166="saniert",AL$1:AL$166))) / 2
            )
        )),
        0,
        AK87
    )
)</f>
        <v>0</v>
      </c>
      <c r="AR87" s="174">
        <f t="shared" si="21"/>
        <v>0.15264313251470074</v>
      </c>
      <c r="AS87" s="173">
        <f t="shared" si="9"/>
        <v>1.6335817923539533E-19</v>
      </c>
      <c r="AT87" s="174" t="str">
        <f t="shared" si="10"/>
        <v>saniert</v>
      </c>
      <c r="AU87" s="174" cm="1">
        <f t="array" ref="AU87">IF(
    AS87 &gt; (IF(
        AT87 = "unsaniert",
        (MIN(IF(AT$1:AT$166="unsaniert",AS$1:AS$166)) + MAX(IF(AT$1:AT$166="unsaniert",AS$1:AS$166))) / 2,
        IF(
            AT87 = "teilsaniert",
            (MIN(IF(AT$1:AT$166="teilsaniert",AS$1:AS$166)) + MAX(IF(AT$1:AT$166="teilsaniert",AS$1:AS$166))) / 2,
            (MIN(IF(AT$1:AT$166="saniert",AS$1:AS$166)) + MAX(IF(AT$1:AT$166="saniert",AS$1:AS$166))) / 2
        )
    )),
    0,
    IF(
        AS86 &lt; (IF(
            AT87 = "unsaniert",
            (MIN(IF(AT$1:AT$166="unsaniert",AS$1:AS$166)) + MAX(IF(AT$1:AT$166="unsaniert",AS$1:AS$166))) / 2,
            IF(
                AT87 = "teilsaniert",
                (MIN(IF(AT$1:AT$166="teilsaniert",AS$1:AS$166)) + MAX(IF(AT$1:AT$166="teilsaniert",AS$1:AS$166))) / 2,
                (MIN(IF(AT$1:AT$166="saniert",AS$1:AS$166)) + MAX(IF(AT$1:AT$166="saniert",AS$1:AS$166))) / 2
            )
        )),
        0,
        AR87
    )
)</f>
        <v>0</v>
      </c>
      <c r="AV87" s="160"/>
      <c r="AW87" s="160"/>
      <c r="AX87" s="160"/>
      <c r="AY87" s="174">
        <f t="shared" si="22"/>
        <v>-0.83425805088849547</v>
      </c>
      <c r="AZ87" s="173">
        <f t="shared" si="24"/>
        <v>4.3759552772242441E-119</v>
      </c>
      <c r="BA87" s="174" t="str">
        <f t="shared" si="25"/>
        <v>saniert</v>
      </c>
      <c r="BB87" s="174" cm="1">
        <f t="array" ref="BB87">IF(
    AZ87 &gt; (IF(
        BA87 = "unsaniert",
        (MIN(IF(BA$1:BA$166="unsaniert",AZ$1:AZ$166)) + MAX(IF(BA$1:BA$166="unsaniert",AZ$1:AZ$166))) / 2,
        IF(
            BA87 = "teilsaniert",
            (MIN(IF(BA$1:BA$166="teilsaniert",AZ$1:AZ$166)) + MAX(IF(BA$1:BA$166="teilsaniert",AZ$1:AZ$166))) / 2,
            (MIN(IF(BA$1:BA$166="saniert",AZ$1:AZ$166)) + MAX(IF(BA$1:BA$166="saniert",AZ$1:AZ$166))) / 2
        )
    )),
    0,
    IF(
        AZ86 &lt; (IF(
            BA87 = "unsaniert",
            (MIN(IF(BA$1:BA$166="unsaniert",AZ$1:AZ$166)) + MAX(IF(BA$1:BA$166="unsaniert",AZ$1:AZ$166))) / 2,
            IF(
                BA87 = "teilsaniert",
                (MIN(IF(BA$1:BA$166="teilsaniert",AZ$1:AZ$166)) + MAX(IF(BA$1:BA$166="teilsaniert",AZ$1:AZ$166))) / 2,
                (MIN(IF(BA$1:BA$166="saniert",AZ$1:AZ$166)) + MAX(IF(BA$1:BA$166="saniert",AZ$1:AZ$166))) / 2
            )
        )),
        0,
        AY87
    )
)</f>
        <v>0</v>
      </c>
      <c r="BC87" s="160"/>
      <c r="BD87" s="160"/>
      <c r="BE87" s="160"/>
      <c r="BF87" s="174">
        <f t="shared" si="23"/>
        <v>-1.0120028485338828</v>
      </c>
      <c r="BG87" s="173">
        <f t="shared" si="13"/>
        <v>9.670336949873715E-74</v>
      </c>
      <c r="BH87" s="174" t="str">
        <f t="shared" si="14"/>
        <v>saniert</v>
      </c>
      <c r="BI87" s="174" cm="1">
        <f t="array" ref="BI87">IF(
    BG87 &gt; (IF(
        BH87 = "unsaniert",
        (MIN(IF(BH$1:BH$166="unsaniert",BG$1:BG$166)) + MAX(IF(BH$1:BH$166="unsaniert",BG$1:BG$166))) / 2,
        IF(
            BH87 = "teilsaniert",
            (MIN(IF(BH$1:BH$166="teilsaniert",BG$1:BG$166)) + MAX(IF(BH$1:BH$166="teilsaniert",BG$1:BG$166))) / 2,
            (MIN(IF(BH$1:BH$166="saniert",BG$1:BG$166)) + MAX(IF(BH$1:BH$166="saniert",BG$1:BG$166))) / 2
        )
    )),
    0,
    IF(
        BG86 &lt; (IF(
            BH87 = "unsaniert",
            (MIN(IF(BH$1:BH$166="unsaniert",BG$1:BG$166)) + MAX(IF(BH$1:BH$166="unsaniert",BG$1:BG$166))) / 2,
            IF(
                BH87 = "teilsaniert",
                (MIN(IF(BH$1:BH$166="teilsaniert",BG$1:BG$166)) + MAX(IF(BH$1:BH$166="teilsaniert",BG$1:BG$166))) / 2,
                (MIN(IF(BH$1:BH$166="saniert",BG$1:BG$166)) + MAX(IF(BH$1:BH$166="saniert",BG$1:BG$166))) / 2
            )
        )),
        0,
        BF87
    )
)</f>
        <v>0</v>
      </c>
    </row>
    <row r="88" spans="2:61">
      <c r="B88" s="174">
        <f t="shared" si="15"/>
        <v>-0.27572746904706363</v>
      </c>
      <c r="C88" s="173">
        <f>_xlfn.NORM.DIST(B88, B5,C5, TRUE)</f>
        <v>4.9803199530908973E-166</v>
      </c>
      <c r="D88" s="174" t="str">
        <f t="shared" si="0"/>
        <v>saniert</v>
      </c>
      <c r="E88" s="174" cm="1">
        <f t="array" ref="E88">IF(
    C88 &gt; (IF(
        D88 = "unsaniert",
        (MIN(IF(D$1:D$166="unsaniert",C$1:C$166)) + MAX(IF(D$1:D$166="unsaniert",C$1:C$166))) / 2,
        IF(
            D88 = "teilsaniert",
            (MIN(IF(D$1:D$166="teilsaniert",C$1:C$166)) + MAX(IF(D$1:D$166="teilsaniert",C$1:C$166))) / 2,
            (MIN(IF(D$1:D$166="saniert",C$1:C$166)) + MAX(IF(D$1:D$166="saniert",C$1:C$166))) / 2
        )
    )),
    0,
    IF(
        C87 &lt; (IF(
            D88 = "unsaniert",
            (MIN(IF(D$1:D$166="unsaniert",C$1:C$166)) + MAX(IF(D$1:D$166="unsaniert",C$1:C$166))) / 2,
            IF(
                D88 = "teilsaniert",
                (MIN(IF(D$1:D$166="teilsaniert",C$1:C$166)) + MAX(IF(D$1:D$166="teilsaniert",C$1:C$166))) / 2,
                (MIN(IF(D$1:D$166="saniert",C$1:C$166)) + MAX(IF(D$1:D$166="saniert",C$1:C$166))) / 2
            )
        )),
        0,
        B88
    )
)</f>
        <v>0</v>
      </c>
      <c r="H88" s="160"/>
      <c r="I88" s="174">
        <f t="shared" si="16"/>
        <v>-0.82297307665856678</v>
      </c>
      <c r="J88" s="173">
        <f>_xlfn.NORM.DIST(I88, I5,J5, TRUE)</f>
        <v>2.8352203381863272E-144</v>
      </c>
      <c r="K88" s="174" t="str">
        <f t="shared" si="1"/>
        <v>saniert</v>
      </c>
      <c r="L88" s="174" cm="1">
        <f t="array" ref="L88">IF(
    J88 &gt; (IF(
        K88 = "unsaniert",
        (MIN(IF(K$1:K$166="unsaniert",J$1:J$166)) + MAX(IF(K$1:K$166="unsaniert",J$1:J$166))) / 2,
        IF(
            K88 = "teilsaniert",
            (MIN(IF(K$1:K$166="teilsaniert",J$1:J$166)) + MAX(IF(K$1:K$166="teilsaniert",J$1:J$166))) / 2,
            (MIN(IF(K$1:K$166="saniert",J$1:J$166)) + MAX(IF(K$1:K$166="saniert",J$1:J$166))) / 2
        )
    )),
    0,
    IF(
        J87 &lt; (IF(
            K88 = "unsaniert",
            (MIN(IF(K$1:K$166="unsaniert",J$1:J$166)) + MAX(IF(K$1:K$166="unsaniert",J$1:J$166))) / 2,
            IF(
                K88 = "teilsaniert",
                (MIN(IF(K$1:K$166="teilsaniert",J$1:J$166)) + MAX(IF(K$1:K$166="teilsaniert",J$1:J$166))) / 2,
                (MIN(IF(K$1:K$166="saniert",J$1:J$166)) + MAX(IF(K$1:K$166="saniert",J$1:J$166))) / 2
            )
        )),
        0,
        I88
    )
)</f>
        <v>0</v>
      </c>
      <c r="O88" s="160"/>
      <c r="P88" s="174">
        <f t="shared" si="17"/>
        <v>-1.2492196806394</v>
      </c>
      <c r="Q88" s="173">
        <f>_xlfn.NORM.DIST(P88, P5,Q5, TRUE)</f>
        <v>0</v>
      </c>
      <c r="R88" s="174" t="str">
        <f t="shared" si="2"/>
        <v>saniert</v>
      </c>
      <c r="S88" s="174" cm="1">
        <f t="array" ref="S88">IF(
    Q88 &gt; (IF(
        R88 = "unsaniert",
        (MIN(IF(R$1:R$166="unsaniert",Q$1:Q$166)) + MAX(IF(R$1:R$166="unsaniert",Q$1:Q$166))) / 2,
        IF(
            R88 = "teilsaniert",
            (MIN(IF(R$1:R$166="teilsaniert",Q$1:Q$166)) + MAX(IF(R$1:R$166="teilsaniert",Q$1:Q$166))) / 2,
            (MIN(IF(R$1:R$166="saniert",Q$1:Q$166)) + MAX(IF(R$1:R$166="saniert",Q$1:Q$166))) / 2
        )
    )),
    0,
    IF(
        Q87 &lt; (IF(
            R88 = "unsaniert",
            (MIN(IF(R$1:R$166="unsaniert",Q$1:Q$166)) + MAX(IF(R$1:R$166="unsaniert",Q$1:Q$166))) / 2,
            IF(
                R88 = "teilsaniert",
                (MIN(IF(R$1:R$166="teilsaniert",Q$1:Q$166)) + MAX(IF(R$1:R$166="teilsaniert",Q$1:Q$166))) / 2,
                (MIN(IF(R$1:R$166="saniert",Q$1:Q$166)) + MAX(IF(R$1:R$166="saniert",Q$1:Q$166))) / 2
            )
        )),
        0,
        P88
    )
)</f>
        <v>0</v>
      </c>
      <c r="W88" s="174">
        <f t="shared" si="18"/>
        <v>-0.27236248446917027</v>
      </c>
      <c r="X88" s="173">
        <f t="shared" si="3"/>
        <v>1.7885787421827961E-99</v>
      </c>
      <c r="Y88" s="174" t="str">
        <f t="shared" si="4"/>
        <v>saniert</v>
      </c>
      <c r="Z88" s="174" cm="1">
        <f t="array" ref="Z88">IF(
    X88 &gt; (IF(
        Y88 = "unsaniert",
        (MIN(IF(Y$29:Y$166="unsaniert",X$29:X$166)) + MAX(IF(Y$29:Y$166="unsaniert",X$29:X$166))) / 2,
        IF(
            Y88 = "teilsaniert",
            (MIN(IF(Y$29:Y$166="teilsaniert",X$29:X$166)) + MAX(IF(Y$29:Y$166="teilsaniert",X$29:X$166))) / 2,
            (MIN(IF(Y$29:Y$166="saniert",X$29:X$166)) + MAX(IF(Y$29:Y$166="saniert",X$29:X$166))) / 2
        )
    )),
    0,
    IF(
        X87 &lt; (IF(
            Y88 = "unsaniert",
            (MIN(IF(Y$29:Y$166="unsaniert",X$29:X$166)) + MAX(IF(Y$29:Y$166="unsaniert",X$29:X$166))) / 2,
            IF(
                Y88 = "teilsaniert",
                (MIN(IF(Y$29:Y$166="teilsaniert",X$29:X$166)) + MAX(IF(Y$29:Y$166="teilsaniert",X$29:X$166))) / 2,
                (MIN(IF(Y$29:Y$166="saniert",X$29:X$166)) + MAX(IF(Y$29:Y$166="saniert",X$29:X$166))) / 2
            )
        )),
        0,
        W88
    )
)</f>
        <v>0</v>
      </c>
      <c r="AA88" s="160"/>
      <c r="AB88" s="160"/>
      <c r="AC88" s="160"/>
      <c r="AD88" s="174">
        <f t="shared" si="19"/>
        <v>-0.82782670540426972</v>
      </c>
      <c r="AE88" s="173">
        <f t="shared" si="5"/>
        <v>0</v>
      </c>
      <c r="AF88" s="174" t="str">
        <f t="shared" si="6"/>
        <v>saniert</v>
      </c>
      <c r="AG88" s="174" cm="1">
        <f t="array" ref="AG88">IF(
    AE88 &gt; (IF(
        AF88 = "unsaniert",
        (MIN(IF(AF$1:AF$166="unsaniert",AE$1:AE$166)) + MAX(IF(AF$1:AF$166="unsaniert",AE$1:AE$166))) / 2,
        IF(
            AF88 = "teilsaniert",
            (MIN(IF(AF$1:AF$166="teilsaniert",AE$1:AE$166)) + MAX(IF(AF$1:AF$166="teilsaniert",AE$1:AE$166))) / 2,
            (MIN(IF(AF$1:AF$166="saniert",AE$1:AE$166)) + MAX(IF(AF$1:AF$166="saniert",AE$1:AE$166))) / 2
        )
    )),
    0,
    IF(
        AE87 &lt; (IF(
            AF88 = "unsaniert",
            (MIN(IF(AF$1:AF$166="unsaniert",AE$1:AE$166)) + MAX(IF(AF$1:AF$166="unsaniert",AE$1:AE$166))) / 2,
            IF(
                AF88 = "teilsaniert",
                (MIN(IF(AF$1:AF$166="teilsaniert",AE$1:AE$166)) + MAX(IF(AF$1:AF$166="teilsaniert",AE$1:AE$166))) / 2,
                (MIN(IF(AF$1:AF$166="saniert",AE$1:AE$166)) + MAX(IF(AF$1:AF$166="saniert",AE$1:AE$166))) / 2
            )
        )),
        0,
        AD88
    )
)</f>
        <v>0</v>
      </c>
      <c r="AH88" s="160"/>
      <c r="AI88" s="160"/>
      <c r="AJ88" s="160"/>
      <c r="AK88" s="174">
        <f t="shared" si="20"/>
        <v>-1.2152517523056645</v>
      </c>
      <c r="AL88" s="173">
        <f t="shared" si="7"/>
        <v>0</v>
      </c>
      <c r="AM88" s="174" t="str">
        <f t="shared" si="8"/>
        <v>saniert</v>
      </c>
      <c r="AN88" s="174" cm="1">
        <f t="array" ref="AN88">IF(
    AL88 &gt; (IF(
        AM88 = "unsaniert",
        (MIN(IF(AM$1:AM$166="unsaniert",AL$1:AL$166)) + MAX(IF(AM$1:AM$166="unsaniert",AL$1:AL$166))) / 2,
        IF(
            AM88 = "teilsaniert",
            (MIN(IF(AM$1:AM$166="teilsaniert",AL$1:AL$166)) + MAX(IF(AM$1:AM$166="teilsaniert",AL$1:AL$166))) / 2,
            (MIN(IF(AM$1:AM$166="saniert",AL$1:AL$166)) + MAX(IF(AM$1:AM$166="saniert",AL$1:AL$166))) / 2
        )
    )),
    0,
    IF(
        AL87 &lt; (IF(
            AM88 = "unsaniert",
            (MIN(IF(AM$1:AM$166="unsaniert",AL$1:AL$166)) + MAX(IF(AM$1:AM$166="unsaniert",AL$1:AL$166))) / 2,
            IF(
                AM88 = "teilsaniert",
                (MIN(IF(AM$1:AM$166="teilsaniert",AL$1:AL$166)) + MAX(IF(AM$1:AM$166="teilsaniert",AL$1:AL$166))) / 2,
                (MIN(IF(AM$1:AM$166="saniert",AL$1:AL$166)) + MAX(IF(AM$1:AM$166="saniert",AL$1:AL$166))) / 2
            )
        )),
        0,
        AK88
    )
)</f>
        <v>0</v>
      </c>
      <c r="AR88" s="174">
        <f t="shared" si="21"/>
        <v>0.12264313251470074</v>
      </c>
      <c r="AS88" s="173">
        <f t="shared" si="9"/>
        <v>1.9770897732127943E-20</v>
      </c>
      <c r="AT88" s="174" t="str">
        <f t="shared" si="10"/>
        <v>saniert</v>
      </c>
      <c r="AU88" s="174" cm="1">
        <f t="array" ref="AU88">IF(
    AS88 &gt; (IF(
        AT88 = "unsaniert",
        (MIN(IF(AT$1:AT$166="unsaniert",AS$1:AS$166)) + MAX(IF(AT$1:AT$166="unsaniert",AS$1:AS$166))) / 2,
        IF(
            AT88 = "teilsaniert",
            (MIN(IF(AT$1:AT$166="teilsaniert",AS$1:AS$166)) + MAX(IF(AT$1:AT$166="teilsaniert",AS$1:AS$166))) / 2,
            (MIN(IF(AT$1:AT$166="saniert",AS$1:AS$166)) + MAX(IF(AT$1:AT$166="saniert",AS$1:AS$166))) / 2
        )
    )),
    0,
    IF(
        AS87 &lt; (IF(
            AT88 = "unsaniert",
            (MIN(IF(AT$1:AT$166="unsaniert",AS$1:AS$166)) + MAX(IF(AT$1:AT$166="unsaniert",AS$1:AS$166))) / 2,
            IF(
                AT88 = "teilsaniert",
                (MIN(IF(AT$1:AT$166="teilsaniert",AS$1:AS$166)) + MAX(IF(AT$1:AT$166="teilsaniert",AS$1:AS$166))) / 2,
                (MIN(IF(AT$1:AT$166="saniert",AS$1:AS$166)) + MAX(IF(AT$1:AT$166="saniert",AS$1:AS$166))) / 2
            )
        )),
        0,
        AR88
    )
)</f>
        <v>0</v>
      </c>
      <c r="AV88" s="160"/>
      <c r="AW88" s="160"/>
      <c r="AX88" s="160"/>
      <c r="AY88" s="174">
        <f t="shared" si="22"/>
        <v>-0.8642580508884955</v>
      </c>
      <c r="AZ88" s="173">
        <f t="shared" si="24"/>
        <v>3.249365720522634E-124</v>
      </c>
      <c r="BA88" s="174" t="str">
        <f t="shared" si="25"/>
        <v>saniert</v>
      </c>
      <c r="BB88" s="174" cm="1">
        <f t="array" ref="BB88">IF(
    AZ88 &gt; (IF(
        BA88 = "unsaniert",
        (MIN(IF(BA$1:BA$166="unsaniert",AZ$1:AZ$166)) + MAX(IF(BA$1:BA$166="unsaniert",AZ$1:AZ$166))) / 2,
        IF(
            BA88 = "teilsaniert",
            (MIN(IF(BA$1:BA$166="teilsaniert",AZ$1:AZ$166)) + MAX(IF(BA$1:BA$166="teilsaniert",AZ$1:AZ$166))) / 2,
            (MIN(IF(BA$1:BA$166="saniert",AZ$1:AZ$166)) + MAX(IF(BA$1:BA$166="saniert",AZ$1:AZ$166))) / 2
        )
    )),
    0,
    IF(
        AZ87 &lt; (IF(
            BA88 = "unsaniert",
            (MIN(IF(BA$1:BA$166="unsaniert",AZ$1:AZ$166)) + MAX(IF(BA$1:BA$166="unsaniert",AZ$1:AZ$166))) / 2,
            IF(
                BA88 = "teilsaniert",
                (MIN(IF(BA$1:BA$166="teilsaniert",AZ$1:AZ$166)) + MAX(IF(BA$1:BA$166="teilsaniert",AZ$1:AZ$166))) / 2,
                (MIN(IF(BA$1:BA$166="saniert",AZ$1:AZ$166)) + MAX(IF(BA$1:BA$166="saniert",AZ$1:AZ$166))) / 2
            )
        )),
        0,
        AY88
    )
)</f>
        <v>0</v>
      </c>
      <c r="BC88" s="160"/>
      <c r="BD88" s="160"/>
      <c r="BE88" s="160"/>
      <c r="BF88" s="174">
        <f t="shared" si="23"/>
        <v>-1.0420028485338828</v>
      </c>
      <c r="BG88" s="173">
        <f t="shared" si="13"/>
        <v>5.5128792605942772E-77</v>
      </c>
      <c r="BH88" s="174" t="str">
        <f t="shared" si="14"/>
        <v>saniert</v>
      </c>
      <c r="BI88" s="174" cm="1">
        <f t="array" ref="BI88">IF(
    BG88 &gt; (IF(
        BH88 = "unsaniert",
        (MIN(IF(BH$1:BH$166="unsaniert",BG$1:BG$166)) + MAX(IF(BH$1:BH$166="unsaniert",BG$1:BG$166))) / 2,
        IF(
            BH88 = "teilsaniert",
            (MIN(IF(BH$1:BH$166="teilsaniert",BG$1:BG$166)) + MAX(IF(BH$1:BH$166="teilsaniert",BG$1:BG$166))) / 2,
            (MIN(IF(BH$1:BH$166="saniert",BG$1:BG$166)) + MAX(IF(BH$1:BH$166="saniert",BG$1:BG$166))) / 2
        )
    )),
    0,
    IF(
        BG87 &lt; (IF(
            BH88 = "unsaniert",
            (MIN(IF(BH$1:BH$166="unsaniert",BG$1:BG$166)) + MAX(IF(BH$1:BH$166="unsaniert",BG$1:BG$166))) / 2,
            IF(
                BH88 = "teilsaniert",
                (MIN(IF(BH$1:BH$166="teilsaniert",BG$1:BG$166)) + MAX(IF(BH$1:BH$166="teilsaniert",BG$1:BG$166))) / 2,
                (MIN(IF(BH$1:BH$166="saniert",BG$1:BG$166)) + MAX(IF(BH$1:BH$166="saniert",BG$1:BG$166))) / 2
            )
        )),
        0,
        BF88
    )
)</f>
        <v>0</v>
      </c>
    </row>
    <row r="89" spans="2:61">
      <c r="B89" s="174">
        <f t="shared" si="15"/>
        <v>-0.3057274690470636</v>
      </c>
      <c r="C89" s="173">
        <f>_xlfn.NORM.DIST(B89, B5,C5, TRUE)</f>
        <v>5.9390280174020082E-173</v>
      </c>
      <c r="D89" s="174" t="str">
        <f t="shared" si="0"/>
        <v>saniert</v>
      </c>
      <c r="E89" s="174" cm="1">
        <f t="array" ref="E89">IF(
    C89 &gt; (IF(
        D89 = "unsaniert",
        (MIN(IF(D$1:D$166="unsaniert",C$1:C$166)) + MAX(IF(D$1:D$166="unsaniert",C$1:C$166))) / 2,
        IF(
            D89 = "teilsaniert",
            (MIN(IF(D$1:D$166="teilsaniert",C$1:C$166)) + MAX(IF(D$1:D$166="teilsaniert",C$1:C$166))) / 2,
            (MIN(IF(D$1:D$166="saniert",C$1:C$166)) + MAX(IF(D$1:D$166="saniert",C$1:C$166))) / 2
        )
    )),
    0,
    IF(
        C88 &lt; (IF(
            D89 = "unsaniert",
            (MIN(IF(D$1:D$166="unsaniert",C$1:C$166)) + MAX(IF(D$1:D$166="unsaniert",C$1:C$166))) / 2,
            IF(
                D89 = "teilsaniert",
                (MIN(IF(D$1:D$166="teilsaniert",C$1:C$166)) + MAX(IF(D$1:D$166="teilsaniert",C$1:C$166))) / 2,
                (MIN(IF(D$1:D$166="saniert",C$1:C$166)) + MAX(IF(D$1:D$166="saniert",C$1:C$166))) / 2
            )
        )),
        0,
        B89
    )
)</f>
        <v>0</v>
      </c>
      <c r="H89" s="160"/>
      <c r="I89" s="174">
        <f t="shared" si="16"/>
        <v>-0.85297307665856681</v>
      </c>
      <c r="J89" s="173">
        <f>_xlfn.NORM.DIST(I89, I5,J5, TRUE)</f>
        <v>2.5339610371542461E-150</v>
      </c>
      <c r="K89" s="174" t="str">
        <f t="shared" si="1"/>
        <v>saniert</v>
      </c>
      <c r="L89" s="174" cm="1">
        <f t="array" ref="L89">IF(
    J89 &gt; (IF(
        K89 = "unsaniert",
        (MIN(IF(K$1:K$166="unsaniert",J$1:J$166)) + MAX(IF(K$1:K$166="unsaniert",J$1:J$166))) / 2,
        IF(
            K89 = "teilsaniert",
            (MIN(IF(K$1:K$166="teilsaniert",J$1:J$166)) + MAX(IF(K$1:K$166="teilsaniert",J$1:J$166))) / 2,
            (MIN(IF(K$1:K$166="saniert",J$1:J$166)) + MAX(IF(K$1:K$166="saniert",J$1:J$166))) / 2
        )
    )),
    0,
    IF(
        J88 &lt; (IF(
            K89 = "unsaniert",
            (MIN(IF(K$1:K$166="unsaniert",J$1:J$166)) + MAX(IF(K$1:K$166="unsaniert",J$1:J$166))) / 2,
            IF(
                K89 = "teilsaniert",
                (MIN(IF(K$1:K$166="teilsaniert",J$1:J$166)) + MAX(IF(K$1:K$166="teilsaniert",J$1:J$166))) / 2,
                (MIN(IF(K$1:K$166="saniert",J$1:J$166)) + MAX(IF(K$1:K$166="saniert",J$1:J$166))) / 2
            )
        )),
        0,
        I89
    )
)</f>
        <v>0</v>
      </c>
      <c r="O89" s="160"/>
      <c r="P89" s="174">
        <f t="shared" si="17"/>
        <v>-1.2792196806394001</v>
      </c>
      <c r="Q89" s="173">
        <f>_xlfn.NORM.DIST(P89, P5,Q5, TRUE)</f>
        <v>0</v>
      </c>
      <c r="R89" s="174" t="str">
        <f t="shared" si="2"/>
        <v>saniert</v>
      </c>
      <c r="S89" s="174" cm="1">
        <f t="array" ref="S89">IF(
    Q89 &gt; (IF(
        R89 = "unsaniert",
        (MIN(IF(R$1:R$166="unsaniert",Q$1:Q$166)) + MAX(IF(R$1:R$166="unsaniert",Q$1:Q$166))) / 2,
        IF(
            R89 = "teilsaniert",
            (MIN(IF(R$1:R$166="teilsaniert",Q$1:Q$166)) + MAX(IF(R$1:R$166="teilsaniert",Q$1:Q$166))) / 2,
            (MIN(IF(R$1:R$166="saniert",Q$1:Q$166)) + MAX(IF(R$1:R$166="saniert",Q$1:Q$166))) / 2
        )
    )),
    0,
    IF(
        Q88 &lt; (IF(
            R89 = "unsaniert",
            (MIN(IF(R$1:R$166="unsaniert",Q$1:Q$166)) + MAX(IF(R$1:R$166="unsaniert",Q$1:Q$166))) / 2,
            IF(
                R89 = "teilsaniert",
                (MIN(IF(R$1:R$166="teilsaniert",Q$1:Q$166)) + MAX(IF(R$1:R$166="teilsaniert",Q$1:Q$166))) / 2,
                (MIN(IF(R$1:R$166="saniert",Q$1:Q$166)) + MAX(IF(R$1:R$166="saniert",Q$1:Q$166))) / 2
            )
        )),
        0,
        P89
    )
)</f>
        <v>0</v>
      </c>
      <c r="W89" s="174">
        <f t="shared" si="18"/>
        <v>-0.30236248446917025</v>
      </c>
      <c r="X89" s="173">
        <f t="shared" si="3"/>
        <v>1.0408920195313841E-103</v>
      </c>
      <c r="Y89" s="174" t="str">
        <f t="shared" si="4"/>
        <v>saniert</v>
      </c>
      <c r="Z89" s="174" cm="1">
        <f t="array" ref="Z89">IF(
    X89 &gt; (IF(
        Y89 = "unsaniert",
        (MIN(IF(Y$29:Y$166="unsaniert",X$29:X$166)) + MAX(IF(Y$29:Y$166="unsaniert",X$29:X$166))) / 2,
        IF(
            Y89 = "teilsaniert",
            (MIN(IF(Y$29:Y$166="teilsaniert",X$29:X$166)) + MAX(IF(Y$29:Y$166="teilsaniert",X$29:X$166))) / 2,
            (MIN(IF(Y$29:Y$166="saniert",X$29:X$166)) + MAX(IF(Y$29:Y$166="saniert",X$29:X$166))) / 2
        )
    )),
    0,
    IF(
        X88 &lt; (IF(
            Y89 = "unsaniert",
            (MIN(IF(Y$29:Y$166="unsaniert",X$29:X$166)) + MAX(IF(Y$29:Y$166="unsaniert",X$29:X$166))) / 2,
            IF(
                Y89 = "teilsaniert",
                (MIN(IF(Y$29:Y$166="teilsaniert",X$29:X$166)) + MAX(IF(Y$29:Y$166="teilsaniert",X$29:X$166))) / 2,
                (MIN(IF(Y$29:Y$166="saniert",X$29:X$166)) + MAX(IF(Y$29:Y$166="saniert",X$29:X$166))) / 2
            )
        )),
        0,
        W89
    )
)</f>
        <v>0</v>
      </c>
      <c r="AA89" s="160"/>
      <c r="AB89" s="160"/>
      <c r="AC89" s="160"/>
      <c r="AD89" s="174">
        <f t="shared" si="19"/>
        <v>-0.85782670540426975</v>
      </c>
      <c r="AE89" s="173">
        <f t="shared" si="5"/>
        <v>0</v>
      </c>
      <c r="AF89" s="174" t="str">
        <f t="shared" si="6"/>
        <v>saniert</v>
      </c>
      <c r="AG89" s="174" cm="1">
        <f t="array" ref="AG89">IF(
    AE89 &gt; (IF(
        AF89 = "unsaniert",
        (MIN(IF(AF$1:AF$166="unsaniert",AE$1:AE$166)) + MAX(IF(AF$1:AF$166="unsaniert",AE$1:AE$166))) / 2,
        IF(
            AF89 = "teilsaniert",
            (MIN(IF(AF$1:AF$166="teilsaniert",AE$1:AE$166)) + MAX(IF(AF$1:AF$166="teilsaniert",AE$1:AE$166))) / 2,
            (MIN(IF(AF$1:AF$166="saniert",AE$1:AE$166)) + MAX(IF(AF$1:AF$166="saniert",AE$1:AE$166))) / 2
        )
    )),
    0,
    IF(
        AE88 &lt; (IF(
            AF89 = "unsaniert",
            (MIN(IF(AF$1:AF$166="unsaniert",AE$1:AE$166)) + MAX(IF(AF$1:AF$166="unsaniert",AE$1:AE$166))) / 2,
            IF(
                AF89 = "teilsaniert",
                (MIN(IF(AF$1:AF$166="teilsaniert",AE$1:AE$166)) + MAX(IF(AF$1:AF$166="teilsaniert",AE$1:AE$166))) / 2,
                (MIN(IF(AF$1:AF$166="saniert",AE$1:AE$166)) + MAX(IF(AF$1:AF$166="saniert",AE$1:AE$166))) / 2
            )
        )),
        0,
        AD89
    )
)</f>
        <v>0</v>
      </c>
      <c r="AH89" s="160"/>
      <c r="AI89" s="160"/>
      <c r="AJ89" s="160"/>
      <c r="AK89" s="174">
        <f t="shared" si="20"/>
        <v>-1.2452517523056645</v>
      </c>
      <c r="AL89" s="173">
        <f t="shared" si="7"/>
        <v>0</v>
      </c>
      <c r="AM89" s="174" t="str">
        <f t="shared" si="8"/>
        <v>saniert</v>
      </c>
      <c r="AN89" s="174" cm="1">
        <f t="array" ref="AN89">IF(
    AL89 &gt; (IF(
        AM89 = "unsaniert",
        (MIN(IF(AM$1:AM$166="unsaniert",AL$1:AL$166)) + MAX(IF(AM$1:AM$166="unsaniert",AL$1:AL$166))) / 2,
        IF(
            AM89 = "teilsaniert",
            (MIN(IF(AM$1:AM$166="teilsaniert",AL$1:AL$166)) + MAX(IF(AM$1:AM$166="teilsaniert",AL$1:AL$166))) / 2,
            (MIN(IF(AM$1:AM$166="saniert",AL$1:AL$166)) + MAX(IF(AM$1:AM$166="saniert",AL$1:AL$166))) / 2
        )
    )),
    0,
    IF(
        AL88 &lt; (IF(
            AM89 = "unsaniert",
            (MIN(IF(AM$1:AM$166="unsaniert",AL$1:AL$166)) + MAX(IF(AM$1:AM$166="unsaniert",AL$1:AL$166))) / 2,
            IF(
                AM89 = "teilsaniert",
                (MIN(IF(AM$1:AM$166="teilsaniert",AL$1:AL$166)) + MAX(IF(AM$1:AM$166="teilsaniert",AL$1:AL$166))) / 2,
                (MIN(IF(AM$1:AM$166="saniert",AL$1:AL$166)) + MAX(IF(AM$1:AM$166="saniert",AL$1:AL$166))) / 2
            )
        )),
        0,
        AK89
    )
)</f>
        <v>0</v>
      </c>
      <c r="AR89" s="174">
        <f t="shared" si="21"/>
        <v>9.2643132514700743E-2</v>
      </c>
      <c r="AS89" s="173">
        <f t="shared" si="9"/>
        <v>2.2708834497083783E-21</v>
      </c>
      <c r="AT89" s="174" t="str">
        <f t="shared" si="10"/>
        <v>saniert</v>
      </c>
      <c r="AU89" s="174" cm="1">
        <f t="array" ref="AU89">IF(
    AS89 &gt; (IF(
        AT89 = "unsaniert",
        (MIN(IF(AT$1:AT$166="unsaniert",AS$1:AS$166)) + MAX(IF(AT$1:AT$166="unsaniert",AS$1:AS$166))) / 2,
        IF(
            AT89 = "teilsaniert",
            (MIN(IF(AT$1:AT$166="teilsaniert",AS$1:AS$166)) + MAX(IF(AT$1:AT$166="teilsaniert",AS$1:AS$166))) / 2,
            (MIN(IF(AT$1:AT$166="saniert",AS$1:AS$166)) + MAX(IF(AT$1:AT$166="saniert",AS$1:AS$166))) / 2
        )
    )),
    0,
    IF(
        AS88 &lt; (IF(
            AT89 = "unsaniert",
            (MIN(IF(AT$1:AT$166="unsaniert",AS$1:AS$166)) + MAX(IF(AT$1:AT$166="unsaniert",AS$1:AS$166))) / 2,
            IF(
                AT89 = "teilsaniert",
                (MIN(IF(AT$1:AT$166="teilsaniert",AS$1:AS$166)) + MAX(IF(AT$1:AT$166="teilsaniert",AS$1:AS$166))) / 2,
                (MIN(IF(AT$1:AT$166="saniert",AS$1:AS$166)) + MAX(IF(AT$1:AT$166="saniert",AS$1:AS$166))) / 2
            )
        )),
        0,
        AR89
    )
)</f>
        <v>0</v>
      </c>
      <c r="AV89" s="160"/>
      <c r="AW89" s="160"/>
      <c r="AX89" s="160"/>
      <c r="AY89" s="174">
        <f t="shared" si="22"/>
        <v>-0.89425805088849553</v>
      </c>
      <c r="AZ89" s="173">
        <f t="shared" si="24"/>
        <v>1.8737203422175902E-129</v>
      </c>
      <c r="BA89" s="174" t="str">
        <f t="shared" si="25"/>
        <v>saniert</v>
      </c>
      <c r="BB89" s="174" cm="1">
        <f t="array" ref="BB89">IF(
    AZ89 &gt; (IF(
        BA89 = "unsaniert",
        (MIN(IF(BA$1:BA$166="unsaniert",AZ$1:AZ$166)) + MAX(IF(BA$1:BA$166="unsaniert",AZ$1:AZ$166))) / 2,
        IF(
            BA89 = "teilsaniert",
            (MIN(IF(BA$1:BA$166="teilsaniert",AZ$1:AZ$166)) + MAX(IF(BA$1:BA$166="teilsaniert",AZ$1:AZ$166))) / 2,
            (MIN(IF(BA$1:BA$166="saniert",AZ$1:AZ$166)) + MAX(IF(BA$1:BA$166="saniert",AZ$1:AZ$166))) / 2
        )
    )),
    0,
    IF(
        AZ88 &lt; (IF(
            BA89 = "unsaniert",
            (MIN(IF(BA$1:BA$166="unsaniert",AZ$1:AZ$166)) + MAX(IF(BA$1:BA$166="unsaniert",AZ$1:AZ$166))) / 2,
            IF(
                BA89 = "teilsaniert",
                (MIN(IF(BA$1:BA$166="teilsaniert",AZ$1:AZ$166)) + MAX(IF(BA$1:BA$166="teilsaniert",AZ$1:AZ$166))) / 2,
                (MIN(IF(BA$1:BA$166="saniert",AZ$1:AZ$166)) + MAX(IF(BA$1:BA$166="saniert",AZ$1:AZ$166))) / 2
            )
        )),
        0,
        AY89
    )
)</f>
        <v>0</v>
      </c>
      <c r="BC89" s="160"/>
      <c r="BD89" s="160"/>
      <c r="BE89" s="160"/>
      <c r="BF89" s="174">
        <f t="shared" si="23"/>
        <v>-1.0720028485338828</v>
      </c>
      <c r="BG89" s="173">
        <f t="shared" si="13"/>
        <v>2.6658035361101545E-80</v>
      </c>
      <c r="BH89" s="174" t="str">
        <f t="shared" si="14"/>
        <v>saniert</v>
      </c>
      <c r="BI89" s="174" cm="1">
        <f t="array" ref="BI89">IF(
    BG89 &gt; (IF(
        BH89 = "unsaniert",
        (MIN(IF(BH$1:BH$166="unsaniert",BG$1:BG$166)) + MAX(IF(BH$1:BH$166="unsaniert",BG$1:BG$166))) / 2,
        IF(
            BH89 = "teilsaniert",
            (MIN(IF(BH$1:BH$166="teilsaniert",BG$1:BG$166)) + MAX(IF(BH$1:BH$166="teilsaniert",BG$1:BG$166))) / 2,
            (MIN(IF(BH$1:BH$166="saniert",BG$1:BG$166)) + MAX(IF(BH$1:BH$166="saniert",BG$1:BG$166))) / 2
        )
    )),
    0,
    IF(
        BG88 &lt; (IF(
            BH89 = "unsaniert",
            (MIN(IF(BH$1:BH$166="unsaniert",BG$1:BG$166)) + MAX(IF(BH$1:BH$166="unsaniert",BG$1:BG$166))) / 2,
            IF(
                BH89 = "teilsaniert",
                (MIN(IF(BH$1:BH$166="teilsaniert",BG$1:BG$166)) + MAX(IF(BH$1:BH$166="teilsaniert",BG$1:BG$166))) / 2,
                (MIN(IF(BH$1:BH$166="saniert",BG$1:BG$166)) + MAX(IF(BH$1:BH$166="saniert",BG$1:BG$166))) / 2
            )
        )),
        0,
        BF89
    )
)</f>
        <v>0</v>
      </c>
    </row>
    <row r="90" spans="2:61">
      <c r="B90" s="174">
        <f t="shared" si="15"/>
        <v>-0.33572746904706363</v>
      </c>
      <c r="C90" s="173">
        <f>_xlfn.NORM.DIST(B90, B5,C5, TRUE)</f>
        <v>5.0947747480642864E-180</v>
      </c>
      <c r="D90" s="174" t="str">
        <f t="shared" si="0"/>
        <v>saniert</v>
      </c>
      <c r="E90" s="174" cm="1">
        <f t="array" ref="E90">IF(
    C90 &gt; (IF(
        D90 = "unsaniert",
        (MIN(IF(D$1:D$166="unsaniert",C$1:C$166)) + MAX(IF(D$1:D$166="unsaniert",C$1:C$166))) / 2,
        IF(
            D90 = "teilsaniert",
            (MIN(IF(D$1:D$166="teilsaniert",C$1:C$166)) + MAX(IF(D$1:D$166="teilsaniert",C$1:C$166))) / 2,
            (MIN(IF(D$1:D$166="saniert",C$1:C$166)) + MAX(IF(D$1:D$166="saniert",C$1:C$166))) / 2
        )
    )),
    0,
    IF(
        C89 &lt; (IF(
            D90 = "unsaniert",
            (MIN(IF(D$1:D$166="unsaniert",C$1:C$166)) + MAX(IF(D$1:D$166="unsaniert",C$1:C$166))) / 2,
            IF(
                D90 = "teilsaniert",
                (MIN(IF(D$1:D$166="teilsaniert",C$1:C$166)) + MAX(IF(D$1:D$166="teilsaniert",C$1:C$166))) / 2,
                (MIN(IF(D$1:D$166="saniert",C$1:C$166)) + MAX(IF(D$1:D$166="saniert",C$1:C$166))) / 2
            )
        )),
        0,
        B90
    )
)</f>
        <v>0</v>
      </c>
      <c r="H90" s="160"/>
      <c r="I90" s="174">
        <f t="shared" si="16"/>
        <v>-0.88297307665856684</v>
      </c>
      <c r="J90" s="173">
        <f>_xlfn.NORM.DIST(I90, I5,J5, TRUE)</f>
        <v>1.695064410463727E-156</v>
      </c>
      <c r="K90" s="174" t="str">
        <f t="shared" si="1"/>
        <v>saniert</v>
      </c>
      <c r="L90" s="174" cm="1">
        <f t="array" ref="L90">IF(
    J90 &gt; (IF(
        K90 = "unsaniert",
        (MIN(IF(K$1:K$166="unsaniert",J$1:J$166)) + MAX(IF(K$1:K$166="unsaniert",J$1:J$166))) / 2,
        IF(
            K90 = "teilsaniert",
            (MIN(IF(K$1:K$166="teilsaniert",J$1:J$166)) + MAX(IF(K$1:K$166="teilsaniert",J$1:J$166))) / 2,
            (MIN(IF(K$1:K$166="saniert",J$1:J$166)) + MAX(IF(K$1:K$166="saniert",J$1:J$166))) / 2
        )
    )),
    0,
    IF(
        J89 &lt; (IF(
            K90 = "unsaniert",
            (MIN(IF(K$1:K$166="unsaniert",J$1:J$166)) + MAX(IF(K$1:K$166="unsaniert",J$1:J$166))) / 2,
            IF(
                K90 = "teilsaniert",
                (MIN(IF(K$1:K$166="teilsaniert",J$1:J$166)) + MAX(IF(K$1:K$166="teilsaniert",J$1:J$166))) / 2,
                (MIN(IF(K$1:K$166="saniert",J$1:J$166)) + MAX(IF(K$1:K$166="saniert",J$1:J$166))) / 2
            )
        )),
        0,
        I90
    )
)</f>
        <v>0</v>
      </c>
      <c r="O90" s="160"/>
      <c r="P90" s="174">
        <f t="shared" si="17"/>
        <v>-1.3092196806394001</v>
      </c>
      <c r="Q90" s="173">
        <f>_xlfn.NORM.DIST(P90, P5,Q5, TRUE)</f>
        <v>0</v>
      </c>
      <c r="R90" s="174" t="str">
        <f t="shared" si="2"/>
        <v>saniert</v>
      </c>
      <c r="S90" s="174" cm="1">
        <f t="array" ref="S90">IF(
    Q90 &gt; (IF(
        R90 = "unsaniert",
        (MIN(IF(R$1:R$166="unsaniert",Q$1:Q$166)) + MAX(IF(R$1:R$166="unsaniert",Q$1:Q$166))) / 2,
        IF(
            R90 = "teilsaniert",
            (MIN(IF(R$1:R$166="teilsaniert",Q$1:Q$166)) + MAX(IF(R$1:R$166="teilsaniert",Q$1:Q$166))) / 2,
            (MIN(IF(R$1:R$166="saniert",Q$1:Q$166)) + MAX(IF(R$1:R$166="saniert",Q$1:Q$166))) / 2
        )
    )),
    0,
    IF(
        Q89 &lt; (IF(
            R90 = "unsaniert",
            (MIN(IF(R$1:R$166="unsaniert",Q$1:Q$166)) + MAX(IF(R$1:R$166="unsaniert",Q$1:Q$166))) / 2,
            IF(
                R90 = "teilsaniert",
                (MIN(IF(R$1:R$166="teilsaniert",Q$1:Q$166)) + MAX(IF(R$1:R$166="teilsaniert",Q$1:Q$166))) / 2,
                (MIN(IF(R$1:R$166="saniert",Q$1:Q$166)) + MAX(IF(R$1:R$166="saniert",Q$1:Q$166))) / 2
            )
        )),
        0,
        P90
    )
)</f>
        <v>0</v>
      </c>
      <c r="W90" s="174">
        <f t="shared" si="18"/>
        <v>-0.33236248446917027</v>
      </c>
      <c r="X90" s="173">
        <f t="shared" si="3"/>
        <v>4.9250941230249528E-108</v>
      </c>
      <c r="Y90" s="174" t="str">
        <f t="shared" si="4"/>
        <v>saniert</v>
      </c>
      <c r="Z90" s="174" cm="1">
        <f t="array" ref="Z90">IF(
    X90 &gt; (IF(
        Y90 = "unsaniert",
        (MIN(IF(Y$29:Y$166="unsaniert",X$29:X$166)) + MAX(IF(Y$29:Y$166="unsaniert",X$29:X$166))) / 2,
        IF(
            Y90 = "teilsaniert",
            (MIN(IF(Y$29:Y$166="teilsaniert",X$29:X$166)) + MAX(IF(Y$29:Y$166="teilsaniert",X$29:X$166))) / 2,
            (MIN(IF(Y$29:Y$166="saniert",X$29:X$166)) + MAX(IF(Y$29:Y$166="saniert",X$29:X$166))) / 2
        )
    )),
    0,
    IF(
        X89 &lt; (IF(
            Y90 = "unsaniert",
            (MIN(IF(Y$29:Y$166="unsaniert",X$29:X$166)) + MAX(IF(Y$29:Y$166="unsaniert",X$29:X$166))) / 2,
            IF(
                Y90 = "teilsaniert",
                (MIN(IF(Y$29:Y$166="teilsaniert",X$29:X$166)) + MAX(IF(Y$29:Y$166="teilsaniert",X$29:X$166))) / 2,
                (MIN(IF(Y$29:Y$166="saniert",X$29:X$166)) + MAX(IF(Y$29:Y$166="saniert",X$29:X$166))) / 2
            )
        )),
        0,
        W90
    )
)</f>
        <v>0</v>
      </c>
      <c r="AA90" s="160"/>
      <c r="AB90" s="160"/>
      <c r="AC90" s="160"/>
      <c r="AD90" s="174">
        <f t="shared" si="19"/>
        <v>-0.88782670540426978</v>
      </c>
      <c r="AE90" s="173">
        <f t="shared" si="5"/>
        <v>0</v>
      </c>
      <c r="AF90" s="174" t="str">
        <f t="shared" si="6"/>
        <v>saniert</v>
      </c>
      <c r="AG90" s="174" cm="1">
        <f t="array" ref="AG90">IF(
    AE90 &gt; (IF(
        AF90 = "unsaniert",
        (MIN(IF(AF$1:AF$166="unsaniert",AE$1:AE$166)) + MAX(IF(AF$1:AF$166="unsaniert",AE$1:AE$166))) / 2,
        IF(
            AF90 = "teilsaniert",
            (MIN(IF(AF$1:AF$166="teilsaniert",AE$1:AE$166)) + MAX(IF(AF$1:AF$166="teilsaniert",AE$1:AE$166))) / 2,
            (MIN(IF(AF$1:AF$166="saniert",AE$1:AE$166)) + MAX(IF(AF$1:AF$166="saniert",AE$1:AE$166))) / 2
        )
    )),
    0,
    IF(
        AE89 &lt; (IF(
            AF90 = "unsaniert",
            (MIN(IF(AF$1:AF$166="unsaniert",AE$1:AE$166)) + MAX(IF(AF$1:AF$166="unsaniert",AE$1:AE$166))) / 2,
            IF(
                AF90 = "teilsaniert",
                (MIN(IF(AF$1:AF$166="teilsaniert",AE$1:AE$166)) + MAX(IF(AF$1:AF$166="teilsaniert",AE$1:AE$166))) / 2,
                (MIN(IF(AF$1:AF$166="saniert",AE$1:AE$166)) + MAX(IF(AF$1:AF$166="saniert",AE$1:AE$166))) / 2
            )
        )),
        0,
        AD90
    )
)</f>
        <v>0</v>
      </c>
      <c r="AH90" s="160"/>
      <c r="AI90" s="160"/>
      <c r="AJ90" s="160"/>
      <c r="AK90" s="174">
        <f t="shared" si="20"/>
        <v>-1.2752517523056646</v>
      </c>
      <c r="AL90" s="173">
        <f t="shared" si="7"/>
        <v>0</v>
      </c>
      <c r="AM90" s="174" t="str">
        <f t="shared" si="8"/>
        <v>saniert</v>
      </c>
      <c r="AN90" s="174" cm="1">
        <f t="array" ref="AN90">IF(
    AL90 &gt; (IF(
        AM90 = "unsaniert",
        (MIN(IF(AM$1:AM$166="unsaniert",AL$1:AL$166)) + MAX(IF(AM$1:AM$166="unsaniert",AL$1:AL$166))) / 2,
        IF(
            AM90 = "teilsaniert",
            (MIN(IF(AM$1:AM$166="teilsaniert",AL$1:AL$166)) + MAX(IF(AM$1:AM$166="teilsaniert",AL$1:AL$166))) / 2,
            (MIN(IF(AM$1:AM$166="saniert",AL$1:AL$166)) + MAX(IF(AM$1:AM$166="saniert",AL$1:AL$166))) / 2
        )
    )),
    0,
    IF(
        AL89 &lt; (IF(
            AM90 = "unsaniert",
            (MIN(IF(AM$1:AM$166="unsaniert",AL$1:AL$166)) + MAX(IF(AM$1:AM$166="unsaniert",AL$1:AL$166))) / 2,
            IF(
                AM90 = "teilsaniert",
                (MIN(IF(AM$1:AM$166="teilsaniert",AL$1:AL$166)) + MAX(IF(AM$1:AM$166="teilsaniert",AL$1:AL$166))) / 2,
                (MIN(IF(AM$1:AM$166="saniert",AL$1:AL$166)) + MAX(IF(AM$1:AM$166="saniert",AL$1:AL$166))) / 2
            )
        )),
        0,
        AK90
    )
)</f>
        <v>0</v>
      </c>
      <c r="AR90" s="174">
        <f t="shared" si="21"/>
        <v>6.2643132514700745E-2</v>
      </c>
      <c r="AS90" s="173">
        <f t="shared" si="9"/>
        <v>2.4753391761665106E-22</v>
      </c>
      <c r="AT90" s="174" t="str">
        <f t="shared" si="10"/>
        <v>saniert</v>
      </c>
      <c r="AU90" s="174" cm="1">
        <f t="array" ref="AU90">IF(
    AS90 &gt; (IF(
        AT90 = "unsaniert",
        (MIN(IF(AT$1:AT$166="unsaniert",AS$1:AS$166)) + MAX(IF(AT$1:AT$166="unsaniert",AS$1:AS$166))) / 2,
        IF(
            AT90 = "teilsaniert",
            (MIN(IF(AT$1:AT$166="teilsaniert",AS$1:AS$166)) + MAX(IF(AT$1:AT$166="teilsaniert",AS$1:AS$166))) / 2,
            (MIN(IF(AT$1:AT$166="saniert",AS$1:AS$166)) + MAX(IF(AT$1:AT$166="saniert",AS$1:AS$166))) / 2
        )
    )),
    0,
    IF(
        AS89 &lt; (IF(
            AT90 = "unsaniert",
            (MIN(IF(AT$1:AT$166="unsaniert",AS$1:AS$166)) + MAX(IF(AT$1:AT$166="unsaniert",AS$1:AS$166))) / 2,
            IF(
                AT90 = "teilsaniert",
                (MIN(IF(AT$1:AT$166="teilsaniert",AS$1:AS$166)) + MAX(IF(AT$1:AT$166="teilsaniert",AS$1:AS$166))) / 2,
                (MIN(IF(AT$1:AT$166="saniert",AS$1:AS$166)) + MAX(IF(AT$1:AT$166="saniert",AS$1:AS$166))) / 2
            )
        )),
        0,
        AR90
    )
)</f>
        <v>0</v>
      </c>
      <c r="AV90" s="160"/>
      <c r="AW90" s="160"/>
      <c r="AX90" s="160"/>
      <c r="AY90" s="174">
        <f t="shared" si="22"/>
        <v>-0.92425805088849555</v>
      </c>
      <c r="AZ90" s="173">
        <f t="shared" si="24"/>
        <v>8.3904157862953192E-135</v>
      </c>
      <c r="BA90" s="174" t="str">
        <f t="shared" si="25"/>
        <v>saniert</v>
      </c>
      <c r="BB90" s="174" cm="1">
        <f t="array" ref="BB90">IF(
    AZ90 &gt; (IF(
        BA90 = "unsaniert",
        (MIN(IF(BA$1:BA$166="unsaniert",AZ$1:AZ$166)) + MAX(IF(BA$1:BA$166="unsaniert",AZ$1:AZ$166))) / 2,
        IF(
            BA90 = "teilsaniert",
            (MIN(IF(BA$1:BA$166="teilsaniert",AZ$1:AZ$166)) + MAX(IF(BA$1:BA$166="teilsaniert",AZ$1:AZ$166))) / 2,
            (MIN(IF(BA$1:BA$166="saniert",AZ$1:AZ$166)) + MAX(IF(BA$1:BA$166="saniert",AZ$1:AZ$166))) / 2
        )
    )),
    0,
    IF(
        AZ89 &lt; (IF(
            BA90 = "unsaniert",
            (MIN(IF(BA$1:BA$166="unsaniert",AZ$1:AZ$166)) + MAX(IF(BA$1:BA$166="unsaniert",AZ$1:AZ$166))) / 2,
            IF(
                BA90 = "teilsaniert",
                (MIN(IF(BA$1:BA$166="teilsaniert",AZ$1:AZ$166)) + MAX(IF(BA$1:BA$166="teilsaniert",AZ$1:AZ$166))) / 2,
                (MIN(IF(BA$1:BA$166="saniert",AZ$1:AZ$166)) + MAX(IF(BA$1:BA$166="saniert",AZ$1:AZ$166))) / 2
            )
        )),
        0,
        AY90
    )
)</f>
        <v>0</v>
      </c>
      <c r="BC90" s="160"/>
      <c r="BD90" s="160"/>
      <c r="BE90" s="160"/>
      <c r="BF90" s="174">
        <f t="shared" si="23"/>
        <v>-1.1020028485338829</v>
      </c>
      <c r="BG90" s="173">
        <f t="shared" si="13"/>
        <v>1.0934074113198575E-83</v>
      </c>
      <c r="BH90" s="174" t="str">
        <f t="shared" si="14"/>
        <v>saniert</v>
      </c>
      <c r="BI90" s="174" cm="1">
        <f t="array" ref="BI90">IF(
    BG90 &gt; (IF(
        BH90 = "unsaniert",
        (MIN(IF(BH$1:BH$166="unsaniert",BG$1:BG$166)) + MAX(IF(BH$1:BH$166="unsaniert",BG$1:BG$166))) / 2,
        IF(
            BH90 = "teilsaniert",
            (MIN(IF(BH$1:BH$166="teilsaniert",BG$1:BG$166)) + MAX(IF(BH$1:BH$166="teilsaniert",BG$1:BG$166))) / 2,
            (MIN(IF(BH$1:BH$166="saniert",BG$1:BG$166)) + MAX(IF(BH$1:BH$166="saniert",BG$1:BG$166))) / 2
        )
    )),
    0,
    IF(
        BG89 &lt; (IF(
            BH90 = "unsaniert",
            (MIN(IF(BH$1:BH$166="unsaniert",BG$1:BG$166)) + MAX(IF(BH$1:BH$166="unsaniert",BG$1:BG$166))) / 2,
            IF(
                BH90 = "teilsaniert",
                (MIN(IF(BH$1:BH$166="teilsaniert",BG$1:BG$166)) + MAX(IF(BH$1:BH$166="teilsaniert",BG$1:BG$166))) / 2,
                (MIN(IF(BH$1:BH$166="saniert",BG$1:BG$166)) + MAX(IF(BH$1:BH$166="saniert",BG$1:BG$166))) / 2
            )
        )),
        0,
        BF90
    )
)</f>
        <v>0</v>
      </c>
    </row>
    <row r="91" spans="2:61">
      <c r="B91" s="174">
        <f t="shared" si="15"/>
        <v>-0.36572746904706366</v>
      </c>
      <c r="C91" s="173">
        <f>_xlfn.NORM.DIST(B91, B5,C5, TRUE)</f>
        <v>3.1439738715229946E-187</v>
      </c>
      <c r="D91" s="174" t="str">
        <f t="shared" si="0"/>
        <v>saniert</v>
      </c>
      <c r="E91" s="174" cm="1">
        <f t="array" ref="E91">IF(
    C91 &gt; (IF(
        D91 = "unsaniert",
        (MIN(IF(D$1:D$166="unsaniert",C$1:C$166)) + MAX(IF(D$1:D$166="unsaniert",C$1:C$166))) / 2,
        IF(
            D91 = "teilsaniert",
            (MIN(IF(D$1:D$166="teilsaniert",C$1:C$166)) + MAX(IF(D$1:D$166="teilsaniert",C$1:C$166))) / 2,
            (MIN(IF(D$1:D$166="saniert",C$1:C$166)) + MAX(IF(D$1:D$166="saniert",C$1:C$166))) / 2
        )
    )),
    0,
    IF(
        C90 &lt; (IF(
            D91 = "unsaniert",
            (MIN(IF(D$1:D$166="unsaniert",C$1:C$166)) + MAX(IF(D$1:D$166="unsaniert",C$1:C$166))) / 2,
            IF(
                D91 = "teilsaniert",
                (MIN(IF(D$1:D$166="teilsaniert",C$1:C$166)) + MAX(IF(D$1:D$166="teilsaniert",C$1:C$166))) / 2,
                (MIN(IF(D$1:D$166="saniert",C$1:C$166)) + MAX(IF(D$1:D$166="saniert",C$1:C$166))) / 2
            )
        )),
        0,
        B91
    )
)</f>
        <v>0</v>
      </c>
      <c r="H91" s="160"/>
      <c r="I91" s="174">
        <f t="shared" si="16"/>
        <v>-0.91297307665856686</v>
      </c>
      <c r="J91" s="173">
        <f>_xlfn.NORM.DIST(I91, I5,J5, TRUE)</f>
        <v>8.4866900436150916E-163</v>
      </c>
      <c r="K91" s="174" t="str">
        <f t="shared" si="1"/>
        <v>saniert</v>
      </c>
      <c r="L91" s="174" cm="1">
        <f t="array" ref="L91">IF(
    J91 &gt; (IF(
        K91 = "unsaniert",
        (MIN(IF(K$1:K$166="unsaniert",J$1:J$166)) + MAX(IF(K$1:K$166="unsaniert",J$1:J$166))) / 2,
        IF(
            K91 = "teilsaniert",
            (MIN(IF(K$1:K$166="teilsaniert",J$1:J$166)) + MAX(IF(K$1:K$166="teilsaniert",J$1:J$166))) / 2,
            (MIN(IF(K$1:K$166="saniert",J$1:J$166)) + MAX(IF(K$1:K$166="saniert",J$1:J$166))) / 2
        )
    )),
    0,
    IF(
        J90 &lt; (IF(
            K91 = "unsaniert",
            (MIN(IF(K$1:K$166="unsaniert",J$1:J$166)) + MAX(IF(K$1:K$166="unsaniert",J$1:J$166))) / 2,
            IF(
                K91 = "teilsaniert",
                (MIN(IF(K$1:K$166="teilsaniert",J$1:J$166)) + MAX(IF(K$1:K$166="teilsaniert",J$1:J$166))) / 2,
                (MIN(IF(K$1:K$166="saniert",J$1:J$166)) + MAX(IF(K$1:K$166="saniert",J$1:J$166))) / 2
            )
        )),
        0,
        I91
    )
)</f>
        <v>0</v>
      </c>
      <c r="O91" s="160"/>
      <c r="P91" s="174">
        <f t="shared" si="17"/>
        <v>-1.3392196806394001</v>
      </c>
      <c r="Q91" s="173">
        <f>_xlfn.NORM.DIST(P91, P5,Q5, TRUE)</f>
        <v>0</v>
      </c>
      <c r="R91" s="174" t="str">
        <f t="shared" si="2"/>
        <v>saniert</v>
      </c>
      <c r="S91" s="174" cm="1">
        <f t="array" ref="S91">IF(
    Q91 &gt; (IF(
        R91 = "unsaniert",
        (MIN(IF(R$1:R$166="unsaniert",Q$1:Q$166)) + MAX(IF(R$1:R$166="unsaniert",Q$1:Q$166))) / 2,
        IF(
            R91 = "teilsaniert",
            (MIN(IF(R$1:R$166="teilsaniert",Q$1:Q$166)) + MAX(IF(R$1:R$166="teilsaniert",Q$1:Q$166))) / 2,
            (MIN(IF(R$1:R$166="saniert",Q$1:Q$166)) + MAX(IF(R$1:R$166="saniert",Q$1:Q$166))) / 2
        )
    )),
    0,
    IF(
        Q90 &lt; (IF(
            R91 = "unsaniert",
            (MIN(IF(R$1:R$166="unsaniert",Q$1:Q$166)) + MAX(IF(R$1:R$166="unsaniert",Q$1:Q$166))) / 2,
            IF(
                R91 = "teilsaniert",
                (MIN(IF(R$1:R$166="teilsaniert",Q$1:Q$166)) + MAX(IF(R$1:R$166="teilsaniert",Q$1:Q$166))) / 2,
                (MIN(IF(R$1:R$166="saniert",Q$1:Q$166)) + MAX(IF(R$1:R$166="saniert",Q$1:Q$166))) / 2
            )
        )),
        0,
        P91
    )
)</f>
        <v>0</v>
      </c>
      <c r="W91" s="174">
        <f t="shared" si="18"/>
        <v>-0.3623624844691703</v>
      </c>
      <c r="X91" s="173">
        <f t="shared" si="3"/>
        <v>1.8946409702713966E-112</v>
      </c>
      <c r="Y91" s="174" t="str">
        <f t="shared" si="4"/>
        <v>saniert</v>
      </c>
      <c r="Z91" s="174" cm="1">
        <f t="array" ref="Z91">IF(
    X91 &gt; (IF(
        Y91 = "unsaniert",
        (MIN(IF(Y$29:Y$166="unsaniert",X$29:X$166)) + MAX(IF(Y$29:Y$166="unsaniert",X$29:X$166))) / 2,
        IF(
            Y91 = "teilsaniert",
            (MIN(IF(Y$29:Y$166="teilsaniert",X$29:X$166)) + MAX(IF(Y$29:Y$166="teilsaniert",X$29:X$166))) / 2,
            (MIN(IF(Y$29:Y$166="saniert",X$29:X$166)) + MAX(IF(Y$29:Y$166="saniert",X$29:X$166))) / 2
        )
    )),
    0,
    IF(
        X90 &lt; (IF(
            Y91 = "unsaniert",
            (MIN(IF(Y$29:Y$166="unsaniert",X$29:X$166)) + MAX(IF(Y$29:Y$166="unsaniert",X$29:X$166))) / 2,
            IF(
                Y91 = "teilsaniert",
                (MIN(IF(Y$29:Y$166="teilsaniert",X$29:X$166)) + MAX(IF(Y$29:Y$166="teilsaniert",X$29:X$166))) / 2,
                (MIN(IF(Y$29:Y$166="saniert",X$29:X$166)) + MAX(IF(Y$29:Y$166="saniert",X$29:X$166))) / 2
            )
        )),
        0,
        W91
    )
)</f>
        <v>0</v>
      </c>
      <c r="AA91" s="160"/>
      <c r="AB91" s="160"/>
      <c r="AC91" s="160"/>
      <c r="AD91" s="174">
        <f t="shared" si="19"/>
        <v>-0.9178267054042698</v>
      </c>
      <c r="AE91" s="173">
        <f t="shared" si="5"/>
        <v>0</v>
      </c>
      <c r="AF91" s="174" t="str">
        <f t="shared" si="6"/>
        <v>saniert</v>
      </c>
      <c r="AG91" s="174" cm="1">
        <f t="array" ref="AG91">IF(
    AE91 &gt; (IF(
        AF91 = "unsaniert",
        (MIN(IF(AF$1:AF$166="unsaniert",AE$1:AE$166)) + MAX(IF(AF$1:AF$166="unsaniert",AE$1:AE$166))) / 2,
        IF(
            AF91 = "teilsaniert",
            (MIN(IF(AF$1:AF$166="teilsaniert",AE$1:AE$166)) + MAX(IF(AF$1:AF$166="teilsaniert",AE$1:AE$166))) / 2,
            (MIN(IF(AF$1:AF$166="saniert",AE$1:AE$166)) + MAX(IF(AF$1:AF$166="saniert",AE$1:AE$166))) / 2
        )
    )),
    0,
    IF(
        AE90 &lt; (IF(
            AF91 = "unsaniert",
            (MIN(IF(AF$1:AF$166="unsaniert",AE$1:AE$166)) + MAX(IF(AF$1:AF$166="unsaniert",AE$1:AE$166))) / 2,
            IF(
                AF91 = "teilsaniert",
                (MIN(IF(AF$1:AF$166="teilsaniert",AE$1:AE$166)) + MAX(IF(AF$1:AF$166="teilsaniert",AE$1:AE$166))) / 2,
                (MIN(IF(AF$1:AF$166="saniert",AE$1:AE$166)) + MAX(IF(AF$1:AF$166="saniert",AE$1:AE$166))) / 2
            )
        )),
        0,
        AD91
    )
)</f>
        <v>0</v>
      </c>
      <c r="AH91" s="160"/>
      <c r="AI91" s="160"/>
      <c r="AJ91" s="160"/>
      <c r="AK91" s="174">
        <f t="shared" si="20"/>
        <v>-1.3052517523056646</v>
      </c>
      <c r="AL91" s="173">
        <f t="shared" si="7"/>
        <v>0</v>
      </c>
      <c r="AM91" s="174" t="str">
        <f t="shared" si="8"/>
        <v>saniert</v>
      </c>
      <c r="AN91" s="174" cm="1">
        <f t="array" ref="AN91">IF(
    AL91 &gt; (IF(
        AM91 = "unsaniert",
        (MIN(IF(AM$1:AM$166="unsaniert",AL$1:AL$166)) + MAX(IF(AM$1:AM$166="unsaniert",AL$1:AL$166))) / 2,
        IF(
            AM91 = "teilsaniert",
            (MIN(IF(AM$1:AM$166="teilsaniert",AL$1:AL$166)) + MAX(IF(AM$1:AM$166="teilsaniert",AL$1:AL$166))) / 2,
            (MIN(IF(AM$1:AM$166="saniert",AL$1:AL$166)) + MAX(IF(AM$1:AM$166="saniert",AL$1:AL$166))) / 2
        )
    )),
    0,
    IF(
        AL90 &lt; (IF(
            AM91 = "unsaniert",
            (MIN(IF(AM$1:AM$166="unsaniert",AL$1:AL$166)) + MAX(IF(AM$1:AM$166="unsaniert",AL$1:AL$166))) / 2,
            IF(
                AM91 = "teilsaniert",
                (MIN(IF(AM$1:AM$166="teilsaniert",AL$1:AL$166)) + MAX(IF(AM$1:AM$166="teilsaniert",AL$1:AL$166))) / 2,
                (MIN(IF(AM$1:AM$166="saniert",AL$1:AL$166)) + MAX(IF(AM$1:AM$166="saniert",AL$1:AL$166))) / 2
            )
        )),
        0,
        AK91
    )
)</f>
        <v>0</v>
      </c>
      <c r="AR91" s="174">
        <f t="shared" si="21"/>
        <v>3.2643132514700746E-2</v>
      </c>
      <c r="AS91" s="173">
        <f t="shared" si="9"/>
        <v>2.5605615370878534E-23</v>
      </c>
      <c r="AT91" s="174" t="str">
        <f t="shared" si="10"/>
        <v>saniert</v>
      </c>
      <c r="AU91" s="174" cm="1">
        <f t="array" ref="AU91">IF(
    AS91 &gt; (IF(
        AT91 = "unsaniert",
        (MIN(IF(AT$1:AT$166="unsaniert",AS$1:AS$166)) + MAX(IF(AT$1:AT$166="unsaniert",AS$1:AS$166))) / 2,
        IF(
            AT91 = "teilsaniert",
            (MIN(IF(AT$1:AT$166="teilsaniert",AS$1:AS$166)) + MAX(IF(AT$1:AT$166="teilsaniert",AS$1:AS$166))) / 2,
            (MIN(IF(AT$1:AT$166="saniert",AS$1:AS$166)) + MAX(IF(AT$1:AT$166="saniert",AS$1:AS$166))) / 2
        )
    )),
    0,
    IF(
        AS90 &lt; (IF(
            AT91 = "unsaniert",
            (MIN(IF(AT$1:AT$166="unsaniert",AS$1:AS$166)) + MAX(IF(AT$1:AT$166="unsaniert",AS$1:AS$166))) / 2,
            IF(
                AT91 = "teilsaniert",
                (MIN(IF(AT$1:AT$166="teilsaniert",AS$1:AS$166)) + MAX(IF(AT$1:AT$166="teilsaniert",AS$1:AS$166))) / 2,
                (MIN(IF(AT$1:AT$166="saniert",AS$1:AS$166)) + MAX(IF(AT$1:AT$166="saniert",AS$1:AS$166))) / 2
            )
        )),
        0,
        AR91
    )
)</f>
        <v>0</v>
      </c>
      <c r="AV91" s="160"/>
      <c r="AW91" s="160"/>
      <c r="AX91" s="160"/>
      <c r="AY91" s="174">
        <f t="shared" si="22"/>
        <v>-0.95425805088849558</v>
      </c>
      <c r="AZ91" s="173">
        <f t="shared" si="24"/>
        <v>2.9176102596510456E-140</v>
      </c>
      <c r="BA91" s="174" t="str">
        <f t="shared" si="25"/>
        <v>saniert</v>
      </c>
      <c r="BB91" s="174" cm="1">
        <f t="array" ref="BB91">IF(
    AZ91 &gt; (IF(
        BA91 = "unsaniert",
        (MIN(IF(BA$1:BA$166="unsaniert",AZ$1:AZ$166)) + MAX(IF(BA$1:BA$166="unsaniert",AZ$1:AZ$166))) / 2,
        IF(
            BA91 = "teilsaniert",
            (MIN(IF(BA$1:BA$166="teilsaniert",AZ$1:AZ$166)) + MAX(IF(BA$1:BA$166="teilsaniert",AZ$1:AZ$166))) / 2,
            (MIN(IF(BA$1:BA$166="saniert",AZ$1:AZ$166)) + MAX(IF(BA$1:BA$166="saniert",AZ$1:AZ$166))) / 2
        )
    )),
    0,
    IF(
        AZ90 &lt; (IF(
            BA91 = "unsaniert",
            (MIN(IF(BA$1:BA$166="unsaniert",AZ$1:AZ$166)) + MAX(IF(BA$1:BA$166="unsaniert",AZ$1:AZ$166))) / 2,
            IF(
                BA91 = "teilsaniert",
                (MIN(IF(BA$1:BA$166="teilsaniert",AZ$1:AZ$166)) + MAX(IF(BA$1:BA$166="teilsaniert",AZ$1:AZ$166))) / 2,
                (MIN(IF(BA$1:BA$166="saniert",AZ$1:AZ$166)) + MAX(IF(BA$1:BA$166="saniert",AZ$1:AZ$166))) / 2
            )
        )),
        0,
        AY91
    )
)</f>
        <v>0</v>
      </c>
      <c r="BC91" s="160"/>
      <c r="BD91" s="160"/>
      <c r="BE91" s="160"/>
      <c r="BF91" s="174">
        <f t="shared" si="23"/>
        <v>-1.1320028485338829</v>
      </c>
      <c r="BG91" s="173">
        <f t="shared" si="13"/>
        <v>3.803925960482595E-87</v>
      </c>
      <c r="BH91" s="174" t="str">
        <f t="shared" si="14"/>
        <v>saniert</v>
      </c>
      <c r="BI91" s="174" cm="1">
        <f t="array" ref="BI91">IF(
    BG91 &gt; (IF(
        BH91 = "unsaniert",
        (MIN(IF(BH$1:BH$166="unsaniert",BG$1:BG$166)) + MAX(IF(BH$1:BH$166="unsaniert",BG$1:BG$166))) / 2,
        IF(
            BH91 = "teilsaniert",
            (MIN(IF(BH$1:BH$166="teilsaniert",BG$1:BG$166)) + MAX(IF(BH$1:BH$166="teilsaniert",BG$1:BG$166))) / 2,
            (MIN(IF(BH$1:BH$166="saniert",BG$1:BG$166)) + MAX(IF(BH$1:BH$166="saniert",BG$1:BG$166))) / 2
        )
    )),
    0,
    IF(
        BG90 &lt; (IF(
            BH91 = "unsaniert",
            (MIN(IF(BH$1:BH$166="unsaniert",BG$1:BG$166)) + MAX(IF(BH$1:BH$166="unsaniert",BG$1:BG$166))) / 2,
            IF(
                BH91 = "teilsaniert",
                (MIN(IF(BH$1:BH$166="teilsaniert",BG$1:BG$166)) + MAX(IF(BH$1:BH$166="teilsaniert",BG$1:BG$166))) / 2,
                (MIN(IF(BH$1:BH$166="saniert",BG$1:BG$166)) + MAX(IF(BH$1:BH$166="saniert",BG$1:BG$166))) / 2
            )
        )),
        0,
        BF91
    )
)</f>
        <v>0</v>
      </c>
    </row>
    <row r="92" spans="2:61">
      <c r="B92" s="174">
        <f t="shared" si="15"/>
        <v>-0.39572746904706368</v>
      </c>
      <c r="C92" s="173">
        <f>_xlfn.NORM.DIST(B92, B5,C5, TRUE)</f>
        <v>1.3956305060017871E-194</v>
      </c>
      <c r="D92" s="174" t="str">
        <f t="shared" si="0"/>
        <v>saniert</v>
      </c>
      <c r="E92" s="174" cm="1">
        <f t="array" ref="E92">IF(
    C92 &gt; (IF(
        D92 = "unsaniert",
        (MIN(IF(D$1:D$166="unsaniert",C$1:C$166)) + MAX(IF(D$1:D$166="unsaniert",C$1:C$166))) / 2,
        IF(
            D92 = "teilsaniert",
            (MIN(IF(D$1:D$166="teilsaniert",C$1:C$166)) + MAX(IF(D$1:D$166="teilsaniert",C$1:C$166))) / 2,
            (MIN(IF(D$1:D$166="saniert",C$1:C$166)) + MAX(IF(D$1:D$166="saniert",C$1:C$166))) / 2
        )
    )),
    0,
    IF(
        C91 &lt; (IF(
            D92 = "unsaniert",
            (MIN(IF(D$1:D$166="unsaniert",C$1:C$166)) + MAX(IF(D$1:D$166="unsaniert",C$1:C$166))) / 2,
            IF(
                D92 = "teilsaniert",
                (MIN(IF(D$1:D$166="teilsaniert",C$1:C$166)) + MAX(IF(D$1:D$166="teilsaniert",C$1:C$166))) / 2,
                (MIN(IF(D$1:D$166="saniert",C$1:C$166)) + MAX(IF(D$1:D$166="saniert",C$1:C$166))) / 2
            )
        )),
        0,
        B92
    )
)</f>
        <v>0</v>
      </c>
      <c r="H92" s="160"/>
      <c r="I92" s="174">
        <f t="shared" si="16"/>
        <v>-0.94297307665856689</v>
      </c>
      <c r="J92" s="173">
        <f>_xlfn.NORM.DIST(I92, I5,J5, TRUE)</f>
        <v>3.1801636621067653E-169</v>
      </c>
      <c r="K92" s="174" t="str">
        <f t="shared" si="1"/>
        <v>saniert</v>
      </c>
      <c r="L92" s="174" cm="1">
        <f t="array" ref="L92">IF(
    J92 &gt; (IF(
        K92 = "unsaniert",
        (MIN(IF(K$1:K$166="unsaniert",J$1:J$166)) + MAX(IF(K$1:K$166="unsaniert",J$1:J$166))) / 2,
        IF(
            K92 = "teilsaniert",
            (MIN(IF(K$1:K$166="teilsaniert",J$1:J$166)) + MAX(IF(K$1:K$166="teilsaniert",J$1:J$166))) / 2,
            (MIN(IF(K$1:K$166="saniert",J$1:J$166)) + MAX(IF(K$1:K$166="saniert",J$1:J$166))) / 2
        )
    )),
    0,
    IF(
        J91 &lt; (IF(
            K92 = "unsaniert",
            (MIN(IF(K$1:K$166="unsaniert",J$1:J$166)) + MAX(IF(K$1:K$166="unsaniert",J$1:J$166))) / 2,
            IF(
                K92 = "teilsaniert",
                (MIN(IF(K$1:K$166="teilsaniert",J$1:J$166)) + MAX(IF(K$1:K$166="teilsaniert",J$1:J$166))) / 2,
                (MIN(IF(K$1:K$166="saniert",J$1:J$166)) + MAX(IF(K$1:K$166="saniert",J$1:J$166))) / 2
            )
        )),
        0,
        I92
    )
)</f>
        <v>0</v>
      </c>
      <c r="O92" s="160"/>
      <c r="P92" s="174">
        <f t="shared" si="17"/>
        <v>-1.3692196806394001</v>
      </c>
      <c r="Q92" s="173">
        <f>_xlfn.NORM.DIST(P92, P5,Q5, TRUE)</f>
        <v>0</v>
      </c>
      <c r="R92" s="174" t="str">
        <f t="shared" si="2"/>
        <v>saniert</v>
      </c>
      <c r="S92" s="174" cm="1">
        <f t="array" ref="S92">IF(
    Q92 &gt; (IF(
        R92 = "unsaniert",
        (MIN(IF(R$1:R$166="unsaniert",Q$1:Q$166)) + MAX(IF(R$1:R$166="unsaniert",Q$1:Q$166))) / 2,
        IF(
            R92 = "teilsaniert",
            (MIN(IF(R$1:R$166="teilsaniert",Q$1:Q$166)) + MAX(IF(R$1:R$166="teilsaniert",Q$1:Q$166))) / 2,
            (MIN(IF(R$1:R$166="saniert",Q$1:Q$166)) + MAX(IF(R$1:R$166="saniert",Q$1:Q$166))) / 2
        )
    )),
    0,
    IF(
        Q91 &lt; (IF(
            R92 = "unsaniert",
            (MIN(IF(R$1:R$166="unsaniert",Q$1:Q$166)) + MAX(IF(R$1:R$166="unsaniert",Q$1:Q$166))) / 2,
            IF(
                R92 = "teilsaniert",
                (MIN(IF(R$1:R$166="teilsaniert",Q$1:Q$166)) + MAX(IF(R$1:R$166="teilsaniert",Q$1:Q$166))) / 2,
                (MIN(IF(R$1:R$166="saniert",Q$1:Q$166)) + MAX(IF(R$1:R$166="saniert",Q$1:Q$166))) / 2
            )
        )),
        0,
        P92
    )
)</f>
        <v>0</v>
      </c>
      <c r="W92" s="174">
        <f t="shared" si="18"/>
        <v>-0.39236248446917033</v>
      </c>
      <c r="X92" s="173">
        <f t="shared" si="3"/>
        <v>5.9256445426991697E-117</v>
      </c>
      <c r="Y92" s="174" t="str">
        <f t="shared" si="4"/>
        <v>saniert</v>
      </c>
      <c r="Z92" s="174" cm="1">
        <f t="array" ref="Z92">IF(
    X92 &gt; (IF(
        Y92 = "unsaniert",
        (MIN(IF(Y$29:Y$166="unsaniert",X$29:X$166)) + MAX(IF(Y$29:Y$166="unsaniert",X$29:X$166))) / 2,
        IF(
            Y92 = "teilsaniert",
            (MIN(IF(Y$29:Y$166="teilsaniert",X$29:X$166)) + MAX(IF(Y$29:Y$166="teilsaniert",X$29:X$166))) / 2,
            (MIN(IF(Y$29:Y$166="saniert",X$29:X$166)) + MAX(IF(Y$29:Y$166="saniert",X$29:X$166))) / 2
        )
    )),
    0,
    IF(
        X91 &lt; (IF(
            Y92 = "unsaniert",
            (MIN(IF(Y$29:Y$166="unsaniert",X$29:X$166)) + MAX(IF(Y$29:Y$166="unsaniert",X$29:X$166))) / 2,
            IF(
                Y92 = "teilsaniert",
                (MIN(IF(Y$29:Y$166="teilsaniert",X$29:X$166)) + MAX(IF(Y$29:Y$166="teilsaniert",X$29:X$166))) / 2,
                (MIN(IF(Y$29:Y$166="saniert",X$29:X$166)) + MAX(IF(Y$29:Y$166="saniert",X$29:X$166))) / 2
            )
        )),
        0,
        W92
    )
)</f>
        <v>0</v>
      </c>
      <c r="AA92" s="160"/>
      <c r="AB92" s="160"/>
      <c r="AC92" s="160"/>
      <c r="AD92" s="174">
        <f t="shared" si="19"/>
        <v>-0.94782670540426983</v>
      </c>
      <c r="AE92" s="173">
        <f t="shared" si="5"/>
        <v>0</v>
      </c>
      <c r="AF92" s="174" t="str">
        <f t="shared" si="6"/>
        <v>saniert</v>
      </c>
      <c r="AG92" s="174" cm="1">
        <f t="array" ref="AG92">IF(
    AE92 &gt; (IF(
        AF92 = "unsaniert",
        (MIN(IF(AF$1:AF$166="unsaniert",AE$1:AE$166)) + MAX(IF(AF$1:AF$166="unsaniert",AE$1:AE$166))) / 2,
        IF(
            AF92 = "teilsaniert",
            (MIN(IF(AF$1:AF$166="teilsaniert",AE$1:AE$166)) + MAX(IF(AF$1:AF$166="teilsaniert",AE$1:AE$166))) / 2,
            (MIN(IF(AF$1:AF$166="saniert",AE$1:AE$166)) + MAX(IF(AF$1:AF$166="saniert",AE$1:AE$166))) / 2
        )
    )),
    0,
    IF(
        AE91 &lt; (IF(
            AF92 = "unsaniert",
            (MIN(IF(AF$1:AF$166="unsaniert",AE$1:AE$166)) + MAX(IF(AF$1:AF$166="unsaniert",AE$1:AE$166))) / 2,
            IF(
                AF92 = "teilsaniert",
                (MIN(IF(AF$1:AF$166="teilsaniert",AE$1:AE$166)) + MAX(IF(AF$1:AF$166="teilsaniert",AE$1:AE$166))) / 2,
                (MIN(IF(AF$1:AF$166="saniert",AE$1:AE$166)) + MAX(IF(AF$1:AF$166="saniert",AE$1:AE$166))) / 2
            )
        )),
        0,
        AD92
    )
)</f>
        <v>0</v>
      </c>
      <c r="AH92" s="160"/>
      <c r="AI92" s="160"/>
      <c r="AJ92" s="160"/>
      <c r="AK92" s="174">
        <f t="shared" si="20"/>
        <v>-1.3352517523056646</v>
      </c>
      <c r="AL92" s="173">
        <f t="shared" si="7"/>
        <v>0</v>
      </c>
      <c r="AM92" s="174" t="str">
        <f t="shared" si="8"/>
        <v>saniert</v>
      </c>
      <c r="AN92" s="174" cm="1">
        <f t="array" ref="AN92">IF(
    AL92 &gt; (IF(
        AM92 = "unsaniert",
        (MIN(IF(AM$1:AM$166="unsaniert",AL$1:AL$166)) + MAX(IF(AM$1:AM$166="unsaniert",AL$1:AL$166))) / 2,
        IF(
            AM92 = "teilsaniert",
            (MIN(IF(AM$1:AM$166="teilsaniert",AL$1:AL$166)) + MAX(IF(AM$1:AM$166="teilsaniert",AL$1:AL$166))) / 2,
            (MIN(IF(AM$1:AM$166="saniert",AL$1:AL$166)) + MAX(IF(AM$1:AM$166="saniert",AL$1:AL$166))) / 2
        )
    )),
    0,
    IF(
        AL91 &lt; (IF(
            AM92 = "unsaniert",
            (MIN(IF(AM$1:AM$166="unsaniert",AL$1:AL$166)) + MAX(IF(AM$1:AM$166="unsaniert",AL$1:AL$166))) / 2,
            IF(
                AM92 = "teilsaniert",
                (MIN(IF(AM$1:AM$166="teilsaniert",AL$1:AL$166)) + MAX(IF(AM$1:AM$166="teilsaniert",AL$1:AL$166))) / 2,
                (MIN(IF(AM$1:AM$166="saniert",AL$1:AL$166)) + MAX(IF(AM$1:AM$166="saniert",AL$1:AL$166))) / 2
            )
        )),
        0,
        AK92
    )
)</f>
        <v>0</v>
      </c>
      <c r="AR92" s="174">
        <f t="shared" si="21"/>
        <v>2.6431325147007467E-3</v>
      </c>
      <c r="AS92" s="173">
        <f t="shared" si="9"/>
        <v>2.513542653391512E-24</v>
      </c>
      <c r="AT92" s="174" t="str">
        <f t="shared" si="10"/>
        <v>saniert</v>
      </c>
      <c r="AU92" s="174" cm="1">
        <f t="array" ref="AU92">IF(
    AS92 &gt; (IF(
        AT92 = "unsaniert",
        (MIN(IF(AT$1:AT$166="unsaniert",AS$1:AS$166)) + MAX(IF(AT$1:AT$166="unsaniert",AS$1:AS$166))) / 2,
        IF(
            AT92 = "teilsaniert",
            (MIN(IF(AT$1:AT$166="teilsaniert",AS$1:AS$166)) + MAX(IF(AT$1:AT$166="teilsaniert",AS$1:AS$166))) / 2,
            (MIN(IF(AT$1:AT$166="saniert",AS$1:AS$166)) + MAX(IF(AT$1:AT$166="saniert",AS$1:AS$166))) / 2
        )
    )),
    0,
    IF(
        AS91 &lt; (IF(
            AT92 = "unsaniert",
            (MIN(IF(AT$1:AT$166="unsaniert",AS$1:AS$166)) + MAX(IF(AT$1:AT$166="unsaniert",AS$1:AS$166))) / 2,
            IF(
                AT92 = "teilsaniert",
                (MIN(IF(AT$1:AT$166="teilsaniert",AS$1:AS$166)) + MAX(IF(AT$1:AT$166="teilsaniert",AS$1:AS$166))) / 2,
                (MIN(IF(AT$1:AT$166="saniert",AS$1:AS$166)) + MAX(IF(AT$1:AT$166="saniert",AS$1:AS$166))) / 2
            )
        )),
        0,
        AR92
    )
)</f>
        <v>0</v>
      </c>
      <c r="AV92" s="160"/>
      <c r="AW92" s="160"/>
      <c r="AX92" s="160"/>
      <c r="AY92" s="174">
        <f t="shared" si="22"/>
        <v>-0.98425805088849561</v>
      </c>
      <c r="AZ92" s="173">
        <f t="shared" si="24"/>
        <v>7.8782388333872167E-146</v>
      </c>
      <c r="BA92" s="174" t="str">
        <f t="shared" si="25"/>
        <v>saniert</v>
      </c>
      <c r="BB92" s="174" cm="1">
        <f t="array" ref="BB92">IF(
    AZ92 &gt; (IF(
        BA92 = "unsaniert",
        (MIN(IF(BA$1:BA$166="unsaniert",AZ$1:AZ$166)) + MAX(IF(BA$1:BA$166="unsaniert",AZ$1:AZ$166))) / 2,
        IF(
            BA92 = "teilsaniert",
            (MIN(IF(BA$1:BA$166="teilsaniert",AZ$1:AZ$166)) + MAX(IF(BA$1:BA$166="teilsaniert",AZ$1:AZ$166))) / 2,
            (MIN(IF(BA$1:BA$166="saniert",AZ$1:AZ$166)) + MAX(IF(BA$1:BA$166="saniert",AZ$1:AZ$166))) / 2
        )
    )),
    0,
    IF(
        AZ91 &lt; (IF(
            BA92 = "unsaniert",
            (MIN(IF(BA$1:BA$166="unsaniert",AZ$1:AZ$166)) + MAX(IF(BA$1:BA$166="unsaniert",AZ$1:AZ$166))) / 2,
            IF(
                BA92 = "teilsaniert",
                (MIN(IF(BA$1:BA$166="teilsaniert",AZ$1:AZ$166)) + MAX(IF(BA$1:BA$166="teilsaniert",AZ$1:AZ$166))) / 2,
                (MIN(IF(BA$1:BA$166="saniert",AZ$1:AZ$166)) + MAX(IF(BA$1:BA$166="saniert",AZ$1:AZ$166))) / 2
            )
        )),
        0,
        AY92
    )
)</f>
        <v>0</v>
      </c>
      <c r="BC92" s="160"/>
      <c r="BD92" s="160"/>
      <c r="BE92" s="160"/>
      <c r="BF92" s="174">
        <f t="shared" si="23"/>
        <v>-1.1620028485338829</v>
      </c>
      <c r="BG92" s="173">
        <f t="shared" si="13"/>
        <v>1.1224595537801161E-90</v>
      </c>
      <c r="BH92" s="174" t="str">
        <f t="shared" si="14"/>
        <v>saniert</v>
      </c>
      <c r="BI92" s="174" cm="1">
        <f t="array" ref="BI92">IF(
    BG92 &gt; (IF(
        BH92 = "unsaniert",
        (MIN(IF(BH$1:BH$166="unsaniert",BG$1:BG$166)) + MAX(IF(BH$1:BH$166="unsaniert",BG$1:BG$166))) / 2,
        IF(
            BH92 = "teilsaniert",
            (MIN(IF(BH$1:BH$166="teilsaniert",BG$1:BG$166)) + MAX(IF(BH$1:BH$166="teilsaniert",BG$1:BG$166))) / 2,
            (MIN(IF(BH$1:BH$166="saniert",BG$1:BG$166)) + MAX(IF(BH$1:BH$166="saniert",BG$1:BG$166))) / 2
        )
    )),
    0,
    IF(
        BG91 &lt; (IF(
            BH92 = "unsaniert",
            (MIN(IF(BH$1:BH$166="unsaniert",BG$1:BG$166)) + MAX(IF(BH$1:BH$166="unsaniert",BG$1:BG$166))) / 2,
            IF(
                BH92 = "teilsaniert",
                (MIN(IF(BH$1:BH$166="teilsaniert",BG$1:BG$166)) + MAX(IF(BH$1:BH$166="teilsaniert",BG$1:BG$166))) / 2,
                (MIN(IF(BH$1:BH$166="saniert",BG$1:BG$166)) + MAX(IF(BH$1:BH$166="saniert",BG$1:BG$166))) / 2
            )
        )),
        0,
        BF92
    )
)</f>
        <v>0</v>
      </c>
    </row>
    <row r="93" spans="2:61">
      <c r="B93" s="174">
        <f t="shared" si="15"/>
        <v>-0.42572746904706371</v>
      </c>
      <c r="C93" s="173">
        <f>_xlfn.NORM.DIST(B93, B5,C5, TRUE)</f>
        <v>4.4564927693857446E-202</v>
      </c>
      <c r="D93" s="174" t="str">
        <f t="shared" si="0"/>
        <v>saniert</v>
      </c>
      <c r="E93" s="174" cm="1">
        <f t="array" ref="E93">IF(
    C93 &gt; (IF(
        D93 = "unsaniert",
        (MIN(IF(D$1:D$166="unsaniert",C$1:C$166)) + MAX(IF(D$1:D$166="unsaniert",C$1:C$166))) / 2,
        IF(
            D93 = "teilsaniert",
            (MIN(IF(D$1:D$166="teilsaniert",C$1:C$166)) + MAX(IF(D$1:D$166="teilsaniert",C$1:C$166))) / 2,
            (MIN(IF(D$1:D$166="saniert",C$1:C$166)) + MAX(IF(D$1:D$166="saniert",C$1:C$166))) / 2
        )
    )),
    0,
    IF(
        C92 &lt; (IF(
            D93 = "unsaniert",
            (MIN(IF(D$1:D$166="unsaniert",C$1:C$166)) + MAX(IF(D$1:D$166="unsaniert",C$1:C$166))) / 2,
            IF(
                D93 = "teilsaniert",
                (MIN(IF(D$1:D$166="teilsaniert",C$1:C$166)) + MAX(IF(D$1:D$166="teilsaniert",C$1:C$166))) / 2,
                (MIN(IF(D$1:D$166="saniert",C$1:C$166)) + MAX(IF(D$1:D$166="saniert",C$1:C$166))) / 2
            )
        )),
        0,
        B93
    )
)</f>
        <v>0</v>
      </c>
      <c r="H93" s="160"/>
      <c r="I93" s="174">
        <f t="shared" si="16"/>
        <v>-0.97297307665856692</v>
      </c>
      <c r="J93" s="173">
        <f>_xlfn.NORM.DIST(I93, I5,J5, TRUE)</f>
        <v>8.9189374905791326E-176</v>
      </c>
      <c r="K93" s="174" t="str">
        <f t="shared" si="1"/>
        <v>saniert</v>
      </c>
      <c r="L93" s="174" cm="1">
        <f t="array" ref="L93">IF(
    J93 &gt; (IF(
        K93 = "unsaniert",
        (MIN(IF(K$1:K$166="unsaniert",J$1:J$166)) + MAX(IF(K$1:K$166="unsaniert",J$1:J$166))) / 2,
        IF(
            K93 = "teilsaniert",
            (MIN(IF(K$1:K$166="teilsaniert",J$1:J$166)) + MAX(IF(K$1:K$166="teilsaniert",J$1:J$166))) / 2,
            (MIN(IF(K$1:K$166="saniert",J$1:J$166)) + MAX(IF(K$1:K$166="saniert",J$1:J$166))) / 2
        )
    )),
    0,
    IF(
        J92 &lt; (IF(
            K93 = "unsaniert",
            (MIN(IF(K$1:K$166="unsaniert",J$1:J$166)) + MAX(IF(K$1:K$166="unsaniert",J$1:J$166))) / 2,
            IF(
                K93 = "teilsaniert",
                (MIN(IF(K$1:K$166="teilsaniert",J$1:J$166)) + MAX(IF(K$1:K$166="teilsaniert",J$1:J$166))) / 2,
                (MIN(IF(K$1:K$166="saniert",J$1:J$166)) + MAX(IF(K$1:K$166="saniert",J$1:J$166))) / 2
            )
        )),
        0,
        I93
    )
)</f>
        <v>0</v>
      </c>
      <c r="O93" s="160"/>
      <c r="P93" s="174">
        <f t="shared" si="17"/>
        <v>-1.3992196806394002</v>
      </c>
      <c r="Q93" s="173">
        <f>_xlfn.NORM.DIST(P93, P5,Q5, TRUE)</f>
        <v>0</v>
      </c>
      <c r="R93" s="174" t="str">
        <f t="shared" si="2"/>
        <v>saniert</v>
      </c>
      <c r="S93" s="174" cm="1">
        <f t="array" ref="S93">IF(
    Q93 &gt; (IF(
        R93 = "unsaniert",
        (MIN(IF(R$1:R$166="unsaniert",Q$1:Q$166)) + MAX(IF(R$1:R$166="unsaniert",Q$1:Q$166))) / 2,
        IF(
            R93 = "teilsaniert",
            (MIN(IF(R$1:R$166="teilsaniert",Q$1:Q$166)) + MAX(IF(R$1:R$166="teilsaniert",Q$1:Q$166))) / 2,
            (MIN(IF(R$1:R$166="saniert",Q$1:Q$166)) + MAX(IF(R$1:R$166="saniert",Q$1:Q$166))) / 2
        )
    )),
    0,
    IF(
        Q92 &lt; (IF(
            R93 = "unsaniert",
            (MIN(IF(R$1:R$166="unsaniert",Q$1:Q$166)) + MAX(IF(R$1:R$166="unsaniert",Q$1:Q$166))) / 2,
            IF(
                R93 = "teilsaniert",
                (MIN(IF(R$1:R$166="teilsaniert",Q$1:Q$166)) + MAX(IF(R$1:R$166="teilsaniert",Q$1:Q$166))) / 2,
                (MIN(IF(R$1:R$166="saniert",Q$1:Q$166)) + MAX(IF(R$1:R$166="saniert",Q$1:Q$166))) / 2
            )
        )),
        0,
        P93
    )
)</f>
        <v>0</v>
      </c>
      <c r="W93" s="174">
        <f t="shared" si="18"/>
        <v>-0.42236248446917035</v>
      </c>
      <c r="X93" s="173">
        <f t="shared" si="3"/>
        <v>1.506724046459088E-121</v>
      </c>
      <c r="Y93" s="174" t="str">
        <f t="shared" si="4"/>
        <v>saniert</v>
      </c>
      <c r="Z93" s="174" cm="1">
        <f t="array" ref="Z93">IF(
    X93 &gt; (IF(
        Y93 = "unsaniert",
        (MIN(IF(Y$29:Y$166="unsaniert",X$29:X$166)) + MAX(IF(Y$29:Y$166="unsaniert",X$29:X$166))) / 2,
        IF(
            Y93 = "teilsaniert",
            (MIN(IF(Y$29:Y$166="teilsaniert",X$29:X$166)) + MAX(IF(Y$29:Y$166="teilsaniert",X$29:X$166))) / 2,
            (MIN(IF(Y$29:Y$166="saniert",X$29:X$166)) + MAX(IF(Y$29:Y$166="saniert",X$29:X$166))) / 2
        )
    )),
    0,
    IF(
        X92 &lt; (IF(
            Y93 = "unsaniert",
            (MIN(IF(Y$29:Y$166="unsaniert",X$29:X$166)) + MAX(IF(Y$29:Y$166="unsaniert",X$29:X$166))) / 2,
            IF(
                Y93 = "teilsaniert",
                (MIN(IF(Y$29:Y$166="teilsaniert",X$29:X$166)) + MAX(IF(Y$29:Y$166="teilsaniert",X$29:X$166))) / 2,
                (MIN(IF(Y$29:Y$166="saniert",X$29:X$166)) + MAX(IF(Y$29:Y$166="saniert",X$29:X$166))) / 2
            )
        )),
        0,
        W93
    )
)</f>
        <v>0</v>
      </c>
      <c r="AA93" s="160"/>
      <c r="AB93" s="160"/>
      <c r="AC93" s="160"/>
      <c r="AD93" s="174">
        <f t="shared" si="19"/>
        <v>-0.97782670540426986</v>
      </c>
      <c r="AE93" s="173">
        <f t="shared" si="5"/>
        <v>0</v>
      </c>
      <c r="AF93" s="174" t="str">
        <f t="shared" si="6"/>
        <v>saniert</v>
      </c>
      <c r="AG93" s="174" cm="1">
        <f t="array" ref="AG93">IF(
    AE93 &gt; (IF(
        AF93 = "unsaniert",
        (MIN(IF(AF$1:AF$166="unsaniert",AE$1:AE$166)) + MAX(IF(AF$1:AF$166="unsaniert",AE$1:AE$166))) / 2,
        IF(
            AF93 = "teilsaniert",
            (MIN(IF(AF$1:AF$166="teilsaniert",AE$1:AE$166)) + MAX(IF(AF$1:AF$166="teilsaniert",AE$1:AE$166))) / 2,
            (MIN(IF(AF$1:AF$166="saniert",AE$1:AE$166)) + MAX(IF(AF$1:AF$166="saniert",AE$1:AE$166))) / 2
        )
    )),
    0,
    IF(
        AE92 &lt; (IF(
            AF93 = "unsaniert",
            (MIN(IF(AF$1:AF$166="unsaniert",AE$1:AE$166)) + MAX(IF(AF$1:AF$166="unsaniert",AE$1:AE$166))) / 2,
            IF(
                AF93 = "teilsaniert",
                (MIN(IF(AF$1:AF$166="teilsaniert",AE$1:AE$166)) + MAX(IF(AF$1:AF$166="teilsaniert",AE$1:AE$166))) / 2,
                (MIN(IF(AF$1:AF$166="saniert",AE$1:AE$166)) + MAX(IF(AF$1:AF$166="saniert",AE$1:AE$166))) / 2
            )
        )),
        0,
        AD93
    )
)</f>
        <v>0</v>
      </c>
      <c r="AH93" s="160"/>
      <c r="AI93" s="160"/>
      <c r="AJ93" s="160"/>
      <c r="AK93" s="174">
        <f t="shared" si="20"/>
        <v>-1.3652517523056646</v>
      </c>
      <c r="AL93" s="173">
        <f t="shared" si="7"/>
        <v>0</v>
      </c>
      <c r="AM93" s="174" t="str">
        <f t="shared" si="8"/>
        <v>saniert</v>
      </c>
      <c r="AN93" s="174" cm="1">
        <f t="array" ref="AN93">IF(
    AL93 &gt; (IF(
        AM93 = "unsaniert",
        (MIN(IF(AM$1:AM$166="unsaniert",AL$1:AL$166)) + MAX(IF(AM$1:AM$166="unsaniert",AL$1:AL$166))) / 2,
        IF(
            AM93 = "teilsaniert",
            (MIN(IF(AM$1:AM$166="teilsaniert",AL$1:AL$166)) + MAX(IF(AM$1:AM$166="teilsaniert",AL$1:AL$166))) / 2,
            (MIN(IF(AM$1:AM$166="saniert",AL$1:AL$166)) + MAX(IF(AM$1:AM$166="saniert",AL$1:AL$166))) / 2
        )
    )),
    0,
    IF(
        AL92 &lt; (IF(
            AM93 = "unsaniert",
            (MIN(IF(AM$1:AM$166="unsaniert",AL$1:AL$166)) + MAX(IF(AM$1:AM$166="unsaniert",AL$1:AL$166))) / 2,
            IF(
                AM93 = "teilsaniert",
                (MIN(IF(AM$1:AM$166="teilsaniert",AL$1:AL$166)) + MAX(IF(AM$1:AM$166="teilsaniert",AL$1:AL$166))) / 2,
                (MIN(IF(AM$1:AM$166="saniert",AL$1:AL$166)) + MAX(IF(AM$1:AM$166="saniert",AL$1:AL$166))) / 2
            )
        )),
        0,
        AK93
    )
)</f>
        <v>0</v>
      </c>
      <c r="AR93" s="174">
        <f t="shared" si="21"/>
        <v>-2.7356867485299252E-2</v>
      </c>
      <c r="AS93" s="173">
        <f t="shared" si="9"/>
        <v>2.3414149197725659E-25</v>
      </c>
      <c r="AT93" s="174" t="str">
        <f t="shared" si="10"/>
        <v>saniert</v>
      </c>
      <c r="AU93" s="174" cm="1">
        <f t="array" ref="AU93">IF(
    AS93 &gt; (IF(
        AT93 = "unsaniert",
        (MIN(IF(AT$1:AT$166="unsaniert",AS$1:AS$166)) + MAX(IF(AT$1:AT$166="unsaniert",AS$1:AS$166))) / 2,
        IF(
            AT93 = "teilsaniert",
            (MIN(IF(AT$1:AT$166="teilsaniert",AS$1:AS$166)) + MAX(IF(AT$1:AT$166="teilsaniert",AS$1:AS$166))) / 2,
            (MIN(IF(AT$1:AT$166="saniert",AS$1:AS$166)) + MAX(IF(AT$1:AT$166="saniert",AS$1:AS$166))) / 2
        )
    )),
    0,
    IF(
        AS92 &lt; (IF(
            AT93 = "unsaniert",
            (MIN(IF(AT$1:AT$166="unsaniert",AS$1:AS$166)) + MAX(IF(AT$1:AT$166="unsaniert",AS$1:AS$166))) / 2,
            IF(
                AT93 = "teilsaniert",
                (MIN(IF(AT$1:AT$166="teilsaniert",AS$1:AS$166)) + MAX(IF(AT$1:AT$166="teilsaniert",AS$1:AS$166))) / 2,
                (MIN(IF(AT$1:AT$166="saniert",AS$1:AS$166)) + MAX(IF(AT$1:AT$166="saniert",AS$1:AS$166))) / 2
            )
        )),
        0,
        AR93
    )
)</f>
        <v>0</v>
      </c>
      <c r="AV93" s="160"/>
      <c r="AW93" s="160"/>
      <c r="AX93" s="160"/>
      <c r="AY93" s="174">
        <f t="shared" si="22"/>
        <v>-1.0142580508884955</v>
      </c>
      <c r="AZ93" s="173">
        <f t="shared" si="24"/>
        <v>1.6518951119524459E-151</v>
      </c>
      <c r="BA93" s="174" t="str">
        <f t="shared" si="25"/>
        <v>saniert</v>
      </c>
      <c r="BB93" s="174" cm="1">
        <f t="array" ref="BB93">IF(
    AZ93 &gt; (IF(
        BA93 = "unsaniert",
        (MIN(IF(BA$1:BA$166="unsaniert",AZ$1:AZ$166)) + MAX(IF(BA$1:BA$166="unsaniert",AZ$1:AZ$166))) / 2,
        IF(
            BA93 = "teilsaniert",
            (MIN(IF(BA$1:BA$166="teilsaniert",AZ$1:AZ$166)) + MAX(IF(BA$1:BA$166="teilsaniert",AZ$1:AZ$166))) / 2,
            (MIN(IF(BA$1:BA$166="saniert",AZ$1:AZ$166)) + MAX(IF(BA$1:BA$166="saniert",AZ$1:AZ$166))) / 2
        )
    )),
    0,
    IF(
        AZ92 &lt; (IF(
            BA93 = "unsaniert",
            (MIN(IF(BA$1:BA$166="unsaniert",AZ$1:AZ$166)) + MAX(IF(BA$1:BA$166="unsaniert",AZ$1:AZ$166))) / 2,
            IF(
                BA93 = "teilsaniert",
                (MIN(IF(BA$1:BA$166="teilsaniert",AZ$1:AZ$166)) + MAX(IF(BA$1:BA$166="teilsaniert",AZ$1:AZ$166))) / 2,
                (MIN(IF(BA$1:BA$166="saniert",AZ$1:AZ$166)) + MAX(IF(BA$1:BA$166="saniert",AZ$1:AZ$166))) / 2
            )
        )),
        0,
        AY93
    )
)</f>
        <v>0</v>
      </c>
      <c r="BC93" s="160"/>
      <c r="BD93" s="160"/>
      <c r="BE93" s="160"/>
      <c r="BF93" s="174">
        <f t="shared" si="23"/>
        <v>-1.1920028485338829</v>
      </c>
      <c r="BG93" s="173">
        <f t="shared" si="13"/>
        <v>2.809252844287805E-94</v>
      </c>
      <c r="BH93" s="174" t="str">
        <f t="shared" si="14"/>
        <v>saniert</v>
      </c>
      <c r="BI93" s="174" cm="1">
        <f t="array" ref="BI93">IF(
    BG93 &gt; (IF(
        BH93 = "unsaniert",
        (MIN(IF(BH$1:BH$166="unsaniert",BG$1:BG$166)) + MAX(IF(BH$1:BH$166="unsaniert",BG$1:BG$166))) / 2,
        IF(
            BH93 = "teilsaniert",
            (MIN(IF(BH$1:BH$166="teilsaniert",BG$1:BG$166)) + MAX(IF(BH$1:BH$166="teilsaniert",BG$1:BG$166))) / 2,
            (MIN(IF(BH$1:BH$166="saniert",BG$1:BG$166)) + MAX(IF(BH$1:BH$166="saniert",BG$1:BG$166))) / 2
        )
    )),
    0,
    IF(
        BG92 &lt; (IF(
            BH93 = "unsaniert",
            (MIN(IF(BH$1:BH$166="unsaniert",BG$1:BG$166)) + MAX(IF(BH$1:BH$166="unsaniert",BG$1:BG$166))) / 2,
            IF(
                BH93 = "teilsaniert",
                (MIN(IF(BH$1:BH$166="teilsaniert",BG$1:BG$166)) + MAX(IF(BH$1:BH$166="teilsaniert",BG$1:BG$166))) / 2,
                (MIN(IF(BH$1:BH$166="saniert",BG$1:BG$166)) + MAX(IF(BH$1:BH$166="saniert",BG$1:BG$166))) / 2
            )
        )),
        0,
        BF93
    )
)</f>
        <v>0</v>
      </c>
    </row>
    <row r="94" spans="2:61">
      <c r="B94" s="174">
        <f t="shared" si="15"/>
        <v>-0.45572746904706374</v>
      </c>
      <c r="C94" s="173">
        <f>_xlfn.NORM.DIST(B94, B5,C5, TRUE)</f>
        <v>1.0236257021232273E-209</v>
      </c>
      <c r="D94" s="174" t="str">
        <f t="shared" si="0"/>
        <v>saniert</v>
      </c>
      <c r="E94" s="174" cm="1">
        <f t="array" ref="E94">IF(
    C94 &gt; (IF(
        D94 = "unsaniert",
        (MIN(IF(D$1:D$166="unsaniert",C$1:C$166)) + MAX(IF(D$1:D$166="unsaniert",C$1:C$166))) / 2,
        IF(
            D94 = "teilsaniert",
            (MIN(IF(D$1:D$166="teilsaniert",C$1:C$166)) + MAX(IF(D$1:D$166="teilsaniert",C$1:C$166))) / 2,
            (MIN(IF(D$1:D$166="saniert",C$1:C$166)) + MAX(IF(D$1:D$166="saniert",C$1:C$166))) / 2
        )
    )),
    0,
    IF(
        C93 &lt; (IF(
            D94 = "unsaniert",
            (MIN(IF(D$1:D$166="unsaniert",C$1:C$166)) + MAX(IF(D$1:D$166="unsaniert",C$1:C$166))) / 2,
            IF(
                D94 = "teilsaniert",
                (MIN(IF(D$1:D$166="teilsaniert",C$1:C$166)) + MAX(IF(D$1:D$166="teilsaniert",C$1:C$166))) / 2,
                (MIN(IF(D$1:D$166="saniert",C$1:C$166)) + MAX(IF(D$1:D$166="saniert",C$1:C$166))) / 2
            )
        )),
        0,
        B94
    )
)</f>
        <v>0</v>
      </c>
      <c r="H94" s="160"/>
      <c r="I94" s="174">
        <f t="shared" si="16"/>
        <v>-1.0029730766585669</v>
      </c>
      <c r="J94" s="173">
        <f>_xlfn.NORM.DIST(I94, I5,J5, TRUE)</f>
        <v>1.8720747120389245E-182</v>
      </c>
      <c r="K94" s="174" t="str">
        <f t="shared" si="1"/>
        <v>saniert</v>
      </c>
      <c r="L94" s="174" cm="1">
        <f t="array" ref="L94">IF(
    J94 &gt; (IF(
        K94 = "unsaniert",
        (MIN(IF(K$1:K$166="unsaniert",J$1:J$166)) + MAX(IF(K$1:K$166="unsaniert",J$1:J$166))) / 2,
        IF(
            K94 = "teilsaniert",
            (MIN(IF(K$1:K$166="teilsaniert",J$1:J$166)) + MAX(IF(K$1:K$166="teilsaniert",J$1:J$166))) / 2,
            (MIN(IF(K$1:K$166="saniert",J$1:J$166)) + MAX(IF(K$1:K$166="saniert",J$1:J$166))) / 2
        )
    )),
    0,
    IF(
        J93 &lt; (IF(
            K94 = "unsaniert",
            (MIN(IF(K$1:K$166="unsaniert",J$1:J$166)) + MAX(IF(K$1:K$166="unsaniert",J$1:J$166))) / 2,
            IF(
                K94 = "teilsaniert",
                (MIN(IF(K$1:K$166="teilsaniert",J$1:J$166)) + MAX(IF(K$1:K$166="teilsaniert",J$1:J$166))) / 2,
                (MIN(IF(K$1:K$166="saniert",J$1:J$166)) + MAX(IF(K$1:K$166="saniert",J$1:J$166))) / 2
            )
        )),
        0,
        I94
    )
)</f>
        <v>0</v>
      </c>
      <c r="O94" s="160"/>
      <c r="P94" s="174">
        <f t="shared" si="17"/>
        <v>-1.4292196806394002</v>
      </c>
      <c r="Q94" s="173">
        <f>_xlfn.NORM.DIST(P94, P5,Q5, TRUE)</f>
        <v>0</v>
      </c>
      <c r="R94" s="174" t="str">
        <f t="shared" si="2"/>
        <v>saniert</v>
      </c>
      <c r="S94" s="174" cm="1">
        <f t="array" ref="S94">IF(
    Q94 &gt; (IF(
        R94 = "unsaniert",
        (MIN(IF(R$1:R$166="unsaniert",Q$1:Q$166)) + MAX(IF(R$1:R$166="unsaniert",Q$1:Q$166))) / 2,
        IF(
            R94 = "teilsaniert",
            (MIN(IF(R$1:R$166="teilsaniert",Q$1:Q$166)) + MAX(IF(R$1:R$166="teilsaniert",Q$1:Q$166))) / 2,
            (MIN(IF(R$1:R$166="saniert",Q$1:Q$166)) + MAX(IF(R$1:R$166="saniert",Q$1:Q$166))) / 2
        )
    )),
    0,
    IF(
        Q93 &lt; (IF(
            R94 = "unsaniert",
            (MIN(IF(R$1:R$166="unsaniert",Q$1:Q$166)) + MAX(IF(R$1:R$166="unsaniert",Q$1:Q$166))) / 2,
            IF(
                R94 = "teilsaniert",
                (MIN(IF(R$1:R$166="teilsaniert",Q$1:Q$166)) + MAX(IF(R$1:R$166="teilsaniert",Q$1:Q$166))) / 2,
                (MIN(IF(R$1:R$166="saniert",Q$1:Q$166)) + MAX(IF(R$1:R$166="saniert",Q$1:Q$166))) / 2
            )
        )),
        0,
        P94
    )
)</f>
        <v>0</v>
      </c>
      <c r="W94" s="174">
        <f t="shared" si="18"/>
        <v>-0.45236248446917038</v>
      </c>
      <c r="X94" s="173">
        <f t="shared" si="3"/>
        <v>3.114690170594812E-126</v>
      </c>
      <c r="Y94" s="174" t="str">
        <f t="shared" si="4"/>
        <v>saniert</v>
      </c>
      <c r="Z94" s="174" cm="1">
        <f t="array" ref="Z94">IF(
    X94 &gt; (IF(
        Y94 = "unsaniert",
        (MIN(IF(Y$29:Y$166="unsaniert",X$29:X$166)) + MAX(IF(Y$29:Y$166="unsaniert",X$29:X$166))) / 2,
        IF(
            Y94 = "teilsaniert",
            (MIN(IF(Y$29:Y$166="teilsaniert",X$29:X$166)) + MAX(IF(Y$29:Y$166="teilsaniert",X$29:X$166))) / 2,
            (MIN(IF(Y$29:Y$166="saniert",X$29:X$166)) + MAX(IF(Y$29:Y$166="saniert",X$29:X$166))) / 2
        )
    )),
    0,
    IF(
        X93 &lt; (IF(
            Y94 = "unsaniert",
            (MIN(IF(Y$29:Y$166="unsaniert",X$29:X$166)) + MAX(IF(Y$29:Y$166="unsaniert",X$29:X$166))) / 2,
            IF(
                Y94 = "teilsaniert",
                (MIN(IF(Y$29:Y$166="teilsaniert",X$29:X$166)) + MAX(IF(Y$29:Y$166="teilsaniert",X$29:X$166))) / 2,
                (MIN(IF(Y$29:Y$166="saniert",X$29:X$166)) + MAX(IF(Y$29:Y$166="saniert",X$29:X$166))) / 2
            )
        )),
        0,
        W94
    )
)</f>
        <v>0</v>
      </c>
      <c r="AA94" s="160"/>
      <c r="AB94" s="160"/>
      <c r="AC94" s="160"/>
      <c r="AD94" s="174">
        <f t="shared" si="19"/>
        <v>-1.0078267054042698</v>
      </c>
      <c r="AE94" s="173">
        <f t="shared" si="5"/>
        <v>0</v>
      </c>
      <c r="AF94" s="174" t="str">
        <f t="shared" si="6"/>
        <v>saniert</v>
      </c>
      <c r="AG94" s="174" cm="1">
        <f t="array" ref="AG94">IF(
    AE94 &gt; (IF(
        AF94 = "unsaniert",
        (MIN(IF(AF$1:AF$166="unsaniert",AE$1:AE$166)) + MAX(IF(AF$1:AF$166="unsaniert",AE$1:AE$166))) / 2,
        IF(
            AF94 = "teilsaniert",
            (MIN(IF(AF$1:AF$166="teilsaniert",AE$1:AE$166)) + MAX(IF(AF$1:AF$166="teilsaniert",AE$1:AE$166))) / 2,
            (MIN(IF(AF$1:AF$166="saniert",AE$1:AE$166)) + MAX(IF(AF$1:AF$166="saniert",AE$1:AE$166))) / 2
        )
    )),
    0,
    IF(
        AE93 &lt; (IF(
            AF94 = "unsaniert",
            (MIN(IF(AF$1:AF$166="unsaniert",AE$1:AE$166)) + MAX(IF(AF$1:AF$166="unsaniert",AE$1:AE$166))) / 2,
            IF(
                AF94 = "teilsaniert",
                (MIN(IF(AF$1:AF$166="teilsaniert",AE$1:AE$166)) + MAX(IF(AF$1:AF$166="teilsaniert",AE$1:AE$166))) / 2,
                (MIN(IF(AF$1:AF$166="saniert",AE$1:AE$166)) + MAX(IF(AF$1:AF$166="saniert",AE$1:AE$166))) / 2
            )
        )),
        0,
        AD94
    )
)</f>
        <v>0</v>
      </c>
      <c r="AH94" s="160"/>
      <c r="AI94" s="160"/>
      <c r="AJ94" s="160"/>
      <c r="AK94" s="174">
        <f t="shared" si="20"/>
        <v>-1.3952517523056647</v>
      </c>
      <c r="AL94" s="173">
        <f t="shared" si="7"/>
        <v>0</v>
      </c>
      <c r="AM94" s="174" t="str">
        <f t="shared" si="8"/>
        <v>saniert</v>
      </c>
      <c r="AN94" s="174" cm="1">
        <f t="array" ref="AN94">IF(
    AL94 &gt; (IF(
        AM94 = "unsaniert",
        (MIN(IF(AM$1:AM$166="unsaniert",AL$1:AL$166)) + MAX(IF(AM$1:AM$166="unsaniert",AL$1:AL$166))) / 2,
        IF(
            AM94 = "teilsaniert",
            (MIN(IF(AM$1:AM$166="teilsaniert",AL$1:AL$166)) + MAX(IF(AM$1:AM$166="teilsaniert",AL$1:AL$166))) / 2,
            (MIN(IF(AM$1:AM$166="saniert",AL$1:AL$166)) + MAX(IF(AM$1:AM$166="saniert",AL$1:AL$166))) / 2
        )
    )),
    0,
    IF(
        AL93 &lt; (IF(
            AM94 = "unsaniert",
            (MIN(IF(AM$1:AM$166="unsaniert",AL$1:AL$166)) + MAX(IF(AM$1:AM$166="unsaniert",AL$1:AL$166))) / 2,
            IF(
                AM94 = "teilsaniert",
                (MIN(IF(AM$1:AM$166="teilsaniert",AL$1:AL$166)) + MAX(IF(AM$1:AM$166="teilsaniert",AL$1:AL$166))) / 2,
                (MIN(IF(AM$1:AM$166="saniert",AL$1:AL$166)) + MAX(IF(AM$1:AM$166="saniert",AL$1:AL$166))) / 2
            )
        )),
        0,
        AK94
    )
)</f>
        <v>0</v>
      </c>
      <c r="AR94" s="174">
        <f t="shared" si="21"/>
        <v>-5.7356867485299251E-2</v>
      </c>
      <c r="AS94" s="173">
        <f t="shared" si="9"/>
        <v>2.0696776343533826E-26</v>
      </c>
      <c r="AT94" s="174" t="str">
        <f t="shared" si="10"/>
        <v>saniert</v>
      </c>
      <c r="AU94" s="174" cm="1">
        <f t="array" ref="AU94">IF(
    AS94 &gt; (IF(
        AT94 = "unsaniert",
        (MIN(IF(AT$1:AT$166="unsaniert",AS$1:AS$166)) + MAX(IF(AT$1:AT$166="unsaniert",AS$1:AS$166))) / 2,
        IF(
            AT94 = "teilsaniert",
            (MIN(IF(AT$1:AT$166="teilsaniert",AS$1:AS$166)) + MAX(IF(AT$1:AT$166="teilsaniert",AS$1:AS$166))) / 2,
            (MIN(IF(AT$1:AT$166="saniert",AS$1:AS$166)) + MAX(IF(AT$1:AT$166="saniert",AS$1:AS$166))) / 2
        )
    )),
    0,
    IF(
        AS93 &lt; (IF(
            AT94 = "unsaniert",
            (MIN(IF(AT$1:AT$166="unsaniert",AS$1:AS$166)) + MAX(IF(AT$1:AT$166="unsaniert",AS$1:AS$166))) / 2,
            IF(
                AT94 = "teilsaniert",
                (MIN(IF(AT$1:AT$166="teilsaniert",AS$1:AS$166)) + MAX(IF(AT$1:AT$166="teilsaniert",AS$1:AS$166))) / 2,
                (MIN(IF(AT$1:AT$166="saniert",AS$1:AS$166)) + MAX(IF(AT$1:AT$166="saniert",AS$1:AS$166))) / 2
            )
        )),
        0,
        AR94
    )
)</f>
        <v>0</v>
      </c>
      <c r="AV94" s="160"/>
      <c r="AW94" s="160"/>
      <c r="AX94" s="160"/>
      <c r="AY94" s="174">
        <f t="shared" si="22"/>
        <v>-1.0442580508884955</v>
      </c>
      <c r="AZ94" s="173">
        <f t="shared" si="24"/>
        <v>2.6895586377275829E-157</v>
      </c>
      <c r="BA94" s="174" t="str">
        <f t="shared" si="25"/>
        <v>saniert</v>
      </c>
      <c r="BB94" s="174" cm="1">
        <f t="array" ref="BB94">IF(
    AZ94 &gt; (IF(
        BA94 = "unsaniert",
        (MIN(IF(BA$1:BA$166="unsaniert",AZ$1:AZ$166)) + MAX(IF(BA$1:BA$166="unsaniert",AZ$1:AZ$166))) / 2,
        IF(
            BA94 = "teilsaniert",
            (MIN(IF(BA$1:BA$166="teilsaniert",AZ$1:AZ$166)) + MAX(IF(BA$1:BA$166="teilsaniert",AZ$1:AZ$166))) / 2,
            (MIN(IF(BA$1:BA$166="saniert",AZ$1:AZ$166)) + MAX(IF(BA$1:BA$166="saniert",AZ$1:AZ$166))) / 2
        )
    )),
    0,
    IF(
        AZ93 &lt; (IF(
            BA94 = "unsaniert",
            (MIN(IF(BA$1:BA$166="unsaniert",AZ$1:AZ$166)) + MAX(IF(BA$1:BA$166="unsaniert",AZ$1:AZ$166))) / 2,
            IF(
                BA94 = "teilsaniert",
                (MIN(IF(BA$1:BA$166="teilsaniert",AZ$1:AZ$166)) + MAX(IF(BA$1:BA$166="teilsaniert",AZ$1:AZ$166))) / 2,
                (MIN(IF(BA$1:BA$166="saniert",AZ$1:AZ$166)) + MAX(IF(BA$1:BA$166="saniert",AZ$1:AZ$166))) / 2
            )
        )),
        0,
        AY94
    )
)</f>
        <v>0</v>
      </c>
      <c r="BC94" s="160"/>
      <c r="BD94" s="160"/>
      <c r="BE94" s="160"/>
      <c r="BF94" s="174">
        <f t="shared" si="23"/>
        <v>-1.222002848533883</v>
      </c>
      <c r="BG94" s="173">
        <f t="shared" si="13"/>
        <v>5.9632872573239581E-98</v>
      </c>
      <c r="BH94" s="174" t="str">
        <f t="shared" si="14"/>
        <v>saniert</v>
      </c>
      <c r="BI94" s="174" cm="1">
        <f t="array" ref="BI94">IF(
    BG94 &gt; (IF(
        BH94 = "unsaniert",
        (MIN(IF(BH$1:BH$166="unsaniert",BG$1:BG$166)) + MAX(IF(BH$1:BH$166="unsaniert",BG$1:BG$166))) / 2,
        IF(
            BH94 = "teilsaniert",
            (MIN(IF(BH$1:BH$166="teilsaniert",BG$1:BG$166)) + MAX(IF(BH$1:BH$166="teilsaniert",BG$1:BG$166))) / 2,
            (MIN(IF(BH$1:BH$166="saniert",BG$1:BG$166)) + MAX(IF(BH$1:BH$166="saniert",BG$1:BG$166))) / 2
        )
    )),
    0,
    IF(
        BG93 &lt; (IF(
            BH94 = "unsaniert",
            (MIN(IF(BH$1:BH$166="unsaniert",BG$1:BG$166)) + MAX(IF(BH$1:BH$166="unsaniert",BG$1:BG$166))) / 2,
            IF(
                BH94 = "teilsaniert",
                (MIN(IF(BH$1:BH$166="teilsaniert",BG$1:BG$166)) + MAX(IF(BH$1:BH$166="teilsaniert",BG$1:BG$166))) / 2,
                (MIN(IF(BH$1:BH$166="saniert",BG$1:BG$166)) + MAX(IF(BH$1:BH$166="saniert",BG$1:BG$166))) / 2
            )
        )),
        0,
        BF94
    )
)</f>
        <v>0</v>
      </c>
    </row>
    <row r="95" spans="2:61">
      <c r="B95" s="174">
        <f t="shared" si="15"/>
        <v>-0.48572746904706376</v>
      </c>
      <c r="C95" s="173">
        <f>_xlfn.NORM.DIST(B95, B5,C5, TRUE)</f>
        <v>1.6912534940490521E-217</v>
      </c>
      <c r="D95" s="174" t="str">
        <f t="shared" si="0"/>
        <v>saniert</v>
      </c>
      <c r="E95" s="174" cm="1">
        <f t="array" ref="E95">IF(
    C95 &gt; (IF(
        D95 = "unsaniert",
        (MIN(IF(D$1:D$166="unsaniert",C$1:C$166)) + MAX(IF(D$1:D$166="unsaniert",C$1:C$166))) / 2,
        IF(
            D95 = "teilsaniert",
            (MIN(IF(D$1:D$166="teilsaniert",C$1:C$166)) + MAX(IF(D$1:D$166="teilsaniert",C$1:C$166))) / 2,
            (MIN(IF(D$1:D$166="saniert",C$1:C$166)) + MAX(IF(D$1:D$166="saniert",C$1:C$166))) / 2
        )
    )),
    0,
    IF(
        C94 &lt; (IF(
            D95 = "unsaniert",
            (MIN(IF(D$1:D$166="unsaniert",C$1:C$166)) + MAX(IF(D$1:D$166="unsaniert",C$1:C$166))) / 2,
            IF(
                D95 = "teilsaniert",
                (MIN(IF(D$1:D$166="teilsaniert",C$1:C$166)) + MAX(IF(D$1:D$166="teilsaniert",C$1:C$166))) / 2,
                (MIN(IF(D$1:D$166="saniert",C$1:C$166)) + MAX(IF(D$1:D$166="saniert",C$1:C$166))) / 2
            )
        )),
        0,
        B95
    )
)</f>
        <v>0</v>
      </c>
      <c r="H95" s="160"/>
      <c r="I95" s="174">
        <f t="shared" si="16"/>
        <v>-1.032973076658567</v>
      </c>
      <c r="J95" s="173">
        <f>_xlfn.NORM.DIST(I95, I5,J5, TRUE)</f>
        <v>2.9408567196503267E-189</v>
      </c>
      <c r="K95" s="174" t="str">
        <f t="shared" si="1"/>
        <v>saniert</v>
      </c>
      <c r="L95" s="174" cm="1">
        <f t="array" ref="L95">IF(
    J95 &gt; (IF(
        K95 = "unsaniert",
        (MIN(IF(K$1:K$166="unsaniert",J$1:J$166)) + MAX(IF(K$1:K$166="unsaniert",J$1:J$166))) / 2,
        IF(
            K95 = "teilsaniert",
            (MIN(IF(K$1:K$166="teilsaniert",J$1:J$166)) + MAX(IF(K$1:K$166="teilsaniert",J$1:J$166))) / 2,
            (MIN(IF(K$1:K$166="saniert",J$1:J$166)) + MAX(IF(K$1:K$166="saniert",J$1:J$166))) / 2
        )
    )),
    0,
    IF(
        J94 &lt; (IF(
            K95 = "unsaniert",
            (MIN(IF(K$1:K$166="unsaniert",J$1:J$166)) + MAX(IF(K$1:K$166="unsaniert",J$1:J$166))) / 2,
            IF(
                K95 = "teilsaniert",
                (MIN(IF(K$1:K$166="teilsaniert",J$1:J$166)) + MAX(IF(K$1:K$166="teilsaniert",J$1:J$166))) / 2,
                (MIN(IF(K$1:K$166="saniert",J$1:J$166)) + MAX(IF(K$1:K$166="saniert",J$1:J$166))) / 2
            )
        )),
        0,
        I95
    )
)</f>
        <v>0</v>
      </c>
      <c r="O95" s="160"/>
      <c r="P95" s="174">
        <f t="shared" si="17"/>
        <v>-1.4592196806394002</v>
      </c>
      <c r="Q95" s="173">
        <f>_xlfn.NORM.DIST(P95, P5,Q5, TRUE)</f>
        <v>0</v>
      </c>
      <c r="R95" s="174" t="str">
        <f t="shared" si="2"/>
        <v>saniert</v>
      </c>
      <c r="S95" s="174" cm="1">
        <f t="array" ref="S95">IF(
    Q95 &gt; (IF(
        R95 = "unsaniert",
        (MIN(IF(R$1:R$166="unsaniert",Q$1:Q$166)) + MAX(IF(R$1:R$166="unsaniert",Q$1:Q$166))) / 2,
        IF(
            R95 = "teilsaniert",
            (MIN(IF(R$1:R$166="teilsaniert",Q$1:Q$166)) + MAX(IF(R$1:R$166="teilsaniert",Q$1:Q$166))) / 2,
            (MIN(IF(R$1:R$166="saniert",Q$1:Q$166)) + MAX(IF(R$1:R$166="saniert",Q$1:Q$166))) / 2
        )
    )),
    0,
    IF(
        Q94 &lt; (IF(
            R95 = "unsaniert",
            (MIN(IF(R$1:R$166="unsaniert",Q$1:Q$166)) + MAX(IF(R$1:R$166="unsaniert",Q$1:Q$166))) / 2,
            IF(
                R95 = "teilsaniert",
                (MIN(IF(R$1:R$166="teilsaniert",Q$1:Q$166)) + MAX(IF(R$1:R$166="teilsaniert",Q$1:Q$166))) / 2,
                (MIN(IF(R$1:R$166="saniert",Q$1:Q$166)) + MAX(IF(R$1:R$166="saniert",Q$1:Q$166))) / 2
            )
        )),
        0,
        P95
    )
)</f>
        <v>0</v>
      </c>
      <c r="W95" s="174">
        <f t="shared" si="18"/>
        <v>-0.4823624844691704</v>
      </c>
      <c r="X95" s="173">
        <f t="shared" si="3"/>
        <v>5.2344723905708951E-131</v>
      </c>
      <c r="Y95" s="174" t="str">
        <f t="shared" si="4"/>
        <v>saniert</v>
      </c>
      <c r="Z95" s="174" cm="1">
        <f t="array" ref="Z95">IF(
    X95 &gt; (IF(
        Y95 = "unsaniert",
        (MIN(IF(Y$29:Y$166="unsaniert",X$29:X$166)) + MAX(IF(Y$29:Y$166="unsaniert",X$29:X$166))) / 2,
        IF(
            Y95 = "teilsaniert",
            (MIN(IF(Y$29:Y$166="teilsaniert",X$29:X$166)) + MAX(IF(Y$29:Y$166="teilsaniert",X$29:X$166))) / 2,
            (MIN(IF(Y$29:Y$166="saniert",X$29:X$166)) + MAX(IF(Y$29:Y$166="saniert",X$29:X$166))) / 2
        )
    )),
    0,
    IF(
        X94 &lt; (IF(
            Y95 = "unsaniert",
            (MIN(IF(Y$29:Y$166="unsaniert",X$29:X$166)) + MAX(IF(Y$29:Y$166="unsaniert",X$29:X$166))) / 2,
            IF(
                Y95 = "teilsaniert",
                (MIN(IF(Y$29:Y$166="teilsaniert",X$29:X$166)) + MAX(IF(Y$29:Y$166="teilsaniert",X$29:X$166))) / 2,
                (MIN(IF(Y$29:Y$166="saniert",X$29:X$166)) + MAX(IF(Y$29:Y$166="saniert",X$29:X$166))) / 2
            )
        )),
        0,
        W95
    )
)</f>
        <v>0</v>
      </c>
      <c r="AA95" s="160"/>
      <c r="AB95" s="160"/>
      <c r="AC95" s="160"/>
      <c r="AD95" s="174">
        <f t="shared" si="19"/>
        <v>-1.0378267054042698</v>
      </c>
      <c r="AE95" s="173">
        <f t="shared" si="5"/>
        <v>0</v>
      </c>
      <c r="AF95" s="174" t="str">
        <f t="shared" si="6"/>
        <v>saniert</v>
      </c>
      <c r="AG95" s="174" cm="1">
        <f t="array" ref="AG95">IF(
    AE95 &gt; (IF(
        AF95 = "unsaniert",
        (MIN(IF(AF$1:AF$166="unsaniert",AE$1:AE$166)) + MAX(IF(AF$1:AF$166="unsaniert",AE$1:AE$166))) / 2,
        IF(
            AF95 = "teilsaniert",
            (MIN(IF(AF$1:AF$166="teilsaniert",AE$1:AE$166)) + MAX(IF(AF$1:AF$166="teilsaniert",AE$1:AE$166))) / 2,
            (MIN(IF(AF$1:AF$166="saniert",AE$1:AE$166)) + MAX(IF(AF$1:AF$166="saniert",AE$1:AE$166))) / 2
        )
    )),
    0,
    IF(
        AE94 &lt; (IF(
            AF95 = "unsaniert",
            (MIN(IF(AF$1:AF$166="unsaniert",AE$1:AE$166)) + MAX(IF(AF$1:AF$166="unsaniert",AE$1:AE$166))) / 2,
            IF(
                AF95 = "teilsaniert",
                (MIN(IF(AF$1:AF$166="teilsaniert",AE$1:AE$166)) + MAX(IF(AF$1:AF$166="teilsaniert",AE$1:AE$166))) / 2,
                (MIN(IF(AF$1:AF$166="saniert",AE$1:AE$166)) + MAX(IF(AF$1:AF$166="saniert",AE$1:AE$166))) / 2
            )
        )),
        0,
        AD95
    )
)</f>
        <v>0</v>
      </c>
      <c r="AH95" s="160"/>
      <c r="AI95" s="160"/>
      <c r="AJ95" s="160"/>
      <c r="AK95" s="174">
        <f t="shared" si="20"/>
        <v>-1.4252517523056647</v>
      </c>
      <c r="AL95" s="173">
        <f t="shared" si="7"/>
        <v>0</v>
      </c>
      <c r="AM95" s="174" t="str">
        <f t="shared" si="8"/>
        <v>saniert</v>
      </c>
      <c r="AN95" s="174" cm="1">
        <f t="array" ref="AN95">IF(
    AL95 &gt; (IF(
        AM95 = "unsaniert",
        (MIN(IF(AM$1:AM$166="unsaniert",AL$1:AL$166)) + MAX(IF(AM$1:AM$166="unsaniert",AL$1:AL$166))) / 2,
        IF(
            AM95 = "teilsaniert",
            (MIN(IF(AM$1:AM$166="teilsaniert",AL$1:AL$166)) + MAX(IF(AM$1:AM$166="teilsaniert",AL$1:AL$166))) / 2,
            (MIN(IF(AM$1:AM$166="saniert",AL$1:AL$166)) + MAX(IF(AM$1:AM$166="saniert",AL$1:AL$166))) / 2
        )
    )),
    0,
    IF(
        AL94 &lt; (IF(
            AM95 = "unsaniert",
            (MIN(IF(AM$1:AM$166="unsaniert",AL$1:AL$166)) + MAX(IF(AM$1:AM$166="unsaniert",AL$1:AL$166))) / 2,
            IF(
                AM95 = "teilsaniert",
                (MIN(IF(AM$1:AM$166="teilsaniert",AL$1:AL$166)) + MAX(IF(AM$1:AM$166="teilsaniert",AL$1:AL$166))) / 2,
                (MIN(IF(AM$1:AM$166="saniert",AL$1:AL$166)) + MAX(IF(AM$1:AM$166="saniert",AL$1:AL$166))) / 2
            )
        )),
        0,
        AK95
    )
)</f>
        <v>0</v>
      </c>
      <c r="AR95" s="174">
        <f t="shared" si="21"/>
        <v>-8.735686748529925E-2</v>
      </c>
      <c r="AS95" s="173">
        <f t="shared" si="9"/>
        <v>1.7360046886716574E-27</v>
      </c>
      <c r="AT95" s="174" t="str">
        <f t="shared" si="10"/>
        <v>saniert</v>
      </c>
      <c r="AU95" s="174" cm="1">
        <f t="array" ref="AU95">IF(
    AS95 &gt; (IF(
        AT95 = "unsaniert",
        (MIN(IF(AT$1:AT$166="unsaniert",AS$1:AS$166)) + MAX(IF(AT$1:AT$166="unsaniert",AS$1:AS$166))) / 2,
        IF(
            AT95 = "teilsaniert",
            (MIN(IF(AT$1:AT$166="teilsaniert",AS$1:AS$166)) + MAX(IF(AT$1:AT$166="teilsaniert",AS$1:AS$166))) / 2,
            (MIN(IF(AT$1:AT$166="saniert",AS$1:AS$166)) + MAX(IF(AT$1:AT$166="saniert",AS$1:AS$166))) / 2
        )
    )),
    0,
    IF(
        AS94 &lt; (IF(
            AT95 = "unsaniert",
            (MIN(IF(AT$1:AT$166="unsaniert",AS$1:AS$166)) + MAX(IF(AT$1:AT$166="unsaniert",AS$1:AS$166))) / 2,
            IF(
                AT95 = "teilsaniert",
                (MIN(IF(AT$1:AT$166="teilsaniert",AS$1:AS$166)) + MAX(IF(AT$1:AT$166="teilsaniert",AS$1:AS$166))) / 2,
                (MIN(IF(AT$1:AT$166="saniert",AS$1:AS$166)) + MAX(IF(AT$1:AT$166="saniert",AS$1:AS$166))) / 2
            )
        )),
        0,
        AR95
    )
)</f>
        <v>0</v>
      </c>
      <c r="AV95" s="160"/>
      <c r="AW95" s="160"/>
      <c r="AX95" s="160"/>
      <c r="AY95" s="174">
        <f t="shared" si="22"/>
        <v>-1.0742580508884956</v>
      </c>
      <c r="AZ95" s="173">
        <f t="shared" si="24"/>
        <v>3.4003130226722551E-163</v>
      </c>
      <c r="BA95" s="174" t="str">
        <f t="shared" si="25"/>
        <v>saniert</v>
      </c>
      <c r="BB95" s="174" cm="1">
        <f t="array" ref="BB95">IF(
    AZ95 &gt; (IF(
        BA95 = "unsaniert",
        (MIN(IF(BA$1:BA$166="unsaniert",AZ$1:AZ$166)) + MAX(IF(BA$1:BA$166="unsaniert",AZ$1:AZ$166))) / 2,
        IF(
            BA95 = "teilsaniert",
            (MIN(IF(BA$1:BA$166="teilsaniert",AZ$1:AZ$166)) + MAX(IF(BA$1:BA$166="teilsaniert",AZ$1:AZ$166))) / 2,
            (MIN(IF(BA$1:BA$166="saniert",AZ$1:AZ$166)) + MAX(IF(BA$1:BA$166="saniert",AZ$1:AZ$166))) / 2
        )
    )),
    0,
    IF(
        AZ94 &lt; (IF(
            BA95 = "unsaniert",
            (MIN(IF(BA$1:BA$166="unsaniert",AZ$1:AZ$166)) + MAX(IF(BA$1:BA$166="unsaniert",AZ$1:AZ$166))) / 2,
            IF(
                BA95 = "teilsaniert",
                (MIN(IF(BA$1:BA$166="teilsaniert",AZ$1:AZ$166)) + MAX(IF(BA$1:BA$166="teilsaniert",AZ$1:AZ$166))) / 2,
                (MIN(IF(BA$1:BA$166="saniert",AZ$1:AZ$166)) + MAX(IF(BA$1:BA$166="saniert",AZ$1:AZ$166))) / 2
            )
        )),
        0,
        AY95
    )
)</f>
        <v>0</v>
      </c>
      <c r="BC95" s="160"/>
      <c r="BD95" s="160"/>
      <c r="BE95" s="160"/>
      <c r="BF95" s="174">
        <f t="shared" si="23"/>
        <v>-1.252002848533883</v>
      </c>
      <c r="BG95" s="173">
        <f t="shared" si="13"/>
        <v>1.0736162413471952E-101</v>
      </c>
      <c r="BH95" s="174" t="str">
        <f t="shared" si="14"/>
        <v>saniert</v>
      </c>
      <c r="BI95" s="174" cm="1">
        <f t="array" ref="BI95">IF(
    BG95 &gt; (IF(
        BH95 = "unsaniert",
        (MIN(IF(BH$1:BH$166="unsaniert",BG$1:BG$166)) + MAX(IF(BH$1:BH$166="unsaniert",BG$1:BG$166))) / 2,
        IF(
            BH95 = "teilsaniert",
            (MIN(IF(BH$1:BH$166="teilsaniert",BG$1:BG$166)) + MAX(IF(BH$1:BH$166="teilsaniert",BG$1:BG$166))) / 2,
            (MIN(IF(BH$1:BH$166="saniert",BG$1:BG$166)) + MAX(IF(BH$1:BH$166="saniert",BG$1:BG$166))) / 2
        )
    )),
    0,
    IF(
        BG94 &lt; (IF(
            BH95 = "unsaniert",
            (MIN(IF(BH$1:BH$166="unsaniert",BG$1:BG$166)) + MAX(IF(BH$1:BH$166="unsaniert",BG$1:BG$166))) / 2,
            IF(
                BH95 = "teilsaniert",
                (MIN(IF(BH$1:BH$166="teilsaniert",BG$1:BG$166)) + MAX(IF(BH$1:BH$166="teilsaniert",BG$1:BG$166))) / 2,
                (MIN(IF(BH$1:BH$166="saniert",BG$1:BG$166)) + MAX(IF(BH$1:BH$166="saniert",BG$1:BG$166))) / 2
            )
        )),
        0,
        BF95
    )
)</f>
        <v>0</v>
      </c>
    </row>
    <row r="96" spans="2:61">
      <c r="B96" s="174">
        <f t="shared" si="15"/>
        <v>-0.51572746904706379</v>
      </c>
      <c r="C96" s="173">
        <f>_xlfn.NORM.DIST(B96, B5,C5, TRUE)</f>
        <v>2.0099738715794105E-225</v>
      </c>
      <c r="D96" s="174" t="str">
        <f t="shared" si="0"/>
        <v>saniert</v>
      </c>
      <c r="E96" s="174" cm="1">
        <f t="array" ref="E96">IF(
    C96 &gt; (IF(
        D96 = "unsaniert",
        (MIN(IF(D$1:D$166="unsaniert",C$1:C$166)) + MAX(IF(D$1:D$166="unsaniert",C$1:C$166))) / 2,
        IF(
            D96 = "teilsaniert",
            (MIN(IF(D$1:D$166="teilsaniert",C$1:C$166)) + MAX(IF(D$1:D$166="teilsaniert",C$1:C$166))) / 2,
            (MIN(IF(D$1:D$166="saniert",C$1:C$166)) + MAX(IF(D$1:D$166="saniert",C$1:C$166))) / 2
        )
    )),
    0,
    IF(
        C95 &lt; (IF(
            D96 = "unsaniert",
            (MIN(IF(D$1:D$166="unsaniert",C$1:C$166)) + MAX(IF(D$1:D$166="unsaniert",C$1:C$166))) / 2,
            IF(
                D96 = "teilsaniert",
                (MIN(IF(D$1:D$166="teilsaniert",C$1:C$166)) + MAX(IF(D$1:D$166="teilsaniert",C$1:C$166))) / 2,
                (MIN(IF(D$1:D$166="saniert",C$1:C$166)) + MAX(IF(D$1:D$166="saniert",C$1:C$166))) / 2
            )
        )),
        0,
        B96
    )
)</f>
        <v>0</v>
      </c>
      <c r="H96" s="160"/>
      <c r="I96" s="174">
        <f t="shared" si="16"/>
        <v>-1.062973076658567</v>
      </c>
      <c r="J96" s="173">
        <f>_xlfn.NORM.DIST(I96, I5,J5, TRUE)</f>
        <v>3.4574803830461508E-196</v>
      </c>
      <c r="K96" s="174" t="str">
        <f t="shared" si="1"/>
        <v>saniert</v>
      </c>
      <c r="L96" s="174" cm="1">
        <f t="array" ref="L96">IF(
    J96 &gt; (IF(
        K96 = "unsaniert",
        (MIN(IF(K$1:K$166="unsaniert",J$1:J$166)) + MAX(IF(K$1:K$166="unsaniert",J$1:J$166))) / 2,
        IF(
            K96 = "teilsaniert",
            (MIN(IF(K$1:K$166="teilsaniert",J$1:J$166)) + MAX(IF(K$1:K$166="teilsaniert",J$1:J$166))) / 2,
            (MIN(IF(K$1:K$166="saniert",J$1:J$166)) + MAX(IF(K$1:K$166="saniert",J$1:J$166))) / 2
        )
    )),
    0,
    IF(
        J95 &lt; (IF(
            K96 = "unsaniert",
            (MIN(IF(K$1:K$166="unsaniert",J$1:J$166)) + MAX(IF(K$1:K$166="unsaniert",J$1:J$166))) / 2,
            IF(
                K96 = "teilsaniert",
                (MIN(IF(K$1:K$166="teilsaniert",J$1:J$166)) + MAX(IF(K$1:K$166="teilsaniert",J$1:J$166))) / 2,
                (MIN(IF(K$1:K$166="saniert",J$1:J$166)) + MAX(IF(K$1:K$166="saniert",J$1:J$166))) / 2
            )
        )),
        0,
        I96
    )
)</f>
        <v>0</v>
      </c>
      <c r="O96" s="160"/>
      <c r="P96" s="174">
        <f t="shared" si="17"/>
        <v>-1.4892196806394002</v>
      </c>
      <c r="Q96" s="173">
        <f>_xlfn.NORM.DIST(P96, P5,Q5, TRUE)</f>
        <v>0</v>
      </c>
      <c r="R96" s="174" t="str">
        <f t="shared" si="2"/>
        <v>saniert</v>
      </c>
      <c r="S96" s="174" cm="1">
        <f t="array" ref="S96">IF(
    Q96 &gt; (IF(
        R96 = "unsaniert",
        (MIN(IF(R$1:R$166="unsaniert",Q$1:Q$166)) + MAX(IF(R$1:R$166="unsaniert",Q$1:Q$166))) / 2,
        IF(
            R96 = "teilsaniert",
            (MIN(IF(R$1:R$166="teilsaniert",Q$1:Q$166)) + MAX(IF(R$1:R$166="teilsaniert",Q$1:Q$166))) / 2,
            (MIN(IF(R$1:R$166="saniert",Q$1:Q$166)) + MAX(IF(R$1:R$166="saniert",Q$1:Q$166))) / 2
        )
    )),
    0,
    IF(
        Q95 &lt; (IF(
            R96 = "unsaniert",
            (MIN(IF(R$1:R$166="unsaniert",Q$1:Q$166)) + MAX(IF(R$1:R$166="unsaniert",Q$1:Q$166))) / 2,
            IF(
                R96 = "teilsaniert",
                (MIN(IF(R$1:R$166="teilsaniert",Q$1:Q$166)) + MAX(IF(R$1:R$166="teilsaniert",Q$1:Q$166))) / 2,
                (MIN(IF(R$1:R$166="saniert",Q$1:Q$166)) + MAX(IF(R$1:R$166="saniert",Q$1:Q$166))) / 2
            )
        )),
        0,
        P96
    )
)</f>
        <v>0</v>
      </c>
      <c r="W96" s="174">
        <f t="shared" si="18"/>
        <v>-0.51236248446917043</v>
      </c>
      <c r="X96" s="173">
        <f t="shared" si="3"/>
        <v>7.1515825376019011E-136</v>
      </c>
      <c r="Y96" s="174" t="str">
        <f t="shared" si="4"/>
        <v>saniert</v>
      </c>
      <c r="Z96" s="174" cm="1">
        <f t="array" ref="Z96">IF(
    X96 &gt; (IF(
        Y96 = "unsaniert",
        (MIN(IF(Y$29:Y$166="unsaniert",X$29:X$166)) + MAX(IF(Y$29:Y$166="unsaniert",X$29:X$166))) / 2,
        IF(
            Y96 = "teilsaniert",
            (MIN(IF(Y$29:Y$166="teilsaniert",X$29:X$166)) + MAX(IF(Y$29:Y$166="teilsaniert",X$29:X$166))) / 2,
            (MIN(IF(Y$29:Y$166="saniert",X$29:X$166)) + MAX(IF(Y$29:Y$166="saniert",X$29:X$166))) / 2
        )
    )),
    0,
    IF(
        X95 &lt; (IF(
            Y96 = "unsaniert",
            (MIN(IF(Y$29:Y$166="unsaniert",X$29:X$166)) + MAX(IF(Y$29:Y$166="unsaniert",X$29:X$166))) / 2,
            IF(
                Y96 = "teilsaniert",
                (MIN(IF(Y$29:Y$166="teilsaniert",X$29:X$166)) + MAX(IF(Y$29:Y$166="teilsaniert",X$29:X$166))) / 2,
                (MIN(IF(Y$29:Y$166="saniert",X$29:X$166)) + MAX(IF(Y$29:Y$166="saniert",X$29:X$166))) / 2
            )
        )),
        0,
        W96
    )
)</f>
        <v>0</v>
      </c>
      <c r="AA96" s="160"/>
      <c r="AB96" s="160"/>
      <c r="AC96" s="160"/>
      <c r="AD96" s="174">
        <f t="shared" si="19"/>
        <v>-1.0678267054042698</v>
      </c>
      <c r="AE96" s="173">
        <f t="shared" si="5"/>
        <v>0</v>
      </c>
      <c r="AF96" s="174" t="str">
        <f t="shared" si="6"/>
        <v>saniert</v>
      </c>
      <c r="AG96" s="174" cm="1">
        <f t="array" ref="AG96">IF(
    AE96 &gt; (IF(
        AF96 = "unsaniert",
        (MIN(IF(AF$1:AF$166="unsaniert",AE$1:AE$166)) + MAX(IF(AF$1:AF$166="unsaniert",AE$1:AE$166))) / 2,
        IF(
            AF96 = "teilsaniert",
            (MIN(IF(AF$1:AF$166="teilsaniert",AE$1:AE$166)) + MAX(IF(AF$1:AF$166="teilsaniert",AE$1:AE$166))) / 2,
            (MIN(IF(AF$1:AF$166="saniert",AE$1:AE$166)) + MAX(IF(AF$1:AF$166="saniert",AE$1:AE$166))) / 2
        )
    )),
    0,
    IF(
        AE95 &lt; (IF(
            AF96 = "unsaniert",
            (MIN(IF(AF$1:AF$166="unsaniert",AE$1:AE$166)) + MAX(IF(AF$1:AF$166="unsaniert",AE$1:AE$166))) / 2,
            IF(
                AF96 = "teilsaniert",
                (MIN(IF(AF$1:AF$166="teilsaniert",AE$1:AE$166)) + MAX(IF(AF$1:AF$166="teilsaniert",AE$1:AE$166))) / 2,
                (MIN(IF(AF$1:AF$166="saniert",AE$1:AE$166)) + MAX(IF(AF$1:AF$166="saniert",AE$1:AE$166))) / 2
            )
        )),
        0,
        AD96
    )
)</f>
        <v>0</v>
      </c>
      <c r="AH96" s="160"/>
      <c r="AI96" s="160"/>
      <c r="AJ96" s="160"/>
      <c r="AK96" s="174">
        <f t="shared" si="20"/>
        <v>-1.4552517523056647</v>
      </c>
      <c r="AL96" s="173">
        <f t="shared" si="7"/>
        <v>0</v>
      </c>
      <c r="AM96" s="174" t="str">
        <f t="shared" si="8"/>
        <v>saniert</v>
      </c>
      <c r="AN96" s="174" cm="1">
        <f t="array" ref="AN96">IF(
    AL96 &gt; (IF(
        AM96 = "unsaniert",
        (MIN(IF(AM$1:AM$166="unsaniert",AL$1:AL$166)) + MAX(IF(AM$1:AM$166="unsaniert",AL$1:AL$166))) / 2,
        IF(
            AM96 = "teilsaniert",
            (MIN(IF(AM$1:AM$166="teilsaniert",AL$1:AL$166)) + MAX(IF(AM$1:AM$166="teilsaniert",AL$1:AL$166))) / 2,
            (MIN(IF(AM$1:AM$166="saniert",AL$1:AL$166)) + MAX(IF(AM$1:AM$166="saniert",AL$1:AL$166))) / 2
        )
    )),
    0,
    IF(
        AL95 &lt; (IF(
            AM96 = "unsaniert",
            (MIN(IF(AM$1:AM$166="unsaniert",AL$1:AL$166)) + MAX(IF(AM$1:AM$166="unsaniert",AL$1:AL$166))) / 2,
            IF(
                AM96 = "teilsaniert",
                (MIN(IF(AM$1:AM$166="teilsaniert",AL$1:AL$166)) + MAX(IF(AM$1:AM$166="teilsaniert",AL$1:AL$166))) / 2,
                (MIN(IF(AM$1:AM$166="saniert",AL$1:AL$166)) + MAX(IF(AM$1:AM$166="saniert",AL$1:AL$166))) / 2
            )
        )),
        0,
        AK96
    )
)</f>
        <v>0</v>
      </c>
      <c r="AR96" s="174">
        <f t="shared" si="21"/>
        <v>-0.11735686748529925</v>
      </c>
      <c r="AS96" s="173">
        <f t="shared" si="9"/>
        <v>1.3817042598762964E-28</v>
      </c>
      <c r="AT96" s="174" t="str">
        <f t="shared" si="10"/>
        <v>saniert</v>
      </c>
      <c r="AU96" s="174" cm="1">
        <f t="array" ref="AU96">IF(
    AS96 &gt; (IF(
        AT96 = "unsaniert",
        (MIN(IF(AT$1:AT$166="unsaniert",AS$1:AS$166)) + MAX(IF(AT$1:AT$166="unsaniert",AS$1:AS$166))) / 2,
        IF(
            AT96 = "teilsaniert",
            (MIN(IF(AT$1:AT$166="teilsaniert",AS$1:AS$166)) + MAX(IF(AT$1:AT$166="teilsaniert",AS$1:AS$166))) / 2,
            (MIN(IF(AT$1:AT$166="saniert",AS$1:AS$166)) + MAX(IF(AT$1:AT$166="saniert",AS$1:AS$166))) / 2
        )
    )),
    0,
    IF(
        AS95 &lt; (IF(
            AT96 = "unsaniert",
            (MIN(IF(AT$1:AT$166="unsaniert",AS$1:AS$166)) + MAX(IF(AT$1:AT$166="unsaniert",AS$1:AS$166))) / 2,
            IF(
                AT96 = "teilsaniert",
                (MIN(IF(AT$1:AT$166="teilsaniert",AS$1:AS$166)) + MAX(IF(AT$1:AT$166="teilsaniert",AS$1:AS$166))) / 2,
                (MIN(IF(AT$1:AT$166="saniert",AS$1:AS$166)) + MAX(IF(AT$1:AT$166="saniert",AS$1:AS$166))) / 2
            )
        )),
        0,
        AR96
    )
)</f>
        <v>0</v>
      </c>
      <c r="AV96" s="160"/>
      <c r="AW96" s="160"/>
      <c r="AX96" s="160"/>
      <c r="AY96" s="174">
        <f t="shared" si="22"/>
        <v>-1.1042580508884956</v>
      </c>
      <c r="AZ96" s="173">
        <f t="shared" si="24"/>
        <v>3.3380323562993229E-169</v>
      </c>
      <c r="BA96" s="174" t="str">
        <f t="shared" si="25"/>
        <v>saniert</v>
      </c>
      <c r="BB96" s="174" cm="1">
        <f t="array" ref="BB96">IF(
    AZ96 &gt; (IF(
        BA96 = "unsaniert",
        (MIN(IF(BA$1:BA$166="unsaniert",AZ$1:AZ$166)) + MAX(IF(BA$1:BA$166="unsaniert",AZ$1:AZ$166))) / 2,
        IF(
            BA96 = "teilsaniert",
            (MIN(IF(BA$1:BA$166="teilsaniert",AZ$1:AZ$166)) + MAX(IF(BA$1:BA$166="teilsaniert",AZ$1:AZ$166))) / 2,
            (MIN(IF(BA$1:BA$166="saniert",AZ$1:AZ$166)) + MAX(IF(BA$1:BA$166="saniert",AZ$1:AZ$166))) / 2
        )
    )),
    0,
    IF(
        AZ95 &lt; (IF(
            BA96 = "unsaniert",
            (MIN(IF(BA$1:BA$166="unsaniert",AZ$1:AZ$166)) + MAX(IF(BA$1:BA$166="unsaniert",AZ$1:AZ$166))) / 2,
            IF(
                BA96 = "teilsaniert",
                (MIN(IF(BA$1:BA$166="teilsaniert",AZ$1:AZ$166)) + MAX(IF(BA$1:BA$166="teilsaniert",AZ$1:AZ$166))) / 2,
                (MIN(IF(BA$1:BA$166="saniert",AZ$1:AZ$166)) + MAX(IF(BA$1:BA$166="saniert",AZ$1:AZ$166))) / 2
            )
        )),
        0,
        AY96
    )
)</f>
        <v>0</v>
      </c>
      <c r="BC96" s="160"/>
      <c r="BD96" s="160"/>
      <c r="BE96" s="160"/>
      <c r="BF96" s="174">
        <f t="shared" si="23"/>
        <v>-1.282002848533883</v>
      </c>
      <c r="BG96" s="173">
        <f t="shared" si="13"/>
        <v>1.6393620499888494E-105</v>
      </c>
      <c r="BH96" s="174" t="str">
        <f t="shared" si="14"/>
        <v>saniert</v>
      </c>
      <c r="BI96" s="174" cm="1">
        <f t="array" ref="BI96">IF(
    BG96 &gt; (IF(
        BH96 = "unsaniert",
        (MIN(IF(BH$1:BH$166="unsaniert",BG$1:BG$166)) + MAX(IF(BH$1:BH$166="unsaniert",BG$1:BG$166))) / 2,
        IF(
            BH96 = "teilsaniert",
            (MIN(IF(BH$1:BH$166="teilsaniert",BG$1:BG$166)) + MAX(IF(BH$1:BH$166="teilsaniert",BG$1:BG$166))) / 2,
            (MIN(IF(BH$1:BH$166="saniert",BG$1:BG$166)) + MAX(IF(BH$1:BH$166="saniert",BG$1:BG$166))) / 2
        )
    )),
    0,
    IF(
        BG95 &lt; (IF(
            BH96 = "unsaniert",
            (MIN(IF(BH$1:BH$166="unsaniert",BG$1:BG$166)) + MAX(IF(BH$1:BH$166="unsaniert",BG$1:BG$166))) / 2,
            IF(
                BH96 = "teilsaniert",
                (MIN(IF(BH$1:BH$166="teilsaniert",BG$1:BG$166)) + MAX(IF(BH$1:BH$166="teilsaniert",BG$1:BG$166))) / 2,
                (MIN(IF(BH$1:BH$166="saniert",BG$1:BG$166)) + MAX(IF(BH$1:BH$166="saniert",BG$1:BG$166))) / 2
            )
        )),
        0,
        BF96
    )
)</f>
        <v>0</v>
      </c>
    </row>
    <row r="97" spans="2:61">
      <c r="B97" s="174">
        <f t="shared" si="15"/>
        <v>-0.54572746904706382</v>
      </c>
      <c r="C97" s="173">
        <f>_xlfn.NORM.DIST(B97, B5,C5, TRUE)</f>
        <v>1.7182296633931415E-233</v>
      </c>
      <c r="D97" s="174" t="str">
        <f t="shared" si="0"/>
        <v>saniert</v>
      </c>
      <c r="E97" s="174" cm="1">
        <f t="array" ref="E97">IF(
    C97 &gt; (IF(
        D97 = "unsaniert",
        (MIN(IF(D$1:D$166="unsaniert",C$1:C$166)) + MAX(IF(D$1:D$166="unsaniert",C$1:C$166))) / 2,
        IF(
            D97 = "teilsaniert",
            (MIN(IF(D$1:D$166="teilsaniert",C$1:C$166)) + MAX(IF(D$1:D$166="teilsaniert",C$1:C$166))) / 2,
            (MIN(IF(D$1:D$166="saniert",C$1:C$166)) + MAX(IF(D$1:D$166="saniert",C$1:C$166))) / 2
        )
    )),
    0,
    IF(
        C96 &lt; (IF(
            D97 = "unsaniert",
            (MIN(IF(D$1:D$166="unsaniert",C$1:C$166)) + MAX(IF(D$1:D$166="unsaniert",C$1:C$166))) / 2,
            IF(
                D97 = "teilsaniert",
                (MIN(IF(D$1:D$166="teilsaniert",C$1:C$166)) + MAX(IF(D$1:D$166="teilsaniert",C$1:C$166))) / 2,
                (MIN(IF(D$1:D$166="saniert",C$1:C$166)) + MAX(IF(D$1:D$166="saniert",C$1:C$166))) / 2
            )
        )),
        0,
        B97
    )
)</f>
        <v>0</v>
      </c>
      <c r="H97" s="160"/>
      <c r="I97" s="174">
        <f t="shared" si="16"/>
        <v>-1.092973076658567</v>
      </c>
      <c r="J97" s="173">
        <f>_xlfn.NORM.DIST(I97, I5,J5, TRUE)</f>
        <v>3.0421146742130394E-203</v>
      </c>
      <c r="K97" s="174" t="str">
        <f t="shared" si="1"/>
        <v>saniert</v>
      </c>
      <c r="L97" s="174" cm="1">
        <f t="array" ref="L97">IF(
    J97 &gt; (IF(
        K97 = "unsaniert",
        (MIN(IF(K$1:K$166="unsaniert",J$1:J$166)) + MAX(IF(K$1:K$166="unsaniert",J$1:J$166))) / 2,
        IF(
            K97 = "teilsaniert",
            (MIN(IF(K$1:K$166="teilsaniert",J$1:J$166)) + MAX(IF(K$1:K$166="teilsaniert",J$1:J$166))) / 2,
            (MIN(IF(K$1:K$166="saniert",J$1:J$166)) + MAX(IF(K$1:K$166="saniert",J$1:J$166))) / 2
        )
    )),
    0,
    IF(
        J96 &lt; (IF(
            K97 = "unsaniert",
            (MIN(IF(K$1:K$166="unsaniert",J$1:J$166)) + MAX(IF(K$1:K$166="unsaniert",J$1:J$166))) / 2,
            IF(
                K97 = "teilsaniert",
                (MIN(IF(K$1:K$166="teilsaniert",J$1:J$166)) + MAX(IF(K$1:K$166="teilsaniert",J$1:J$166))) / 2,
                (MIN(IF(K$1:K$166="saniert",J$1:J$166)) + MAX(IF(K$1:K$166="saniert",J$1:J$166))) / 2
            )
        )),
        0,
        I97
    )
)</f>
        <v>0</v>
      </c>
      <c r="O97" s="160"/>
      <c r="P97" s="174">
        <f t="shared" si="17"/>
        <v>-1.5192196806394003</v>
      </c>
      <c r="Q97" s="173">
        <f>_xlfn.NORM.DIST(P97, P5,Q5, TRUE)</f>
        <v>0</v>
      </c>
      <c r="R97" s="174" t="str">
        <f t="shared" si="2"/>
        <v>saniert</v>
      </c>
      <c r="S97" s="174" cm="1">
        <f t="array" ref="S97">IF(
    Q97 &gt; (IF(
        R97 = "unsaniert",
        (MIN(IF(R$1:R$166="unsaniert",Q$1:Q$166)) + MAX(IF(R$1:R$166="unsaniert",Q$1:Q$166))) / 2,
        IF(
            R97 = "teilsaniert",
            (MIN(IF(R$1:R$166="teilsaniert",Q$1:Q$166)) + MAX(IF(R$1:R$166="teilsaniert",Q$1:Q$166))) / 2,
            (MIN(IF(R$1:R$166="saniert",Q$1:Q$166)) + MAX(IF(R$1:R$166="saniert",Q$1:Q$166))) / 2
        )
    )),
    0,
    IF(
        Q96 &lt; (IF(
            R97 = "unsaniert",
            (MIN(IF(R$1:R$166="unsaniert",Q$1:Q$166)) + MAX(IF(R$1:R$166="unsaniert",Q$1:Q$166))) / 2,
            IF(
                R97 = "teilsaniert",
                (MIN(IF(R$1:R$166="teilsaniert",Q$1:Q$166)) + MAX(IF(R$1:R$166="teilsaniert",Q$1:Q$166))) / 2,
                (MIN(IF(R$1:R$166="saniert",Q$1:Q$166)) + MAX(IF(R$1:R$166="saniert",Q$1:Q$166))) / 2
            )
        )),
        0,
        P97
    )
)</f>
        <v>0</v>
      </c>
      <c r="W97" s="174">
        <f t="shared" si="18"/>
        <v>-0.54236248446917046</v>
      </c>
      <c r="X97" s="173">
        <f t="shared" si="3"/>
        <v>7.9432300422127613E-141</v>
      </c>
      <c r="Y97" s="174" t="str">
        <f t="shared" si="4"/>
        <v>saniert</v>
      </c>
      <c r="Z97" s="174" cm="1">
        <f t="array" ref="Z97">IF(
    X97 &gt; (IF(
        Y97 = "unsaniert",
        (MIN(IF(Y$29:Y$166="unsaniert",X$29:X$166)) + MAX(IF(Y$29:Y$166="unsaniert",X$29:X$166))) / 2,
        IF(
            Y97 = "teilsaniert",
            (MIN(IF(Y$29:Y$166="teilsaniert",X$29:X$166)) + MAX(IF(Y$29:Y$166="teilsaniert",X$29:X$166))) / 2,
            (MIN(IF(Y$29:Y$166="saniert",X$29:X$166)) + MAX(IF(Y$29:Y$166="saniert",X$29:X$166))) / 2
        )
    )),
    0,
    IF(
        X96 &lt; (IF(
            Y97 = "unsaniert",
            (MIN(IF(Y$29:Y$166="unsaniert",X$29:X$166)) + MAX(IF(Y$29:Y$166="unsaniert",X$29:X$166))) / 2,
            IF(
                Y97 = "teilsaniert",
                (MIN(IF(Y$29:Y$166="teilsaniert",X$29:X$166)) + MAX(IF(Y$29:Y$166="teilsaniert",X$29:X$166))) / 2,
                (MIN(IF(Y$29:Y$166="saniert",X$29:X$166)) + MAX(IF(Y$29:Y$166="saniert",X$29:X$166))) / 2
            )
        )),
        0,
        W97
    )
)</f>
        <v>0</v>
      </c>
      <c r="AA97" s="160"/>
      <c r="AB97" s="160"/>
      <c r="AC97" s="160"/>
      <c r="AD97" s="174">
        <f t="shared" si="19"/>
        <v>-1.0978267054042699</v>
      </c>
      <c r="AE97" s="173">
        <f t="shared" si="5"/>
        <v>0</v>
      </c>
      <c r="AF97" s="174" t="str">
        <f t="shared" si="6"/>
        <v>saniert</v>
      </c>
      <c r="AG97" s="174" cm="1">
        <f t="array" ref="AG97">IF(
    AE97 &gt; (IF(
        AF97 = "unsaniert",
        (MIN(IF(AF$1:AF$166="unsaniert",AE$1:AE$166)) + MAX(IF(AF$1:AF$166="unsaniert",AE$1:AE$166))) / 2,
        IF(
            AF97 = "teilsaniert",
            (MIN(IF(AF$1:AF$166="teilsaniert",AE$1:AE$166)) + MAX(IF(AF$1:AF$166="teilsaniert",AE$1:AE$166))) / 2,
            (MIN(IF(AF$1:AF$166="saniert",AE$1:AE$166)) + MAX(IF(AF$1:AF$166="saniert",AE$1:AE$166))) / 2
        )
    )),
    0,
    IF(
        AE96 &lt; (IF(
            AF97 = "unsaniert",
            (MIN(IF(AF$1:AF$166="unsaniert",AE$1:AE$166)) + MAX(IF(AF$1:AF$166="unsaniert",AE$1:AE$166))) / 2,
            IF(
                AF97 = "teilsaniert",
                (MIN(IF(AF$1:AF$166="teilsaniert",AE$1:AE$166)) + MAX(IF(AF$1:AF$166="teilsaniert",AE$1:AE$166))) / 2,
                (MIN(IF(AF$1:AF$166="saniert",AE$1:AE$166)) + MAX(IF(AF$1:AF$166="saniert",AE$1:AE$166))) / 2
            )
        )),
        0,
        AD97
    )
)</f>
        <v>0</v>
      </c>
      <c r="AH97" s="160"/>
      <c r="AI97" s="160"/>
      <c r="AJ97" s="160"/>
      <c r="AK97" s="174">
        <f t="shared" si="20"/>
        <v>-1.4852517523056648</v>
      </c>
      <c r="AL97" s="173">
        <f t="shared" si="7"/>
        <v>0</v>
      </c>
      <c r="AM97" s="174" t="str">
        <f t="shared" si="8"/>
        <v>saniert</v>
      </c>
      <c r="AN97" s="174" cm="1">
        <f t="array" ref="AN97">IF(
    AL97 &gt; (IF(
        AM97 = "unsaniert",
        (MIN(IF(AM$1:AM$166="unsaniert",AL$1:AL$166)) + MAX(IF(AM$1:AM$166="unsaniert",AL$1:AL$166))) / 2,
        IF(
            AM97 = "teilsaniert",
            (MIN(IF(AM$1:AM$166="teilsaniert",AL$1:AL$166)) + MAX(IF(AM$1:AM$166="teilsaniert",AL$1:AL$166))) / 2,
            (MIN(IF(AM$1:AM$166="saniert",AL$1:AL$166)) + MAX(IF(AM$1:AM$166="saniert",AL$1:AL$166))) / 2
        )
    )),
    0,
    IF(
        AL96 &lt; (IF(
            AM97 = "unsaniert",
            (MIN(IF(AM$1:AM$166="unsaniert",AL$1:AL$166)) + MAX(IF(AM$1:AM$166="unsaniert",AL$1:AL$166))) / 2,
            IF(
                AM97 = "teilsaniert",
                (MIN(IF(AM$1:AM$166="teilsaniert",AL$1:AL$166)) + MAX(IF(AM$1:AM$166="teilsaniert",AL$1:AL$166))) / 2,
                (MIN(IF(AM$1:AM$166="saniert",AL$1:AL$166)) + MAX(IF(AM$1:AM$166="saniert",AL$1:AL$166))) / 2
            )
        )),
        0,
        AK97
    )
)</f>
        <v>0</v>
      </c>
      <c r="AR97" s="174">
        <f t="shared" si="21"/>
        <v>-0.14735686748529925</v>
      </c>
      <c r="AS97" s="173">
        <f t="shared" si="9"/>
        <v>1.0434891191191771E-29</v>
      </c>
      <c r="AT97" s="174" t="str">
        <f t="shared" si="10"/>
        <v>saniert</v>
      </c>
      <c r="AU97" s="174" cm="1">
        <f t="array" ref="AU97">IF(
    AS97 &gt; (IF(
        AT97 = "unsaniert",
        (MIN(IF(AT$1:AT$166="unsaniert",AS$1:AS$166)) + MAX(IF(AT$1:AT$166="unsaniert",AS$1:AS$166))) / 2,
        IF(
            AT97 = "teilsaniert",
            (MIN(IF(AT$1:AT$166="teilsaniert",AS$1:AS$166)) + MAX(IF(AT$1:AT$166="teilsaniert",AS$1:AS$166))) / 2,
            (MIN(IF(AT$1:AT$166="saniert",AS$1:AS$166)) + MAX(IF(AT$1:AT$166="saniert",AS$1:AS$166))) / 2
        )
    )),
    0,
    IF(
        AS96 &lt; (IF(
            AT97 = "unsaniert",
            (MIN(IF(AT$1:AT$166="unsaniert",AS$1:AS$166)) + MAX(IF(AT$1:AT$166="unsaniert",AS$1:AS$166))) / 2,
            IF(
                AT97 = "teilsaniert",
                (MIN(IF(AT$1:AT$166="teilsaniert",AS$1:AS$166)) + MAX(IF(AT$1:AT$166="teilsaniert",AS$1:AS$166))) / 2,
                (MIN(IF(AT$1:AT$166="saniert",AS$1:AS$166)) + MAX(IF(AT$1:AT$166="saniert",AS$1:AS$166))) / 2
            )
        )),
        0,
        AR97
    )
)</f>
        <v>0</v>
      </c>
      <c r="AV97" s="160"/>
      <c r="AW97" s="160"/>
      <c r="AX97" s="160"/>
      <c r="AY97" s="174">
        <f t="shared" si="22"/>
        <v>-1.1342580508884956</v>
      </c>
      <c r="AZ97" s="173">
        <f t="shared" si="24"/>
        <v>2.5444309783115621E-175</v>
      </c>
      <c r="BA97" s="174" t="str">
        <f t="shared" si="25"/>
        <v>saniert</v>
      </c>
      <c r="BB97" s="174" cm="1">
        <f t="array" ref="BB97">IF(
    AZ97 &gt; (IF(
        BA97 = "unsaniert",
        (MIN(IF(BA$1:BA$166="unsaniert",AZ$1:AZ$166)) + MAX(IF(BA$1:BA$166="unsaniert",AZ$1:AZ$166))) / 2,
        IF(
            BA97 = "teilsaniert",
            (MIN(IF(BA$1:BA$166="teilsaniert",AZ$1:AZ$166)) + MAX(IF(BA$1:BA$166="teilsaniert",AZ$1:AZ$166))) / 2,
            (MIN(IF(BA$1:BA$166="saniert",AZ$1:AZ$166)) + MAX(IF(BA$1:BA$166="saniert",AZ$1:AZ$166))) / 2
        )
    )),
    0,
    IF(
        AZ96 &lt; (IF(
            BA97 = "unsaniert",
            (MIN(IF(BA$1:BA$166="unsaniert",AZ$1:AZ$166)) + MAX(IF(BA$1:BA$166="unsaniert",AZ$1:AZ$166))) / 2,
            IF(
                BA97 = "teilsaniert",
                (MIN(IF(BA$1:BA$166="teilsaniert",AZ$1:AZ$166)) + MAX(IF(BA$1:BA$166="teilsaniert",AZ$1:AZ$166))) / 2,
                (MIN(IF(BA$1:BA$166="saniert",AZ$1:AZ$166)) + MAX(IF(BA$1:BA$166="saniert",AZ$1:AZ$166))) / 2
            )
        )),
        0,
        AY97
    )
)</f>
        <v>0</v>
      </c>
      <c r="BC97" s="160"/>
      <c r="BD97" s="160"/>
      <c r="BE97" s="160"/>
      <c r="BF97" s="174">
        <f t="shared" si="23"/>
        <v>-1.312002848533883</v>
      </c>
      <c r="BG97" s="173">
        <f t="shared" si="13"/>
        <v>2.1230366443265051E-109</v>
      </c>
      <c r="BH97" s="174" t="str">
        <f t="shared" si="14"/>
        <v>saniert</v>
      </c>
      <c r="BI97" s="174" cm="1">
        <f t="array" ref="BI97">IF(
    BG97 &gt; (IF(
        BH97 = "unsaniert",
        (MIN(IF(BH$1:BH$166="unsaniert",BG$1:BG$166)) + MAX(IF(BH$1:BH$166="unsaniert",BG$1:BG$166))) / 2,
        IF(
            BH97 = "teilsaniert",
            (MIN(IF(BH$1:BH$166="teilsaniert",BG$1:BG$166)) + MAX(IF(BH$1:BH$166="teilsaniert",BG$1:BG$166))) / 2,
            (MIN(IF(BH$1:BH$166="saniert",BG$1:BG$166)) + MAX(IF(BH$1:BH$166="saniert",BG$1:BG$166))) / 2
        )
    )),
    0,
    IF(
        BG96 &lt; (IF(
            BH97 = "unsaniert",
            (MIN(IF(BH$1:BH$166="unsaniert",BG$1:BG$166)) + MAX(IF(BH$1:BH$166="unsaniert",BG$1:BG$166))) / 2,
            IF(
                BH97 = "teilsaniert",
                (MIN(IF(BH$1:BH$166="teilsaniert",BG$1:BG$166)) + MAX(IF(BH$1:BH$166="teilsaniert",BG$1:BG$166))) / 2,
                (MIN(IF(BH$1:BH$166="saniert",BG$1:BG$166)) + MAX(IF(BH$1:BH$166="saniert",BG$1:BG$166))) / 2
            )
        )),
        0,
        BF97
    )
)</f>
        <v>0</v>
      </c>
    </row>
    <row r="98" spans="2:61">
      <c r="B98" s="174">
        <f t="shared" si="15"/>
        <v>-0.57572746904706384</v>
      </c>
      <c r="C98" s="173">
        <f>_xlfn.NORM.DIST(B98, B5,C5, TRUE)</f>
        <v>1.0565165095279039E-241</v>
      </c>
      <c r="D98" s="174" t="str">
        <f t="shared" si="0"/>
        <v>saniert</v>
      </c>
      <c r="E98" s="174" cm="1">
        <f t="array" ref="E98">IF(
    C98 &gt; (IF(
        D98 = "unsaniert",
        (MIN(IF(D$1:D$166="unsaniert",C$1:C$166)) + MAX(IF(D$1:D$166="unsaniert",C$1:C$166))) / 2,
        IF(
            D98 = "teilsaniert",
            (MIN(IF(D$1:D$166="teilsaniert",C$1:C$166)) + MAX(IF(D$1:D$166="teilsaniert",C$1:C$166))) / 2,
            (MIN(IF(D$1:D$166="saniert",C$1:C$166)) + MAX(IF(D$1:D$166="saniert",C$1:C$166))) / 2
        )
    )),
    0,
    IF(
        C97 &lt; (IF(
            D98 = "unsaniert",
            (MIN(IF(D$1:D$166="unsaniert",C$1:C$166)) + MAX(IF(D$1:D$166="unsaniert",C$1:C$166))) / 2,
            IF(
                D98 = "teilsaniert",
                (MIN(IF(D$1:D$166="teilsaniert",C$1:C$166)) + MAX(IF(D$1:D$166="teilsaniert",C$1:C$166))) / 2,
                (MIN(IF(D$1:D$166="saniert",C$1:C$166)) + MAX(IF(D$1:D$166="saniert",C$1:C$166))) / 2
            )
        )),
        0,
        B98
    )
)</f>
        <v>0</v>
      </c>
      <c r="H98" s="160"/>
      <c r="I98" s="174">
        <f t="shared" si="16"/>
        <v>-1.122973076658567</v>
      </c>
      <c r="J98" s="173">
        <f>_xlfn.NORM.DIST(I98, I5,J5, TRUE)</f>
        <v>2.0031641209277041E-210</v>
      </c>
      <c r="K98" s="174" t="str">
        <f t="shared" si="1"/>
        <v>saniert</v>
      </c>
      <c r="L98" s="174" cm="1">
        <f t="array" ref="L98">IF(
    J98 &gt; (IF(
        K98 = "unsaniert",
        (MIN(IF(K$1:K$166="unsaniert",J$1:J$166)) + MAX(IF(K$1:K$166="unsaniert",J$1:J$166))) / 2,
        IF(
            K98 = "teilsaniert",
            (MIN(IF(K$1:K$166="teilsaniert",J$1:J$166)) + MAX(IF(K$1:K$166="teilsaniert",J$1:J$166))) / 2,
            (MIN(IF(K$1:K$166="saniert",J$1:J$166)) + MAX(IF(K$1:K$166="saniert",J$1:J$166))) / 2
        )
    )),
    0,
    IF(
        J97 &lt; (IF(
            K98 = "unsaniert",
            (MIN(IF(K$1:K$166="unsaniert",J$1:J$166)) + MAX(IF(K$1:K$166="unsaniert",J$1:J$166))) / 2,
            IF(
                K98 = "teilsaniert",
                (MIN(IF(K$1:K$166="teilsaniert",J$1:J$166)) + MAX(IF(K$1:K$166="teilsaniert",J$1:J$166))) / 2,
                (MIN(IF(K$1:K$166="saniert",J$1:J$166)) + MAX(IF(K$1:K$166="saniert",J$1:J$166))) / 2
            )
        )),
        0,
        I98
    )
)</f>
        <v>0</v>
      </c>
      <c r="O98" s="160"/>
      <c r="P98" s="174">
        <f t="shared" si="17"/>
        <v>-1.5492196806394003</v>
      </c>
      <c r="Q98" s="173">
        <f>_xlfn.NORM.DIST(P98, P5,Q5, TRUE)</f>
        <v>0</v>
      </c>
      <c r="R98" s="174" t="str">
        <f t="shared" si="2"/>
        <v>saniert</v>
      </c>
      <c r="S98" s="174" cm="1">
        <f t="array" ref="S98">IF(
    Q98 &gt; (IF(
        R98 = "unsaniert",
        (MIN(IF(R$1:R$166="unsaniert",Q$1:Q$166)) + MAX(IF(R$1:R$166="unsaniert",Q$1:Q$166))) / 2,
        IF(
            R98 = "teilsaniert",
            (MIN(IF(R$1:R$166="teilsaniert",Q$1:Q$166)) + MAX(IF(R$1:R$166="teilsaniert",Q$1:Q$166))) / 2,
            (MIN(IF(R$1:R$166="saniert",Q$1:Q$166)) + MAX(IF(R$1:R$166="saniert",Q$1:Q$166))) / 2
        )
    )),
    0,
    IF(
        Q97 &lt; (IF(
            R98 = "unsaniert",
            (MIN(IF(R$1:R$166="unsaniert",Q$1:Q$166)) + MAX(IF(R$1:R$166="unsaniert",Q$1:Q$166))) / 2,
            IF(
                R98 = "teilsaniert",
                (MIN(IF(R$1:R$166="teilsaniert",Q$1:Q$166)) + MAX(IF(R$1:R$166="teilsaniert",Q$1:Q$166))) / 2,
                (MIN(IF(R$1:R$166="saniert",Q$1:Q$166)) + MAX(IF(R$1:R$166="saniert",Q$1:Q$166))) / 2
            )
        )),
        0,
        P98
    )
)</f>
        <v>0</v>
      </c>
      <c r="W98" s="174">
        <f t="shared" si="18"/>
        <v>-0.57236248446917048</v>
      </c>
      <c r="X98" s="173">
        <f t="shared" si="3"/>
        <v>7.172205407136087E-146</v>
      </c>
      <c r="Y98" s="174" t="str">
        <f t="shared" si="4"/>
        <v>saniert</v>
      </c>
      <c r="Z98" s="174" cm="1">
        <f t="array" ref="Z98">IF(
    X98 &gt; (IF(
        Y98 = "unsaniert",
        (MIN(IF(Y$29:Y$166="unsaniert",X$29:X$166)) + MAX(IF(Y$29:Y$166="unsaniert",X$29:X$166))) / 2,
        IF(
            Y98 = "teilsaniert",
            (MIN(IF(Y$29:Y$166="teilsaniert",X$29:X$166)) + MAX(IF(Y$29:Y$166="teilsaniert",X$29:X$166))) / 2,
            (MIN(IF(Y$29:Y$166="saniert",X$29:X$166)) + MAX(IF(Y$29:Y$166="saniert",X$29:X$166))) / 2
        )
    )),
    0,
    IF(
        X97 &lt; (IF(
            Y98 = "unsaniert",
            (MIN(IF(Y$29:Y$166="unsaniert",X$29:X$166)) + MAX(IF(Y$29:Y$166="unsaniert",X$29:X$166))) / 2,
            IF(
                Y98 = "teilsaniert",
                (MIN(IF(Y$29:Y$166="teilsaniert",X$29:X$166)) + MAX(IF(Y$29:Y$166="teilsaniert",X$29:X$166))) / 2,
                (MIN(IF(Y$29:Y$166="saniert",X$29:X$166)) + MAX(IF(Y$29:Y$166="saniert",X$29:X$166))) / 2
            )
        )),
        0,
        W98
    )
)</f>
        <v>0</v>
      </c>
      <c r="AA98" s="160"/>
      <c r="AB98" s="160"/>
      <c r="AC98" s="160"/>
      <c r="AD98" s="174">
        <f t="shared" si="19"/>
        <v>-1.1278267054042699</v>
      </c>
      <c r="AE98" s="173">
        <f t="shared" si="5"/>
        <v>0</v>
      </c>
      <c r="AF98" s="174" t="str">
        <f t="shared" si="6"/>
        <v>saniert</v>
      </c>
      <c r="AG98" s="174" cm="1">
        <f t="array" ref="AG98">IF(
    AE98 &gt; (IF(
        AF98 = "unsaniert",
        (MIN(IF(AF$1:AF$166="unsaniert",AE$1:AE$166)) + MAX(IF(AF$1:AF$166="unsaniert",AE$1:AE$166))) / 2,
        IF(
            AF98 = "teilsaniert",
            (MIN(IF(AF$1:AF$166="teilsaniert",AE$1:AE$166)) + MAX(IF(AF$1:AF$166="teilsaniert",AE$1:AE$166))) / 2,
            (MIN(IF(AF$1:AF$166="saniert",AE$1:AE$166)) + MAX(IF(AF$1:AF$166="saniert",AE$1:AE$166))) / 2
        )
    )),
    0,
    IF(
        AE97 &lt; (IF(
            AF98 = "unsaniert",
            (MIN(IF(AF$1:AF$166="unsaniert",AE$1:AE$166)) + MAX(IF(AF$1:AF$166="unsaniert",AE$1:AE$166))) / 2,
            IF(
                AF98 = "teilsaniert",
                (MIN(IF(AF$1:AF$166="teilsaniert",AE$1:AE$166)) + MAX(IF(AF$1:AF$166="teilsaniert",AE$1:AE$166))) / 2,
                (MIN(IF(AF$1:AF$166="saniert",AE$1:AE$166)) + MAX(IF(AF$1:AF$166="saniert",AE$1:AE$166))) / 2
            )
        )),
        0,
        AD98
    )
)</f>
        <v>0</v>
      </c>
      <c r="AH98" s="160"/>
      <c r="AI98" s="160"/>
      <c r="AJ98" s="160"/>
      <c r="AK98" s="174">
        <f t="shared" si="20"/>
        <v>-1.5152517523056648</v>
      </c>
      <c r="AL98" s="173">
        <f t="shared" si="7"/>
        <v>0</v>
      </c>
      <c r="AM98" s="174" t="str">
        <f t="shared" si="8"/>
        <v>saniert</v>
      </c>
      <c r="AN98" s="174" cm="1">
        <f t="array" ref="AN98">IF(
    AL98 &gt; (IF(
        AM98 = "unsaniert",
        (MIN(IF(AM$1:AM$166="unsaniert",AL$1:AL$166)) + MAX(IF(AM$1:AM$166="unsaniert",AL$1:AL$166))) / 2,
        IF(
            AM98 = "teilsaniert",
            (MIN(IF(AM$1:AM$166="teilsaniert",AL$1:AL$166)) + MAX(IF(AM$1:AM$166="teilsaniert",AL$1:AL$166))) / 2,
            (MIN(IF(AM$1:AM$166="saniert",AL$1:AL$166)) + MAX(IF(AM$1:AM$166="saniert",AL$1:AL$166))) / 2
        )
    )),
    0,
    IF(
        AL97 &lt; (IF(
            AM98 = "unsaniert",
            (MIN(IF(AM$1:AM$166="unsaniert",AL$1:AL$166)) + MAX(IF(AM$1:AM$166="unsaniert",AL$1:AL$166))) / 2,
            IF(
                AM98 = "teilsaniert",
                (MIN(IF(AM$1:AM$166="teilsaniert",AL$1:AL$166)) + MAX(IF(AM$1:AM$166="teilsaniert",AL$1:AL$166))) / 2,
                (MIN(IF(AM$1:AM$166="saniert",AL$1:AL$166)) + MAX(IF(AM$1:AM$166="saniert",AL$1:AL$166))) / 2
            )
        )),
        0,
        AK98
    )
)</f>
        <v>0</v>
      </c>
      <c r="AR98" s="174">
        <f t="shared" si="21"/>
        <v>-0.17735686748529925</v>
      </c>
      <c r="AS98" s="173">
        <f t="shared" si="9"/>
        <v>7.4776031250826755E-31</v>
      </c>
      <c r="AT98" s="174" t="str">
        <f t="shared" si="10"/>
        <v>saniert</v>
      </c>
      <c r="AU98" s="174" cm="1">
        <f t="array" ref="AU98">IF(
    AS98 &gt; (IF(
        AT98 = "unsaniert",
        (MIN(IF(AT$1:AT$166="unsaniert",AS$1:AS$166)) + MAX(IF(AT$1:AT$166="unsaniert",AS$1:AS$166))) / 2,
        IF(
            AT98 = "teilsaniert",
            (MIN(IF(AT$1:AT$166="teilsaniert",AS$1:AS$166)) + MAX(IF(AT$1:AT$166="teilsaniert",AS$1:AS$166))) / 2,
            (MIN(IF(AT$1:AT$166="saniert",AS$1:AS$166)) + MAX(IF(AT$1:AT$166="saniert",AS$1:AS$166))) / 2
        )
    )),
    0,
    IF(
        AS97 &lt; (IF(
            AT98 = "unsaniert",
            (MIN(IF(AT$1:AT$166="unsaniert",AS$1:AS$166)) + MAX(IF(AT$1:AT$166="unsaniert",AS$1:AS$166))) / 2,
            IF(
                AT98 = "teilsaniert",
                (MIN(IF(AT$1:AT$166="teilsaniert",AS$1:AS$166)) + MAX(IF(AT$1:AT$166="teilsaniert",AS$1:AS$166))) / 2,
                (MIN(IF(AT$1:AT$166="saniert",AS$1:AS$166)) + MAX(IF(AT$1:AT$166="saniert",AS$1:AS$166))) / 2
            )
        )),
        0,
        AR98
    )
)</f>
        <v>0</v>
      </c>
      <c r="AV98" s="160"/>
      <c r="AW98" s="160"/>
      <c r="AX98" s="160"/>
      <c r="AY98" s="174">
        <f t="shared" si="22"/>
        <v>-1.1642580508884957</v>
      </c>
      <c r="AZ98" s="173">
        <f t="shared" si="24"/>
        <v>1.5059629939834267E-181</v>
      </c>
      <c r="BA98" s="174" t="str">
        <f t="shared" si="25"/>
        <v>saniert</v>
      </c>
      <c r="BB98" s="174" cm="1">
        <f t="array" ref="BB98">IF(
    AZ98 &gt; (IF(
        BA98 = "unsaniert",
        (MIN(IF(BA$1:BA$166="unsaniert",AZ$1:AZ$166)) + MAX(IF(BA$1:BA$166="unsaniert",AZ$1:AZ$166))) / 2,
        IF(
            BA98 = "teilsaniert",
            (MIN(IF(BA$1:BA$166="teilsaniert",AZ$1:AZ$166)) + MAX(IF(BA$1:BA$166="teilsaniert",AZ$1:AZ$166))) / 2,
            (MIN(IF(BA$1:BA$166="saniert",AZ$1:AZ$166)) + MAX(IF(BA$1:BA$166="saniert",AZ$1:AZ$166))) / 2
        )
    )),
    0,
    IF(
        AZ97 &lt; (IF(
            BA98 = "unsaniert",
            (MIN(IF(BA$1:BA$166="unsaniert",AZ$1:AZ$166)) + MAX(IF(BA$1:BA$166="unsaniert",AZ$1:AZ$166))) / 2,
            IF(
                BA98 = "teilsaniert",
                (MIN(IF(BA$1:BA$166="teilsaniert",AZ$1:AZ$166)) + MAX(IF(BA$1:BA$166="teilsaniert",AZ$1:AZ$166))) / 2,
                (MIN(IF(BA$1:BA$166="saniert",AZ$1:AZ$166)) + MAX(IF(BA$1:BA$166="saniert",AZ$1:AZ$166))) / 2
            )
        )),
        0,
        AY98
    )
)</f>
        <v>0</v>
      </c>
      <c r="BC98" s="160"/>
      <c r="BD98" s="160"/>
      <c r="BE98" s="160"/>
      <c r="BF98" s="174">
        <f t="shared" si="23"/>
        <v>-1.3420028485338831</v>
      </c>
      <c r="BG98" s="173">
        <f t="shared" si="13"/>
        <v>2.3318014132021358E-113</v>
      </c>
      <c r="BH98" s="174" t="str">
        <f t="shared" si="14"/>
        <v>saniert</v>
      </c>
      <c r="BI98" s="174" cm="1">
        <f t="array" ref="BI98">IF(
    BG98 &gt; (IF(
        BH98 = "unsaniert",
        (MIN(IF(BH$1:BH$166="unsaniert",BG$1:BG$166)) + MAX(IF(BH$1:BH$166="unsaniert",BG$1:BG$166))) / 2,
        IF(
            BH98 = "teilsaniert",
            (MIN(IF(BH$1:BH$166="teilsaniert",BG$1:BG$166)) + MAX(IF(BH$1:BH$166="teilsaniert",BG$1:BG$166))) / 2,
            (MIN(IF(BH$1:BH$166="saniert",BG$1:BG$166)) + MAX(IF(BH$1:BH$166="saniert",BG$1:BG$166))) / 2
        )
    )),
    0,
    IF(
        BG97 &lt; (IF(
            BH98 = "unsaniert",
            (MIN(IF(BH$1:BH$166="unsaniert",BG$1:BG$166)) + MAX(IF(BH$1:BH$166="unsaniert",BG$1:BG$166))) / 2,
            IF(
                BH98 = "teilsaniert",
                (MIN(IF(BH$1:BH$166="teilsaniert",BG$1:BG$166)) + MAX(IF(BH$1:BH$166="teilsaniert",BG$1:BG$166))) / 2,
                (MIN(IF(BH$1:BH$166="saniert",BG$1:BG$166)) + MAX(IF(BH$1:BH$166="saniert",BG$1:BG$166))) / 2
            )
        )),
        0,
        BF98
    )
)</f>
        <v>0</v>
      </c>
    </row>
    <row r="99" spans="2:61">
      <c r="B99" s="174">
        <f t="shared" si="15"/>
        <v>-0.60572746904706387</v>
      </c>
      <c r="C99" s="173">
        <f>_xlfn.NORM.DIST(B99, B5,C5, TRUE)</f>
        <v>4.6727340564835568E-250</v>
      </c>
      <c r="D99" s="174" t="str">
        <f t="shared" ref="D99:D162" si="26">IF(C99&gt;($C$30+$D$30)/100,"unsaniert",IF(C99&gt;($D$30)/100,"teilsaniert","saniert"))</f>
        <v>saniert</v>
      </c>
      <c r="E99" s="174" cm="1">
        <f t="array" ref="E99">IF(
    C99 &gt; (IF(
        D99 = "unsaniert",
        (MIN(IF(D$1:D$166="unsaniert",C$1:C$166)) + MAX(IF(D$1:D$166="unsaniert",C$1:C$166))) / 2,
        IF(
            D99 = "teilsaniert",
            (MIN(IF(D$1:D$166="teilsaniert",C$1:C$166)) + MAX(IF(D$1:D$166="teilsaniert",C$1:C$166))) / 2,
            (MIN(IF(D$1:D$166="saniert",C$1:C$166)) + MAX(IF(D$1:D$166="saniert",C$1:C$166))) / 2
        )
    )),
    0,
    IF(
        C98 &lt; (IF(
            D99 = "unsaniert",
            (MIN(IF(D$1:D$166="unsaniert",C$1:C$166)) + MAX(IF(D$1:D$166="unsaniert",C$1:C$166))) / 2,
            IF(
                D99 = "teilsaniert",
                (MIN(IF(D$1:D$166="teilsaniert",C$1:C$166)) + MAX(IF(D$1:D$166="teilsaniert",C$1:C$166))) / 2,
                (MIN(IF(D$1:D$166="saniert",C$1:C$166)) + MAX(IF(D$1:D$166="saniert",C$1:C$166))) / 2
            )
        )),
        0,
        B99
    )
)</f>
        <v>0</v>
      </c>
      <c r="H99" s="160"/>
      <c r="I99" s="174">
        <f t="shared" si="16"/>
        <v>-1.1529730766585671</v>
      </c>
      <c r="J99" s="173">
        <f>_xlfn.NORM.DIST(I99, I5,J5, TRUE)</f>
        <v>9.8713813559933924E-218</v>
      </c>
      <c r="K99" s="174" t="str">
        <f t="shared" ref="K99:K162" si="27">IF(J99&gt;($C$30+$D$30)/100,"unsaniert",IF(J99&gt;($D$30)/100,"teilsaniert","saniert"))</f>
        <v>saniert</v>
      </c>
      <c r="L99" s="174" cm="1">
        <f t="array" ref="L99">IF(
    J99 &gt; (IF(
        K99 = "unsaniert",
        (MIN(IF(K$1:K$166="unsaniert",J$1:J$166)) + MAX(IF(K$1:K$166="unsaniert",J$1:J$166))) / 2,
        IF(
            K99 = "teilsaniert",
            (MIN(IF(K$1:K$166="teilsaniert",J$1:J$166)) + MAX(IF(K$1:K$166="teilsaniert",J$1:J$166))) / 2,
            (MIN(IF(K$1:K$166="saniert",J$1:J$166)) + MAX(IF(K$1:K$166="saniert",J$1:J$166))) / 2
        )
    )),
    0,
    IF(
        J98 &lt; (IF(
            K99 = "unsaniert",
            (MIN(IF(K$1:K$166="unsaniert",J$1:J$166)) + MAX(IF(K$1:K$166="unsaniert",J$1:J$166))) / 2,
            IF(
                K99 = "teilsaniert",
                (MIN(IF(K$1:K$166="teilsaniert",J$1:J$166)) + MAX(IF(K$1:K$166="teilsaniert",J$1:J$166))) / 2,
                (MIN(IF(K$1:K$166="saniert",J$1:J$166)) + MAX(IF(K$1:K$166="saniert",J$1:J$166))) / 2
            )
        )),
        0,
        I99
    )
)</f>
        <v>0</v>
      </c>
      <c r="O99" s="160"/>
      <c r="P99" s="174">
        <f t="shared" si="17"/>
        <v>-1.5792196806394003</v>
      </c>
      <c r="Q99" s="173">
        <f>_xlfn.NORM.DIST(P99, P5,Q5, TRUE)</f>
        <v>0</v>
      </c>
      <c r="R99" s="174" t="str">
        <f t="shared" ref="R99:R162" si="28">IF(Q99&gt;($C$30+$D$30)/100,"unsaniert",IF(Q99&gt;($D$30)/100,"teilsaniert","saniert"))</f>
        <v>saniert</v>
      </c>
      <c r="S99" s="174" cm="1">
        <f t="array" ref="S99">IF(
    Q99 &gt; (IF(
        R99 = "unsaniert",
        (MIN(IF(R$1:R$166="unsaniert",Q$1:Q$166)) + MAX(IF(R$1:R$166="unsaniert",Q$1:Q$166))) / 2,
        IF(
            R99 = "teilsaniert",
            (MIN(IF(R$1:R$166="teilsaniert",Q$1:Q$166)) + MAX(IF(R$1:R$166="teilsaniert",Q$1:Q$166))) / 2,
            (MIN(IF(R$1:R$166="saniert",Q$1:Q$166)) + MAX(IF(R$1:R$166="saniert",Q$1:Q$166))) / 2
        )
    )),
    0,
    IF(
        Q98 &lt; (IF(
            R99 = "unsaniert",
            (MIN(IF(R$1:R$166="unsaniert",Q$1:Q$166)) + MAX(IF(R$1:R$166="unsaniert",Q$1:Q$166))) / 2,
            IF(
                R99 = "teilsaniert",
                (MIN(IF(R$1:R$166="teilsaniert",Q$1:Q$166)) + MAX(IF(R$1:R$166="teilsaniert",Q$1:Q$166))) / 2,
                (MIN(IF(R$1:R$166="saniert",Q$1:Q$166)) + MAX(IF(R$1:R$166="saniert",Q$1:Q$166))) / 2
            )
        )),
        0,
        P99
    )
)</f>
        <v>0</v>
      </c>
      <c r="W99" s="174">
        <f t="shared" si="18"/>
        <v>-0.60236248446917051</v>
      </c>
      <c r="X99" s="173">
        <f t="shared" si="3"/>
        <v>5.2645834026959154E-151</v>
      </c>
      <c r="Y99" s="174" t="str">
        <f t="shared" si="4"/>
        <v>saniert</v>
      </c>
      <c r="Z99" s="174" cm="1">
        <f t="array" ref="Z99">IF(
    X99 &gt; (IF(
        Y99 = "unsaniert",
        (MIN(IF(Y$29:Y$166="unsaniert",X$29:X$166)) + MAX(IF(Y$29:Y$166="unsaniert",X$29:X$166))) / 2,
        IF(
            Y99 = "teilsaniert",
            (MIN(IF(Y$29:Y$166="teilsaniert",X$29:X$166)) + MAX(IF(Y$29:Y$166="teilsaniert",X$29:X$166))) / 2,
            (MIN(IF(Y$29:Y$166="saniert",X$29:X$166)) + MAX(IF(Y$29:Y$166="saniert",X$29:X$166))) / 2
        )
    )),
    0,
    IF(
        X98 &lt; (IF(
            Y99 = "unsaniert",
            (MIN(IF(Y$29:Y$166="unsaniert",X$29:X$166)) + MAX(IF(Y$29:Y$166="unsaniert",X$29:X$166))) / 2,
            IF(
                Y99 = "teilsaniert",
                (MIN(IF(Y$29:Y$166="teilsaniert",X$29:X$166)) + MAX(IF(Y$29:Y$166="teilsaniert",X$29:X$166))) / 2,
                (MIN(IF(Y$29:Y$166="saniert",X$29:X$166)) + MAX(IF(Y$29:Y$166="saniert",X$29:X$166))) / 2
            )
        )),
        0,
        W99
    )
)</f>
        <v>0</v>
      </c>
      <c r="AA99" s="160"/>
      <c r="AB99" s="160"/>
      <c r="AC99" s="160"/>
      <c r="AD99" s="174">
        <f t="shared" si="19"/>
        <v>-1.1578267054042699</v>
      </c>
      <c r="AE99" s="173">
        <f t="shared" si="5"/>
        <v>0</v>
      </c>
      <c r="AF99" s="174" t="str">
        <f t="shared" si="6"/>
        <v>saniert</v>
      </c>
      <c r="AG99" s="174" cm="1">
        <f t="array" ref="AG99">IF(
    AE99 &gt; (IF(
        AF99 = "unsaniert",
        (MIN(IF(AF$1:AF$166="unsaniert",AE$1:AE$166)) + MAX(IF(AF$1:AF$166="unsaniert",AE$1:AE$166))) / 2,
        IF(
            AF99 = "teilsaniert",
            (MIN(IF(AF$1:AF$166="teilsaniert",AE$1:AE$166)) + MAX(IF(AF$1:AF$166="teilsaniert",AE$1:AE$166))) / 2,
            (MIN(IF(AF$1:AF$166="saniert",AE$1:AE$166)) + MAX(IF(AF$1:AF$166="saniert",AE$1:AE$166))) / 2
        )
    )),
    0,
    IF(
        AE98 &lt; (IF(
            AF99 = "unsaniert",
            (MIN(IF(AF$1:AF$166="unsaniert",AE$1:AE$166)) + MAX(IF(AF$1:AF$166="unsaniert",AE$1:AE$166))) / 2,
            IF(
                AF99 = "teilsaniert",
                (MIN(IF(AF$1:AF$166="teilsaniert",AE$1:AE$166)) + MAX(IF(AF$1:AF$166="teilsaniert",AE$1:AE$166))) / 2,
                (MIN(IF(AF$1:AF$166="saniert",AE$1:AE$166)) + MAX(IF(AF$1:AF$166="saniert",AE$1:AE$166))) / 2
            )
        )),
        0,
        AD99
    )
)</f>
        <v>0</v>
      </c>
      <c r="AH99" s="160"/>
      <c r="AI99" s="160"/>
      <c r="AJ99" s="160"/>
      <c r="AK99" s="174">
        <f t="shared" si="20"/>
        <v>-1.5452517523056648</v>
      </c>
      <c r="AL99" s="173">
        <f t="shared" si="7"/>
        <v>0</v>
      </c>
      <c r="AM99" s="174" t="str">
        <f t="shared" si="8"/>
        <v>saniert</v>
      </c>
      <c r="AN99" s="174" cm="1">
        <f t="array" ref="AN99">IF(
    AL99 &gt; (IF(
        AM99 = "unsaniert",
        (MIN(IF(AM$1:AM$166="unsaniert",AL$1:AL$166)) + MAX(IF(AM$1:AM$166="unsaniert",AL$1:AL$166))) / 2,
        IF(
            AM99 = "teilsaniert",
            (MIN(IF(AM$1:AM$166="teilsaniert",AL$1:AL$166)) + MAX(IF(AM$1:AM$166="teilsaniert",AL$1:AL$166))) / 2,
            (MIN(IF(AM$1:AM$166="saniert",AL$1:AL$166)) + MAX(IF(AM$1:AM$166="saniert",AL$1:AL$166))) / 2
        )
    )),
    0,
    IF(
        AL98 &lt; (IF(
            AM99 = "unsaniert",
            (MIN(IF(AM$1:AM$166="unsaniert",AL$1:AL$166)) + MAX(IF(AM$1:AM$166="unsaniert",AL$1:AL$166))) / 2,
            IF(
                AM99 = "teilsaniert",
                (MIN(IF(AM$1:AM$166="teilsaniert",AL$1:AL$166)) + MAX(IF(AM$1:AM$166="teilsaniert",AL$1:AL$166))) / 2,
                (MIN(IF(AM$1:AM$166="saniert",AL$1:AL$166)) + MAX(IF(AM$1:AM$166="saniert",AL$1:AL$166))) / 2
            )
        )),
        0,
        AK99
    )
)</f>
        <v>0</v>
      </c>
      <c r="AR99" s="174">
        <f t="shared" si="21"/>
        <v>-0.20735686748529925</v>
      </c>
      <c r="AS99" s="173">
        <f t="shared" si="9"/>
        <v>5.0843094934244844E-32</v>
      </c>
      <c r="AT99" s="174" t="str">
        <f t="shared" si="10"/>
        <v>saniert</v>
      </c>
      <c r="AU99" s="174" cm="1">
        <f t="array" ref="AU99">IF(
    AS99 &gt; (IF(
        AT99 = "unsaniert",
        (MIN(IF(AT$1:AT$166="unsaniert",AS$1:AS$166)) + MAX(IF(AT$1:AT$166="unsaniert",AS$1:AS$166))) / 2,
        IF(
            AT99 = "teilsaniert",
            (MIN(IF(AT$1:AT$166="teilsaniert",AS$1:AS$166)) + MAX(IF(AT$1:AT$166="teilsaniert",AS$1:AS$166))) / 2,
            (MIN(IF(AT$1:AT$166="saniert",AS$1:AS$166)) + MAX(IF(AT$1:AT$166="saniert",AS$1:AS$166))) / 2
        )
    )),
    0,
    IF(
        AS98 &lt; (IF(
            AT99 = "unsaniert",
            (MIN(IF(AT$1:AT$166="unsaniert",AS$1:AS$166)) + MAX(IF(AT$1:AT$166="unsaniert",AS$1:AS$166))) / 2,
            IF(
                AT99 = "teilsaniert",
                (MIN(IF(AT$1:AT$166="teilsaniert",AS$1:AS$166)) + MAX(IF(AT$1:AT$166="teilsaniert",AS$1:AS$166))) / 2,
                (MIN(IF(AT$1:AT$166="saniert",AS$1:AS$166)) + MAX(IF(AT$1:AT$166="saniert",AS$1:AS$166))) / 2
            )
        )),
        0,
        AR99
    )
)</f>
        <v>0</v>
      </c>
      <c r="AV99" s="160"/>
      <c r="AW99" s="160"/>
      <c r="AX99" s="160"/>
      <c r="AY99" s="174">
        <f t="shared" si="22"/>
        <v>-1.1942580508884957</v>
      </c>
      <c r="AZ99" s="173">
        <f t="shared" si="24"/>
        <v>6.9208060903305873E-188</v>
      </c>
      <c r="BA99" s="174" t="str">
        <f t="shared" si="25"/>
        <v>saniert</v>
      </c>
      <c r="BB99" s="174" cm="1">
        <f t="array" ref="BB99">IF(
    AZ99 &gt; (IF(
        BA99 = "unsaniert",
        (MIN(IF(BA$1:BA$166="unsaniert",AZ$1:AZ$166)) + MAX(IF(BA$1:BA$166="unsaniert",AZ$1:AZ$166))) / 2,
        IF(
            BA99 = "teilsaniert",
            (MIN(IF(BA$1:BA$166="teilsaniert",AZ$1:AZ$166)) + MAX(IF(BA$1:BA$166="teilsaniert",AZ$1:AZ$166))) / 2,
            (MIN(IF(BA$1:BA$166="saniert",AZ$1:AZ$166)) + MAX(IF(BA$1:BA$166="saniert",AZ$1:AZ$166))) / 2
        )
    )),
    0,
    IF(
        AZ98 &lt; (IF(
            BA99 = "unsaniert",
            (MIN(IF(BA$1:BA$166="unsaniert",AZ$1:AZ$166)) + MAX(IF(BA$1:BA$166="unsaniert",AZ$1:AZ$166))) / 2,
            IF(
                BA99 = "teilsaniert",
                (MIN(IF(BA$1:BA$166="teilsaniert",AZ$1:AZ$166)) + MAX(IF(BA$1:BA$166="teilsaniert",AZ$1:AZ$166))) / 2,
                (MIN(IF(BA$1:BA$166="saniert",AZ$1:AZ$166)) + MAX(IF(BA$1:BA$166="saniert",AZ$1:AZ$166))) / 2
            )
        )),
        0,
        AY99
    )
)</f>
        <v>0</v>
      </c>
      <c r="BC99" s="160"/>
      <c r="BD99" s="160"/>
      <c r="BE99" s="160"/>
      <c r="BF99" s="174">
        <f t="shared" si="23"/>
        <v>-1.3720028485338831</v>
      </c>
      <c r="BG99" s="173">
        <f t="shared" si="13"/>
        <v>2.1720610155689724E-117</v>
      </c>
      <c r="BH99" s="174" t="str">
        <f t="shared" si="14"/>
        <v>saniert</v>
      </c>
      <c r="BI99" s="174" cm="1">
        <f t="array" ref="BI99">IF(
    BG99 &gt; (IF(
        BH99 = "unsaniert",
        (MIN(IF(BH$1:BH$166="unsaniert",BG$1:BG$166)) + MAX(IF(BH$1:BH$166="unsaniert",BG$1:BG$166))) / 2,
        IF(
            BH99 = "teilsaniert",
            (MIN(IF(BH$1:BH$166="teilsaniert",BG$1:BG$166)) + MAX(IF(BH$1:BH$166="teilsaniert",BG$1:BG$166))) / 2,
            (MIN(IF(BH$1:BH$166="saniert",BG$1:BG$166)) + MAX(IF(BH$1:BH$166="saniert",BG$1:BG$166))) / 2
        )
    )),
    0,
    IF(
        BG98 &lt; (IF(
            BH99 = "unsaniert",
            (MIN(IF(BH$1:BH$166="unsaniert",BG$1:BG$166)) + MAX(IF(BH$1:BH$166="unsaniert",BG$1:BG$166))) / 2,
            IF(
                BH99 = "teilsaniert",
                (MIN(IF(BH$1:BH$166="teilsaniert",BG$1:BG$166)) + MAX(IF(BH$1:BH$166="teilsaniert",BG$1:BG$166))) / 2,
                (MIN(IF(BH$1:BH$166="saniert",BG$1:BG$166)) + MAX(IF(BH$1:BH$166="saniert",BG$1:BG$166))) / 2
            )
        )),
        0,
        BF99
    )
)</f>
        <v>0</v>
      </c>
    </row>
    <row r="100" spans="2:61">
      <c r="B100" s="174">
        <f t="shared" si="15"/>
        <v>-0.6357274690470639</v>
      </c>
      <c r="C100" s="173">
        <f>_xlfn.NORM.DIST(B100, B5,C5, TRUE)</f>
        <v>1.4864872810290569E-258</v>
      </c>
      <c r="D100" s="174" t="str">
        <f t="shared" si="26"/>
        <v>saniert</v>
      </c>
      <c r="E100" s="174" cm="1">
        <f t="array" ref="E100">IF(
    C100 &gt; (IF(
        D100 = "unsaniert",
        (MIN(IF(D$1:D$166="unsaniert",C$1:C$166)) + MAX(IF(D$1:D$166="unsaniert",C$1:C$166))) / 2,
        IF(
            D100 = "teilsaniert",
            (MIN(IF(D$1:D$166="teilsaniert",C$1:C$166)) + MAX(IF(D$1:D$166="teilsaniert",C$1:C$166))) / 2,
            (MIN(IF(D$1:D$166="saniert",C$1:C$166)) + MAX(IF(D$1:D$166="saniert",C$1:C$166))) / 2
        )
    )),
    0,
    IF(
        C99 &lt; (IF(
            D100 = "unsaniert",
            (MIN(IF(D$1:D$166="unsaniert",C$1:C$166)) + MAX(IF(D$1:D$166="unsaniert",C$1:C$166))) / 2,
            IF(
                D100 = "teilsaniert",
                (MIN(IF(D$1:D$166="teilsaniert",C$1:C$166)) + MAX(IF(D$1:D$166="teilsaniert",C$1:C$166))) / 2,
                (MIN(IF(D$1:D$166="saniert",C$1:C$166)) + MAX(IF(D$1:D$166="saniert",C$1:C$166))) / 2
            )
        )),
        0,
        B100
    )
)</f>
        <v>0</v>
      </c>
      <c r="H100" s="160"/>
      <c r="I100" s="174">
        <f t="shared" si="16"/>
        <v>-1.1829730766585671</v>
      </c>
      <c r="J100" s="173">
        <f>_xlfn.NORM.DIST(I100, I5,J5, TRUE)</f>
        <v>3.6404524040791555E-225</v>
      </c>
      <c r="K100" s="174" t="str">
        <f t="shared" si="27"/>
        <v>saniert</v>
      </c>
      <c r="L100" s="174" cm="1">
        <f t="array" ref="L100">IF(
    J100 &gt; (IF(
        K100 = "unsaniert",
        (MIN(IF(K$1:K$166="unsaniert",J$1:J$166)) + MAX(IF(K$1:K$166="unsaniert",J$1:J$166))) / 2,
        IF(
            K100 = "teilsaniert",
            (MIN(IF(K$1:K$166="teilsaniert",J$1:J$166)) + MAX(IF(K$1:K$166="teilsaniert",J$1:J$166))) / 2,
            (MIN(IF(K$1:K$166="saniert",J$1:J$166)) + MAX(IF(K$1:K$166="saniert",J$1:J$166))) / 2
        )
    )),
    0,
    IF(
        J99 &lt; (IF(
            K100 = "unsaniert",
            (MIN(IF(K$1:K$166="unsaniert",J$1:J$166)) + MAX(IF(K$1:K$166="unsaniert",J$1:J$166))) / 2,
            IF(
                K100 = "teilsaniert",
                (MIN(IF(K$1:K$166="teilsaniert",J$1:J$166)) + MAX(IF(K$1:K$166="teilsaniert",J$1:J$166))) / 2,
                (MIN(IF(K$1:K$166="saniert",J$1:J$166)) + MAX(IF(K$1:K$166="saniert",J$1:J$166))) / 2
            )
        )),
        0,
        I100
    )
)</f>
        <v>0</v>
      </c>
      <c r="O100" s="160"/>
      <c r="P100" s="174">
        <f t="shared" si="17"/>
        <v>-1.6092196806394004</v>
      </c>
      <c r="Q100" s="173">
        <f>_xlfn.NORM.DIST(P100, P5,Q5, TRUE)</f>
        <v>0</v>
      </c>
      <c r="R100" s="174" t="str">
        <f t="shared" si="28"/>
        <v>saniert</v>
      </c>
      <c r="S100" s="174" cm="1">
        <f t="array" ref="S100">IF(
    Q100 &gt; (IF(
        R100 = "unsaniert",
        (MIN(IF(R$1:R$166="unsaniert",Q$1:Q$166)) + MAX(IF(R$1:R$166="unsaniert",Q$1:Q$166))) / 2,
        IF(
            R100 = "teilsaniert",
            (MIN(IF(R$1:R$166="teilsaniert",Q$1:Q$166)) + MAX(IF(R$1:R$166="teilsaniert",Q$1:Q$166))) / 2,
            (MIN(IF(R$1:R$166="saniert",Q$1:Q$166)) + MAX(IF(R$1:R$166="saniert",Q$1:Q$166))) / 2
        )
    )),
    0,
    IF(
        Q99 &lt; (IF(
            R100 = "unsaniert",
            (MIN(IF(R$1:R$166="unsaniert",Q$1:Q$166)) + MAX(IF(R$1:R$166="unsaniert",Q$1:Q$166))) / 2,
            IF(
                R100 = "teilsaniert",
                (MIN(IF(R$1:R$166="teilsaniert",Q$1:Q$166)) + MAX(IF(R$1:R$166="teilsaniert",Q$1:Q$166))) / 2,
                (MIN(IF(R$1:R$166="saniert",Q$1:Q$166)) + MAX(IF(R$1:R$166="saniert",Q$1:Q$166))) / 2
            )
        )),
        0,
        P100
    )
)</f>
        <v>0</v>
      </c>
      <c r="W100" s="174">
        <f t="shared" si="18"/>
        <v>-0.63236248446917054</v>
      </c>
      <c r="X100" s="173">
        <f t="shared" ref="X100:X163" si="29">_xlfn.NORM.DIST(W100, $B$8,$C$8, TRUE)</f>
        <v>3.1414227380483546E-156</v>
      </c>
      <c r="Y100" s="174" t="str">
        <f t="shared" ref="Y100:Y163" si="30">IF(X100&gt;($C$30+$D$30)/100,"unsaniert",IF(X100&gt;($D$30)/100,"teilsaniert","saniert"))</f>
        <v>saniert</v>
      </c>
      <c r="Z100" s="174" cm="1">
        <f t="array" ref="Z100">IF(
    X100 &gt; (IF(
        Y100 = "unsaniert",
        (MIN(IF(Y$29:Y$166="unsaniert",X$29:X$166)) + MAX(IF(Y$29:Y$166="unsaniert",X$29:X$166))) / 2,
        IF(
            Y100 = "teilsaniert",
            (MIN(IF(Y$29:Y$166="teilsaniert",X$29:X$166)) + MAX(IF(Y$29:Y$166="teilsaniert",X$29:X$166))) / 2,
            (MIN(IF(Y$29:Y$166="saniert",X$29:X$166)) + MAX(IF(Y$29:Y$166="saniert",X$29:X$166))) / 2
        )
    )),
    0,
    IF(
        X99 &lt; (IF(
            Y100 = "unsaniert",
            (MIN(IF(Y$29:Y$166="unsaniert",X$29:X$166)) + MAX(IF(Y$29:Y$166="unsaniert",X$29:X$166))) / 2,
            IF(
                Y100 = "teilsaniert",
                (MIN(IF(Y$29:Y$166="teilsaniert",X$29:X$166)) + MAX(IF(Y$29:Y$166="teilsaniert",X$29:X$166))) / 2,
                (MIN(IF(Y$29:Y$166="saniert",X$29:X$166)) + MAX(IF(Y$29:Y$166="saniert",X$29:X$166))) / 2
            )
        )),
        0,
        W100
    )
)</f>
        <v>0</v>
      </c>
      <c r="AA100" s="160"/>
      <c r="AB100" s="160"/>
      <c r="AC100" s="160"/>
      <c r="AD100" s="174">
        <f t="shared" si="19"/>
        <v>-1.1878267054042699</v>
      </c>
      <c r="AE100" s="173">
        <f t="shared" ref="AE100:AE163" si="31">_xlfn.NORM.DIST(AD100, $I$8,$J$8, TRUE)</f>
        <v>0</v>
      </c>
      <c r="AF100" s="174" t="str">
        <f t="shared" ref="AF100:AF163" si="32">IF(AE100&gt;($C$30+$D$30)/100,"unsaniert",IF(AE100&gt;($D$30)/100,"teilsaniert","saniert"))</f>
        <v>saniert</v>
      </c>
      <c r="AG100" s="174" cm="1">
        <f t="array" ref="AG100">IF(
    AE100 &gt; (IF(
        AF100 = "unsaniert",
        (MIN(IF(AF$1:AF$166="unsaniert",AE$1:AE$166)) + MAX(IF(AF$1:AF$166="unsaniert",AE$1:AE$166))) / 2,
        IF(
            AF100 = "teilsaniert",
            (MIN(IF(AF$1:AF$166="teilsaniert",AE$1:AE$166)) + MAX(IF(AF$1:AF$166="teilsaniert",AE$1:AE$166))) / 2,
            (MIN(IF(AF$1:AF$166="saniert",AE$1:AE$166)) + MAX(IF(AF$1:AF$166="saniert",AE$1:AE$166))) / 2
        )
    )),
    0,
    IF(
        AE99 &lt; (IF(
            AF100 = "unsaniert",
            (MIN(IF(AF$1:AF$166="unsaniert",AE$1:AE$166)) + MAX(IF(AF$1:AF$166="unsaniert",AE$1:AE$166))) / 2,
            IF(
                AF100 = "teilsaniert",
                (MIN(IF(AF$1:AF$166="teilsaniert",AE$1:AE$166)) + MAX(IF(AF$1:AF$166="teilsaniert",AE$1:AE$166))) / 2,
                (MIN(IF(AF$1:AF$166="saniert",AE$1:AE$166)) + MAX(IF(AF$1:AF$166="saniert",AE$1:AE$166))) / 2
            )
        )),
        0,
        AD100
    )
)</f>
        <v>0</v>
      </c>
      <c r="AH100" s="160"/>
      <c r="AI100" s="160"/>
      <c r="AJ100" s="160"/>
      <c r="AK100" s="174">
        <f t="shared" si="20"/>
        <v>-1.5752517523056648</v>
      </c>
      <c r="AL100" s="173">
        <f t="shared" ref="AL100:AL163" si="33">_xlfn.NORM.DIST(AK100, $P$8,$Q$8, TRUE)</f>
        <v>0</v>
      </c>
      <c r="AM100" s="174" t="str">
        <f t="shared" ref="AM100:AM163" si="34">IF(AL100&gt;($C$30+$D$30)/100,"unsaniert",IF(AL100&gt;($D$30)/100,"teilsaniert","saniert"))</f>
        <v>saniert</v>
      </c>
      <c r="AN100" s="174" cm="1">
        <f t="array" ref="AN100">IF(
    AL100 &gt; (IF(
        AM100 = "unsaniert",
        (MIN(IF(AM$1:AM$166="unsaniert",AL$1:AL$166)) + MAX(IF(AM$1:AM$166="unsaniert",AL$1:AL$166))) / 2,
        IF(
            AM100 = "teilsaniert",
            (MIN(IF(AM$1:AM$166="teilsaniert",AL$1:AL$166)) + MAX(IF(AM$1:AM$166="teilsaniert",AL$1:AL$166))) / 2,
            (MIN(IF(AM$1:AM$166="saniert",AL$1:AL$166)) + MAX(IF(AM$1:AM$166="saniert",AL$1:AL$166))) / 2
        )
    )),
    0,
    IF(
        AL99 &lt; (IF(
            AM100 = "unsaniert",
            (MIN(IF(AM$1:AM$166="unsaniert",AL$1:AL$166)) + MAX(IF(AM$1:AM$166="unsaniert",AL$1:AL$166))) / 2,
            IF(
                AM100 = "teilsaniert",
                (MIN(IF(AM$1:AM$166="teilsaniert",AL$1:AL$166)) + MAX(IF(AM$1:AM$166="teilsaniert",AL$1:AL$166))) / 2,
                (MIN(IF(AM$1:AM$166="saniert",AL$1:AL$166)) + MAX(IF(AM$1:AM$166="saniert",AL$1:AL$166))) / 2
            )
        )),
        0,
        AK100
    )
)</f>
        <v>0</v>
      </c>
      <c r="AR100" s="174">
        <f t="shared" si="21"/>
        <v>-0.23735686748529924</v>
      </c>
      <c r="AS100" s="173">
        <f t="shared" ref="AS100:AS163" si="35">_xlfn.NORM.DIST(AR100, $B$13,$C$13, TRUE)</f>
        <v>3.2801251591515091E-33</v>
      </c>
      <c r="AT100" s="174" t="str">
        <f t="shared" ref="AT100:AT163" si="36">IF(AS100&gt;($C$30+$D$30)/100,"unsaniert",IF(AS100&gt;($D$30)/100,"teilsaniert","saniert"))</f>
        <v>saniert</v>
      </c>
      <c r="AU100" s="174" cm="1">
        <f t="array" ref="AU100">IF(
    AS100 &gt; (IF(
        AT100 = "unsaniert",
        (MIN(IF(AT$1:AT$166="unsaniert",AS$1:AS$166)) + MAX(IF(AT$1:AT$166="unsaniert",AS$1:AS$166))) / 2,
        IF(
            AT100 = "teilsaniert",
            (MIN(IF(AT$1:AT$166="teilsaniert",AS$1:AS$166)) + MAX(IF(AT$1:AT$166="teilsaniert",AS$1:AS$166))) / 2,
            (MIN(IF(AT$1:AT$166="saniert",AS$1:AS$166)) + MAX(IF(AT$1:AT$166="saniert",AS$1:AS$166))) / 2
        )
    )),
    0,
    IF(
        AS99 &lt; (IF(
            AT100 = "unsaniert",
            (MIN(IF(AT$1:AT$166="unsaniert",AS$1:AS$166)) + MAX(IF(AT$1:AT$166="unsaniert",AS$1:AS$166))) / 2,
            IF(
                AT100 = "teilsaniert",
                (MIN(IF(AT$1:AT$166="teilsaniert",AS$1:AS$166)) + MAX(IF(AT$1:AT$166="teilsaniert",AS$1:AS$166))) / 2,
                (MIN(IF(AT$1:AT$166="saniert",AS$1:AS$166)) + MAX(IF(AT$1:AT$166="saniert",AS$1:AS$166))) / 2
            )
        )),
        0,
        AR100
    )
)</f>
        <v>0</v>
      </c>
      <c r="AV100" s="160"/>
      <c r="AW100" s="160"/>
      <c r="AX100" s="160"/>
      <c r="AY100" s="174">
        <f t="shared" si="22"/>
        <v>-1.2242580508884957</v>
      </c>
      <c r="AZ100" s="173">
        <f t="shared" si="24"/>
        <v>2.469524394373567E-194</v>
      </c>
      <c r="BA100" s="174" t="str">
        <f t="shared" si="25"/>
        <v>saniert</v>
      </c>
      <c r="BB100" s="174" cm="1">
        <f t="array" ref="BB100">IF(
    AZ100 &gt; (IF(
        BA100 = "unsaniert",
        (MIN(IF(BA$1:BA$166="unsaniert",AZ$1:AZ$166)) + MAX(IF(BA$1:BA$166="unsaniert",AZ$1:AZ$166))) / 2,
        IF(
            BA100 = "teilsaniert",
            (MIN(IF(BA$1:BA$166="teilsaniert",AZ$1:AZ$166)) + MAX(IF(BA$1:BA$166="teilsaniert",AZ$1:AZ$166))) / 2,
            (MIN(IF(BA$1:BA$166="saniert",AZ$1:AZ$166)) + MAX(IF(BA$1:BA$166="saniert",AZ$1:AZ$166))) / 2
        )
    )),
    0,
    IF(
        AZ99 &lt; (IF(
            BA100 = "unsaniert",
            (MIN(IF(BA$1:BA$166="unsaniert",AZ$1:AZ$166)) + MAX(IF(BA$1:BA$166="unsaniert",AZ$1:AZ$166))) / 2,
            IF(
                BA100 = "teilsaniert",
                (MIN(IF(BA$1:BA$166="teilsaniert",AZ$1:AZ$166)) + MAX(IF(BA$1:BA$166="teilsaniert",AZ$1:AZ$166))) / 2,
                (MIN(IF(BA$1:BA$166="saniert",AZ$1:AZ$166)) + MAX(IF(BA$1:BA$166="saniert",AZ$1:AZ$166))) / 2
            )
        )),
        0,
        AY100
    )
)</f>
        <v>0</v>
      </c>
      <c r="BC100" s="160"/>
      <c r="BD100" s="160"/>
      <c r="BE100" s="160"/>
      <c r="BF100" s="174">
        <f t="shared" si="23"/>
        <v>-1.4020028485338831</v>
      </c>
      <c r="BG100" s="173">
        <f t="shared" ref="BG100:BG163" si="37">_xlfn.NORM.DIST(BF100, $P$13,$Q$13, TRUE)</f>
        <v>1.7159082518731346E-121</v>
      </c>
      <c r="BH100" s="174" t="str">
        <f t="shared" ref="BH100:BH163" si="38">IF(BG100&gt;($C$30+$D$30)/100,"unsaniert",IF(BG100&gt;($D$30)/100,"teilsaniert","saniert"))</f>
        <v>saniert</v>
      </c>
      <c r="BI100" s="174" cm="1">
        <f t="array" ref="BI100">IF(
    BG100 &gt; (IF(
        BH100 = "unsaniert",
        (MIN(IF(BH$1:BH$166="unsaniert",BG$1:BG$166)) + MAX(IF(BH$1:BH$166="unsaniert",BG$1:BG$166))) / 2,
        IF(
            BH100 = "teilsaniert",
            (MIN(IF(BH$1:BH$166="teilsaniert",BG$1:BG$166)) + MAX(IF(BH$1:BH$166="teilsaniert",BG$1:BG$166))) / 2,
            (MIN(IF(BH$1:BH$166="saniert",BG$1:BG$166)) + MAX(IF(BH$1:BH$166="saniert",BG$1:BG$166))) / 2
        )
    )),
    0,
    IF(
        BG99 &lt; (IF(
            BH100 = "unsaniert",
            (MIN(IF(BH$1:BH$166="unsaniert",BG$1:BG$166)) + MAX(IF(BH$1:BH$166="unsaniert",BG$1:BG$166))) / 2,
            IF(
                BH100 = "teilsaniert",
                (MIN(IF(BH$1:BH$166="teilsaniert",BG$1:BG$166)) + MAX(IF(BH$1:BH$166="teilsaniert",BG$1:BG$166))) / 2,
                (MIN(IF(BH$1:BH$166="saniert",BG$1:BG$166)) + MAX(IF(BH$1:BH$166="saniert",BG$1:BG$166))) / 2
            )
        )),
        0,
        BF100
    )
)</f>
        <v>0</v>
      </c>
    </row>
    <row r="101" spans="2:61">
      <c r="B101" s="174">
        <f t="shared" ref="B101:B164" si="39">B100-0.03</f>
        <v>-0.66572746904706392</v>
      </c>
      <c r="C101" s="173">
        <f>_xlfn.NORM.DIST(B101, B5,C5, TRUE)</f>
        <v>3.4012813533789247E-267</v>
      </c>
      <c r="D101" s="174" t="str">
        <f t="shared" si="26"/>
        <v>saniert</v>
      </c>
      <c r="E101" s="174" cm="1">
        <f t="array" ref="E101">IF(
    C101 &gt; (IF(
        D101 = "unsaniert",
        (MIN(IF(D$1:D$166="unsaniert",C$1:C$166)) + MAX(IF(D$1:D$166="unsaniert",C$1:C$166))) / 2,
        IF(
            D101 = "teilsaniert",
            (MIN(IF(D$1:D$166="teilsaniert",C$1:C$166)) + MAX(IF(D$1:D$166="teilsaniert",C$1:C$166))) / 2,
            (MIN(IF(D$1:D$166="saniert",C$1:C$166)) + MAX(IF(D$1:D$166="saniert",C$1:C$166))) / 2
        )
    )),
    0,
    IF(
        C100 &lt; (IF(
            D101 = "unsaniert",
            (MIN(IF(D$1:D$166="unsaniert",C$1:C$166)) + MAX(IF(D$1:D$166="unsaniert",C$1:C$166))) / 2,
            IF(
                D101 = "teilsaniert",
                (MIN(IF(D$1:D$166="teilsaniert",C$1:C$166)) + MAX(IF(D$1:D$166="teilsaniert",C$1:C$166))) / 2,
                (MIN(IF(D$1:D$166="saniert",C$1:C$166)) + MAX(IF(D$1:D$166="saniert",C$1:C$166))) / 2
            )
        )),
        0,
        B101
    )
)</f>
        <v>0</v>
      </c>
      <c r="H101" s="160"/>
      <c r="I101" s="174">
        <f t="shared" ref="I101:I164" si="40">I100-0.03</f>
        <v>-1.2129730766585671</v>
      </c>
      <c r="J101" s="173">
        <f>_xlfn.NORM.DIST(I101, I5,J5, TRUE)</f>
        <v>1.0047190080794146E-232</v>
      </c>
      <c r="K101" s="174" t="str">
        <f t="shared" si="27"/>
        <v>saniert</v>
      </c>
      <c r="L101" s="174" cm="1">
        <f t="array" ref="L101">IF(
    J101 &gt; (IF(
        K101 = "unsaniert",
        (MIN(IF(K$1:K$166="unsaniert",J$1:J$166)) + MAX(IF(K$1:K$166="unsaniert",J$1:J$166))) / 2,
        IF(
            K101 = "teilsaniert",
            (MIN(IF(K$1:K$166="teilsaniert",J$1:J$166)) + MAX(IF(K$1:K$166="teilsaniert",J$1:J$166))) / 2,
            (MIN(IF(K$1:K$166="saniert",J$1:J$166)) + MAX(IF(K$1:K$166="saniert",J$1:J$166))) / 2
        )
    )),
    0,
    IF(
        J100 &lt; (IF(
            K101 = "unsaniert",
            (MIN(IF(K$1:K$166="unsaniert",J$1:J$166)) + MAX(IF(K$1:K$166="unsaniert",J$1:J$166))) / 2,
            IF(
                K101 = "teilsaniert",
                (MIN(IF(K$1:K$166="teilsaniert",J$1:J$166)) + MAX(IF(K$1:K$166="teilsaniert",J$1:J$166))) / 2,
                (MIN(IF(K$1:K$166="saniert",J$1:J$166)) + MAX(IF(K$1:K$166="saniert",J$1:J$166))) / 2
            )
        )),
        0,
        I101
    )
)</f>
        <v>0</v>
      </c>
      <c r="O101" s="160"/>
      <c r="P101" s="174">
        <f t="shared" ref="P101:P164" si="41">P100-0.03</f>
        <v>-1.6392196806394004</v>
      </c>
      <c r="Q101" s="173">
        <f>_xlfn.NORM.DIST(P101, P5,Q5, TRUE)</f>
        <v>0</v>
      </c>
      <c r="R101" s="174" t="str">
        <f t="shared" si="28"/>
        <v>saniert</v>
      </c>
      <c r="S101" s="174" cm="1">
        <f t="array" ref="S101">IF(
    Q101 &gt; (IF(
        R101 = "unsaniert",
        (MIN(IF(R$1:R$166="unsaniert",Q$1:Q$166)) + MAX(IF(R$1:R$166="unsaniert",Q$1:Q$166))) / 2,
        IF(
            R101 = "teilsaniert",
            (MIN(IF(R$1:R$166="teilsaniert",Q$1:Q$166)) + MAX(IF(R$1:R$166="teilsaniert",Q$1:Q$166))) / 2,
            (MIN(IF(R$1:R$166="saniert",Q$1:Q$166)) + MAX(IF(R$1:R$166="saniert",Q$1:Q$166))) / 2
        )
    )),
    0,
    IF(
        Q100 &lt; (IF(
            R101 = "unsaniert",
            (MIN(IF(R$1:R$166="unsaniert",Q$1:Q$166)) + MAX(IF(R$1:R$166="unsaniert",Q$1:Q$166))) / 2,
            IF(
                R101 = "teilsaniert",
                (MIN(IF(R$1:R$166="teilsaniert",Q$1:Q$166)) + MAX(IF(R$1:R$166="teilsaniert",Q$1:Q$166))) / 2,
                (MIN(IF(R$1:R$166="saniert",Q$1:Q$166)) + MAX(IF(R$1:R$166="saniert",Q$1:Q$166))) / 2
            )
        )),
        0,
        P101
    )
)</f>
        <v>0</v>
      </c>
      <c r="W101" s="174">
        <f t="shared" ref="W101:W164" si="42">W100-0.03</f>
        <v>-0.66236248446917056</v>
      </c>
      <c r="X101" s="173">
        <f t="shared" si="29"/>
        <v>1.5238262086633482E-161</v>
      </c>
      <c r="Y101" s="174" t="str">
        <f t="shared" si="30"/>
        <v>saniert</v>
      </c>
      <c r="Z101" s="174" cm="1">
        <f t="array" ref="Z101">IF(
    X101 &gt; (IF(
        Y101 = "unsaniert",
        (MIN(IF(Y$29:Y$166="unsaniert",X$29:X$166)) + MAX(IF(Y$29:Y$166="unsaniert",X$29:X$166))) / 2,
        IF(
            Y101 = "teilsaniert",
            (MIN(IF(Y$29:Y$166="teilsaniert",X$29:X$166)) + MAX(IF(Y$29:Y$166="teilsaniert",X$29:X$166))) / 2,
            (MIN(IF(Y$29:Y$166="saniert",X$29:X$166)) + MAX(IF(Y$29:Y$166="saniert",X$29:X$166))) / 2
        )
    )),
    0,
    IF(
        X100 &lt; (IF(
            Y101 = "unsaniert",
            (MIN(IF(Y$29:Y$166="unsaniert",X$29:X$166)) + MAX(IF(Y$29:Y$166="unsaniert",X$29:X$166))) / 2,
            IF(
                Y101 = "teilsaniert",
                (MIN(IF(Y$29:Y$166="teilsaniert",X$29:X$166)) + MAX(IF(Y$29:Y$166="teilsaniert",X$29:X$166))) / 2,
                (MIN(IF(Y$29:Y$166="saniert",X$29:X$166)) + MAX(IF(Y$29:Y$166="saniert",X$29:X$166))) / 2
            )
        )),
        0,
        W101
    )
)</f>
        <v>0</v>
      </c>
      <c r="AA101" s="160"/>
      <c r="AB101" s="160"/>
      <c r="AC101" s="160"/>
      <c r="AD101" s="174">
        <f t="shared" ref="AD101:AD164" si="43">AD100-0.03</f>
        <v>-1.21782670540427</v>
      </c>
      <c r="AE101" s="173">
        <f t="shared" si="31"/>
        <v>0</v>
      </c>
      <c r="AF101" s="174" t="str">
        <f t="shared" si="32"/>
        <v>saniert</v>
      </c>
      <c r="AG101" s="174" cm="1">
        <f t="array" ref="AG101">IF(
    AE101 &gt; (IF(
        AF101 = "unsaniert",
        (MIN(IF(AF$1:AF$166="unsaniert",AE$1:AE$166)) + MAX(IF(AF$1:AF$166="unsaniert",AE$1:AE$166))) / 2,
        IF(
            AF101 = "teilsaniert",
            (MIN(IF(AF$1:AF$166="teilsaniert",AE$1:AE$166)) + MAX(IF(AF$1:AF$166="teilsaniert",AE$1:AE$166))) / 2,
            (MIN(IF(AF$1:AF$166="saniert",AE$1:AE$166)) + MAX(IF(AF$1:AF$166="saniert",AE$1:AE$166))) / 2
        )
    )),
    0,
    IF(
        AE100 &lt; (IF(
            AF101 = "unsaniert",
            (MIN(IF(AF$1:AF$166="unsaniert",AE$1:AE$166)) + MAX(IF(AF$1:AF$166="unsaniert",AE$1:AE$166))) / 2,
            IF(
                AF101 = "teilsaniert",
                (MIN(IF(AF$1:AF$166="teilsaniert",AE$1:AE$166)) + MAX(IF(AF$1:AF$166="teilsaniert",AE$1:AE$166))) / 2,
                (MIN(IF(AF$1:AF$166="saniert",AE$1:AE$166)) + MAX(IF(AF$1:AF$166="saniert",AE$1:AE$166))) / 2
            )
        )),
        0,
        AD101
    )
)</f>
        <v>0</v>
      </c>
      <c r="AH101" s="160"/>
      <c r="AI101" s="160"/>
      <c r="AJ101" s="160"/>
      <c r="AK101" s="174">
        <f t="shared" ref="AK101:AK164" si="44">AK100-0.03</f>
        <v>-1.6052517523056649</v>
      </c>
      <c r="AL101" s="173">
        <f t="shared" si="33"/>
        <v>0</v>
      </c>
      <c r="AM101" s="174" t="str">
        <f t="shared" si="34"/>
        <v>saniert</v>
      </c>
      <c r="AN101" s="174" cm="1">
        <f t="array" ref="AN101">IF(
    AL101 &gt; (IF(
        AM101 = "unsaniert",
        (MIN(IF(AM$1:AM$166="unsaniert",AL$1:AL$166)) + MAX(IF(AM$1:AM$166="unsaniert",AL$1:AL$166))) / 2,
        IF(
            AM101 = "teilsaniert",
            (MIN(IF(AM$1:AM$166="teilsaniert",AL$1:AL$166)) + MAX(IF(AM$1:AM$166="teilsaniert",AL$1:AL$166))) / 2,
            (MIN(IF(AM$1:AM$166="saniert",AL$1:AL$166)) + MAX(IF(AM$1:AM$166="saniert",AL$1:AL$166))) / 2
        )
    )),
    0,
    IF(
        AL100 &lt; (IF(
            AM101 = "unsaniert",
            (MIN(IF(AM$1:AM$166="unsaniert",AL$1:AL$166)) + MAX(IF(AM$1:AM$166="unsaniert",AL$1:AL$166))) / 2,
            IF(
                AM101 = "teilsaniert",
                (MIN(IF(AM$1:AM$166="teilsaniert",AL$1:AL$166)) + MAX(IF(AM$1:AM$166="teilsaniert",AL$1:AL$166))) / 2,
                (MIN(IF(AM$1:AM$166="saniert",AL$1:AL$166)) + MAX(IF(AM$1:AM$166="saniert",AL$1:AL$166))) / 2
            )
        )),
        0,
        AK101
    )
)</f>
        <v>0</v>
      </c>
      <c r="AR101" s="174">
        <f t="shared" ref="AR101:AR164" si="45">AR100-0.03</f>
        <v>-0.26735686748529924</v>
      </c>
      <c r="AS101" s="173">
        <f t="shared" si="35"/>
        <v>2.0078526728754898E-34</v>
      </c>
      <c r="AT101" s="174" t="str">
        <f t="shared" si="36"/>
        <v>saniert</v>
      </c>
      <c r="AU101" s="174" cm="1">
        <f t="array" ref="AU101">IF(
    AS101 &gt; (IF(
        AT101 = "unsaniert",
        (MIN(IF(AT$1:AT$166="unsaniert",AS$1:AS$166)) + MAX(IF(AT$1:AT$166="unsaniert",AS$1:AS$166))) / 2,
        IF(
            AT101 = "teilsaniert",
            (MIN(IF(AT$1:AT$166="teilsaniert",AS$1:AS$166)) + MAX(IF(AT$1:AT$166="teilsaniert",AS$1:AS$166))) / 2,
            (MIN(IF(AT$1:AT$166="saniert",AS$1:AS$166)) + MAX(IF(AT$1:AT$166="saniert",AS$1:AS$166))) / 2
        )
    )),
    0,
    IF(
        AS100 &lt; (IF(
            AT101 = "unsaniert",
            (MIN(IF(AT$1:AT$166="unsaniert",AS$1:AS$166)) + MAX(IF(AT$1:AT$166="unsaniert",AS$1:AS$166))) / 2,
            IF(
                AT101 = "teilsaniert",
                (MIN(IF(AT$1:AT$166="teilsaniert",AS$1:AS$166)) + MAX(IF(AT$1:AT$166="teilsaniert",AS$1:AS$166))) / 2,
                (MIN(IF(AT$1:AT$166="saniert",AS$1:AS$166)) + MAX(IF(AT$1:AT$166="saniert",AS$1:AS$166))) / 2
            )
        )),
        0,
        AR101
    )
)</f>
        <v>0</v>
      </c>
      <c r="AV101" s="160"/>
      <c r="AW101" s="160"/>
      <c r="AX101" s="160"/>
      <c r="AY101" s="174">
        <f t="shared" ref="AY101:AY164" si="46">AY100-0.03</f>
        <v>-1.2542580508884957</v>
      </c>
      <c r="AZ101" s="173">
        <f t="shared" si="24"/>
        <v>6.8419507786608555E-201</v>
      </c>
      <c r="BA101" s="174" t="str">
        <f t="shared" si="25"/>
        <v>saniert</v>
      </c>
      <c r="BB101" s="174" cm="1">
        <f t="array" ref="BB101">IF(
    AZ101 &gt; (IF(
        BA101 = "unsaniert",
        (MIN(IF(BA$1:BA$166="unsaniert",AZ$1:AZ$166)) + MAX(IF(BA$1:BA$166="unsaniert",AZ$1:AZ$166))) / 2,
        IF(
            BA101 = "teilsaniert",
            (MIN(IF(BA$1:BA$166="teilsaniert",AZ$1:AZ$166)) + MAX(IF(BA$1:BA$166="teilsaniert",AZ$1:AZ$166))) / 2,
            (MIN(IF(BA$1:BA$166="saniert",AZ$1:AZ$166)) + MAX(IF(BA$1:BA$166="saniert",AZ$1:AZ$166))) / 2
        )
    )),
    0,
    IF(
        AZ100 &lt; (IF(
            BA101 = "unsaniert",
            (MIN(IF(BA$1:BA$166="unsaniert",AZ$1:AZ$166)) + MAX(IF(BA$1:BA$166="unsaniert",AZ$1:AZ$166))) / 2,
            IF(
                BA101 = "teilsaniert",
                (MIN(IF(BA$1:BA$166="teilsaniert",AZ$1:AZ$166)) + MAX(IF(BA$1:BA$166="teilsaniert",AZ$1:AZ$166))) / 2,
                (MIN(IF(BA$1:BA$166="saniert",AZ$1:AZ$166)) + MAX(IF(BA$1:BA$166="saniert",AZ$1:AZ$166))) / 2
            )
        )),
        0,
        AY101
    )
)</f>
        <v>0</v>
      </c>
      <c r="BC101" s="160"/>
      <c r="BD101" s="160"/>
      <c r="BE101" s="160"/>
      <c r="BF101" s="174">
        <f t="shared" ref="BF101:BF164" si="47">BF100-0.03</f>
        <v>-1.4320028485338832</v>
      </c>
      <c r="BG101" s="173">
        <f t="shared" si="37"/>
        <v>1.1496168607944795E-125</v>
      </c>
      <c r="BH101" s="174" t="str">
        <f t="shared" si="38"/>
        <v>saniert</v>
      </c>
      <c r="BI101" s="174" cm="1">
        <f t="array" ref="BI101">IF(
    BG101 &gt; (IF(
        BH101 = "unsaniert",
        (MIN(IF(BH$1:BH$166="unsaniert",BG$1:BG$166)) + MAX(IF(BH$1:BH$166="unsaniert",BG$1:BG$166))) / 2,
        IF(
            BH101 = "teilsaniert",
            (MIN(IF(BH$1:BH$166="teilsaniert",BG$1:BG$166)) + MAX(IF(BH$1:BH$166="teilsaniert",BG$1:BG$166))) / 2,
            (MIN(IF(BH$1:BH$166="saniert",BG$1:BG$166)) + MAX(IF(BH$1:BH$166="saniert",BG$1:BG$166))) / 2
        )
    )),
    0,
    IF(
        BG100 &lt; (IF(
            BH101 = "unsaniert",
            (MIN(IF(BH$1:BH$166="unsaniert",BG$1:BG$166)) + MAX(IF(BH$1:BH$166="unsaniert",BG$1:BG$166))) / 2,
            IF(
                BH101 = "teilsaniert",
                (MIN(IF(BH$1:BH$166="teilsaniert",BG$1:BG$166)) + MAX(IF(BH$1:BH$166="teilsaniert",BG$1:BG$166))) / 2,
                (MIN(IF(BH$1:BH$166="saniert",BG$1:BG$166)) + MAX(IF(BH$1:BH$166="saniert",BG$1:BG$166))) / 2
            )
        )),
        0,
        BF101
    )
)</f>
        <v>0</v>
      </c>
    </row>
    <row r="102" spans="2:61">
      <c r="B102" s="174">
        <f t="shared" si="39"/>
        <v>-0.69572746904706395</v>
      </c>
      <c r="C102" s="173">
        <f>_xlfn.NORM.DIST(B102, B5,C5, TRUE)</f>
        <v>5.5977206000302914E-276</v>
      </c>
      <c r="D102" s="174" t="str">
        <f t="shared" si="26"/>
        <v>saniert</v>
      </c>
      <c r="E102" s="174" cm="1">
        <f t="array" ref="E102">IF(
    C102 &gt; (IF(
        D102 = "unsaniert",
        (MIN(IF(D$1:D$166="unsaniert",C$1:C$166)) + MAX(IF(D$1:D$166="unsaniert",C$1:C$166))) / 2,
        IF(
            D102 = "teilsaniert",
            (MIN(IF(D$1:D$166="teilsaniert",C$1:C$166)) + MAX(IF(D$1:D$166="teilsaniert",C$1:C$166))) / 2,
            (MIN(IF(D$1:D$166="saniert",C$1:C$166)) + MAX(IF(D$1:D$166="saniert",C$1:C$166))) / 2
        )
    )),
    0,
    IF(
        C101 &lt; (IF(
            D102 = "unsaniert",
            (MIN(IF(D$1:D$166="unsaniert",C$1:C$166)) + MAX(IF(D$1:D$166="unsaniert",C$1:C$166))) / 2,
            IF(
                D102 = "teilsaniert",
                (MIN(IF(D$1:D$166="teilsaniert",C$1:C$166)) + MAX(IF(D$1:D$166="teilsaniert",C$1:C$166))) / 2,
                (MIN(IF(D$1:D$166="saniert",C$1:C$166)) + MAX(IF(D$1:D$166="saniert",C$1:C$166))) / 2
            )
        )),
        0,
        B102
    )
)</f>
        <v>0</v>
      </c>
      <c r="H102" s="160"/>
      <c r="I102" s="174">
        <f t="shared" si="40"/>
        <v>-1.2429730766585672</v>
      </c>
      <c r="J102" s="173">
        <f>_xlfn.NORM.DIST(I102, I5,J5, TRUE)</f>
        <v>2.0751128655855814E-240</v>
      </c>
      <c r="K102" s="174" t="str">
        <f t="shared" si="27"/>
        <v>saniert</v>
      </c>
      <c r="L102" s="174" cm="1">
        <f t="array" ref="L102">IF(
    J102 &gt; (IF(
        K102 = "unsaniert",
        (MIN(IF(K$1:K$166="unsaniert",J$1:J$166)) + MAX(IF(K$1:K$166="unsaniert",J$1:J$166))) / 2,
        IF(
            K102 = "teilsaniert",
            (MIN(IF(K$1:K$166="teilsaniert",J$1:J$166)) + MAX(IF(K$1:K$166="teilsaniert",J$1:J$166))) / 2,
            (MIN(IF(K$1:K$166="saniert",J$1:J$166)) + MAX(IF(K$1:K$166="saniert",J$1:J$166))) / 2
        )
    )),
    0,
    IF(
        J101 &lt; (IF(
            K102 = "unsaniert",
            (MIN(IF(K$1:K$166="unsaniert",J$1:J$166)) + MAX(IF(K$1:K$166="unsaniert",J$1:J$166))) / 2,
            IF(
                K102 = "teilsaniert",
                (MIN(IF(K$1:K$166="teilsaniert",J$1:J$166)) + MAX(IF(K$1:K$166="teilsaniert",J$1:J$166))) / 2,
                (MIN(IF(K$1:K$166="saniert",J$1:J$166)) + MAX(IF(K$1:K$166="saniert",J$1:J$166))) / 2
            )
        )),
        0,
        I102
    )
)</f>
        <v>0</v>
      </c>
      <c r="O102" s="160"/>
      <c r="P102" s="174">
        <f t="shared" si="41"/>
        <v>-1.6692196806394004</v>
      </c>
      <c r="Q102" s="173">
        <f>_xlfn.NORM.DIST(P102, P5,Q5, TRUE)</f>
        <v>0</v>
      </c>
      <c r="R102" s="174" t="str">
        <f t="shared" si="28"/>
        <v>saniert</v>
      </c>
      <c r="S102" s="174" cm="1">
        <f t="array" ref="S102">IF(
    Q102 &gt; (IF(
        R102 = "unsaniert",
        (MIN(IF(R$1:R$166="unsaniert",Q$1:Q$166)) + MAX(IF(R$1:R$166="unsaniert",Q$1:Q$166))) / 2,
        IF(
            R102 = "teilsaniert",
            (MIN(IF(R$1:R$166="teilsaniert",Q$1:Q$166)) + MAX(IF(R$1:R$166="teilsaniert",Q$1:Q$166))) / 2,
            (MIN(IF(R$1:R$166="saniert",Q$1:Q$166)) + MAX(IF(R$1:R$166="saniert",Q$1:Q$166))) / 2
        )
    )),
    0,
    IF(
        Q101 &lt; (IF(
            R102 = "unsaniert",
            (MIN(IF(R$1:R$166="unsaniert",Q$1:Q$166)) + MAX(IF(R$1:R$166="unsaniert",Q$1:Q$166))) / 2,
            IF(
                R102 = "teilsaniert",
                (MIN(IF(R$1:R$166="teilsaniert",Q$1:Q$166)) + MAX(IF(R$1:R$166="teilsaniert",Q$1:Q$166))) / 2,
                (MIN(IF(R$1:R$166="saniert",Q$1:Q$166)) + MAX(IF(R$1:R$166="saniert",Q$1:Q$166))) / 2
            )
        )),
        0,
        P102
    )
)</f>
        <v>0</v>
      </c>
      <c r="W102" s="174">
        <f t="shared" si="42"/>
        <v>-0.69236248446917059</v>
      </c>
      <c r="X102" s="173">
        <f t="shared" si="29"/>
        <v>6.0087896088013774E-167</v>
      </c>
      <c r="Y102" s="174" t="str">
        <f t="shared" si="30"/>
        <v>saniert</v>
      </c>
      <c r="Z102" s="174" cm="1">
        <f t="array" ref="Z102">IF(
    X102 &gt; (IF(
        Y102 = "unsaniert",
        (MIN(IF(Y$29:Y$166="unsaniert",X$29:X$166)) + MAX(IF(Y$29:Y$166="unsaniert",X$29:X$166))) / 2,
        IF(
            Y102 = "teilsaniert",
            (MIN(IF(Y$29:Y$166="teilsaniert",X$29:X$166)) + MAX(IF(Y$29:Y$166="teilsaniert",X$29:X$166))) / 2,
            (MIN(IF(Y$29:Y$166="saniert",X$29:X$166)) + MAX(IF(Y$29:Y$166="saniert",X$29:X$166))) / 2
        )
    )),
    0,
    IF(
        X101 &lt; (IF(
            Y102 = "unsaniert",
            (MIN(IF(Y$29:Y$166="unsaniert",X$29:X$166)) + MAX(IF(Y$29:Y$166="unsaniert",X$29:X$166))) / 2,
            IF(
                Y102 = "teilsaniert",
                (MIN(IF(Y$29:Y$166="teilsaniert",X$29:X$166)) + MAX(IF(Y$29:Y$166="teilsaniert",X$29:X$166))) / 2,
                (MIN(IF(Y$29:Y$166="saniert",X$29:X$166)) + MAX(IF(Y$29:Y$166="saniert",X$29:X$166))) / 2
            )
        )),
        0,
        W102
    )
)</f>
        <v>0</v>
      </c>
      <c r="AA102" s="160"/>
      <c r="AB102" s="160"/>
      <c r="AC102" s="160"/>
      <c r="AD102" s="174">
        <f t="shared" si="43"/>
        <v>-1.24782670540427</v>
      </c>
      <c r="AE102" s="173">
        <f t="shared" si="31"/>
        <v>0</v>
      </c>
      <c r="AF102" s="174" t="str">
        <f t="shared" si="32"/>
        <v>saniert</v>
      </c>
      <c r="AG102" s="174" cm="1">
        <f t="array" ref="AG102">IF(
    AE102 &gt; (IF(
        AF102 = "unsaniert",
        (MIN(IF(AF$1:AF$166="unsaniert",AE$1:AE$166)) + MAX(IF(AF$1:AF$166="unsaniert",AE$1:AE$166))) / 2,
        IF(
            AF102 = "teilsaniert",
            (MIN(IF(AF$1:AF$166="teilsaniert",AE$1:AE$166)) + MAX(IF(AF$1:AF$166="teilsaniert",AE$1:AE$166))) / 2,
            (MIN(IF(AF$1:AF$166="saniert",AE$1:AE$166)) + MAX(IF(AF$1:AF$166="saniert",AE$1:AE$166))) / 2
        )
    )),
    0,
    IF(
        AE101 &lt; (IF(
            AF102 = "unsaniert",
            (MIN(IF(AF$1:AF$166="unsaniert",AE$1:AE$166)) + MAX(IF(AF$1:AF$166="unsaniert",AE$1:AE$166))) / 2,
            IF(
                AF102 = "teilsaniert",
                (MIN(IF(AF$1:AF$166="teilsaniert",AE$1:AE$166)) + MAX(IF(AF$1:AF$166="teilsaniert",AE$1:AE$166))) / 2,
                (MIN(IF(AF$1:AF$166="saniert",AE$1:AE$166)) + MAX(IF(AF$1:AF$166="saniert",AE$1:AE$166))) / 2
            )
        )),
        0,
        AD102
    )
)</f>
        <v>0</v>
      </c>
      <c r="AH102" s="160"/>
      <c r="AI102" s="160"/>
      <c r="AJ102" s="160"/>
      <c r="AK102" s="174">
        <f t="shared" si="44"/>
        <v>-1.6352517523056649</v>
      </c>
      <c r="AL102" s="173">
        <f t="shared" si="33"/>
        <v>0</v>
      </c>
      <c r="AM102" s="174" t="str">
        <f t="shared" si="34"/>
        <v>saniert</v>
      </c>
      <c r="AN102" s="174" cm="1">
        <f t="array" ref="AN102">IF(
    AL102 &gt; (IF(
        AM102 = "unsaniert",
        (MIN(IF(AM$1:AM$166="unsaniert",AL$1:AL$166)) + MAX(IF(AM$1:AM$166="unsaniert",AL$1:AL$166))) / 2,
        IF(
            AM102 = "teilsaniert",
            (MIN(IF(AM$1:AM$166="teilsaniert",AL$1:AL$166)) + MAX(IF(AM$1:AM$166="teilsaniert",AL$1:AL$166))) / 2,
            (MIN(IF(AM$1:AM$166="saniert",AL$1:AL$166)) + MAX(IF(AM$1:AM$166="saniert",AL$1:AL$166))) / 2
        )
    )),
    0,
    IF(
        AL101 &lt; (IF(
            AM102 = "unsaniert",
            (MIN(IF(AM$1:AM$166="unsaniert",AL$1:AL$166)) + MAX(IF(AM$1:AM$166="unsaniert",AL$1:AL$166))) / 2,
            IF(
                AM102 = "teilsaniert",
                (MIN(IF(AM$1:AM$166="teilsaniert",AL$1:AL$166)) + MAX(IF(AM$1:AM$166="teilsaniert",AL$1:AL$166))) / 2,
                (MIN(IF(AM$1:AM$166="saniert",AL$1:AL$166)) + MAX(IF(AM$1:AM$166="saniert",AL$1:AL$166))) / 2
            )
        )),
        0,
        AK102
    )
)</f>
        <v>0</v>
      </c>
      <c r="AR102" s="174">
        <f t="shared" si="45"/>
        <v>-0.29735686748529921</v>
      </c>
      <c r="AS102" s="173">
        <f t="shared" si="35"/>
        <v>1.166140018191561E-35</v>
      </c>
      <c r="AT102" s="174" t="str">
        <f t="shared" si="36"/>
        <v>saniert</v>
      </c>
      <c r="AU102" s="174" cm="1">
        <f t="array" ref="AU102">IF(
    AS102 &gt; (IF(
        AT102 = "unsaniert",
        (MIN(IF(AT$1:AT$166="unsaniert",AS$1:AS$166)) + MAX(IF(AT$1:AT$166="unsaniert",AS$1:AS$166))) / 2,
        IF(
            AT102 = "teilsaniert",
            (MIN(IF(AT$1:AT$166="teilsaniert",AS$1:AS$166)) + MAX(IF(AT$1:AT$166="teilsaniert",AS$1:AS$166))) / 2,
            (MIN(IF(AT$1:AT$166="saniert",AS$1:AS$166)) + MAX(IF(AT$1:AT$166="saniert",AS$1:AS$166))) / 2
        )
    )),
    0,
    IF(
        AS101 &lt; (IF(
            AT102 = "unsaniert",
            (MIN(IF(AT$1:AT$166="unsaniert",AS$1:AS$166)) + MAX(IF(AT$1:AT$166="unsaniert",AS$1:AS$166))) / 2,
            IF(
                AT102 = "teilsaniert",
                (MIN(IF(AT$1:AT$166="teilsaniert",AS$1:AS$166)) + MAX(IF(AT$1:AT$166="teilsaniert",AS$1:AS$166))) / 2,
                (MIN(IF(AT$1:AT$166="saniert",AS$1:AS$166)) + MAX(IF(AT$1:AT$166="saniert",AS$1:AS$166))) / 2
            )
        )),
        0,
        AR102
    )
)</f>
        <v>0</v>
      </c>
      <c r="AV102" s="160"/>
      <c r="AW102" s="160"/>
      <c r="AX102" s="160"/>
      <c r="AY102" s="174">
        <f t="shared" si="46"/>
        <v>-1.2842580508884958</v>
      </c>
      <c r="AZ102" s="173">
        <f t="shared" ref="AZ102:AZ165" si="48">_xlfn.NORM.DIST(AY102, $I$13,$J$13, TRUE)</f>
        <v>1.4718125214421163E-207</v>
      </c>
      <c r="BA102" s="174" t="str">
        <f t="shared" ref="BA102:BA165" si="49">IF(AZ102&gt;($C$30+$D$30)/100,"unsaniert",IF(AZ102&gt;($D$30)/100,"teilsaniert","saniert"))</f>
        <v>saniert</v>
      </c>
      <c r="BB102" s="174" cm="1">
        <f t="array" ref="BB102">IF(
    AZ102 &gt; (IF(
        BA102 = "unsaniert",
        (MIN(IF(BA$1:BA$166="unsaniert",AZ$1:AZ$166)) + MAX(IF(BA$1:BA$166="unsaniert",AZ$1:AZ$166))) / 2,
        IF(
            BA102 = "teilsaniert",
            (MIN(IF(BA$1:BA$166="teilsaniert",AZ$1:AZ$166)) + MAX(IF(BA$1:BA$166="teilsaniert",AZ$1:AZ$166))) / 2,
            (MIN(IF(BA$1:BA$166="saniert",AZ$1:AZ$166)) + MAX(IF(BA$1:BA$166="saniert",AZ$1:AZ$166))) / 2
        )
    )),
    0,
    IF(
        AZ101 &lt; (IF(
            BA102 = "unsaniert",
            (MIN(IF(BA$1:BA$166="unsaniert",AZ$1:AZ$166)) + MAX(IF(BA$1:BA$166="unsaniert",AZ$1:AZ$166))) / 2,
            IF(
                BA102 = "teilsaniert",
                (MIN(IF(BA$1:BA$166="teilsaniert",AZ$1:AZ$166)) + MAX(IF(BA$1:BA$166="teilsaniert",AZ$1:AZ$166))) / 2,
                (MIN(IF(BA$1:BA$166="saniert",AZ$1:AZ$166)) + MAX(IF(BA$1:BA$166="saniert",AZ$1:AZ$166))) / 2
            )
        )),
        0,
        AY102
    )
)</f>
        <v>0</v>
      </c>
      <c r="BC102" s="160"/>
      <c r="BD102" s="160"/>
      <c r="BE102" s="160"/>
      <c r="BF102" s="174">
        <f t="shared" si="47"/>
        <v>-1.4620028485338832</v>
      </c>
      <c r="BG102" s="173">
        <f t="shared" si="37"/>
        <v>6.5319804004059776E-130</v>
      </c>
      <c r="BH102" s="174" t="str">
        <f t="shared" si="38"/>
        <v>saniert</v>
      </c>
      <c r="BI102" s="174" cm="1">
        <f t="array" ref="BI102">IF(
    BG102 &gt; (IF(
        BH102 = "unsaniert",
        (MIN(IF(BH$1:BH$166="unsaniert",BG$1:BG$166)) + MAX(IF(BH$1:BH$166="unsaniert",BG$1:BG$166))) / 2,
        IF(
            BH102 = "teilsaniert",
            (MIN(IF(BH$1:BH$166="teilsaniert",BG$1:BG$166)) + MAX(IF(BH$1:BH$166="teilsaniert",BG$1:BG$166))) / 2,
            (MIN(IF(BH$1:BH$166="saniert",BG$1:BG$166)) + MAX(IF(BH$1:BH$166="saniert",BG$1:BG$166))) / 2
        )
    )),
    0,
    IF(
        BG101 &lt; (IF(
            BH102 = "unsaniert",
            (MIN(IF(BH$1:BH$166="unsaniert",BG$1:BG$166)) + MAX(IF(BH$1:BH$166="unsaniert",BG$1:BG$166))) / 2,
            IF(
                BH102 = "teilsaniert",
                (MIN(IF(BH$1:BH$166="teilsaniert",BG$1:BG$166)) + MAX(IF(BH$1:BH$166="teilsaniert",BG$1:BG$166))) / 2,
                (MIN(IF(BH$1:BH$166="saniert",BG$1:BG$166)) + MAX(IF(BH$1:BH$166="saniert",BG$1:BG$166))) / 2
            )
        )),
        0,
        BF102
    )
)</f>
        <v>0</v>
      </c>
    </row>
    <row r="103" spans="2:61">
      <c r="B103" s="174">
        <f t="shared" si="39"/>
        <v>-0.72572746904706398</v>
      </c>
      <c r="C103" s="173">
        <f>_xlfn.NORM.DIST(B103, B5,C5, TRUE)</f>
        <v>6.6261831464413719E-285</v>
      </c>
      <c r="D103" s="174" t="str">
        <f t="shared" si="26"/>
        <v>saniert</v>
      </c>
      <c r="E103" s="174" cm="1">
        <f t="array" ref="E103">IF(
    C103 &gt; (IF(
        D103 = "unsaniert",
        (MIN(IF(D$1:D$166="unsaniert",C$1:C$166)) + MAX(IF(D$1:D$166="unsaniert",C$1:C$166))) / 2,
        IF(
            D103 = "teilsaniert",
            (MIN(IF(D$1:D$166="teilsaniert",C$1:C$166)) + MAX(IF(D$1:D$166="teilsaniert",C$1:C$166))) / 2,
            (MIN(IF(D$1:D$166="saniert",C$1:C$166)) + MAX(IF(D$1:D$166="saniert",C$1:C$166))) / 2
        )
    )),
    0,
    IF(
        C102 &lt; (IF(
            D103 = "unsaniert",
            (MIN(IF(D$1:D$166="unsaniert",C$1:C$166)) + MAX(IF(D$1:D$166="unsaniert",C$1:C$166))) / 2,
            IF(
                D103 = "teilsaniert",
                (MIN(IF(D$1:D$166="teilsaniert",C$1:C$166)) + MAX(IF(D$1:D$166="teilsaniert",C$1:C$166))) / 2,
                (MIN(IF(D$1:D$166="saniert",C$1:C$166)) + MAX(IF(D$1:D$166="saniert",C$1:C$166))) / 2
            )
        )),
        0,
        B103
    )
)</f>
        <v>0</v>
      </c>
      <c r="H103" s="160"/>
      <c r="I103" s="174">
        <f t="shared" si="40"/>
        <v>-1.2729730766585672</v>
      </c>
      <c r="J103" s="173">
        <f>_xlfn.NORM.DIST(I103, I5,J5, TRUE)</f>
        <v>3.2073242756924717E-248</v>
      </c>
      <c r="K103" s="174" t="str">
        <f t="shared" si="27"/>
        <v>saniert</v>
      </c>
      <c r="L103" s="174" cm="1">
        <f t="array" ref="L103">IF(
    J103 &gt; (IF(
        K103 = "unsaniert",
        (MIN(IF(K$1:K$166="unsaniert",J$1:J$166)) + MAX(IF(K$1:K$166="unsaniert",J$1:J$166))) / 2,
        IF(
            K103 = "teilsaniert",
            (MIN(IF(K$1:K$166="teilsaniert",J$1:J$166)) + MAX(IF(K$1:K$166="teilsaniert",J$1:J$166))) / 2,
            (MIN(IF(K$1:K$166="saniert",J$1:J$166)) + MAX(IF(K$1:K$166="saniert",J$1:J$166))) / 2
        )
    )),
    0,
    IF(
        J102 &lt; (IF(
            K103 = "unsaniert",
            (MIN(IF(K$1:K$166="unsaniert",J$1:J$166)) + MAX(IF(K$1:K$166="unsaniert",J$1:J$166))) / 2,
            IF(
                K103 = "teilsaniert",
                (MIN(IF(K$1:K$166="teilsaniert",J$1:J$166)) + MAX(IF(K$1:K$166="teilsaniert",J$1:J$166))) / 2,
                (MIN(IF(K$1:K$166="saniert",J$1:J$166)) + MAX(IF(K$1:K$166="saniert",J$1:J$166))) / 2
            )
        )),
        0,
        I103
    )
)</f>
        <v>0</v>
      </c>
      <c r="O103" s="160"/>
      <c r="P103" s="174">
        <f t="shared" si="41"/>
        <v>-1.6992196806394004</v>
      </c>
      <c r="Q103" s="173">
        <f>_xlfn.NORM.DIST(P103, P5,Q5, TRUE)</f>
        <v>0</v>
      </c>
      <c r="R103" s="174" t="str">
        <f t="shared" si="28"/>
        <v>saniert</v>
      </c>
      <c r="S103" s="174" cm="1">
        <f t="array" ref="S103">IF(
    Q103 &gt; (IF(
        R103 = "unsaniert",
        (MIN(IF(R$1:R$166="unsaniert",Q$1:Q$166)) + MAX(IF(R$1:R$166="unsaniert",Q$1:Q$166))) / 2,
        IF(
            R103 = "teilsaniert",
            (MIN(IF(R$1:R$166="teilsaniert",Q$1:Q$166)) + MAX(IF(R$1:R$166="teilsaniert",Q$1:Q$166))) / 2,
            (MIN(IF(R$1:R$166="saniert",Q$1:Q$166)) + MAX(IF(R$1:R$166="saniert",Q$1:Q$166))) / 2
        )
    )),
    0,
    IF(
        Q102 &lt; (IF(
            R103 = "unsaniert",
            (MIN(IF(R$1:R$166="unsaniert",Q$1:Q$166)) + MAX(IF(R$1:R$166="unsaniert",Q$1:Q$166))) / 2,
            IF(
                R103 = "teilsaniert",
                (MIN(IF(R$1:R$166="teilsaniert",Q$1:Q$166)) + MAX(IF(R$1:R$166="teilsaniert",Q$1:Q$166))) / 2,
                (MIN(IF(R$1:R$166="saniert",Q$1:Q$166)) + MAX(IF(R$1:R$166="saniert",Q$1:Q$166))) / 2
            )
        )),
        0,
        P103
    )
)</f>
        <v>0</v>
      </c>
      <c r="W103" s="174">
        <f t="shared" si="42"/>
        <v>-0.72236248446917062</v>
      </c>
      <c r="X103" s="173">
        <f t="shared" si="29"/>
        <v>1.9260922498761695E-172</v>
      </c>
      <c r="Y103" s="174" t="str">
        <f t="shared" si="30"/>
        <v>saniert</v>
      </c>
      <c r="Z103" s="174" cm="1">
        <f t="array" ref="Z103">IF(
    X103 &gt; (IF(
        Y103 = "unsaniert",
        (MIN(IF(Y$29:Y$166="unsaniert",X$29:X$166)) + MAX(IF(Y$29:Y$166="unsaniert",X$29:X$166))) / 2,
        IF(
            Y103 = "teilsaniert",
            (MIN(IF(Y$29:Y$166="teilsaniert",X$29:X$166)) + MAX(IF(Y$29:Y$166="teilsaniert",X$29:X$166))) / 2,
            (MIN(IF(Y$29:Y$166="saniert",X$29:X$166)) + MAX(IF(Y$29:Y$166="saniert",X$29:X$166))) / 2
        )
    )),
    0,
    IF(
        X102 &lt; (IF(
            Y103 = "unsaniert",
            (MIN(IF(Y$29:Y$166="unsaniert",X$29:X$166)) + MAX(IF(Y$29:Y$166="unsaniert",X$29:X$166))) / 2,
            IF(
                Y103 = "teilsaniert",
                (MIN(IF(Y$29:Y$166="teilsaniert",X$29:X$166)) + MAX(IF(Y$29:Y$166="teilsaniert",X$29:X$166))) / 2,
                (MIN(IF(Y$29:Y$166="saniert",X$29:X$166)) + MAX(IF(Y$29:Y$166="saniert",X$29:X$166))) / 2
            )
        )),
        0,
        W103
    )
)</f>
        <v>0</v>
      </c>
      <c r="AA103" s="160"/>
      <c r="AB103" s="160"/>
      <c r="AC103" s="160"/>
      <c r="AD103" s="174">
        <f t="shared" si="43"/>
        <v>-1.27782670540427</v>
      </c>
      <c r="AE103" s="173">
        <f t="shared" si="31"/>
        <v>0</v>
      </c>
      <c r="AF103" s="174" t="str">
        <f t="shared" si="32"/>
        <v>saniert</v>
      </c>
      <c r="AG103" s="174" cm="1">
        <f t="array" ref="AG103">IF(
    AE103 &gt; (IF(
        AF103 = "unsaniert",
        (MIN(IF(AF$1:AF$166="unsaniert",AE$1:AE$166)) + MAX(IF(AF$1:AF$166="unsaniert",AE$1:AE$166))) / 2,
        IF(
            AF103 = "teilsaniert",
            (MIN(IF(AF$1:AF$166="teilsaniert",AE$1:AE$166)) + MAX(IF(AF$1:AF$166="teilsaniert",AE$1:AE$166))) / 2,
            (MIN(IF(AF$1:AF$166="saniert",AE$1:AE$166)) + MAX(IF(AF$1:AF$166="saniert",AE$1:AE$166))) / 2
        )
    )),
    0,
    IF(
        AE102 &lt; (IF(
            AF103 = "unsaniert",
            (MIN(IF(AF$1:AF$166="unsaniert",AE$1:AE$166)) + MAX(IF(AF$1:AF$166="unsaniert",AE$1:AE$166))) / 2,
            IF(
                AF103 = "teilsaniert",
                (MIN(IF(AF$1:AF$166="teilsaniert",AE$1:AE$166)) + MAX(IF(AF$1:AF$166="teilsaniert",AE$1:AE$166))) / 2,
                (MIN(IF(AF$1:AF$166="saniert",AE$1:AE$166)) + MAX(IF(AF$1:AF$166="saniert",AE$1:AE$166))) / 2
            )
        )),
        0,
        AD103
    )
)</f>
        <v>0</v>
      </c>
      <c r="AH103" s="160"/>
      <c r="AI103" s="160"/>
      <c r="AJ103" s="160"/>
      <c r="AK103" s="174">
        <f t="shared" si="44"/>
        <v>-1.6652517523056649</v>
      </c>
      <c r="AL103" s="173">
        <f t="shared" si="33"/>
        <v>0</v>
      </c>
      <c r="AM103" s="174" t="str">
        <f t="shared" si="34"/>
        <v>saniert</v>
      </c>
      <c r="AN103" s="174" cm="1">
        <f t="array" ref="AN103">IF(
    AL103 &gt; (IF(
        AM103 = "unsaniert",
        (MIN(IF(AM$1:AM$166="unsaniert",AL$1:AL$166)) + MAX(IF(AM$1:AM$166="unsaniert",AL$1:AL$166))) / 2,
        IF(
            AM103 = "teilsaniert",
            (MIN(IF(AM$1:AM$166="teilsaniert",AL$1:AL$166)) + MAX(IF(AM$1:AM$166="teilsaniert",AL$1:AL$166))) / 2,
            (MIN(IF(AM$1:AM$166="saniert",AL$1:AL$166)) + MAX(IF(AM$1:AM$166="saniert",AL$1:AL$166))) / 2
        )
    )),
    0,
    IF(
        AL102 &lt; (IF(
            AM103 = "unsaniert",
            (MIN(IF(AM$1:AM$166="unsaniert",AL$1:AL$166)) + MAX(IF(AM$1:AM$166="unsaniert",AL$1:AL$166))) / 2,
            IF(
                AM103 = "teilsaniert",
                (MIN(IF(AM$1:AM$166="teilsaniert",AL$1:AL$166)) + MAX(IF(AM$1:AM$166="teilsaniert",AL$1:AL$166))) / 2,
                (MIN(IF(AM$1:AM$166="saniert",AL$1:AL$166)) + MAX(IF(AM$1:AM$166="saniert",AL$1:AL$166))) / 2
            )
        )),
        0,
        AK103
    )
)</f>
        <v>0</v>
      </c>
      <c r="AR103" s="174">
        <f t="shared" si="45"/>
        <v>-0.32735686748529924</v>
      </c>
      <c r="AS103" s="173">
        <f t="shared" si="35"/>
        <v>6.4260146619163822E-37</v>
      </c>
      <c r="AT103" s="174" t="str">
        <f t="shared" si="36"/>
        <v>saniert</v>
      </c>
      <c r="AU103" s="174" cm="1">
        <f t="array" ref="AU103">IF(
    AS103 &gt; (IF(
        AT103 = "unsaniert",
        (MIN(IF(AT$1:AT$166="unsaniert",AS$1:AS$166)) + MAX(IF(AT$1:AT$166="unsaniert",AS$1:AS$166))) / 2,
        IF(
            AT103 = "teilsaniert",
            (MIN(IF(AT$1:AT$166="teilsaniert",AS$1:AS$166)) + MAX(IF(AT$1:AT$166="teilsaniert",AS$1:AS$166))) / 2,
            (MIN(IF(AT$1:AT$166="saniert",AS$1:AS$166)) + MAX(IF(AT$1:AT$166="saniert",AS$1:AS$166))) / 2
        )
    )),
    0,
    IF(
        AS102 &lt; (IF(
            AT103 = "unsaniert",
            (MIN(IF(AT$1:AT$166="unsaniert",AS$1:AS$166)) + MAX(IF(AT$1:AT$166="unsaniert",AS$1:AS$166))) / 2,
            IF(
                AT103 = "teilsaniert",
                (MIN(IF(AT$1:AT$166="teilsaniert",AS$1:AS$166)) + MAX(IF(AT$1:AT$166="teilsaniert",AS$1:AS$166))) / 2,
                (MIN(IF(AT$1:AT$166="saniert",AS$1:AS$166)) + MAX(IF(AT$1:AT$166="saniert",AS$1:AS$166))) / 2
            )
        )),
        0,
        AR103
    )
)</f>
        <v>0</v>
      </c>
      <c r="AV103" s="160"/>
      <c r="AW103" s="160"/>
      <c r="AX103" s="160"/>
      <c r="AY103" s="174">
        <f t="shared" si="46"/>
        <v>-1.3142580508884958</v>
      </c>
      <c r="AZ103" s="173">
        <f t="shared" si="48"/>
        <v>2.4582559428115524E-214</v>
      </c>
      <c r="BA103" s="174" t="str">
        <f t="shared" si="49"/>
        <v>saniert</v>
      </c>
      <c r="BB103" s="174" cm="1">
        <f t="array" ref="BB103">IF(
    AZ103 &gt; (IF(
        BA103 = "unsaniert",
        (MIN(IF(BA$1:BA$166="unsaniert",AZ$1:AZ$166)) + MAX(IF(BA$1:BA$166="unsaniert",AZ$1:AZ$166))) / 2,
        IF(
            BA103 = "teilsaniert",
            (MIN(IF(BA$1:BA$166="teilsaniert",AZ$1:AZ$166)) + MAX(IF(BA$1:BA$166="teilsaniert",AZ$1:AZ$166))) / 2,
            (MIN(IF(BA$1:BA$166="saniert",AZ$1:AZ$166)) + MAX(IF(BA$1:BA$166="saniert",AZ$1:AZ$166))) / 2
        )
    )),
    0,
    IF(
        AZ102 &lt; (IF(
            BA103 = "unsaniert",
            (MIN(IF(BA$1:BA$166="unsaniert",AZ$1:AZ$166)) + MAX(IF(BA$1:BA$166="unsaniert",AZ$1:AZ$166))) / 2,
            IF(
                BA103 = "teilsaniert",
                (MIN(IF(BA$1:BA$166="teilsaniert",AZ$1:AZ$166)) + MAX(IF(BA$1:BA$166="teilsaniert",AZ$1:AZ$166))) / 2,
                (MIN(IF(BA$1:BA$166="saniert",AZ$1:AZ$166)) + MAX(IF(BA$1:BA$166="saniert",AZ$1:AZ$166))) / 2
            )
        )),
        0,
        AY103
    )
)</f>
        <v>0</v>
      </c>
      <c r="BC103" s="160"/>
      <c r="BD103" s="160"/>
      <c r="BE103" s="160"/>
      <c r="BF103" s="174">
        <f t="shared" si="47"/>
        <v>-1.4920028485338832</v>
      </c>
      <c r="BG103" s="173">
        <f t="shared" si="37"/>
        <v>3.1474960010613558E-134</v>
      </c>
      <c r="BH103" s="174" t="str">
        <f t="shared" si="38"/>
        <v>saniert</v>
      </c>
      <c r="BI103" s="174" cm="1">
        <f t="array" ref="BI103">IF(
    BG103 &gt; (IF(
        BH103 = "unsaniert",
        (MIN(IF(BH$1:BH$166="unsaniert",BG$1:BG$166)) + MAX(IF(BH$1:BH$166="unsaniert",BG$1:BG$166))) / 2,
        IF(
            BH103 = "teilsaniert",
            (MIN(IF(BH$1:BH$166="teilsaniert",BG$1:BG$166)) + MAX(IF(BH$1:BH$166="teilsaniert",BG$1:BG$166))) / 2,
            (MIN(IF(BH$1:BH$166="saniert",BG$1:BG$166)) + MAX(IF(BH$1:BH$166="saniert",BG$1:BG$166))) / 2
        )
    )),
    0,
    IF(
        BG102 &lt; (IF(
            BH103 = "unsaniert",
            (MIN(IF(BH$1:BH$166="unsaniert",BG$1:BG$166)) + MAX(IF(BH$1:BH$166="unsaniert",BG$1:BG$166))) / 2,
            IF(
                BH103 = "teilsaniert",
                (MIN(IF(BH$1:BH$166="teilsaniert",BG$1:BG$166)) + MAX(IF(BH$1:BH$166="teilsaniert",BG$1:BG$166))) / 2,
                (MIN(IF(BH$1:BH$166="saniert",BG$1:BG$166)) + MAX(IF(BH$1:BH$166="saniert",BG$1:BG$166))) / 2
            )
        )),
        0,
        BF103
    )
)</f>
        <v>0</v>
      </c>
    </row>
    <row r="104" spans="2:61">
      <c r="B104" s="174">
        <f t="shared" si="39"/>
        <v>-0.755727469047064</v>
      </c>
      <c r="C104" s="173">
        <f>_xlfn.NORM.DIST(B104, B5,C5, TRUE)</f>
        <v>5.6415137059715293E-294</v>
      </c>
      <c r="D104" s="174" t="str">
        <f t="shared" si="26"/>
        <v>saniert</v>
      </c>
      <c r="E104" s="174" cm="1">
        <f t="array" ref="E104">IF(
    C104 &gt; (IF(
        D104 = "unsaniert",
        (MIN(IF(D$1:D$166="unsaniert",C$1:C$166)) + MAX(IF(D$1:D$166="unsaniert",C$1:C$166))) / 2,
        IF(
            D104 = "teilsaniert",
            (MIN(IF(D$1:D$166="teilsaniert",C$1:C$166)) + MAX(IF(D$1:D$166="teilsaniert",C$1:C$166))) / 2,
            (MIN(IF(D$1:D$166="saniert",C$1:C$166)) + MAX(IF(D$1:D$166="saniert",C$1:C$166))) / 2
        )
    )),
    0,
    IF(
        C103 &lt; (IF(
            D104 = "unsaniert",
            (MIN(IF(D$1:D$166="unsaniert",C$1:C$166)) + MAX(IF(D$1:D$166="unsaniert",C$1:C$166))) / 2,
            IF(
                D104 = "teilsaniert",
                (MIN(IF(D$1:D$166="teilsaniert",C$1:C$166)) + MAX(IF(D$1:D$166="teilsaniert",C$1:C$166))) / 2,
                (MIN(IF(D$1:D$166="saniert",C$1:C$166)) + MAX(IF(D$1:D$166="saniert",C$1:C$166))) / 2
            )
        )),
        0,
        B104
    )
)</f>
        <v>0</v>
      </c>
      <c r="H104" s="160"/>
      <c r="I104" s="174">
        <f t="shared" si="40"/>
        <v>-1.3029730766585672</v>
      </c>
      <c r="J104" s="173">
        <f>_xlfn.NORM.DIST(I104, I5,J5, TRUE)</f>
        <v>3.7097483009950487E-256</v>
      </c>
      <c r="K104" s="174" t="str">
        <f t="shared" si="27"/>
        <v>saniert</v>
      </c>
      <c r="L104" s="174" cm="1">
        <f t="array" ref="L104">IF(
    J104 &gt; (IF(
        K104 = "unsaniert",
        (MIN(IF(K$1:K$166="unsaniert",J$1:J$166)) + MAX(IF(K$1:K$166="unsaniert",J$1:J$166))) / 2,
        IF(
            K104 = "teilsaniert",
            (MIN(IF(K$1:K$166="teilsaniert",J$1:J$166)) + MAX(IF(K$1:K$166="teilsaniert",J$1:J$166))) / 2,
            (MIN(IF(K$1:K$166="saniert",J$1:J$166)) + MAX(IF(K$1:K$166="saniert",J$1:J$166))) / 2
        )
    )),
    0,
    IF(
        J103 &lt; (IF(
            K104 = "unsaniert",
            (MIN(IF(K$1:K$166="unsaniert",J$1:J$166)) + MAX(IF(K$1:K$166="unsaniert",J$1:J$166))) / 2,
            IF(
                K104 = "teilsaniert",
                (MIN(IF(K$1:K$166="teilsaniert",J$1:J$166)) + MAX(IF(K$1:K$166="teilsaniert",J$1:J$166))) / 2,
                (MIN(IF(K$1:K$166="saniert",J$1:J$166)) + MAX(IF(K$1:K$166="saniert",J$1:J$166))) / 2
            )
        )),
        0,
        I104
    )
)</f>
        <v>0</v>
      </c>
      <c r="O104" s="160"/>
      <c r="P104" s="174">
        <f t="shared" si="41"/>
        <v>-1.7292196806394005</v>
      </c>
      <c r="Q104" s="173">
        <f>_xlfn.NORM.DIST(P104, P5,Q5, TRUE)</f>
        <v>0</v>
      </c>
      <c r="R104" s="174" t="str">
        <f t="shared" si="28"/>
        <v>saniert</v>
      </c>
      <c r="S104" s="174" cm="1">
        <f t="array" ref="S104">IF(
    Q104 &gt; (IF(
        R104 = "unsaniert",
        (MIN(IF(R$1:R$166="unsaniert",Q$1:Q$166)) + MAX(IF(R$1:R$166="unsaniert",Q$1:Q$166))) / 2,
        IF(
            R104 = "teilsaniert",
            (MIN(IF(R$1:R$166="teilsaniert",Q$1:Q$166)) + MAX(IF(R$1:R$166="teilsaniert",Q$1:Q$166))) / 2,
            (MIN(IF(R$1:R$166="saniert",Q$1:Q$166)) + MAX(IF(R$1:R$166="saniert",Q$1:Q$166))) / 2
        )
    )),
    0,
    IF(
        Q103 &lt; (IF(
            R104 = "unsaniert",
            (MIN(IF(R$1:R$166="unsaniert",Q$1:Q$166)) + MAX(IF(R$1:R$166="unsaniert",Q$1:Q$166))) / 2,
            IF(
                R104 = "teilsaniert",
                (MIN(IF(R$1:R$166="teilsaniert",Q$1:Q$166)) + MAX(IF(R$1:R$166="teilsaniert",Q$1:Q$166))) / 2,
                (MIN(IF(R$1:R$166="saniert",Q$1:Q$166)) + MAX(IF(R$1:R$166="saniert",Q$1:Q$166))) / 2
            )
        )),
        0,
        P104
    )
)</f>
        <v>0</v>
      </c>
      <c r="W104" s="174">
        <f t="shared" si="42"/>
        <v>-0.75236248446917064</v>
      </c>
      <c r="X104" s="173">
        <f t="shared" si="29"/>
        <v>5.0188233584504355E-178</v>
      </c>
      <c r="Y104" s="174" t="str">
        <f t="shared" si="30"/>
        <v>saniert</v>
      </c>
      <c r="Z104" s="174" cm="1">
        <f t="array" ref="Z104">IF(
    X104 &gt; (IF(
        Y104 = "unsaniert",
        (MIN(IF(Y$29:Y$166="unsaniert",X$29:X$166)) + MAX(IF(Y$29:Y$166="unsaniert",X$29:X$166))) / 2,
        IF(
            Y104 = "teilsaniert",
            (MIN(IF(Y$29:Y$166="teilsaniert",X$29:X$166)) + MAX(IF(Y$29:Y$166="teilsaniert",X$29:X$166))) / 2,
            (MIN(IF(Y$29:Y$166="saniert",X$29:X$166)) + MAX(IF(Y$29:Y$166="saniert",X$29:X$166))) / 2
        )
    )),
    0,
    IF(
        X103 &lt; (IF(
            Y104 = "unsaniert",
            (MIN(IF(Y$29:Y$166="unsaniert",X$29:X$166)) + MAX(IF(Y$29:Y$166="unsaniert",X$29:X$166))) / 2,
            IF(
                Y104 = "teilsaniert",
                (MIN(IF(Y$29:Y$166="teilsaniert",X$29:X$166)) + MAX(IF(Y$29:Y$166="teilsaniert",X$29:X$166))) / 2,
                (MIN(IF(Y$29:Y$166="saniert",X$29:X$166)) + MAX(IF(Y$29:Y$166="saniert",X$29:X$166))) / 2
            )
        )),
        0,
        W104
    )
)</f>
        <v>0</v>
      </c>
      <c r="AA104" s="160"/>
      <c r="AB104" s="160"/>
      <c r="AC104" s="160"/>
      <c r="AD104" s="174">
        <f t="shared" si="43"/>
        <v>-1.30782670540427</v>
      </c>
      <c r="AE104" s="173">
        <f t="shared" si="31"/>
        <v>0</v>
      </c>
      <c r="AF104" s="174" t="str">
        <f t="shared" si="32"/>
        <v>saniert</v>
      </c>
      <c r="AG104" s="174" cm="1">
        <f t="array" ref="AG104">IF(
    AE104 &gt; (IF(
        AF104 = "unsaniert",
        (MIN(IF(AF$1:AF$166="unsaniert",AE$1:AE$166)) + MAX(IF(AF$1:AF$166="unsaniert",AE$1:AE$166))) / 2,
        IF(
            AF104 = "teilsaniert",
            (MIN(IF(AF$1:AF$166="teilsaniert",AE$1:AE$166)) + MAX(IF(AF$1:AF$166="teilsaniert",AE$1:AE$166))) / 2,
            (MIN(IF(AF$1:AF$166="saniert",AE$1:AE$166)) + MAX(IF(AF$1:AF$166="saniert",AE$1:AE$166))) / 2
        )
    )),
    0,
    IF(
        AE103 &lt; (IF(
            AF104 = "unsaniert",
            (MIN(IF(AF$1:AF$166="unsaniert",AE$1:AE$166)) + MAX(IF(AF$1:AF$166="unsaniert",AE$1:AE$166))) / 2,
            IF(
                AF104 = "teilsaniert",
                (MIN(IF(AF$1:AF$166="teilsaniert",AE$1:AE$166)) + MAX(IF(AF$1:AF$166="teilsaniert",AE$1:AE$166))) / 2,
                (MIN(IF(AF$1:AF$166="saniert",AE$1:AE$166)) + MAX(IF(AF$1:AF$166="saniert",AE$1:AE$166))) / 2
            )
        )),
        0,
        AD104
    )
)</f>
        <v>0</v>
      </c>
      <c r="AH104" s="160"/>
      <c r="AI104" s="160"/>
      <c r="AJ104" s="160"/>
      <c r="AK104" s="174">
        <f t="shared" si="44"/>
        <v>-1.6952517523056649</v>
      </c>
      <c r="AL104" s="173">
        <f t="shared" si="33"/>
        <v>0</v>
      </c>
      <c r="AM104" s="174" t="str">
        <f t="shared" si="34"/>
        <v>saniert</v>
      </c>
      <c r="AN104" s="174" cm="1">
        <f t="array" ref="AN104">IF(
    AL104 &gt; (IF(
        AM104 = "unsaniert",
        (MIN(IF(AM$1:AM$166="unsaniert",AL$1:AL$166)) + MAX(IF(AM$1:AM$166="unsaniert",AL$1:AL$166))) / 2,
        IF(
            AM104 = "teilsaniert",
            (MIN(IF(AM$1:AM$166="teilsaniert",AL$1:AL$166)) + MAX(IF(AM$1:AM$166="teilsaniert",AL$1:AL$166))) / 2,
            (MIN(IF(AM$1:AM$166="saniert",AL$1:AL$166)) + MAX(IF(AM$1:AM$166="saniert",AL$1:AL$166))) / 2
        )
    )),
    0,
    IF(
        AL103 &lt; (IF(
            AM104 = "unsaniert",
            (MIN(IF(AM$1:AM$166="unsaniert",AL$1:AL$166)) + MAX(IF(AM$1:AM$166="unsaniert",AL$1:AL$166))) / 2,
            IF(
                AM104 = "teilsaniert",
                (MIN(IF(AM$1:AM$166="teilsaniert",AL$1:AL$166)) + MAX(IF(AM$1:AM$166="teilsaniert",AL$1:AL$166))) / 2,
                (MIN(IF(AM$1:AM$166="saniert",AL$1:AL$166)) + MAX(IF(AM$1:AM$166="saniert",AL$1:AL$166))) / 2
            )
        )),
        0,
        AK104
    )
)</f>
        <v>0</v>
      </c>
      <c r="AR104" s="174">
        <f t="shared" si="45"/>
        <v>-0.35735686748529927</v>
      </c>
      <c r="AS104" s="173">
        <f t="shared" si="35"/>
        <v>3.3596952252521461E-38</v>
      </c>
      <c r="AT104" s="174" t="str">
        <f t="shared" si="36"/>
        <v>saniert</v>
      </c>
      <c r="AU104" s="174" cm="1">
        <f t="array" ref="AU104">IF(
    AS104 &gt; (IF(
        AT104 = "unsaniert",
        (MIN(IF(AT$1:AT$166="unsaniert",AS$1:AS$166)) + MAX(IF(AT$1:AT$166="unsaniert",AS$1:AS$166))) / 2,
        IF(
            AT104 = "teilsaniert",
            (MIN(IF(AT$1:AT$166="teilsaniert",AS$1:AS$166)) + MAX(IF(AT$1:AT$166="teilsaniert",AS$1:AS$166))) / 2,
            (MIN(IF(AT$1:AT$166="saniert",AS$1:AS$166)) + MAX(IF(AT$1:AT$166="saniert",AS$1:AS$166))) / 2
        )
    )),
    0,
    IF(
        AS103 &lt; (IF(
            AT104 = "unsaniert",
            (MIN(IF(AT$1:AT$166="unsaniert",AS$1:AS$166)) + MAX(IF(AT$1:AT$166="unsaniert",AS$1:AS$166))) / 2,
            IF(
                AT104 = "teilsaniert",
                (MIN(IF(AT$1:AT$166="teilsaniert",AS$1:AS$166)) + MAX(IF(AT$1:AT$166="teilsaniert",AS$1:AS$166))) / 2,
                (MIN(IF(AT$1:AT$166="saniert",AS$1:AS$166)) + MAX(IF(AT$1:AT$166="saniert",AS$1:AS$166))) / 2
            )
        )),
        0,
        AR104
    )
)</f>
        <v>0</v>
      </c>
      <c r="AV104" s="160"/>
      <c r="AW104" s="160"/>
      <c r="AX104" s="160"/>
      <c r="AY104" s="174">
        <f t="shared" si="46"/>
        <v>-1.3442580508884958</v>
      </c>
      <c r="AZ104" s="173">
        <f t="shared" si="48"/>
        <v>3.1878661355742327E-221</v>
      </c>
      <c r="BA104" s="174" t="str">
        <f t="shared" si="49"/>
        <v>saniert</v>
      </c>
      <c r="BB104" s="174" cm="1">
        <f t="array" ref="BB104">IF(
    AZ104 &gt; (IF(
        BA104 = "unsaniert",
        (MIN(IF(BA$1:BA$166="unsaniert",AZ$1:AZ$166)) + MAX(IF(BA$1:BA$166="unsaniert",AZ$1:AZ$166))) / 2,
        IF(
            BA104 = "teilsaniert",
            (MIN(IF(BA$1:BA$166="teilsaniert",AZ$1:AZ$166)) + MAX(IF(BA$1:BA$166="teilsaniert",AZ$1:AZ$166))) / 2,
            (MIN(IF(BA$1:BA$166="saniert",AZ$1:AZ$166)) + MAX(IF(BA$1:BA$166="saniert",AZ$1:AZ$166))) / 2
        )
    )),
    0,
    IF(
        AZ103 &lt; (IF(
            BA104 = "unsaniert",
            (MIN(IF(BA$1:BA$166="unsaniert",AZ$1:AZ$166)) + MAX(IF(BA$1:BA$166="unsaniert",AZ$1:AZ$166))) / 2,
            IF(
                BA104 = "teilsaniert",
                (MIN(IF(BA$1:BA$166="teilsaniert",AZ$1:AZ$166)) + MAX(IF(BA$1:BA$166="teilsaniert",AZ$1:AZ$166))) / 2,
                (MIN(IF(BA$1:BA$166="saniert",AZ$1:AZ$166)) + MAX(IF(BA$1:BA$166="saniert",AZ$1:AZ$166))) / 2
            )
        )),
        0,
        AY104
    )
)</f>
        <v>0</v>
      </c>
      <c r="BC104" s="160"/>
      <c r="BD104" s="160"/>
      <c r="BE104" s="160"/>
      <c r="BF104" s="174">
        <f t="shared" si="47"/>
        <v>-1.5220028485338832</v>
      </c>
      <c r="BG104" s="173">
        <f t="shared" si="37"/>
        <v>1.2862048596732453E-138</v>
      </c>
      <c r="BH104" s="174" t="str">
        <f t="shared" si="38"/>
        <v>saniert</v>
      </c>
      <c r="BI104" s="174" cm="1">
        <f t="array" ref="BI104">IF(
    BG104 &gt; (IF(
        BH104 = "unsaniert",
        (MIN(IF(BH$1:BH$166="unsaniert",BG$1:BG$166)) + MAX(IF(BH$1:BH$166="unsaniert",BG$1:BG$166))) / 2,
        IF(
            BH104 = "teilsaniert",
            (MIN(IF(BH$1:BH$166="teilsaniert",BG$1:BG$166)) + MAX(IF(BH$1:BH$166="teilsaniert",BG$1:BG$166))) / 2,
            (MIN(IF(BH$1:BH$166="saniert",BG$1:BG$166)) + MAX(IF(BH$1:BH$166="saniert",BG$1:BG$166))) / 2
        )
    )),
    0,
    IF(
        BG103 &lt; (IF(
            BH104 = "unsaniert",
            (MIN(IF(BH$1:BH$166="unsaniert",BG$1:BG$166)) + MAX(IF(BH$1:BH$166="unsaniert",BG$1:BG$166))) / 2,
            IF(
                BH104 = "teilsaniert",
                (MIN(IF(BH$1:BH$166="teilsaniert",BG$1:BG$166)) + MAX(IF(BH$1:BH$166="teilsaniert",BG$1:BG$166))) / 2,
                (MIN(IF(BH$1:BH$166="saniert",BG$1:BG$166)) + MAX(IF(BH$1:BH$166="saniert",BG$1:BG$166))) / 2
            )
        )),
        0,
        BF104
    )
)</f>
        <v>0</v>
      </c>
    </row>
    <row r="105" spans="2:61">
      <c r="B105" s="174">
        <f t="shared" si="39"/>
        <v>-0.78572746904706403</v>
      </c>
      <c r="C105" s="173">
        <f>_xlfn.NORM.DIST(B105,B5,C5, TRUE)</f>
        <v>3.4546531869282432E-303</v>
      </c>
      <c r="D105" s="174" t="str">
        <f t="shared" si="26"/>
        <v>saniert</v>
      </c>
      <c r="E105" s="174" cm="1">
        <f t="array" ref="E105">IF(
    C105 &gt; (IF(
        D105 = "unsaniert",
        (MIN(IF(D$1:D$166="unsaniert",C$1:C$166)) + MAX(IF(D$1:D$166="unsaniert",C$1:C$166))) / 2,
        IF(
            D105 = "teilsaniert",
            (MIN(IF(D$1:D$166="teilsaniert",C$1:C$166)) + MAX(IF(D$1:D$166="teilsaniert",C$1:C$166))) / 2,
            (MIN(IF(D$1:D$166="saniert",C$1:C$166)) + MAX(IF(D$1:D$166="saniert",C$1:C$166))) / 2
        )
    )),
    0,
    IF(
        C104 &lt; (IF(
            D105 = "unsaniert",
            (MIN(IF(D$1:D$166="unsaniert",C$1:C$166)) + MAX(IF(D$1:D$166="unsaniert",C$1:C$166))) / 2,
            IF(
                D105 = "teilsaniert",
                (MIN(IF(D$1:D$166="teilsaniert",C$1:C$166)) + MAX(IF(D$1:D$166="teilsaniert",C$1:C$166))) / 2,
                (MIN(IF(D$1:D$166="saniert",C$1:C$166)) + MAX(IF(D$1:D$166="saniert",C$1:C$166))) / 2
            )
        )),
        0,
        B105
    )
)</f>
        <v>0</v>
      </c>
      <c r="H105" s="160"/>
      <c r="I105" s="174">
        <f t="shared" si="40"/>
        <v>-1.3329730766585672</v>
      </c>
      <c r="J105" s="173">
        <f>_xlfn.NORM.DIST(I105,I5,J5, TRUE)</f>
        <v>3.2110198638378795E-264</v>
      </c>
      <c r="K105" s="174" t="str">
        <f t="shared" si="27"/>
        <v>saniert</v>
      </c>
      <c r="L105" s="174" cm="1">
        <f t="array" ref="L105">IF(
    J105 &gt; (IF(
        K105 = "unsaniert",
        (MIN(IF(K$1:K$166="unsaniert",J$1:J$166)) + MAX(IF(K$1:K$166="unsaniert",J$1:J$166))) / 2,
        IF(
            K105 = "teilsaniert",
            (MIN(IF(K$1:K$166="teilsaniert",J$1:J$166)) + MAX(IF(K$1:K$166="teilsaniert",J$1:J$166))) / 2,
            (MIN(IF(K$1:K$166="saniert",J$1:J$166)) + MAX(IF(K$1:K$166="saniert",J$1:J$166))) / 2
        )
    )),
    0,
    IF(
        J104 &lt; (IF(
            K105 = "unsaniert",
            (MIN(IF(K$1:K$166="unsaniert",J$1:J$166)) + MAX(IF(K$1:K$166="unsaniert",J$1:J$166))) / 2,
            IF(
                K105 = "teilsaniert",
                (MIN(IF(K$1:K$166="teilsaniert",J$1:J$166)) + MAX(IF(K$1:K$166="teilsaniert",J$1:J$166))) / 2,
                (MIN(IF(K$1:K$166="saniert",J$1:J$166)) + MAX(IF(K$1:K$166="saniert",J$1:J$166))) / 2
            )
        )),
        0,
        I105
    )
)</f>
        <v>0</v>
      </c>
      <c r="O105" s="160"/>
      <c r="P105" s="174">
        <f t="shared" si="41"/>
        <v>-1.7592196806394005</v>
      </c>
      <c r="Q105" s="173">
        <f>_xlfn.NORM.DIST(P105,P5,Q5, TRUE)</f>
        <v>0</v>
      </c>
      <c r="R105" s="174" t="str">
        <f t="shared" si="28"/>
        <v>saniert</v>
      </c>
      <c r="S105" s="174" cm="1">
        <f t="array" ref="S105">IF(
    Q105 &gt; (IF(
        R105 = "unsaniert",
        (MIN(IF(R$1:R$166="unsaniert",Q$1:Q$166)) + MAX(IF(R$1:R$166="unsaniert",Q$1:Q$166))) / 2,
        IF(
            R105 = "teilsaniert",
            (MIN(IF(R$1:R$166="teilsaniert",Q$1:Q$166)) + MAX(IF(R$1:R$166="teilsaniert",Q$1:Q$166))) / 2,
            (MIN(IF(R$1:R$166="saniert",Q$1:Q$166)) + MAX(IF(R$1:R$166="saniert",Q$1:Q$166))) / 2
        )
    )),
    0,
    IF(
        Q104 &lt; (IF(
            R105 = "unsaniert",
            (MIN(IF(R$1:R$166="unsaniert",Q$1:Q$166)) + MAX(IF(R$1:R$166="unsaniert",Q$1:Q$166))) / 2,
            IF(
                R105 = "teilsaniert",
                (MIN(IF(R$1:R$166="teilsaniert",Q$1:Q$166)) + MAX(IF(R$1:R$166="teilsaniert",Q$1:Q$166))) / 2,
                (MIN(IF(R$1:R$166="saniert",Q$1:Q$166)) + MAX(IF(R$1:R$166="saniert",Q$1:Q$166))) / 2
            )
        )),
        0,
        P105
    )
)</f>
        <v>0</v>
      </c>
      <c r="W105" s="174">
        <f t="shared" si="42"/>
        <v>-0.78236248446917067</v>
      </c>
      <c r="X105" s="173">
        <f t="shared" si="29"/>
        <v>1.0630602311021169E-183</v>
      </c>
      <c r="Y105" s="174" t="str">
        <f t="shared" si="30"/>
        <v>saniert</v>
      </c>
      <c r="Z105" s="174" cm="1">
        <f t="array" ref="Z105">IF(
    X105 &gt; (IF(
        Y105 = "unsaniert",
        (MIN(IF(Y$29:Y$166="unsaniert",X$29:X$166)) + MAX(IF(Y$29:Y$166="unsaniert",X$29:X$166))) / 2,
        IF(
            Y105 = "teilsaniert",
            (MIN(IF(Y$29:Y$166="teilsaniert",X$29:X$166)) + MAX(IF(Y$29:Y$166="teilsaniert",X$29:X$166))) / 2,
            (MIN(IF(Y$29:Y$166="saniert",X$29:X$166)) + MAX(IF(Y$29:Y$166="saniert",X$29:X$166))) / 2
        )
    )),
    0,
    IF(
        X104 &lt; (IF(
            Y105 = "unsaniert",
            (MIN(IF(Y$29:Y$166="unsaniert",X$29:X$166)) + MAX(IF(Y$29:Y$166="unsaniert",X$29:X$166))) / 2,
            IF(
                Y105 = "teilsaniert",
                (MIN(IF(Y$29:Y$166="teilsaniert",X$29:X$166)) + MAX(IF(Y$29:Y$166="teilsaniert",X$29:X$166))) / 2,
                (MIN(IF(Y$29:Y$166="saniert",X$29:X$166)) + MAX(IF(Y$29:Y$166="saniert",X$29:X$166))) / 2
            )
        )),
        0,
        W105
    )
)</f>
        <v>0</v>
      </c>
      <c r="AA105" s="160"/>
      <c r="AB105" s="160"/>
      <c r="AC105" s="160"/>
      <c r="AD105" s="174">
        <f t="shared" si="43"/>
        <v>-1.3378267054042701</v>
      </c>
      <c r="AE105" s="173">
        <f t="shared" si="31"/>
        <v>0</v>
      </c>
      <c r="AF105" s="174" t="str">
        <f t="shared" si="32"/>
        <v>saniert</v>
      </c>
      <c r="AG105" s="174" cm="1">
        <f t="array" ref="AG105">IF(
    AE105 &gt; (IF(
        AF105 = "unsaniert",
        (MIN(IF(AF$1:AF$166="unsaniert",AE$1:AE$166)) + MAX(IF(AF$1:AF$166="unsaniert",AE$1:AE$166))) / 2,
        IF(
            AF105 = "teilsaniert",
            (MIN(IF(AF$1:AF$166="teilsaniert",AE$1:AE$166)) + MAX(IF(AF$1:AF$166="teilsaniert",AE$1:AE$166))) / 2,
            (MIN(IF(AF$1:AF$166="saniert",AE$1:AE$166)) + MAX(IF(AF$1:AF$166="saniert",AE$1:AE$166))) / 2
        )
    )),
    0,
    IF(
        AE104 &lt; (IF(
            AF105 = "unsaniert",
            (MIN(IF(AF$1:AF$166="unsaniert",AE$1:AE$166)) + MAX(IF(AF$1:AF$166="unsaniert",AE$1:AE$166))) / 2,
            IF(
                AF105 = "teilsaniert",
                (MIN(IF(AF$1:AF$166="teilsaniert",AE$1:AE$166)) + MAX(IF(AF$1:AF$166="teilsaniert",AE$1:AE$166))) / 2,
                (MIN(IF(AF$1:AF$166="saniert",AE$1:AE$166)) + MAX(IF(AF$1:AF$166="saniert",AE$1:AE$166))) / 2
            )
        )),
        0,
        AD105
    )
)</f>
        <v>0</v>
      </c>
      <c r="AH105" s="160"/>
      <c r="AI105" s="160"/>
      <c r="AJ105" s="160"/>
      <c r="AK105" s="174">
        <f t="shared" si="44"/>
        <v>-1.725251752305665</v>
      </c>
      <c r="AL105" s="173">
        <f t="shared" si="33"/>
        <v>0</v>
      </c>
      <c r="AM105" s="174" t="str">
        <f t="shared" si="34"/>
        <v>saniert</v>
      </c>
      <c r="AN105" s="174" cm="1">
        <f t="array" ref="AN105">IF(
    AL105 &gt; (IF(
        AM105 = "unsaniert",
        (MIN(IF(AM$1:AM$166="unsaniert",AL$1:AL$166)) + MAX(IF(AM$1:AM$166="unsaniert",AL$1:AL$166))) / 2,
        IF(
            AM105 = "teilsaniert",
            (MIN(IF(AM$1:AM$166="teilsaniert",AL$1:AL$166)) + MAX(IF(AM$1:AM$166="teilsaniert",AL$1:AL$166))) / 2,
            (MIN(IF(AM$1:AM$166="saniert",AL$1:AL$166)) + MAX(IF(AM$1:AM$166="saniert",AL$1:AL$166))) / 2
        )
    )),
    0,
    IF(
        AL104 &lt; (IF(
            AM105 = "unsaniert",
            (MIN(IF(AM$1:AM$166="unsaniert",AL$1:AL$166)) + MAX(IF(AM$1:AM$166="unsaniert",AL$1:AL$166))) / 2,
            IF(
                AM105 = "teilsaniert",
                (MIN(IF(AM$1:AM$166="teilsaniert",AL$1:AL$166)) + MAX(IF(AM$1:AM$166="teilsaniert",AL$1:AL$166))) / 2,
                (MIN(IF(AM$1:AM$166="saniert",AL$1:AL$166)) + MAX(IF(AM$1:AM$166="saniert",AL$1:AL$166))) / 2
            )
        )),
        0,
        AK105
    )
)</f>
        <v>0</v>
      </c>
      <c r="AR105" s="174">
        <f t="shared" si="45"/>
        <v>-0.38735686748529929</v>
      </c>
      <c r="AS105" s="173">
        <f t="shared" si="35"/>
        <v>1.6665581173858525E-39</v>
      </c>
      <c r="AT105" s="174" t="str">
        <f t="shared" si="36"/>
        <v>saniert</v>
      </c>
      <c r="AU105" s="174" cm="1">
        <f t="array" ref="AU105">IF(
    AS105 &gt; (IF(
        AT105 = "unsaniert",
        (MIN(IF(AT$1:AT$166="unsaniert",AS$1:AS$166)) + MAX(IF(AT$1:AT$166="unsaniert",AS$1:AS$166))) / 2,
        IF(
            AT105 = "teilsaniert",
            (MIN(IF(AT$1:AT$166="teilsaniert",AS$1:AS$166)) + MAX(IF(AT$1:AT$166="teilsaniert",AS$1:AS$166))) / 2,
            (MIN(IF(AT$1:AT$166="saniert",AS$1:AS$166)) + MAX(IF(AT$1:AT$166="saniert",AS$1:AS$166))) / 2
        )
    )),
    0,
    IF(
        AS104 &lt; (IF(
            AT105 = "unsaniert",
            (MIN(IF(AT$1:AT$166="unsaniert",AS$1:AS$166)) + MAX(IF(AT$1:AT$166="unsaniert",AS$1:AS$166))) / 2,
            IF(
                AT105 = "teilsaniert",
                (MIN(IF(AT$1:AT$166="teilsaniert",AS$1:AS$166)) + MAX(IF(AT$1:AT$166="teilsaniert",AS$1:AS$166))) / 2,
                (MIN(IF(AT$1:AT$166="saniert",AS$1:AS$166)) + MAX(IF(AT$1:AT$166="saniert",AS$1:AS$166))) / 2
            )
        )),
        0,
        AR105
    )
)</f>
        <v>0</v>
      </c>
      <c r="AV105" s="160"/>
      <c r="AW105" s="160"/>
      <c r="AX105" s="160"/>
      <c r="AY105" s="174">
        <f t="shared" si="46"/>
        <v>-1.3742580508884958</v>
      </c>
      <c r="AZ105" s="173">
        <f t="shared" si="48"/>
        <v>3.2097256962541044E-228</v>
      </c>
      <c r="BA105" s="174" t="str">
        <f t="shared" si="49"/>
        <v>saniert</v>
      </c>
      <c r="BB105" s="174" cm="1">
        <f t="array" ref="BB105">IF(
    AZ105 &gt; (IF(
        BA105 = "unsaniert",
        (MIN(IF(BA$1:BA$166="unsaniert",AZ$1:AZ$166)) + MAX(IF(BA$1:BA$166="unsaniert",AZ$1:AZ$166))) / 2,
        IF(
            BA105 = "teilsaniert",
            (MIN(IF(BA$1:BA$166="teilsaniert",AZ$1:AZ$166)) + MAX(IF(BA$1:BA$166="teilsaniert",AZ$1:AZ$166))) / 2,
            (MIN(IF(BA$1:BA$166="saniert",AZ$1:AZ$166)) + MAX(IF(BA$1:BA$166="saniert",AZ$1:AZ$166))) / 2
        )
    )),
    0,
    IF(
        AZ104 &lt; (IF(
            BA105 = "unsaniert",
            (MIN(IF(BA$1:BA$166="unsaniert",AZ$1:AZ$166)) + MAX(IF(BA$1:BA$166="unsaniert",AZ$1:AZ$166))) / 2,
            IF(
                BA105 = "teilsaniert",
                (MIN(IF(BA$1:BA$166="teilsaniert",AZ$1:AZ$166)) + MAX(IF(BA$1:BA$166="teilsaniert",AZ$1:AZ$166))) / 2,
                (MIN(IF(BA$1:BA$166="saniert",AZ$1:AZ$166)) + MAX(IF(BA$1:BA$166="saniert",AZ$1:AZ$166))) / 2
            )
        )),
        0,
        AY105
    )
)</f>
        <v>0</v>
      </c>
      <c r="BC105" s="160"/>
      <c r="BD105" s="160"/>
      <c r="BE105" s="160"/>
      <c r="BF105" s="174">
        <f t="shared" si="47"/>
        <v>-1.5520028485338833</v>
      </c>
      <c r="BG105" s="173">
        <f t="shared" si="37"/>
        <v>4.4573426051520263E-143</v>
      </c>
      <c r="BH105" s="174" t="str">
        <f t="shared" si="38"/>
        <v>saniert</v>
      </c>
      <c r="BI105" s="174" cm="1">
        <f t="array" ref="BI105">IF(
    BG105 &gt; (IF(
        BH105 = "unsaniert",
        (MIN(IF(BH$1:BH$166="unsaniert",BG$1:BG$166)) + MAX(IF(BH$1:BH$166="unsaniert",BG$1:BG$166))) / 2,
        IF(
            BH105 = "teilsaniert",
            (MIN(IF(BH$1:BH$166="teilsaniert",BG$1:BG$166)) + MAX(IF(BH$1:BH$166="teilsaniert",BG$1:BG$166))) / 2,
            (MIN(IF(BH$1:BH$166="saniert",BG$1:BG$166)) + MAX(IF(BH$1:BH$166="saniert",BG$1:BG$166))) / 2
        )
    )),
    0,
    IF(
        BG104 &lt; (IF(
            BH105 = "unsaniert",
            (MIN(IF(BH$1:BH$166="unsaniert",BG$1:BG$166)) + MAX(IF(BH$1:BH$166="unsaniert",BG$1:BG$166))) / 2,
            IF(
                BH105 = "teilsaniert",
                (MIN(IF(BH$1:BH$166="teilsaniert",BG$1:BG$166)) + MAX(IF(BH$1:BH$166="teilsaniert",BG$1:BG$166))) / 2,
                (MIN(IF(BH$1:BH$166="saniert",BG$1:BG$166)) + MAX(IF(BH$1:BH$166="saniert",BG$1:BG$166))) / 2
            )
        )),
        0,
        BF105
    )
)</f>
        <v>0</v>
      </c>
    </row>
    <row r="106" spans="2:61">
      <c r="B106" s="174">
        <f t="shared" si="39"/>
        <v>-0.81572746904706406</v>
      </c>
      <c r="C106" s="173">
        <f>_xlfn.NORM.DIST(B106, B5,C5, TRUE)</f>
        <v>0</v>
      </c>
      <c r="D106" s="174" t="str">
        <f t="shared" si="26"/>
        <v>saniert</v>
      </c>
      <c r="E106" s="174" cm="1">
        <f t="array" ref="E106">IF(
    C106 &gt; (IF(
        D106 = "unsaniert",
        (MIN(IF(D$1:D$166="unsaniert",C$1:C$166)) + MAX(IF(D$1:D$166="unsaniert",C$1:C$166))) / 2,
        IF(
            D106 = "teilsaniert",
            (MIN(IF(D$1:D$166="teilsaniert",C$1:C$166)) + MAX(IF(D$1:D$166="teilsaniert",C$1:C$166))) / 2,
            (MIN(IF(D$1:D$166="saniert",C$1:C$166)) + MAX(IF(D$1:D$166="saniert",C$1:C$166))) / 2
        )
    )),
    0,
    IF(
        C105 &lt; (IF(
            D106 = "unsaniert",
            (MIN(IF(D$1:D$166="unsaniert",C$1:C$166)) + MAX(IF(D$1:D$166="unsaniert",C$1:C$166))) / 2,
            IF(
                D106 = "teilsaniert",
                (MIN(IF(D$1:D$166="teilsaniert",C$1:C$166)) + MAX(IF(D$1:D$166="teilsaniert",C$1:C$166))) / 2,
                (MIN(IF(D$1:D$166="saniert",C$1:C$166)) + MAX(IF(D$1:D$166="saniert",C$1:C$166))) / 2
            )
        )),
        0,
        B106
    )
)</f>
        <v>0</v>
      </c>
      <c r="H106" s="160"/>
      <c r="I106" s="174">
        <f t="shared" si="40"/>
        <v>-1.3629730766585673</v>
      </c>
      <c r="J106" s="173">
        <f>_xlfn.NORM.DIST(I106, I5,J5, TRUE)</f>
        <v>2.079865360836858E-272</v>
      </c>
      <c r="K106" s="174" t="str">
        <f t="shared" si="27"/>
        <v>saniert</v>
      </c>
      <c r="L106" s="174" cm="1">
        <f t="array" ref="L106">IF(
    J106 &gt; (IF(
        K106 = "unsaniert",
        (MIN(IF(K$1:K$166="unsaniert",J$1:J$166)) + MAX(IF(K$1:K$166="unsaniert",J$1:J$166))) / 2,
        IF(
            K106 = "teilsaniert",
            (MIN(IF(K$1:K$166="teilsaniert",J$1:J$166)) + MAX(IF(K$1:K$166="teilsaniert",J$1:J$166))) / 2,
            (MIN(IF(K$1:K$166="saniert",J$1:J$166)) + MAX(IF(K$1:K$166="saniert",J$1:J$166))) / 2
        )
    )),
    0,
    IF(
        J105 &lt; (IF(
            K106 = "unsaniert",
            (MIN(IF(K$1:K$166="unsaniert",J$1:J$166)) + MAX(IF(K$1:K$166="unsaniert",J$1:J$166))) / 2,
            IF(
                K106 = "teilsaniert",
                (MIN(IF(K$1:K$166="teilsaniert",J$1:J$166)) + MAX(IF(K$1:K$166="teilsaniert",J$1:J$166))) / 2,
                (MIN(IF(K$1:K$166="saniert",J$1:J$166)) + MAX(IF(K$1:K$166="saniert",J$1:J$166))) / 2
            )
        )),
        0,
        I106
    )
)</f>
        <v>0</v>
      </c>
      <c r="O106" s="160"/>
      <c r="P106" s="174">
        <f t="shared" si="41"/>
        <v>-1.7892196806394005</v>
      </c>
      <c r="Q106" s="173">
        <f>_xlfn.NORM.DIST(P106, P5,Q5, TRUE)</f>
        <v>0</v>
      </c>
      <c r="R106" s="174" t="str">
        <f t="shared" si="28"/>
        <v>saniert</v>
      </c>
      <c r="S106" s="174" cm="1">
        <f t="array" ref="S106">IF(
    Q106 &gt; (IF(
        R106 = "unsaniert",
        (MIN(IF(R$1:R$166="unsaniert",Q$1:Q$166)) + MAX(IF(R$1:R$166="unsaniert",Q$1:Q$166))) / 2,
        IF(
            R106 = "teilsaniert",
            (MIN(IF(R$1:R$166="teilsaniert",Q$1:Q$166)) + MAX(IF(R$1:R$166="teilsaniert",Q$1:Q$166))) / 2,
            (MIN(IF(R$1:R$166="saniert",Q$1:Q$166)) + MAX(IF(R$1:R$166="saniert",Q$1:Q$166))) / 2
        )
    )),
    0,
    IF(
        Q105 &lt; (IF(
            R106 = "unsaniert",
            (MIN(IF(R$1:R$166="unsaniert",Q$1:Q$166)) + MAX(IF(R$1:R$166="unsaniert",Q$1:Q$166))) / 2,
            IF(
                R106 = "teilsaniert",
                (MIN(IF(R$1:R$166="teilsaniert",Q$1:Q$166)) + MAX(IF(R$1:R$166="teilsaniert",Q$1:Q$166))) / 2,
                (MIN(IF(R$1:R$166="saniert",Q$1:Q$166)) + MAX(IF(R$1:R$166="saniert",Q$1:Q$166))) / 2
            )
        )),
        0,
        P106
    )
)</f>
        <v>0</v>
      </c>
      <c r="W106" s="174">
        <f t="shared" si="42"/>
        <v>-0.8123624844691707</v>
      </c>
      <c r="X106" s="173">
        <f t="shared" si="29"/>
        <v>1.8303811198221032E-189</v>
      </c>
      <c r="Y106" s="174" t="str">
        <f t="shared" si="30"/>
        <v>saniert</v>
      </c>
      <c r="Z106" s="174" cm="1">
        <f t="array" ref="Z106">IF(
    X106 &gt; (IF(
        Y106 = "unsaniert",
        (MIN(IF(Y$29:Y$166="unsaniert",X$29:X$166)) + MAX(IF(Y$29:Y$166="unsaniert",X$29:X$166))) / 2,
        IF(
            Y106 = "teilsaniert",
            (MIN(IF(Y$29:Y$166="teilsaniert",X$29:X$166)) + MAX(IF(Y$29:Y$166="teilsaniert",X$29:X$166))) / 2,
            (MIN(IF(Y$29:Y$166="saniert",X$29:X$166)) + MAX(IF(Y$29:Y$166="saniert",X$29:X$166))) / 2
        )
    )),
    0,
    IF(
        X105 &lt; (IF(
            Y106 = "unsaniert",
            (MIN(IF(Y$29:Y$166="unsaniert",X$29:X$166)) + MAX(IF(Y$29:Y$166="unsaniert",X$29:X$166))) / 2,
            IF(
                Y106 = "teilsaniert",
                (MIN(IF(Y$29:Y$166="teilsaniert",X$29:X$166)) + MAX(IF(Y$29:Y$166="teilsaniert",X$29:X$166))) / 2,
                (MIN(IF(Y$29:Y$166="saniert",X$29:X$166)) + MAX(IF(Y$29:Y$166="saniert",X$29:X$166))) / 2
            )
        )),
        0,
        W106
    )
)</f>
        <v>0</v>
      </c>
      <c r="AA106" s="160"/>
      <c r="AB106" s="160"/>
      <c r="AC106" s="160"/>
      <c r="AD106" s="174">
        <f t="shared" si="43"/>
        <v>-1.3678267054042701</v>
      </c>
      <c r="AE106" s="173">
        <f t="shared" si="31"/>
        <v>0</v>
      </c>
      <c r="AF106" s="174" t="str">
        <f t="shared" si="32"/>
        <v>saniert</v>
      </c>
      <c r="AG106" s="174" cm="1">
        <f t="array" ref="AG106">IF(
    AE106 &gt; (IF(
        AF106 = "unsaniert",
        (MIN(IF(AF$1:AF$166="unsaniert",AE$1:AE$166)) + MAX(IF(AF$1:AF$166="unsaniert",AE$1:AE$166))) / 2,
        IF(
            AF106 = "teilsaniert",
            (MIN(IF(AF$1:AF$166="teilsaniert",AE$1:AE$166)) + MAX(IF(AF$1:AF$166="teilsaniert",AE$1:AE$166))) / 2,
            (MIN(IF(AF$1:AF$166="saniert",AE$1:AE$166)) + MAX(IF(AF$1:AF$166="saniert",AE$1:AE$166))) / 2
        )
    )),
    0,
    IF(
        AE105 &lt; (IF(
            AF106 = "unsaniert",
            (MIN(IF(AF$1:AF$166="unsaniert",AE$1:AE$166)) + MAX(IF(AF$1:AF$166="unsaniert",AE$1:AE$166))) / 2,
            IF(
                AF106 = "teilsaniert",
                (MIN(IF(AF$1:AF$166="teilsaniert",AE$1:AE$166)) + MAX(IF(AF$1:AF$166="teilsaniert",AE$1:AE$166))) / 2,
                (MIN(IF(AF$1:AF$166="saniert",AE$1:AE$166)) + MAX(IF(AF$1:AF$166="saniert",AE$1:AE$166))) / 2
            )
        )),
        0,
        AD106
    )
)</f>
        <v>0</v>
      </c>
      <c r="AH106" s="160"/>
      <c r="AI106" s="160"/>
      <c r="AJ106" s="160"/>
      <c r="AK106" s="174">
        <f t="shared" si="44"/>
        <v>-1.755251752305665</v>
      </c>
      <c r="AL106" s="173">
        <f t="shared" si="33"/>
        <v>0</v>
      </c>
      <c r="AM106" s="174" t="str">
        <f t="shared" si="34"/>
        <v>saniert</v>
      </c>
      <c r="AN106" s="174" cm="1">
        <f t="array" ref="AN106">IF(
    AL106 &gt; (IF(
        AM106 = "unsaniert",
        (MIN(IF(AM$1:AM$166="unsaniert",AL$1:AL$166)) + MAX(IF(AM$1:AM$166="unsaniert",AL$1:AL$166))) / 2,
        IF(
            AM106 = "teilsaniert",
            (MIN(IF(AM$1:AM$166="teilsaniert",AL$1:AL$166)) + MAX(IF(AM$1:AM$166="teilsaniert",AL$1:AL$166))) / 2,
            (MIN(IF(AM$1:AM$166="saniert",AL$1:AL$166)) + MAX(IF(AM$1:AM$166="saniert",AL$1:AL$166))) / 2
        )
    )),
    0,
    IF(
        AL105 &lt; (IF(
            AM106 = "unsaniert",
            (MIN(IF(AM$1:AM$166="unsaniert",AL$1:AL$166)) + MAX(IF(AM$1:AM$166="unsaniert",AL$1:AL$166))) / 2,
            IF(
                AM106 = "teilsaniert",
                (MIN(IF(AM$1:AM$166="teilsaniert",AL$1:AL$166)) + MAX(IF(AM$1:AM$166="teilsaniert",AL$1:AL$166))) / 2,
                (MIN(IF(AM$1:AM$166="saniert",AL$1:AL$166)) + MAX(IF(AM$1:AM$166="saniert",AL$1:AL$166))) / 2
            )
        )),
        0,
        AK106
    )
)</f>
        <v>0</v>
      </c>
      <c r="AR106" s="174">
        <f t="shared" si="45"/>
        <v>-0.41735686748529932</v>
      </c>
      <c r="AS106" s="173">
        <f t="shared" si="35"/>
        <v>7.8433021626663114E-41</v>
      </c>
      <c r="AT106" s="174" t="str">
        <f t="shared" si="36"/>
        <v>saniert</v>
      </c>
      <c r="AU106" s="174" cm="1">
        <f t="array" ref="AU106">IF(
    AS106 &gt; (IF(
        AT106 = "unsaniert",
        (MIN(IF(AT$1:AT$166="unsaniert",AS$1:AS$166)) + MAX(IF(AT$1:AT$166="unsaniert",AS$1:AS$166))) / 2,
        IF(
            AT106 = "teilsaniert",
            (MIN(IF(AT$1:AT$166="teilsaniert",AS$1:AS$166)) + MAX(IF(AT$1:AT$166="teilsaniert",AS$1:AS$166))) / 2,
            (MIN(IF(AT$1:AT$166="saniert",AS$1:AS$166)) + MAX(IF(AT$1:AT$166="saniert",AS$1:AS$166))) / 2
        )
    )),
    0,
    IF(
        AS105 &lt; (IF(
            AT106 = "unsaniert",
            (MIN(IF(AT$1:AT$166="unsaniert",AS$1:AS$166)) + MAX(IF(AT$1:AT$166="unsaniert",AS$1:AS$166))) / 2,
            IF(
                AT106 = "teilsaniert",
                (MIN(IF(AT$1:AT$166="teilsaniert",AS$1:AS$166)) + MAX(IF(AT$1:AT$166="teilsaniert",AS$1:AS$166))) / 2,
                (MIN(IF(AT$1:AT$166="saniert",AS$1:AS$166)) + MAX(IF(AT$1:AT$166="saniert",AS$1:AS$166))) / 2
            )
        )),
        0,
        AR106
    )
)</f>
        <v>0</v>
      </c>
      <c r="AV106" s="160"/>
      <c r="AW106" s="160"/>
      <c r="AX106" s="160"/>
      <c r="AY106" s="174">
        <f t="shared" si="46"/>
        <v>-1.4042580508884959</v>
      </c>
      <c r="AZ106" s="173">
        <f t="shared" si="48"/>
        <v>2.5091537758370299E-235</v>
      </c>
      <c r="BA106" s="174" t="str">
        <f t="shared" si="49"/>
        <v>saniert</v>
      </c>
      <c r="BB106" s="174" cm="1">
        <f t="array" ref="BB106">IF(
    AZ106 &gt; (IF(
        BA106 = "unsaniert",
        (MIN(IF(BA$1:BA$166="unsaniert",AZ$1:AZ$166)) + MAX(IF(BA$1:BA$166="unsaniert",AZ$1:AZ$166))) / 2,
        IF(
            BA106 = "teilsaniert",
            (MIN(IF(BA$1:BA$166="teilsaniert",AZ$1:AZ$166)) + MAX(IF(BA$1:BA$166="teilsaniert",AZ$1:AZ$166))) / 2,
            (MIN(IF(BA$1:BA$166="saniert",AZ$1:AZ$166)) + MAX(IF(BA$1:BA$166="saniert",AZ$1:AZ$166))) / 2
        )
    )),
    0,
    IF(
        AZ105 &lt; (IF(
            BA106 = "unsaniert",
            (MIN(IF(BA$1:BA$166="unsaniert",AZ$1:AZ$166)) + MAX(IF(BA$1:BA$166="unsaniert",AZ$1:AZ$166))) / 2,
            IF(
                BA106 = "teilsaniert",
                (MIN(IF(BA$1:BA$166="teilsaniert",AZ$1:AZ$166)) + MAX(IF(BA$1:BA$166="teilsaniert",AZ$1:AZ$166))) / 2,
                (MIN(IF(BA$1:BA$166="saniert",AZ$1:AZ$166)) + MAX(IF(BA$1:BA$166="saniert",AZ$1:AZ$166))) / 2
            )
        )),
        0,
        AY106
    )
)</f>
        <v>0</v>
      </c>
      <c r="BC106" s="160"/>
      <c r="BD106" s="160"/>
      <c r="BE106" s="160"/>
      <c r="BF106" s="174">
        <f t="shared" si="47"/>
        <v>-1.5820028485338833</v>
      </c>
      <c r="BG106" s="173">
        <f t="shared" si="37"/>
        <v>1.309963635566654E-147</v>
      </c>
      <c r="BH106" s="174" t="str">
        <f t="shared" si="38"/>
        <v>saniert</v>
      </c>
      <c r="BI106" s="174" cm="1">
        <f t="array" ref="BI106">IF(
    BG106 &gt; (IF(
        BH106 = "unsaniert",
        (MIN(IF(BH$1:BH$166="unsaniert",BG$1:BG$166)) + MAX(IF(BH$1:BH$166="unsaniert",BG$1:BG$166))) / 2,
        IF(
            BH106 = "teilsaniert",
            (MIN(IF(BH$1:BH$166="teilsaniert",BG$1:BG$166)) + MAX(IF(BH$1:BH$166="teilsaniert",BG$1:BG$166))) / 2,
            (MIN(IF(BH$1:BH$166="saniert",BG$1:BG$166)) + MAX(IF(BH$1:BH$166="saniert",BG$1:BG$166))) / 2
        )
    )),
    0,
    IF(
        BG105 &lt; (IF(
            BH106 = "unsaniert",
            (MIN(IF(BH$1:BH$166="unsaniert",BG$1:BG$166)) + MAX(IF(BH$1:BH$166="unsaniert",BG$1:BG$166))) / 2,
            IF(
                BH106 = "teilsaniert",
                (MIN(IF(BH$1:BH$166="teilsaniert",BG$1:BG$166)) + MAX(IF(BH$1:BH$166="teilsaniert",BG$1:BG$166))) / 2,
                (MIN(IF(BH$1:BH$166="saniert",BG$1:BG$166)) + MAX(IF(BH$1:BH$166="saniert",BG$1:BG$166))) / 2
            )
        )),
        0,
        BF106
    )
)</f>
        <v>0</v>
      </c>
    </row>
    <row r="107" spans="2:61">
      <c r="B107" s="174">
        <f t="shared" si="39"/>
        <v>-0.84572746904706408</v>
      </c>
      <c r="C107" s="173">
        <f>_xlfn.NORM.DIST(B107, B5,C5, TRUE)</f>
        <v>0</v>
      </c>
      <c r="D107" s="174" t="str">
        <f t="shared" si="26"/>
        <v>saniert</v>
      </c>
      <c r="E107" s="174" cm="1">
        <f t="array" ref="E107">IF(
    C107 &gt; (IF(
        D107 = "unsaniert",
        (MIN(IF(D$1:D$166="unsaniert",C$1:C$166)) + MAX(IF(D$1:D$166="unsaniert",C$1:C$166))) / 2,
        IF(
            D107 = "teilsaniert",
            (MIN(IF(D$1:D$166="teilsaniert",C$1:C$166)) + MAX(IF(D$1:D$166="teilsaniert",C$1:C$166))) / 2,
            (MIN(IF(D$1:D$166="saniert",C$1:C$166)) + MAX(IF(D$1:D$166="saniert",C$1:C$166))) / 2
        )
    )),
    0,
    IF(
        C106 &lt; (IF(
            D107 = "unsaniert",
            (MIN(IF(D$1:D$166="unsaniert",C$1:C$166)) + MAX(IF(D$1:D$166="unsaniert",C$1:C$166))) / 2,
            IF(
                D107 = "teilsaniert",
                (MIN(IF(D$1:D$166="teilsaniert",C$1:C$166)) + MAX(IF(D$1:D$166="teilsaniert",C$1:C$166))) / 2,
                (MIN(IF(D$1:D$166="saniert",C$1:C$166)) + MAX(IF(D$1:D$166="saniert",C$1:C$166))) / 2
            )
        )),
        0,
        B107
    )
)</f>
        <v>0</v>
      </c>
      <c r="H107" s="160"/>
      <c r="I107" s="174">
        <f t="shared" si="40"/>
        <v>-1.3929730766585673</v>
      </c>
      <c r="J107" s="173">
        <f>_xlfn.NORM.DIST(I107, I5,J5, TRUE)</f>
        <v>1.0081333708254271E-280</v>
      </c>
      <c r="K107" s="174" t="str">
        <f t="shared" si="27"/>
        <v>saniert</v>
      </c>
      <c r="L107" s="174" cm="1">
        <f t="array" ref="L107">IF(
    J107 &gt; (IF(
        K107 = "unsaniert",
        (MIN(IF(K$1:K$166="unsaniert",J$1:J$166)) + MAX(IF(K$1:K$166="unsaniert",J$1:J$166))) / 2,
        IF(
            K107 = "teilsaniert",
            (MIN(IF(K$1:K$166="teilsaniert",J$1:J$166)) + MAX(IF(K$1:K$166="teilsaniert",J$1:J$166))) / 2,
            (MIN(IF(K$1:K$166="saniert",J$1:J$166)) + MAX(IF(K$1:K$166="saniert",J$1:J$166))) / 2
        )
    )),
    0,
    IF(
        J106 &lt; (IF(
            K107 = "unsaniert",
            (MIN(IF(K$1:K$166="unsaniert",J$1:J$166)) + MAX(IF(K$1:K$166="unsaniert",J$1:J$166))) / 2,
            IF(
                K107 = "teilsaniert",
                (MIN(IF(K$1:K$166="teilsaniert",J$1:J$166)) + MAX(IF(K$1:K$166="teilsaniert",J$1:J$166))) / 2,
                (MIN(IF(K$1:K$166="saniert",J$1:J$166)) + MAX(IF(K$1:K$166="saniert",J$1:J$166))) / 2
            )
        )),
        0,
        I107
    )
)</f>
        <v>0</v>
      </c>
      <c r="O107" s="160"/>
      <c r="P107" s="174">
        <f t="shared" si="41"/>
        <v>-1.8192196806394005</v>
      </c>
      <c r="Q107" s="173">
        <f>_xlfn.NORM.DIST(P107, P5,Q5, TRUE)</f>
        <v>0</v>
      </c>
      <c r="R107" s="174" t="str">
        <f t="shared" si="28"/>
        <v>saniert</v>
      </c>
      <c r="S107" s="174" cm="1">
        <f t="array" ref="S107">IF(
    Q107 &gt; (IF(
        R107 = "unsaniert",
        (MIN(IF(R$1:R$166="unsaniert",Q$1:Q$166)) + MAX(IF(R$1:R$166="unsaniert",Q$1:Q$166))) / 2,
        IF(
            R107 = "teilsaniert",
            (MIN(IF(R$1:R$166="teilsaniert",Q$1:Q$166)) + MAX(IF(R$1:R$166="teilsaniert",Q$1:Q$166))) / 2,
            (MIN(IF(R$1:R$166="saniert",Q$1:Q$166)) + MAX(IF(R$1:R$166="saniert",Q$1:Q$166))) / 2
        )
    )),
    0,
    IF(
        Q106 &lt; (IF(
            R107 = "unsaniert",
            (MIN(IF(R$1:R$166="unsaniert",Q$1:Q$166)) + MAX(IF(R$1:R$166="unsaniert",Q$1:Q$166))) / 2,
            IF(
                R107 = "teilsaniert",
                (MIN(IF(R$1:R$166="teilsaniert",Q$1:Q$166)) + MAX(IF(R$1:R$166="teilsaniert",Q$1:Q$166))) / 2,
                (MIN(IF(R$1:R$166="saniert",Q$1:Q$166)) + MAX(IF(R$1:R$166="saniert",Q$1:Q$166))) / 2
            )
        )),
        0,
        P107
    )
)</f>
        <v>0</v>
      </c>
      <c r="W107" s="174">
        <f t="shared" si="42"/>
        <v>-0.84236248446917072</v>
      </c>
      <c r="X107" s="173">
        <f t="shared" si="29"/>
        <v>2.5618258081224987E-195</v>
      </c>
      <c r="Y107" s="174" t="str">
        <f t="shared" si="30"/>
        <v>saniert</v>
      </c>
      <c r="Z107" s="174" cm="1">
        <f t="array" ref="Z107">IF(
    X107 &gt; (IF(
        Y107 = "unsaniert",
        (MIN(IF(Y$29:Y$166="unsaniert",X$29:X$166)) + MAX(IF(Y$29:Y$166="unsaniert",X$29:X$166))) / 2,
        IF(
            Y107 = "teilsaniert",
            (MIN(IF(Y$29:Y$166="teilsaniert",X$29:X$166)) + MAX(IF(Y$29:Y$166="teilsaniert",X$29:X$166))) / 2,
            (MIN(IF(Y$29:Y$166="saniert",X$29:X$166)) + MAX(IF(Y$29:Y$166="saniert",X$29:X$166))) / 2
        )
    )),
    0,
    IF(
        X106 &lt; (IF(
            Y107 = "unsaniert",
            (MIN(IF(Y$29:Y$166="unsaniert",X$29:X$166)) + MAX(IF(Y$29:Y$166="unsaniert",X$29:X$166))) / 2,
            IF(
                Y107 = "teilsaniert",
                (MIN(IF(Y$29:Y$166="teilsaniert",X$29:X$166)) + MAX(IF(Y$29:Y$166="teilsaniert",X$29:X$166))) / 2,
                (MIN(IF(Y$29:Y$166="saniert",X$29:X$166)) + MAX(IF(Y$29:Y$166="saniert",X$29:X$166))) / 2
            )
        )),
        0,
        W107
    )
)</f>
        <v>0</v>
      </c>
      <c r="AA107" s="160"/>
      <c r="AB107" s="160"/>
      <c r="AC107" s="160"/>
      <c r="AD107" s="174">
        <f t="shared" si="43"/>
        <v>-1.3978267054042701</v>
      </c>
      <c r="AE107" s="173">
        <f t="shared" si="31"/>
        <v>0</v>
      </c>
      <c r="AF107" s="174" t="str">
        <f t="shared" si="32"/>
        <v>saniert</v>
      </c>
      <c r="AG107" s="174" cm="1">
        <f t="array" ref="AG107">IF(
    AE107 &gt; (IF(
        AF107 = "unsaniert",
        (MIN(IF(AF$1:AF$166="unsaniert",AE$1:AE$166)) + MAX(IF(AF$1:AF$166="unsaniert",AE$1:AE$166))) / 2,
        IF(
            AF107 = "teilsaniert",
            (MIN(IF(AF$1:AF$166="teilsaniert",AE$1:AE$166)) + MAX(IF(AF$1:AF$166="teilsaniert",AE$1:AE$166))) / 2,
            (MIN(IF(AF$1:AF$166="saniert",AE$1:AE$166)) + MAX(IF(AF$1:AF$166="saniert",AE$1:AE$166))) / 2
        )
    )),
    0,
    IF(
        AE106 &lt; (IF(
            AF107 = "unsaniert",
            (MIN(IF(AF$1:AF$166="unsaniert",AE$1:AE$166)) + MAX(IF(AF$1:AF$166="unsaniert",AE$1:AE$166))) / 2,
            IF(
                AF107 = "teilsaniert",
                (MIN(IF(AF$1:AF$166="teilsaniert",AE$1:AE$166)) + MAX(IF(AF$1:AF$166="teilsaniert",AE$1:AE$166))) / 2,
                (MIN(IF(AF$1:AF$166="saniert",AE$1:AE$166)) + MAX(IF(AF$1:AF$166="saniert",AE$1:AE$166))) / 2
            )
        )),
        0,
        AD107
    )
)</f>
        <v>0</v>
      </c>
      <c r="AH107" s="160"/>
      <c r="AI107" s="160"/>
      <c r="AJ107" s="160"/>
      <c r="AK107" s="174">
        <f t="shared" si="44"/>
        <v>-1.785251752305665</v>
      </c>
      <c r="AL107" s="173">
        <f t="shared" si="33"/>
        <v>0</v>
      </c>
      <c r="AM107" s="174" t="str">
        <f t="shared" si="34"/>
        <v>saniert</v>
      </c>
      <c r="AN107" s="174" cm="1">
        <f t="array" ref="AN107">IF(
    AL107 &gt; (IF(
        AM107 = "unsaniert",
        (MIN(IF(AM$1:AM$166="unsaniert",AL$1:AL$166)) + MAX(IF(AM$1:AM$166="unsaniert",AL$1:AL$166))) / 2,
        IF(
            AM107 = "teilsaniert",
            (MIN(IF(AM$1:AM$166="teilsaniert",AL$1:AL$166)) + MAX(IF(AM$1:AM$166="teilsaniert",AL$1:AL$166))) / 2,
            (MIN(IF(AM$1:AM$166="saniert",AL$1:AL$166)) + MAX(IF(AM$1:AM$166="saniert",AL$1:AL$166))) / 2
        )
    )),
    0,
    IF(
        AL106 &lt; (IF(
            AM107 = "unsaniert",
            (MIN(IF(AM$1:AM$166="unsaniert",AL$1:AL$166)) + MAX(IF(AM$1:AM$166="unsaniert",AL$1:AL$166))) / 2,
            IF(
                AM107 = "teilsaniert",
                (MIN(IF(AM$1:AM$166="teilsaniert",AL$1:AL$166)) + MAX(IF(AM$1:AM$166="teilsaniert",AL$1:AL$166))) / 2,
                (MIN(IF(AM$1:AM$166="saniert",AL$1:AL$166)) + MAX(IF(AM$1:AM$166="saniert",AL$1:AL$166))) / 2
            )
        )),
        0,
        AK107
    )
)</f>
        <v>0</v>
      </c>
      <c r="AR107" s="174">
        <f t="shared" si="45"/>
        <v>-0.44735686748529935</v>
      </c>
      <c r="AS107" s="173">
        <f t="shared" si="35"/>
        <v>3.5021201719272115E-42</v>
      </c>
      <c r="AT107" s="174" t="str">
        <f t="shared" si="36"/>
        <v>saniert</v>
      </c>
      <c r="AU107" s="174" cm="1">
        <f t="array" ref="AU107">IF(
    AS107 &gt; (IF(
        AT107 = "unsaniert",
        (MIN(IF(AT$1:AT$166="unsaniert",AS$1:AS$166)) + MAX(IF(AT$1:AT$166="unsaniert",AS$1:AS$166))) / 2,
        IF(
            AT107 = "teilsaniert",
            (MIN(IF(AT$1:AT$166="teilsaniert",AS$1:AS$166)) + MAX(IF(AT$1:AT$166="teilsaniert",AS$1:AS$166))) / 2,
            (MIN(IF(AT$1:AT$166="saniert",AS$1:AS$166)) + MAX(IF(AT$1:AT$166="saniert",AS$1:AS$166))) / 2
        )
    )),
    0,
    IF(
        AS106 &lt; (IF(
            AT107 = "unsaniert",
            (MIN(IF(AT$1:AT$166="unsaniert",AS$1:AS$166)) + MAX(IF(AT$1:AT$166="unsaniert",AS$1:AS$166))) / 2,
            IF(
                AT107 = "teilsaniert",
                (MIN(IF(AT$1:AT$166="teilsaniert",AS$1:AS$166)) + MAX(IF(AT$1:AT$166="teilsaniert",AS$1:AS$166))) / 2,
                (MIN(IF(AT$1:AT$166="saniert",AS$1:AS$166)) + MAX(IF(AT$1:AT$166="saniert",AS$1:AS$166))) / 2
            )
        )),
        0,
        AR107
    )
)</f>
        <v>0</v>
      </c>
      <c r="AV107" s="160"/>
      <c r="AW107" s="160"/>
      <c r="AX107" s="160"/>
      <c r="AY107" s="174">
        <f t="shared" si="46"/>
        <v>-1.4342580508884959</v>
      </c>
      <c r="AZ107" s="173">
        <f t="shared" si="48"/>
        <v>1.5229125230979017E-242</v>
      </c>
      <c r="BA107" s="174" t="str">
        <f t="shared" si="49"/>
        <v>saniert</v>
      </c>
      <c r="BB107" s="174" cm="1">
        <f t="array" ref="BB107">IF(
    AZ107 &gt; (IF(
        BA107 = "unsaniert",
        (MIN(IF(BA$1:BA$166="unsaniert",AZ$1:AZ$166)) + MAX(IF(BA$1:BA$166="unsaniert",AZ$1:AZ$166))) / 2,
        IF(
            BA107 = "teilsaniert",
            (MIN(IF(BA$1:BA$166="teilsaniert",AZ$1:AZ$166)) + MAX(IF(BA$1:BA$166="teilsaniert",AZ$1:AZ$166))) / 2,
            (MIN(IF(BA$1:BA$166="saniert",AZ$1:AZ$166)) + MAX(IF(BA$1:BA$166="saniert",AZ$1:AZ$166))) / 2
        )
    )),
    0,
    IF(
        AZ106 &lt; (IF(
            BA107 = "unsaniert",
            (MIN(IF(BA$1:BA$166="unsaniert",AZ$1:AZ$166)) + MAX(IF(BA$1:BA$166="unsaniert",AZ$1:AZ$166))) / 2,
            IF(
                BA107 = "teilsaniert",
                (MIN(IF(BA$1:BA$166="teilsaniert",AZ$1:AZ$166)) + MAX(IF(BA$1:BA$166="teilsaniert",AZ$1:AZ$166))) / 2,
                (MIN(IF(BA$1:BA$166="saniert",AZ$1:AZ$166)) + MAX(IF(BA$1:BA$166="saniert",AZ$1:AZ$166))) / 2
            )
        )),
        0,
        AY107
    )
)</f>
        <v>0</v>
      </c>
      <c r="BC107" s="160"/>
      <c r="BD107" s="160"/>
      <c r="BE107" s="160"/>
      <c r="BF107" s="174">
        <f t="shared" si="47"/>
        <v>-1.6120028485338833</v>
      </c>
      <c r="BG107" s="173">
        <f t="shared" si="37"/>
        <v>3.2647987992812026E-152</v>
      </c>
      <c r="BH107" s="174" t="str">
        <f t="shared" si="38"/>
        <v>saniert</v>
      </c>
      <c r="BI107" s="174" cm="1">
        <f t="array" ref="BI107">IF(
    BG107 &gt; (IF(
        BH107 = "unsaniert",
        (MIN(IF(BH$1:BH$166="unsaniert",BG$1:BG$166)) + MAX(IF(BH$1:BH$166="unsaniert",BG$1:BG$166))) / 2,
        IF(
            BH107 = "teilsaniert",
            (MIN(IF(BH$1:BH$166="teilsaniert",BG$1:BG$166)) + MAX(IF(BH$1:BH$166="teilsaniert",BG$1:BG$166))) / 2,
            (MIN(IF(BH$1:BH$166="saniert",BG$1:BG$166)) + MAX(IF(BH$1:BH$166="saniert",BG$1:BG$166))) / 2
        )
    )),
    0,
    IF(
        BG106 &lt; (IF(
            BH107 = "unsaniert",
            (MIN(IF(BH$1:BH$166="unsaniert",BG$1:BG$166)) + MAX(IF(BH$1:BH$166="unsaniert",BG$1:BG$166))) / 2,
            IF(
                BH107 = "teilsaniert",
                (MIN(IF(BH$1:BH$166="teilsaniert",BG$1:BG$166)) + MAX(IF(BH$1:BH$166="teilsaniert",BG$1:BG$166))) / 2,
                (MIN(IF(BH$1:BH$166="saniert",BG$1:BG$166)) + MAX(IF(BH$1:BH$166="saniert",BG$1:BG$166))) / 2
            )
        )),
        0,
        BF107
    )
)</f>
        <v>0</v>
      </c>
    </row>
    <row r="108" spans="2:61">
      <c r="B108" s="174">
        <f t="shared" si="39"/>
        <v>-0.87572746904706411</v>
      </c>
      <c r="C108" s="173">
        <f>_xlfn.NORM.DIST(B108, B5,C5, TRUE)</f>
        <v>0</v>
      </c>
      <c r="D108" s="174" t="str">
        <f t="shared" si="26"/>
        <v>saniert</v>
      </c>
      <c r="E108" s="174" cm="1">
        <f t="array" ref="E108">IF(
    C108 &gt; (IF(
        D108 = "unsaniert",
        (MIN(IF(D$1:D$166="unsaniert",C$1:C$166)) + MAX(IF(D$1:D$166="unsaniert",C$1:C$166))) / 2,
        IF(
            D108 = "teilsaniert",
            (MIN(IF(D$1:D$166="teilsaniert",C$1:C$166)) + MAX(IF(D$1:D$166="teilsaniert",C$1:C$166))) / 2,
            (MIN(IF(D$1:D$166="saniert",C$1:C$166)) + MAX(IF(D$1:D$166="saniert",C$1:C$166))) / 2
        )
    )),
    0,
    IF(
        C107 &lt; (IF(
            D108 = "unsaniert",
            (MIN(IF(D$1:D$166="unsaniert",C$1:C$166)) + MAX(IF(D$1:D$166="unsaniert",C$1:C$166))) / 2,
            IF(
                D108 = "teilsaniert",
                (MIN(IF(D$1:D$166="teilsaniert",C$1:C$166)) + MAX(IF(D$1:D$166="teilsaniert",C$1:C$166))) / 2,
                (MIN(IF(D$1:D$166="saniert",C$1:C$166)) + MAX(IF(D$1:D$166="saniert",C$1:C$166))) / 2
            )
        )),
        0,
        B108
    )
)</f>
        <v>0</v>
      </c>
      <c r="H108" s="160"/>
      <c r="I108" s="174">
        <f t="shared" si="40"/>
        <v>-1.4229730766585673</v>
      </c>
      <c r="J108" s="173">
        <f>_xlfn.NORM.DIST(I108, I5,J5, TRUE)</f>
        <v>3.656691273705174E-289</v>
      </c>
      <c r="K108" s="174" t="str">
        <f t="shared" si="27"/>
        <v>saniert</v>
      </c>
      <c r="L108" s="174" cm="1">
        <f t="array" ref="L108">IF(
    J108 &gt; (IF(
        K108 = "unsaniert",
        (MIN(IF(K$1:K$166="unsaniert",J$1:J$166)) + MAX(IF(K$1:K$166="unsaniert",J$1:J$166))) / 2,
        IF(
            K108 = "teilsaniert",
            (MIN(IF(K$1:K$166="teilsaniert",J$1:J$166)) + MAX(IF(K$1:K$166="teilsaniert",J$1:J$166))) / 2,
            (MIN(IF(K$1:K$166="saniert",J$1:J$166)) + MAX(IF(K$1:K$166="saniert",J$1:J$166))) / 2
        )
    )),
    0,
    IF(
        J107 &lt; (IF(
            K108 = "unsaniert",
            (MIN(IF(K$1:K$166="unsaniert",J$1:J$166)) + MAX(IF(K$1:K$166="unsaniert",J$1:J$166))) / 2,
            IF(
                K108 = "teilsaniert",
                (MIN(IF(K$1:K$166="teilsaniert",J$1:J$166)) + MAX(IF(K$1:K$166="teilsaniert",J$1:J$166))) / 2,
                (MIN(IF(K$1:K$166="saniert",J$1:J$166)) + MAX(IF(K$1:K$166="saniert",J$1:J$166))) / 2
            )
        )),
        0,
        I108
    )
)</f>
        <v>0</v>
      </c>
      <c r="O108" s="160"/>
      <c r="P108" s="174">
        <f t="shared" si="41"/>
        <v>-1.8492196806394006</v>
      </c>
      <c r="Q108" s="173">
        <f>_xlfn.NORM.DIST(P108, P5,Q5, TRUE)</f>
        <v>0</v>
      </c>
      <c r="R108" s="174" t="str">
        <f t="shared" si="28"/>
        <v>saniert</v>
      </c>
      <c r="S108" s="174" cm="1">
        <f t="array" ref="S108">IF(
    Q108 &gt; (IF(
        R108 = "unsaniert",
        (MIN(IF(R$1:R$166="unsaniert",Q$1:Q$166)) + MAX(IF(R$1:R$166="unsaniert",Q$1:Q$166))) / 2,
        IF(
            R108 = "teilsaniert",
            (MIN(IF(R$1:R$166="teilsaniert",Q$1:Q$166)) + MAX(IF(R$1:R$166="teilsaniert",Q$1:Q$166))) / 2,
            (MIN(IF(R$1:R$166="saniert",Q$1:Q$166)) + MAX(IF(R$1:R$166="saniert",Q$1:Q$166))) / 2
        )
    )),
    0,
    IF(
        Q107 &lt; (IF(
            R108 = "unsaniert",
            (MIN(IF(R$1:R$166="unsaniert",Q$1:Q$166)) + MAX(IF(R$1:R$166="unsaniert",Q$1:Q$166))) / 2,
            IF(
                R108 = "teilsaniert",
                (MIN(IF(R$1:R$166="teilsaniert",Q$1:Q$166)) + MAX(IF(R$1:R$166="teilsaniert",Q$1:Q$166))) / 2,
                (MIN(IF(R$1:R$166="saniert",Q$1:Q$166)) + MAX(IF(R$1:R$166="saniert",Q$1:Q$166))) / 2
            )
        )),
        0,
        P108
    )
)</f>
        <v>0</v>
      </c>
      <c r="W108" s="174">
        <f t="shared" si="42"/>
        <v>-0.87236248446917075</v>
      </c>
      <c r="X108" s="173">
        <f t="shared" si="29"/>
        <v>2.9145998954338478E-201</v>
      </c>
      <c r="Y108" s="174" t="str">
        <f t="shared" si="30"/>
        <v>saniert</v>
      </c>
      <c r="Z108" s="174" cm="1">
        <f t="array" ref="Z108">IF(
    X108 &gt; (IF(
        Y108 = "unsaniert",
        (MIN(IF(Y$29:Y$166="unsaniert",X$29:X$166)) + MAX(IF(Y$29:Y$166="unsaniert",X$29:X$166))) / 2,
        IF(
            Y108 = "teilsaniert",
            (MIN(IF(Y$29:Y$166="teilsaniert",X$29:X$166)) + MAX(IF(Y$29:Y$166="teilsaniert",X$29:X$166))) / 2,
            (MIN(IF(Y$29:Y$166="saniert",X$29:X$166)) + MAX(IF(Y$29:Y$166="saniert",X$29:X$166))) / 2
        )
    )),
    0,
    IF(
        X107 &lt; (IF(
            Y108 = "unsaniert",
            (MIN(IF(Y$29:Y$166="unsaniert",X$29:X$166)) + MAX(IF(Y$29:Y$166="unsaniert",X$29:X$166))) / 2,
            IF(
                Y108 = "teilsaniert",
                (MIN(IF(Y$29:Y$166="teilsaniert",X$29:X$166)) + MAX(IF(Y$29:Y$166="teilsaniert",X$29:X$166))) / 2,
                (MIN(IF(Y$29:Y$166="saniert",X$29:X$166)) + MAX(IF(Y$29:Y$166="saniert",X$29:X$166))) / 2
            )
        )),
        0,
        W108
    )
)</f>
        <v>0</v>
      </c>
      <c r="AA108" s="160"/>
      <c r="AB108" s="160"/>
      <c r="AC108" s="160"/>
      <c r="AD108" s="174">
        <f t="shared" si="43"/>
        <v>-1.4278267054042701</v>
      </c>
      <c r="AE108" s="173">
        <f t="shared" si="31"/>
        <v>0</v>
      </c>
      <c r="AF108" s="174" t="str">
        <f t="shared" si="32"/>
        <v>saniert</v>
      </c>
      <c r="AG108" s="174" cm="1">
        <f t="array" ref="AG108">IF(
    AE108 &gt; (IF(
        AF108 = "unsaniert",
        (MIN(IF(AF$1:AF$166="unsaniert",AE$1:AE$166)) + MAX(IF(AF$1:AF$166="unsaniert",AE$1:AE$166))) / 2,
        IF(
            AF108 = "teilsaniert",
            (MIN(IF(AF$1:AF$166="teilsaniert",AE$1:AE$166)) + MAX(IF(AF$1:AF$166="teilsaniert",AE$1:AE$166))) / 2,
            (MIN(IF(AF$1:AF$166="saniert",AE$1:AE$166)) + MAX(IF(AF$1:AF$166="saniert",AE$1:AE$166))) / 2
        )
    )),
    0,
    IF(
        AE107 &lt; (IF(
            AF108 = "unsaniert",
            (MIN(IF(AF$1:AF$166="unsaniert",AE$1:AE$166)) + MAX(IF(AF$1:AF$166="unsaniert",AE$1:AE$166))) / 2,
            IF(
                AF108 = "teilsaniert",
                (MIN(IF(AF$1:AF$166="teilsaniert",AE$1:AE$166)) + MAX(IF(AF$1:AF$166="teilsaniert",AE$1:AE$166))) / 2,
                (MIN(IF(AF$1:AF$166="saniert",AE$1:AE$166)) + MAX(IF(AF$1:AF$166="saniert",AE$1:AE$166))) / 2
            )
        )),
        0,
        AD108
    )
)</f>
        <v>0</v>
      </c>
      <c r="AH108" s="160"/>
      <c r="AI108" s="160"/>
      <c r="AJ108" s="160"/>
      <c r="AK108" s="174">
        <f t="shared" si="44"/>
        <v>-1.815251752305665</v>
      </c>
      <c r="AL108" s="173">
        <f t="shared" si="33"/>
        <v>0</v>
      </c>
      <c r="AM108" s="174" t="str">
        <f t="shared" si="34"/>
        <v>saniert</v>
      </c>
      <c r="AN108" s="174" cm="1">
        <f t="array" ref="AN108">IF(
    AL108 &gt; (IF(
        AM108 = "unsaniert",
        (MIN(IF(AM$1:AM$166="unsaniert",AL$1:AL$166)) + MAX(IF(AM$1:AM$166="unsaniert",AL$1:AL$166))) / 2,
        IF(
            AM108 = "teilsaniert",
            (MIN(IF(AM$1:AM$166="teilsaniert",AL$1:AL$166)) + MAX(IF(AM$1:AM$166="teilsaniert",AL$1:AL$166))) / 2,
            (MIN(IF(AM$1:AM$166="saniert",AL$1:AL$166)) + MAX(IF(AM$1:AM$166="saniert",AL$1:AL$166))) / 2
        )
    )),
    0,
    IF(
        AL107 &lt; (IF(
            AM108 = "unsaniert",
            (MIN(IF(AM$1:AM$166="unsaniert",AL$1:AL$166)) + MAX(IF(AM$1:AM$166="unsaniert",AL$1:AL$166))) / 2,
            IF(
                AM108 = "teilsaniert",
                (MIN(IF(AM$1:AM$166="teilsaniert",AL$1:AL$166)) + MAX(IF(AM$1:AM$166="teilsaniert",AL$1:AL$166))) / 2,
                (MIN(IF(AM$1:AM$166="saniert",AL$1:AL$166)) + MAX(IF(AM$1:AM$166="saniert",AL$1:AL$166))) / 2
            )
        )),
        0,
        AK108
    )
)</f>
        <v>0</v>
      </c>
      <c r="AR108" s="174">
        <f t="shared" si="45"/>
        <v>-0.47735686748529937</v>
      </c>
      <c r="AS108" s="173">
        <f t="shared" si="35"/>
        <v>1.4835858315323417E-43</v>
      </c>
      <c r="AT108" s="174" t="str">
        <f t="shared" si="36"/>
        <v>saniert</v>
      </c>
      <c r="AU108" s="174" cm="1">
        <f t="array" ref="AU108">IF(
    AS108 &gt; (IF(
        AT108 = "unsaniert",
        (MIN(IF(AT$1:AT$166="unsaniert",AS$1:AS$166)) + MAX(IF(AT$1:AT$166="unsaniert",AS$1:AS$166))) / 2,
        IF(
            AT108 = "teilsaniert",
            (MIN(IF(AT$1:AT$166="teilsaniert",AS$1:AS$166)) + MAX(IF(AT$1:AT$166="teilsaniert",AS$1:AS$166))) / 2,
            (MIN(IF(AT$1:AT$166="saniert",AS$1:AS$166)) + MAX(IF(AT$1:AT$166="saniert",AS$1:AS$166))) / 2
        )
    )),
    0,
    IF(
        AS107 &lt; (IF(
            AT108 = "unsaniert",
            (MIN(IF(AT$1:AT$166="unsaniert",AS$1:AS$166)) + MAX(IF(AT$1:AT$166="unsaniert",AS$1:AS$166))) / 2,
            IF(
                AT108 = "teilsaniert",
                (MIN(IF(AT$1:AT$166="teilsaniert",AS$1:AS$166)) + MAX(IF(AT$1:AT$166="teilsaniert",AS$1:AS$166))) / 2,
                (MIN(IF(AT$1:AT$166="saniert",AS$1:AS$166)) + MAX(IF(AT$1:AT$166="saniert",AS$1:AS$166))) / 2
            )
        )),
        0,
        AR108
    )
)</f>
        <v>0</v>
      </c>
      <c r="AV108" s="160"/>
      <c r="AW108" s="160"/>
      <c r="AX108" s="160"/>
      <c r="AY108" s="174">
        <f t="shared" si="46"/>
        <v>-1.4642580508884959</v>
      </c>
      <c r="AZ108" s="173">
        <f t="shared" si="48"/>
        <v>7.176420949885613E-250</v>
      </c>
      <c r="BA108" s="174" t="str">
        <f t="shared" si="49"/>
        <v>saniert</v>
      </c>
      <c r="BB108" s="174" cm="1">
        <f t="array" ref="BB108">IF(
    AZ108 &gt; (IF(
        BA108 = "unsaniert",
        (MIN(IF(BA$1:BA$166="unsaniert",AZ$1:AZ$166)) + MAX(IF(BA$1:BA$166="unsaniert",AZ$1:AZ$166))) / 2,
        IF(
            BA108 = "teilsaniert",
            (MIN(IF(BA$1:BA$166="teilsaniert",AZ$1:AZ$166)) + MAX(IF(BA$1:BA$166="teilsaniert",AZ$1:AZ$166))) / 2,
            (MIN(IF(BA$1:BA$166="saniert",AZ$1:AZ$166)) + MAX(IF(BA$1:BA$166="saniert",AZ$1:AZ$166))) / 2
        )
    )),
    0,
    IF(
        AZ107 &lt; (IF(
            BA108 = "unsaniert",
            (MIN(IF(BA$1:BA$166="unsaniert",AZ$1:AZ$166)) + MAX(IF(BA$1:BA$166="unsaniert",AZ$1:AZ$166))) / 2,
            IF(
                BA108 = "teilsaniert",
                (MIN(IF(BA$1:BA$166="teilsaniert",AZ$1:AZ$166)) + MAX(IF(BA$1:BA$166="teilsaniert",AZ$1:AZ$166))) / 2,
                (MIN(IF(BA$1:BA$166="saniert",AZ$1:AZ$166)) + MAX(IF(BA$1:BA$166="saniert",AZ$1:AZ$166))) / 2
            )
        )),
        0,
        AY108
    )
)</f>
        <v>0</v>
      </c>
      <c r="BC108" s="160"/>
      <c r="BD108" s="160"/>
      <c r="BE108" s="160"/>
      <c r="BF108" s="174">
        <f t="shared" si="47"/>
        <v>-1.6420028485338833</v>
      </c>
      <c r="BG108" s="173">
        <f t="shared" si="37"/>
        <v>6.9002420244592585E-157</v>
      </c>
      <c r="BH108" s="174" t="str">
        <f t="shared" si="38"/>
        <v>saniert</v>
      </c>
      <c r="BI108" s="174" cm="1">
        <f t="array" ref="BI108">IF(
    BG108 &gt; (IF(
        BH108 = "unsaniert",
        (MIN(IF(BH$1:BH$166="unsaniert",BG$1:BG$166)) + MAX(IF(BH$1:BH$166="unsaniert",BG$1:BG$166))) / 2,
        IF(
            BH108 = "teilsaniert",
            (MIN(IF(BH$1:BH$166="teilsaniert",BG$1:BG$166)) + MAX(IF(BH$1:BH$166="teilsaniert",BG$1:BG$166))) / 2,
            (MIN(IF(BH$1:BH$166="saniert",BG$1:BG$166)) + MAX(IF(BH$1:BH$166="saniert",BG$1:BG$166))) / 2
        )
    )),
    0,
    IF(
        BG107 &lt; (IF(
            BH108 = "unsaniert",
            (MIN(IF(BH$1:BH$166="unsaniert",BG$1:BG$166)) + MAX(IF(BH$1:BH$166="unsaniert",BG$1:BG$166))) / 2,
            IF(
                BH108 = "teilsaniert",
                (MIN(IF(BH$1:BH$166="teilsaniert",BG$1:BG$166)) + MAX(IF(BH$1:BH$166="teilsaniert",BG$1:BG$166))) / 2,
                (MIN(IF(BH$1:BH$166="saniert",BG$1:BG$166)) + MAX(IF(BH$1:BH$166="saniert",BG$1:BG$166))) / 2
            )
        )),
        0,
        BF108
    )
)</f>
        <v>0</v>
      </c>
    </row>
    <row r="109" spans="2:61">
      <c r="B109" s="174">
        <f t="shared" si="39"/>
        <v>-0.90572746904706414</v>
      </c>
      <c r="C109" s="173">
        <f>_xlfn.NORM.DIST(B109,B5,C5, TRUE)</f>
        <v>0</v>
      </c>
      <c r="D109" s="174" t="str">
        <f t="shared" si="26"/>
        <v>saniert</v>
      </c>
      <c r="E109" s="174" cm="1">
        <f t="array" ref="E109">IF(
    C109 &gt; (IF(
        D109 = "unsaniert",
        (MIN(IF(D$1:D$166="unsaniert",C$1:C$166)) + MAX(IF(D$1:D$166="unsaniert",C$1:C$166))) / 2,
        IF(
            D109 = "teilsaniert",
            (MIN(IF(D$1:D$166="teilsaniert",C$1:C$166)) + MAX(IF(D$1:D$166="teilsaniert",C$1:C$166))) / 2,
            (MIN(IF(D$1:D$166="saniert",C$1:C$166)) + MAX(IF(D$1:D$166="saniert",C$1:C$166))) / 2
        )
    )),
    0,
    IF(
        C108 &lt; (IF(
            D109 = "unsaniert",
            (MIN(IF(D$1:D$166="unsaniert",C$1:C$166)) + MAX(IF(D$1:D$166="unsaniert",C$1:C$166))) / 2,
            IF(
                D109 = "teilsaniert",
                (MIN(IF(D$1:D$166="teilsaniert",C$1:C$166)) + MAX(IF(D$1:D$166="teilsaniert",C$1:C$166))) / 2,
                (MIN(IF(D$1:D$166="saniert",C$1:C$166)) + MAX(IF(D$1:D$166="saniert",C$1:C$166))) / 2
            )
        )),
        0,
        B109
    )
)</f>
        <v>0</v>
      </c>
      <c r="H109" s="160"/>
      <c r="I109" s="174">
        <f t="shared" si="40"/>
        <v>-1.4529730766585673</v>
      </c>
      <c r="J109" s="173">
        <f>_xlfn.NORM.DIST(I109,I5,J5, TRUE)</f>
        <v>9.9252913550302668E-298</v>
      </c>
      <c r="K109" s="174" t="str">
        <f t="shared" si="27"/>
        <v>saniert</v>
      </c>
      <c r="L109" s="174" cm="1">
        <f t="array" ref="L109">IF(
    J109 &gt; (IF(
        K109 = "unsaniert",
        (MIN(IF(K$1:K$166="unsaniert",J$1:J$166)) + MAX(IF(K$1:K$166="unsaniert",J$1:J$166))) / 2,
        IF(
            K109 = "teilsaniert",
            (MIN(IF(K$1:K$166="teilsaniert",J$1:J$166)) + MAX(IF(K$1:K$166="teilsaniert",J$1:J$166))) / 2,
            (MIN(IF(K$1:K$166="saniert",J$1:J$166)) + MAX(IF(K$1:K$166="saniert",J$1:J$166))) / 2
        )
    )),
    0,
    IF(
        J108 &lt; (IF(
            K109 = "unsaniert",
            (MIN(IF(K$1:K$166="unsaniert",J$1:J$166)) + MAX(IF(K$1:K$166="unsaniert",J$1:J$166))) / 2,
            IF(
                K109 = "teilsaniert",
                (MIN(IF(K$1:K$166="teilsaniert",J$1:J$166)) + MAX(IF(K$1:K$166="teilsaniert",J$1:J$166))) / 2,
                (MIN(IF(K$1:K$166="saniert",J$1:J$166)) + MAX(IF(K$1:K$166="saniert",J$1:J$166))) / 2
            )
        )),
        0,
        I109
    )
)</f>
        <v>0</v>
      </c>
      <c r="O109" s="160"/>
      <c r="P109" s="174">
        <f t="shared" si="41"/>
        <v>-1.8792196806394006</v>
      </c>
      <c r="Q109" s="173">
        <f>_xlfn.NORM.DIST(P109,P5,Q5, TRUE)</f>
        <v>0</v>
      </c>
      <c r="R109" s="174" t="str">
        <f t="shared" si="28"/>
        <v>saniert</v>
      </c>
      <c r="S109" s="174" cm="1">
        <f t="array" ref="S109">IF(
    Q109 &gt; (IF(
        R109 = "unsaniert",
        (MIN(IF(R$1:R$166="unsaniert",Q$1:Q$166)) + MAX(IF(R$1:R$166="unsaniert",Q$1:Q$166))) / 2,
        IF(
            R109 = "teilsaniert",
            (MIN(IF(R$1:R$166="teilsaniert",Q$1:Q$166)) + MAX(IF(R$1:R$166="teilsaniert",Q$1:Q$166))) / 2,
            (MIN(IF(R$1:R$166="saniert",Q$1:Q$166)) + MAX(IF(R$1:R$166="saniert",Q$1:Q$166))) / 2
        )
    )),
    0,
    IF(
        Q108 &lt; (IF(
            R109 = "unsaniert",
            (MIN(IF(R$1:R$166="unsaniert",Q$1:Q$166)) + MAX(IF(R$1:R$166="unsaniert",Q$1:Q$166))) / 2,
            IF(
                R109 = "teilsaniert",
                (MIN(IF(R$1:R$166="teilsaniert",Q$1:Q$166)) + MAX(IF(R$1:R$166="teilsaniert",Q$1:Q$166))) / 2,
                (MIN(IF(R$1:R$166="saniert",Q$1:Q$166)) + MAX(IF(R$1:R$166="saniert",Q$1:Q$166))) / 2
            )
        )),
        0,
        P109
    )
)</f>
        <v>0</v>
      </c>
      <c r="W109" s="174">
        <f t="shared" si="42"/>
        <v>-0.90236248446917078</v>
      </c>
      <c r="X109" s="173">
        <f t="shared" si="29"/>
        <v>2.6954208197332301E-207</v>
      </c>
      <c r="Y109" s="174" t="str">
        <f t="shared" si="30"/>
        <v>saniert</v>
      </c>
      <c r="Z109" s="174" cm="1">
        <f t="array" ref="Z109">IF(
    X109 &gt; (IF(
        Y109 = "unsaniert",
        (MIN(IF(Y$29:Y$166="unsaniert",X$29:X$166)) + MAX(IF(Y$29:Y$166="unsaniert",X$29:X$166))) / 2,
        IF(
            Y109 = "teilsaniert",
            (MIN(IF(Y$29:Y$166="teilsaniert",X$29:X$166)) + MAX(IF(Y$29:Y$166="teilsaniert",X$29:X$166))) / 2,
            (MIN(IF(Y$29:Y$166="saniert",X$29:X$166)) + MAX(IF(Y$29:Y$166="saniert",X$29:X$166))) / 2
        )
    )),
    0,
    IF(
        X108 &lt; (IF(
            Y109 = "unsaniert",
            (MIN(IF(Y$29:Y$166="unsaniert",X$29:X$166)) + MAX(IF(Y$29:Y$166="unsaniert",X$29:X$166))) / 2,
            IF(
                Y109 = "teilsaniert",
                (MIN(IF(Y$29:Y$166="teilsaniert",X$29:X$166)) + MAX(IF(Y$29:Y$166="teilsaniert",X$29:X$166))) / 2,
                (MIN(IF(Y$29:Y$166="saniert",X$29:X$166)) + MAX(IF(Y$29:Y$166="saniert",X$29:X$166))) / 2
            )
        )),
        0,
        W109
    )
)</f>
        <v>0</v>
      </c>
      <c r="AA109" s="160"/>
      <c r="AB109" s="160"/>
      <c r="AC109" s="160"/>
      <c r="AD109" s="174">
        <f t="shared" si="43"/>
        <v>-1.4578267054042702</v>
      </c>
      <c r="AE109" s="173">
        <f t="shared" si="31"/>
        <v>0</v>
      </c>
      <c r="AF109" s="174" t="str">
        <f t="shared" si="32"/>
        <v>saniert</v>
      </c>
      <c r="AG109" s="174" cm="1">
        <f t="array" ref="AG109">IF(
    AE109 &gt; (IF(
        AF109 = "unsaniert",
        (MIN(IF(AF$1:AF$166="unsaniert",AE$1:AE$166)) + MAX(IF(AF$1:AF$166="unsaniert",AE$1:AE$166))) / 2,
        IF(
            AF109 = "teilsaniert",
            (MIN(IF(AF$1:AF$166="teilsaniert",AE$1:AE$166)) + MAX(IF(AF$1:AF$166="teilsaniert",AE$1:AE$166))) / 2,
            (MIN(IF(AF$1:AF$166="saniert",AE$1:AE$166)) + MAX(IF(AF$1:AF$166="saniert",AE$1:AE$166))) / 2
        )
    )),
    0,
    IF(
        AE108 &lt; (IF(
            AF109 = "unsaniert",
            (MIN(IF(AF$1:AF$166="unsaniert",AE$1:AE$166)) + MAX(IF(AF$1:AF$166="unsaniert",AE$1:AE$166))) / 2,
            IF(
                AF109 = "teilsaniert",
                (MIN(IF(AF$1:AF$166="teilsaniert",AE$1:AE$166)) + MAX(IF(AF$1:AF$166="teilsaniert",AE$1:AE$166))) / 2,
                (MIN(IF(AF$1:AF$166="saniert",AE$1:AE$166)) + MAX(IF(AF$1:AF$166="saniert",AE$1:AE$166))) / 2
            )
        )),
        0,
        AD109
    )
)</f>
        <v>0</v>
      </c>
      <c r="AH109" s="160"/>
      <c r="AI109" s="160"/>
      <c r="AJ109" s="160"/>
      <c r="AK109" s="174">
        <f t="shared" si="44"/>
        <v>-1.8452517523056651</v>
      </c>
      <c r="AL109" s="173">
        <f t="shared" si="33"/>
        <v>0</v>
      </c>
      <c r="AM109" s="174" t="str">
        <f t="shared" si="34"/>
        <v>saniert</v>
      </c>
      <c r="AN109" s="174" cm="1">
        <f t="array" ref="AN109">IF(
    AL109 &gt; (IF(
        AM109 = "unsaniert",
        (MIN(IF(AM$1:AM$166="unsaniert",AL$1:AL$166)) + MAX(IF(AM$1:AM$166="unsaniert",AL$1:AL$166))) / 2,
        IF(
            AM109 = "teilsaniert",
            (MIN(IF(AM$1:AM$166="teilsaniert",AL$1:AL$166)) + MAX(IF(AM$1:AM$166="teilsaniert",AL$1:AL$166))) / 2,
            (MIN(IF(AM$1:AM$166="saniert",AL$1:AL$166)) + MAX(IF(AM$1:AM$166="saniert",AL$1:AL$166))) / 2
        )
    )),
    0,
    IF(
        AL108 &lt; (IF(
            AM109 = "unsaniert",
            (MIN(IF(AM$1:AM$166="unsaniert",AL$1:AL$166)) + MAX(IF(AM$1:AM$166="unsaniert",AL$1:AL$166))) / 2,
            IF(
                AM109 = "teilsaniert",
                (MIN(IF(AM$1:AM$166="teilsaniert",AL$1:AL$166)) + MAX(IF(AM$1:AM$166="teilsaniert",AL$1:AL$166))) / 2,
                (MIN(IF(AM$1:AM$166="saniert",AL$1:AL$166)) + MAX(IF(AM$1:AM$166="saniert",AL$1:AL$166))) / 2
            )
        )),
        0,
        AK109
    )
)</f>
        <v>0</v>
      </c>
      <c r="AR109" s="174">
        <f t="shared" si="45"/>
        <v>-0.5073568674852994</v>
      </c>
      <c r="AS109" s="173">
        <f t="shared" si="35"/>
        <v>5.9626588079993577E-45</v>
      </c>
      <c r="AT109" s="174" t="str">
        <f t="shared" si="36"/>
        <v>saniert</v>
      </c>
      <c r="AU109" s="174" cm="1">
        <f t="array" ref="AU109">IF(
    AS109 &gt; (IF(
        AT109 = "unsaniert",
        (MIN(IF(AT$1:AT$166="unsaniert",AS$1:AS$166)) + MAX(IF(AT$1:AT$166="unsaniert",AS$1:AS$166))) / 2,
        IF(
            AT109 = "teilsaniert",
            (MIN(IF(AT$1:AT$166="teilsaniert",AS$1:AS$166)) + MAX(IF(AT$1:AT$166="teilsaniert",AS$1:AS$166))) / 2,
            (MIN(IF(AT$1:AT$166="saniert",AS$1:AS$166)) + MAX(IF(AT$1:AT$166="saniert",AS$1:AS$166))) / 2
        )
    )),
    0,
    IF(
        AS108 &lt; (IF(
            AT109 = "unsaniert",
            (MIN(IF(AT$1:AT$166="unsaniert",AS$1:AS$166)) + MAX(IF(AT$1:AT$166="unsaniert",AS$1:AS$166))) / 2,
            IF(
                AT109 = "teilsaniert",
                (MIN(IF(AT$1:AT$166="teilsaniert",AS$1:AS$166)) + MAX(IF(AT$1:AT$166="teilsaniert",AS$1:AS$166))) / 2,
                (MIN(IF(AT$1:AT$166="saniert",AS$1:AS$166)) + MAX(IF(AT$1:AT$166="saniert",AS$1:AS$166))) / 2
            )
        )),
        0,
        AR109
    )
)</f>
        <v>0</v>
      </c>
      <c r="AV109" s="160"/>
      <c r="AW109" s="160"/>
      <c r="AX109" s="160"/>
      <c r="AY109" s="174">
        <f t="shared" si="46"/>
        <v>-1.4942580508884959</v>
      </c>
      <c r="AZ109" s="173">
        <f t="shared" si="48"/>
        <v>2.6255675873002554E-257</v>
      </c>
      <c r="BA109" s="174" t="str">
        <f t="shared" si="49"/>
        <v>saniert</v>
      </c>
      <c r="BB109" s="174" cm="1">
        <f t="array" ref="BB109">IF(
    AZ109 &gt; (IF(
        BA109 = "unsaniert",
        (MIN(IF(BA$1:BA$166="unsaniert",AZ$1:AZ$166)) + MAX(IF(BA$1:BA$166="unsaniert",AZ$1:AZ$166))) / 2,
        IF(
            BA109 = "teilsaniert",
            (MIN(IF(BA$1:BA$166="teilsaniert",AZ$1:AZ$166)) + MAX(IF(BA$1:BA$166="teilsaniert",AZ$1:AZ$166))) / 2,
            (MIN(IF(BA$1:BA$166="saniert",AZ$1:AZ$166)) + MAX(IF(BA$1:BA$166="saniert",AZ$1:AZ$166))) / 2
        )
    )),
    0,
    IF(
        AZ108 &lt; (IF(
            BA109 = "unsaniert",
            (MIN(IF(BA$1:BA$166="unsaniert",AZ$1:AZ$166)) + MAX(IF(BA$1:BA$166="unsaniert",AZ$1:AZ$166))) / 2,
            IF(
                BA109 = "teilsaniert",
                (MIN(IF(BA$1:BA$166="teilsaniert",AZ$1:AZ$166)) + MAX(IF(BA$1:BA$166="teilsaniert",AZ$1:AZ$166))) / 2,
                (MIN(IF(BA$1:BA$166="saniert",AZ$1:AZ$166)) + MAX(IF(BA$1:BA$166="saniert",AZ$1:AZ$166))) / 2
            )
        )),
        0,
        AY109
    )
)</f>
        <v>0</v>
      </c>
      <c r="BC109" s="160"/>
      <c r="BD109" s="160"/>
      <c r="BE109" s="160"/>
      <c r="BF109" s="174">
        <f t="shared" si="47"/>
        <v>-1.6720028485338834</v>
      </c>
      <c r="BG109" s="173">
        <f t="shared" si="37"/>
        <v>1.2367441111350729E-161</v>
      </c>
      <c r="BH109" s="174" t="str">
        <f t="shared" si="38"/>
        <v>saniert</v>
      </c>
      <c r="BI109" s="174" cm="1">
        <f t="array" ref="BI109">IF(
    BG109 &gt; (IF(
        BH109 = "unsaniert",
        (MIN(IF(BH$1:BH$166="unsaniert",BG$1:BG$166)) + MAX(IF(BH$1:BH$166="unsaniert",BG$1:BG$166))) / 2,
        IF(
            BH109 = "teilsaniert",
            (MIN(IF(BH$1:BH$166="teilsaniert",BG$1:BG$166)) + MAX(IF(BH$1:BH$166="teilsaniert",BG$1:BG$166))) / 2,
            (MIN(IF(BH$1:BH$166="saniert",BG$1:BG$166)) + MAX(IF(BH$1:BH$166="saniert",BG$1:BG$166))) / 2
        )
    )),
    0,
    IF(
        BG108 &lt; (IF(
            BH109 = "unsaniert",
            (MIN(IF(BH$1:BH$166="unsaniert",BG$1:BG$166)) + MAX(IF(BH$1:BH$166="unsaniert",BG$1:BG$166))) / 2,
            IF(
                BH109 = "teilsaniert",
                (MIN(IF(BH$1:BH$166="teilsaniert",BG$1:BG$166)) + MAX(IF(BH$1:BH$166="teilsaniert",BG$1:BG$166))) / 2,
                (MIN(IF(BH$1:BH$166="saniert",BG$1:BG$166)) + MAX(IF(BH$1:BH$166="saniert",BG$1:BG$166))) / 2
            )
        )),
        0,
        BF109
    )
)</f>
        <v>0</v>
      </c>
    </row>
    <row r="110" spans="2:61">
      <c r="B110" s="174">
        <f t="shared" si="39"/>
        <v>-0.93572746904706416</v>
      </c>
      <c r="C110" s="173">
        <f>_xlfn.NORM.DIST(B110, B5,C5, TRUE)</f>
        <v>0</v>
      </c>
      <c r="D110" s="174" t="str">
        <f t="shared" si="26"/>
        <v>saniert</v>
      </c>
      <c r="E110" s="174" cm="1">
        <f t="array" ref="E110">IF(
    C110 &gt; (IF(
        D110 = "unsaniert",
        (MIN(IF(D$1:D$166="unsaniert",C$1:C$166)) + MAX(IF(D$1:D$166="unsaniert",C$1:C$166))) / 2,
        IF(
            D110 = "teilsaniert",
            (MIN(IF(D$1:D$166="teilsaniert",C$1:C$166)) + MAX(IF(D$1:D$166="teilsaniert",C$1:C$166))) / 2,
            (MIN(IF(D$1:D$166="saniert",C$1:C$166)) + MAX(IF(D$1:D$166="saniert",C$1:C$166))) / 2
        )
    )),
    0,
    IF(
        C109 &lt; (IF(
            D110 = "unsaniert",
            (MIN(IF(D$1:D$166="unsaniert",C$1:C$166)) + MAX(IF(D$1:D$166="unsaniert",C$1:C$166))) / 2,
            IF(
                D110 = "teilsaniert",
                (MIN(IF(D$1:D$166="teilsaniert",C$1:C$166)) + MAX(IF(D$1:D$166="teilsaniert",C$1:C$166))) / 2,
                (MIN(IF(D$1:D$166="saniert",C$1:C$166)) + MAX(IF(D$1:D$166="saniert",C$1:C$166))) / 2
            )
        )),
        0,
        B110
    )
)</f>
        <v>0</v>
      </c>
      <c r="H110" s="160"/>
      <c r="I110" s="174">
        <f t="shared" si="40"/>
        <v>-1.4829730766585674</v>
      </c>
      <c r="J110" s="173">
        <f>_xlfn.NORM.DIST(I110, I5,J5, TRUE)</f>
        <v>2.0159518282708646E-306</v>
      </c>
      <c r="K110" s="174" t="str">
        <f t="shared" si="27"/>
        <v>saniert</v>
      </c>
      <c r="L110" s="174" cm="1">
        <f t="array" ref="L110">IF(
    J110 &gt; (IF(
        K110 = "unsaniert",
        (MIN(IF(K$1:K$166="unsaniert",J$1:J$166)) + MAX(IF(K$1:K$166="unsaniert",J$1:J$166))) / 2,
        IF(
            K110 = "teilsaniert",
            (MIN(IF(K$1:K$166="teilsaniert",J$1:J$166)) + MAX(IF(K$1:K$166="teilsaniert",J$1:J$166))) / 2,
            (MIN(IF(K$1:K$166="saniert",J$1:J$166)) + MAX(IF(K$1:K$166="saniert",J$1:J$166))) / 2
        )
    )),
    0,
    IF(
        J109 &lt; (IF(
            K110 = "unsaniert",
            (MIN(IF(K$1:K$166="unsaniert",J$1:J$166)) + MAX(IF(K$1:K$166="unsaniert",J$1:J$166))) / 2,
            IF(
                K110 = "teilsaniert",
                (MIN(IF(K$1:K$166="teilsaniert",J$1:J$166)) + MAX(IF(K$1:K$166="teilsaniert",J$1:J$166))) / 2,
                (MIN(IF(K$1:K$166="saniert",J$1:J$166)) + MAX(IF(K$1:K$166="saniert",J$1:J$166))) / 2
            )
        )),
        0,
        I110
    )
)</f>
        <v>0</v>
      </c>
      <c r="O110" s="160"/>
      <c r="P110" s="174">
        <f t="shared" si="41"/>
        <v>-1.9092196806394006</v>
      </c>
      <c r="Q110" s="173">
        <f>_xlfn.NORM.DIST(P110, P5,Q5, TRUE)</f>
        <v>0</v>
      </c>
      <c r="R110" s="174" t="str">
        <f t="shared" si="28"/>
        <v>saniert</v>
      </c>
      <c r="S110" s="174" cm="1">
        <f t="array" ref="S110">IF(
    Q110 &gt; (IF(
        R110 = "unsaniert",
        (MIN(IF(R$1:R$166="unsaniert",Q$1:Q$166)) + MAX(IF(R$1:R$166="unsaniert",Q$1:Q$166))) / 2,
        IF(
            R110 = "teilsaniert",
            (MIN(IF(R$1:R$166="teilsaniert",Q$1:Q$166)) + MAX(IF(R$1:R$166="teilsaniert",Q$1:Q$166))) / 2,
            (MIN(IF(R$1:R$166="saniert",Q$1:Q$166)) + MAX(IF(R$1:R$166="saniert",Q$1:Q$166))) / 2
        )
    )),
    0,
    IF(
        Q109 &lt; (IF(
            R110 = "unsaniert",
            (MIN(IF(R$1:R$166="unsaniert",Q$1:Q$166)) + MAX(IF(R$1:R$166="unsaniert",Q$1:Q$166))) / 2,
            IF(
                R110 = "teilsaniert",
                (MIN(IF(R$1:R$166="teilsaniert",Q$1:Q$166)) + MAX(IF(R$1:R$166="teilsaniert",Q$1:Q$166))) / 2,
                (MIN(IF(R$1:R$166="saniert",Q$1:Q$166)) + MAX(IF(R$1:R$166="saniert",Q$1:Q$166))) / 2
            )
        )),
        0,
        P110
    )
)</f>
        <v>0</v>
      </c>
      <c r="W110" s="174">
        <f t="shared" si="42"/>
        <v>-0.9323624844691708</v>
      </c>
      <c r="X110" s="173">
        <f t="shared" si="29"/>
        <v>2.0262341658136963E-213</v>
      </c>
      <c r="Y110" s="174" t="str">
        <f t="shared" si="30"/>
        <v>saniert</v>
      </c>
      <c r="Z110" s="174" cm="1">
        <f t="array" ref="Z110">IF(
    X110 &gt; (IF(
        Y110 = "unsaniert",
        (MIN(IF(Y$29:Y$166="unsaniert",X$29:X$166)) + MAX(IF(Y$29:Y$166="unsaniert",X$29:X$166))) / 2,
        IF(
            Y110 = "teilsaniert",
            (MIN(IF(Y$29:Y$166="teilsaniert",X$29:X$166)) + MAX(IF(Y$29:Y$166="teilsaniert",X$29:X$166))) / 2,
            (MIN(IF(Y$29:Y$166="saniert",X$29:X$166)) + MAX(IF(Y$29:Y$166="saniert",X$29:X$166))) / 2
        )
    )),
    0,
    IF(
        X109 &lt; (IF(
            Y110 = "unsaniert",
            (MIN(IF(Y$29:Y$166="unsaniert",X$29:X$166)) + MAX(IF(Y$29:Y$166="unsaniert",X$29:X$166))) / 2,
            IF(
                Y110 = "teilsaniert",
                (MIN(IF(Y$29:Y$166="teilsaniert",X$29:X$166)) + MAX(IF(Y$29:Y$166="teilsaniert",X$29:X$166))) / 2,
                (MIN(IF(Y$29:Y$166="saniert",X$29:X$166)) + MAX(IF(Y$29:Y$166="saniert",X$29:X$166))) / 2
            )
        )),
        0,
        W110
    )
)</f>
        <v>0</v>
      </c>
      <c r="AA110" s="160"/>
      <c r="AB110" s="160"/>
      <c r="AC110" s="160"/>
      <c r="AD110" s="174">
        <f t="shared" si="43"/>
        <v>-1.4878267054042702</v>
      </c>
      <c r="AE110" s="173">
        <f t="shared" si="31"/>
        <v>0</v>
      </c>
      <c r="AF110" s="174" t="str">
        <f t="shared" si="32"/>
        <v>saniert</v>
      </c>
      <c r="AG110" s="174" cm="1">
        <f t="array" ref="AG110">IF(
    AE110 &gt; (IF(
        AF110 = "unsaniert",
        (MIN(IF(AF$1:AF$166="unsaniert",AE$1:AE$166)) + MAX(IF(AF$1:AF$166="unsaniert",AE$1:AE$166))) / 2,
        IF(
            AF110 = "teilsaniert",
            (MIN(IF(AF$1:AF$166="teilsaniert",AE$1:AE$166)) + MAX(IF(AF$1:AF$166="teilsaniert",AE$1:AE$166))) / 2,
            (MIN(IF(AF$1:AF$166="saniert",AE$1:AE$166)) + MAX(IF(AF$1:AF$166="saniert",AE$1:AE$166))) / 2
        )
    )),
    0,
    IF(
        AE109 &lt; (IF(
            AF110 = "unsaniert",
            (MIN(IF(AF$1:AF$166="unsaniert",AE$1:AE$166)) + MAX(IF(AF$1:AF$166="unsaniert",AE$1:AE$166))) / 2,
            IF(
                AF110 = "teilsaniert",
                (MIN(IF(AF$1:AF$166="teilsaniert",AE$1:AE$166)) + MAX(IF(AF$1:AF$166="teilsaniert",AE$1:AE$166))) / 2,
                (MIN(IF(AF$1:AF$166="saniert",AE$1:AE$166)) + MAX(IF(AF$1:AF$166="saniert",AE$1:AE$166))) / 2
            )
        )),
        0,
        AD110
    )
)</f>
        <v>0</v>
      </c>
      <c r="AH110" s="160"/>
      <c r="AI110" s="160"/>
      <c r="AJ110" s="160"/>
      <c r="AK110" s="174">
        <f t="shared" si="44"/>
        <v>-1.8752517523056651</v>
      </c>
      <c r="AL110" s="173">
        <f t="shared" si="33"/>
        <v>0</v>
      </c>
      <c r="AM110" s="174" t="str">
        <f t="shared" si="34"/>
        <v>saniert</v>
      </c>
      <c r="AN110" s="174" cm="1">
        <f t="array" ref="AN110">IF(
    AL110 &gt; (IF(
        AM110 = "unsaniert",
        (MIN(IF(AM$1:AM$166="unsaniert",AL$1:AL$166)) + MAX(IF(AM$1:AM$166="unsaniert",AL$1:AL$166))) / 2,
        IF(
            AM110 = "teilsaniert",
            (MIN(IF(AM$1:AM$166="teilsaniert",AL$1:AL$166)) + MAX(IF(AM$1:AM$166="teilsaniert",AL$1:AL$166))) / 2,
            (MIN(IF(AM$1:AM$166="saniert",AL$1:AL$166)) + MAX(IF(AM$1:AM$166="saniert",AL$1:AL$166))) / 2
        )
    )),
    0,
    IF(
        AL109 &lt; (IF(
            AM110 = "unsaniert",
            (MIN(IF(AM$1:AM$166="unsaniert",AL$1:AL$166)) + MAX(IF(AM$1:AM$166="unsaniert",AL$1:AL$166))) / 2,
            IF(
                AM110 = "teilsaniert",
                (MIN(IF(AM$1:AM$166="teilsaniert",AL$1:AL$166)) + MAX(IF(AM$1:AM$166="teilsaniert",AL$1:AL$166))) / 2,
                (MIN(IF(AM$1:AM$166="saniert",AL$1:AL$166)) + MAX(IF(AM$1:AM$166="saniert",AL$1:AL$166))) / 2
            )
        )),
        0,
        AK110
    )
)</f>
        <v>0</v>
      </c>
      <c r="AR110" s="174">
        <f t="shared" si="45"/>
        <v>-0.53735686748529943</v>
      </c>
      <c r="AS110" s="173">
        <f t="shared" si="35"/>
        <v>2.2735744877232017E-46</v>
      </c>
      <c r="AT110" s="174" t="str">
        <f t="shared" si="36"/>
        <v>saniert</v>
      </c>
      <c r="AU110" s="174" cm="1">
        <f t="array" ref="AU110">IF(
    AS110 &gt; (IF(
        AT110 = "unsaniert",
        (MIN(IF(AT$1:AT$166="unsaniert",AS$1:AS$166)) + MAX(IF(AT$1:AT$166="unsaniert",AS$1:AS$166))) / 2,
        IF(
            AT110 = "teilsaniert",
            (MIN(IF(AT$1:AT$166="teilsaniert",AS$1:AS$166)) + MAX(IF(AT$1:AT$166="teilsaniert",AS$1:AS$166))) / 2,
            (MIN(IF(AT$1:AT$166="saniert",AS$1:AS$166)) + MAX(IF(AT$1:AT$166="saniert",AS$1:AS$166))) / 2
        )
    )),
    0,
    IF(
        AS109 &lt; (IF(
            AT110 = "unsaniert",
            (MIN(IF(AT$1:AT$166="unsaniert",AS$1:AS$166)) + MAX(IF(AT$1:AT$166="unsaniert",AS$1:AS$166))) / 2,
            IF(
                AT110 = "teilsaniert",
                (MIN(IF(AT$1:AT$166="teilsaniert",AS$1:AS$166)) + MAX(IF(AT$1:AT$166="teilsaniert",AS$1:AS$166))) / 2,
                (MIN(IF(AT$1:AT$166="saniert",AS$1:AS$166)) + MAX(IF(AT$1:AT$166="saniert",AS$1:AS$166))) / 2
            )
        )),
        0,
        AR110
    )
)</f>
        <v>0</v>
      </c>
      <c r="AV110" s="160"/>
      <c r="AW110" s="160"/>
      <c r="AX110" s="160"/>
      <c r="AY110" s="174">
        <f t="shared" si="46"/>
        <v>-1.524258050888496</v>
      </c>
      <c r="AZ110" s="173">
        <f t="shared" si="48"/>
        <v>7.4579257924489898E-265</v>
      </c>
      <c r="BA110" s="174" t="str">
        <f t="shared" si="49"/>
        <v>saniert</v>
      </c>
      <c r="BB110" s="174" cm="1">
        <f t="array" ref="BB110">IF(
    AZ110 &gt; (IF(
        BA110 = "unsaniert",
        (MIN(IF(BA$1:BA$166="unsaniert",AZ$1:AZ$166)) + MAX(IF(BA$1:BA$166="unsaniert",AZ$1:AZ$166))) / 2,
        IF(
            BA110 = "teilsaniert",
            (MIN(IF(BA$1:BA$166="teilsaniert",AZ$1:AZ$166)) + MAX(IF(BA$1:BA$166="teilsaniert",AZ$1:AZ$166))) / 2,
            (MIN(IF(BA$1:BA$166="saniert",AZ$1:AZ$166)) + MAX(IF(BA$1:BA$166="saniert",AZ$1:AZ$166))) / 2
        )
    )),
    0,
    IF(
        AZ109 &lt; (IF(
            BA110 = "unsaniert",
            (MIN(IF(BA$1:BA$166="unsaniert",AZ$1:AZ$166)) + MAX(IF(BA$1:BA$166="unsaniert",AZ$1:AZ$166))) / 2,
            IF(
                BA110 = "teilsaniert",
                (MIN(IF(BA$1:BA$166="teilsaniert",AZ$1:AZ$166)) + MAX(IF(BA$1:BA$166="teilsaniert",AZ$1:AZ$166))) / 2,
                (MIN(IF(BA$1:BA$166="saniert",AZ$1:AZ$166)) + MAX(IF(BA$1:BA$166="saniert",AZ$1:AZ$166))) / 2
            )
        )),
        0,
        AY110
    )
)</f>
        <v>0</v>
      </c>
      <c r="BC110" s="160"/>
      <c r="BD110" s="160"/>
      <c r="BE110" s="160"/>
      <c r="BF110" s="174">
        <f t="shared" si="47"/>
        <v>-1.7020028485338834</v>
      </c>
      <c r="BG110" s="173">
        <f t="shared" si="37"/>
        <v>1.8797497980321082E-166</v>
      </c>
      <c r="BH110" s="174" t="str">
        <f t="shared" si="38"/>
        <v>saniert</v>
      </c>
      <c r="BI110" s="174" cm="1">
        <f t="array" ref="BI110">IF(
    BG110 &gt; (IF(
        BH110 = "unsaniert",
        (MIN(IF(BH$1:BH$166="unsaniert",BG$1:BG$166)) + MAX(IF(BH$1:BH$166="unsaniert",BG$1:BG$166))) / 2,
        IF(
            BH110 = "teilsaniert",
            (MIN(IF(BH$1:BH$166="teilsaniert",BG$1:BG$166)) + MAX(IF(BH$1:BH$166="teilsaniert",BG$1:BG$166))) / 2,
            (MIN(IF(BH$1:BH$166="saniert",BG$1:BG$166)) + MAX(IF(BH$1:BH$166="saniert",BG$1:BG$166))) / 2
        )
    )),
    0,
    IF(
        BG109 &lt; (IF(
            BH110 = "unsaniert",
            (MIN(IF(BH$1:BH$166="unsaniert",BG$1:BG$166)) + MAX(IF(BH$1:BH$166="unsaniert",BG$1:BG$166))) / 2,
            IF(
                BH110 = "teilsaniert",
                (MIN(IF(BH$1:BH$166="teilsaniert",BG$1:BG$166)) + MAX(IF(BH$1:BH$166="teilsaniert",BG$1:BG$166))) / 2,
                (MIN(IF(BH$1:BH$166="saniert",BG$1:BG$166)) + MAX(IF(BH$1:BH$166="saniert",BG$1:BG$166))) / 2
            )
        )),
        0,
        BF110
    )
)</f>
        <v>0</v>
      </c>
    </row>
    <row r="111" spans="2:61">
      <c r="B111" s="174">
        <f t="shared" si="39"/>
        <v>-0.96572746904706419</v>
      </c>
      <c r="C111" s="173">
        <f>_xlfn.NORM.DIST(B111, B5,C5, TRUE)</f>
        <v>0</v>
      </c>
      <c r="D111" s="174" t="str">
        <f t="shared" si="26"/>
        <v>saniert</v>
      </c>
      <c r="E111" s="174" cm="1">
        <f t="array" ref="E111">IF(
    C111 &gt; (IF(
        D111 = "unsaniert",
        (MIN(IF(D$1:D$166="unsaniert",C$1:C$166)) + MAX(IF(D$1:D$166="unsaniert",C$1:C$166))) / 2,
        IF(
            D111 = "teilsaniert",
            (MIN(IF(D$1:D$166="teilsaniert",C$1:C$166)) + MAX(IF(D$1:D$166="teilsaniert",C$1:C$166))) / 2,
            (MIN(IF(D$1:D$166="saniert",C$1:C$166)) + MAX(IF(D$1:D$166="saniert",C$1:C$166))) / 2
        )
    )),
    0,
    IF(
        C110 &lt; (IF(
            D111 = "unsaniert",
            (MIN(IF(D$1:D$166="unsaniert",C$1:C$166)) + MAX(IF(D$1:D$166="unsaniert",C$1:C$166))) / 2,
            IF(
                D111 = "teilsaniert",
                (MIN(IF(D$1:D$166="teilsaniert",C$1:C$166)) + MAX(IF(D$1:D$166="teilsaniert",C$1:C$166))) / 2,
                (MIN(IF(D$1:D$166="saniert",C$1:C$166)) + MAX(IF(D$1:D$166="saniert",C$1:C$166))) / 2
            )
        )),
        0,
        B111
    )
)</f>
        <v>0</v>
      </c>
      <c r="H111" s="160"/>
      <c r="I111" s="174">
        <f t="shared" si="40"/>
        <v>-1.5129730766585674</v>
      </c>
      <c r="J111" s="173">
        <f>_xlfn.NORM.DIST(I111, I5,J5, TRUE)</f>
        <v>0</v>
      </c>
      <c r="K111" s="174" t="str">
        <f t="shared" si="27"/>
        <v>saniert</v>
      </c>
      <c r="L111" s="174" cm="1">
        <f t="array" ref="L111">IF(
    J111 &gt; (IF(
        K111 = "unsaniert",
        (MIN(IF(K$1:K$166="unsaniert",J$1:J$166)) + MAX(IF(K$1:K$166="unsaniert",J$1:J$166))) / 2,
        IF(
            K111 = "teilsaniert",
            (MIN(IF(K$1:K$166="teilsaniert",J$1:J$166)) + MAX(IF(K$1:K$166="teilsaniert",J$1:J$166))) / 2,
            (MIN(IF(K$1:K$166="saniert",J$1:J$166)) + MAX(IF(K$1:K$166="saniert",J$1:J$166))) / 2
        )
    )),
    0,
    IF(
        J110 &lt; (IF(
            K111 = "unsaniert",
            (MIN(IF(K$1:K$166="unsaniert",J$1:J$166)) + MAX(IF(K$1:K$166="unsaniert",J$1:J$166))) / 2,
            IF(
                K111 = "teilsaniert",
                (MIN(IF(K$1:K$166="teilsaniert",J$1:J$166)) + MAX(IF(K$1:K$166="teilsaniert",J$1:J$166))) / 2,
                (MIN(IF(K$1:K$166="saniert",J$1:J$166)) + MAX(IF(K$1:K$166="saniert",J$1:J$166))) / 2
            )
        )),
        0,
        I111
    )
)</f>
        <v>0</v>
      </c>
      <c r="O111" s="160"/>
      <c r="P111" s="174">
        <f t="shared" si="41"/>
        <v>-1.9392196806394006</v>
      </c>
      <c r="Q111" s="173">
        <f>_xlfn.NORM.DIST(P111, P5,Q5, TRUE)</f>
        <v>0</v>
      </c>
      <c r="R111" s="174" t="str">
        <f t="shared" si="28"/>
        <v>saniert</v>
      </c>
      <c r="S111" s="174" cm="1">
        <f t="array" ref="S111">IF(
    Q111 &gt; (IF(
        R111 = "unsaniert",
        (MIN(IF(R$1:R$166="unsaniert",Q$1:Q$166)) + MAX(IF(R$1:R$166="unsaniert",Q$1:Q$166))) / 2,
        IF(
            R111 = "teilsaniert",
            (MIN(IF(R$1:R$166="teilsaniert",Q$1:Q$166)) + MAX(IF(R$1:R$166="teilsaniert",Q$1:Q$166))) / 2,
            (MIN(IF(R$1:R$166="saniert",Q$1:Q$166)) + MAX(IF(R$1:R$166="saniert",Q$1:Q$166))) / 2
        )
    )),
    0,
    IF(
        Q110 &lt; (IF(
            R111 = "unsaniert",
            (MIN(IF(R$1:R$166="unsaniert",Q$1:Q$166)) + MAX(IF(R$1:R$166="unsaniert",Q$1:Q$166))) / 2,
            IF(
                R111 = "teilsaniert",
                (MIN(IF(R$1:R$166="teilsaniert",Q$1:Q$166)) + MAX(IF(R$1:R$166="teilsaniert",Q$1:Q$166))) / 2,
                (MIN(IF(R$1:R$166="saniert",Q$1:Q$166)) + MAX(IF(R$1:R$166="saniert",Q$1:Q$166))) / 2
            )
        )),
        0,
        P111
    )
)</f>
        <v>0</v>
      </c>
      <c r="W111" s="174">
        <f t="shared" si="42"/>
        <v>-0.96236248446917083</v>
      </c>
      <c r="X111" s="173">
        <f t="shared" si="29"/>
        <v>1.2381275055455024E-219</v>
      </c>
      <c r="Y111" s="174" t="str">
        <f t="shared" si="30"/>
        <v>saniert</v>
      </c>
      <c r="Z111" s="174" cm="1">
        <f t="array" ref="Z111">IF(
    X111 &gt; (IF(
        Y111 = "unsaniert",
        (MIN(IF(Y$29:Y$166="unsaniert",X$29:X$166)) + MAX(IF(Y$29:Y$166="unsaniert",X$29:X$166))) / 2,
        IF(
            Y111 = "teilsaniert",
            (MIN(IF(Y$29:Y$166="teilsaniert",X$29:X$166)) + MAX(IF(Y$29:Y$166="teilsaniert",X$29:X$166))) / 2,
            (MIN(IF(Y$29:Y$166="saniert",X$29:X$166)) + MAX(IF(Y$29:Y$166="saniert",X$29:X$166))) / 2
        )
    )),
    0,
    IF(
        X110 &lt; (IF(
            Y111 = "unsaniert",
            (MIN(IF(Y$29:Y$166="unsaniert",X$29:X$166)) + MAX(IF(Y$29:Y$166="unsaniert",X$29:X$166))) / 2,
            IF(
                Y111 = "teilsaniert",
                (MIN(IF(Y$29:Y$166="teilsaniert",X$29:X$166)) + MAX(IF(Y$29:Y$166="teilsaniert",X$29:X$166))) / 2,
                (MIN(IF(Y$29:Y$166="saniert",X$29:X$166)) + MAX(IF(Y$29:Y$166="saniert",X$29:X$166))) / 2
            )
        )),
        0,
        W111
    )
)</f>
        <v>0</v>
      </c>
      <c r="AA111" s="160"/>
      <c r="AB111" s="160"/>
      <c r="AC111" s="160"/>
      <c r="AD111" s="174">
        <f t="shared" si="43"/>
        <v>-1.5178267054042702</v>
      </c>
      <c r="AE111" s="173">
        <f t="shared" si="31"/>
        <v>0</v>
      </c>
      <c r="AF111" s="174" t="str">
        <f t="shared" si="32"/>
        <v>saniert</v>
      </c>
      <c r="AG111" s="174" cm="1">
        <f t="array" ref="AG111">IF(
    AE111 &gt; (IF(
        AF111 = "unsaniert",
        (MIN(IF(AF$1:AF$166="unsaniert",AE$1:AE$166)) + MAX(IF(AF$1:AF$166="unsaniert",AE$1:AE$166))) / 2,
        IF(
            AF111 = "teilsaniert",
            (MIN(IF(AF$1:AF$166="teilsaniert",AE$1:AE$166)) + MAX(IF(AF$1:AF$166="teilsaniert",AE$1:AE$166))) / 2,
            (MIN(IF(AF$1:AF$166="saniert",AE$1:AE$166)) + MAX(IF(AF$1:AF$166="saniert",AE$1:AE$166))) / 2
        )
    )),
    0,
    IF(
        AE110 &lt; (IF(
            AF111 = "unsaniert",
            (MIN(IF(AF$1:AF$166="unsaniert",AE$1:AE$166)) + MAX(IF(AF$1:AF$166="unsaniert",AE$1:AE$166))) / 2,
            IF(
                AF111 = "teilsaniert",
                (MIN(IF(AF$1:AF$166="teilsaniert",AE$1:AE$166)) + MAX(IF(AF$1:AF$166="teilsaniert",AE$1:AE$166))) / 2,
                (MIN(IF(AF$1:AF$166="saniert",AE$1:AE$166)) + MAX(IF(AF$1:AF$166="saniert",AE$1:AE$166))) / 2
            )
        )),
        0,
        AD111
    )
)</f>
        <v>0</v>
      </c>
      <c r="AH111" s="160"/>
      <c r="AI111" s="160"/>
      <c r="AJ111" s="160"/>
      <c r="AK111" s="174">
        <f t="shared" si="44"/>
        <v>-1.9052517523056651</v>
      </c>
      <c r="AL111" s="173">
        <f t="shared" si="33"/>
        <v>0</v>
      </c>
      <c r="AM111" s="174" t="str">
        <f t="shared" si="34"/>
        <v>saniert</v>
      </c>
      <c r="AN111" s="174" cm="1">
        <f t="array" ref="AN111">IF(
    AL111 &gt; (IF(
        AM111 = "unsaniert",
        (MIN(IF(AM$1:AM$166="unsaniert",AL$1:AL$166)) + MAX(IF(AM$1:AM$166="unsaniert",AL$1:AL$166))) / 2,
        IF(
            AM111 = "teilsaniert",
            (MIN(IF(AM$1:AM$166="teilsaniert",AL$1:AL$166)) + MAX(IF(AM$1:AM$166="teilsaniert",AL$1:AL$166))) / 2,
            (MIN(IF(AM$1:AM$166="saniert",AL$1:AL$166)) + MAX(IF(AM$1:AM$166="saniert",AL$1:AL$166))) / 2
        )
    )),
    0,
    IF(
        AL110 &lt; (IF(
            AM111 = "unsaniert",
            (MIN(IF(AM$1:AM$166="unsaniert",AL$1:AL$166)) + MAX(IF(AM$1:AM$166="unsaniert",AL$1:AL$166))) / 2,
            IF(
                AM111 = "teilsaniert",
                (MIN(IF(AM$1:AM$166="teilsaniert",AL$1:AL$166)) + MAX(IF(AM$1:AM$166="teilsaniert",AL$1:AL$166))) / 2,
                (MIN(IF(AM$1:AM$166="saniert",AL$1:AL$166)) + MAX(IF(AM$1:AM$166="saniert",AL$1:AL$166))) / 2
            )
        )),
        0,
        AK111
    )
)</f>
        <v>0</v>
      </c>
      <c r="AR111" s="174">
        <f t="shared" si="45"/>
        <v>-0.56735686748529945</v>
      </c>
      <c r="AS111" s="173">
        <f t="shared" si="35"/>
        <v>8.2246387175064677E-48</v>
      </c>
      <c r="AT111" s="174" t="str">
        <f t="shared" si="36"/>
        <v>saniert</v>
      </c>
      <c r="AU111" s="174" cm="1">
        <f t="array" ref="AU111">IF(
    AS111 &gt; (IF(
        AT111 = "unsaniert",
        (MIN(IF(AT$1:AT$166="unsaniert",AS$1:AS$166)) + MAX(IF(AT$1:AT$166="unsaniert",AS$1:AS$166))) / 2,
        IF(
            AT111 = "teilsaniert",
            (MIN(IF(AT$1:AT$166="teilsaniert",AS$1:AS$166)) + MAX(IF(AT$1:AT$166="teilsaniert",AS$1:AS$166))) / 2,
            (MIN(IF(AT$1:AT$166="saniert",AS$1:AS$166)) + MAX(IF(AT$1:AT$166="saniert",AS$1:AS$166))) / 2
        )
    )),
    0,
    IF(
        AS110 &lt; (IF(
            AT111 = "unsaniert",
            (MIN(IF(AT$1:AT$166="unsaniert",AS$1:AS$166)) + MAX(IF(AT$1:AT$166="unsaniert",AS$1:AS$166))) / 2,
            IF(
                AT111 = "teilsaniert",
                (MIN(IF(AT$1:AT$166="teilsaniert",AS$1:AS$166)) + MAX(IF(AT$1:AT$166="teilsaniert",AS$1:AS$166))) / 2,
                (MIN(IF(AT$1:AT$166="saniert",AS$1:AS$166)) + MAX(IF(AT$1:AT$166="saniert",AS$1:AS$166))) / 2
            )
        )),
        0,
        AR111
    )
)</f>
        <v>0</v>
      </c>
      <c r="AV111" s="160"/>
      <c r="AW111" s="160"/>
      <c r="AX111" s="160"/>
      <c r="AY111" s="174">
        <f t="shared" si="46"/>
        <v>-1.554258050888496</v>
      </c>
      <c r="AZ111" s="173">
        <f t="shared" si="48"/>
        <v>1.6447117681709128E-272</v>
      </c>
      <c r="BA111" s="174" t="str">
        <f t="shared" si="49"/>
        <v>saniert</v>
      </c>
      <c r="BB111" s="174" cm="1">
        <f t="array" ref="BB111">IF(
    AZ111 &gt; (IF(
        BA111 = "unsaniert",
        (MIN(IF(BA$1:BA$166="unsaniert",AZ$1:AZ$166)) + MAX(IF(BA$1:BA$166="unsaniert",AZ$1:AZ$166))) / 2,
        IF(
            BA111 = "teilsaniert",
            (MIN(IF(BA$1:BA$166="teilsaniert",AZ$1:AZ$166)) + MAX(IF(BA$1:BA$166="teilsaniert",AZ$1:AZ$166))) / 2,
            (MIN(IF(BA$1:BA$166="saniert",AZ$1:AZ$166)) + MAX(IF(BA$1:BA$166="saniert",AZ$1:AZ$166))) / 2
        )
    )),
    0,
    IF(
        AZ110 &lt; (IF(
            BA111 = "unsaniert",
            (MIN(IF(BA$1:BA$166="unsaniert",AZ$1:AZ$166)) + MAX(IF(BA$1:BA$166="unsaniert",AZ$1:AZ$166))) / 2,
            IF(
                BA111 = "teilsaniert",
                (MIN(IF(BA$1:BA$166="teilsaniert",AZ$1:AZ$166)) + MAX(IF(BA$1:BA$166="teilsaniert",AZ$1:AZ$166))) / 2,
                (MIN(IF(BA$1:BA$166="saniert",AZ$1:AZ$166)) + MAX(IF(BA$1:BA$166="saniert",AZ$1:AZ$166))) / 2
            )
        )),
        0,
        AY111
    )
)</f>
        <v>0</v>
      </c>
      <c r="BC111" s="160"/>
      <c r="BD111" s="160"/>
      <c r="BE111" s="160"/>
      <c r="BF111" s="174">
        <f t="shared" si="47"/>
        <v>-1.7320028485338834</v>
      </c>
      <c r="BG111" s="173">
        <f t="shared" si="37"/>
        <v>2.422825202919264E-171</v>
      </c>
      <c r="BH111" s="174" t="str">
        <f t="shared" si="38"/>
        <v>saniert</v>
      </c>
      <c r="BI111" s="174" cm="1">
        <f t="array" ref="BI111">IF(
    BG111 &gt; (IF(
        BH111 = "unsaniert",
        (MIN(IF(BH$1:BH$166="unsaniert",BG$1:BG$166)) + MAX(IF(BH$1:BH$166="unsaniert",BG$1:BG$166))) / 2,
        IF(
            BH111 = "teilsaniert",
            (MIN(IF(BH$1:BH$166="teilsaniert",BG$1:BG$166)) + MAX(IF(BH$1:BH$166="teilsaniert",BG$1:BG$166))) / 2,
            (MIN(IF(BH$1:BH$166="saniert",BG$1:BG$166)) + MAX(IF(BH$1:BH$166="saniert",BG$1:BG$166))) / 2
        )
    )),
    0,
    IF(
        BG110 &lt; (IF(
            BH111 = "unsaniert",
            (MIN(IF(BH$1:BH$166="unsaniert",BG$1:BG$166)) + MAX(IF(BH$1:BH$166="unsaniert",BG$1:BG$166))) / 2,
            IF(
                BH111 = "teilsaniert",
                (MIN(IF(BH$1:BH$166="teilsaniert",BG$1:BG$166)) + MAX(IF(BH$1:BH$166="teilsaniert",BG$1:BG$166))) / 2,
                (MIN(IF(BH$1:BH$166="saniert",BG$1:BG$166)) + MAX(IF(BH$1:BH$166="saniert",BG$1:BG$166))) / 2
            )
        )),
        0,
        BF111
    )
)</f>
        <v>0</v>
      </c>
    </row>
    <row r="112" spans="2:61">
      <c r="B112" s="174">
        <f t="shared" si="39"/>
        <v>-0.99572746904706422</v>
      </c>
      <c r="C112" s="173">
        <f>_xlfn.NORM.DIST(B112, B5,C5, TRUE)</f>
        <v>0</v>
      </c>
      <c r="D112" s="174" t="str">
        <f t="shared" si="26"/>
        <v>saniert</v>
      </c>
      <c r="E112" s="174" cm="1">
        <f t="array" ref="E112">IF(
    C112 &gt; (IF(
        D112 = "unsaniert",
        (MIN(IF(D$1:D$166="unsaniert",C$1:C$166)) + MAX(IF(D$1:D$166="unsaniert",C$1:C$166))) / 2,
        IF(
            D112 = "teilsaniert",
            (MIN(IF(D$1:D$166="teilsaniert",C$1:C$166)) + MAX(IF(D$1:D$166="teilsaniert",C$1:C$166))) / 2,
            (MIN(IF(D$1:D$166="saniert",C$1:C$166)) + MAX(IF(D$1:D$166="saniert",C$1:C$166))) / 2
        )
    )),
    0,
    IF(
        C111 &lt; (IF(
            D112 = "unsaniert",
            (MIN(IF(D$1:D$166="unsaniert",C$1:C$166)) + MAX(IF(D$1:D$166="unsaniert",C$1:C$166))) / 2,
            IF(
                D112 = "teilsaniert",
                (MIN(IF(D$1:D$166="teilsaniert",C$1:C$166)) + MAX(IF(D$1:D$166="teilsaniert",C$1:C$166))) / 2,
                (MIN(IF(D$1:D$166="saniert",C$1:C$166)) + MAX(IF(D$1:D$166="saniert",C$1:C$166))) / 2
            )
        )),
        0,
        B112
    )
)</f>
        <v>0</v>
      </c>
      <c r="H112" s="160"/>
      <c r="I112" s="174">
        <f t="shared" si="40"/>
        <v>-1.5429730766585674</v>
      </c>
      <c r="J112" s="173">
        <f>_xlfn.NORM.DIST(I112, I5,J5, TRUE)</f>
        <v>0</v>
      </c>
      <c r="K112" s="174" t="str">
        <f t="shared" si="27"/>
        <v>saniert</v>
      </c>
      <c r="L112" s="174" cm="1">
        <f t="array" ref="L112">IF(
    J112 &gt; (IF(
        K112 = "unsaniert",
        (MIN(IF(K$1:K$166="unsaniert",J$1:J$166)) + MAX(IF(K$1:K$166="unsaniert",J$1:J$166))) / 2,
        IF(
            K112 = "teilsaniert",
            (MIN(IF(K$1:K$166="teilsaniert",J$1:J$166)) + MAX(IF(K$1:K$166="teilsaniert",J$1:J$166))) / 2,
            (MIN(IF(K$1:K$166="saniert",J$1:J$166)) + MAX(IF(K$1:K$166="saniert",J$1:J$166))) / 2
        )
    )),
    0,
    IF(
        J111 &lt; (IF(
            K112 = "unsaniert",
            (MIN(IF(K$1:K$166="unsaniert",J$1:J$166)) + MAX(IF(K$1:K$166="unsaniert",J$1:J$166))) / 2,
            IF(
                K112 = "teilsaniert",
                (MIN(IF(K$1:K$166="teilsaniert",J$1:J$166)) + MAX(IF(K$1:K$166="teilsaniert",J$1:J$166))) / 2,
                (MIN(IF(K$1:K$166="saniert",J$1:J$166)) + MAX(IF(K$1:K$166="saniert",J$1:J$166))) / 2
            )
        )),
        0,
        I112
    )
)</f>
        <v>0</v>
      </c>
      <c r="O112" s="160"/>
      <c r="P112" s="174">
        <f t="shared" si="41"/>
        <v>-1.9692196806394007</v>
      </c>
      <c r="Q112" s="173">
        <f>_xlfn.NORM.DIST(P112, P5,Q5, TRUE)</f>
        <v>0</v>
      </c>
      <c r="R112" s="174" t="str">
        <f t="shared" si="28"/>
        <v>saniert</v>
      </c>
      <c r="S112" s="174" cm="1">
        <f t="array" ref="S112">IF(
    Q112 &gt; (IF(
        R112 = "unsaniert",
        (MIN(IF(R$1:R$166="unsaniert",Q$1:Q$166)) + MAX(IF(R$1:R$166="unsaniert",Q$1:Q$166))) / 2,
        IF(
            R112 = "teilsaniert",
            (MIN(IF(R$1:R$166="teilsaniert",Q$1:Q$166)) + MAX(IF(R$1:R$166="teilsaniert",Q$1:Q$166))) / 2,
            (MIN(IF(R$1:R$166="saniert",Q$1:Q$166)) + MAX(IF(R$1:R$166="saniert",Q$1:Q$166))) / 2
        )
    )),
    0,
    IF(
        Q111 &lt; (IF(
            R112 = "unsaniert",
            (MIN(IF(R$1:R$166="unsaniert",Q$1:Q$166)) + MAX(IF(R$1:R$166="unsaniert",Q$1:Q$166))) / 2,
            IF(
                R112 = "teilsaniert",
                (MIN(IF(R$1:R$166="teilsaniert",Q$1:Q$166)) + MAX(IF(R$1:R$166="teilsaniert",Q$1:Q$166))) / 2,
                (MIN(IF(R$1:R$166="saniert",Q$1:Q$166)) + MAX(IF(R$1:R$166="saniert",Q$1:Q$166))) / 2
            )
        )),
        0,
        P112
    )
)</f>
        <v>0</v>
      </c>
      <c r="W112" s="174">
        <f t="shared" si="42"/>
        <v>-0.99236248446917086</v>
      </c>
      <c r="X112" s="173">
        <f t="shared" si="29"/>
        <v>6.1496608978848975E-226</v>
      </c>
      <c r="Y112" s="174" t="str">
        <f t="shared" si="30"/>
        <v>saniert</v>
      </c>
      <c r="Z112" s="174" cm="1">
        <f t="array" ref="Z112">IF(
    X112 &gt; (IF(
        Y112 = "unsaniert",
        (MIN(IF(Y$29:Y$166="unsaniert",X$29:X$166)) + MAX(IF(Y$29:Y$166="unsaniert",X$29:X$166))) / 2,
        IF(
            Y112 = "teilsaniert",
            (MIN(IF(Y$29:Y$166="teilsaniert",X$29:X$166)) + MAX(IF(Y$29:Y$166="teilsaniert",X$29:X$166))) / 2,
            (MIN(IF(Y$29:Y$166="saniert",X$29:X$166)) + MAX(IF(Y$29:Y$166="saniert",X$29:X$166))) / 2
        )
    )),
    0,
    IF(
        X111 &lt; (IF(
            Y112 = "unsaniert",
            (MIN(IF(Y$29:Y$166="unsaniert",X$29:X$166)) + MAX(IF(Y$29:Y$166="unsaniert",X$29:X$166))) / 2,
            IF(
                Y112 = "teilsaniert",
                (MIN(IF(Y$29:Y$166="teilsaniert",X$29:X$166)) + MAX(IF(Y$29:Y$166="teilsaniert",X$29:X$166))) / 2,
                (MIN(IF(Y$29:Y$166="saniert",X$29:X$166)) + MAX(IF(Y$29:Y$166="saniert",X$29:X$166))) / 2
            )
        )),
        0,
        W112
    )
)</f>
        <v>0</v>
      </c>
      <c r="AA112" s="160"/>
      <c r="AB112" s="160"/>
      <c r="AC112" s="160"/>
      <c r="AD112" s="174">
        <f t="shared" si="43"/>
        <v>-1.5478267054042703</v>
      </c>
      <c r="AE112" s="173">
        <f t="shared" si="31"/>
        <v>0</v>
      </c>
      <c r="AF112" s="174" t="str">
        <f t="shared" si="32"/>
        <v>saniert</v>
      </c>
      <c r="AG112" s="174" cm="1">
        <f t="array" ref="AG112">IF(
    AE112 &gt; (IF(
        AF112 = "unsaniert",
        (MIN(IF(AF$1:AF$166="unsaniert",AE$1:AE$166)) + MAX(IF(AF$1:AF$166="unsaniert",AE$1:AE$166))) / 2,
        IF(
            AF112 = "teilsaniert",
            (MIN(IF(AF$1:AF$166="teilsaniert",AE$1:AE$166)) + MAX(IF(AF$1:AF$166="teilsaniert",AE$1:AE$166))) / 2,
            (MIN(IF(AF$1:AF$166="saniert",AE$1:AE$166)) + MAX(IF(AF$1:AF$166="saniert",AE$1:AE$166))) / 2
        )
    )),
    0,
    IF(
        AE111 &lt; (IF(
            AF112 = "unsaniert",
            (MIN(IF(AF$1:AF$166="unsaniert",AE$1:AE$166)) + MAX(IF(AF$1:AF$166="unsaniert",AE$1:AE$166))) / 2,
            IF(
                AF112 = "teilsaniert",
                (MIN(IF(AF$1:AF$166="teilsaniert",AE$1:AE$166)) + MAX(IF(AF$1:AF$166="teilsaniert",AE$1:AE$166))) / 2,
                (MIN(IF(AF$1:AF$166="saniert",AE$1:AE$166)) + MAX(IF(AF$1:AF$166="saniert",AE$1:AE$166))) / 2
            )
        )),
        0,
        AD112
    )
)</f>
        <v>0</v>
      </c>
      <c r="AH112" s="160"/>
      <c r="AI112" s="160"/>
      <c r="AJ112" s="160"/>
      <c r="AK112" s="174">
        <f t="shared" si="44"/>
        <v>-1.9352517523056652</v>
      </c>
      <c r="AL112" s="173">
        <f t="shared" si="33"/>
        <v>0</v>
      </c>
      <c r="AM112" s="174" t="str">
        <f t="shared" si="34"/>
        <v>saniert</v>
      </c>
      <c r="AN112" s="174" cm="1">
        <f t="array" ref="AN112">IF(
    AL112 &gt; (IF(
        AM112 = "unsaniert",
        (MIN(IF(AM$1:AM$166="unsaniert",AL$1:AL$166)) + MAX(IF(AM$1:AM$166="unsaniert",AL$1:AL$166))) / 2,
        IF(
            AM112 = "teilsaniert",
            (MIN(IF(AM$1:AM$166="teilsaniert",AL$1:AL$166)) + MAX(IF(AM$1:AM$166="teilsaniert",AL$1:AL$166))) / 2,
            (MIN(IF(AM$1:AM$166="saniert",AL$1:AL$166)) + MAX(IF(AM$1:AM$166="saniert",AL$1:AL$166))) / 2
        )
    )),
    0,
    IF(
        AL111 &lt; (IF(
            AM112 = "unsaniert",
            (MIN(IF(AM$1:AM$166="unsaniert",AL$1:AL$166)) + MAX(IF(AM$1:AM$166="unsaniert",AL$1:AL$166))) / 2,
            IF(
                AM112 = "teilsaniert",
                (MIN(IF(AM$1:AM$166="teilsaniert",AL$1:AL$166)) + MAX(IF(AM$1:AM$166="teilsaniert",AL$1:AL$166))) / 2,
                (MIN(IF(AM$1:AM$166="saniert",AL$1:AL$166)) + MAX(IF(AM$1:AM$166="saniert",AL$1:AL$166))) / 2
            )
        )),
        0,
        AK112
    )
)</f>
        <v>0</v>
      </c>
      <c r="AR112" s="174">
        <f t="shared" si="45"/>
        <v>-0.59735686748529948</v>
      </c>
      <c r="AS112" s="173">
        <f t="shared" si="35"/>
        <v>2.82266615460325E-49</v>
      </c>
      <c r="AT112" s="174" t="str">
        <f t="shared" si="36"/>
        <v>saniert</v>
      </c>
      <c r="AU112" s="174" cm="1">
        <f t="array" ref="AU112">IF(
    AS112 &gt; (IF(
        AT112 = "unsaniert",
        (MIN(IF(AT$1:AT$166="unsaniert",AS$1:AS$166)) + MAX(IF(AT$1:AT$166="unsaniert",AS$1:AS$166))) / 2,
        IF(
            AT112 = "teilsaniert",
            (MIN(IF(AT$1:AT$166="teilsaniert",AS$1:AS$166)) + MAX(IF(AT$1:AT$166="teilsaniert",AS$1:AS$166))) / 2,
            (MIN(IF(AT$1:AT$166="saniert",AS$1:AS$166)) + MAX(IF(AT$1:AT$166="saniert",AS$1:AS$166))) / 2
        )
    )),
    0,
    IF(
        AS111 &lt; (IF(
            AT112 = "unsaniert",
            (MIN(IF(AT$1:AT$166="unsaniert",AS$1:AS$166)) + MAX(IF(AT$1:AT$166="unsaniert",AS$1:AS$166))) / 2,
            IF(
                AT112 = "teilsaniert",
                (MIN(IF(AT$1:AT$166="teilsaniert",AS$1:AS$166)) + MAX(IF(AT$1:AT$166="teilsaniert",AS$1:AS$166))) / 2,
                (MIN(IF(AT$1:AT$166="saniert",AS$1:AS$166)) + MAX(IF(AT$1:AT$166="saniert",AS$1:AS$166))) / 2
            )
        )),
        0,
        AR112
    )
)</f>
        <v>0</v>
      </c>
      <c r="AV112" s="160"/>
      <c r="AW112" s="160"/>
      <c r="AX112" s="160"/>
      <c r="AY112" s="174">
        <f t="shared" si="46"/>
        <v>-1.584258050888496</v>
      </c>
      <c r="AZ112" s="173">
        <f t="shared" si="48"/>
        <v>2.8160208760341342E-280</v>
      </c>
      <c r="BA112" s="174" t="str">
        <f t="shared" si="49"/>
        <v>saniert</v>
      </c>
      <c r="BB112" s="174" cm="1">
        <f t="array" ref="BB112">IF(
    AZ112 &gt; (IF(
        BA112 = "unsaniert",
        (MIN(IF(BA$1:BA$166="unsaniert",AZ$1:AZ$166)) + MAX(IF(BA$1:BA$166="unsaniert",AZ$1:AZ$166))) / 2,
        IF(
            BA112 = "teilsaniert",
            (MIN(IF(BA$1:BA$166="teilsaniert",AZ$1:AZ$166)) + MAX(IF(BA$1:BA$166="teilsaniert",AZ$1:AZ$166))) / 2,
            (MIN(IF(BA$1:BA$166="saniert",AZ$1:AZ$166)) + MAX(IF(BA$1:BA$166="saniert",AZ$1:AZ$166))) / 2
        )
    )),
    0,
    IF(
        AZ111 &lt; (IF(
            BA112 = "unsaniert",
            (MIN(IF(BA$1:BA$166="unsaniert",AZ$1:AZ$166)) + MAX(IF(BA$1:BA$166="unsaniert",AZ$1:AZ$166))) / 2,
            IF(
                BA112 = "teilsaniert",
                (MIN(IF(BA$1:BA$166="teilsaniert",AZ$1:AZ$166)) + MAX(IF(BA$1:BA$166="teilsaniert",AZ$1:AZ$166))) / 2,
                (MIN(IF(BA$1:BA$166="saniert",AZ$1:AZ$166)) + MAX(IF(BA$1:BA$166="saniert",AZ$1:AZ$166))) / 2
            )
        )),
        0,
        AY112
    )
)</f>
        <v>0</v>
      </c>
      <c r="BC112" s="160"/>
      <c r="BD112" s="160"/>
      <c r="BE112" s="160"/>
      <c r="BF112" s="174">
        <f t="shared" si="47"/>
        <v>-1.7620028485338834</v>
      </c>
      <c r="BG112" s="173">
        <f t="shared" si="37"/>
        <v>2.6481540884078346E-176</v>
      </c>
      <c r="BH112" s="174" t="str">
        <f t="shared" si="38"/>
        <v>saniert</v>
      </c>
      <c r="BI112" s="174" cm="1">
        <f t="array" ref="BI112">IF(
    BG112 &gt; (IF(
        BH112 = "unsaniert",
        (MIN(IF(BH$1:BH$166="unsaniert",BG$1:BG$166)) + MAX(IF(BH$1:BH$166="unsaniert",BG$1:BG$166))) / 2,
        IF(
            BH112 = "teilsaniert",
            (MIN(IF(BH$1:BH$166="teilsaniert",BG$1:BG$166)) + MAX(IF(BH$1:BH$166="teilsaniert",BG$1:BG$166))) / 2,
            (MIN(IF(BH$1:BH$166="saniert",BG$1:BG$166)) + MAX(IF(BH$1:BH$166="saniert",BG$1:BG$166))) / 2
        )
    )),
    0,
    IF(
        BG111 &lt; (IF(
            BH112 = "unsaniert",
            (MIN(IF(BH$1:BH$166="unsaniert",BG$1:BG$166)) + MAX(IF(BH$1:BH$166="unsaniert",BG$1:BG$166))) / 2,
            IF(
                BH112 = "teilsaniert",
                (MIN(IF(BH$1:BH$166="teilsaniert",BG$1:BG$166)) + MAX(IF(BH$1:BH$166="teilsaniert",BG$1:BG$166))) / 2,
                (MIN(IF(BH$1:BH$166="saniert",BG$1:BG$166)) + MAX(IF(BH$1:BH$166="saniert",BG$1:BG$166))) / 2
            )
        )),
        0,
        BF112
    )
)</f>
        <v>0</v>
      </c>
    </row>
    <row r="113" spans="2:61">
      <c r="B113" s="174">
        <f t="shared" si="39"/>
        <v>-1.0257274690470641</v>
      </c>
      <c r="C113" s="173">
        <f>_xlfn.NORM.DIST(B113, B5,C5, TRUE)</f>
        <v>0</v>
      </c>
      <c r="D113" s="174" t="str">
        <f t="shared" si="26"/>
        <v>saniert</v>
      </c>
      <c r="E113" s="174" cm="1">
        <f t="array" ref="E113">IF(
    C113 &gt; (IF(
        D113 = "unsaniert",
        (MIN(IF(D$1:D$166="unsaniert",C$1:C$166)) + MAX(IF(D$1:D$166="unsaniert",C$1:C$166))) / 2,
        IF(
            D113 = "teilsaniert",
            (MIN(IF(D$1:D$166="teilsaniert",C$1:C$166)) + MAX(IF(D$1:D$166="teilsaniert",C$1:C$166))) / 2,
            (MIN(IF(D$1:D$166="saniert",C$1:C$166)) + MAX(IF(D$1:D$166="saniert",C$1:C$166))) / 2
        )
    )),
    0,
    IF(
        C112 &lt; (IF(
            D113 = "unsaniert",
            (MIN(IF(D$1:D$166="unsaniert",C$1:C$166)) + MAX(IF(D$1:D$166="unsaniert",C$1:C$166))) / 2,
            IF(
                D113 = "teilsaniert",
                (MIN(IF(D$1:D$166="teilsaniert",C$1:C$166)) + MAX(IF(D$1:D$166="teilsaniert",C$1:C$166))) / 2,
                (MIN(IF(D$1:D$166="saniert",C$1:C$166)) + MAX(IF(D$1:D$166="saniert",C$1:C$166))) / 2
            )
        )),
        0,
        B113
    )
)</f>
        <v>0</v>
      </c>
      <c r="H113" s="160"/>
      <c r="I113" s="174">
        <f t="shared" si="40"/>
        <v>-1.5729730766585674</v>
      </c>
      <c r="J113" s="173">
        <f>_xlfn.NORM.DIST(I113, I5,J5, TRUE)</f>
        <v>0</v>
      </c>
      <c r="K113" s="174" t="str">
        <f t="shared" si="27"/>
        <v>saniert</v>
      </c>
      <c r="L113" s="174" cm="1">
        <f t="array" ref="L113">IF(
    J113 &gt; (IF(
        K113 = "unsaniert",
        (MIN(IF(K$1:K$166="unsaniert",J$1:J$166)) + MAX(IF(K$1:K$166="unsaniert",J$1:J$166))) / 2,
        IF(
            K113 = "teilsaniert",
            (MIN(IF(K$1:K$166="teilsaniert",J$1:J$166)) + MAX(IF(K$1:K$166="teilsaniert",J$1:J$166))) / 2,
            (MIN(IF(K$1:K$166="saniert",J$1:J$166)) + MAX(IF(K$1:K$166="saniert",J$1:J$166))) / 2
        )
    )),
    0,
    IF(
        J112 &lt; (IF(
            K113 = "unsaniert",
            (MIN(IF(K$1:K$166="unsaniert",J$1:J$166)) + MAX(IF(K$1:K$166="unsaniert",J$1:J$166))) / 2,
            IF(
                K113 = "teilsaniert",
                (MIN(IF(K$1:K$166="teilsaniert",J$1:J$166)) + MAX(IF(K$1:K$166="teilsaniert",J$1:J$166))) / 2,
                (MIN(IF(K$1:K$166="saniert",J$1:J$166)) + MAX(IF(K$1:K$166="saniert",J$1:J$166))) / 2
            )
        )),
        0,
        I113
    )
)</f>
        <v>0</v>
      </c>
      <c r="O113" s="160"/>
      <c r="P113" s="174">
        <f t="shared" si="41"/>
        <v>-1.9992196806394007</v>
      </c>
      <c r="Q113" s="173">
        <f>_xlfn.NORM.DIST(P113, P5,Q5, TRUE)</f>
        <v>0</v>
      </c>
      <c r="R113" s="174" t="str">
        <f t="shared" si="28"/>
        <v>saniert</v>
      </c>
      <c r="S113" s="174" cm="1">
        <f t="array" ref="S113">IF(
    Q113 &gt; (IF(
        R113 = "unsaniert",
        (MIN(IF(R$1:R$166="unsaniert",Q$1:Q$166)) + MAX(IF(R$1:R$166="unsaniert",Q$1:Q$166))) / 2,
        IF(
            R113 = "teilsaniert",
            (MIN(IF(R$1:R$166="teilsaniert",Q$1:Q$166)) + MAX(IF(R$1:R$166="teilsaniert",Q$1:Q$166))) / 2,
            (MIN(IF(R$1:R$166="saniert",Q$1:Q$166)) + MAX(IF(R$1:R$166="saniert",Q$1:Q$166))) / 2
        )
    )),
    0,
    IF(
        Q112 &lt; (IF(
            R113 = "unsaniert",
            (MIN(IF(R$1:R$166="unsaniert",Q$1:Q$166)) + MAX(IF(R$1:R$166="unsaniert",Q$1:Q$166))) / 2,
            IF(
                R113 = "teilsaniert",
                (MIN(IF(R$1:R$166="teilsaniert",Q$1:Q$166)) + MAX(IF(R$1:R$166="teilsaniert",Q$1:Q$166))) / 2,
                (MIN(IF(R$1:R$166="saniert",Q$1:Q$166)) + MAX(IF(R$1:R$166="saniert",Q$1:Q$166))) / 2
            )
        )),
        0,
        P113
    )
)</f>
        <v>0</v>
      </c>
      <c r="W113" s="174">
        <f t="shared" si="42"/>
        <v>-1.0223624844691708</v>
      </c>
      <c r="X113" s="173">
        <f t="shared" si="29"/>
        <v>2.4828158669943794E-232</v>
      </c>
      <c r="Y113" s="174" t="str">
        <f t="shared" si="30"/>
        <v>saniert</v>
      </c>
      <c r="Z113" s="174" cm="1">
        <f t="array" ref="Z113">IF(
    X113 &gt; (IF(
        Y113 = "unsaniert",
        (MIN(IF(Y$29:Y$166="unsaniert",X$29:X$166)) + MAX(IF(Y$29:Y$166="unsaniert",X$29:X$166))) / 2,
        IF(
            Y113 = "teilsaniert",
            (MIN(IF(Y$29:Y$166="teilsaniert",X$29:X$166)) + MAX(IF(Y$29:Y$166="teilsaniert",X$29:X$166))) / 2,
            (MIN(IF(Y$29:Y$166="saniert",X$29:X$166)) + MAX(IF(Y$29:Y$166="saniert",X$29:X$166))) / 2
        )
    )),
    0,
    IF(
        X112 &lt; (IF(
            Y113 = "unsaniert",
            (MIN(IF(Y$29:Y$166="unsaniert",X$29:X$166)) + MAX(IF(Y$29:Y$166="unsaniert",X$29:X$166))) / 2,
            IF(
                Y113 = "teilsaniert",
                (MIN(IF(Y$29:Y$166="teilsaniert",X$29:X$166)) + MAX(IF(Y$29:Y$166="teilsaniert",X$29:X$166))) / 2,
                (MIN(IF(Y$29:Y$166="saniert",X$29:X$166)) + MAX(IF(Y$29:Y$166="saniert",X$29:X$166))) / 2
            )
        )),
        0,
        W113
    )
)</f>
        <v>0</v>
      </c>
      <c r="AA113" s="160"/>
      <c r="AB113" s="160"/>
      <c r="AC113" s="160"/>
      <c r="AD113" s="174">
        <f t="shared" si="43"/>
        <v>-1.5778267054042703</v>
      </c>
      <c r="AE113" s="173">
        <f t="shared" si="31"/>
        <v>0</v>
      </c>
      <c r="AF113" s="174" t="str">
        <f t="shared" si="32"/>
        <v>saniert</v>
      </c>
      <c r="AG113" s="174" cm="1">
        <f t="array" ref="AG113">IF(
    AE113 &gt; (IF(
        AF113 = "unsaniert",
        (MIN(IF(AF$1:AF$166="unsaniert",AE$1:AE$166)) + MAX(IF(AF$1:AF$166="unsaniert",AE$1:AE$166))) / 2,
        IF(
            AF113 = "teilsaniert",
            (MIN(IF(AF$1:AF$166="teilsaniert",AE$1:AE$166)) + MAX(IF(AF$1:AF$166="teilsaniert",AE$1:AE$166))) / 2,
            (MIN(IF(AF$1:AF$166="saniert",AE$1:AE$166)) + MAX(IF(AF$1:AF$166="saniert",AE$1:AE$166))) / 2
        )
    )),
    0,
    IF(
        AE112 &lt; (IF(
            AF113 = "unsaniert",
            (MIN(IF(AF$1:AF$166="unsaniert",AE$1:AE$166)) + MAX(IF(AF$1:AF$166="unsaniert",AE$1:AE$166))) / 2,
            IF(
                AF113 = "teilsaniert",
                (MIN(IF(AF$1:AF$166="teilsaniert",AE$1:AE$166)) + MAX(IF(AF$1:AF$166="teilsaniert",AE$1:AE$166))) / 2,
                (MIN(IF(AF$1:AF$166="saniert",AE$1:AE$166)) + MAX(IF(AF$1:AF$166="saniert",AE$1:AE$166))) / 2
            )
        )),
        0,
        AD113
    )
)</f>
        <v>0</v>
      </c>
      <c r="AH113" s="160"/>
      <c r="AI113" s="160"/>
      <c r="AJ113" s="160"/>
      <c r="AK113" s="174">
        <f t="shared" si="44"/>
        <v>-1.9652517523056652</v>
      </c>
      <c r="AL113" s="173">
        <f t="shared" si="33"/>
        <v>0</v>
      </c>
      <c r="AM113" s="174" t="str">
        <f t="shared" si="34"/>
        <v>saniert</v>
      </c>
      <c r="AN113" s="174" cm="1">
        <f t="array" ref="AN113">IF(
    AL113 &gt; (IF(
        AM113 = "unsaniert",
        (MIN(IF(AM$1:AM$166="unsaniert",AL$1:AL$166)) + MAX(IF(AM$1:AM$166="unsaniert",AL$1:AL$166))) / 2,
        IF(
            AM113 = "teilsaniert",
            (MIN(IF(AM$1:AM$166="teilsaniert",AL$1:AL$166)) + MAX(IF(AM$1:AM$166="teilsaniert",AL$1:AL$166))) / 2,
            (MIN(IF(AM$1:AM$166="saniert",AL$1:AL$166)) + MAX(IF(AM$1:AM$166="saniert",AL$1:AL$166))) / 2
        )
    )),
    0,
    IF(
        AL112 &lt; (IF(
            AM113 = "unsaniert",
            (MIN(IF(AM$1:AM$166="unsaniert",AL$1:AL$166)) + MAX(IF(AM$1:AM$166="unsaniert",AL$1:AL$166))) / 2,
            IF(
                AM113 = "teilsaniert",
                (MIN(IF(AM$1:AM$166="teilsaniert",AL$1:AL$166)) + MAX(IF(AM$1:AM$166="teilsaniert",AL$1:AL$166))) / 2,
                (MIN(IF(AM$1:AM$166="saniert",AL$1:AL$166)) + MAX(IF(AM$1:AM$166="saniert",AL$1:AL$166))) / 2
            )
        )),
        0,
        AK113
    )
)</f>
        <v>0</v>
      </c>
      <c r="AR113" s="174">
        <f t="shared" si="45"/>
        <v>-0.62735686748529951</v>
      </c>
      <c r="AS113" s="173">
        <f t="shared" si="35"/>
        <v>9.1903917861302476E-51</v>
      </c>
      <c r="AT113" s="174" t="str">
        <f t="shared" si="36"/>
        <v>saniert</v>
      </c>
      <c r="AU113" s="174" cm="1">
        <f t="array" ref="AU113">IF(
    AS113 &gt; (IF(
        AT113 = "unsaniert",
        (MIN(IF(AT$1:AT$166="unsaniert",AS$1:AS$166)) + MAX(IF(AT$1:AT$166="unsaniert",AS$1:AS$166))) / 2,
        IF(
            AT113 = "teilsaniert",
            (MIN(IF(AT$1:AT$166="teilsaniert",AS$1:AS$166)) + MAX(IF(AT$1:AT$166="teilsaniert",AS$1:AS$166))) / 2,
            (MIN(IF(AT$1:AT$166="saniert",AS$1:AS$166)) + MAX(IF(AT$1:AT$166="saniert",AS$1:AS$166))) / 2
        )
    )),
    0,
    IF(
        AS112 &lt; (IF(
            AT113 = "unsaniert",
            (MIN(IF(AT$1:AT$166="unsaniert",AS$1:AS$166)) + MAX(IF(AT$1:AT$166="unsaniert",AS$1:AS$166))) / 2,
            IF(
                AT113 = "teilsaniert",
                (MIN(IF(AT$1:AT$166="teilsaniert",AS$1:AS$166)) + MAX(IF(AT$1:AT$166="teilsaniert",AS$1:AS$166))) / 2,
                (MIN(IF(AT$1:AT$166="saniert",AS$1:AS$166)) + MAX(IF(AT$1:AT$166="saniert",AS$1:AS$166))) / 2
            )
        )),
        0,
        AR113
    )
)</f>
        <v>0</v>
      </c>
      <c r="AV113" s="160"/>
      <c r="AW113" s="160"/>
      <c r="AX113" s="160"/>
      <c r="AY113" s="174">
        <f t="shared" si="46"/>
        <v>-1.6142580508884961</v>
      </c>
      <c r="AZ113" s="173">
        <f t="shared" si="48"/>
        <v>3.7432929486107741E-288</v>
      </c>
      <c r="BA113" s="174" t="str">
        <f t="shared" si="49"/>
        <v>saniert</v>
      </c>
      <c r="BB113" s="174" cm="1">
        <f t="array" ref="BB113">IF(
    AZ113 &gt; (IF(
        BA113 = "unsaniert",
        (MIN(IF(BA$1:BA$166="unsaniert",AZ$1:AZ$166)) + MAX(IF(BA$1:BA$166="unsaniert",AZ$1:AZ$166))) / 2,
        IF(
            BA113 = "teilsaniert",
            (MIN(IF(BA$1:BA$166="teilsaniert",AZ$1:AZ$166)) + MAX(IF(BA$1:BA$166="teilsaniert",AZ$1:AZ$166))) / 2,
            (MIN(IF(BA$1:BA$166="saniert",AZ$1:AZ$166)) + MAX(IF(BA$1:BA$166="saniert",AZ$1:AZ$166))) / 2
        )
    )),
    0,
    IF(
        AZ112 &lt; (IF(
            BA113 = "unsaniert",
            (MIN(IF(BA$1:BA$166="unsaniert",AZ$1:AZ$166)) + MAX(IF(BA$1:BA$166="unsaniert",AZ$1:AZ$166))) / 2,
            IF(
                BA113 = "teilsaniert",
                (MIN(IF(BA$1:BA$166="teilsaniert",AZ$1:AZ$166)) + MAX(IF(BA$1:BA$166="teilsaniert",AZ$1:AZ$166))) / 2,
                (MIN(IF(BA$1:BA$166="saniert",AZ$1:AZ$166)) + MAX(IF(BA$1:BA$166="saniert",AZ$1:AZ$166))) / 2
            )
        )),
        0,
        AY113
    )
)</f>
        <v>0</v>
      </c>
      <c r="BC113" s="160"/>
      <c r="BD113" s="160"/>
      <c r="BE113" s="160"/>
      <c r="BF113" s="174">
        <f t="shared" si="47"/>
        <v>-1.7920028485338835</v>
      </c>
      <c r="BG113" s="173">
        <f t="shared" si="37"/>
        <v>2.4544882773172899E-181</v>
      </c>
      <c r="BH113" s="174" t="str">
        <f t="shared" si="38"/>
        <v>saniert</v>
      </c>
      <c r="BI113" s="174" cm="1">
        <f t="array" ref="BI113">IF(
    BG113 &gt; (IF(
        BH113 = "unsaniert",
        (MIN(IF(BH$1:BH$166="unsaniert",BG$1:BG$166)) + MAX(IF(BH$1:BH$166="unsaniert",BG$1:BG$166))) / 2,
        IF(
            BH113 = "teilsaniert",
            (MIN(IF(BH$1:BH$166="teilsaniert",BG$1:BG$166)) + MAX(IF(BH$1:BH$166="teilsaniert",BG$1:BG$166))) / 2,
            (MIN(IF(BH$1:BH$166="saniert",BG$1:BG$166)) + MAX(IF(BH$1:BH$166="saniert",BG$1:BG$166))) / 2
        )
    )),
    0,
    IF(
        BG112 &lt; (IF(
            BH113 = "unsaniert",
            (MIN(IF(BH$1:BH$166="unsaniert",BG$1:BG$166)) + MAX(IF(BH$1:BH$166="unsaniert",BG$1:BG$166))) / 2,
            IF(
                BH113 = "teilsaniert",
                (MIN(IF(BH$1:BH$166="teilsaniert",BG$1:BG$166)) + MAX(IF(BH$1:BH$166="teilsaniert",BG$1:BG$166))) / 2,
                (MIN(IF(BH$1:BH$166="saniert",BG$1:BG$166)) + MAX(IF(BH$1:BH$166="saniert",BG$1:BG$166))) / 2
            )
        )),
        0,
        BF113
    )
)</f>
        <v>0</v>
      </c>
    </row>
    <row r="114" spans="2:61">
      <c r="B114" s="174">
        <f t="shared" si="39"/>
        <v>-1.0557274690470642</v>
      </c>
      <c r="C114" s="173">
        <f>_xlfn.NORM.DIST(B114,B5,C5, TRUE)</f>
        <v>0</v>
      </c>
      <c r="D114" s="174" t="str">
        <f t="shared" si="26"/>
        <v>saniert</v>
      </c>
      <c r="E114" s="174" cm="1">
        <f t="array" ref="E114">IF(
    C114 &gt; (IF(
        D114 = "unsaniert",
        (MIN(IF(D$1:D$166="unsaniert",C$1:C$166)) + MAX(IF(D$1:D$166="unsaniert",C$1:C$166))) / 2,
        IF(
            D114 = "teilsaniert",
            (MIN(IF(D$1:D$166="teilsaniert",C$1:C$166)) + MAX(IF(D$1:D$166="teilsaniert",C$1:C$166))) / 2,
            (MIN(IF(D$1:D$166="saniert",C$1:C$166)) + MAX(IF(D$1:D$166="saniert",C$1:C$166))) / 2
        )
    )),
    0,
    IF(
        C113 &lt; (IF(
            D114 = "unsaniert",
            (MIN(IF(D$1:D$166="unsaniert",C$1:C$166)) + MAX(IF(D$1:D$166="unsaniert",C$1:C$166))) / 2,
            IF(
                D114 = "teilsaniert",
                (MIN(IF(D$1:D$166="teilsaniert",C$1:C$166)) + MAX(IF(D$1:D$166="teilsaniert",C$1:C$166))) / 2,
                (MIN(IF(D$1:D$166="saniert",C$1:C$166)) + MAX(IF(D$1:D$166="saniert",C$1:C$166))) / 2
            )
        )),
        0,
        B114
    )
)</f>
        <v>0</v>
      </c>
      <c r="H114" s="160"/>
      <c r="I114" s="174">
        <f t="shared" si="40"/>
        <v>-1.6029730766585675</v>
      </c>
      <c r="J114" s="173">
        <f>_xlfn.NORM.DIST(I114,I5,J5, TRUE)</f>
        <v>0</v>
      </c>
      <c r="K114" s="174" t="str">
        <f t="shared" si="27"/>
        <v>saniert</v>
      </c>
      <c r="L114" s="174" cm="1">
        <f t="array" ref="L114">IF(
    J114 &gt; (IF(
        K114 = "unsaniert",
        (MIN(IF(K$1:K$166="unsaniert",J$1:J$166)) + MAX(IF(K$1:K$166="unsaniert",J$1:J$166))) / 2,
        IF(
            K114 = "teilsaniert",
            (MIN(IF(K$1:K$166="teilsaniert",J$1:J$166)) + MAX(IF(K$1:K$166="teilsaniert",J$1:J$166))) / 2,
            (MIN(IF(K$1:K$166="saniert",J$1:J$166)) + MAX(IF(K$1:K$166="saniert",J$1:J$166))) / 2
        )
    )),
    0,
    IF(
        J113 &lt; (IF(
            K114 = "unsaniert",
            (MIN(IF(K$1:K$166="unsaniert",J$1:J$166)) + MAX(IF(K$1:K$166="unsaniert",J$1:J$166))) / 2,
            IF(
                K114 = "teilsaniert",
                (MIN(IF(K$1:K$166="teilsaniert",J$1:J$166)) + MAX(IF(K$1:K$166="teilsaniert",J$1:J$166))) / 2,
                (MIN(IF(K$1:K$166="saniert",J$1:J$166)) + MAX(IF(K$1:K$166="saniert",J$1:J$166))) / 2
            )
        )),
        0,
        I114
    )
)</f>
        <v>0</v>
      </c>
      <c r="O114" s="160"/>
      <c r="P114" s="174">
        <f t="shared" si="41"/>
        <v>-2.0292196806394007</v>
      </c>
      <c r="Q114" s="173">
        <f>_xlfn.NORM.DIST(P114,P5,Q5, TRUE)</f>
        <v>0</v>
      </c>
      <c r="R114" s="174" t="str">
        <f t="shared" si="28"/>
        <v>saniert</v>
      </c>
      <c r="S114" s="174" cm="1">
        <f t="array" ref="S114">IF(
    Q114 &gt; (IF(
        R114 = "unsaniert",
        (MIN(IF(R$1:R$166="unsaniert",Q$1:Q$166)) + MAX(IF(R$1:R$166="unsaniert",Q$1:Q$166))) / 2,
        IF(
            R114 = "teilsaniert",
            (MIN(IF(R$1:R$166="teilsaniert",Q$1:Q$166)) + MAX(IF(R$1:R$166="teilsaniert",Q$1:Q$166))) / 2,
            (MIN(IF(R$1:R$166="saniert",Q$1:Q$166)) + MAX(IF(R$1:R$166="saniert",Q$1:Q$166))) / 2
        )
    )),
    0,
    IF(
        Q113 &lt; (IF(
            R114 = "unsaniert",
            (MIN(IF(R$1:R$166="unsaniert",Q$1:Q$166)) + MAX(IF(R$1:R$166="unsaniert",Q$1:Q$166))) / 2,
            IF(
                R114 = "teilsaniert",
                (MIN(IF(R$1:R$166="teilsaniert",Q$1:Q$166)) + MAX(IF(R$1:R$166="teilsaniert",Q$1:Q$166))) / 2,
                (MIN(IF(R$1:R$166="saniert",Q$1:Q$166)) + MAX(IF(R$1:R$166="saniert",Q$1:Q$166))) / 2
            )
        )),
        0,
        P114
    )
)</f>
        <v>0</v>
      </c>
      <c r="W114" s="174">
        <f t="shared" si="42"/>
        <v>-1.0523624844691708</v>
      </c>
      <c r="X114" s="173">
        <f t="shared" si="29"/>
        <v>8.1478494015243413E-239</v>
      </c>
      <c r="Y114" s="174" t="str">
        <f t="shared" si="30"/>
        <v>saniert</v>
      </c>
      <c r="Z114" s="174" cm="1">
        <f t="array" ref="Z114">IF(
    X114 &gt; (IF(
        Y114 = "unsaniert",
        (MIN(IF(Y$29:Y$166="unsaniert",X$29:X$166)) + MAX(IF(Y$29:Y$166="unsaniert",X$29:X$166))) / 2,
        IF(
            Y114 = "teilsaniert",
            (MIN(IF(Y$29:Y$166="teilsaniert",X$29:X$166)) + MAX(IF(Y$29:Y$166="teilsaniert",X$29:X$166))) / 2,
            (MIN(IF(Y$29:Y$166="saniert",X$29:X$166)) + MAX(IF(Y$29:Y$166="saniert",X$29:X$166))) / 2
        )
    )),
    0,
    IF(
        X113 &lt; (IF(
            Y114 = "unsaniert",
            (MIN(IF(Y$29:Y$166="unsaniert",X$29:X$166)) + MAX(IF(Y$29:Y$166="unsaniert",X$29:X$166))) / 2,
            IF(
                Y114 = "teilsaniert",
                (MIN(IF(Y$29:Y$166="teilsaniert",X$29:X$166)) + MAX(IF(Y$29:Y$166="teilsaniert",X$29:X$166))) / 2,
                (MIN(IF(Y$29:Y$166="saniert",X$29:X$166)) + MAX(IF(Y$29:Y$166="saniert",X$29:X$166))) / 2
            )
        )),
        0,
        W114
    )
)</f>
        <v>0</v>
      </c>
      <c r="AA114" s="160"/>
      <c r="AB114" s="160"/>
      <c r="AC114" s="160"/>
      <c r="AD114" s="174">
        <f t="shared" si="43"/>
        <v>-1.6078267054042703</v>
      </c>
      <c r="AE114" s="173">
        <f t="shared" si="31"/>
        <v>0</v>
      </c>
      <c r="AF114" s="174" t="str">
        <f t="shared" si="32"/>
        <v>saniert</v>
      </c>
      <c r="AG114" s="174" cm="1">
        <f t="array" ref="AG114">IF(
    AE114 &gt; (IF(
        AF114 = "unsaniert",
        (MIN(IF(AF$1:AF$166="unsaniert",AE$1:AE$166)) + MAX(IF(AF$1:AF$166="unsaniert",AE$1:AE$166))) / 2,
        IF(
            AF114 = "teilsaniert",
            (MIN(IF(AF$1:AF$166="teilsaniert",AE$1:AE$166)) + MAX(IF(AF$1:AF$166="teilsaniert",AE$1:AE$166))) / 2,
            (MIN(IF(AF$1:AF$166="saniert",AE$1:AE$166)) + MAX(IF(AF$1:AF$166="saniert",AE$1:AE$166))) / 2
        )
    )),
    0,
    IF(
        AE113 &lt; (IF(
            AF114 = "unsaniert",
            (MIN(IF(AF$1:AF$166="unsaniert",AE$1:AE$166)) + MAX(IF(AF$1:AF$166="unsaniert",AE$1:AE$166))) / 2,
            IF(
                AF114 = "teilsaniert",
                (MIN(IF(AF$1:AF$166="teilsaniert",AE$1:AE$166)) + MAX(IF(AF$1:AF$166="teilsaniert",AE$1:AE$166))) / 2,
                (MIN(IF(AF$1:AF$166="saniert",AE$1:AE$166)) + MAX(IF(AF$1:AF$166="saniert",AE$1:AE$166))) / 2
            )
        )),
        0,
        AD114
    )
)</f>
        <v>0</v>
      </c>
      <c r="AH114" s="160"/>
      <c r="AI114" s="160"/>
      <c r="AJ114" s="160"/>
      <c r="AK114" s="174">
        <f t="shared" si="44"/>
        <v>-1.9952517523056652</v>
      </c>
      <c r="AL114" s="173">
        <f t="shared" si="33"/>
        <v>0</v>
      </c>
      <c r="AM114" s="174" t="str">
        <f t="shared" si="34"/>
        <v>saniert</v>
      </c>
      <c r="AN114" s="174" cm="1">
        <f t="array" ref="AN114">IF(
    AL114 &gt; (IF(
        AM114 = "unsaniert",
        (MIN(IF(AM$1:AM$166="unsaniert",AL$1:AL$166)) + MAX(IF(AM$1:AM$166="unsaniert",AL$1:AL$166))) / 2,
        IF(
            AM114 = "teilsaniert",
            (MIN(IF(AM$1:AM$166="teilsaniert",AL$1:AL$166)) + MAX(IF(AM$1:AM$166="teilsaniert",AL$1:AL$166))) / 2,
            (MIN(IF(AM$1:AM$166="saniert",AL$1:AL$166)) + MAX(IF(AM$1:AM$166="saniert",AL$1:AL$166))) / 2
        )
    )),
    0,
    IF(
        AL113 &lt; (IF(
            AM114 = "unsaniert",
            (MIN(IF(AM$1:AM$166="unsaniert",AL$1:AL$166)) + MAX(IF(AM$1:AM$166="unsaniert",AL$1:AL$166))) / 2,
            IF(
                AM114 = "teilsaniert",
                (MIN(IF(AM$1:AM$166="teilsaniert",AL$1:AL$166)) + MAX(IF(AM$1:AM$166="teilsaniert",AL$1:AL$166))) / 2,
                (MIN(IF(AM$1:AM$166="saniert",AL$1:AL$166)) + MAX(IF(AM$1:AM$166="saniert",AL$1:AL$166))) / 2
            )
        )),
        0,
        AK114
    )
)</f>
        <v>0</v>
      </c>
      <c r="AR114" s="174">
        <f t="shared" si="45"/>
        <v>-0.65735686748529953</v>
      </c>
      <c r="AS114" s="173">
        <f t="shared" si="35"/>
        <v>2.8388162499625319E-52</v>
      </c>
      <c r="AT114" s="174" t="str">
        <f t="shared" si="36"/>
        <v>saniert</v>
      </c>
      <c r="AU114" s="174" cm="1">
        <f t="array" ref="AU114">IF(
    AS114 &gt; (IF(
        AT114 = "unsaniert",
        (MIN(IF(AT$1:AT$166="unsaniert",AS$1:AS$166)) + MAX(IF(AT$1:AT$166="unsaniert",AS$1:AS$166))) / 2,
        IF(
            AT114 = "teilsaniert",
            (MIN(IF(AT$1:AT$166="teilsaniert",AS$1:AS$166)) + MAX(IF(AT$1:AT$166="teilsaniert",AS$1:AS$166))) / 2,
            (MIN(IF(AT$1:AT$166="saniert",AS$1:AS$166)) + MAX(IF(AT$1:AT$166="saniert",AS$1:AS$166))) / 2
        )
    )),
    0,
    IF(
        AS113 &lt; (IF(
            AT114 = "unsaniert",
            (MIN(IF(AT$1:AT$166="unsaniert",AS$1:AS$166)) + MAX(IF(AT$1:AT$166="unsaniert",AS$1:AS$166))) / 2,
            IF(
                AT114 = "teilsaniert",
                (MIN(IF(AT$1:AT$166="teilsaniert",AS$1:AS$166)) + MAX(IF(AT$1:AT$166="teilsaniert",AS$1:AS$166))) / 2,
                (MIN(IF(AT$1:AT$166="saniert",AS$1:AS$166)) + MAX(IF(AT$1:AT$166="saniert",AS$1:AS$166))) / 2
            )
        )),
        0,
        AR114
    )
)</f>
        <v>0</v>
      </c>
      <c r="AV114" s="160"/>
      <c r="AW114" s="160"/>
      <c r="AX114" s="160"/>
      <c r="AY114" s="174">
        <f t="shared" si="46"/>
        <v>-1.6442580508884961</v>
      </c>
      <c r="AZ114" s="173">
        <f t="shared" si="48"/>
        <v>3.863147469370082E-296</v>
      </c>
      <c r="BA114" s="174" t="str">
        <f t="shared" si="49"/>
        <v>saniert</v>
      </c>
      <c r="BB114" s="174" cm="1">
        <f t="array" ref="BB114">IF(
    AZ114 &gt; (IF(
        BA114 = "unsaniert",
        (MIN(IF(BA$1:BA$166="unsaniert",AZ$1:AZ$166)) + MAX(IF(BA$1:BA$166="unsaniert",AZ$1:AZ$166))) / 2,
        IF(
            BA114 = "teilsaniert",
            (MIN(IF(BA$1:BA$166="teilsaniert",AZ$1:AZ$166)) + MAX(IF(BA$1:BA$166="teilsaniert",AZ$1:AZ$166))) / 2,
            (MIN(IF(BA$1:BA$166="saniert",AZ$1:AZ$166)) + MAX(IF(BA$1:BA$166="saniert",AZ$1:AZ$166))) / 2
        )
    )),
    0,
    IF(
        AZ113 &lt; (IF(
            BA114 = "unsaniert",
            (MIN(IF(BA$1:BA$166="unsaniert",AZ$1:AZ$166)) + MAX(IF(BA$1:BA$166="unsaniert",AZ$1:AZ$166))) / 2,
            IF(
                BA114 = "teilsaniert",
                (MIN(IF(BA$1:BA$166="teilsaniert",AZ$1:AZ$166)) + MAX(IF(BA$1:BA$166="teilsaniert",AZ$1:AZ$166))) / 2,
                (MIN(IF(BA$1:BA$166="saniert",AZ$1:AZ$166)) + MAX(IF(BA$1:BA$166="saniert",AZ$1:AZ$166))) / 2
            )
        )),
        0,
        AY114
    )
)</f>
        <v>0</v>
      </c>
      <c r="BC114" s="160"/>
      <c r="BD114" s="160"/>
      <c r="BE114" s="160"/>
      <c r="BF114" s="174">
        <f t="shared" si="47"/>
        <v>-1.8220028485338835</v>
      </c>
      <c r="BG114" s="173">
        <f t="shared" si="37"/>
        <v>1.9291799074959285E-186</v>
      </c>
      <c r="BH114" s="174" t="str">
        <f t="shared" si="38"/>
        <v>saniert</v>
      </c>
      <c r="BI114" s="174" cm="1">
        <f t="array" ref="BI114">IF(
    BG114 &gt; (IF(
        BH114 = "unsaniert",
        (MIN(IF(BH$1:BH$166="unsaniert",BG$1:BG$166)) + MAX(IF(BH$1:BH$166="unsaniert",BG$1:BG$166))) / 2,
        IF(
            BH114 = "teilsaniert",
            (MIN(IF(BH$1:BH$166="teilsaniert",BG$1:BG$166)) + MAX(IF(BH$1:BH$166="teilsaniert",BG$1:BG$166))) / 2,
            (MIN(IF(BH$1:BH$166="saniert",BG$1:BG$166)) + MAX(IF(BH$1:BH$166="saniert",BG$1:BG$166))) / 2
        )
    )),
    0,
    IF(
        BG113 &lt; (IF(
            BH114 = "unsaniert",
            (MIN(IF(BH$1:BH$166="unsaniert",BG$1:BG$166)) + MAX(IF(BH$1:BH$166="unsaniert",BG$1:BG$166))) / 2,
            IF(
                BH114 = "teilsaniert",
                (MIN(IF(BH$1:BH$166="teilsaniert",BG$1:BG$166)) + MAX(IF(BH$1:BH$166="teilsaniert",BG$1:BG$166))) / 2,
                (MIN(IF(BH$1:BH$166="saniert",BG$1:BG$166)) + MAX(IF(BH$1:BH$166="saniert",BG$1:BG$166))) / 2
            )
        )),
        0,
        BF114
    )
)</f>
        <v>0</v>
      </c>
    </row>
    <row r="115" spans="2:61">
      <c r="B115" s="174">
        <f t="shared" si="39"/>
        <v>-1.0857274690470642</v>
      </c>
      <c r="C115" s="173">
        <f>_xlfn.NORM.DIST(B115, B5,C5, TRUE)</f>
        <v>0</v>
      </c>
      <c r="D115" s="174" t="str">
        <f t="shared" si="26"/>
        <v>saniert</v>
      </c>
      <c r="E115" s="174" cm="1">
        <f t="array" ref="E115">IF(
    C115 &gt; (IF(
        D115 = "unsaniert",
        (MIN(IF(D$1:D$166="unsaniert",C$1:C$166)) + MAX(IF(D$1:D$166="unsaniert",C$1:C$166))) / 2,
        IF(
            D115 = "teilsaniert",
            (MIN(IF(D$1:D$166="teilsaniert",C$1:C$166)) + MAX(IF(D$1:D$166="teilsaniert",C$1:C$166))) / 2,
            (MIN(IF(D$1:D$166="saniert",C$1:C$166)) + MAX(IF(D$1:D$166="saniert",C$1:C$166))) / 2
        )
    )),
    0,
    IF(
        C114 &lt; (IF(
            D115 = "unsaniert",
            (MIN(IF(D$1:D$166="unsaniert",C$1:C$166)) + MAX(IF(D$1:D$166="unsaniert",C$1:C$166))) / 2,
            IF(
                D115 = "teilsaniert",
                (MIN(IF(D$1:D$166="teilsaniert",C$1:C$166)) + MAX(IF(D$1:D$166="teilsaniert",C$1:C$166))) / 2,
                (MIN(IF(D$1:D$166="saniert",C$1:C$166)) + MAX(IF(D$1:D$166="saniert",C$1:C$166))) / 2
            )
        )),
        0,
        B115
    )
)</f>
        <v>0</v>
      </c>
      <c r="H115" s="160"/>
      <c r="I115" s="174">
        <f t="shared" si="40"/>
        <v>-1.6329730766585675</v>
      </c>
      <c r="J115" s="173">
        <f>_xlfn.NORM.DIST(I115, I5,J5, TRUE)</f>
        <v>0</v>
      </c>
      <c r="K115" s="174" t="str">
        <f t="shared" si="27"/>
        <v>saniert</v>
      </c>
      <c r="L115" s="174" cm="1">
        <f t="array" ref="L115">IF(
    J115 &gt; (IF(
        K115 = "unsaniert",
        (MIN(IF(K$1:K$166="unsaniert",J$1:J$166)) + MAX(IF(K$1:K$166="unsaniert",J$1:J$166))) / 2,
        IF(
            K115 = "teilsaniert",
            (MIN(IF(K$1:K$166="teilsaniert",J$1:J$166)) + MAX(IF(K$1:K$166="teilsaniert",J$1:J$166))) / 2,
            (MIN(IF(K$1:K$166="saniert",J$1:J$166)) + MAX(IF(K$1:K$166="saniert",J$1:J$166))) / 2
        )
    )),
    0,
    IF(
        J114 &lt; (IF(
            K115 = "unsaniert",
            (MIN(IF(K$1:K$166="unsaniert",J$1:J$166)) + MAX(IF(K$1:K$166="unsaniert",J$1:J$166))) / 2,
            IF(
                K115 = "teilsaniert",
                (MIN(IF(K$1:K$166="teilsaniert",J$1:J$166)) + MAX(IF(K$1:K$166="teilsaniert",J$1:J$166))) / 2,
                (MIN(IF(K$1:K$166="saniert",J$1:J$166)) + MAX(IF(K$1:K$166="saniert",J$1:J$166))) / 2
            )
        )),
        0,
        I115
    )
)</f>
        <v>0</v>
      </c>
      <c r="O115" s="160"/>
      <c r="P115" s="174">
        <f t="shared" si="41"/>
        <v>-2.0592196806394005</v>
      </c>
      <c r="Q115" s="173">
        <f>_xlfn.NORM.DIST(P115, P5,Q5, TRUE)</f>
        <v>0</v>
      </c>
      <c r="R115" s="174" t="str">
        <f t="shared" si="28"/>
        <v>saniert</v>
      </c>
      <c r="S115" s="174" cm="1">
        <f t="array" ref="S115">IF(
    Q115 &gt; (IF(
        R115 = "unsaniert",
        (MIN(IF(R$1:R$166="unsaniert",Q$1:Q$166)) + MAX(IF(R$1:R$166="unsaniert",Q$1:Q$166))) / 2,
        IF(
            R115 = "teilsaniert",
            (MIN(IF(R$1:R$166="teilsaniert",Q$1:Q$166)) + MAX(IF(R$1:R$166="teilsaniert",Q$1:Q$166))) / 2,
            (MIN(IF(R$1:R$166="saniert",Q$1:Q$166)) + MAX(IF(R$1:R$166="saniert",Q$1:Q$166))) / 2
        )
    )),
    0,
    IF(
        Q114 &lt; (IF(
            R115 = "unsaniert",
            (MIN(IF(R$1:R$166="unsaniert",Q$1:Q$166)) + MAX(IF(R$1:R$166="unsaniert",Q$1:Q$166))) / 2,
            IF(
                R115 = "teilsaniert",
                (MIN(IF(R$1:R$166="teilsaniert",Q$1:Q$166)) + MAX(IF(R$1:R$166="teilsaniert",Q$1:Q$166))) / 2,
                (MIN(IF(R$1:R$166="saniert",Q$1:Q$166)) + MAX(IF(R$1:R$166="saniert",Q$1:Q$166))) / 2
            )
        )),
        0,
        P115
    )
)</f>
        <v>0</v>
      </c>
      <c r="W115" s="174">
        <f t="shared" si="42"/>
        <v>-1.0823624844691708</v>
      </c>
      <c r="X115" s="173">
        <f t="shared" si="29"/>
        <v>2.1734232146953351E-245</v>
      </c>
      <c r="Y115" s="174" t="str">
        <f t="shared" si="30"/>
        <v>saniert</v>
      </c>
      <c r="Z115" s="174" cm="1">
        <f t="array" ref="Z115">IF(
    X115 &gt; (IF(
        Y115 = "unsaniert",
        (MIN(IF(Y$29:Y$166="unsaniert",X$29:X$166)) + MAX(IF(Y$29:Y$166="unsaniert",X$29:X$166))) / 2,
        IF(
            Y115 = "teilsaniert",
            (MIN(IF(Y$29:Y$166="teilsaniert",X$29:X$166)) + MAX(IF(Y$29:Y$166="teilsaniert",X$29:X$166))) / 2,
            (MIN(IF(Y$29:Y$166="saniert",X$29:X$166)) + MAX(IF(Y$29:Y$166="saniert",X$29:X$166))) / 2
        )
    )),
    0,
    IF(
        X114 &lt; (IF(
            Y115 = "unsaniert",
            (MIN(IF(Y$29:Y$166="unsaniert",X$29:X$166)) + MAX(IF(Y$29:Y$166="unsaniert",X$29:X$166))) / 2,
            IF(
                Y115 = "teilsaniert",
                (MIN(IF(Y$29:Y$166="teilsaniert",X$29:X$166)) + MAX(IF(Y$29:Y$166="teilsaniert",X$29:X$166))) / 2,
                (MIN(IF(Y$29:Y$166="saniert",X$29:X$166)) + MAX(IF(Y$29:Y$166="saniert",X$29:X$166))) / 2
            )
        )),
        0,
        W115
    )
)</f>
        <v>0</v>
      </c>
      <c r="AA115" s="160"/>
      <c r="AB115" s="160"/>
      <c r="AC115" s="160"/>
      <c r="AD115" s="174">
        <f t="shared" si="43"/>
        <v>-1.6378267054042703</v>
      </c>
      <c r="AE115" s="173">
        <f t="shared" si="31"/>
        <v>0</v>
      </c>
      <c r="AF115" s="174" t="str">
        <f t="shared" si="32"/>
        <v>saniert</v>
      </c>
      <c r="AG115" s="174" cm="1">
        <f t="array" ref="AG115">IF(
    AE115 &gt; (IF(
        AF115 = "unsaniert",
        (MIN(IF(AF$1:AF$166="unsaniert",AE$1:AE$166)) + MAX(IF(AF$1:AF$166="unsaniert",AE$1:AE$166))) / 2,
        IF(
            AF115 = "teilsaniert",
            (MIN(IF(AF$1:AF$166="teilsaniert",AE$1:AE$166)) + MAX(IF(AF$1:AF$166="teilsaniert",AE$1:AE$166))) / 2,
            (MIN(IF(AF$1:AF$166="saniert",AE$1:AE$166)) + MAX(IF(AF$1:AF$166="saniert",AE$1:AE$166))) / 2
        )
    )),
    0,
    IF(
        AE114 &lt; (IF(
            AF115 = "unsaniert",
            (MIN(IF(AF$1:AF$166="unsaniert",AE$1:AE$166)) + MAX(IF(AF$1:AF$166="unsaniert",AE$1:AE$166))) / 2,
            IF(
                AF115 = "teilsaniert",
                (MIN(IF(AF$1:AF$166="teilsaniert",AE$1:AE$166)) + MAX(IF(AF$1:AF$166="teilsaniert",AE$1:AE$166))) / 2,
                (MIN(IF(AF$1:AF$166="saniert",AE$1:AE$166)) + MAX(IF(AF$1:AF$166="saniert",AE$1:AE$166))) / 2
            )
        )),
        0,
        AD115
    )
)</f>
        <v>0</v>
      </c>
      <c r="AH115" s="160"/>
      <c r="AI115" s="160"/>
      <c r="AJ115" s="160"/>
      <c r="AK115" s="174">
        <f t="shared" si="44"/>
        <v>-2.0252517523056652</v>
      </c>
      <c r="AL115" s="173">
        <f t="shared" si="33"/>
        <v>0</v>
      </c>
      <c r="AM115" s="174" t="str">
        <f t="shared" si="34"/>
        <v>saniert</v>
      </c>
      <c r="AN115" s="174" cm="1">
        <f t="array" ref="AN115">IF(
    AL115 &gt; (IF(
        AM115 = "unsaniert",
        (MIN(IF(AM$1:AM$166="unsaniert",AL$1:AL$166)) + MAX(IF(AM$1:AM$166="unsaniert",AL$1:AL$166))) / 2,
        IF(
            AM115 = "teilsaniert",
            (MIN(IF(AM$1:AM$166="teilsaniert",AL$1:AL$166)) + MAX(IF(AM$1:AM$166="teilsaniert",AL$1:AL$166))) / 2,
            (MIN(IF(AM$1:AM$166="saniert",AL$1:AL$166)) + MAX(IF(AM$1:AM$166="saniert",AL$1:AL$166))) / 2
        )
    )),
    0,
    IF(
        AL114 &lt; (IF(
            AM115 = "unsaniert",
            (MIN(IF(AM$1:AM$166="unsaniert",AL$1:AL$166)) + MAX(IF(AM$1:AM$166="unsaniert",AL$1:AL$166))) / 2,
            IF(
                AM115 = "teilsaniert",
                (MIN(IF(AM$1:AM$166="teilsaniert",AL$1:AL$166)) + MAX(IF(AM$1:AM$166="teilsaniert",AL$1:AL$166))) / 2,
                (MIN(IF(AM$1:AM$166="saniert",AL$1:AL$166)) + MAX(IF(AM$1:AM$166="saniert",AL$1:AL$166))) / 2
            )
        )),
        0,
        AK115
    )
)</f>
        <v>0</v>
      </c>
      <c r="AR115" s="174">
        <f t="shared" si="45"/>
        <v>-0.68735686748529956</v>
      </c>
      <c r="AS115" s="173">
        <f t="shared" si="35"/>
        <v>8.3189084250393036E-54</v>
      </c>
      <c r="AT115" s="174" t="str">
        <f t="shared" si="36"/>
        <v>saniert</v>
      </c>
      <c r="AU115" s="174" cm="1">
        <f t="array" ref="AU115">IF(
    AS115 &gt; (IF(
        AT115 = "unsaniert",
        (MIN(IF(AT$1:AT$166="unsaniert",AS$1:AS$166)) + MAX(IF(AT$1:AT$166="unsaniert",AS$1:AS$166))) / 2,
        IF(
            AT115 = "teilsaniert",
            (MIN(IF(AT$1:AT$166="teilsaniert",AS$1:AS$166)) + MAX(IF(AT$1:AT$166="teilsaniert",AS$1:AS$166))) / 2,
            (MIN(IF(AT$1:AT$166="saniert",AS$1:AS$166)) + MAX(IF(AT$1:AT$166="saniert",AS$1:AS$166))) / 2
        )
    )),
    0,
    IF(
        AS114 &lt; (IF(
            AT115 = "unsaniert",
            (MIN(IF(AT$1:AT$166="unsaniert",AS$1:AS$166)) + MAX(IF(AT$1:AT$166="unsaniert",AS$1:AS$166))) / 2,
            IF(
                AT115 = "teilsaniert",
                (MIN(IF(AT$1:AT$166="teilsaniert",AS$1:AS$166)) + MAX(IF(AT$1:AT$166="teilsaniert",AS$1:AS$166))) / 2,
                (MIN(IF(AT$1:AT$166="saniert",AS$1:AS$166)) + MAX(IF(AT$1:AT$166="saniert",AS$1:AS$166))) / 2
            )
        )),
        0,
        AR115
    )
)</f>
        <v>0</v>
      </c>
      <c r="AV115" s="160"/>
      <c r="AW115" s="160"/>
      <c r="AX115" s="160"/>
      <c r="AY115" s="174">
        <f t="shared" si="46"/>
        <v>-1.6742580508884961</v>
      </c>
      <c r="AZ115" s="173">
        <f t="shared" si="48"/>
        <v>3.0952520969367963E-304</v>
      </c>
      <c r="BA115" s="174" t="str">
        <f t="shared" si="49"/>
        <v>saniert</v>
      </c>
      <c r="BB115" s="174" cm="1">
        <f t="array" ref="BB115">IF(
    AZ115 &gt; (IF(
        BA115 = "unsaniert",
        (MIN(IF(BA$1:BA$166="unsaniert",AZ$1:AZ$166)) + MAX(IF(BA$1:BA$166="unsaniert",AZ$1:AZ$166))) / 2,
        IF(
            BA115 = "teilsaniert",
            (MIN(IF(BA$1:BA$166="teilsaniert",AZ$1:AZ$166)) + MAX(IF(BA$1:BA$166="teilsaniert",AZ$1:AZ$166))) / 2,
            (MIN(IF(BA$1:BA$166="saniert",AZ$1:AZ$166)) + MAX(IF(BA$1:BA$166="saniert",AZ$1:AZ$166))) / 2
        )
    )),
    0,
    IF(
        AZ114 &lt; (IF(
            BA115 = "unsaniert",
            (MIN(IF(BA$1:BA$166="unsaniert",AZ$1:AZ$166)) + MAX(IF(BA$1:BA$166="unsaniert",AZ$1:AZ$166))) / 2,
            IF(
                BA115 = "teilsaniert",
                (MIN(IF(BA$1:BA$166="teilsaniert",AZ$1:AZ$166)) + MAX(IF(BA$1:BA$166="teilsaniert",AZ$1:AZ$166))) / 2,
                (MIN(IF(BA$1:BA$166="saniert",AZ$1:AZ$166)) + MAX(IF(BA$1:BA$166="saniert",AZ$1:AZ$166))) / 2
            )
        )),
        0,
        AY115
    )
)</f>
        <v>0</v>
      </c>
      <c r="BC115" s="160"/>
      <c r="BD115" s="160"/>
      <c r="BE115" s="160"/>
      <c r="BF115" s="174">
        <f t="shared" si="47"/>
        <v>-1.8520028485338835</v>
      </c>
      <c r="BG115" s="173">
        <f t="shared" si="37"/>
        <v>1.2858081491728203E-191</v>
      </c>
      <c r="BH115" s="174" t="str">
        <f t="shared" si="38"/>
        <v>saniert</v>
      </c>
      <c r="BI115" s="174" cm="1">
        <f t="array" ref="BI115">IF(
    BG115 &gt; (IF(
        BH115 = "unsaniert",
        (MIN(IF(BH$1:BH$166="unsaniert",BG$1:BG$166)) + MAX(IF(BH$1:BH$166="unsaniert",BG$1:BG$166))) / 2,
        IF(
            BH115 = "teilsaniert",
            (MIN(IF(BH$1:BH$166="teilsaniert",BG$1:BG$166)) + MAX(IF(BH$1:BH$166="teilsaniert",BG$1:BG$166))) / 2,
            (MIN(IF(BH$1:BH$166="saniert",BG$1:BG$166)) + MAX(IF(BH$1:BH$166="saniert",BG$1:BG$166))) / 2
        )
    )),
    0,
    IF(
        BG114 &lt; (IF(
            BH115 = "unsaniert",
            (MIN(IF(BH$1:BH$166="unsaniert",BG$1:BG$166)) + MAX(IF(BH$1:BH$166="unsaniert",BG$1:BG$166))) / 2,
            IF(
                BH115 = "teilsaniert",
                (MIN(IF(BH$1:BH$166="teilsaniert",BG$1:BG$166)) + MAX(IF(BH$1:BH$166="teilsaniert",BG$1:BG$166))) / 2,
                (MIN(IF(BH$1:BH$166="saniert",BG$1:BG$166)) + MAX(IF(BH$1:BH$166="saniert",BG$1:BG$166))) / 2
            )
        )),
        0,
        BF115
    )
)</f>
        <v>0</v>
      </c>
    </row>
    <row r="116" spans="2:61">
      <c r="B116" s="174">
        <f t="shared" si="39"/>
        <v>-1.1157274690470642</v>
      </c>
      <c r="C116" s="173">
        <f>_xlfn.NORM.DIST(B116, B5,C5, TRUE)</f>
        <v>0</v>
      </c>
      <c r="D116" s="174" t="str">
        <f t="shared" si="26"/>
        <v>saniert</v>
      </c>
      <c r="E116" s="174" cm="1">
        <f t="array" ref="E116">IF(
    C116 &gt; (IF(
        D116 = "unsaniert",
        (MIN(IF(D$1:D$166="unsaniert",C$1:C$166)) + MAX(IF(D$1:D$166="unsaniert",C$1:C$166))) / 2,
        IF(
            D116 = "teilsaniert",
            (MIN(IF(D$1:D$166="teilsaniert",C$1:C$166)) + MAX(IF(D$1:D$166="teilsaniert",C$1:C$166))) / 2,
            (MIN(IF(D$1:D$166="saniert",C$1:C$166)) + MAX(IF(D$1:D$166="saniert",C$1:C$166))) / 2
        )
    )),
    0,
    IF(
        C115 &lt; (IF(
            D116 = "unsaniert",
            (MIN(IF(D$1:D$166="unsaniert",C$1:C$166)) + MAX(IF(D$1:D$166="unsaniert",C$1:C$166))) / 2,
            IF(
                D116 = "teilsaniert",
                (MIN(IF(D$1:D$166="teilsaniert",C$1:C$166)) + MAX(IF(D$1:D$166="teilsaniert",C$1:C$166))) / 2,
                (MIN(IF(D$1:D$166="saniert",C$1:C$166)) + MAX(IF(D$1:D$166="saniert",C$1:C$166))) / 2
            )
        )),
        0,
        B116
    )
)</f>
        <v>0</v>
      </c>
      <c r="H116" s="160"/>
      <c r="I116" s="174">
        <f t="shared" si="40"/>
        <v>-1.6629730766585675</v>
      </c>
      <c r="J116" s="173">
        <f>_xlfn.NORM.DIST(I116, I5,J5, TRUE)</f>
        <v>0</v>
      </c>
      <c r="K116" s="174" t="str">
        <f t="shared" si="27"/>
        <v>saniert</v>
      </c>
      <c r="L116" s="174" cm="1">
        <f t="array" ref="L116">IF(
    J116 &gt; (IF(
        K116 = "unsaniert",
        (MIN(IF(K$1:K$166="unsaniert",J$1:J$166)) + MAX(IF(K$1:K$166="unsaniert",J$1:J$166))) / 2,
        IF(
            K116 = "teilsaniert",
            (MIN(IF(K$1:K$166="teilsaniert",J$1:J$166)) + MAX(IF(K$1:K$166="teilsaniert",J$1:J$166))) / 2,
            (MIN(IF(K$1:K$166="saniert",J$1:J$166)) + MAX(IF(K$1:K$166="saniert",J$1:J$166))) / 2
        )
    )),
    0,
    IF(
        J115 &lt; (IF(
            K116 = "unsaniert",
            (MIN(IF(K$1:K$166="unsaniert",J$1:J$166)) + MAX(IF(K$1:K$166="unsaniert",J$1:J$166))) / 2,
            IF(
                K116 = "teilsaniert",
                (MIN(IF(K$1:K$166="teilsaniert",J$1:J$166)) + MAX(IF(K$1:K$166="teilsaniert",J$1:J$166))) / 2,
                (MIN(IF(K$1:K$166="saniert",J$1:J$166)) + MAX(IF(K$1:K$166="saniert",J$1:J$166))) / 2
            )
        )),
        0,
        I116
    )
)</f>
        <v>0</v>
      </c>
      <c r="O116" s="160"/>
      <c r="P116" s="174">
        <f t="shared" si="41"/>
        <v>-2.0892196806394003</v>
      </c>
      <c r="Q116" s="173">
        <f>_xlfn.NORM.DIST(P116, P5,Q5, TRUE)</f>
        <v>0</v>
      </c>
      <c r="R116" s="174" t="str">
        <f t="shared" si="28"/>
        <v>saniert</v>
      </c>
      <c r="S116" s="174" cm="1">
        <f t="array" ref="S116">IF(
    Q116 &gt; (IF(
        R116 = "unsaniert",
        (MIN(IF(R$1:R$166="unsaniert",Q$1:Q$166)) + MAX(IF(R$1:R$166="unsaniert",Q$1:Q$166))) / 2,
        IF(
            R116 = "teilsaniert",
            (MIN(IF(R$1:R$166="teilsaniert",Q$1:Q$166)) + MAX(IF(R$1:R$166="teilsaniert",Q$1:Q$166))) / 2,
            (MIN(IF(R$1:R$166="saniert",Q$1:Q$166)) + MAX(IF(R$1:R$166="saniert",Q$1:Q$166))) / 2
        )
    )),
    0,
    IF(
        Q115 &lt; (IF(
            R116 = "unsaniert",
            (MIN(IF(R$1:R$166="unsaniert",Q$1:Q$166)) + MAX(IF(R$1:R$166="unsaniert",Q$1:Q$166))) / 2,
            IF(
                R116 = "teilsaniert",
                (MIN(IF(R$1:R$166="teilsaniert",Q$1:Q$166)) + MAX(IF(R$1:R$166="teilsaniert",Q$1:Q$166))) / 2,
                (MIN(IF(R$1:R$166="saniert",Q$1:Q$166)) + MAX(IF(R$1:R$166="saniert",Q$1:Q$166))) / 2
            )
        )),
        0,
        P116
    )
)</f>
        <v>0</v>
      </c>
      <c r="W116" s="174">
        <f t="shared" si="42"/>
        <v>-1.1123624844691709</v>
      </c>
      <c r="X116" s="173">
        <f t="shared" si="29"/>
        <v>4.7124441885437233E-252</v>
      </c>
      <c r="Y116" s="174" t="str">
        <f t="shared" si="30"/>
        <v>saniert</v>
      </c>
      <c r="Z116" s="174" cm="1">
        <f t="array" ref="Z116">IF(
    X116 &gt; (IF(
        Y116 = "unsaniert",
        (MIN(IF(Y$29:Y$166="unsaniert",X$29:X$166)) + MAX(IF(Y$29:Y$166="unsaniert",X$29:X$166))) / 2,
        IF(
            Y116 = "teilsaniert",
            (MIN(IF(Y$29:Y$166="teilsaniert",X$29:X$166)) + MAX(IF(Y$29:Y$166="teilsaniert",X$29:X$166))) / 2,
            (MIN(IF(Y$29:Y$166="saniert",X$29:X$166)) + MAX(IF(Y$29:Y$166="saniert",X$29:X$166))) / 2
        )
    )),
    0,
    IF(
        X115 &lt; (IF(
            Y116 = "unsaniert",
            (MIN(IF(Y$29:Y$166="unsaniert",X$29:X$166)) + MAX(IF(Y$29:Y$166="unsaniert",X$29:X$166))) / 2,
            IF(
                Y116 = "teilsaniert",
                (MIN(IF(Y$29:Y$166="teilsaniert",X$29:X$166)) + MAX(IF(Y$29:Y$166="teilsaniert",X$29:X$166))) / 2,
                (MIN(IF(Y$29:Y$166="saniert",X$29:X$166)) + MAX(IF(Y$29:Y$166="saniert",X$29:X$166))) / 2
            )
        )),
        0,
        W116
    )
)</f>
        <v>0</v>
      </c>
      <c r="AA116" s="160"/>
      <c r="AB116" s="160"/>
      <c r="AC116" s="160"/>
      <c r="AD116" s="174">
        <f t="shared" si="43"/>
        <v>-1.6678267054042704</v>
      </c>
      <c r="AE116" s="173">
        <f t="shared" si="31"/>
        <v>0</v>
      </c>
      <c r="AF116" s="174" t="str">
        <f t="shared" si="32"/>
        <v>saniert</v>
      </c>
      <c r="AG116" s="174" cm="1">
        <f t="array" ref="AG116">IF(
    AE116 &gt; (IF(
        AF116 = "unsaniert",
        (MIN(IF(AF$1:AF$166="unsaniert",AE$1:AE$166)) + MAX(IF(AF$1:AF$166="unsaniert",AE$1:AE$166))) / 2,
        IF(
            AF116 = "teilsaniert",
            (MIN(IF(AF$1:AF$166="teilsaniert",AE$1:AE$166)) + MAX(IF(AF$1:AF$166="teilsaniert",AE$1:AE$166))) / 2,
            (MIN(IF(AF$1:AF$166="saniert",AE$1:AE$166)) + MAX(IF(AF$1:AF$166="saniert",AE$1:AE$166))) / 2
        )
    )),
    0,
    IF(
        AE115 &lt; (IF(
            AF116 = "unsaniert",
            (MIN(IF(AF$1:AF$166="unsaniert",AE$1:AE$166)) + MAX(IF(AF$1:AF$166="unsaniert",AE$1:AE$166))) / 2,
            IF(
                AF116 = "teilsaniert",
                (MIN(IF(AF$1:AF$166="teilsaniert",AE$1:AE$166)) + MAX(IF(AF$1:AF$166="teilsaniert",AE$1:AE$166))) / 2,
                (MIN(IF(AF$1:AF$166="saniert",AE$1:AE$166)) + MAX(IF(AF$1:AF$166="saniert",AE$1:AE$166))) / 2
            )
        )),
        0,
        AD116
    )
)</f>
        <v>0</v>
      </c>
      <c r="AH116" s="160"/>
      <c r="AI116" s="160"/>
      <c r="AJ116" s="160"/>
      <c r="AK116" s="174">
        <f t="shared" si="44"/>
        <v>-2.055251752305665</v>
      </c>
      <c r="AL116" s="173">
        <f t="shared" si="33"/>
        <v>0</v>
      </c>
      <c r="AM116" s="174" t="str">
        <f t="shared" si="34"/>
        <v>saniert</v>
      </c>
      <c r="AN116" s="174" cm="1">
        <f t="array" ref="AN116">IF(
    AL116 &gt; (IF(
        AM116 = "unsaniert",
        (MIN(IF(AM$1:AM$166="unsaniert",AL$1:AL$166)) + MAX(IF(AM$1:AM$166="unsaniert",AL$1:AL$166))) / 2,
        IF(
            AM116 = "teilsaniert",
            (MIN(IF(AM$1:AM$166="teilsaniert",AL$1:AL$166)) + MAX(IF(AM$1:AM$166="teilsaniert",AL$1:AL$166))) / 2,
            (MIN(IF(AM$1:AM$166="saniert",AL$1:AL$166)) + MAX(IF(AM$1:AM$166="saniert",AL$1:AL$166))) / 2
        )
    )),
    0,
    IF(
        AL115 &lt; (IF(
            AM116 = "unsaniert",
            (MIN(IF(AM$1:AM$166="unsaniert",AL$1:AL$166)) + MAX(IF(AM$1:AM$166="unsaniert",AL$1:AL$166))) / 2,
            IF(
                AM116 = "teilsaniert",
                (MIN(IF(AM$1:AM$166="teilsaniert",AL$1:AL$166)) + MAX(IF(AM$1:AM$166="teilsaniert",AL$1:AL$166))) / 2,
                (MIN(IF(AM$1:AM$166="saniert",AL$1:AL$166)) + MAX(IF(AM$1:AM$166="saniert",AL$1:AL$166))) / 2
            )
        )),
        0,
        AK116
    )
)</f>
        <v>0</v>
      </c>
      <c r="AR116" s="174">
        <f t="shared" si="45"/>
        <v>-0.71735686748529959</v>
      </c>
      <c r="AS116" s="173">
        <f t="shared" si="35"/>
        <v>2.3126951670006074E-55</v>
      </c>
      <c r="AT116" s="174" t="str">
        <f t="shared" si="36"/>
        <v>saniert</v>
      </c>
      <c r="AU116" s="174" cm="1">
        <f t="array" ref="AU116">IF(
    AS116 &gt; (IF(
        AT116 = "unsaniert",
        (MIN(IF(AT$1:AT$166="unsaniert",AS$1:AS$166)) + MAX(IF(AT$1:AT$166="unsaniert",AS$1:AS$166))) / 2,
        IF(
            AT116 = "teilsaniert",
            (MIN(IF(AT$1:AT$166="teilsaniert",AS$1:AS$166)) + MAX(IF(AT$1:AT$166="teilsaniert",AS$1:AS$166))) / 2,
            (MIN(IF(AT$1:AT$166="saniert",AS$1:AS$166)) + MAX(IF(AT$1:AT$166="saniert",AS$1:AS$166))) / 2
        )
    )),
    0,
    IF(
        AS115 &lt; (IF(
            AT116 = "unsaniert",
            (MIN(IF(AT$1:AT$166="unsaniert",AS$1:AS$166)) + MAX(IF(AT$1:AT$166="unsaniert",AS$1:AS$166))) / 2,
            IF(
                AT116 = "teilsaniert",
                (MIN(IF(AT$1:AT$166="teilsaniert",AS$1:AS$166)) + MAX(IF(AT$1:AT$166="teilsaniert",AS$1:AS$166))) / 2,
                (MIN(IF(AT$1:AT$166="saniert",AS$1:AS$166)) + MAX(IF(AT$1:AT$166="saniert",AS$1:AS$166))) / 2
            )
        )),
        0,
        AR116
    )
)</f>
        <v>0</v>
      </c>
      <c r="AV116" s="160"/>
      <c r="AW116" s="160"/>
      <c r="AX116" s="160"/>
      <c r="AY116" s="174">
        <f t="shared" si="46"/>
        <v>-1.7042580508884961</v>
      </c>
      <c r="AZ116" s="173">
        <f t="shared" si="48"/>
        <v>0</v>
      </c>
      <c r="BA116" s="174" t="str">
        <f t="shared" si="49"/>
        <v>saniert</v>
      </c>
      <c r="BB116" s="174" cm="1">
        <f t="array" ref="BB116">IF(
    AZ116 &gt; (IF(
        BA116 = "unsaniert",
        (MIN(IF(BA$1:BA$166="unsaniert",AZ$1:AZ$166)) + MAX(IF(BA$1:BA$166="unsaniert",AZ$1:AZ$166))) / 2,
        IF(
            BA116 = "teilsaniert",
            (MIN(IF(BA$1:BA$166="teilsaniert",AZ$1:AZ$166)) + MAX(IF(BA$1:BA$166="teilsaniert",AZ$1:AZ$166))) / 2,
            (MIN(IF(BA$1:BA$166="saniert",AZ$1:AZ$166)) + MAX(IF(BA$1:BA$166="saniert",AZ$1:AZ$166))) / 2
        )
    )),
    0,
    IF(
        AZ115 &lt; (IF(
            BA116 = "unsaniert",
            (MIN(IF(BA$1:BA$166="unsaniert",AZ$1:AZ$166)) + MAX(IF(BA$1:BA$166="unsaniert",AZ$1:AZ$166))) / 2,
            IF(
                BA116 = "teilsaniert",
                (MIN(IF(BA$1:BA$166="teilsaniert",AZ$1:AZ$166)) + MAX(IF(BA$1:BA$166="teilsaniert",AZ$1:AZ$166))) / 2,
                (MIN(IF(BA$1:BA$166="saniert",AZ$1:AZ$166)) + MAX(IF(BA$1:BA$166="saniert",AZ$1:AZ$166))) / 2
            )
        )),
        0,
        AY116
    )
)</f>
        <v>0</v>
      </c>
      <c r="BC116" s="160"/>
      <c r="BD116" s="160"/>
      <c r="BE116" s="160"/>
      <c r="BF116" s="174">
        <f t="shared" si="47"/>
        <v>-1.8820028485338836</v>
      </c>
      <c r="BG116" s="173">
        <f t="shared" si="37"/>
        <v>7.2672317358588216E-197</v>
      </c>
      <c r="BH116" s="174" t="str">
        <f t="shared" si="38"/>
        <v>saniert</v>
      </c>
      <c r="BI116" s="174" cm="1">
        <f t="array" ref="BI116">IF(
    BG116 &gt; (IF(
        BH116 = "unsaniert",
        (MIN(IF(BH$1:BH$166="unsaniert",BG$1:BG$166)) + MAX(IF(BH$1:BH$166="unsaniert",BG$1:BG$166))) / 2,
        IF(
            BH116 = "teilsaniert",
            (MIN(IF(BH$1:BH$166="teilsaniert",BG$1:BG$166)) + MAX(IF(BH$1:BH$166="teilsaniert",BG$1:BG$166))) / 2,
            (MIN(IF(BH$1:BH$166="saniert",BG$1:BG$166)) + MAX(IF(BH$1:BH$166="saniert",BG$1:BG$166))) / 2
        )
    )),
    0,
    IF(
        BG115 &lt; (IF(
            BH116 = "unsaniert",
            (MIN(IF(BH$1:BH$166="unsaniert",BG$1:BG$166)) + MAX(IF(BH$1:BH$166="unsaniert",BG$1:BG$166))) / 2,
            IF(
                BH116 = "teilsaniert",
                (MIN(IF(BH$1:BH$166="teilsaniert",BG$1:BG$166)) + MAX(IF(BH$1:BH$166="teilsaniert",BG$1:BG$166))) / 2,
                (MIN(IF(BH$1:BH$166="saniert",BG$1:BG$166)) + MAX(IF(BH$1:BH$166="saniert",BG$1:BG$166))) / 2
            )
        )),
        0,
        BF116
    )
)</f>
        <v>0</v>
      </c>
    </row>
    <row r="117" spans="2:61">
      <c r="B117" s="174">
        <f t="shared" si="39"/>
        <v>-1.1457274690470642</v>
      </c>
      <c r="C117" s="173">
        <f>_xlfn.NORM.DIST(B117,B5,C5, TRUE)</f>
        <v>0</v>
      </c>
      <c r="D117" s="174" t="str">
        <f t="shared" si="26"/>
        <v>saniert</v>
      </c>
      <c r="E117" s="174" cm="1">
        <f t="array" ref="E117">IF(
    C117 &gt; (IF(
        D117 = "unsaniert",
        (MIN(IF(D$1:D$166="unsaniert",C$1:C$166)) + MAX(IF(D$1:D$166="unsaniert",C$1:C$166))) / 2,
        IF(
            D117 = "teilsaniert",
            (MIN(IF(D$1:D$166="teilsaniert",C$1:C$166)) + MAX(IF(D$1:D$166="teilsaniert",C$1:C$166))) / 2,
            (MIN(IF(D$1:D$166="saniert",C$1:C$166)) + MAX(IF(D$1:D$166="saniert",C$1:C$166))) / 2
        )
    )),
    0,
    IF(
        C116 &lt; (IF(
            D117 = "unsaniert",
            (MIN(IF(D$1:D$166="unsaniert",C$1:C$166)) + MAX(IF(D$1:D$166="unsaniert",C$1:C$166))) / 2,
            IF(
                D117 = "teilsaniert",
                (MIN(IF(D$1:D$166="teilsaniert",C$1:C$166)) + MAX(IF(D$1:D$166="teilsaniert",C$1:C$166))) / 2,
                (MIN(IF(D$1:D$166="saniert",C$1:C$166)) + MAX(IF(D$1:D$166="saniert",C$1:C$166))) / 2
            )
        )),
        0,
        B117
    )
)</f>
        <v>0</v>
      </c>
      <c r="H117" s="160"/>
      <c r="I117" s="174">
        <f t="shared" si="40"/>
        <v>-1.6929730766585676</v>
      </c>
      <c r="J117" s="173">
        <f>_xlfn.NORM.DIST(I117,I5,J5, TRUE)</f>
        <v>0</v>
      </c>
      <c r="K117" s="174" t="str">
        <f t="shared" si="27"/>
        <v>saniert</v>
      </c>
      <c r="L117" s="174" cm="1">
        <f t="array" ref="L117">IF(
    J117 &gt; (IF(
        K117 = "unsaniert",
        (MIN(IF(K$1:K$166="unsaniert",J$1:J$166)) + MAX(IF(K$1:K$166="unsaniert",J$1:J$166))) / 2,
        IF(
            K117 = "teilsaniert",
            (MIN(IF(K$1:K$166="teilsaniert",J$1:J$166)) + MAX(IF(K$1:K$166="teilsaniert",J$1:J$166))) / 2,
            (MIN(IF(K$1:K$166="saniert",J$1:J$166)) + MAX(IF(K$1:K$166="saniert",J$1:J$166))) / 2
        )
    )),
    0,
    IF(
        J116 &lt; (IF(
            K117 = "unsaniert",
            (MIN(IF(K$1:K$166="unsaniert",J$1:J$166)) + MAX(IF(K$1:K$166="unsaniert",J$1:J$166))) / 2,
            IF(
                K117 = "teilsaniert",
                (MIN(IF(K$1:K$166="teilsaniert",J$1:J$166)) + MAX(IF(K$1:K$166="teilsaniert",J$1:J$166))) / 2,
                (MIN(IF(K$1:K$166="saniert",J$1:J$166)) + MAX(IF(K$1:K$166="saniert",J$1:J$166))) / 2
            )
        )),
        0,
        I117
    )
)</f>
        <v>0</v>
      </c>
      <c r="O117" s="160"/>
      <c r="P117" s="174">
        <f t="shared" si="41"/>
        <v>-2.1192196806394001</v>
      </c>
      <c r="Q117" s="173">
        <f>_xlfn.NORM.DIST(P117,P5,Q5, TRUE)</f>
        <v>0</v>
      </c>
      <c r="R117" s="174" t="str">
        <f t="shared" si="28"/>
        <v>saniert</v>
      </c>
      <c r="S117" s="174" cm="1">
        <f t="array" ref="S117">IF(
    Q117 &gt; (IF(
        R117 = "unsaniert",
        (MIN(IF(R$1:R$166="unsaniert",Q$1:Q$166)) + MAX(IF(R$1:R$166="unsaniert",Q$1:Q$166))) / 2,
        IF(
            R117 = "teilsaniert",
            (MIN(IF(R$1:R$166="teilsaniert",Q$1:Q$166)) + MAX(IF(R$1:R$166="teilsaniert",Q$1:Q$166))) / 2,
            (MIN(IF(R$1:R$166="saniert",Q$1:Q$166)) + MAX(IF(R$1:R$166="saniert",Q$1:Q$166))) / 2
        )
    )),
    0,
    IF(
        Q116 &lt; (IF(
            R117 = "unsaniert",
            (MIN(IF(R$1:R$166="unsaniert",Q$1:Q$166)) + MAX(IF(R$1:R$166="unsaniert",Q$1:Q$166))) / 2,
            IF(
                R117 = "teilsaniert",
                (MIN(IF(R$1:R$166="teilsaniert",Q$1:Q$166)) + MAX(IF(R$1:R$166="teilsaniert",Q$1:Q$166))) / 2,
                (MIN(IF(R$1:R$166="saniert",Q$1:Q$166)) + MAX(IF(R$1:R$166="saniert",Q$1:Q$166))) / 2
            )
        )),
        0,
        P117
    )
)</f>
        <v>0</v>
      </c>
      <c r="W117" s="174">
        <f t="shared" si="42"/>
        <v>-1.1423624844691709</v>
      </c>
      <c r="X117" s="173">
        <f t="shared" si="29"/>
        <v>8.30513351596624E-259</v>
      </c>
      <c r="Y117" s="174" t="str">
        <f t="shared" si="30"/>
        <v>saniert</v>
      </c>
      <c r="Z117" s="174" cm="1">
        <f t="array" ref="Z117">IF(
    X117 &gt; (IF(
        Y117 = "unsaniert",
        (MIN(IF(Y$29:Y$166="unsaniert",X$29:X$166)) + MAX(IF(Y$29:Y$166="unsaniert",X$29:X$166))) / 2,
        IF(
            Y117 = "teilsaniert",
            (MIN(IF(Y$29:Y$166="teilsaniert",X$29:X$166)) + MAX(IF(Y$29:Y$166="teilsaniert",X$29:X$166))) / 2,
            (MIN(IF(Y$29:Y$166="saniert",X$29:X$166)) + MAX(IF(Y$29:Y$166="saniert",X$29:X$166))) / 2
        )
    )),
    0,
    IF(
        X116 &lt; (IF(
            Y117 = "unsaniert",
            (MIN(IF(Y$29:Y$166="unsaniert",X$29:X$166)) + MAX(IF(Y$29:Y$166="unsaniert",X$29:X$166))) / 2,
            IF(
                Y117 = "teilsaniert",
                (MIN(IF(Y$29:Y$166="teilsaniert",X$29:X$166)) + MAX(IF(Y$29:Y$166="teilsaniert",X$29:X$166))) / 2,
                (MIN(IF(Y$29:Y$166="saniert",X$29:X$166)) + MAX(IF(Y$29:Y$166="saniert",X$29:X$166))) / 2
            )
        )),
        0,
        W117
    )
)</f>
        <v>0</v>
      </c>
      <c r="AA117" s="160"/>
      <c r="AB117" s="160"/>
      <c r="AC117" s="160"/>
      <c r="AD117" s="174">
        <f t="shared" si="43"/>
        <v>-1.6978267054042704</v>
      </c>
      <c r="AE117" s="173">
        <f t="shared" si="31"/>
        <v>0</v>
      </c>
      <c r="AF117" s="174" t="str">
        <f t="shared" si="32"/>
        <v>saniert</v>
      </c>
      <c r="AG117" s="174" cm="1">
        <f t="array" ref="AG117">IF(
    AE117 &gt; (IF(
        AF117 = "unsaniert",
        (MIN(IF(AF$1:AF$166="unsaniert",AE$1:AE$166)) + MAX(IF(AF$1:AF$166="unsaniert",AE$1:AE$166))) / 2,
        IF(
            AF117 = "teilsaniert",
            (MIN(IF(AF$1:AF$166="teilsaniert",AE$1:AE$166)) + MAX(IF(AF$1:AF$166="teilsaniert",AE$1:AE$166))) / 2,
            (MIN(IF(AF$1:AF$166="saniert",AE$1:AE$166)) + MAX(IF(AF$1:AF$166="saniert",AE$1:AE$166))) / 2
        )
    )),
    0,
    IF(
        AE116 &lt; (IF(
            AF117 = "unsaniert",
            (MIN(IF(AF$1:AF$166="unsaniert",AE$1:AE$166)) + MAX(IF(AF$1:AF$166="unsaniert",AE$1:AE$166))) / 2,
            IF(
                AF117 = "teilsaniert",
                (MIN(IF(AF$1:AF$166="teilsaniert",AE$1:AE$166)) + MAX(IF(AF$1:AF$166="teilsaniert",AE$1:AE$166))) / 2,
                (MIN(IF(AF$1:AF$166="saniert",AE$1:AE$166)) + MAX(IF(AF$1:AF$166="saniert",AE$1:AE$166))) / 2
            )
        )),
        0,
        AD117
    )
)</f>
        <v>0</v>
      </c>
      <c r="AH117" s="160"/>
      <c r="AI117" s="160"/>
      <c r="AJ117" s="160"/>
      <c r="AK117" s="174">
        <f t="shared" si="44"/>
        <v>-2.0852517523056648</v>
      </c>
      <c r="AL117" s="173">
        <f t="shared" si="33"/>
        <v>0</v>
      </c>
      <c r="AM117" s="174" t="str">
        <f t="shared" si="34"/>
        <v>saniert</v>
      </c>
      <c r="AN117" s="174" cm="1">
        <f t="array" ref="AN117">IF(
    AL117 &gt; (IF(
        AM117 = "unsaniert",
        (MIN(IF(AM$1:AM$166="unsaniert",AL$1:AL$166)) + MAX(IF(AM$1:AM$166="unsaniert",AL$1:AL$166))) / 2,
        IF(
            AM117 = "teilsaniert",
            (MIN(IF(AM$1:AM$166="teilsaniert",AL$1:AL$166)) + MAX(IF(AM$1:AM$166="teilsaniert",AL$1:AL$166))) / 2,
            (MIN(IF(AM$1:AM$166="saniert",AL$1:AL$166)) + MAX(IF(AM$1:AM$166="saniert",AL$1:AL$166))) / 2
        )
    )),
    0,
    IF(
        AL116 &lt; (IF(
            AM117 = "unsaniert",
            (MIN(IF(AM$1:AM$166="unsaniert",AL$1:AL$166)) + MAX(IF(AM$1:AM$166="unsaniert",AL$1:AL$166))) / 2,
            IF(
                AM117 = "teilsaniert",
                (MIN(IF(AM$1:AM$166="teilsaniert",AL$1:AL$166)) + MAX(IF(AM$1:AM$166="teilsaniert",AL$1:AL$166))) / 2,
                (MIN(IF(AM$1:AM$166="saniert",AL$1:AL$166)) + MAX(IF(AM$1:AM$166="saniert",AL$1:AL$166))) / 2
            )
        )),
        0,
        AK117
    )
)</f>
        <v>0</v>
      </c>
      <c r="AR117" s="174">
        <f t="shared" si="45"/>
        <v>-0.74735686748529961</v>
      </c>
      <c r="AS117" s="173">
        <f t="shared" si="35"/>
        <v>6.0994508175848756E-57</v>
      </c>
      <c r="AT117" s="174" t="str">
        <f t="shared" si="36"/>
        <v>saniert</v>
      </c>
      <c r="AU117" s="174" cm="1">
        <f t="array" ref="AU117">IF(
    AS117 &gt; (IF(
        AT117 = "unsaniert",
        (MIN(IF(AT$1:AT$166="unsaniert",AS$1:AS$166)) + MAX(IF(AT$1:AT$166="unsaniert",AS$1:AS$166))) / 2,
        IF(
            AT117 = "teilsaniert",
            (MIN(IF(AT$1:AT$166="teilsaniert",AS$1:AS$166)) + MAX(IF(AT$1:AT$166="teilsaniert",AS$1:AS$166))) / 2,
            (MIN(IF(AT$1:AT$166="saniert",AS$1:AS$166)) + MAX(IF(AT$1:AT$166="saniert",AS$1:AS$166))) / 2
        )
    )),
    0,
    IF(
        AS116 &lt; (IF(
            AT117 = "unsaniert",
            (MIN(IF(AT$1:AT$166="unsaniert",AS$1:AS$166)) + MAX(IF(AT$1:AT$166="unsaniert",AS$1:AS$166))) / 2,
            IF(
                AT117 = "teilsaniert",
                (MIN(IF(AT$1:AT$166="teilsaniert",AS$1:AS$166)) + MAX(IF(AT$1:AT$166="teilsaniert",AS$1:AS$166))) / 2,
                (MIN(IF(AT$1:AT$166="saniert",AS$1:AS$166)) + MAX(IF(AT$1:AT$166="saniert",AS$1:AS$166))) / 2
            )
        )),
        0,
        AR117
    )
)</f>
        <v>0</v>
      </c>
      <c r="AV117" s="160"/>
      <c r="AW117" s="160"/>
      <c r="AX117" s="160"/>
      <c r="AY117" s="174">
        <f t="shared" si="46"/>
        <v>-1.7342580508884962</v>
      </c>
      <c r="AZ117" s="173">
        <f t="shared" si="48"/>
        <v>0</v>
      </c>
      <c r="BA117" s="174" t="str">
        <f t="shared" si="49"/>
        <v>saniert</v>
      </c>
      <c r="BB117" s="174" cm="1">
        <f t="array" ref="BB117">IF(
    AZ117 &gt; (IF(
        BA117 = "unsaniert",
        (MIN(IF(BA$1:BA$166="unsaniert",AZ$1:AZ$166)) + MAX(IF(BA$1:BA$166="unsaniert",AZ$1:AZ$166))) / 2,
        IF(
            BA117 = "teilsaniert",
            (MIN(IF(BA$1:BA$166="teilsaniert",AZ$1:AZ$166)) + MAX(IF(BA$1:BA$166="teilsaniert",AZ$1:AZ$166))) / 2,
            (MIN(IF(BA$1:BA$166="saniert",AZ$1:AZ$166)) + MAX(IF(BA$1:BA$166="saniert",AZ$1:AZ$166))) / 2
        )
    )),
    0,
    IF(
        AZ116 &lt; (IF(
            BA117 = "unsaniert",
            (MIN(IF(BA$1:BA$166="unsaniert",AZ$1:AZ$166)) + MAX(IF(BA$1:BA$166="unsaniert",AZ$1:AZ$166))) / 2,
            IF(
                BA117 = "teilsaniert",
                (MIN(IF(BA$1:BA$166="teilsaniert",AZ$1:AZ$166)) + MAX(IF(BA$1:BA$166="teilsaniert",AZ$1:AZ$166))) / 2,
                (MIN(IF(BA$1:BA$166="saniert",AZ$1:AZ$166)) + MAX(IF(BA$1:BA$166="saniert",AZ$1:AZ$166))) / 2
            )
        )),
        0,
        AY117
    )
)</f>
        <v>0</v>
      </c>
      <c r="BC117" s="160"/>
      <c r="BD117" s="160"/>
      <c r="BE117" s="160"/>
      <c r="BF117" s="174">
        <f t="shared" si="47"/>
        <v>-1.9120028485338836</v>
      </c>
      <c r="BG117" s="173">
        <f t="shared" si="37"/>
        <v>3.4829644580985017E-202</v>
      </c>
      <c r="BH117" s="174" t="str">
        <f t="shared" si="38"/>
        <v>saniert</v>
      </c>
      <c r="BI117" s="174" cm="1">
        <f t="array" ref="BI117">IF(
    BG117 &gt; (IF(
        BH117 = "unsaniert",
        (MIN(IF(BH$1:BH$166="unsaniert",BG$1:BG$166)) + MAX(IF(BH$1:BH$166="unsaniert",BG$1:BG$166))) / 2,
        IF(
            BH117 = "teilsaniert",
            (MIN(IF(BH$1:BH$166="teilsaniert",BG$1:BG$166)) + MAX(IF(BH$1:BH$166="teilsaniert",BG$1:BG$166))) / 2,
            (MIN(IF(BH$1:BH$166="saniert",BG$1:BG$166)) + MAX(IF(BH$1:BH$166="saniert",BG$1:BG$166))) / 2
        )
    )),
    0,
    IF(
        BG116 &lt; (IF(
            BH117 = "unsaniert",
            (MIN(IF(BH$1:BH$166="unsaniert",BG$1:BG$166)) + MAX(IF(BH$1:BH$166="unsaniert",BG$1:BG$166))) / 2,
            IF(
                BH117 = "teilsaniert",
                (MIN(IF(BH$1:BH$166="teilsaniert",BG$1:BG$166)) + MAX(IF(BH$1:BH$166="teilsaniert",BG$1:BG$166))) / 2,
                (MIN(IF(BH$1:BH$166="saniert",BG$1:BG$166)) + MAX(IF(BH$1:BH$166="saniert",BG$1:BG$166))) / 2
            )
        )),
        0,
        BF117
    )
)</f>
        <v>0</v>
      </c>
    </row>
    <row r="118" spans="2:61">
      <c r="B118" s="174">
        <f t="shared" si="39"/>
        <v>-1.1757274690470643</v>
      </c>
      <c r="C118" s="173">
        <f>_xlfn.NORM.DIST(B118,B5,C5, TRUE)</f>
        <v>0</v>
      </c>
      <c r="D118" s="174" t="str">
        <f t="shared" si="26"/>
        <v>saniert</v>
      </c>
      <c r="E118" s="174" cm="1">
        <f t="array" ref="E118">IF(
    C118 &gt; (IF(
        D118 = "unsaniert",
        (MIN(IF(D$1:D$166="unsaniert",C$1:C$166)) + MAX(IF(D$1:D$166="unsaniert",C$1:C$166))) / 2,
        IF(
            D118 = "teilsaniert",
            (MIN(IF(D$1:D$166="teilsaniert",C$1:C$166)) + MAX(IF(D$1:D$166="teilsaniert",C$1:C$166))) / 2,
            (MIN(IF(D$1:D$166="saniert",C$1:C$166)) + MAX(IF(D$1:D$166="saniert",C$1:C$166))) / 2
        )
    )),
    0,
    IF(
        C117 &lt; (IF(
            D118 = "unsaniert",
            (MIN(IF(D$1:D$166="unsaniert",C$1:C$166)) + MAX(IF(D$1:D$166="unsaniert",C$1:C$166))) / 2,
            IF(
                D118 = "teilsaniert",
                (MIN(IF(D$1:D$166="teilsaniert",C$1:C$166)) + MAX(IF(D$1:D$166="teilsaniert",C$1:C$166))) / 2,
                (MIN(IF(D$1:D$166="saniert",C$1:C$166)) + MAX(IF(D$1:D$166="saniert",C$1:C$166))) / 2
            )
        )),
        0,
        B118
    )
)</f>
        <v>0</v>
      </c>
      <c r="H118" s="160"/>
      <c r="I118" s="174">
        <f t="shared" si="40"/>
        <v>-1.7229730766585676</v>
      </c>
      <c r="J118" s="173">
        <f>_xlfn.NORM.DIST(I118,I5,J5, TRUE)</f>
        <v>0</v>
      </c>
      <c r="K118" s="174" t="str">
        <f t="shared" si="27"/>
        <v>saniert</v>
      </c>
      <c r="L118" s="174" cm="1">
        <f t="array" ref="L118">IF(
    J118 &gt; (IF(
        K118 = "unsaniert",
        (MIN(IF(K$1:K$166="unsaniert",J$1:J$166)) + MAX(IF(K$1:K$166="unsaniert",J$1:J$166))) / 2,
        IF(
            K118 = "teilsaniert",
            (MIN(IF(K$1:K$166="teilsaniert",J$1:J$166)) + MAX(IF(K$1:K$166="teilsaniert",J$1:J$166))) / 2,
            (MIN(IF(K$1:K$166="saniert",J$1:J$166)) + MAX(IF(K$1:K$166="saniert",J$1:J$166))) / 2
        )
    )),
    0,
    IF(
        J117 &lt; (IF(
            K118 = "unsaniert",
            (MIN(IF(K$1:K$166="unsaniert",J$1:J$166)) + MAX(IF(K$1:K$166="unsaniert",J$1:J$166))) / 2,
            IF(
                K118 = "teilsaniert",
                (MIN(IF(K$1:K$166="teilsaniert",J$1:J$166)) + MAX(IF(K$1:K$166="teilsaniert",J$1:J$166))) / 2,
                (MIN(IF(K$1:K$166="saniert",J$1:J$166)) + MAX(IF(K$1:K$166="saniert",J$1:J$166))) / 2
            )
        )),
        0,
        I118
    )
)</f>
        <v>0</v>
      </c>
      <c r="O118" s="160"/>
      <c r="P118" s="174">
        <f t="shared" si="41"/>
        <v>-2.1492196806393999</v>
      </c>
      <c r="Q118" s="173">
        <f>_xlfn.NORM.DIST(P118,P5,Q5, TRUE)</f>
        <v>0</v>
      </c>
      <c r="R118" s="174" t="str">
        <f t="shared" si="28"/>
        <v>saniert</v>
      </c>
      <c r="S118" s="174" cm="1">
        <f t="array" ref="S118">IF(
    Q118 &gt; (IF(
        R118 = "unsaniert",
        (MIN(IF(R$1:R$166="unsaniert",Q$1:Q$166)) + MAX(IF(R$1:R$166="unsaniert",Q$1:Q$166))) / 2,
        IF(
            R118 = "teilsaniert",
            (MIN(IF(R$1:R$166="teilsaniert",Q$1:Q$166)) + MAX(IF(R$1:R$166="teilsaniert",Q$1:Q$166))) / 2,
            (MIN(IF(R$1:R$166="saniert",Q$1:Q$166)) + MAX(IF(R$1:R$166="saniert",Q$1:Q$166))) / 2
        )
    )),
    0,
    IF(
        Q117 &lt; (IF(
            R118 = "unsaniert",
            (MIN(IF(R$1:R$166="unsaniert",Q$1:Q$166)) + MAX(IF(R$1:R$166="unsaniert",Q$1:Q$166))) / 2,
            IF(
                R118 = "teilsaniert",
                (MIN(IF(R$1:R$166="teilsaniert",Q$1:Q$166)) + MAX(IF(R$1:R$166="teilsaniert",Q$1:Q$166))) / 2,
                (MIN(IF(R$1:R$166="saniert",Q$1:Q$166)) + MAX(IF(R$1:R$166="saniert",Q$1:Q$166))) / 2
            )
        )),
        0,
        P118
    )
)</f>
        <v>0</v>
      </c>
      <c r="W118" s="174">
        <f t="shared" si="42"/>
        <v>-1.1723624844691709</v>
      </c>
      <c r="X118" s="173">
        <f t="shared" si="29"/>
        <v>1.1897164127517915E-265</v>
      </c>
      <c r="Y118" s="174" t="str">
        <f t="shared" si="30"/>
        <v>saniert</v>
      </c>
      <c r="Z118" s="174" cm="1">
        <f t="array" ref="Z118">IF(
    X118 &gt; (IF(
        Y118 = "unsaniert",
        (MIN(IF(Y$29:Y$166="unsaniert",X$29:X$166)) + MAX(IF(Y$29:Y$166="unsaniert",X$29:X$166))) / 2,
        IF(
            Y118 = "teilsaniert",
            (MIN(IF(Y$29:Y$166="teilsaniert",X$29:X$166)) + MAX(IF(Y$29:Y$166="teilsaniert",X$29:X$166))) / 2,
            (MIN(IF(Y$29:Y$166="saniert",X$29:X$166)) + MAX(IF(Y$29:Y$166="saniert",X$29:X$166))) / 2
        )
    )),
    0,
    IF(
        X117 &lt; (IF(
            Y118 = "unsaniert",
            (MIN(IF(Y$29:Y$166="unsaniert",X$29:X$166)) + MAX(IF(Y$29:Y$166="unsaniert",X$29:X$166))) / 2,
            IF(
                Y118 = "teilsaniert",
                (MIN(IF(Y$29:Y$166="teilsaniert",X$29:X$166)) + MAX(IF(Y$29:Y$166="teilsaniert",X$29:X$166))) / 2,
                (MIN(IF(Y$29:Y$166="saniert",X$29:X$166)) + MAX(IF(Y$29:Y$166="saniert",X$29:X$166))) / 2
            )
        )),
        0,
        W118
    )
)</f>
        <v>0</v>
      </c>
      <c r="AA118" s="160"/>
      <c r="AB118" s="160"/>
      <c r="AC118" s="160"/>
      <c r="AD118" s="174">
        <f t="shared" si="43"/>
        <v>-1.7278267054042704</v>
      </c>
      <c r="AE118" s="173">
        <f t="shared" si="31"/>
        <v>0</v>
      </c>
      <c r="AF118" s="174" t="str">
        <f t="shared" si="32"/>
        <v>saniert</v>
      </c>
      <c r="AG118" s="174" cm="1">
        <f t="array" ref="AG118">IF(
    AE118 &gt; (IF(
        AF118 = "unsaniert",
        (MIN(IF(AF$1:AF$166="unsaniert",AE$1:AE$166)) + MAX(IF(AF$1:AF$166="unsaniert",AE$1:AE$166))) / 2,
        IF(
            AF118 = "teilsaniert",
            (MIN(IF(AF$1:AF$166="teilsaniert",AE$1:AE$166)) + MAX(IF(AF$1:AF$166="teilsaniert",AE$1:AE$166))) / 2,
            (MIN(IF(AF$1:AF$166="saniert",AE$1:AE$166)) + MAX(IF(AF$1:AF$166="saniert",AE$1:AE$166))) / 2
        )
    )),
    0,
    IF(
        AE117 &lt; (IF(
            AF118 = "unsaniert",
            (MIN(IF(AF$1:AF$166="unsaniert",AE$1:AE$166)) + MAX(IF(AF$1:AF$166="unsaniert",AE$1:AE$166))) / 2,
            IF(
                AF118 = "teilsaniert",
                (MIN(IF(AF$1:AF$166="teilsaniert",AE$1:AE$166)) + MAX(IF(AF$1:AF$166="teilsaniert",AE$1:AE$166))) / 2,
                (MIN(IF(AF$1:AF$166="saniert",AE$1:AE$166)) + MAX(IF(AF$1:AF$166="saniert",AE$1:AE$166))) / 2
            )
        )),
        0,
        AD118
    )
)</f>
        <v>0</v>
      </c>
      <c r="AH118" s="160"/>
      <c r="AI118" s="160"/>
      <c r="AJ118" s="160"/>
      <c r="AK118" s="174">
        <f t="shared" si="44"/>
        <v>-2.1152517523056646</v>
      </c>
      <c r="AL118" s="173">
        <f t="shared" si="33"/>
        <v>0</v>
      </c>
      <c r="AM118" s="174" t="str">
        <f t="shared" si="34"/>
        <v>saniert</v>
      </c>
      <c r="AN118" s="174" cm="1">
        <f t="array" ref="AN118">IF(
    AL118 &gt; (IF(
        AM118 = "unsaniert",
        (MIN(IF(AM$1:AM$166="unsaniert",AL$1:AL$166)) + MAX(IF(AM$1:AM$166="unsaniert",AL$1:AL$166))) / 2,
        IF(
            AM118 = "teilsaniert",
            (MIN(IF(AM$1:AM$166="teilsaniert",AL$1:AL$166)) + MAX(IF(AM$1:AM$166="teilsaniert",AL$1:AL$166))) / 2,
            (MIN(IF(AM$1:AM$166="saniert",AL$1:AL$166)) + MAX(IF(AM$1:AM$166="saniert",AL$1:AL$166))) / 2
        )
    )),
    0,
    IF(
        AL117 &lt; (IF(
            AM118 = "unsaniert",
            (MIN(IF(AM$1:AM$166="unsaniert",AL$1:AL$166)) + MAX(IF(AM$1:AM$166="unsaniert",AL$1:AL$166))) / 2,
            IF(
                AM118 = "teilsaniert",
                (MIN(IF(AM$1:AM$166="teilsaniert",AL$1:AL$166)) + MAX(IF(AM$1:AM$166="teilsaniert",AL$1:AL$166))) / 2,
                (MIN(IF(AM$1:AM$166="saniert",AL$1:AL$166)) + MAX(IF(AM$1:AM$166="saniert",AL$1:AL$166))) / 2
            )
        )),
        0,
        AK118
    )
)</f>
        <v>0</v>
      </c>
      <c r="AR118" s="174">
        <f t="shared" si="45"/>
        <v>-0.77735686748529964</v>
      </c>
      <c r="AS118" s="173">
        <f t="shared" si="35"/>
        <v>1.5260922359517878E-58</v>
      </c>
      <c r="AT118" s="174" t="str">
        <f t="shared" si="36"/>
        <v>saniert</v>
      </c>
      <c r="AU118" s="174" cm="1">
        <f t="array" ref="AU118">IF(
    AS118 &gt; (IF(
        AT118 = "unsaniert",
        (MIN(IF(AT$1:AT$166="unsaniert",AS$1:AS$166)) + MAX(IF(AT$1:AT$166="unsaniert",AS$1:AS$166))) / 2,
        IF(
            AT118 = "teilsaniert",
            (MIN(IF(AT$1:AT$166="teilsaniert",AS$1:AS$166)) + MAX(IF(AT$1:AT$166="teilsaniert",AS$1:AS$166))) / 2,
            (MIN(IF(AT$1:AT$166="saniert",AS$1:AS$166)) + MAX(IF(AT$1:AT$166="saniert",AS$1:AS$166))) / 2
        )
    )),
    0,
    IF(
        AS117 &lt; (IF(
            AT118 = "unsaniert",
            (MIN(IF(AT$1:AT$166="unsaniert",AS$1:AS$166)) + MAX(IF(AT$1:AT$166="unsaniert",AS$1:AS$166))) / 2,
            IF(
                AT118 = "teilsaniert",
                (MIN(IF(AT$1:AT$166="teilsaniert",AS$1:AS$166)) + MAX(IF(AT$1:AT$166="teilsaniert",AS$1:AS$166))) / 2,
                (MIN(IF(AT$1:AT$166="saniert",AS$1:AS$166)) + MAX(IF(AT$1:AT$166="saniert",AS$1:AS$166))) / 2
            )
        )),
        0,
        AR118
    )
)</f>
        <v>0</v>
      </c>
      <c r="AV118" s="160"/>
      <c r="AW118" s="160"/>
      <c r="AX118" s="160"/>
      <c r="AY118" s="174">
        <f t="shared" si="46"/>
        <v>-1.7642580508884962</v>
      </c>
      <c r="AZ118" s="173">
        <f t="shared" si="48"/>
        <v>0</v>
      </c>
      <c r="BA118" s="174" t="str">
        <f t="shared" si="49"/>
        <v>saniert</v>
      </c>
      <c r="BB118" s="174" cm="1">
        <f t="array" ref="BB118">IF(
    AZ118 &gt; (IF(
        BA118 = "unsaniert",
        (MIN(IF(BA$1:BA$166="unsaniert",AZ$1:AZ$166)) + MAX(IF(BA$1:BA$166="unsaniert",AZ$1:AZ$166))) / 2,
        IF(
            BA118 = "teilsaniert",
            (MIN(IF(BA$1:BA$166="teilsaniert",AZ$1:AZ$166)) + MAX(IF(BA$1:BA$166="teilsaniert",AZ$1:AZ$166))) / 2,
            (MIN(IF(BA$1:BA$166="saniert",AZ$1:AZ$166)) + MAX(IF(BA$1:BA$166="saniert",AZ$1:AZ$166))) / 2
        )
    )),
    0,
    IF(
        AZ117 &lt; (IF(
            BA118 = "unsaniert",
            (MIN(IF(BA$1:BA$166="unsaniert",AZ$1:AZ$166)) + MAX(IF(BA$1:BA$166="unsaniert",AZ$1:AZ$166))) / 2,
            IF(
                BA118 = "teilsaniert",
                (MIN(IF(BA$1:BA$166="teilsaniert",AZ$1:AZ$166)) + MAX(IF(BA$1:BA$166="teilsaniert",AZ$1:AZ$166))) / 2,
                (MIN(IF(BA$1:BA$166="saniert",AZ$1:AZ$166)) + MAX(IF(BA$1:BA$166="saniert",AZ$1:AZ$166))) / 2
            )
        )),
        0,
        AY118
    )
)</f>
        <v>0</v>
      </c>
      <c r="BC118" s="160"/>
      <c r="BD118" s="160"/>
      <c r="BE118" s="160"/>
      <c r="BF118" s="174">
        <f t="shared" si="47"/>
        <v>-1.9420028485338836</v>
      </c>
      <c r="BG118" s="173">
        <f t="shared" si="37"/>
        <v>1.4155139986309746E-207</v>
      </c>
      <c r="BH118" s="174" t="str">
        <f t="shared" si="38"/>
        <v>saniert</v>
      </c>
      <c r="BI118" s="174" cm="1">
        <f t="array" ref="BI118">IF(
    BG118 &gt; (IF(
        BH118 = "unsaniert",
        (MIN(IF(BH$1:BH$166="unsaniert",BG$1:BG$166)) + MAX(IF(BH$1:BH$166="unsaniert",BG$1:BG$166))) / 2,
        IF(
            BH118 = "teilsaniert",
            (MIN(IF(BH$1:BH$166="teilsaniert",BG$1:BG$166)) + MAX(IF(BH$1:BH$166="teilsaniert",BG$1:BG$166))) / 2,
            (MIN(IF(BH$1:BH$166="saniert",BG$1:BG$166)) + MAX(IF(BH$1:BH$166="saniert",BG$1:BG$166))) / 2
        )
    )),
    0,
    IF(
        BG117 &lt; (IF(
            BH118 = "unsaniert",
            (MIN(IF(BH$1:BH$166="unsaniert",BG$1:BG$166)) + MAX(IF(BH$1:BH$166="unsaniert",BG$1:BG$166))) / 2,
            IF(
                BH118 = "teilsaniert",
                (MIN(IF(BH$1:BH$166="teilsaniert",BG$1:BG$166)) + MAX(IF(BH$1:BH$166="teilsaniert",BG$1:BG$166))) / 2,
                (MIN(IF(BH$1:BH$166="saniert",BG$1:BG$166)) + MAX(IF(BH$1:BH$166="saniert",BG$1:BG$166))) / 2
            )
        )),
        0,
        BF118
    )
)</f>
        <v>0</v>
      </c>
    </row>
    <row r="119" spans="2:61">
      <c r="B119" s="174">
        <f t="shared" si="39"/>
        <v>-1.2057274690470643</v>
      </c>
      <c r="C119" s="173">
        <f>_xlfn.NORM.DIST(B119, B5,C5, TRUE)</f>
        <v>0</v>
      </c>
      <c r="D119" s="174" t="str">
        <f t="shared" si="26"/>
        <v>saniert</v>
      </c>
      <c r="E119" s="174" cm="1">
        <f t="array" ref="E119">IF(
    C119 &gt; (IF(
        D119 = "unsaniert",
        (MIN(IF(D$1:D$166="unsaniert",C$1:C$166)) + MAX(IF(D$1:D$166="unsaniert",C$1:C$166))) / 2,
        IF(
            D119 = "teilsaniert",
            (MIN(IF(D$1:D$166="teilsaniert",C$1:C$166)) + MAX(IF(D$1:D$166="teilsaniert",C$1:C$166))) / 2,
            (MIN(IF(D$1:D$166="saniert",C$1:C$166)) + MAX(IF(D$1:D$166="saniert",C$1:C$166))) / 2
        )
    )),
    0,
    IF(
        C118 &lt; (IF(
            D119 = "unsaniert",
            (MIN(IF(D$1:D$166="unsaniert",C$1:C$166)) + MAX(IF(D$1:D$166="unsaniert",C$1:C$166))) / 2,
            IF(
                D119 = "teilsaniert",
                (MIN(IF(D$1:D$166="teilsaniert",C$1:C$166)) + MAX(IF(D$1:D$166="teilsaniert",C$1:C$166))) / 2,
                (MIN(IF(D$1:D$166="saniert",C$1:C$166)) + MAX(IF(D$1:D$166="saniert",C$1:C$166))) / 2
            )
        )),
        0,
        B119
    )
)</f>
        <v>0</v>
      </c>
      <c r="H119" s="160"/>
      <c r="I119" s="174">
        <f t="shared" si="40"/>
        <v>-1.7529730766585676</v>
      </c>
      <c r="J119" s="173">
        <f>_xlfn.NORM.DIST(I119, I5,J5, TRUE)</f>
        <v>0</v>
      </c>
      <c r="K119" s="174" t="str">
        <f t="shared" si="27"/>
        <v>saniert</v>
      </c>
      <c r="L119" s="174" cm="1">
        <f t="array" ref="L119">IF(
    J119 &gt; (IF(
        K119 = "unsaniert",
        (MIN(IF(K$1:K$166="unsaniert",J$1:J$166)) + MAX(IF(K$1:K$166="unsaniert",J$1:J$166))) / 2,
        IF(
            K119 = "teilsaniert",
            (MIN(IF(K$1:K$166="teilsaniert",J$1:J$166)) + MAX(IF(K$1:K$166="teilsaniert",J$1:J$166))) / 2,
            (MIN(IF(K$1:K$166="saniert",J$1:J$166)) + MAX(IF(K$1:K$166="saniert",J$1:J$166))) / 2
        )
    )),
    0,
    IF(
        J118 &lt; (IF(
            K119 = "unsaniert",
            (MIN(IF(K$1:K$166="unsaniert",J$1:J$166)) + MAX(IF(K$1:K$166="unsaniert",J$1:J$166))) / 2,
            IF(
                K119 = "teilsaniert",
                (MIN(IF(K$1:K$166="teilsaniert",J$1:J$166)) + MAX(IF(K$1:K$166="teilsaniert",J$1:J$166))) / 2,
                (MIN(IF(K$1:K$166="saniert",J$1:J$166)) + MAX(IF(K$1:K$166="saniert",J$1:J$166))) / 2
            )
        )),
        0,
        I119
    )
)</f>
        <v>0</v>
      </c>
      <c r="O119" s="160"/>
      <c r="P119" s="174">
        <f t="shared" si="41"/>
        <v>-2.1792196806393997</v>
      </c>
      <c r="Q119" s="173">
        <f>_xlfn.NORM.DIST(P119, P5,Q5, TRUE)</f>
        <v>0</v>
      </c>
      <c r="R119" s="174" t="str">
        <f t="shared" si="28"/>
        <v>saniert</v>
      </c>
      <c r="S119" s="174" cm="1">
        <f t="array" ref="S119">IF(
    Q119 &gt; (IF(
        R119 = "unsaniert",
        (MIN(IF(R$1:R$166="unsaniert",Q$1:Q$166)) + MAX(IF(R$1:R$166="unsaniert",Q$1:Q$166))) / 2,
        IF(
            R119 = "teilsaniert",
            (MIN(IF(R$1:R$166="teilsaniert",Q$1:Q$166)) + MAX(IF(R$1:R$166="teilsaniert",Q$1:Q$166))) / 2,
            (MIN(IF(R$1:R$166="saniert",Q$1:Q$166)) + MAX(IF(R$1:R$166="saniert",Q$1:Q$166))) / 2
        )
    )),
    0,
    IF(
        Q118 &lt; (IF(
            R119 = "unsaniert",
            (MIN(IF(R$1:R$166="unsaniert",Q$1:Q$166)) + MAX(IF(R$1:R$166="unsaniert",Q$1:Q$166))) / 2,
            IF(
                R119 = "teilsaniert",
                (MIN(IF(R$1:R$166="teilsaniert",Q$1:Q$166)) + MAX(IF(R$1:R$166="teilsaniert",Q$1:Q$166))) / 2,
                (MIN(IF(R$1:R$166="saniert",Q$1:Q$166)) + MAX(IF(R$1:R$166="saniert",Q$1:Q$166))) / 2
            )
        )),
        0,
        P119
    )
)</f>
        <v>0</v>
      </c>
      <c r="W119" s="174">
        <f t="shared" si="42"/>
        <v>-1.2023624844691709</v>
      </c>
      <c r="X119" s="173">
        <f t="shared" si="29"/>
        <v>1.3852710433982555E-272</v>
      </c>
      <c r="Y119" s="174" t="str">
        <f t="shared" si="30"/>
        <v>saniert</v>
      </c>
      <c r="Z119" s="174" cm="1">
        <f t="array" ref="Z119">IF(
    X119 &gt; (IF(
        Y119 = "unsaniert",
        (MIN(IF(Y$29:Y$166="unsaniert",X$29:X$166)) + MAX(IF(Y$29:Y$166="unsaniert",X$29:X$166))) / 2,
        IF(
            Y119 = "teilsaniert",
            (MIN(IF(Y$29:Y$166="teilsaniert",X$29:X$166)) + MAX(IF(Y$29:Y$166="teilsaniert",X$29:X$166))) / 2,
            (MIN(IF(Y$29:Y$166="saniert",X$29:X$166)) + MAX(IF(Y$29:Y$166="saniert",X$29:X$166))) / 2
        )
    )),
    0,
    IF(
        X118 &lt; (IF(
            Y119 = "unsaniert",
            (MIN(IF(Y$29:Y$166="unsaniert",X$29:X$166)) + MAX(IF(Y$29:Y$166="unsaniert",X$29:X$166))) / 2,
            IF(
                Y119 = "teilsaniert",
                (MIN(IF(Y$29:Y$166="teilsaniert",X$29:X$166)) + MAX(IF(Y$29:Y$166="teilsaniert",X$29:X$166))) / 2,
                (MIN(IF(Y$29:Y$166="saniert",X$29:X$166)) + MAX(IF(Y$29:Y$166="saniert",X$29:X$166))) / 2
            )
        )),
        0,
        W119
    )
)</f>
        <v>0</v>
      </c>
      <c r="AA119" s="160"/>
      <c r="AB119" s="160"/>
      <c r="AC119" s="160"/>
      <c r="AD119" s="174">
        <f t="shared" si="43"/>
        <v>-1.7578267054042704</v>
      </c>
      <c r="AE119" s="173">
        <f t="shared" si="31"/>
        <v>0</v>
      </c>
      <c r="AF119" s="174" t="str">
        <f t="shared" si="32"/>
        <v>saniert</v>
      </c>
      <c r="AG119" s="174" cm="1">
        <f t="array" ref="AG119">IF(
    AE119 &gt; (IF(
        AF119 = "unsaniert",
        (MIN(IF(AF$1:AF$166="unsaniert",AE$1:AE$166)) + MAX(IF(AF$1:AF$166="unsaniert",AE$1:AE$166))) / 2,
        IF(
            AF119 = "teilsaniert",
            (MIN(IF(AF$1:AF$166="teilsaniert",AE$1:AE$166)) + MAX(IF(AF$1:AF$166="teilsaniert",AE$1:AE$166))) / 2,
            (MIN(IF(AF$1:AF$166="saniert",AE$1:AE$166)) + MAX(IF(AF$1:AF$166="saniert",AE$1:AE$166))) / 2
        )
    )),
    0,
    IF(
        AE118 &lt; (IF(
            AF119 = "unsaniert",
            (MIN(IF(AF$1:AF$166="unsaniert",AE$1:AE$166)) + MAX(IF(AF$1:AF$166="unsaniert",AE$1:AE$166))) / 2,
            IF(
                AF119 = "teilsaniert",
                (MIN(IF(AF$1:AF$166="teilsaniert",AE$1:AE$166)) + MAX(IF(AF$1:AF$166="teilsaniert",AE$1:AE$166))) / 2,
                (MIN(IF(AF$1:AF$166="saniert",AE$1:AE$166)) + MAX(IF(AF$1:AF$166="saniert",AE$1:AE$166))) / 2
            )
        )),
        0,
        AD119
    )
)</f>
        <v>0</v>
      </c>
      <c r="AH119" s="160"/>
      <c r="AI119" s="160"/>
      <c r="AJ119" s="160"/>
      <c r="AK119" s="174">
        <f t="shared" si="44"/>
        <v>-2.1452517523056644</v>
      </c>
      <c r="AL119" s="173">
        <f t="shared" si="33"/>
        <v>0</v>
      </c>
      <c r="AM119" s="174" t="str">
        <f t="shared" si="34"/>
        <v>saniert</v>
      </c>
      <c r="AN119" s="174" cm="1">
        <f t="array" ref="AN119">IF(
    AL119 &gt; (IF(
        AM119 = "unsaniert",
        (MIN(IF(AM$1:AM$166="unsaniert",AL$1:AL$166)) + MAX(IF(AM$1:AM$166="unsaniert",AL$1:AL$166))) / 2,
        IF(
            AM119 = "teilsaniert",
            (MIN(IF(AM$1:AM$166="teilsaniert",AL$1:AL$166)) + MAX(IF(AM$1:AM$166="teilsaniert",AL$1:AL$166))) / 2,
            (MIN(IF(AM$1:AM$166="saniert",AL$1:AL$166)) + MAX(IF(AM$1:AM$166="saniert",AL$1:AL$166))) / 2
        )
    )),
    0,
    IF(
        AL118 &lt; (IF(
            AM119 = "unsaniert",
            (MIN(IF(AM$1:AM$166="unsaniert",AL$1:AL$166)) + MAX(IF(AM$1:AM$166="unsaniert",AL$1:AL$166))) / 2,
            IF(
                AM119 = "teilsaniert",
                (MIN(IF(AM$1:AM$166="teilsaniert",AL$1:AL$166)) + MAX(IF(AM$1:AM$166="teilsaniert",AL$1:AL$166))) / 2,
                (MIN(IF(AM$1:AM$166="saniert",AL$1:AL$166)) + MAX(IF(AM$1:AM$166="saniert",AL$1:AL$166))) / 2
            )
        )),
        0,
        AK119
    )
)</f>
        <v>0</v>
      </c>
      <c r="AR119" s="174">
        <f t="shared" si="45"/>
        <v>-0.80735686748529967</v>
      </c>
      <c r="AS119" s="173">
        <f t="shared" si="35"/>
        <v>3.622313741020959E-60</v>
      </c>
      <c r="AT119" s="174" t="str">
        <f t="shared" si="36"/>
        <v>saniert</v>
      </c>
      <c r="AU119" s="174" cm="1">
        <f t="array" ref="AU119">IF(
    AS119 &gt; (IF(
        AT119 = "unsaniert",
        (MIN(IF(AT$1:AT$166="unsaniert",AS$1:AS$166)) + MAX(IF(AT$1:AT$166="unsaniert",AS$1:AS$166))) / 2,
        IF(
            AT119 = "teilsaniert",
            (MIN(IF(AT$1:AT$166="teilsaniert",AS$1:AS$166)) + MAX(IF(AT$1:AT$166="teilsaniert",AS$1:AS$166))) / 2,
            (MIN(IF(AT$1:AT$166="saniert",AS$1:AS$166)) + MAX(IF(AT$1:AT$166="saniert",AS$1:AS$166))) / 2
        )
    )),
    0,
    IF(
        AS118 &lt; (IF(
            AT119 = "unsaniert",
            (MIN(IF(AT$1:AT$166="unsaniert",AS$1:AS$166)) + MAX(IF(AT$1:AT$166="unsaniert",AS$1:AS$166))) / 2,
            IF(
                AT119 = "teilsaniert",
                (MIN(IF(AT$1:AT$166="teilsaniert",AS$1:AS$166)) + MAX(IF(AT$1:AT$166="teilsaniert",AS$1:AS$166))) / 2,
                (MIN(IF(AT$1:AT$166="saniert",AS$1:AS$166)) + MAX(IF(AT$1:AT$166="saniert",AS$1:AS$166))) / 2
            )
        )),
        0,
        AR119
    )
)</f>
        <v>0</v>
      </c>
      <c r="AV119" s="160"/>
      <c r="AW119" s="160"/>
      <c r="AX119" s="160"/>
      <c r="AY119" s="174">
        <f t="shared" si="46"/>
        <v>-1.7942580508884962</v>
      </c>
      <c r="AZ119" s="173">
        <f t="shared" si="48"/>
        <v>0</v>
      </c>
      <c r="BA119" s="174" t="str">
        <f t="shared" si="49"/>
        <v>saniert</v>
      </c>
      <c r="BB119" s="174" cm="1">
        <f t="array" ref="BB119">IF(
    AZ119 &gt; (IF(
        BA119 = "unsaniert",
        (MIN(IF(BA$1:BA$166="unsaniert",AZ$1:AZ$166)) + MAX(IF(BA$1:BA$166="unsaniert",AZ$1:AZ$166))) / 2,
        IF(
            BA119 = "teilsaniert",
            (MIN(IF(BA$1:BA$166="teilsaniert",AZ$1:AZ$166)) + MAX(IF(BA$1:BA$166="teilsaniert",AZ$1:AZ$166))) / 2,
            (MIN(IF(BA$1:BA$166="saniert",AZ$1:AZ$166)) + MAX(IF(BA$1:BA$166="saniert",AZ$1:AZ$166))) / 2
        )
    )),
    0,
    IF(
        AZ118 &lt; (IF(
            BA119 = "unsaniert",
            (MIN(IF(BA$1:BA$166="unsaniert",AZ$1:AZ$166)) + MAX(IF(BA$1:BA$166="unsaniert",AZ$1:AZ$166))) / 2,
            IF(
                BA119 = "teilsaniert",
                (MIN(IF(BA$1:BA$166="teilsaniert",AZ$1:AZ$166)) + MAX(IF(BA$1:BA$166="teilsaniert",AZ$1:AZ$166))) / 2,
                (MIN(IF(BA$1:BA$166="saniert",AZ$1:AZ$166)) + MAX(IF(BA$1:BA$166="saniert",AZ$1:AZ$166))) / 2
            )
        )),
        0,
        AY119
    )
)</f>
        <v>0</v>
      </c>
      <c r="BC119" s="160"/>
      <c r="BD119" s="160"/>
      <c r="BE119" s="160"/>
      <c r="BF119" s="174">
        <f t="shared" si="47"/>
        <v>-1.9720028485338836</v>
      </c>
      <c r="BG119" s="173">
        <f t="shared" si="37"/>
        <v>4.8782310152042707E-213</v>
      </c>
      <c r="BH119" s="174" t="str">
        <f t="shared" si="38"/>
        <v>saniert</v>
      </c>
      <c r="BI119" s="174" cm="1">
        <f t="array" ref="BI119">IF(
    BG119 &gt; (IF(
        BH119 = "unsaniert",
        (MIN(IF(BH$1:BH$166="unsaniert",BG$1:BG$166)) + MAX(IF(BH$1:BH$166="unsaniert",BG$1:BG$166))) / 2,
        IF(
            BH119 = "teilsaniert",
            (MIN(IF(BH$1:BH$166="teilsaniert",BG$1:BG$166)) + MAX(IF(BH$1:BH$166="teilsaniert",BG$1:BG$166))) / 2,
            (MIN(IF(BH$1:BH$166="saniert",BG$1:BG$166)) + MAX(IF(BH$1:BH$166="saniert",BG$1:BG$166))) / 2
        )
    )),
    0,
    IF(
        BG118 &lt; (IF(
            BH119 = "unsaniert",
            (MIN(IF(BH$1:BH$166="unsaniert",BG$1:BG$166)) + MAX(IF(BH$1:BH$166="unsaniert",BG$1:BG$166))) / 2,
            IF(
                BH119 = "teilsaniert",
                (MIN(IF(BH$1:BH$166="teilsaniert",BG$1:BG$166)) + MAX(IF(BH$1:BH$166="teilsaniert",BG$1:BG$166))) / 2,
                (MIN(IF(BH$1:BH$166="saniert",BG$1:BG$166)) + MAX(IF(BH$1:BH$166="saniert",BG$1:BG$166))) / 2
            )
        )),
        0,
        BF119
    )
)</f>
        <v>0</v>
      </c>
    </row>
    <row r="120" spans="2:61">
      <c r="B120" s="174">
        <f t="shared" si="39"/>
        <v>-1.2357274690470643</v>
      </c>
      <c r="C120" s="173">
        <f>_xlfn.NORM.DIST(B120, B5,C5, TRUE)</f>
        <v>0</v>
      </c>
      <c r="D120" s="174" t="str">
        <f t="shared" si="26"/>
        <v>saniert</v>
      </c>
      <c r="E120" s="174" cm="1">
        <f t="array" ref="E120">IF(
    C120 &gt; (IF(
        D120 = "unsaniert",
        (MIN(IF(D$1:D$166="unsaniert",C$1:C$166)) + MAX(IF(D$1:D$166="unsaniert",C$1:C$166))) / 2,
        IF(
            D120 = "teilsaniert",
            (MIN(IF(D$1:D$166="teilsaniert",C$1:C$166)) + MAX(IF(D$1:D$166="teilsaniert",C$1:C$166))) / 2,
            (MIN(IF(D$1:D$166="saniert",C$1:C$166)) + MAX(IF(D$1:D$166="saniert",C$1:C$166))) / 2
        )
    )),
    0,
    IF(
        C119 &lt; (IF(
            D120 = "unsaniert",
            (MIN(IF(D$1:D$166="unsaniert",C$1:C$166)) + MAX(IF(D$1:D$166="unsaniert",C$1:C$166))) / 2,
            IF(
                D120 = "teilsaniert",
                (MIN(IF(D$1:D$166="teilsaniert",C$1:C$166)) + MAX(IF(D$1:D$166="teilsaniert",C$1:C$166))) / 2,
                (MIN(IF(D$1:D$166="saniert",C$1:C$166)) + MAX(IF(D$1:D$166="saniert",C$1:C$166))) / 2
            )
        )),
        0,
        B120
    )
)</f>
        <v>0</v>
      </c>
      <c r="H120" s="160"/>
      <c r="I120" s="174">
        <f t="shared" si="40"/>
        <v>-1.7829730766585676</v>
      </c>
      <c r="J120" s="173">
        <f>_xlfn.NORM.DIST(I120, I5,J5, TRUE)</f>
        <v>0</v>
      </c>
      <c r="K120" s="174" t="str">
        <f t="shared" si="27"/>
        <v>saniert</v>
      </c>
      <c r="L120" s="174" cm="1">
        <f t="array" ref="L120">IF(
    J120 &gt; (IF(
        K120 = "unsaniert",
        (MIN(IF(K$1:K$166="unsaniert",J$1:J$166)) + MAX(IF(K$1:K$166="unsaniert",J$1:J$166))) / 2,
        IF(
            K120 = "teilsaniert",
            (MIN(IF(K$1:K$166="teilsaniert",J$1:J$166)) + MAX(IF(K$1:K$166="teilsaniert",J$1:J$166))) / 2,
            (MIN(IF(K$1:K$166="saniert",J$1:J$166)) + MAX(IF(K$1:K$166="saniert",J$1:J$166))) / 2
        )
    )),
    0,
    IF(
        J119 &lt; (IF(
            K120 = "unsaniert",
            (MIN(IF(K$1:K$166="unsaniert",J$1:J$166)) + MAX(IF(K$1:K$166="unsaniert",J$1:J$166))) / 2,
            IF(
                K120 = "teilsaniert",
                (MIN(IF(K$1:K$166="teilsaniert",J$1:J$166)) + MAX(IF(K$1:K$166="teilsaniert",J$1:J$166))) / 2,
                (MIN(IF(K$1:K$166="saniert",J$1:J$166)) + MAX(IF(K$1:K$166="saniert",J$1:J$166))) / 2
            )
        )),
        0,
        I120
    )
)</f>
        <v>0</v>
      </c>
      <c r="O120" s="160"/>
      <c r="P120" s="174">
        <f t="shared" si="41"/>
        <v>-2.2092196806393996</v>
      </c>
      <c r="Q120" s="173">
        <f>_xlfn.NORM.DIST(P120, P5,Q5, TRUE)</f>
        <v>0</v>
      </c>
      <c r="R120" s="174" t="str">
        <f t="shared" si="28"/>
        <v>saniert</v>
      </c>
      <c r="S120" s="174" cm="1">
        <f t="array" ref="S120">IF(
    Q120 &gt; (IF(
        R120 = "unsaniert",
        (MIN(IF(R$1:R$166="unsaniert",Q$1:Q$166)) + MAX(IF(R$1:R$166="unsaniert",Q$1:Q$166))) / 2,
        IF(
            R120 = "teilsaniert",
            (MIN(IF(R$1:R$166="teilsaniert",Q$1:Q$166)) + MAX(IF(R$1:R$166="teilsaniert",Q$1:Q$166))) / 2,
            (MIN(IF(R$1:R$166="saniert",Q$1:Q$166)) + MAX(IF(R$1:R$166="saniert",Q$1:Q$166))) / 2
        )
    )),
    0,
    IF(
        Q119 &lt; (IF(
            R120 = "unsaniert",
            (MIN(IF(R$1:R$166="unsaniert",Q$1:Q$166)) + MAX(IF(R$1:R$166="unsaniert",Q$1:Q$166))) / 2,
            IF(
                R120 = "teilsaniert",
                (MIN(IF(R$1:R$166="teilsaniert",Q$1:Q$166)) + MAX(IF(R$1:R$166="teilsaniert",Q$1:Q$166))) / 2,
                (MIN(IF(R$1:R$166="saniert",Q$1:Q$166)) + MAX(IF(R$1:R$166="saniert",Q$1:Q$166))) / 2
            )
        )),
        0,
        P120
    )
)</f>
        <v>0</v>
      </c>
      <c r="W120" s="174">
        <f t="shared" si="42"/>
        <v>-1.232362484469171</v>
      </c>
      <c r="X120" s="173">
        <f t="shared" si="29"/>
        <v>1.3110481358262689E-279</v>
      </c>
      <c r="Y120" s="174" t="str">
        <f t="shared" si="30"/>
        <v>saniert</v>
      </c>
      <c r="Z120" s="174" cm="1">
        <f t="array" ref="Z120">IF(
    X120 &gt; (IF(
        Y120 = "unsaniert",
        (MIN(IF(Y$29:Y$166="unsaniert",X$29:X$166)) + MAX(IF(Y$29:Y$166="unsaniert",X$29:X$166))) / 2,
        IF(
            Y120 = "teilsaniert",
            (MIN(IF(Y$29:Y$166="teilsaniert",X$29:X$166)) + MAX(IF(Y$29:Y$166="teilsaniert",X$29:X$166))) / 2,
            (MIN(IF(Y$29:Y$166="saniert",X$29:X$166)) + MAX(IF(Y$29:Y$166="saniert",X$29:X$166))) / 2
        )
    )),
    0,
    IF(
        X119 &lt; (IF(
            Y120 = "unsaniert",
            (MIN(IF(Y$29:Y$166="unsaniert",X$29:X$166)) + MAX(IF(Y$29:Y$166="unsaniert",X$29:X$166))) / 2,
            IF(
                Y120 = "teilsaniert",
                (MIN(IF(Y$29:Y$166="teilsaniert",X$29:X$166)) + MAX(IF(Y$29:Y$166="teilsaniert",X$29:X$166))) / 2,
                (MIN(IF(Y$29:Y$166="saniert",X$29:X$166)) + MAX(IF(Y$29:Y$166="saniert",X$29:X$166))) / 2
            )
        )),
        0,
        W120
    )
)</f>
        <v>0</v>
      </c>
      <c r="AA120" s="160"/>
      <c r="AB120" s="160"/>
      <c r="AC120" s="160"/>
      <c r="AD120" s="174">
        <f t="shared" si="43"/>
        <v>-1.7878267054042705</v>
      </c>
      <c r="AE120" s="173">
        <f t="shared" si="31"/>
        <v>0</v>
      </c>
      <c r="AF120" s="174" t="str">
        <f t="shared" si="32"/>
        <v>saniert</v>
      </c>
      <c r="AG120" s="174" cm="1">
        <f t="array" ref="AG120">IF(
    AE120 &gt; (IF(
        AF120 = "unsaniert",
        (MIN(IF(AF$1:AF$166="unsaniert",AE$1:AE$166)) + MAX(IF(AF$1:AF$166="unsaniert",AE$1:AE$166))) / 2,
        IF(
            AF120 = "teilsaniert",
            (MIN(IF(AF$1:AF$166="teilsaniert",AE$1:AE$166)) + MAX(IF(AF$1:AF$166="teilsaniert",AE$1:AE$166))) / 2,
            (MIN(IF(AF$1:AF$166="saniert",AE$1:AE$166)) + MAX(IF(AF$1:AF$166="saniert",AE$1:AE$166))) / 2
        )
    )),
    0,
    IF(
        AE119 &lt; (IF(
            AF120 = "unsaniert",
            (MIN(IF(AF$1:AF$166="unsaniert",AE$1:AE$166)) + MAX(IF(AF$1:AF$166="unsaniert",AE$1:AE$166))) / 2,
            IF(
                AF120 = "teilsaniert",
                (MIN(IF(AF$1:AF$166="teilsaniert",AE$1:AE$166)) + MAX(IF(AF$1:AF$166="teilsaniert",AE$1:AE$166))) / 2,
                (MIN(IF(AF$1:AF$166="saniert",AE$1:AE$166)) + MAX(IF(AF$1:AF$166="saniert",AE$1:AE$166))) / 2
            )
        )),
        0,
        AD120
    )
)</f>
        <v>0</v>
      </c>
      <c r="AH120" s="160"/>
      <c r="AI120" s="160"/>
      <c r="AJ120" s="160"/>
      <c r="AK120" s="174">
        <f t="shared" si="44"/>
        <v>-2.1752517523056643</v>
      </c>
      <c r="AL120" s="173">
        <f t="shared" si="33"/>
        <v>0</v>
      </c>
      <c r="AM120" s="174" t="str">
        <f t="shared" si="34"/>
        <v>saniert</v>
      </c>
      <c r="AN120" s="174" cm="1">
        <f t="array" ref="AN120">IF(
    AL120 &gt; (IF(
        AM120 = "unsaniert",
        (MIN(IF(AM$1:AM$166="unsaniert",AL$1:AL$166)) + MAX(IF(AM$1:AM$166="unsaniert",AL$1:AL$166))) / 2,
        IF(
            AM120 = "teilsaniert",
            (MIN(IF(AM$1:AM$166="teilsaniert",AL$1:AL$166)) + MAX(IF(AM$1:AM$166="teilsaniert",AL$1:AL$166))) / 2,
            (MIN(IF(AM$1:AM$166="saniert",AL$1:AL$166)) + MAX(IF(AM$1:AM$166="saniert",AL$1:AL$166))) / 2
        )
    )),
    0,
    IF(
        AL119 &lt; (IF(
            AM120 = "unsaniert",
            (MIN(IF(AM$1:AM$166="unsaniert",AL$1:AL$166)) + MAX(IF(AM$1:AM$166="unsaniert",AL$1:AL$166))) / 2,
            IF(
                AM120 = "teilsaniert",
                (MIN(IF(AM$1:AM$166="teilsaniert",AL$1:AL$166)) + MAX(IF(AM$1:AM$166="teilsaniert",AL$1:AL$166))) / 2,
                (MIN(IF(AM$1:AM$166="saniert",AL$1:AL$166)) + MAX(IF(AM$1:AM$166="saniert",AL$1:AL$166))) / 2
            )
        )),
        0,
        AK120
    )
)</f>
        <v>0</v>
      </c>
      <c r="AR120" s="174">
        <f t="shared" si="45"/>
        <v>-0.83735686748529969</v>
      </c>
      <c r="AS120" s="173">
        <f t="shared" si="35"/>
        <v>8.156506739640775E-62</v>
      </c>
      <c r="AT120" s="174" t="str">
        <f t="shared" si="36"/>
        <v>saniert</v>
      </c>
      <c r="AU120" s="174" cm="1">
        <f t="array" ref="AU120">IF(
    AS120 &gt; (IF(
        AT120 = "unsaniert",
        (MIN(IF(AT$1:AT$166="unsaniert",AS$1:AS$166)) + MAX(IF(AT$1:AT$166="unsaniert",AS$1:AS$166))) / 2,
        IF(
            AT120 = "teilsaniert",
            (MIN(IF(AT$1:AT$166="teilsaniert",AS$1:AS$166)) + MAX(IF(AT$1:AT$166="teilsaniert",AS$1:AS$166))) / 2,
            (MIN(IF(AT$1:AT$166="saniert",AS$1:AS$166)) + MAX(IF(AT$1:AT$166="saniert",AS$1:AS$166))) / 2
        )
    )),
    0,
    IF(
        AS119 &lt; (IF(
            AT120 = "unsaniert",
            (MIN(IF(AT$1:AT$166="unsaniert",AS$1:AS$166)) + MAX(IF(AT$1:AT$166="unsaniert",AS$1:AS$166))) / 2,
            IF(
                AT120 = "teilsaniert",
                (MIN(IF(AT$1:AT$166="teilsaniert",AS$1:AS$166)) + MAX(IF(AT$1:AT$166="teilsaniert",AS$1:AS$166))) / 2,
                (MIN(IF(AT$1:AT$166="saniert",AS$1:AS$166)) + MAX(IF(AT$1:AT$166="saniert",AS$1:AS$166))) / 2
            )
        )),
        0,
        AR120
    )
)</f>
        <v>0</v>
      </c>
      <c r="AV120" s="160"/>
      <c r="AW120" s="160"/>
      <c r="AX120" s="160"/>
      <c r="AY120" s="174">
        <f t="shared" si="46"/>
        <v>-1.8242580508884962</v>
      </c>
      <c r="AZ120" s="173">
        <f t="shared" si="48"/>
        <v>0</v>
      </c>
      <c r="BA120" s="174" t="str">
        <f t="shared" si="49"/>
        <v>saniert</v>
      </c>
      <c r="BB120" s="174" cm="1">
        <f t="array" ref="BB120">IF(
    AZ120 &gt; (IF(
        BA120 = "unsaniert",
        (MIN(IF(BA$1:BA$166="unsaniert",AZ$1:AZ$166)) + MAX(IF(BA$1:BA$166="unsaniert",AZ$1:AZ$166))) / 2,
        IF(
            BA120 = "teilsaniert",
            (MIN(IF(BA$1:BA$166="teilsaniert",AZ$1:AZ$166)) + MAX(IF(BA$1:BA$166="teilsaniert",AZ$1:AZ$166))) / 2,
            (MIN(IF(BA$1:BA$166="saniert",AZ$1:AZ$166)) + MAX(IF(BA$1:BA$166="saniert",AZ$1:AZ$166))) / 2
        )
    )),
    0,
    IF(
        AZ119 &lt; (IF(
            BA120 = "unsaniert",
            (MIN(IF(BA$1:BA$166="unsaniert",AZ$1:AZ$166)) + MAX(IF(BA$1:BA$166="unsaniert",AZ$1:AZ$166))) / 2,
            IF(
                BA120 = "teilsaniert",
                (MIN(IF(BA$1:BA$166="teilsaniert",AZ$1:AZ$166)) + MAX(IF(BA$1:BA$166="teilsaniert",AZ$1:AZ$166))) / 2,
                (MIN(IF(BA$1:BA$166="saniert",AZ$1:AZ$166)) + MAX(IF(BA$1:BA$166="saniert",AZ$1:AZ$166))) / 2
            )
        )),
        0,
        AY120
    )
)</f>
        <v>0</v>
      </c>
      <c r="BC120" s="160"/>
      <c r="BD120" s="160"/>
      <c r="BE120" s="160"/>
      <c r="BF120" s="174">
        <f t="shared" si="47"/>
        <v>-2.0020028485338837</v>
      </c>
      <c r="BG120" s="173">
        <f t="shared" si="37"/>
        <v>1.425580283611995E-218</v>
      </c>
      <c r="BH120" s="174" t="str">
        <f t="shared" si="38"/>
        <v>saniert</v>
      </c>
      <c r="BI120" s="174" cm="1">
        <f t="array" ref="BI120">IF(
    BG120 &gt; (IF(
        BH120 = "unsaniert",
        (MIN(IF(BH$1:BH$166="unsaniert",BG$1:BG$166)) + MAX(IF(BH$1:BH$166="unsaniert",BG$1:BG$166))) / 2,
        IF(
            BH120 = "teilsaniert",
            (MIN(IF(BH$1:BH$166="teilsaniert",BG$1:BG$166)) + MAX(IF(BH$1:BH$166="teilsaniert",BG$1:BG$166))) / 2,
            (MIN(IF(BH$1:BH$166="saniert",BG$1:BG$166)) + MAX(IF(BH$1:BH$166="saniert",BG$1:BG$166))) / 2
        )
    )),
    0,
    IF(
        BG119 &lt; (IF(
            BH120 = "unsaniert",
            (MIN(IF(BH$1:BH$166="unsaniert",BG$1:BG$166)) + MAX(IF(BH$1:BH$166="unsaniert",BG$1:BG$166))) / 2,
            IF(
                BH120 = "teilsaniert",
                (MIN(IF(BH$1:BH$166="teilsaniert",BG$1:BG$166)) + MAX(IF(BH$1:BH$166="teilsaniert",BG$1:BG$166))) / 2,
                (MIN(IF(BH$1:BH$166="saniert",BG$1:BG$166)) + MAX(IF(BH$1:BH$166="saniert",BG$1:BG$166))) / 2
            )
        )),
        0,
        BF120
    )
)</f>
        <v>0</v>
      </c>
    </row>
    <row r="121" spans="2:61">
      <c r="B121" s="174">
        <f t="shared" si="39"/>
        <v>-1.2657274690470643</v>
      </c>
      <c r="C121" s="173">
        <f>_xlfn.NORM.DIST(B121, B5,C5, TRUE)</f>
        <v>0</v>
      </c>
      <c r="D121" s="174" t="str">
        <f t="shared" si="26"/>
        <v>saniert</v>
      </c>
      <c r="E121" s="174" cm="1">
        <f t="array" ref="E121">IF(
    C121 &gt; (IF(
        D121 = "unsaniert",
        (MIN(IF(D$1:D$166="unsaniert",C$1:C$166)) + MAX(IF(D$1:D$166="unsaniert",C$1:C$166))) / 2,
        IF(
            D121 = "teilsaniert",
            (MIN(IF(D$1:D$166="teilsaniert",C$1:C$166)) + MAX(IF(D$1:D$166="teilsaniert",C$1:C$166))) / 2,
            (MIN(IF(D$1:D$166="saniert",C$1:C$166)) + MAX(IF(D$1:D$166="saniert",C$1:C$166))) / 2
        )
    )),
    0,
    IF(
        C120 &lt; (IF(
            D121 = "unsaniert",
            (MIN(IF(D$1:D$166="unsaniert",C$1:C$166)) + MAX(IF(D$1:D$166="unsaniert",C$1:C$166))) / 2,
            IF(
                D121 = "teilsaniert",
                (MIN(IF(D$1:D$166="teilsaniert",C$1:C$166)) + MAX(IF(D$1:D$166="teilsaniert",C$1:C$166))) / 2,
                (MIN(IF(D$1:D$166="saniert",C$1:C$166)) + MAX(IF(D$1:D$166="saniert",C$1:C$166))) / 2
            )
        )),
        0,
        B121
    )
)</f>
        <v>0</v>
      </c>
      <c r="H121" s="160"/>
      <c r="I121" s="174">
        <f t="shared" si="40"/>
        <v>-1.8129730766585677</v>
      </c>
      <c r="J121" s="173">
        <f>_xlfn.NORM.DIST(I121, I5,J5, TRUE)</f>
        <v>0</v>
      </c>
      <c r="K121" s="174" t="str">
        <f t="shared" si="27"/>
        <v>saniert</v>
      </c>
      <c r="L121" s="174" cm="1">
        <f t="array" ref="L121">IF(
    J121 &gt; (IF(
        K121 = "unsaniert",
        (MIN(IF(K$1:K$166="unsaniert",J$1:J$166)) + MAX(IF(K$1:K$166="unsaniert",J$1:J$166))) / 2,
        IF(
            K121 = "teilsaniert",
            (MIN(IF(K$1:K$166="teilsaniert",J$1:J$166)) + MAX(IF(K$1:K$166="teilsaniert",J$1:J$166))) / 2,
            (MIN(IF(K$1:K$166="saniert",J$1:J$166)) + MAX(IF(K$1:K$166="saniert",J$1:J$166))) / 2
        )
    )),
    0,
    IF(
        J120 &lt; (IF(
            K121 = "unsaniert",
            (MIN(IF(K$1:K$166="unsaniert",J$1:J$166)) + MAX(IF(K$1:K$166="unsaniert",J$1:J$166))) / 2,
            IF(
                K121 = "teilsaniert",
                (MIN(IF(K$1:K$166="teilsaniert",J$1:J$166)) + MAX(IF(K$1:K$166="teilsaniert",J$1:J$166))) / 2,
                (MIN(IF(K$1:K$166="saniert",J$1:J$166)) + MAX(IF(K$1:K$166="saniert",J$1:J$166))) / 2
            )
        )),
        0,
        I121
    )
)</f>
        <v>0</v>
      </c>
      <c r="O121" s="160"/>
      <c r="P121" s="174">
        <f t="shared" si="41"/>
        <v>-2.2392196806393994</v>
      </c>
      <c r="Q121" s="173">
        <f>_xlfn.NORM.DIST(P121, P5,Q5, TRUE)</f>
        <v>0</v>
      </c>
      <c r="R121" s="174" t="str">
        <f t="shared" si="28"/>
        <v>saniert</v>
      </c>
      <c r="S121" s="174" cm="1">
        <f t="array" ref="S121">IF(
    Q121 &gt; (IF(
        R121 = "unsaniert",
        (MIN(IF(R$1:R$166="unsaniert",Q$1:Q$166)) + MAX(IF(R$1:R$166="unsaniert",Q$1:Q$166))) / 2,
        IF(
            R121 = "teilsaniert",
            (MIN(IF(R$1:R$166="teilsaniert",Q$1:Q$166)) + MAX(IF(R$1:R$166="teilsaniert",Q$1:Q$166))) / 2,
            (MIN(IF(R$1:R$166="saniert",Q$1:Q$166)) + MAX(IF(R$1:R$166="saniert",Q$1:Q$166))) / 2
        )
    )),
    0,
    IF(
        Q120 &lt; (IF(
            R121 = "unsaniert",
            (MIN(IF(R$1:R$166="unsaniert",Q$1:Q$166)) + MAX(IF(R$1:R$166="unsaniert",Q$1:Q$166))) / 2,
            IF(
                R121 = "teilsaniert",
                (MIN(IF(R$1:R$166="teilsaniert",Q$1:Q$166)) + MAX(IF(R$1:R$166="teilsaniert",Q$1:Q$166))) / 2,
                (MIN(IF(R$1:R$166="saniert",Q$1:Q$166)) + MAX(IF(R$1:R$166="saniert",Q$1:Q$166))) / 2
            )
        )),
        0,
        P121
    )
)</f>
        <v>0</v>
      </c>
      <c r="W121" s="174">
        <f t="shared" si="42"/>
        <v>-1.262362484469171</v>
      </c>
      <c r="X121" s="173">
        <f t="shared" si="29"/>
        <v>1.0085403466379412E-286</v>
      </c>
      <c r="Y121" s="174" t="str">
        <f t="shared" si="30"/>
        <v>saniert</v>
      </c>
      <c r="Z121" s="174" cm="1">
        <f t="array" ref="Z121">IF(
    X121 &gt; (IF(
        Y121 = "unsaniert",
        (MIN(IF(Y$29:Y$166="unsaniert",X$29:X$166)) + MAX(IF(Y$29:Y$166="unsaniert",X$29:X$166))) / 2,
        IF(
            Y121 = "teilsaniert",
            (MIN(IF(Y$29:Y$166="teilsaniert",X$29:X$166)) + MAX(IF(Y$29:Y$166="teilsaniert",X$29:X$166))) / 2,
            (MIN(IF(Y$29:Y$166="saniert",X$29:X$166)) + MAX(IF(Y$29:Y$166="saniert",X$29:X$166))) / 2
        )
    )),
    0,
    IF(
        X120 &lt; (IF(
            Y121 = "unsaniert",
            (MIN(IF(Y$29:Y$166="unsaniert",X$29:X$166)) + MAX(IF(Y$29:Y$166="unsaniert",X$29:X$166))) / 2,
            IF(
                Y121 = "teilsaniert",
                (MIN(IF(Y$29:Y$166="teilsaniert",X$29:X$166)) + MAX(IF(Y$29:Y$166="teilsaniert",X$29:X$166))) / 2,
                (MIN(IF(Y$29:Y$166="saniert",X$29:X$166)) + MAX(IF(Y$29:Y$166="saniert",X$29:X$166))) / 2
            )
        )),
        0,
        W121
    )
)</f>
        <v>0</v>
      </c>
      <c r="AA121" s="160"/>
      <c r="AB121" s="160"/>
      <c r="AC121" s="160"/>
      <c r="AD121" s="174">
        <f t="shared" si="43"/>
        <v>-1.8178267054042705</v>
      </c>
      <c r="AE121" s="173">
        <f t="shared" si="31"/>
        <v>0</v>
      </c>
      <c r="AF121" s="174" t="str">
        <f t="shared" si="32"/>
        <v>saniert</v>
      </c>
      <c r="AG121" s="174" cm="1">
        <f t="array" ref="AG121">IF(
    AE121 &gt; (IF(
        AF121 = "unsaniert",
        (MIN(IF(AF$1:AF$166="unsaniert",AE$1:AE$166)) + MAX(IF(AF$1:AF$166="unsaniert",AE$1:AE$166))) / 2,
        IF(
            AF121 = "teilsaniert",
            (MIN(IF(AF$1:AF$166="teilsaniert",AE$1:AE$166)) + MAX(IF(AF$1:AF$166="teilsaniert",AE$1:AE$166))) / 2,
            (MIN(IF(AF$1:AF$166="saniert",AE$1:AE$166)) + MAX(IF(AF$1:AF$166="saniert",AE$1:AE$166))) / 2
        )
    )),
    0,
    IF(
        AE120 &lt; (IF(
            AF121 = "unsaniert",
            (MIN(IF(AF$1:AF$166="unsaniert",AE$1:AE$166)) + MAX(IF(AF$1:AF$166="unsaniert",AE$1:AE$166))) / 2,
            IF(
                AF121 = "teilsaniert",
                (MIN(IF(AF$1:AF$166="teilsaniert",AE$1:AE$166)) + MAX(IF(AF$1:AF$166="teilsaniert",AE$1:AE$166))) / 2,
                (MIN(IF(AF$1:AF$166="saniert",AE$1:AE$166)) + MAX(IF(AF$1:AF$166="saniert",AE$1:AE$166))) / 2
            )
        )),
        0,
        AD121
    )
)</f>
        <v>0</v>
      </c>
      <c r="AH121" s="160"/>
      <c r="AI121" s="160"/>
      <c r="AJ121" s="160"/>
      <c r="AK121" s="174">
        <f t="shared" si="44"/>
        <v>-2.2052517523056641</v>
      </c>
      <c r="AL121" s="173">
        <f t="shared" si="33"/>
        <v>0</v>
      </c>
      <c r="AM121" s="174" t="str">
        <f t="shared" si="34"/>
        <v>saniert</v>
      </c>
      <c r="AN121" s="174" cm="1">
        <f t="array" ref="AN121">IF(
    AL121 &gt; (IF(
        AM121 = "unsaniert",
        (MIN(IF(AM$1:AM$166="unsaniert",AL$1:AL$166)) + MAX(IF(AM$1:AM$166="unsaniert",AL$1:AL$166))) / 2,
        IF(
            AM121 = "teilsaniert",
            (MIN(IF(AM$1:AM$166="teilsaniert",AL$1:AL$166)) + MAX(IF(AM$1:AM$166="teilsaniert",AL$1:AL$166))) / 2,
            (MIN(IF(AM$1:AM$166="saniert",AL$1:AL$166)) + MAX(IF(AM$1:AM$166="saniert",AL$1:AL$166))) / 2
        )
    )),
    0,
    IF(
        AL120 &lt; (IF(
            AM121 = "unsaniert",
            (MIN(IF(AM$1:AM$166="unsaniert",AL$1:AL$166)) + MAX(IF(AM$1:AM$166="unsaniert",AL$1:AL$166))) / 2,
            IF(
                AM121 = "teilsaniert",
                (MIN(IF(AM$1:AM$166="teilsaniert",AL$1:AL$166)) + MAX(IF(AM$1:AM$166="teilsaniert",AL$1:AL$166))) / 2,
                (MIN(IF(AM$1:AM$166="saniert",AL$1:AL$166)) + MAX(IF(AM$1:AM$166="saniert",AL$1:AL$166))) / 2
            )
        )),
        0,
        AK121
    )
)</f>
        <v>0</v>
      </c>
      <c r="AR121" s="174">
        <f t="shared" si="45"/>
        <v>-0.86735686748529972</v>
      </c>
      <c r="AS121" s="173">
        <f t="shared" si="35"/>
        <v>1.742340014702619E-63</v>
      </c>
      <c r="AT121" s="174" t="str">
        <f t="shared" si="36"/>
        <v>saniert</v>
      </c>
      <c r="AU121" s="174" cm="1">
        <f t="array" ref="AU121">IF(
    AS121 &gt; (IF(
        AT121 = "unsaniert",
        (MIN(IF(AT$1:AT$166="unsaniert",AS$1:AS$166)) + MAX(IF(AT$1:AT$166="unsaniert",AS$1:AS$166))) / 2,
        IF(
            AT121 = "teilsaniert",
            (MIN(IF(AT$1:AT$166="teilsaniert",AS$1:AS$166)) + MAX(IF(AT$1:AT$166="teilsaniert",AS$1:AS$166))) / 2,
            (MIN(IF(AT$1:AT$166="saniert",AS$1:AS$166)) + MAX(IF(AT$1:AT$166="saniert",AS$1:AS$166))) / 2
        )
    )),
    0,
    IF(
        AS120 &lt; (IF(
            AT121 = "unsaniert",
            (MIN(IF(AT$1:AT$166="unsaniert",AS$1:AS$166)) + MAX(IF(AT$1:AT$166="unsaniert",AS$1:AS$166))) / 2,
            IF(
                AT121 = "teilsaniert",
                (MIN(IF(AT$1:AT$166="teilsaniert",AS$1:AS$166)) + MAX(IF(AT$1:AT$166="teilsaniert",AS$1:AS$166))) / 2,
                (MIN(IF(AT$1:AT$166="saniert",AS$1:AS$166)) + MAX(IF(AT$1:AT$166="saniert",AS$1:AS$166))) / 2
            )
        )),
        0,
        AR121
    )
)</f>
        <v>0</v>
      </c>
      <c r="AV121" s="160"/>
      <c r="AW121" s="160"/>
      <c r="AX121" s="160"/>
      <c r="AY121" s="174">
        <f t="shared" si="46"/>
        <v>-1.8542580508884963</v>
      </c>
      <c r="AZ121" s="173">
        <f t="shared" si="48"/>
        <v>0</v>
      </c>
      <c r="BA121" s="174" t="str">
        <f t="shared" si="49"/>
        <v>saniert</v>
      </c>
      <c r="BB121" s="174" cm="1">
        <f t="array" ref="BB121">IF(
    AZ121 &gt; (IF(
        BA121 = "unsaniert",
        (MIN(IF(BA$1:BA$166="unsaniert",AZ$1:AZ$166)) + MAX(IF(BA$1:BA$166="unsaniert",AZ$1:AZ$166))) / 2,
        IF(
            BA121 = "teilsaniert",
            (MIN(IF(BA$1:BA$166="teilsaniert",AZ$1:AZ$166)) + MAX(IF(BA$1:BA$166="teilsaniert",AZ$1:AZ$166))) / 2,
            (MIN(IF(BA$1:BA$166="saniert",AZ$1:AZ$166)) + MAX(IF(BA$1:BA$166="saniert",AZ$1:AZ$166))) / 2
        )
    )),
    0,
    IF(
        AZ120 &lt; (IF(
            BA121 = "unsaniert",
            (MIN(IF(BA$1:BA$166="unsaniert",AZ$1:AZ$166)) + MAX(IF(BA$1:BA$166="unsaniert",AZ$1:AZ$166))) / 2,
            IF(
                BA121 = "teilsaniert",
                (MIN(IF(BA$1:BA$166="teilsaniert",AZ$1:AZ$166)) + MAX(IF(BA$1:BA$166="teilsaniert",AZ$1:AZ$166))) / 2,
                (MIN(IF(BA$1:BA$166="saniert",AZ$1:AZ$166)) + MAX(IF(BA$1:BA$166="saniert",AZ$1:AZ$166))) / 2
            )
        )),
        0,
        AY121
    )
)</f>
        <v>0</v>
      </c>
      <c r="BC121" s="160"/>
      <c r="BD121" s="160"/>
      <c r="BE121" s="160"/>
      <c r="BF121" s="174">
        <f t="shared" si="47"/>
        <v>-2.0320028485338835</v>
      </c>
      <c r="BG121" s="173">
        <f t="shared" si="37"/>
        <v>3.5326470482686729E-224</v>
      </c>
      <c r="BH121" s="174" t="str">
        <f t="shared" si="38"/>
        <v>saniert</v>
      </c>
      <c r="BI121" s="174" cm="1">
        <f t="array" ref="BI121">IF(
    BG121 &gt; (IF(
        BH121 = "unsaniert",
        (MIN(IF(BH$1:BH$166="unsaniert",BG$1:BG$166)) + MAX(IF(BH$1:BH$166="unsaniert",BG$1:BG$166))) / 2,
        IF(
            BH121 = "teilsaniert",
            (MIN(IF(BH$1:BH$166="teilsaniert",BG$1:BG$166)) + MAX(IF(BH$1:BH$166="teilsaniert",BG$1:BG$166))) / 2,
            (MIN(IF(BH$1:BH$166="saniert",BG$1:BG$166)) + MAX(IF(BH$1:BH$166="saniert",BG$1:BG$166))) / 2
        )
    )),
    0,
    IF(
        BG120 &lt; (IF(
            BH121 = "unsaniert",
            (MIN(IF(BH$1:BH$166="unsaniert",BG$1:BG$166)) + MAX(IF(BH$1:BH$166="unsaniert",BG$1:BG$166))) / 2,
            IF(
                BH121 = "teilsaniert",
                (MIN(IF(BH$1:BH$166="teilsaniert",BG$1:BG$166)) + MAX(IF(BH$1:BH$166="teilsaniert",BG$1:BG$166))) / 2,
                (MIN(IF(BH$1:BH$166="saniert",BG$1:BG$166)) + MAX(IF(BH$1:BH$166="saniert",BG$1:BG$166))) / 2
            )
        )),
        0,
        BF121
    )
)</f>
        <v>0</v>
      </c>
    </row>
    <row r="122" spans="2:61">
      <c r="B122" s="174">
        <f t="shared" si="39"/>
        <v>-1.2957274690470644</v>
      </c>
      <c r="C122" s="173">
        <f>_xlfn.NORM.DIST(B122, B5,C5, TRUE)</f>
        <v>0</v>
      </c>
      <c r="D122" s="174" t="str">
        <f t="shared" si="26"/>
        <v>saniert</v>
      </c>
      <c r="E122" s="174" cm="1">
        <f t="array" ref="E122">IF(
    C122 &gt; (IF(
        D122 = "unsaniert",
        (MIN(IF(D$1:D$166="unsaniert",C$1:C$166)) + MAX(IF(D$1:D$166="unsaniert",C$1:C$166))) / 2,
        IF(
            D122 = "teilsaniert",
            (MIN(IF(D$1:D$166="teilsaniert",C$1:C$166)) + MAX(IF(D$1:D$166="teilsaniert",C$1:C$166))) / 2,
            (MIN(IF(D$1:D$166="saniert",C$1:C$166)) + MAX(IF(D$1:D$166="saniert",C$1:C$166))) / 2
        )
    )),
    0,
    IF(
        C121 &lt; (IF(
            D122 = "unsaniert",
            (MIN(IF(D$1:D$166="unsaniert",C$1:C$166)) + MAX(IF(D$1:D$166="unsaniert",C$1:C$166))) / 2,
            IF(
                D122 = "teilsaniert",
                (MIN(IF(D$1:D$166="teilsaniert",C$1:C$166)) + MAX(IF(D$1:D$166="teilsaniert",C$1:C$166))) / 2,
                (MIN(IF(D$1:D$166="saniert",C$1:C$166)) + MAX(IF(D$1:D$166="saniert",C$1:C$166))) / 2
            )
        )),
        0,
        B122
    )
)</f>
        <v>0</v>
      </c>
      <c r="H122" s="160"/>
      <c r="I122" s="174">
        <f t="shared" si="40"/>
        <v>-1.8429730766585677</v>
      </c>
      <c r="J122" s="173">
        <f>_xlfn.NORM.DIST(I122, I5,J5, TRUE)</f>
        <v>0</v>
      </c>
      <c r="K122" s="174" t="str">
        <f t="shared" si="27"/>
        <v>saniert</v>
      </c>
      <c r="L122" s="174" cm="1">
        <f t="array" ref="L122">IF(
    J122 &gt; (IF(
        K122 = "unsaniert",
        (MIN(IF(K$1:K$166="unsaniert",J$1:J$166)) + MAX(IF(K$1:K$166="unsaniert",J$1:J$166))) / 2,
        IF(
            K122 = "teilsaniert",
            (MIN(IF(K$1:K$166="teilsaniert",J$1:J$166)) + MAX(IF(K$1:K$166="teilsaniert",J$1:J$166))) / 2,
            (MIN(IF(K$1:K$166="saniert",J$1:J$166)) + MAX(IF(K$1:K$166="saniert",J$1:J$166))) / 2
        )
    )),
    0,
    IF(
        J121 &lt; (IF(
            K122 = "unsaniert",
            (MIN(IF(K$1:K$166="unsaniert",J$1:J$166)) + MAX(IF(K$1:K$166="unsaniert",J$1:J$166))) / 2,
            IF(
                K122 = "teilsaniert",
                (MIN(IF(K$1:K$166="teilsaniert",J$1:J$166)) + MAX(IF(K$1:K$166="teilsaniert",J$1:J$166))) / 2,
                (MIN(IF(K$1:K$166="saniert",J$1:J$166)) + MAX(IF(K$1:K$166="saniert",J$1:J$166))) / 2
            )
        )),
        0,
        I122
    )
)</f>
        <v>0</v>
      </c>
      <c r="O122" s="160"/>
      <c r="P122" s="174">
        <f t="shared" si="41"/>
        <v>-2.2692196806393992</v>
      </c>
      <c r="Q122" s="173">
        <f>_xlfn.NORM.DIST(P122, P5,Q5, TRUE)</f>
        <v>0</v>
      </c>
      <c r="R122" s="174" t="str">
        <f t="shared" si="28"/>
        <v>saniert</v>
      </c>
      <c r="S122" s="174" cm="1">
        <f t="array" ref="S122">IF(
    Q122 &gt; (IF(
        R122 = "unsaniert",
        (MIN(IF(R$1:R$166="unsaniert",Q$1:Q$166)) + MAX(IF(R$1:R$166="unsaniert",Q$1:Q$166))) / 2,
        IF(
            R122 = "teilsaniert",
            (MIN(IF(R$1:R$166="teilsaniert",Q$1:Q$166)) + MAX(IF(R$1:R$166="teilsaniert",Q$1:Q$166))) / 2,
            (MIN(IF(R$1:R$166="saniert",Q$1:Q$166)) + MAX(IF(R$1:R$166="saniert",Q$1:Q$166))) / 2
        )
    )),
    0,
    IF(
        Q121 &lt; (IF(
            R122 = "unsaniert",
            (MIN(IF(R$1:R$166="unsaniert",Q$1:Q$166)) + MAX(IF(R$1:R$166="unsaniert",Q$1:Q$166))) / 2,
            IF(
                R122 = "teilsaniert",
                (MIN(IF(R$1:R$166="teilsaniert",Q$1:Q$166)) + MAX(IF(R$1:R$166="teilsaniert",Q$1:Q$166))) / 2,
                (MIN(IF(R$1:R$166="saniert",Q$1:Q$166)) + MAX(IF(R$1:R$166="saniert",Q$1:Q$166))) / 2
            )
        )),
        0,
        P122
    )
)</f>
        <v>0</v>
      </c>
      <c r="W122" s="174">
        <f t="shared" si="42"/>
        <v>-1.292362484469171</v>
      </c>
      <c r="X122" s="173">
        <f t="shared" si="29"/>
        <v>6.3060429298278092E-294</v>
      </c>
      <c r="Y122" s="174" t="str">
        <f t="shared" si="30"/>
        <v>saniert</v>
      </c>
      <c r="Z122" s="174" cm="1">
        <f t="array" ref="Z122">IF(
    X122 &gt; (IF(
        Y122 = "unsaniert",
        (MIN(IF(Y$29:Y$166="unsaniert",X$29:X$166)) + MAX(IF(Y$29:Y$166="unsaniert",X$29:X$166))) / 2,
        IF(
            Y122 = "teilsaniert",
            (MIN(IF(Y$29:Y$166="teilsaniert",X$29:X$166)) + MAX(IF(Y$29:Y$166="teilsaniert",X$29:X$166))) / 2,
            (MIN(IF(Y$29:Y$166="saniert",X$29:X$166)) + MAX(IF(Y$29:Y$166="saniert",X$29:X$166))) / 2
        )
    )),
    0,
    IF(
        X121 &lt; (IF(
            Y122 = "unsaniert",
            (MIN(IF(Y$29:Y$166="unsaniert",X$29:X$166)) + MAX(IF(Y$29:Y$166="unsaniert",X$29:X$166))) / 2,
            IF(
                Y122 = "teilsaniert",
                (MIN(IF(Y$29:Y$166="teilsaniert",X$29:X$166)) + MAX(IF(Y$29:Y$166="teilsaniert",X$29:X$166))) / 2,
                (MIN(IF(Y$29:Y$166="saniert",X$29:X$166)) + MAX(IF(Y$29:Y$166="saniert",X$29:X$166))) / 2
            )
        )),
        0,
        W122
    )
)</f>
        <v>0</v>
      </c>
      <c r="AA122" s="160"/>
      <c r="AB122" s="160"/>
      <c r="AC122" s="160"/>
      <c r="AD122" s="174">
        <f t="shared" si="43"/>
        <v>-1.8478267054042705</v>
      </c>
      <c r="AE122" s="173">
        <f t="shared" si="31"/>
        <v>0</v>
      </c>
      <c r="AF122" s="174" t="str">
        <f t="shared" si="32"/>
        <v>saniert</v>
      </c>
      <c r="AG122" s="174" cm="1">
        <f t="array" ref="AG122">IF(
    AE122 &gt; (IF(
        AF122 = "unsaniert",
        (MIN(IF(AF$1:AF$166="unsaniert",AE$1:AE$166)) + MAX(IF(AF$1:AF$166="unsaniert",AE$1:AE$166))) / 2,
        IF(
            AF122 = "teilsaniert",
            (MIN(IF(AF$1:AF$166="teilsaniert",AE$1:AE$166)) + MAX(IF(AF$1:AF$166="teilsaniert",AE$1:AE$166))) / 2,
            (MIN(IF(AF$1:AF$166="saniert",AE$1:AE$166)) + MAX(IF(AF$1:AF$166="saniert",AE$1:AE$166))) / 2
        )
    )),
    0,
    IF(
        AE121 &lt; (IF(
            AF122 = "unsaniert",
            (MIN(IF(AF$1:AF$166="unsaniert",AE$1:AE$166)) + MAX(IF(AF$1:AF$166="unsaniert",AE$1:AE$166))) / 2,
            IF(
                AF122 = "teilsaniert",
                (MIN(IF(AF$1:AF$166="teilsaniert",AE$1:AE$166)) + MAX(IF(AF$1:AF$166="teilsaniert",AE$1:AE$166))) / 2,
                (MIN(IF(AF$1:AF$166="saniert",AE$1:AE$166)) + MAX(IF(AF$1:AF$166="saniert",AE$1:AE$166))) / 2
            )
        )),
        0,
        AD122
    )
)</f>
        <v>0</v>
      </c>
      <c r="AH122" s="160"/>
      <c r="AI122" s="160"/>
      <c r="AJ122" s="160"/>
      <c r="AK122" s="174">
        <f t="shared" si="44"/>
        <v>-2.2352517523056639</v>
      </c>
      <c r="AL122" s="173">
        <f t="shared" si="33"/>
        <v>0</v>
      </c>
      <c r="AM122" s="174" t="str">
        <f t="shared" si="34"/>
        <v>saniert</v>
      </c>
      <c r="AN122" s="174" cm="1">
        <f t="array" ref="AN122">IF(
    AL122 &gt; (IF(
        AM122 = "unsaniert",
        (MIN(IF(AM$1:AM$166="unsaniert",AL$1:AL$166)) + MAX(IF(AM$1:AM$166="unsaniert",AL$1:AL$166))) / 2,
        IF(
            AM122 = "teilsaniert",
            (MIN(IF(AM$1:AM$166="teilsaniert",AL$1:AL$166)) + MAX(IF(AM$1:AM$166="teilsaniert",AL$1:AL$166))) / 2,
            (MIN(IF(AM$1:AM$166="saniert",AL$1:AL$166)) + MAX(IF(AM$1:AM$166="saniert",AL$1:AL$166))) / 2
        )
    )),
    0,
    IF(
        AL121 &lt; (IF(
            AM122 = "unsaniert",
            (MIN(IF(AM$1:AM$166="unsaniert",AL$1:AL$166)) + MAX(IF(AM$1:AM$166="unsaniert",AL$1:AL$166))) / 2,
            IF(
                AM122 = "teilsaniert",
                (MIN(IF(AM$1:AM$166="teilsaniert",AL$1:AL$166)) + MAX(IF(AM$1:AM$166="teilsaniert",AL$1:AL$166))) / 2,
                (MIN(IF(AM$1:AM$166="saniert",AL$1:AL$166)) + MAX(IF(AM$1:AM$166="saniert",AL$1:AL$166))) / 2
            )
        )),
        0,
        AK122
    )
)</f>
        <v>0</v>
      </c>
      <c r="AR122" s="174">
        <f t="shared" si="45"/>
        <v>-0.89735686748529975</v>
      </c>
      <c r="AS122" s="173">
        <f t="shared" si="35"/>
        <v>3.5307747159873286E-65</v>
      </c>
      <c r="AT122" s="174" t="str">
        <f t="shared" si="36"/>
        <v>saniert</v>
      </c>
      <c r="AU122" s="174" cm="1">
        <f t="array" ref="AU122">IF(
    AS122 &gt; (IF(
        AT122 = "unsaniert",
        (MIN(IF(AT$1:AT$166="unsaniert",AS$1:AS$166)) + MAX(IF(AT$1:AT$166="unsaniert",AS$1:AS$166))) / 2,
        IF(
            AT122 = "teilsaniert",
            (MIN(IF(AT$1:AT$166="teilsaniert",AS$1:AS$166)) + MAX(IF(AT$1:AT$166="teilsaniert",AS$1:AS$166))) / 2,
            (MIN(IF(AT$1:AT$166="saniert",AS$1:AS$166)) + MAX(IF(AT$1:AT$166="saniert",AS$1:AS$166))) / 2
        )
    )),
    0,
    IF(
        AS121 &lt; (IF(
            AT122 = "unsaniert",
            (MIN(IF(AT$1:AT$166="unsaniert",AS$1:AS$166)) + MAX(IF(AT$1:AT$166="unsaniert",AS$1:AS$166))) / 2,
            IF(
                AT122 = "teilsaniert",
                (MIN(IF(AT$1:AT$166="teilsaniert",AS$1:AS$166)) + MAX(IF(AT$1:AT$166="teilsaniert",AS$1:AS$166))) / 2,
                (MIN(IF(AT$1:AT$166="saniert",AS$1:AS$166)) + MAX(IF(AT$1:AT$166="saniert",AS$1:AS$166))) / 2
            )
        )),
        0,
        AR122
    )
)</f>
        <v>0</v>
      </c>
      <c r="AV122" s="160"/>
      <c r="AW122" s="160"/>
      <c r="AX122" s="160"/>
      <c r="AY122" s="174">
        <f t="shared" si="46"/>
        <v>-1.8842580508884963</v>
      </c>
      <c r="AZ122" s="173">
        <f t="shared" si="48"/>
        <v>0</v>
      </c>
      <c r="BA122" s="174" t="str">
        <f t="shared" si="49"/>
        <v>saniert</v>
      </c>
      <c r="BB122" s="174" cm="1">
        <f t="array" ref="BB122">IF(
    AZ122 &gt; (IF(
        BA122 = "unsaniert",
        (MIN(IF(BA$1:BA$166="unsaniert",AZ$1:AZ$166)) + MAX(IF(BA$1:BA$166="unsaniert",AZ$1:AZ$166))) / 2,
        IF(
            BA122 = "teilsaniert",
            (MIN(IF(BA$1:BA$166="teilsaniert",AZ$1:AZ$166)) + MAX(IF(BA$1:BA$166="teilsaniert",AZ$1:AZ$166))) / 2,
            (MIN(IF(BA$1:BA$166="saniert",AZ$1:AZ$166)) + MAX(IF(BA$1:BA$166="saniert",AZ$1:AZ$166))) / 2
        )
    )),
    0,
    IF(
        AZ121 &lt; (IF(
            BA122 = "unsaniert",
            (MIN(IF(BA$1:BA$166="unsaniert",AZ$1:AZ$166)) + MAX(IF(BA$1:BA$166="unsaniert",AZ$1:AZ$166))) / 2,
            IF(
                BA122 = "teilsaniert",
                (MIN(IF(BA$1:BA$166="teilsaniert",AZ$1:AZ$166)) + MAX(IF(BA$1:BA$166="teilsaniert",AZ$1:AZ$166))) / 2,
                (MIN(IF(BA$1:BA$166="saniert",AZ$1:AZ$166)) + MAX(IF(BA$1:BA$166="saniert",AZ$1:AZ$166))) / 2
            )
        )),
        0,
        AY122
    )
)</f>
        <v>0</v>
      </c>
      <c r="BC122" s="160"/>
      <c r="BD122" s="160"/>
      <c r="BE122" s="160"/>
      <c r="BF122" s="174">
        <f t="shared" si="47"/>
        <v>-2.0620028485338833</v>
      </c>
      <c r="BG122" s="173">
        <f t="shared" si="37"/>
        <v>7.4231163376927367E-230</v>
      </c>
      <c r="BH122" s="174" t="str">
        <f t="shared" si="38"/>
        <v>saniert</v>
      </c>
      <c r="BI122" s="174" cm="1">
        <f t="array" ref="BI122">IF(
    BG122 &gt; (IF(
        BH122 = "unsaniert",
        (MIN(IF(BH$1:BH$166="unsaniert",BG$1:BG$166)) + MAX(IF(BH$1:BH$166="unsaniert",BG$1:BG$166))) / 2,
        IF(
            BH122 = "teilsaniert",
            (MIN(IF(BH$1:BH$166="teilsaniert",BG$1:BG$166)) + MAX(IF(BH$1:BH$166="teilsaniert",BG$1:BG$166))) / 2,
            (MIN(IF(BH$1:BH$166="saniert",BG$1:BG$166)) + MAX(IF(BH$1:BH$166="saniert",BG$1:BG$166))) / 2
        )
    )),
    0,
    IF(
        BG121 &lt; (IF(
            BH122 = "unsaniert",
            (MIN(IF(BH$1:BH$166="unsaniert",BG$1:BG$166)) + MAX(IF(BH$1:BH$166="unsaniert",BG$1:BG$166))) / 2,
            IF(
                BH122 = "teilsaniert",
                (MIN(IF(BH$1:BH$166="teilsaniert",BG$1:BG$166)) + MAX(IF(BH$1:BH$166="teilsaniert",BG$1:BG$166))) / 2,
                (MIN(IF(BH$1:BH$166="saniert",BG$1:BG$166)) + MAX(IF(BH$1:BH$166="saniert",BG$1:BG$166))) / 2
            )
        )),
        0,
        BF122
    )
)</f>
        <v>0</v>
      </c>
    </row>
    <row r="123" spans="2:61">
      <c r="B123" s="174">
        <f t="shared" si="39"/>
        <v>-1.3257274690470644</v>
      </c>
      <c r="C123" s="173">
        <f>_xlfn.NORM.DIST(B123, B5,C5, TRUE)</f>
        <v>0</v>
      </c>
      <c r="D123" s="174" t="str">
        <f t="shared" si="26"/>
        <v>saniert</v>
      </c>
      <c r="E123" s="174" cm="1">
        <f t="array" ref="E123">IF(
    C123 &gt; (IF(
        D123 = "unsaniert",
        (MIN(IF(D$1:D$166="unsaniert",C$1:C$166)) + MAX(IF(D$1:D$166="unsaniert",C$1:C$166))) / 2,
        IF(
            D123 = "teilsaniert",
            (MIN(IF(D$1:D$166="teilsaniert",C$1:C$166)) + MAX(IF(D$1:D$166="teilsaniert",C$1:C$166))) / 2,
            (MIN(IF(D$1:D$166="saniert",C$1:C$166)) + MAX(IF(D$1:D$166="saniert",C$1:C$166))) / 2
        )
    )),
    0,
    IF(
        C122 &lt; (IF(
            D123 = "unsaniert",
            (MIN(IF(D$1:D$166="unsaniert",C$1:C$166)) + MAX(IF(D$1:D$166="unsaniert",C$1:C$166))) / 2,
            IF(
                D123 = "teilsaniert",
                (MIN(IF(D$1:D$166="teilsaniert",C$1:C$166)) + MAX(IF(D$1:D$166="teilsaniert",C$1:C$166))) / 2,
                (MIN(IF(D$1:D$166="saniert",C$1:C$166)) + MAX(IF(D$1:D$166="saniert",C$1:C$166))) / 2
            )
        )),
        0,
        B123
    )
)</f>
        <v>0</v>
      </c>
      <c r="H123" s="160"/>
      <c r="I123" s="174">
        <f t="shared" si="40"/>
        <v>-1.8729730766585677</v>
      </c>
      <c r="J123" s="173">
        <f>_xlfn.NORM.DIST(I123, I5,J5, TRUE)</f>
        <v>0</v>
      </c>
      <c r="K123" s="174" t="str">
        <f t="shared" si="27"/>
        <v>saniert</v>
      </c>
      <c r="L123" s="174" cm="1">
        <f t="array" ref="L123">IF(
    J123 &gt; (IF(
        K123 = "unsaniert",
        (MIN(IF(K$1:K$166="unsaniert",J$1:J$166)) + MAX(IF(K$1:K$166="unsaniert",J$1:J$166))) / 2,
        IF(
            K123 = "teilsaniert",
            (MIN(IF(K$1:K$166="teilsaniert",J$1:J$166)) + MAX(IF(K$1:K$166="teilsaniert",J$1:J$166))) / 2,
            (MIN(IF(K$1:K$166="saniert",J$1:J$166)) + MAX(IF(K$1:K$166="saniert",J$1:J$166))) / 2
        )
    )),
    0,
    IF(
        J122 &lt; (IF(
            K123 = "unsaniert",
            (MIN(IF(K$1:K$166="unsaniert",J$1:J$166)) + MAX(IF(K$1:K$166="unsaniert",J$1:J$166))) / 2,
            IF(
                K123 = "teilsaniert",
                (MIN(IF(K$1:K$166="teilsaniert",J$1:J$166)) + MAX(IF(K$1:K$166="teilsaniert",J$1:J$166))) / 2,
                (MIN(IF(K$1:K$166="saniert",J$1:J$166)) + MAX(IF(K$1:K$166="saniert",J$1:J$166))) / 2
            )
        )),
        0,
        I123
    )
)</f>
        <v>0</v>
      </c>
      <c r="O123" s="160"/>
      <c r="P123" s="174">
        <f t="shared" si="41"/>
        <v>-2.299219680639399</v>
      </c>
      <c r="Q123" s="173">
        <f>_xlfn.NORM.DIST(P123, P5,Q5, TRUE)</f>
        <v>0</v>
      </c>
      <c r="R123" s="174" t="str">
        <f t="shared" si="28"/>
        <v>saniert</v>
      </c>
      <c r="S123" s="174" cm="1">
        <f t="array" ref="S123">IF(
    Q123 &gt; (IF(
        R123 = "unsaniert",
        (MIN(IF(R$1:R$166="unsaniert",Q$1:Q$166)) + MAX(IF(R$1:R$166="unsaniert",Q$1:Q$166))) / 2,
        IF(
            R123 = "teilsaniert",
            (MIN(IF(R$1:R$166="teilsaniert",Q$1:Q$166)) + MAX(IF(R$1:R$166="teilsaniert",Q$1:Q$166))) / 2,
            (MIN(IF(R$1:R$166="saniert",Q$1:Q$166)) + MAX(IF(R$1:R$166="saniert",Q$1:Q$166))) / 2
        )
    )),
    0,
    IF(
        Q122 &lt; (IF(
            R123 = "unsaniert",
            (MIN(IF(R$1:R$166="unsaniert",Q$1:Q$166)) + MAX(IF(R$1:R$166="unsaniert",Q$1:Q$166))) / 2,
            IF(
                R123 = "teilsaniert",
                (MIN(IF(R$1:R$166="teilsaniert",Q$1:Q$166)) + MAX(IF(R$1:R$166="teilsaniert",Q$1:Q$166))) / 2,
                (MIN(IF(R$1:R$166="saniert",Q$1:Q$166)) + MAX(IF(R$1:R$166="saniert",Q$1:Q$166))) / 2
            )
        )),
        0,
        P123
    )
)</f>
        <v>0</v>
      </c>
      <c r="W123" s="174">
        <f t="shared" si="42"/>
        <v>-1.322362484469171</v>
      </c>
      <c r="X123" s="173">
        <f t="shared" si="29"/>
        <v>3.2048513359616823E-301</v>
      </c>
      <c r="Y123" s="174" t="str">
        <f t="shared" si="30"/>
        <v>saniert</v>
      </c>
      <c r="Z123" s="174" cm="1">
        <f t="array" ref="Z123">IF(
    X123 &gt; (IF(
        Y123 = "unsaniert",
        (MIN(IF(Y$29:Y$166="unsaniert",X$29:X$166)) + MAX(IF(Y$29:Y$166="unsaniert",X$29:X$166))) / 2,
        IF(
            Y123 = "teilsaniert",
            (MIN(IF(Y$29:Y$166="teilsaniert",X$29:X$166)) + MAX(IF(Y$29:Y$166="teilsaniert",X$29:X$166))) / 2,
            (MIN(IF(Y$29:Y$166="saniert",X$29:X$166)) + MAX(IF(Y$29:Y$166="saniert",X$29:X$166))) / 2
        )
    )),
    0,
    IF(
        X122 &lt; (IF(
            Y123 = "unsaniert",
            (MIN(IF(Y$29:Y$166="unsaniert",X$29:X$166)) + MAX(IF(Y$29:Y$166="unsaniert",X$29:X$166))) / 2,
            IF(
                Y123 = "teilsaniert",
                (MIN(IF(Y$29:Y$166="teilsaniert",X$29:X$166)) + MAX(IF(Y$29:Y$166="teilsaniert",X$29:X$166))) / 2,
                (MIN(IF(Y$29:Y$166="saniert",X$29:X$166)) + MAX(IF(Y$29:Y$166="saniert",X$29:X$166))) / 2
            )
        )),
        0,
        W123
    )
)</f>
        <v>0</v>
      </c>
      <c r="AA123" s="160"/>
      <c r="AB123" s="160"/>
      <c r="AC123" s="160"/>
      <c r="AD123" s="174">
        <f t="shared" si="43"/>
        <v>-1.8778267054042705</v>
      </c>
      <c r="AE123" s="173">
        <f t="shared" si="31"/>
        <v>0</v>
      </c>
      <c r="AF123" s="174" t="str">
        <f t="shared" si="32"/>
        <v>saniert</v>
      </c>
      <c r="AG123" s="174" cm="1">
        <f t="array" ref="AG123">IF(
    AE123 &gt; (IF(
        AF123 = "unsaniert",
        (MIN(IF(AF$1:AF$166="unsaniert",AE$1:AE$166)) + MAX(IF(AF$1:AF$166="unsaniert",AE$1:AE$166))) / 2,
        IF(
            AF123 = "teilsaniert",
            (MIN(IF(AF$1:AF$166="teilsaniert",AE$1:AE$166)) + MAX(IF(AF$1:AF$166="teilsaniert",AE$1:AE$166))) / 2,
            (MIN(IF(AF$1:AF$166="saniert",AE$1:AE$166)) + MAX(IF(AF$1:AF$166="saniert",AE$1:AE$166))) / 2
        )
    )),
    0,
    IF(
        AE122 &lt; (IF(
            AF123 = "unsaniert",
            (MIN(IF(AF$1:AF$166="unsaniert",AE$1:AE$166)) + MAX(IF(AF$1:AF$166="unsaniert",AE$1:AE$166))) / 2,
            IF(
                AF123 = "teilsaniert",
                (MIN(IF(AF$1:AF$166="teilsaniert",AE$1:AE$166)) + MAX(IF(AF$1:AF$166="teilsaniert",AE$1:AE$166))) / 2,
                (MIN(IF(AF$1:AF$166="saniert",AE$1:AE$166)) + MAX(IF(AF$1:AF$166="saniert",AE$1:AE$166))) / 2
            )
        )),
        0,
        AD123
    )
)</f>
        <v>0</v>
      </c>
      <c r="AH123" s="160"/>
      <c r="AI123" s="160"/>
      <c r="AJ123" s="160"/>
      <c r="AK123" s="174">
        <f t="shared" si="44"/>
        <v>-2.2652517523056637</v>
      </c>
      <c r="AL123" s="173">
        <f t="shared" si="33"/>
        <v>0</v>
      </c>
      <c r="AM123" s="174" t="str">
        <f t="shared" si="34"/>
        <v>saniert</v>
      </c>
      <c r="AN123" s="174" cm="1">
        <f t="array" ref="AN123">IF(
    AL123 &gt; (IF(
        AM123 = "unsaniert",
        (MIN(IF(AM$1:AM$166="unsaniert",AL$1:AL$166)) + MAX(IF(AM$1:AM$166="unsaniert",AL$1:AL$166))) / 2,
        IF(
            AM123 = "teilsaniert",
            (MIN(IF(AM$1:AM$166="teilsaniert",AL$1:AL$166)) + MAX(IF(AM$1:AM$166="teilsaniert",AL$1:AL$166))) / 2,
            (MIN(IF(AM$1:AM$166="saniert",AL$1:AL$166)) + MAX(IF(AM$1:AM$166="saniert",AL$1:AL$166))) / 2
        )
    )),
    0,
    IF(
        AL122 &lt; (IF(
            AM123 = "unsaniert",
            (MIN(IF(AM$1:AM$166="unsaniert",AL$1:AL$166)) + MAX(IF(AM$1:AM$166="unsaniert",AL$1:AL$166))) / 2,
            IF(
                AM123 = "teilsaniert",
                (MIN(IF(AM$1:AM$166="teilsaniert",AL$1:AL$166)) + MAX(IF(AM$1:AM$166="teilsaniert",AL$1:AL$166))) / 2,
                (MIN(IF(AM$1:AM$166="saniert",AL$1:AL$166)) + MAX(IF(AM$1:AM$166="saniert",AL$1:AL$166))) / 2
            )
        )),
        0,
        AK123
    )
)</f>
        <v>0</v>
      </c>
      <c r="AR123" s="174">
        <f t="shared" si="45"/>
        <v>-0.92735686748529977</v>
      </c>
      <c r="AS123" s="173">
        <f t="shared" si="35"/>
        <v>6.7875553965385632E-67</v>
      </c>
      <c r="AT123" s="174" t="str">
        <f t="shared" si="36"/>
        <v>saniert</v>
      </c>
      <c r="AU123" s="174" cm="1">
        <f t="array" ref="AU123">IF(
    AS123 &gt; (IF(
        AT123 = "unsaniert",
        (MIN(IF(AT$1:AT$166="unsaniert",AS$1:AS$166)) + MAX(IF(AT$1:AT$166="unsaniert",AS$1:AS$166))) / 2,
        IF(
            AT123 = "teilsaniert",
            (MIN(IF(AT$1:AT$166="teilsaniert",AS$1:AS$166)) + MAX(IF(AT$1:AT$166="teilsaniert",AS$1:AS$166))) / 2,
            (MIN(IF(AT$1:AT$166="saniert",AS$1:AS$166)) + MAX(IF(AT$1:AT$166="saniert",AS$1:AS$166))) / 2
        )
    )),
    0,
    IF(
        AS122 &lt; (IF(
            AT123 = "unsaniert",
            (MIN(IF(AT$1:AT$166="unsaniert",AS$1:AS$166)) + MAX(IF(AT$1:AT$166="unsaniert",AS$1:AS$166))) / 2,
            IF(
                AT123 = "teilsaniert",
                (MIN(IF(AT$1:AT$166="teilsaniert",AS$1:AS$166)) + MAX(IF(AT$1:AT$166="teilsaniert",AS$1:AS$166))) / 2,
                (MIN(IF(AT$1:AT$166="saniert",AS$1:AS$166)) + MAX(IF(AT$1:AT$166="saniert",AS$1:AS$166))) / 2
            )
        )),
        0,
        AR123
    )
)</f>
        <v>0</v>
      </c>
      <c r="AV123" s="160"/>
      <c r="AW123" s="160"/>
      <c r="AX123" s="160"/>
      <c r="AY123" s="174">
        <f t="shared" si="46"/>
        <v>-1.9142580508884963</v>
      </c>
      <c r="AZ123" s="173">
        <f t="shared" si="48"/>
        <v>0</v>
      </c>
      <c r="BA123" s="174" t="str">
        <f t="shared" si="49"/>
        <v>saniert</v>
      </c>
      <c r="BB123" s="174" cm="1">
        <f t="array" ref="BB123">IF(
    AZ123 &gt; (IF(
        BA123 = "unsaniert",
        (MIN(IF(BA$1:BA$166="unsaniert",AZ$1:AZ$166)) + MAX(IF(BA$1:BA$166="unsaniert",AZ$1:AZ$166))) / 2,
        IF(
            BA123 = "teilsaniert",
            (MIN(IF(BA$1:BA$166="teilsaniert",AZ$1:AZ$166)) + MAX(IF(BA$1:BA$166="teilsaniert",AZ$1:AZ$166))) / 2,
            (MIN(IF(BA$1:BA$166="saniert",AZ$1:AZ$166)) + MAX(IF(BA$1:BA$166="saniert",AZ$1:AZ$166))) / 2
        )
    )),
    0,
    IF(
        AZ122 &lt; (IF(
            BA123 = "unsaniert",
            (MIN(IF(BA$1:BA$166="unsaniert",AZ$1:AZ$166)) + MAX(IF(BA$1:BA$166="unsaniert",AZ$1:AZ$166))) / 2,
            IF(
                BA123 = "teilsaniert",
                (MIN(IF(BA$1:BA$166="teilsaniert",AZ$1:AZ$166)) + MAX(IF(BA$1:BA$166="teilsaniert",AZ$1:AZ$166))) / 2,
                (MIN(IF(BA$1:BA$166="saniert",AZ$1:AZ$166)) + MAX(IF(BA$1:BA$166="saniert",AZ$1:AZ$166))) / 2
            )
        )),
        0,
        AY123
    )
)</f>
        <v>0</v>
      </c>
      <c r="BC123" s="160"/>
      <c r="BD123" s="160"/>
      <c r="BE123" s="160"/>
      <c r="BF123" s="174">
        <f t="shared" si="47"/>
        <v>-2.0920028485338831</v>
      </c>
      <c r="BG123" s="173">
        <f t="shared" si="37"/>
        <v>1.3226593343238927E-235</v>
      </c>
      <c r="BH123" s="174" t="str">
        <f t="shared" si="38"/>
        <v>saniert</v>
      </c>
      <c r="BI123" s="174" cm="1">
        <f t="array" ref="BI123">IF(
    BG123 &gt; (IF(
        BH123 = "unsaniert",
        (MIN(IF(BH$1:BH$166="unsaniert",BG$1:BG$166)) + MAX(IF(BH$1:BH$166="unsaniert",BG$1:BG$166))) / 2,
        IF(
            BH123 = "teilsaniert",
            (MIN(IF(BH$1:BH$166="teilsaniert",BG$1:BG$166)) + MAX(IF(BH$1:BH$166="teilsaniert",BG$1:BG$166))) / 2,
            (MIN(IF(BH$1:BH$166="saniert",BG$1:BG$166)) + MAX(IF(BH$1:BH$166="saniert",BG$1:BG$166))) / 2
        )
    )),
    0,
    IF(
        BG122 &lt; (IF(
            BH123 = "unsaniert",
            (MIN(IF(BH$1:BH$166="unsaniert",BG$1:BG$166)) + MAX(IF(BH$1:BH$166="unsaniert",BG$1:BG$166))) / 2,
            IF(
                BH123 = "teilsaniert",
                (MIN(IF(BH$1:BH$166="teilsaniert",BG$1:BG$166)) + MAX(IF(BH$1:BH$166="teilsaniert",BG$1:BG$166))) / 2,
                (MIN(IF(BH$1:BH$166="saniert",BG$1:BG$166)) + MAX(IF(BH$1:BH$166="saniert",BG$1:BG$166))) / 2
            )
        )),
        0,
        BF123
    )
)</f>
        <v>0</v>
      </c>
    </row>
    <row r="124" spans="2:61">
      <c r="B124" s="174">
        <f t="shared" si="39"/>
        <v>-1.3557274690470644</v>
      </c>
      <c r="C124" s="173">
        <f>_xlfn.NORM.DIST(B124, B5,C5, TRUE)</f>
        <v>0</v>
      </c>
      <c r="D124" s="174" t="str">
        <f t="shared" si="26"/>
        <v>saniert</v>
      </c>
      <c r="E124" s="174" cm="1">
        <f t="array" ref="E124">IF(
    C124 &gt; (IF(
        D124 = "unsaniert",
        (MIN(IF(D$1:D$166="unsaniert",C$1:C$166)) + MAX(IF(D$1:D$166="unsaniert",C$1:C$166))) / 2,
        IF(
            D124 = "teilsaniert",
            (MIN(IF(D$1:D$166="teilsaniert",C$1:C$166)) + MAX(IF(D$1:D$166="teilsaniert",C$1:C$166))) / 2,
            (MIN(IF(D$1:D$166="saniert",C$1:C$166)) + MAX(IF(D$1:D$166="saniert",C$1:C$166))) / 2
        )
    )),
    0,
    IF(
        C123 &lt; (IF(
            D124 = "unsaniert",
            (MIN(IF(D$1:D$166="unsaniert",C$1:C$166)) + MAX(IF(D$1:D$166="unsaniert",C$1:C$166))) / 2,
            IF(
                D124 = "teilsaniert",
                (MIN(IF(D$1:D$166="teilsaniert",C$1:C$166)) + MAX(IF(D$1:D$166="teilsaniert",C$1:C$166))) / 2,
                (MIN(IF(D$1:D$166="saniert",C$1:C$166)) + MAX(IF(D$1:D$166="saniert",C$1:C$166))) / 2
            )
        )),
        0,
        B124
    )
)</f>
        <v>0</v>
      </c>
      <c r="H124" s="160"/>
      <c r="I124" s="174">
        <f t="shared" si="40"/>
        <v>-1.9029730766585677</v>
      </c>
      <c r="J124" s="173">
        <f>_xlfn.NORM.DIST(I124, I5,J5, TRUE)</f>
        <v>0</v>
      </c>
      <c r="K124" s="174" t="str">
        <f t="shared" si="27"/>
        <v>saniert</v>
      </c>
      <c r="L124" s="174" cm="1">
        <f t="array" ref="L124">IF(
    J124 &gt; (IF(
        K124 = "unsaniert",
        (MIN(IF(K$1:K$166="unsaniert",J$1:J$166)) + MAX(IF(K$1:K$166="unsaniert",J$1:J$166))) / 2,
        IF(
            K124 = "teilsaniert",
            (MIN(IF(K$1:K$166="teilsaniert",J$1:J$166)) + MAX(IF(K$1:K$166="teilsaniert",J$1:J$166))) / 2,
            (MIN(IF(K$1:K$166="saniert",J$1:J$166)) + MAX(IF(K$1:K$166="saniert",J$1:J$166))) / 2
        )
    )),
    0,
    IF(
        J123 &lt; (IF(
            K124 = "unsaniert",
            (MIN(IF(K$1:K$166="unsaniert",J$1:J$166)) + MAX(IF(K$1:K$166="unsaniert",J$1:J$166))) / 2,
            IF(
                K124 = "teilsaniert",
                (MIN(IF(K$1:K$166="teilsaniert",J$1:J$166)) + MAX(IF(K$1:K$166="teilsaniert",J$1:J$166))) / 2,
                (MIN(IF(K$1:K$166="saniert",J$1:J$166)) + MAX(IF(K$1:K$166="saniert",J$1:J$166))) / 2
            )
        )),
        0,
        I124
    )
)</f>
        <v>0</v>
      </c>
      <c r="O124" s="160"/>
      <c r="P124" s="174">
        <f t="shared" si="41"/>
        <v>-2.3292196806393988</v>
      </c>
      <c r="Q124" s="173">
        <f>_xlfn.NORM.DIST(P124, P5,Q5, TRUE)</f>
        <v>0</v>
      </c>
      <c r="R124" s="174" t="str">
        <f t="shared" si="28"/>
        <v>saniert</v>
      </c>
      <c r="S124" s="174" cm="1">
        <f t="array" ref="S124">IF(
    Q124 &gt; (IF(
        R124 = "unsaniert",
        (MIN(IF(R$1:R$166="unsaniert",Q$1:Q$166)) + MAX(IF(R$1:R$166="unsaniert",Q$1:Q$166))) / 2,
        IF(
            R124 = "teilsaniert",
            (MIN(IF(R$1:R$166="teilsaniert",Q$1:Q$166)) + MAX(IF(R$1:R$166="teilsaniert",Q$1:Q$166))) / 2,
            (MIN(IF(R$1:R$166="saniert",Q$1:Q$166)) + MAX(IF(R$1:R$166="saniert",Q$1:Q$166))) / 2
        )
    )),
    0,
    IF(
        Q123 &lt; (IF(
            R124 = "unsaniert",
            (MIN(IF(R$1:R$166="unsaniert",Q$1:Q$166)) + MAX(IF(R$1:R$166="unsaniert",Q$1:Q$166))) / 2,
            IF(
                R124 = "teilsaniert",
                (MIN(IF(R$1:R$166="teilsaniert",Q$1:Q$166)) + MAX(IF(R$1:R$166="teilsaniert",Q$1:Q$166))) / 2,
                (MIN(IF(R$1:R$166="saniert",Q$1:Q$166)) + MAX(IF(R$1:R$166="saniert",Q$1:Q$166))) / 2
            )
        )),
        0,
        P124
    )
)</f>
        <v>0</v>
      </c>
      <c r="W124" s="174">
        <f t="shared" si="42"/>
        <v>-1.3523624844691711</v>
      </c>
      <c r="X124" s="173">
        <f t="shared" si="29"/>
        <v>0</v>
      </c>
      <c r="Y124" s="174" t="str">
        <f t="shared" si="30"/>
        <v>saniert</v>
      </c>
      <c r="Z124" s="174" cm="1">
        <f t="array" ref="Z124">IF(
    X124 &gt; (IF(
        Y124 = "unsaniert",
        (MIN(IF(Y$29:Y$166="unsaniert",X$29:X$166)) + MAX(IF(Y$29:Y$166="unsaniert",X$29:X$166))) / 2,
        IF(
            Y124 = "teilsaniert",
            (MIN(IF(Y$29:Y$166="teilsaniert",X$29:X$166)) + MAX(IF(Y$29:Y$166="teilsaniert",X$29:X$166))) / 2,
            (MIN(IF(Y$29:Y$166="saniert",X$29:X$166)) + MAX(IF(Y$29:Y$166="saniert",X$29:X$166))) / 2
        )
    )),
    0,
    IF(
        X123 &lt; (IF(
            Y124 = "unsaniert",
            (MIN(IF(Y$29:Y$166="unsaniert",X$29:X$166)) + MAX(IF(Y$29:Y$166="unsaniert",X$29:X$166))) / 2,
            IF(
                Y124 = "teilsaniert",
                (MIN(IF(Y$29:Y$166="teilsaniert",X$29:X$166)) + MAX(IF(Y$29:Y$166="teilsaniert",X$29:X$166))) / 2,
                (MIN(IF(Y$29:Y$166="saniert",X$29:X$166)) + MAX(IF(Y$29:Y$166="saniert",X$29:X$166))) / 2
            )
        )),
        0,
        W124
    )
)</f>
        <v>0</v>
      </c>
      <c r="AA124" s="160"/>
      <c r="AB124" s="160"/>
      <c r="AC124" s="160"/>
      <c r="AD124" s="174">
        <f t="shared" si="43"/>
        <v>-1.9078267054042706</v>
      </c>
      <c r="AE124" s="173">
        <f t="shared" si="31"/>
        <v>0</v>
      </c>
      <c r="AF124" s="174" t="str">
        <f t="shared" si="32"/>
        <v>saniert</v>
      </c>
      <c r="AG124" s="174" cm="1">
        <f t="array" ref="AG124">IF(
    AE124 &gt; (IF(
        AF124 = "unsaniert",
        (MIN(IF(AF$1:AF$166="unsaniert",AE$1:AE$166)) + MAX(IF(AF$1:AF$166="unsaniert",AE$1:AE$166))) / 2,
        IF(
            AF124 = "teilsaniert",
            (MIN(IF(AF$1:AF$166="teilsaniert",AE$1:AE$166)) + MAX(IF(AF$1:AF$166="teilsaniert",AE$1:AE$166))) / 2,
            (MIN(IF(AF$1:AF$166="saniert",AE$1:AE$166)) + MAX(IF(AF$1:AF$166="saniert",AE$1:AE$166))) / 2
        )
    )),
    0,
    IF(
        AE123 &lt; (IF(
            AF124 = "unsaniert",
            (MIN(IF(AF$1:AF$166="unsaniert",AE$1:AE$166)) + MAX(IF(AF$1:AF$166="unsaniert",AE$1:AE$166))) / 2,
            IF(
                AF124 = "teilsaniert",
                (MIN(IF(AF$1:AF$166="teilsaniert",AE$1:AE$166)) + MAX(IF(AF$1:AF$166="teilsaniert",AE$1:AE$166))) / 2,
                (MIN(IF(AF$1:AF$166="saniert",AE$1:AE$166)) + MAX(IF(AF$1:AF$166="saniert",AE$1:AE$166))) / 2
            )
        )),
        0,
        AD124
    )
)</f>
        <v>0</v>
      </c>
      <c r="AH124" s="160"/>
      <c r="AI124" s="160"/>
      <c r="AJ124" s="160"/>
      <c r="AK124" s="174">
        <f t="shared" si="44"/>
        <v>-2.2952517523056635</v>
      </c>
      <c r="AL124" s="173">
        <f t="shared" si="33"/>
        <v>0</v>
      </c>
      <c r="AM124" s="174" t="str">
        <f t="shared" si="34"/>
        <v>saniert</v>
      </c>
      <c r="AN124" s="174" cm="1">
        <f t="array" ref="AN124">IF(
    AL124 &gt; (IF(
        AM124 = "unsaniert",
        (MIN(IF(AM$1:AM$166="unsaniert",AL$1:AL$166)) + MAX(IF(AM$1:AM$166="unsaniert",AL$1:AL$166))) / 2,
        IF(
            AM124 = "teilsaniert",
            (MIN(IF(AM$1:AM$166="teilsaniert",AL$1:AL$166)) + MAX(IF(AM$1:AM$166="teilsaniert",AL$1:AL$166))) / 2,
            (MIN(IF(AM$1:AM$166="saniert",AL$1:AL$166)) + MAX(IF(AM$1:AM$166="saniert",AL$1:AL$166))) / 2
        )
    )),
    0,
    IF(
        AL123 &lt; (IF(
            AM124 = "unsaniert",
            (MIN(IF(AM$1:AM$166="unsaniert",AL$1:AL$166)) + MAX(IF(AM$1:AM$166="unsaniert",AL$1:AL$166))) / 2,
            IF(
                AM124 = "teilsaniert",
                (MIN(IF(AM$1:AM$166="teilsaniert",AL$1:AL$166)) + MAX(IF(AM$1:AM$166="teilsaniert",AL$1:AL$166))) / 2,
                (MIN(IF(AM$1:AM$166="saniert",AL$1:AL$166)) + MAX(IF(AM$1:AM$166="saniert",AL$1:AL$166))) / 2
            )
        )),
        0,
        AK124
    )
)</f>
        <v>0</v>
      </c>
      <c r="AR124" s="174">
        <f t="shared" si="45"/>
        <v>-0.9573568674852998</v>
      </c>
      <c r="AS124" s="173">
        <f t="shared" si="35"/>
        <v>1.2378300627173074E-68</v>
      </c>
      <c r="AT124" s="174" t="str">
        <f t="shared" si="36"/>
        <v>saniert</v>
      </c>
      <c r="AU124" s="174" cm="1">
        <f t="array" ref="AU124">IF(
    AS124 &gt; (IF(
        AT124 = "unsaniert",
        (MIN(IF(AT$1:AT$166="unsaniert",AS$1:AS$166)) + MAX(IF(AT$1:AT$166="unsaniert",AS$1:AS$166))) / 2,
        IF(
            AT124 = "teilsaniert",
            (MIN(IF(AT$1:AT$166="teilsaniert",AS$1:AS$166)) + MAX(IF(AT$1:AT$166="teilsaniert",AS$1:AS$166))) / 2,
            (MIN(IF(AT$1:AT$166="saniert",AS$1:AS$166)) + MAX(IF(AT$1:AT$166="saniert",AS$1:AS$166))) / 2
        )
    )),
    0,
    IF(
        AS123 &lt; (IF(
            AT124 = "unsaniert",
            (MIN(IF(AT$1:AT$166="unsaniert",AS$1:AS$166)) + MAX(IF(AT$1:AT$166="unsaniert",AS$1:AS$166))) / 2,
            IF(
                AT124 = "teilsaniert",
                (MIN(IF(AT$1:AT$166="teilsaniert",AS$1:AS$166)) + MAX(IF(AT$1:AT$166="teilsaniert",AS$1:AS$166))) / 2,
                (MIN(IF(AT$1:AT$166="saniert",AS$1:AS$166)) + MAX(IF(AT$1:AT$166="saniert",AS$1:AS$166))) / 2
            )
        )),
        0,
        AR124
    )
)</f>
        <v>0</v>
      </c>
      <c r="AV124" s="160"/>
      <c r="AW124" s="160"/>
      <c r="AX124" s="160"/>
      <c r="AY124" s="174">
        <f t="shared" si="46"/>
        <v>-1.9442580508884963</v>
      </c>
      <c r="AZ124" s="173">
        <f t="shared" si="48"/>
        <v>0</v>
      </c>
      <c r="BA124" s="174" t="str">
        <f t="shared" si="49"/>
        <v>saniert</v>
      </c>
      <c r="BB124" s="174" cm="1">
        <f t="array" ref="BB124">IF(
    AZ124 &gt; (IF(
        BA124 = "unsaniert",
        (MIN(IF(BA$1:BA$166="unsaniert",AZ$1:AZ$166)) + MAX(IF(BA$1:BA$166="unsaniert",AZ$1:AZ$166))) / 2,
        IF(
            BA124 = "teilsaniert",
            (MIN(IF(BA$1:BA$166="teilsaniert",AZ$1:AZ$166)) + MAX(IF(BA$1:BA$166="teilsaniert",AZ$1:AZ$166))) / 2,
            (MIN(IF(BA$1:BA$166="saniert",AZ$1:AZ$166)) + MAX(IF(BA$1:BA$166="saniert",AZ$1:AZ$166))) / 2
        )
    )),
    0,
    IF(
        AZ123 &lt; (IF(
            BA124 = "unsaniert",
            (MIN(IF(BA$1:BA$166="unsaniert",AZ$1:AZ$166)) + MAX(IF(BA$1:BA$166="unsaniert",AZ$1:AZ$166))) / 2,
            IF(
                BA124 = "teilsaniert",
                (MIN(IF(BA$1:BA$166="teilsaniert",AZ$1:AZ$166)) + MAX(IF(BA$1:BA$166="teilsaniert",AZ$1:AZ$166))) / 2,
                (MIN(IF(BA$1:BA$166="saniert",AZ$1:AZ$166)) + MAX(IF(BA$1:BA$166="saniert",AZ$1:AZ$166))) / 2
            )
        )),
        0,
        AY124
    )
)</f>
        <v>0</v>
      </c>
      <c r="BC124" s="160"/>
      <c r="BD124" s="160"/>
      <c r="BE124" s="160"/>
      <c r="BF124" s="174">
        <f t="shared" si="47"/>
        <v>-2.1220028485338829</v>
      </c>
      <c r="BG124" s="173">
        <f t="shared" si="37"/>
        <v>1.998406256021074E-241</v>
      </c>
      <c r="BH124" s="174" t="str">
        <f t="shared" si="38"/>
        <v>saniert</v>
      </c>
      <c r="BI124" s="174" cm="1">
        <f t="array" ref="BI124">IF(
    BG124 &gt; (IF(
        BH124 = "unsaniert",
        (MIN(IF(BH$1:BH$166="unsaniert",BG$1:BG$166)) + MAX(IF(BH$1:BH$166="unsaniert",BG$1:BG$166))) / 2,
        IF(
            BH124 = "teilsaniert",
            (MIN(IF(BH$1:BH$166="teilsaniert",BG$1:BG$166)) + MAX(IF(BH$1:BH$166="teilsaniert",BG$1:BG$166))) / 2,
            (MIN(IF(BH$1:BH$166="saniert",BG$1:BG$166)) + MAX(IF(BH$1:BH$166="saniert",BG$1:BG$166))) / 2
        )
    )),
    0,
    IF(
        BG123 &lt; (IF(
            BH124 = "unsaniert",
            (MIN(IF(BH$1:BH$166="unsaniert",BG$1:BG$166)) + MAX(IF(BH$1:BH$166="unsaniert",BG$1:BG$166))) / 2,
            IF(
                BH124 = "teilsaniert",
                (MIN(IF(BH$1:BH$166="teilsaniert",BG$1:BG$166)) + MAX(IF(BH$1:BH$166="teilsaniert",BG$1:BG$166))) / 2,
                (MIN(IF(BH$1:BH$166="saniert",BG$1:BG$166)) + MAX(IF(BH$1:BH$166="saniert",BG$1:BG$166))) / 2
            )
        )),
        0,
        BF124
    )
)</f>
        <v>0</v>
      </c>
    </row>
    <row r="125" spans="2:61">
      <c r="B125" s="174">
        <f t="shared" si="39"/>
        <v>-1.3857274690470645</v>
      </c>
      <c r="C125" s="173">
        <f>_xlfn.NORM.DIST(B125, B5,C5, TRUE)</f>
        <v>0</v>
      </c>
      <c r="D125" s="174" t="str">
        <f t="shared" si="26"/>
        <v>saniert</v>
      </c>
      <c r="E125" s="174" cm="1">
        <f t="array" ref="E125">IF(
    C125 &gt; (IF(
        D125 = "unsaniert",
        (MIN(IF(D$1:D$166="unsaniert",C$1:C$166)) + MAX(IF(D$1:D$166="unsaniert",C$1:C$166))) / 2,
        IF(
            D125 = "teilsaniert",
            (MIN(IF(D$1:D$166="teilsaniert",C$1:C$166)) + MAX(IF(D$1:D$166="teilsaniert",C$1:C$166))) / 2,
            (MIN(IF(D$1:D$166="saniert",C$1:C$166)) + MAX(IF(D$1:D$166="saniert",C$1:C$166))) / 2
        )
    )),
    0,
    IF(
        C124 &lt; (IF(
            D125 = "unsaniert",
            (MIN(IF(D$1:D$166="unsaniert",C$1:C$166)) + MAX(IF(D$1:D$166="unsaniert",C$1:C$166))) / 2,
            IF(
                D125 = "teilsaniert",
                (MIN(IF(D$1:D$166="teilsaniert",C$1:C$166)) + MAX(IF(D$1:D$166="teilsaniert",C$1:C$166))) / 2,
                (MIN(IF(D$1:D$166="saniert",C$1:C$166)) + MAX(IF(D$1:D$166="saniert",C$1:C$166))) / 2
            )
        )),
        0,
        B125
    )
)</f>
        <v>0</v>
      </c>
      <c r="H125" s="160"/>
      <c r="I125" s="174">
        <f t="shared" si="40"/>
        <v>-1.9329730766585678</v>
      </c>
      <c r="J125" s="173">
        <f>_xlfn.NORM.DIST(I125, I5,J5, TRUE)</f>
        <v>0</v>
      </c>
      <c r="K125" s="174" t="str">
        <f t="shared" si="27"/>
        <v>saniert</v>
      </c>
      <c r="L125" s="174" cm="1">
        <f t="array" ref="L125">IF(
    J125 &gt; (IF(
        K125 = "unsaniert",
        (MIN(IF(K$1:K$166="unsaniert",J$1:J$166)) + MAX(IF(K$1:K$166="unsaniert",J$1:J$166))) / 2,
        IF(
            K125 = "teilsaniert",
            (MIN(IF(K$1:K$166="teilsaniert",J$1:J$166)) + MAX(IF(K$1:K$166="teilsaniert",J$1:J$166))) / 2,
            (MIN(IF(K$1:K$166="saniert",J$1:J$166)) + MAX(IF(K$1:K$166="saniert",J$1:J$166))) / 2
        )
    )),
    0,
    IF(
        J124 &lt; (IF(
            K125 = "unsaniert",
            (MIN(IF(K$1:K$166="unsaniert",J$1:J$166)) + MAX(IF(K$1:K$166="unsaniert",J$1:J$166))) / 2,
            IF(
                K125 = "teilsaniert",
                (MIN(IF(K$1:K$166="teilsaniert",J$1:J$166)) + MAX(IF(K$1:K$166="teilsaniert",J$1:J$166))) / 2,
                (MIN(IF(K$1:K$166="saniert",J$1:J$166)) + MAX(IF(K$1:K$166="saniert",J$1:J$166))) / 2
            )
        )),
        0,
        I125
    )
)</f>
        <v>0</v>
      </c>
      <c r="O125" s="160"/>
      <c r="P125" s="174">
        <f t="shared" si="41"/>
        <v>-2.3592196806393986</v>
      </c>
      <c r="Q125" s="173">
        <f>_xlfn.NORM.DIST(P125, P5,Q5, TRUE)</f>
        <v>0</v>
      </c>
      <c r="R125" s="174" t="str">
        <f t="shared" si="28"/>
        <v>saniert</v>
      </c>
      <c r="S125" s="174" cm="1">
        <f t="array" ref="S125">IF(
    Q125 &gt; (IF(
        R125 = "unsaniert",
        (MIN(IF(R$1:R$166="unsaniert",Q$1:Q$166)) + MAX(IF(R$1:R$166="unsaniert",Q$1:Q$166))) / 2,
        IF(
            R125 = "teilsaniert",
            (MIN(IF(R$1:R$166="teilsaniert",Q$1:Q$166)) + MAX(IF(R$1:R$166="teilsaniert",Q$1:Q$166))) / 2,
            (MIN(IF(R$1:R$166="saniert",Q$1:Q$166)) + MAX(IF(R$1:R$166="saniert",Q$1:Q$166))) / 2
        )
    )),
    0,
    IF(
        Q124 &lt; (IF(
            R125 = "unsaniert",
            (MIN(IF(R$1:R$166="unsaniert",Q$1:Q$166)) + MAX(IF(R$1:R$166="unsaniert",Q$1:Q$166))) / 2,
            IF(
                R125 = "teilsaniert",
                (MIN(IF(R$1:R$166="teilsaniert",Q$1:Q$166)) + MAX(IF(R$1:R$166="teilsaniert",Q$1:Q$166))) / 2,
                (MIN(IF(R$1:R$166="saniert",Q$1:Q$166)) + MAX(IF(R$1:R$166="saniert",Q$1:Q$166))) / 2
            )
        )),
        0,
        P125
    )
)</f>
        <v>0</v>
      </c>
      <c r="W125" s="174">
        <f t="shared" si="42"/>
        <v>-1.3823624844691711</v>
      </c>
      <c r="X125" s="173">
        <f t="shared" si="29"/>
        <v>0</v>
      </c>
      <c r="Y125" s="174" t="str">
        <f t="shared" si="30"/>
        <v>saniert</v>
      </c>
      <c r="Z125" s="174" cm="1">
        <f t="array" ref="Z125">IF(
    X125 &gt; (IF(
        Y125 = "unsaniert",
        (MIN(IF(Y$29:Y$166="unsaniert",X$29:X$166)) + MAX(IF(Y$29:Y$166="unsaniert",X$29:X$166))) / 2,
        IF(
            Y125 = "teilsaniert",
            (MIN(IF(Y$29:Y$166="teilsaniert",X$29:X$166)) + MAX(IF(Y$29:Y$166="teilsaniert",X$29:X$166))) / 2,
            (MIN(IF(Y$29:Y$166="saniert",X$29:X$166)) + MAX(IF(Y$29:Y$166="saniert",X$29:X$166))) / 2
        )
    )),
    0,
    IF(
        X124 &lt; (IF(
            Y125 = "unsaniert",
            (MIN(IF(Y$29:Y$166="unsaniert",X$29:X$166)) + MAX(IF(Y$29:Y$166="unsaniert",X$29:X$166))) / 2,
            IF(
                Y125 = "teilsaniert",
                (MIN(IF(Y$29:Y$166="teilsaniert",X$29:X$166)) + MAX(IF(Y$29:Y$166="teilsaniert",X$29:X$166))) / 2,
                (MIN(IF(Y$29:Y$166="saniert",X$29:X$166)) + MAX(IF(Y$29:Y$166="saniert",X$29:X$166))) / 2
            )
        )),
        0,
        W125
    )
)</f>
        <v>0</v>
      </c>
      <c r="AA125" s="160"/>
      <c r="AB125" s="160"/>
      <c r="AC125" s="160"/>
      <c r="AD125" s="174">
        <f t="shared" si="43"/>
        <v>-1.9378267054042706</v>
      </c>
      <c r="AE125" s="173">
        <f t="shared" si="31"/>
        <v>0</v>
      </c>
      <c r="AF125" s="174" t="str">
        <f t="shared" si="32"/>
        <v>saniert</v>
      </c>
      <c r="AG125" s="174" cm="1">
        <f t="array" ref="AG125">IF(
    AE125 &gt; (IF(
        AF125 = "unsaniert",
        (MIN(IF(AF$1:AF$166="unsaniert",AE$1:AE$166)) + MAX(IF(AF$1:AF$166="unsaniert",AE$1:AE$166))) / 2,
        IF(
            AF125 = "teilsaniert",
            (MIN(IF(AF$1:AF$166="teilsaniert",AE$1:AE$166)) + MAX(IF(AF$1:AF$166="teilsaniert",AE$1:AE$166))) / 2,
            (MIN(IF(AF$1:AF$166="saniert",AE$1:AE$166)) + MAX(IF(AF$1:AF$166="saniert",AE$1:AE$166))) / 2
        )
    )),
    0,
    IF(
        AE124 &lt; (IF(
            AF125 = "unsaniert",
            (MIN(IF(AF$1:AF$166="unsaniert",AE$1:AE$166)) + MAX(IF(AF$1:AF$166="unsaniert",AE$1:AE$166))) / 2,
            IF(
                AF125 = "teilsaniert",
                (MIN(IF(AF$1:AF$166="teilsaniert",AE$1:AE$166)) + MAX(IF(AF$1:AF$166="teilsaniert",AE$1:AE$166))) / 2,
                (MIN(IF(AF$1:AF$166="saniert",AE$1:AE$166)) + MAX(IF(AF$1:AF$166="saniert",AE$1:AE$166))) / 2
            )
        )),
        0,
        AD125
    )
)</f>
        <v>0</v>
      </c>
      <c r="AH125" s="160"/>
      <c r="AI125" s="160"/>
      <c r="AJ125" s="160"/>
      <c r="AK125" s="174">
        <f t="shared" si="44"/>
        <v>-2.3252517523056633</v>
      </c>
      <c r="AL125" s="173">
        <f t="shared" si="33"/>
        <v>0</v>
      </c>
      <c r="AM125" s="174" t="str">
        <f t="shared" si="34"/>
        <v>saniert</v>
      </c>
      <c r="AN125" s="174" cm="1">
        <f t="array" ref="AN125">IF(
    AL125 &gt; (IF(
        AM125 = "unsaniert",
        (MIN(IF(AM$1:AM$166="unsaniert",AL$1:AL$166)) + MAX(IF(AM$1:AM$166="unsaniert",AL$1:AL$166))) / 2,
        IF(
            AM125 = "teilsaniert",
            (MIN(IF(AM$1:AM$166="teilsaniert",AL$1:AL$166)) + MAX(IF(AM$1:AM$166="teilsaniert",AL$1:AL$166))) / 2,
            (MIN(IF(AM$1:AM$166="saniert",AL$1:AL$166)) + MAX(IF(AM$1:AM$166="saniert",AL$1:AL$166))) / 2
        )
    )),
    0,
    IF(
        AL124 &lt; (IF(
            AM125 = "unsaniert",
            (MIN(IF(AM$1:AM$166="unsaniert",AL$1:AL$166)) + MAX(IF(AM$1:AM$166="unsaniert",AL$1:AL$166))) / 2,
            IF(
                AM125 = "teilsaniert",
                (MIN(IF(AM$1:AM$166="teilsaniert",AL$1:AL$166)) + MAX(IF(AM$1:AM$166="teilsaniert",AL$1:AL$166))) / 2,
                (MIN(IF(AM$1:AM$166="saniert",AL$1:AL$166)) + MAX(IF(AM$1:AM$166="saniert",AL$1:AL$166))) / 2
            )
        )),
        0,
        AK125
    )
)</f>
        <v>0</v>
      </c>
      <c r="AR125" s="174">
        <f t="shared" si="45"/>
        <v>-0.98735686748529983</v>
      </c>
      <c r="AS125" s="173">
        <f t="shared" si="35"/>
        <v>2.141464995613175E-70</v>
      </c>
      <c r="AT125" s="174" t="str">
        <f t="shared" si="36"/>
        <v>saniert</v>
      </c>
      <c r="AU125" s="174" cm="1">
        <f t="array" ref="AU125">IF(
    AS125 &gt; (IF(
        AT125 = "unsaniert",
        (MIN(IF(AT$1:AT$166="unsaniert",AS$1:AS$166)) + MAX(IF(AT$1:AT$166="unsaniert",AS$1:AS$166))) / 2,
        IF(
            AT125 = "teilsaniert",
            (MIN(IF(AT$1:AT$166="teilsaniert",AS$1:AS$166)) + MAX(IF(AT$1:AT$166="teilsaniert",AS$1:AS$166))) / 2,
            (MIN(IF(AT$1:AT$166="saniert",AS$1:AS$166)) + MAX(IF(AT$1:AT$166="saniert",AS$1:AS$166))) / 2
        )
    )),
    0,
    IF(
        AS124 &lt; (IF(
            AT125 = "unsaniert",
            (MIN(IF(AT$1:AT$166="unsaniert",AS$1:AS$166)) + MAX(IF(AT$1:AT$166="unsaniert",AS$1:AS$166))) / 2,
            IF(
                AT125 = "teilsaniert",
                (MIN(IF(AT$1:AT$166="teilsaniert",AS$1:AS$166)) + MAX(IF(AT$1:AT$166="teilsaniert",AS$1:AS$166))) / 2,
                (MIN(IF(AT$1:AT$166="saniert",AS$1:AS$166)) + MAX(IF(AT$1:AT$166="saniert",AS$1:AS$166))) / 2
            )
        )),
        0,
        AR125
    )
)</f>
        <v>0</v>
      </c>
      <c r="AV125" s="160"/>
      <c r="AW125" s="160"/>
      <c r="AX125" s="160"/>
      <c r="AY125" s="174">
        <f t="shared" si="46"/>
        <v>-1.9742580508884964</v>
      </c>
      <c r="AZ125" s="173">
        <f t="shared" si="48"/>
        <v>0</v>
      </c>
      <c r="BA125" s="174" t="str">
        <f t="shared" si="49"/>
        <v>saniert</v>
      </c>
      <c r="BB125" s="174" cm="1">
        <f t="array" ref="BB125">IF(
    AZ125 &gt; (IF(
        BA125 = "unsaniert",
        (MIN(IF(BA$1:BA$166="unsaniert",AZ$1:AZ$166)) + MAX(IF(BA$1:BA$166="unsaniert",AZ$1:AZ$166))) / 2,
        IF(
            BA125 = "teilsaniert",
            (MIN(IF(BA$1:BA$166="teilsaniert",AZ$1:AZ$166)) + MAX(IF(BA$1:BA$166="teilsaniert",AZ$1:AZ$166))) / 2,
            (MIN(IF(BA$1:BA$166="saniert",AZ$1:AZ$166)) + MAX(IF(BA$1:BA$166="saniert",AZ$1:AZ$166))) / 2
        )
    )),
    0,
    IF(
        AZ124 &lt; (IF(
            BA125 = "unsaniert",
            (MIN(IF(BA$1:BA$166="unsaniert",AZ$1:AZ$166)) + MAX(IF(BA$1:BA$166="unsaniert",AZ$1:AZ$166))) / 2,
            IF(
                BA125 = "teilsaniert",
                (MIN(IF(BA$1:BA$166="teilsaniert",AZ$1:AZ$166)) + MAX(IF(BA$1:BA$166="teilsaniert",AZ$1:AZ$166))) / 2,
                (MIN(IF(BA$1:BA$166="saniert",AZ$1:AZ$166)) + MAX(IF(BA$1:BA$166="saniert",AZ$1:AZ$166))) / 2
            )
        )),
        0,
        AY125
    )
)</f>
        <v>0</v>
      </c>
      <c r="BC125" s="160"/>
      <c r="BD125" s="160"/>
      <c r="BE125" s="160"/>
      <c r="BF125" s="174">
        <f t="shared" si="47"/>
        <v>-2.1520028485338827</v>
      </c>
      <c r="BG125" s="173">
        <f t="shared" si="37"/>
        <v>2.5603067148813684E-247</v>
      </c>
      <c r="BH125" s="174" t="str">
        <f t="shared" si="38"/>
        <v>saniert</v>
      </c>
      <c r="BI125" s="174" cm="1">
        <f t="array" ref="BI125">IF(
    BG125 &gt; (IF(
        BH125 = "unsaniert",
        (MIN(IF(BH$1:BH$166="unsaniert",BG$1:BG$166)) + MAX(IF(BH$1:BH$166="unsaniert",BG$1:BG$166))) / 2,
        IF(
            BH125 = "teilsaniert",
            (MIN(IF(BH$1:BH$166="teilsaniert",BG$1:BG$166)) + MAX(IF(BH$1:BH$166="teilsaniert",BG$1:BG$166))) / 2,
            (MIN(IF(BH$1:BH$166="saniert",BG$1:BG$166)) + MAX(IF(BH$1:BH$166="saniert",BG$1:BG$166))) / 2
        )
    )),
    0,
    IF(
        BG124 &lt; (IF(
            BH125 = "unsaniert",
            (MIN(IF(BH$1:BH$166="unsaniert",BG$1:BG$166)) + MAX(IF(BH$1:BH$166="unsaniert",BG$1:BG$166))) / 2,
            IF(
                BH125 = "teilsaniert",
                (MIN(IF(BH$1:BH$166="teilsaniert",BG$1:BG$166)) + MAX(IF(BH$1:BH$166="teilsaniert",BG$1:BG$166))) / 2,
                (MIN(IF(BH$1:BH$166="saniert",BG$1:BG$166)) + MAX(IF(BH$1:BH$166="saniert",BG$1:BG$166))) / 2
            )
        )),
        0,
        BF125
    )
)</f>
        <v>0</v>
      </c>
    </row>
    <row r="126" spans="2:61">
      <c r="B126" s="174">
        <f t="shared" si="39"/>
        <v>-1.4157274690470645</v>
      </c>
      <c r="C126" s="173">
        <f>_xlfn.NORM.DIST(B126, B5,C5, TRUE)</f>
        <v>0</v>
      </c>
      <c r="D126" s="174" t="str">
        <f t="shared" si="26"/>
        <v>saniert</v>
      </c>
      <c r="E126" s="174" cm="1">
        <f t="array" ref="E126">IF(
    C126 &gt; (IF(
        D126 = "unsaniert",
        (MIN(IF(D$1:D$166="unsaniert",C$1:C$166)) + MAX(IF(D$1:D$166="unsaniert",C$1:C$166))) / 2,
        IF(
            D126 = "teilsaniert",
            (MIN(IF(D$1:D$166="teilsaniert",C$1:C$166)) + MAX(IF(D$1:D$166="teilsaniert",C$1:C$166))) / 2,
            (MIN(IF(D$1:D$166="saniert",C$1:C$166)) + MAX(IF(D$1:D$166="saniert",C$1:C$166))) / 2
        )
    )),
    0,
    IF(
        C125 &lt; (IF(
            D126 = "unsaniert",
            (MIN(IF(D$1:D$166="unsaniert",C$1:C$166)) + MAX(IF(D$1:D$166="unsaniert",C$1:C$166))) / 2,
            IF(
                D126 = "teilsaniert",
                (MIN(IF(D$1:D$166="teilsaniert",C$1:C$166)) + MAX(IF(D$1:D$166="teilsaniert",C$1:C$166))) / 2,
                (MIN(IF(D$1:D$166="saniert",C$1:C$166)) + MAX(IF(D$1:D$166="saniert",C$1:C$166))) / 2
            )
        )),
        0,
        B126
    )
)</f>
        <v>0</v>
      </c>
      <c r="H126" s="160"/>
      <c r="I126" s="174">
        <f t="shared" si="40"/>
        <v>-1.9629730766585678</v>
      </c>
      <c r="J126" s="173">
        <f>_xlfn.NORM.DIST(I126, I5,J5, TRUE)</f>
        <v>0</v>
      </c>
      <c r="K126" s="174" t="str">
        <f t="shared" si="27"/>
        <v>saniert</v>
      </c>
      <c r="L126" s="174" cm="1">
        <f t="array" ref="L126">IF(
    J126 &gt; (IF(
        K126 = "unsaniert",
        (MIN(IF(K$1:K$166="unsaniert",J$1:J$166)) + MAX(IF(K$1:K$166="unsaniert",J$1:J$166))) / 2,
        IF(
            K126 = "teilsaniert",
            (MIN(IF(K$1:K$166="teilsaniert",J$1:J$166)) + MAX(IF(K$1:K$166="teilsaniert",J$1:J$166))) / 2,
            (MIN(IF(K$1:K$166="saniert",J$1:J$166)) + MAX(IF(K$1:K$166="saniert",J$1:J$166))) / 2
        )
    )),
    0,
    IF(
        J125 &lt; (IF(
            K126 = "unsaniert",
            (MIN(IF(K$1:K$166="unsaniert",J$1:J$166)) + MAX(IF(K$1:K$166="unsaniert",J$1:J$166))) / 2,
            IF(
                K126 = "teilsaniert",
                (MIN(IF(K$1:K$166="teilsaniert",J$1:J$166)) + MAX(IF(K$1:K$166="teilsaniert",J$1:J$166))) / 2,
                (MIN(IF(K$1:K$166="saniert",J$1:J$166)) + MAX(IF(K$1:K$166="saniert",J$1:J$166))) / 2
            )
        )),
        0,
        I126
    )
)</f>
        <v>0</v>
      </c>
      <c r="O126" s="160"/>
      <c r="P126" s="174">
        <f t="shared" si="41"/>
        <v>-2.3892196806393984</v>
      </c>
      <c r="Q126" s="173">
        <f>_xlfn.NORM.DIST(P126, P5,Q5, TRUE)</f>
        <v>0</v>
      </c>
      <c r="R126" s="174" t="str">
        <f t="shared" si="28"/>
        <v>saniert</v>
      </c>
      <c r="S126" s="174" cm="1">
        <f t="array" ref="S126">IF(
    Q126 &gt; (IF(
        R126 = "unsaniert",
        (MIN(IF(R$1:R$166="unsaniert",Q$1:Q$166)) + MAX(IF(R$1:R$166="unsaniert",Q$1:Q$166))) / 2,
        IF(
            R126 = "teilsaniert",
            (MIN(IF(R$1:R$166="teilsaniert",Q$1:Q$166)) + MAX(IF(R$1:R$166="teilsaniert",Q$1:Q$166))) / 2,
            (MIN(IF(R$1:R$166="saniert",Q$1:Q$166)) + MAX(IF(R$1:R$166="saniert",Q$1:Q$166))) / 2
        )
    )),
    0,
    IF(
        Q125 &lt; (IF(
            R126 = "unsaniert",
            (MIN(IF(R$1:R$166="unsaniert",Q$1:Q$166)) + MAX(IF(R$1:R$166="unsaniert",Q$1:Q$166))) / 2,
            IF(
                R126 = "teilsaniert",
                (MIN(IF(R$1:R$166="teilsaniert",Q$1:Q$166)) + MAX(IF(R$1:R$166="teilsaniert",Q$1:Q$166))) / 2,
                (MIN(IF(R$1:R$166="saniert",Q$1:Q$166)) + MAX(IF(R$1:R$166="saniert",Q$1:Q$166))) / 2
            )
        )),
        0,
        P126
    )
)</f>
        <v>0</v>
      </c>
      <c r="W126" s="174">
        <f t="shared" si="42"/>
        <v>-1.4123624844691711</v>
      </c>
      <c r="X126" s="173">
        <f t="shared" si="29"/>
        <v>0</v>
      </c>
      <c r="Y126" s="174" t="str">
        <f t="shared" si="30"/>
        <v>saniert</v>
      </c>
      <c r="Z126" s="174" cm="1">
        <f t="array" ref="Z126">IF(
    X126 &gt; (IF(
        Y126 = "unsaniert",
        (MIN(IF(Y$29:Y$166="unsaniert",X$29:X$166)) + MAX(IF(Y$29:Y$166="unsaniert",X$29:X$166))) / 2,
        IF(
            Y126 = "teilsaniert",
            (MIN(IF(Y$29:Y$166="teilsaniert",X$29:X$166)) + MAX(IF(Y$29:Y$166="teilsaniert",X$29:X$166))) / 2,
            (MIN(IF(Y$29:Y$166="saniert",X$29:X$166)) + MAX(IF(Y$29:Y$166="saniert",X$29:X$166))) / 2
        )
    )),
    0,
    IF(
        X125 &lt; (IF(
            Y126 = "unsaniert",
            (MIN(IF(Y$29:Y$166="unsaniert",X$29:X$166)) + MAX(IF(Y$29:Y$166="unsaniert",X$29:X$166))) / 2,
            IF(
                Y126 = "teilsaniert",
                (MIN(IF(Y$29:Y$166="teilsaniert",X$29:X$166)) + MAX(IF(Y$29:Y$166="teilsaniert",X$29:X$166))) / 2,
                (MIN(IF(Y$29:Y$166="saniert",X$29:X$166)) + MAX(IF(Y$29:Y$166="saniert",X$29:X$166))) / 2
            )
        )),
        0,
        W126
    )
)</f>
        <v>0</v>
      </c>
      <c r="AA126" s="160"/>
      <c r="AB126" s="160"/>
      <c r="AC126" s="160"/>
      <c r="AD126" s="174">
        <f t="shared" si="43"/>
        <v>-1.9678267054042706</v>
      </c>
      <c r="AE126" s="173">
        <f t="shared" si="31"/>
        <v>0</v>
      </c>
      <c r="AF126" s="174" t="str">
        <f t="shared" si="32"/>
        <v>saniert</v>
      </c>
      <c r="AG126" s="174" cm="1">
        <f t="array" ref="AG126">IF(
    AE126 &gt; (IF(
        AF126 = "unsaniert",
        (MIN(IF(AF$1:AF$166="unsaniert",AE$1:AE$166)) + MAX(IF(AF$1:AF$166="unsaniert",AE$1:AE$166))) / 2,
        IF(
            AF126 = "teilsaniert",
            (MIN(IF(AF$1:AF$166="teilsaniert",AE$1:AE$166)) + MAX(IF(AF$1:AF$166="teilsaniert",AE$1:AE$166))) / 2,
            (MIN(IF(AF$1:AF$166="saniert",AE$1:AE$166)) + MAX(IF(AF$1:AF$166="saniert",AE$1:AE$166))) / 2
        )
    )),
    0,
    IF(
        AE125 &lt; (IF(
            AF126 = "unsaniert",
            (MIN(IF(AF$1:AF$166="unsaniert",AE$1:AE$166)) + MAX(IF(AF$1:AF$166="unsaniert",AE$1:AE$166))) / 2,
            IF(
                AF126 = "teilsaniert",
                (MIN(IF(AF$1:AF$166="teilsaniert",AE$1:AE$166)) + MAX(IF(AF$1:AF$166="teilsaniert",AE$1:AE$166))) / 2,
                (MIN(IF(AF$1:AF$166="saniert",AE$1:AE$166)) + MAX(IF(AF$1:AF$166="saniert",AE$1:AE$166))) / 2
            )
        )),
        0,
        AD126
    )
)</f>
        <v>0</v>
      </c>
      <c r="AH126" s="160"/>
      <c r="AI126" s="160"/>
      <c r="AJ126" s="160"/>
      <c r="AK126" s="174">
        <f t="shared" si="44"/>
        <v>-2.3552517523056631</v>
      </c>
      <c r="AL126" s="173">
        <f t="shared" si="33"/>
        <v>0</v>
      </c>
      <c r="AM126" s="174" t="str">
        <f t="shared" si="34"/>
        <v>saniert</v>
      </c>
      <c r="AN126" s="174" cm="1">
        <f t="array" ref="AN126">IF(
    AL126 &gt; (IF(
        AM126 = "unsaniert",
        (MIN(IF(AM$1:AM$166="unsaniert",AL$1:AL$166)) + MAX(IF(AM$1:AM$166="unsaniert",AL$1:AL$166))) / 2,
        IF(
            AM126 = "teilsaniert",
            (MIN(IF(AM$1:AM$166="teilsaniert",AL$1:AL$166)) + MAX(IF(AM$1:AM$166="teilsaniert",AL$1:AL$166))) / 2,
            (MIN(IF(AM$1:AM$166="saniert",AL$1:AL$166)) + MAX(IF(AM$1:AM$166="saniert",AL$1:AL$166))) / 2
        )
    )),
    0,
    IF(
        AL125 &lt; (IF(
            AM126 = "unsaniert",
            (MIN(IF(AM$1:AM$166="unsaniert",AL$1:AL$166)) + MAX(IF(AM$1:AM$166="unsaniert",AL$1:AL$166))) / 2,
            IF(
                AM126 = "teilsaniert",
                (MIN(IF(AM$1:AM$166="teilsaniert",AL$1:AL$166)) + MAX(IF(AM$1:AM$166="teilsaniert",AL$1:AL$166))) / 2,
                (MIN(IF(AM$1:AM$166="saniert",AL$1:AL$166)) + MAX(IF(AM$1:AM$166="saniert",AL$1:AL$166))) / 2
            )
        )),
        0,
        AK126
    )
)</f>
        <v>0</v>
      </c>
      <c r="AR126" s="174">
        <f t="shared" si="45"/>
        <v>-1.0173568674852997</v>
      </c>
      <c r="AS126" s="173">
        <f t="shared" si="35"/>
        <v>3.5144824341755375E-72</v>
      </c>
      <c r="AT126" s="174" t="str">
        <f t="shared" si="36"/>
        <v>saniert</v>
      </c>
      <c r="AU126" s="174" cm="1">
        <f t="array" ref="AU126">IF(
    AS126 &gt; (IF(
        AT126 = "unsaniert",
        (MIN(IF(AT$1:AT$166="unsaniert",AS$1:AS$166)) + MAX(IF(AT$1:AT$166="unsaniert",AS$1:AS$166))) / 2,
        IF(
            AT126 = "teilsaniert",
            (MIN(IF(AT$1:AT$166="teilsaniert",AS$1:AS$166)) + MAX(IF(AT$1:AT$166="teilsaniert",AS$1:AS$166))) / 2,
            (MIN(IF(AT$1:AT$166="saniert",AS$1:AS$166)) + MAX(IF(AT$1:AT$166="saniert",AS$1:AS$166))) / 2
        )
    )),
    0,
    IF(
        AS125 &lt; (IF(
            AT126 = "unsaniert",
            (MIN(IF(AT$1:AT$166="unsaniert",AS$1:AS$166)) + MAX(IF(AT$1:AT$166="unsaniert",AS$1:AS$166))) / 2,
            IF(
                AT126 = "teilsaniert",
                (MIN(IF(AT$1:AT$166="teilsaniert",AS$1:AS$166)) + MAX(IF(AT$1:AT$166="teilsaniert",AS$1:AS$166))) / 2,
                (MIN(IF(AT$1:AT$166="saniert",AS$1:AS$166)) + MAX(IF(AT$1:AT$166="saniert",AS$1:AS$166))) / 2
            )
        )),
        0,
        AR126
    )
)</f>
        <v>0</v>
      </c>
      <c r="AV126" s="160"/>
      <c r="AW126" s="160"/>
      <c r="AX126" s="160"/>
      <c r="AY126" s="174">
        <f t="shared" si="46"/>
        <v>-2.0042580508884962</v>
      </c>
      <c r="AZ126" s="173">
        <f t="shared" si="48"/>
        <v>0</v>
      </c>
      <c r="BA126" s="174" t="str">
        <f t="shared" si="49"/>
        <v>saniert</v>
      </c>
      <c r="BB126" s="174" cm="1">
        <f t="array" ref="BB126">IF(
    AZ126 &gt; (IF(
        BA126 = "unsaniert",
        (MIN(IF(BA$1:BA$166="unsaniert",AZ$1:AZ$166)) + MAX(IF(BA$1:BA$166="unsaniert",AZ$1:AZ$166))) / 2,
        IF(
            BA126 = "teilsaniert",
            (MIN(IF(BA$1:BA$166="teilsaniert",AZ$1:AZ$166)) + MAX(IF(BA$1:BA$166="teilsaniert",AZ$1:AZ$166))) / 2,
            (MIN(IF(BA$1:BA$166="saniert",AZ$1:AZ$166)) + MAX(IF(BA$1:BA$166="saniert",AZ$1:AZ$166))) / 2
        )
    )),
    0,
    IF(
        AZ125 &lt; (IF(
            BA126 = "unsaniert",
            (MIN(IF(BA$1:BA$166="unsaniert",AZ$1:AZ$166)) + MAX(IF(BA$1:BA$166="unsaniert",AZ$1:AZ$166))) / 2,
            IF(
                BA126 = "teilsaniert",
                (MIN(IF(BA$1:BA$166="teilsaniert",AZ$1:AZ$166)) + MAX(IF(BA$1:BA$166="teilsaniert",AZ$1:AZ$166))) / 2,
                (MIN(IF(BA$1:BA$166="saniert",AZ$1:AZ$166)) + MAX(IF(BA$1:BA$166="saniert",AZ$1:AZ$166))) / 2
            )
        )),
        0,
        AY126
    )
)</f>
        <v>0</v>
      </c>
      <c r="BC126" s="160"/>
      <c r="BD126" s="160"/>
      <c r="BE126" s="160"/>
      <c r="BF126" s="174">
        <f t="shared" si="47"/>
        <v>-2.1820028485338825</v>
      </c>
      <c r="BG126" s="173">
        <f t="shared" si="37"/>
        <v>2.7814489463560854E-253</v>
      </c>
      <c r="BH126" s="174" t="str">
        <f t="shared" si="38"/>
        <v>saniert</v>
      </c>
      <c r="BI126" s="174" cm="1">
        <f t="array" ref="BI126">IF(
    BG126 &gt; (IF(
        BH126 = "unsaniert",
        (MIN(IF(BH$1:BH$166="unsaniert",BG$1:BG$166)) + MAX(IF(BH$1:BH$166="unsaniert",BG$1:BG$166))) / 2,
        IF(
            BH126 = "teilsaniert",
            (MIN(IF(BH$1:BH$166="teilsaniert",BG$1:BG$166)) + MAX(IF(BH$1:BH$166="teilsaniert",BG$1:BG$166))) / 2,
            (MIN(IF(BH$1:BH$166="saniert",BG$1:BG$166)) + MAX(IF(BH$1:BH$166="saniert",BG$1:BG$166))) / 2
        )
    )),
    0,
    IF(
        BG125 &lt; (IF(
            BH126 = "unsaniert",
            (MIN(IF(BH$1:BH$166="unsaniert",BG$1:BG$166)) + MAX(IF(BH$1:BH$166="unsaniert",BG$1:BG$166))) / 2,
            IF(
                BH126 = "teilsaniert",
                (MIN(IF(BH$1:BH$166="teilsaniert",BG$1:BG$166)) + MAX(IF(BH$1:BH$166="teilsaniert",BG$1:BG$166))) / 2,
                (MIN(IF(BH$1:BH$166="saniert",BG$1:BG$166)) + MAX(IF(BH$1:BH$166="saniert",BG$1:BG$166))) / 2
            )
        )),
        0,
        BF126
    )
)</f>
        <v>0</v>
      </c>
    </row>
    <row r="127" spans="2:61">
      <c r="B127" s="174">
        <f t="shared" si="39"/>
        <v>-1.4457274690470645</v>
      </c>
      <c r="C127" s="173">
        <f>_xlfn.NORM.DIST(B127, B5,C5, TRUE)</f>
        <v>0</v>
      </c>
      <c r="D127" s="174" t="str">
        <f t="shared" si="26"/>
        <v>saniert</v>
      </c>
      <c r="E127" s="174" cm="1">
        <f t="array" ref="E127">IF(
    C127 &gt; (IF(
        D127 = "unsaniert",
        (MIN(IF(D$1:D$166="unsaniert",C$1:C$166)) + MAX(IF(D$1:D$166="unsaniert",C$1:C$166))) / 2,
        IF(
            D127 = "teilsaniert",
            (MIN(IF(D$1:D$166="teilsaniert",C$1:C$166)) + MAX(IF(D$1:D$166="teilsaniert",C$1:C$166))) / 2,
            (MIN(IF(D$1:D$166="saniert",C$1:C$166)) + MAX(IF(D$1:D$166="saniert",C$1:C$166))) / 2
        )
    )),
    0,
    IF(
        C126 &lt; (IF(
            D127 = "unsaniert",
            (MIN(IF(D$1:D$166="unsaniert",C$1:C$166)) + MAX(IF(D$1:D$166="unsaniert",C$1:C$166))) / 2,
            IF(
                D127 = "teilsaniert",
                (MIN(IF(D$1:D$166="teilsaniert",C$1:C$166)) + MAX(IF(D$1:D$166="teilsaniert",C$1:C$166))) / 2,
                (MIN(IF(D$1:D$166="saniert",C$1:C$166)) + MAX(IF(D$1:D$166="saniert",C$1:C$166))) / 2
            )
        )),
        0,
        B127
    )
)</f>
        <v>0</v>
      </c>
      <c r="H127" s="160"/>
      <c r="I127" s="174">
        <f t="shared" si="40"/>
        <v>-1.9929730766585678</v>
      </c>
      <c r="J127" s="173">
        <f>_xlfn.NORM.DIST(I127, I5,J5, TRUE)</f>
        <v>0</v>
      </c>
      <c r="K127" s="174" t="str">
        <f t="shared" si="27"/>
        <v>saniert</v>
      </c>
      <c r="L127" s="174" cm="1">
        <f t="array" ref="L127">IF(
    J127 &gt; (IF(
        K127 = "unsaniert",
        (MIN(IF(K$1:K$166="unsaniert",J$1:J$166)) + MAX(IF(K$1:K$166="unsaniert",J$1:J$166))) / 2,
        IF(
            K127 = "teilsaniert",
            (MIN(IF(K$1:K$166="teilsaniert",J$1:J$166)) + MAX(IF(K$1:K$166="teilsaniert",J$1:J$166))) / 2,
            (MIN(IF(K$1:K$166="saniert",J$1:J$166)) + MAX(IF(K$1:K$166="saniert",J$1:J$166))) / 2
        )
    )),
    0,
    IF(
        J126 &lt; (IF(
            K127 = "unsaniert",
            (MIN(IF(K$1:K$166="unsaniert",J$1:J$166)) + MAX(IF(K$1:K$166="unsaniert",J$1:J$166))) / 2,
            IF(
                K127 = "teilsaniert",
                (MIN(IF(K$1:K$166="teilsaniert",J$1:J$166)) + MAX(IF(K$1:K$166="teilsaniert",J$1:J$166))) / 2,
                (MIN(IF(K$1:K$166="saniert",J$1:J$166)) + MAX(IF(K$1:K$166="saniert",J$1:J$166))) / 2
            )
        )),
        0,
        I127
    )
)</f>
        <v>0</v>
      </c>
      <c r="O127" s="160"/>
      <c r="P127" s="174">
        <f t="shared" si="41"/>
        <v>-2.4192196806393982</v>
      </c>
      <c r="Q127" s="173">
        <f>_xlfn.NORM.DIST(P127, P5,Q5, TRUE)</f>
        <v>0</v>
      </c>
      <c r="R127" s="174" t="str">
        <f t="shared" si="28"/>
        <v>saniert</v>
      </c>
      <c r="S127" s="174" cm="1">
        <f t="array" ref="S127">IF(
    Q127 &gt; (IF(
        R127 = "unsaniert",
        (MIN(IF(R$1:R$166="unsaniert",Q$1:Q$166)) + MAX(IF(R$1:R$166="unsaniert",Q$1:Q$166))) / 2,
        IF(
            R127 = "teilsaniert",
            (MIN(IF(R$1:R$166="teilsaniert",Q$1:Q$166)) + MAX(IF(R$1:R$166="teilsaniert",Q$1:Q$166))) / 2,
            (MIN(IF(R$1:R$166="saniert",Q$1:Q$166)) + MAX(IF(R$1:R$166="saniert",Q$1:Q$166))) / 2
        )
    )),
    0,
    IF(
        Q126 &lt; (IF(
            R127 = "unsaniert",
            (MIN(IF(R$1:R$166="unsaniert",Q$1:Q$166)) + MAX(IF(R$1:R$166="unsaniert",Q$1:Q$166))) / 2,
            IF(
                R127 = "teilsaniert",
                (MIN(IF(R$1:R$166="teilsaniert",Q$1:Q$166)) + MAX(IF(R$1:R$166="teilsaniert",Q$1:Q$166))) / 2,
                (MIN(IF(R$1:R$166="saniert",Q$1:Q$166)) + MAX(IF(R$1:R$166="saniert",Q$1:Q$166))) / 2
            )
        )),
        0,
        P127
    )
)</f>
        <v>0</v>
      </c>
      <c r="W127" s="174">
        <f t="shared" si="42"/>
        <v>-1.4423624844691711</v>
      </c>
      <c r="X127" s="173">
        <f t="shared" si="29"/>
        <v>0</v>
      </c>
      <c r="Y127" s="174" t="str">
        <f t="shared" si="30"/>
        <v>saniert</v>
      </c>
      <c r="Z127" s="174" cm="1">
        <f t="array" ref="Z127">IF(
    X127 &gt; (IF(
        Y127 = "unsaniert",
        (MIN(IF(Y$29:Y$166="unsaniert",X$29:X$166)) + MAX(IF(Y$29:Y$166="unsaniert",X$29:X$166))) / 2,
        IF(
            Y127 = "teilsaniert",
            (MIN(IF(Y$29:Y$166="teilsaniert",X$29:X$166)) + MAX(IF(Y$29:Y$166="teilsaniert",X$29:X$166))) / 2,
            (MIN(IF(Y$29:Y$166="saniert",X$29:X$166)) + MAX(IF(Y$29:Y$166="saniert",X$29:X$166))) / 2
        )
    )),
    0,
    IF(
        X126 &lt; (IF(
            Y127 = "unsaniert",
            (MIN(IF(Y$29:Y$166="unsaniert",X$29:X$166)) + MAX(IF(Y$29:Y$166="unsaniert",X$29:X$166))) / 2,
            IF(
                Y127 = "teilsaniert",
                (MIN(IF(Y$29:Y$166="teilsaniert",X$29:X$166)) + MAX(IF(Y$29:Y$166="teilsaniert",X$29:X$166))) / 2,
                (MIN(IF(Y$29:Y$166="saniert",X$29:X$166)) + MAX(IF(Y$29:Y$166="saniert",X$29:X$166))) / 2
            )
        )),
        0,
        W127
    )
)</f>
        <v>0</v>
      </c>
      <c r="AA127" s="160"/>
      <c r="AB127" s="160"/>
      <c r="AC127" s="160"/>
      <c r="AD127" s="174">
        <f t="shared" si="43"/>
        <v>-1.9978267054042707</v>
      </c>
      <c r="AE127" s="173">
        <f t="shared" si="31"/>
        <v>0</v>
      </c>
      <c r="AF127" s="174" t="str">
        <f t="shared" si="32"/>
        <v>saniert</v>
      </c>
      <c r="AG127" s="174" cm="1">
        <f t="array" ref="AG127">IF(
    AE127 &gt; (IF(
        AF127 = "unsaniert",
        (MIN(IF(AF$1:AF$166="unsaniert",AE$1:AE$166)) + MAX(IF(AF$1:AF$166="unsaniert",AE$1:AE$166))) / 2,
        IF(
            AF127 = "teilsaniert",
            (MIN(IF(AF$1:AF$166="teilsaniert",AE$1:AE$166)) + MAX(IF(AF$1:AF$166="teilsaniert",AE$1:AE$166))) / 2,
            (MIN(IF(AF$1:AF$166="saniert",AE$1:AE$166)) + MAX(IF(AF$1:AF$166="saniert",AE$1:AE$166))) / 2
        )
    )),
    0,
    IF(
        AE126 &lt; (IF(
            AF127 = "unsaniert",
            (MIN(IF(AF$1:AF$166="unsaniert",AE$1:AE$166)) + MAX(IF(AF$1:AF$166="unsaniert",AE$1:AE$166))) / 2,
            IF(
                AF127 = "teilsaniert",
                (MIN(IF(AF$1:AF$166="teilsaniert",AE$1:AE$166)) + MAX(IF(AF$1:AF$166="teilsaniert",AE$1:AE$166))) / 2,
                (MIN(IF(AF$1:AF$166="saniert",AE$1:AE$166)) + MAX(IF(AF$1:AF$166="saniert",AE$1:AE$166))) / 2
            )
        )),
        0,
        AD127
    )
)</f>
        <v>0</v>
      </c>
      <c r="AH127" s="160"/>
      <c r="AI127" s="160"/>
      <c r="AJ127" s="160"/>
      <c r="AK127" s="174">
        <f t="shared" si="44"/>
        <v>-2.3852517523056629</v>
      </c>
      <c r="AL127" s="173">
        <f t="shared" si="33"/>
        <v>0</v>
      </c>
      <c r="AM127" s="174" t="str">
        <f t="shared" si="34"/>
        <v>saniert</v>
      </c>
      <c r="AN127" s="174" cm="1">
        <f t="array" ref="AN127">IF(
    AL127 &gt; (IF(
        AM127 = "unsaniert",
        (MIN(IF(AM$1:AM$166="unsaniert",AL$1:AL$166)) + MAX(IF(AM$1:AM$166="unsaniert",AL$1:AL$166))) / 2,
        IF(
            AM127 = "teilsaniert",
            (MIN(IF(AM$1:AM$166="teilsaniert",AL$1:AL$166)) + MAX(IF(AM$1:AM$166="teilsaniert",AL$1:AL$166))) / 2,
            (MIN(IF(AM$1:AM$166="saniert",AL$1:AL$166)) + MAX(IF(AM$1:AM$166="saniert",AL$1:AL$166))) / 2
        )
    )),
    0,
    IF(
        AL126 &lt; (IF(
            AM127 = "unsaniert",
            (MIN(IF(AM$1:AM$166="unsaniert",AL$1:AL$166)) + MAX(IF(AM$1:AM$166="unsaniert",AL$1:AL$166))) / 2,
            IF(
                AM127 = "teilsaniert",
                (MIN(IF(AM$1:AM$166="teilsaniert",AL$1:AL$166)) + MAX(IF(AM$1:AM$166="teilsaniert",AL$1:AL$166))) / 2,
                (MIN(IF(AM$1:AM$166="saniert",AL$1:AL$166)) + MAX(IF(AM$1:AM$166="saniert",AL$1:AL$166))) / 2
            )
        )),
        0,
        AK127
    )
)</f>
        <v>0</v>
      </c>
      <c r="AR127" s="174">
        <f t="shared" si="45"/>
        <v>-1.0473568674852998</v>
      </c>
      <c r="AS127" s="173">
        <f t="shared" si="35"/>
        <v>5.4715505512871681E-74</v>
      </c>
      <c r="AT127" s="174" t="str">
        <f t="shared" si="36"/>
        <v>saniert</v>
      </c>
      <c r="AU127" s="174" cm="1">
        <f t="array" ref="AU127">IF(
    AS127 &gt; (IF(
        AT127 = "unsaniert",
        (MIN(IF(AT$1:AT$166="unsaniert",AS$1:AS$166)) + MAX(IF(AT$1:AT$166="unsaniert",AS$1:AS$166))) / 2,
        IF(
            AT127 = "teilsaniert",
            (MIN(IF(AT$1:AT$166="teilsaniert",AS$1:AS$166)) + MAX(IF(AT$1:AT$166="teilsaniert",AS$1:AS$166))) / 2,
            (MIN(IF(AT$1:AT$166="saniert",AS$1:AS$166)) + MAX(IF(AT$1:AT$166="saniert",AS$1:AS$166))) / 2
        )
    )),
    0,
    IF(
        AS126 &lt; (IF(
            AT127 = "unsaniert",
            (MIN(IF(AT$1:AT$166="unsaniert",AS$1:AS$166)) + MAX(IF(AT$1:AT$166="unsaniert",AS$1:AS$166))) / 2,
            IF(
                AT127 = "teilsaniert",
                (MIN(IF(AT$1:AT$166="teilsaniert",AS$1:AS$166)) + MAX(IF(AT$1:AT$166="teilsaniert",AS$1:AS$166))) / 2,
                (MIN(IF(AT$1:AT$166="saniert",AS$1:AS$166)) + MAX(IF(AT$1:AT$166="saniert",AS$1:AS$166))) / 2
            )
        )),
        0,
        AR127
    )
)</f>
        <v>0</v>
      </c>
      <c r="AV127" s="160"/>
      <c r="AW127" s="160"/>
      <c r="AX127" s="160"/>
      <c r="AY127" s="174">
        <f t="shared" si="46"/>
        <v>-2.034258050888496</v>
      </c>
      <c r="AZ127" s="173">
        <f t="shared" si="48"/>
        <v>0</v>
      </c>
      <c r="BA127" s="174" t="str">
        <f t="shared" si="49"/>
        <v>saniert</v>
      </c>
      <c r="BB127" s="174" cm="1">
        <f t="array" ref="BB127">IF(
    AZ127 &gt; (IF(
        BA127 = "unsaniert",
        (MIN(IF(BA$1:BA$166="unsaniert",AZ$1:AZ$166)) + MAX(IF(BA$1:BA$166="unsaniert",AZ$1:AZ$166))) / 2,
        IF(
            BA127 = "teilsaniert",
            (MIN(IF(BA$1:BA$166="teilsaniert",AZ$1:AZ$166)) + MAX(IF(BA$1:BA$166="teilsaniert",AZ$1:AZ$166))) / 2,
            (MIN(IF(BA$1:BA$166="saniert",AZ$1:AZ$166)) + MAX(IF(BA$1:BA$166="saniert",AZ$1:AZ$166))) / 2
        )
    )),
    0,
    IF(
        AZ126 &lt; (IF(
            BA127 = "unsaniert",
            (MIN(IF(BA$1:BA$166="unsaniert",AZ$1:AZ$166)) + MAX(IF(BA$1:BA$166="unsaniert",AZ$1:AZ$166))) / 2,
            IF(
                BA127 = "teilsaniert",
                (MIN(IF(BA$1:BA$166="teilsaniert",AZ$1:AZ$166)) + MAX(IF(BA$1:BA$166="teilsaniert",AZ$1:AZ$166))) / 2,
                (MIN(IF(BA$1:BA$166="saniert",AZ$1:AZ$166)) + MAX(IF(BA$1:BA$166="saniert",AZ$1:AZ$166))) / 2
            )
        )),
        0,
        AY127
    )
)</f>
        <v>0</v>
      </c>
      <c r="BC127" s="160"/>
      <c r="BD127" s="160"/>
      <c r="BE127" s="160"/>
      <c r="BF127" s="174">
        <f t="shared" si="47"/>
        <v>-2.2120028485338823</v>
      </c>
      <c r="BG127" s="173">
        <f t="shared" si="37"/>
        <v>2.5622386391023634E-259</v>
      </c>
      <c r="BH127" s="174" t="str">
        <f t="shared" si="38"/>
        <v>saniert</v>
      </c>
      <c r="BI127" s="174" cm="1">
        <f t="array" ref="BI127">IF(
    BG127 &gt; (IF(
        BH127 = "unsaniert",
        (MIN(IF(BH$1:BH$166="unsaniert",BG$1:BG$166)) + MAX(IF(BH$1:BH$166="unsaniert",BG$1:BG$166))) / 2,
        IF(
            BH127 = "teilsaniert",
            (MIN(IF(BH$1:BH$166="teilsaniert",BG$1:BG$166)) + MAX(IF(BH$1:BH$166="teilsaniert",BG$1:BG$166))) / 2,
            (MIN(IF(BH$1:BH$166="saniert",BG$1:BG$166)) + MAX(IF(BH$1:BH$166="saniert",BG$1:BG$166))) / 2
        )
    )),
    0,
    IF(
        BG126 &lt; (IF(
            BH127 = "unsaniert",
            (MIN(IF(BH$1:BH$166="unsaniert",BG$1:BG$166)) + MAX(IF(BH$1:BH$166="unsaniert",BG$1:BG$166))) / 2,
            IF(
                BH127 = "teilsaniert",
                (MIN(IF(BH$1:BH$166="teilsaniert",BG$1:BG$166)) + MAX(IF(BH$1:BH$166="teilsaniert",BG$1:BG$166))) / 2,
                (MIN(IF(BH$1:BH$166="saniert",BG$1:BG$166)) + MAX(IF(BH$1:BH$166="saniert",BG$1:BG$166))) / 2
            )
        )),
        0,
        BF127
    )
)</f>
        <v>0</v>
      </c>
    </row>
    <row r="128" spans="2:61">
      <c r="B128" s="174">
        <f t="shared" si="39"/>
        <v>-1.4757274690470645</v>
      </c>
      <c r="C128" s="173">
        <f>_xlfn.NORM.DIST(B128, B5,C5, TRUE)</f>
        <v>0</v>
      </c>
      <c r="D128" s="174" t="str">
        <f t="shared" si="26"/>
        <v>saniert</v>
      </c>
      <c r="E128" s="174" cm="1">
        <f t="array" ref="E128">IF(
    C128 &gt; (IF(
        D128 = "unsaniert",
        (MIN(IF(D$1:D$166="unsaniert",C$1:C$166)) + MAX(IF(D$1:D$166="unsaniert",C$1:C$166))) / 2,
        IF(
            D128 = "teilsaniert",
            (MIN(IF(D$1:D$166="teilsaniert",C$1:C$166)) + MAX(IF(D$1:D$166="teilsaniert",C$1:C$166))) / 2,
            (MIN(IF(D$1:D$166="saniert",C$1:C$166)) + MAX(IF(D$1:D$166="saniert",C$1:C$166))) / 2
        )
    )),
    0,
    IF(
        C127 &lt; (IF(
            D128 = "unsaniert",
            (MIN(IF(D$1:D$166="unsaniert",C$1:C$166)) + MAX(IF(D$1:D$166="unsaniert",C$1:C$166))) / 2,
            IF(
                D128 = "teilsaniert",
                (MIN(IF(D$1:D$166="teilsaniert",C$1:C$166)) + MAX(IF(D$1:D$166="teilsaniert",C$1:C$166))) / 2,
                (MIN(IF(D$1:D$166="saniert",C$1:C$166)) + MAX(IF(D$1:D$166="saniert",C$1:C$166))) / 2
            )
        )),
        0,
        B128
    )
)</f>
        <v>0</v>
      </c>
      <c r="H128" s="160"/>
      <c r="I128" s="174">
        <f t="shared" si="40"/>
        <v>-2.0229730766585678</v>
      </c>
      <c r="J128" s="173">
        <f>_xlfn.NORM.DIST(I128, I5,J5, TRUE)</f>
        <v>0</v>
      </c>
      <c r="K128" s="174" t="str">
        <f t="shared" si="27"/>
        <v>saniert</v>
      </c>
      <c r="L128" s="174" cm="1">
        <f t="array" ref="L128">IF(
    J128 &gt; (IF(
        K128 = "unsaniert",
        (MIN(IF(K$1:K$166="unsaniert",J$1:J$166)) + MAX(IF(K$1:K$166="unsaniert",J$1:J$166))) / 2,
        IF(
            K128 = "teilsaniert",
            (MIN(IF(K$1:K$166="teilsaniert",J$1:J$166)) + MAX(IF(K$1:K$166="teilsaniert",J$1:J$166))) / 2,
            (MIN(IF(K$1:K$166="saniert",J$1:J$166)) + MAX(IF(K$1:K$166="saniert",J$1:J$166))) / 2
        )
    )),
    0,
    IF(
        J127 &lt; (IF(
            K128 = "unsaniert",
            (MIN(IF(K$1:K$166="unsaniert",J$1:J$166)) + MAX(IF(K$1:K$166="unsaniert",J$1:J$166))) / 2,
            IF(
                K128 = "teilsaniert",
                (MIN(IF(K$1:K$166="teilsaniert",J$1:J$166)) + MAX(IF(K$1:K$166="teilsaniert",J$1:J$166))) / 2,
                (MIN(IF(K$1:K$166="saniert",J$1:J$166)) + MAX(IF(K$1:K$166="saniert",J$1:J$166))) / 2
            )
        )),
        0,
        I128
    )
)</f>
        <v>0</v>
      </c>
      <c r="O128" s="160"/>
      <c r="P128" s="174">
        <f t="shared" si="41"/>
        <v>-2.449219680639398</v>
      </c>
      <c r="Q128" s="173">
        <f>_xlfn.NORM.DIST(P128, P5,Q5, TRUE)</f>
        <v>0</v>
      </c>
      <c r="R128" s="174" t="str">
        <f t="shared" si="28"/>
        <v>saniert</v>
      </c>
      <c r="S128" s="174" cm="1">
        <f t="array" ref="S128">IF(
    Q128 &gt; (IF(
        R128 = "unsaniert",
        (MIN(IF(R$1:R$166="unsaniert",Q$1:Q$166)) + MAX(IF(R$1:R$166="unsaniert",Q$1:Q$166))) / 2,
        IF(
            R128 = "teilsaniert",
            (MIN(IF(R$1:R$166="teilsaniert",Q$1:Q$166)) + MAX(IF(R$1:R$166="teilsaniert",Q$1:Q$166))) / 2,
            (MIN(IF(R$1:R$166="saniert",Q$1:Q$166)) + MAX(IF(R$1:R$166="saniert",Q$1:Q$166))) / 2
        )
    )),
    0,
    IF(
        Q127 &lt; (IF(
            R128 = "unsaniert",
            (MIN(IF(R$1:R$166="unsaniert",Q$1:Q$166)) + MAX(IF(R$1:R$166="unsaniert",Q$1:Q$166))) / 2,
            IF(
                R128 = "teilsaniert",
                (MIN(IF(R$1:R$166="teilsaniert",Q$1:Q$166)) + MAX(IF(R$1:R$166="teilsaniert",Q$1:Q$166))) / 2,
                (MIN(IF(R$1:R$166="saniert",Q$1:Q$166)) + MAX(IF(R$1:R$166="saniert",Q$1:Q$166))) / 2
            )
        )),
        0,
        P128
    )
)</f>
        <v>0</v>
      </c>
      <c r="W128" s="174">
        <f t="shared" si="42"/>
        <v>-1.4723624844691712</v>
      </c>
      <c r="X128" s="173">
        <f t="shared" si="29"/>
        <v>0</v>
      </c>
      <c r="Y128" s="174" t="str">
        <f t="shared" si="30"/>
        <v>saniert</v>
      </c>
      <c r="Z128" s="174" cm="1">
        <f t="array" ref="Z128">IF(
    X128 &gt; (IF(
        Y128 = "unsaniert",
        (MIN(IF(Y$29:Y$166="unsaniert",X$29:X$166)) + MAX(IF(Y$29:Y$166="unsaniert",X$29:X$166))) / 2,
        IF(
            Y128 = "teilsaniert",
            (MIN(IF(Y$29:Y$166="teilsaniert",X$29:X$166)) + MAX(IF(Y$29:Y$166="teilsaniert",X$29:X$166))) / 2,
            (MIN(IF(Y$29:Y$166="saniert",X$29:X$166)) + MAX(IF(Y$29:Y$166="saniert",X$29:X$166))) / 2
        )
    )),
    0,
    IF(
        X127 &lt; (IF(
            Y128 = "unsaniert",
            (MIN(IF(Y$29:Y$166="unsaniert",X$29:X$166)) + MAX(IF(Y$29:Y$166="unsaniert",X$29:X$166))) / 2,
            IF(
                Y128 = "teilsaniert",
                (MIN(IF(Y$29:Y$166="teilsaniert",X$29:X$166)) + MAX(IF(Y$29:Y$166="teilsaniert",X$29:X$166))) / 2,
                (MIN(IF(Y$29:Y$166="saniert",X$29:X$166)) + MAX(IF(Y$29:Y$166="saniert",X$29:X$166))) / 2
            )
        )),
        0,
        W128
    )
)</f>
        <v>0</v>
      </c>
      <c r="AA128" s="160"/>
      <c r="AB128" s="160"/>
      <c r="AC128" s="160"/>
      <c r="AD128" s="174">
        <f t="shared" si="43"/>
        <v>-2.0278267054042707</v>
      </c>
      <c r="AE128" s="173">
        <f t="shared" si="31"/>
        <v>0</v>
      </c>
      <c r="AF128" s="174" t="str">
        <f t="shared" si="32"/>
        <v>saniert</v>
      </c>
      <c r="AG128" s="174" cm="1">
        <f t="array" ref="AG128">IF(
    AE128 &gt; (IF(
        AF128 = "unsaniert",
        (MIN(IF(AF$1:AF$166="unsaniert",AE$1:AE$166)) + MAX(IF(AF$1:AF$166="unsaniert",AE$1:AE$166))) / 2,
        IF(
            AF128 = "teilsaniert",
            (MIN(IF(AF$1:AF$166="teilsaniert",AE$1:AE$166)) + MAX(IF(AF$1:AF$166="teilsaniert",AE$1:AE$166))) / 2,
            (MIN(IF(AF$1:AF$166="saniert",AE$1:AE$166)) + MAX(IF(AF$1:AF$166="saniert",AE$1:AE$166))) / 2
        )
    )),
    0,
    IF(
        AE127 &lt; (IF(
            AF128 = "unsaniert",
            (MIN(IF(AF$1:AF$166="unsaniert",AE$1:AE$166)) + MAX(IF(AF$1:AF$166="unsaniert",AE$1:AE$166))) / 2,
            IF(
                AF128 = "teilsaniert",
                (MIN(IF(AF$1:AF$166="teilsaniert",AE$1:AE$166)) + MAX(IF(AF$1:AF$166="teilsaniert",AE$1:AE$166))) / 2,
                (MIN(IF(AF$1:AF$166="saniert",AE$1:AE$166)) + MAX(IF(AF$1:AF$166="saniert",AE$1:AE$166))) / 2
            )
        )),
        0,
        AD128
    )
)</f>
        <v>0</v>
      </c>
      <c r="AH128" s="160"/>
      <c r="AI128" s="160"/>
      <c r="AJ128" s="160"/>
      <c r="AK128" s="174">
        <f t="shared" si="44"/>
        <v>-2.4152517523056627</v>
      </c>
      <c r="AL128" s="173">
        <f t="shared" si="33"/>
        <v>0</v>
      </c>
      <c r="AM128" s="174" t="str">
        <f t="shared" si="34"/>
        <v>saniert</v>
      </c>
      <c r="AN128" s="174" cm="1">
        <f t="array" ref="AN128">IF(
    AL128 &gt; (IF(
        AM128 = "unsaniert",
        (MIN(IF(AM$1:AM$166="unsaniert",AL$1:AL$166)) + MAX(IF(AM$1:AM$166="unsaniert",AL$1:AL$166))) / 2,
        IF(
            AM128 = "teilsaniert",
            (MIN(IF(AM$1:AM$166="teilsaniert",AL$1:AL$166)) + MAX(IF(AM$1:AM$166="teilsaniert",AL$1:AL$166))) / 2,
            (MIN(IF(AM$1:AM$166="saniert",AL$1:AL$166)) + MAX(IF(AM$1:AM$166="saniert",AL$1:AL$166))) / 2
        )
    )),
    0,
    IF(
        AL127 &lt; (IF(
            AM128 = "unsaniert",
            (MIN(IF(AM$1:AM$166="unsaniert",AL$1:AL$166)) + MAX(IF(AM$1:AM$166="unsaniert",AL$1:AL$166))) / 2,
            IF(
                AM128 = "teilsaniert",
                (MIN(IF(AM$1:AM$166="teilsaniert",AL$1:AL$166)) + MAX(IF(AM$1:AM$166="teilsaniert",AL$1:AL$166))) / 2,
                (MIN(IF(AM$1:AM$166="saniert",AL$1:AL$166)) + MAX(IF(AM$1:AM$166="saniert",AL$1:AL$166))) / 2
            )
        )),
        0,
        AK128
    )
)</f>
        <v>0</v>
      </c>
      <c r="AR128" s="174">
        <f t="shared" si="45"/>
        <v>-1.0773568674852998</v>
      </c>
      <c r="AS128" s="173">
        <f t="shared" si="35"/>
        <v>8.0808372791427101E-76</v>
      </c>
      <c r="AT128" s="174" t="str">
        <f t="shared" si="36"/>
        <v>saniert</v>
      </c>
      <c r="AU128" s="174" cm="1">
        <f t="array" ref="AU128">IF(
    AS128 &gt; (IF(
        AT128 = "unsaniert",
        (MIN(IF(AT$1:AT$166="unsaniert",AS$1:AS$166)) + MAX(IF(AT$1:AT$166="unsaniert",AS$1:AS$166))) / 2,
        IF(
            AT128 = "teilsaniert",
            (MIN(IF(AT$1:AT$166="teilsaniert",AS$1:AS$166)) + MAX(IF(AT$1:AT$166="teilsaniert",AS$1:AS$166))) / 2,
            (MIN(IF(AT$1:AT$166="saniert",AS$1:AS$166)) + MAX(IF(AT$1:AT$166="saniert",AS$1:AS$166))) / 2
        )
    )),
    0,
    IF(
        AS127 &lt; (IF(
            AT128 = "unsaniert",
            (MIN(IF(AT$1:AT$166="unsaniert",AS$1:AS$166)) + MAX(IF(AT$1:AT$166="unsaniert",AS$1:AS$166))) / 2,
            IF(
                AT128 = "teilsaniert",
                (MIN(IF(AT$1:AT$166="teilsaniert",AS$1:AS$166)) + MAX(IF(AT$1:AT$166="teilsaniert",AS$1:AS$166))) / 2,
                (MIN(IF(AT$1:AT$166="saniert",AS$1:AS$166)) + MAX(IF(AT$1:AT$166="saniert",AS$1:AS$166))) / 2
            )
        )),
        0,
        AR128
    )
)</f>
        <v>0</v>
      </c>
      <c r="AV128" s="160"/>
      <c r="AW128" s="160"/>
      <c r="AX128" s="160"/>
      <c r="AY128" s="174">
        <f t="shared" si="46"/>
        <v>-2.0642580508884958</v>
      </c>
      <c r="AZ128" s="173">
        <f t="shared" si="48"/>
        <v>0</v>
      </c>
      <c r="BA128" s="174" t="str">
        <f t="shared" si="49"/>
        <v>saniert</v>
      </c>
      <c r="BB128" s="174" cm="1">
        <f t="array" ref="BB128">IF(
    AZ128 &gt; (IF(
        BA128 = "unsaniert",
        (MIN(IF(BA$1:BA$166="unsaniert",AZ$1:AZ$166)) + MAX(IF(BA$1:BA$166="unsaniert",AZ$1:AZ$166))) / 2,
        IF(
            BA128 = "teilsaniert",
            (MIN(IF(BA$1:BA$166="teilsaniert",AZ$1:AZ$166)) + MAX(IF(BA$1:BA$166="teilsaniert",AZ$1:AZ$166))) / 2,
            (MIN(IF(BA$1:BA$166="saniert",AZ$1:AZ$166)) + MAX(IF(BA$1:BA$166="saniert",AZ$1:AZ$166))) / 2
        )
    )),
    0,
    IF(
        AZ127 &lt; (IF(
            BA128 = "unsaniert",
            (MIN(IF(BA$1:BA$166="unsaniert",AZ$1:AZ$166)) + MAX(IF(BA$1:BA$166="unsaniert",AZ$1:AZ$166))) / 2,
            IF(
                BA128 = "teilsaniert",
                (MIN(IF(BA$1:BA$166="teilsaniert",AZ$1:AZ$166)) + MAX(IF(BA$1:BA$166="teilsaniert",AZ$1:AZ$166))) / 2,
                (MIN(IF(BA$1:BA$166="saniert",AZ$1:AZ$166)) + MAX(IF(BA$1:BA$166="saniert",AZ$1:AZ$166))) / 2
            )
        )),
        0,
        AY128
    )
)</f>
        <v>0</v>
      </c>
      <c r="BC128" s="160"/>
      <c r="BD128" s="160"/>
      <c r="BE128" s="160"/>
      <c r="BF128" s="174">
        <f t="shared" si="47"/>
        <v>-2.2420028485338821</v>
      </c>
      <c r="BG128" s="173">
        <f t="shared" si="37"/>
        <v>2.0014096999372207E-265</v>
      </c>
      <c r="BH128" s="174" t="str">
        <f t="shared" si="38"/>
        <v>saniert</v>
      </c>
      <c r="BI128" s="174" cm="1">
        <f t="array" ref="BI128">IF(
    BG128 &gt; (IF(
        BH128 = "unsaniert",
        (MIN(IF(BH$1:BH$166="unsaniert",BG$1:BG$166)) + MAX(IF(BH$1:BH$166="unsaniert",BG$1:BG$166))) / 2,
        IF(
            BH128 = "teilsaniert",
            (MIN(IF(BH$1:BH$166="teilsaniert",BG$1:BG$166)) + MAX(IF(BH$1:BH$166="teilsaniert",BG$1:BG$166))) / 2,
            (MIN(IF(BH$1:BH$166="saniert",BG$1:BG$166)) + MAX(IF(BH$1:BH$166="saniert",BG$1:BG$166))) / 2
        )
    )),
    0,
    IF(
        BG127 &lt; (IF(
            BH128 = "unsaniert",
            (MIN(IF(BH$1:BH$166="unsaniert",BG$1:BG$166)) + MAX(IF(BH$1:BH$166="unsaniert",BG$1:BG$166))) / 2,
            IF(
                BH128 = "teilsaniert",
                (MIN(IF(BH$1:BH$166="teilsaniert",BG$1:BG$166)) + MAX(IF(BH$1:BH$166="teilsaniert",BG$1:BG$166))) / 2,
                (MIN(IF(BH$1:BH$166="saniert",BG$1:BG$166)) + MAX(IF(BH$1:BH$166="saniert",BG$1:BG$166))) / 2
            )
        )),
        0,
        BF128
    )
)</f>
        <v>0</v>
      </c>
    </row>
    <row r="129" spans="2:61">
      <c r="B129" s="174">
        <f t="shared" si="39"/>
        <v>-1.5057274690470646</v>
      </c>
      <c r="C129" s="173">
        <f>_xlfn.NORM.DIST(B129,B5,C5, TRUE)</f>
        <v>0</v>
      </c>
      <c r="D129" s="174" t="str">
        <f t="shared" si="26"/>
        <v>saniert</v>
      </c>
      <c r="E129" s="174" cm="1">
        <f t="array" ref="E129">IF(
    C129 &gt; (IF(
        D129 = "unsaniert",
        (MIN(IF(D$1:D$166="unsaniert",C$1:C$166)) + MAX(IF(D$1:D$166="unsaniert",C$1:C$166))) / 2,
        IF(
            D129 = "teilsaniert",
            (MIN(IF(D$1:D$166="teilsaniert",C$1:C$166)) + MAX(IF(D$1:D$166="teilsaniert",C$1:C$166))) / 2,
            (MIN(IF(D$1:D$166="saniert",C$1:C$166)) + MAX(IF(D$1:D$166="saniert",C$1:C$166))) / 2
        )
    )),
    0,
    IF(
        C128 &lt; (IF(
            D129 = "unsaniert",
            (MIN(IF(D$1:D$166="unsaniert",C$1:C$166)) + MAX(IF(D$1:D$166="unsaniert",C$1:C$166))) / 2,
            IF(
                D129 = "teilsaniert",
                (MIN(IF(D$1:D$166="teilsaniert",C$1:C$166)) + MAX(IF(D$1:D$166="teilsaniert",C$1:C$166))) / 2,
                (MIN(IF(D$1:D$166="saniert",C$1:C$166)) + MAX(IF(D$1:D$166="saniert",C$1:C$166))) / 2
            )
        )),
        0,
        B129
    )
)</f>
        <v>0</v>
      </c>
      <c r="H129" s="160"/>
      <c r="I129" s="174">
        <f t="shared" si="40"/>
        <v>-2.0529730766585677</v>
      </c>
      <c r="J129" s="173">
        <f>_xlfn.NORM.DIST(I129,I5,J5, TRUE)</f>
        <v>0</v>
      </c>
      <c r="K129" s="174" t="str">
        <f t="shared" si="27"/>
        <v>saniert</v>
      </c>
      <c r="L129" s="174" cm="1">
        <f t="array" ref="L129">IF(
    J129 &gt; (IF(
        K129 = "unsaniert",
        (MIN(IF(K$1:K$166="unsaniert",J$1:J$166)) + MAX(IF(K$1:K$166="unsaniert",J$1:J$166))) / 2,
        IF(
            K129 = "teilsaniert",
            (MIN(IF(K$1:K$166="teilsaniert",J$1:J$166)) + MAX(IF(K$1:K$166="teilsaniert",J$1:J$166))) / 2,
            (MIN(IF(K$1:K$166="saniert",J$1:J$166)) + MAX(IF(K$1:K$166="saniert",J$1:J$166))) / 2
        )
    )),
    0,
    IF(
        J128 &lt; (IF(
            K129 = "unsaniert",
            (MIN(IF(K$1:K$166="unsaniert",J$1:J$166)) + MAX(IF(K$1:K$166="unsaniert",J$1:J$166))) / 2,
            IF(
                K129 = "teilsaniert",
                (MIN(IF(K$1:K$166="teilsaniert",J$1:J$166)) + MAX(IF(K$1:K$166="teilsaniert",J$1:J$166))) / 2,
                (MIN(IF(K$1:K$166="saniert",J$1:J$166)) + MAX(IF(K$1:K$166="saniert",J$1:J$166))) / 2
            )
        )),
        0,
        I129
    )
)</f>
        <v>0</v>
      </c>
      <c r="O129" s="160"/>
      <c r="P129" s="174">
        <f t="shared" si="41"/>
        <v>-2.4792196806393978</v>
      </c>
      <c r="Q129" s="173">
        <f>_xlfn.NORM.DIST(P129,P5,Q5, TRUE)</f>
        <v>0</v>
      </c>
      <c r="R129" s="174" t="str">
        <f t="shared" si="28"/>
        <v>saniert</v>
      </c>
      <c r="S129" s="174" cm="1">
        <f t="array" ref="S129">IF(
    Q129 &gt; (IF(
        R129 = "unsaniert",
        (MIN(IF(R$1:R$166="unsaniert",Q$1:Q$166)) + MAX(IF(R$1:R$166="unsaniert",Q$1:Q$166))) / 2,
        IF(
            R129 = "teilsaniert",
            (MIN(IF(R$1:R$166="teilsaniert",Q$1:Q$166)) + MAX(IF(R$1:R$166="teilsaniert",Q$1:Q$166))) / 2,
            (MIN(IF(R$1:R$166="saniert",Q$1:Q$166)) + MAX(IF(R$1:R$166="saniert",Q$1:Q$166))) / 2
        )
    )),
    0,
    IF(
        Q128 &lt; (IF(
            R129 = "unsaniert",
            (MIN(IF(R$1:R$166="unsaniert",Q$1:Q$166)) + MAX(IF(R$1:R$166="unsaniert",Q$1:Q$166))) / 2,
            IF(
                R129 = "teilsaniert",
                (MIN(IF(R$1:R$166="teilsaniert",Q$1:Q$166)) + MAX(IF(R$1:R$166="teilsaniert",Q$1:Q$166))) / 2,
                (MIN(IF(R$1:R$166="saniert",Q$1:Q$166)) + MAX(IF(R$1:R$166="saniert",Q$1:Q$166))) / 2
            )
        )),
        0,
        P129
    )
)</f>
        <v>0</v>
      </c>
      <c r="W129" s="174">
        <f t="shared" si="42"/>
        <v>-1.5023624844691712</v>
      </c>
      <c r="X129" s="173">
        <f t="shared" si="29"/>
        <v>0</v>
      </c>
      <c r="Y129" s="174" t="str">
        <f t="shared" si="30"/>
        <v>saniert</v>
      </c>
      <c r="Z129" s="174" cm="1">
        <f t="array" ref="Z129">IF(
    X129 &gt; (IF(
        Y129 = "unsaniert",
        (MIN(IF(Y$29:Y$166="unsaniert",X$29:X$166)) + MAX(IF(Y$29:Y$166="unsaniert",X$29:X$166))) / 2,
        IF(
            Y129 = "teilsaniert",
            (MIN(IF(Y$29:Y$166="teilsaniert",X$29:X$166)) + MAX(IF(Y$29:Y$166="teilsaniert",X$29:X$166))) / 2,
            (MIN(IF(Y$29:Y$166="saniert",X$29:X$166)) + MAX(IF(Y$29:Y$166="saniert",X$29:X$166))) / 2
        )
    )),
    0,
    IF(
        X128 &lt; (IF(
            Y129 = "unsaniert",
            (MIN(IF(Y$29:Y$166="unsaniert",X$29:X$166)) + MAX(IF(Y$29:Y$166="unsaniert",X$29:X$166))) / 2,
            IF(
                Y129 = "teilsaniert",
                (MIN(IF(Y$29:Y$166="teilsaniert",X$29:X$166)) + MAX(IF(Y$29:Y$166="teilsaniert",X$29:X$166))) / 2,
                (MIN(IF(Y$29:Y$166="saniert",X$29:X$166)) + MAX(IF(Y$29:Y$166="saniert",X$29:X$166))) / 2
            )
        )),
        0,
        W129
    )
)</f>
        <v>0</v>
      </c>
      <c r="AA129" s="160"/>
      <c r="AB129" s="160"/>
      <c r="AC129" s="160"/>
      <c r="AD129" s="174">
        <f t="shared" si="43"/>
        <v>-2.0578267054042705</v>
      </c>
      <c r="AE129" s="173">
        <f t="shared" si="31"/>
        <v>0</v>
      </c>
      <c r="AF129" s="174" t="str">
        <f t="shared" si="32"/>
        <v>saniert</v>
      </c>
      <c r="AG129" s="174" cm="1">
        <f t="array" ref="AG129">IF(
    AE129 &gt; (IF(
        AF129 = "unsaniert",
        (MIN(IF(AF$1:AF$166="unsaniert",AE$1:AE$166)) + MAX(IF(AF$1:AF$166="unsaniert",AE$1:AE$166))) / 2,
        IF(
            AF129 = "teilsaniert",
            (MIN(IF(AF$1:AF$166="teilsaniert",AE$1:AE$166)) + MAX(IF(AF$1:AF$166="teilsaniert",AE$1:AE$166))) / 2,
            (MIN(IF(AF$1:AF$166="saniert",AE$1:AE$166)) + MAX(IF(AF$1:AF$166="saniert",AE$1:AE$166))) / 2
        )
    )),
    0,
    IF(
        AE128 &lt; (IF(
            AF129 = "unsaniert",
            (MIN(IF(AF$1:AF$166="unsaniert",AE$1:AE$166)) + MAX(IF(AF$1:AF$166="unsaniert",AE$1:AE$166))) / 2,
            IF(
                AF129 = "teilsaniert",
                (MIN(IF(AF$1:AF$166="teilsaniert",AE$1:AE$166)) + MAX(IF(AF$1:AF$166="teilsaniert",AE$1:AE$166))) / 2,
                (MIN(IF(AF$1:AF$166="saniert",AE$1:AE$166)) + MAX(IF(AF$1:AF$166="saniert",AE$1:AE$166))) / 2
            )
        )),
        0,
        AD129
    )
)</f>
        <v>0</v>
      </c>
      <c r="AH129" s="160"/>
      <c r="AI129" s="160"/>
      <c r="AJ129" s="160"/>
      <c r="AK129" s="174">
        <f t="shared" si="44"/>
        <v>-2.4452517523056625</v>
      </c>
      <c r="AL129" s="173">
        <f t="shared" si="33"/>
        <v>0</v>
      </c>
      <c r="AM129" s="174" t="str">
        <f t="shared" si="34"/>
        <v>saniert</v>
      </c>
      <c r="AN129" s="174" cm="1">
        <f t="array" ref="AN129">IF(
    AL129 &gt; (IF(
        AM129 = "unsaniert",
        (MIN(IF(AM$1:AM$166="unsaniert",AL$1:AL$166)) + MAX(IF(AM$1:AM$166="unsaniert",AL$1:AL$166))) / 2,
        IF(
            AM129 = "teilsaniert",
            (MIN(IF(AM$1:AM$166="teilsaniert",AL$1:AL$166)) + MAX(IF(AM$1:AM$166="teilsaniert",AL$1:AL$166))) / 2,
            (MIN(IF(AM$1:AM$166="saniert",AL$1:AL$166)) + MAX(IF(AM$1:AM$166="saniert",AL$1:AL$166))) / 2
        )
    )),
    0,
    IF(
        AL128 &lt; (IF(
            AM129 = "unsaniert",
            (MIN(IF(AM$1:AM$166="unsaniert",AL$1:AL$166)) + MAX(IF(AM$1:AM$166="unsaniert",AL$1:AL$166))) / 2,
            IF(
                AM129 = "teilsaniert",
                (MIN(IF(AM$1:AM$166="teilsaniert",AL$1:AL$166)) + MAX(IF(AM$1:AM$166="teilsaniert",AL$1:AL$166))) / 2,
                (MIN(IF(AM$1:AM$166="saniert",AL$1:AL$166)) + MAX(IF(AM$1:AM$166="saniert",AL$1:AL$166))) / 2
            )
        )),
        0,
        AK129
    )
)</f>
        <v>0</v>
      </c>
      <c r="AR129" s="174">
        <f t="shared" si="45"/>
        <v>-1.1073568674852998</v>
      </c>
      <c r="AS129" s="173">
        <f t="shared" si="35"/>
        <v>1.132133240667272E-77</v>
      </c>
      <c r="AT129" s="174" t="str">
        <f t="shared" si="36"/>
        <v>saniert</v>
      </c>
      <c r="AU129" s="174" cm="1">
        <f t="array" ref="AU129">IF(
    AS129 &gt; (IF(
        AT129 = "unsaniert",
        (MIN(IF(AT$1:AT$166="unsaniert",AS$1:AS$166)) + MAX(IF(AT$1:AT$166="unsaniert",AS$1:AS$166))) / 2,
        IF(
            AT129 = "teilsaniert",
            (MIN(IF(AT$1:AT$166="teilsaniert",AS$1:AS$166)) + MAX(IF(AT$1:AT$166="teilsaniert",AS$1:AS$166))) / 2,
            (MIN(IF(AT$1:AT$166="saniert",AS$1:AS$166)) + MAX(IF(AT$1:AT$166="saniert",AS$1:AS$166))) / 2
        )
    )),
    0,
    IF(
        AS128 &lt; (IF(
            AT129 = "unsaniert",
            (MIN(IF(AT$1:AT$166="unsaniert",AS$1:AS$166)) + MAX(IF(AT$1:AT$166="unsaniert",AS$1:AS$166))) / 2,
            IF(
                AT129 = "teilsaniert",
                (MIN(IF(AT$1:AT$166="teilsaniert",AS$1:AS$166)) + MAX(IF(AT$1:AT$166="teilsaniert",AS$1:AS$166))) / 2,
                (MIN(IF(AT$1:AT$166="saniert",AS$1:AS$166)) + MAX(IF(AT$1:AT$166="saniert",AS$1:AS$166))) / 2
            )
        )),
        0,
        AR129
    )
)</f>
        <v>0</v>
      </c>
      <c r="AV129" s="160"/>
      <c r="AW129" s="160"/>
      <c r="AX129" s="160"/>
      <c r="AY129" s="174">
        <f t="shared" si="46"/>
        <v>-2.0942580508884956</v>
      </c>
      <c r="AZ129" s="173">
        <f t="shared" si="48"/>
        <v>0</v>
      </c>
      <c r="BA129" s="174" t="str">
        <f t="shared" si="49"/>
        <v>saniert</v>
      </c>
      <c r="BB129" s="174" cm="1">
        <f t="array" ref="BB129">IF(
    AZ129 &gt; (IF(
        BA129 = "unsaniert",
        (MIN(IF(BA$1:BA$166="unsaniert",AZ$1:AZ$166)) + MAX(IF(BA$1:BA$166="unsaniert",AZ$1:AZ$166))) / 2,
        IF(
            BA129 = "teilsaniert",
            (MIN(IF(BA$1:BA$166="teilsaniert",AZ$1:AZ$166)) + MAX(IF(BA$1:BA$166="teilsaniert",AZ$1:AZ$166))) / 2,
            (MIN(IF(BA$1:BA$166="saniert",AZ$1:AZ$166)) + MAX(IF(BA$1:BA$166="saniert",AZ$1:AZ$166))) / 2
        )
    )),
    0,
    IF(
        AZ128 &lt; (IF(
            BA129 = "unsaniert",
            (MIN(IF(BA$1:BA$166="unsaniert",AZ$1:AZ$166)) + MAX(IF(BA$1:BA$166="unsaniert",AZ$1:AZ$166))) / 2,
            IF(
                BA129 = "teilsaniert",
                (MIN(IF(BA$1:BA$166="teilsaniert",AZ$1:AZ$166)) + MAX(IF(BA$1:BA$166="teilsaniert",AZ$1:AZ$166))) / 2,
                (MIN(IF(BA$1:BA$166="saniert",AZ$1:AZ$166)) + MAX(IF(BA$1:BA$166="saniert",AZ$1:AZ$166))) / 2
            )
        )),
        0,
        AY129
    )
)</f>
        <v>0</v>
      </c>
      <c r="BC129" s="160"/>
      <c r="BD129" s="160"/>
      <c r="BE129" s="160"/>
      <c r="BF129" s="174">
        <f t="shared" si="47"/>
        <v>-2.2720028485338819</v>
      </c>
      <c r="BG129" s="173">
        <f t="shared" si="37"/>
        <v>1.3256197637122982E-271</v>
      </c>
      <c r="BH129" s="174" t="str">
        <f t="shared" si="38"/>
        <v>saniert</v>
      </c>
      <c r="BI129" s="174" cm="1">
        <f t="array" ref="BI129">IF(
    BG129 &gt; (IF(
        BH129 = "unsaniert",
        (MIN(IF(BH$1:BH$166="unsaniert",BG$1:BG$166)) + MAX(IF(BH$1:BH$166="unsaniert",BG$1:BG$166))) / 2,
        IF(
            BH129 = "teilsaniert",
            (MIN(IF(BH$1:BH$166="teilsaniert",BG$1:BG$166)) + MAX(IF(BH$1:BH$166="teilsaniert",BG$1:BG$166))) / 2,
            (MIN(IF(BH$1:BH$166="saniert",BG$1:BG$166)) + MAX(IF(BH$1:BH$166="saniert",BG$1:BG$166))) / 2
        )
    )),
    0,
    IF(
        BG128 &lt; (IF(
            BH129 = "unsaniert",
            (MIN(IF(BH$1:BH$166="unsaniert",BG$1:BG$166)) + MAX(IF(BH$1:BH$166="unsaniert",BG$1:BG$166))) / 2,
            IF(
                BH129 = "teilsaniert",
                (MIN(IF(BH$1:BH$166="teilsaniert",BG$1:BG$166)) + MAX(IF(BH$1:BH$166="teilsaniert",BG$1:BG$166))) / 2,
                (MIN(IF(BH$1:BH$166="saniert",BG$1:BG$166)) + MAX(IF(BH$1:BH$166="saniert",BG$1:BG$166))) / 2
            )
        )),
        0,
        BF129
    )
)</f>
        <v>0</v>
      </c>
    </row>
    <row r="130" spans="2:61">
      <c r="B130" s="174">
        <f t="shared" si="39"/>
        <v>-1.5357274690470646</v>
      </c>
      <c r="C130" s="173">
        <f>_xlfn.NORM.DIST(B130, B5,C5, TRUE)</f>
        <v>0</v>
      </c>
      <c r="D130" s="174" t="str">
        <f t="shared" si="26"/>
        <v>saniert</v>
      </c>
      <c r="E130" s="174" cm="1">
        <f t="array" ref="E130">IF(
    C130 &gt; (IF(
        D130 = "unsaniert",
        (MIN(IF(D$1:D$166="unsaniert",C$1:C$166)) + MAX(IF(D$1:D$166="unsaniert",C$1:C$166))) / 2,
        IF(
            D130 = "teilsaniert",
            (MIN(IF(D$1:D$166="teilsaniert",C$1:C$166)) + MAX(IF(D$1:D$166="teilsaniert",C$1:C$166))) / 2,
            (MIN(IF(D$1:D$166="saniert",C$1:C$166)) + MAX(IF(D$1:D$166="saniert",C$1:C$166))) / 2
        )
    )),
    0,
    IF(
        C129 &lt; (IF(
            D130 = "unsaniert",
            (MIN(IF(D$1:D$166="unsaniert",C$1:C$166)) + MAX(IF(D$1:D$166="unsaniert",C$1:C$166))) / 2,
            IF(
                D130 = "teilsaniert",
                (MIN(IF(D$1:D$166="teilsaniert",C$1:C$166)) + MAX(IF(D$1:D$166="teilsaniert",C$1:C$166))) / 2,
                (MIN(IF(D$1:D$166="saniert",C$1:C$166)) + MAX(IF(D$1:D$166="saniert",C$1:C$166))) / 2
            )
        )),
        0,
        B130
    )
)</f>
        <v>0</v>
      </c>
      <c r="H130" s="160"/>
      <c r="I130" s="174">
        <f t="shared" si="40"/>
        <v>-2.0829730766585675</v>
      </c>
      <c r="J130" s="173">
        <f>_xlfn.NORM.DIST(I130, I5,J5, TRUE)</f>
        <v>0</v>
      </c>
      <c r="K130" s="174" t="str">
        <f t="shared" si="27"/>
        <v>saniert</v>
      </c>
      <c r="L130" s="174" cm="1">
        <f t="array" ref="L130">IF(
    J130 &gt; (IF(
        K130 = "unsaniert",
        (MIN(IF(K$1:K$166="unsaniert",J$1:J$166)) + MAX(IF(K$1:K$166="unsaniert",J$1:J$166))) / 2,
        IF(
            K130 = "teilsaniert",
            (MIN(IF(K$1:K$166="teilsaniert",J$1:J$166)) + MAX(IF(K$1:K$166="teilsaniert",J$1:J$166))) / 2,
            (MIN(IF(K$1:K$166="saniert",J$1:J$166)) + MAX(IF(K$1:K$166="saniert",J$1:J$166))) / 2
        )
    )),
    0,
    IF(
        J129 &lt; (IF(
            K130 = "unsaniert",
            (MIN(IF(K$1:K$166="unsaniert",J$1:J$166)) + MAX(IF(K$1:K$166="unsaniert",J$1:J$166))) / 2,
            IF(
                K130 = "teilsaniert",
                (MIN(IF(K$1:K$166="teilsaniert",J$1:J$166)) + MAX(IF(K$1:K$166="teilsaniert",J$1:J$166))) / 2,
                (MIN(IF(K$1:K$166="saniert",J$1:J$166)) + MAX(IF(K$1:K$166="saniert",J$1:J$166))) / 2
            )
        )),
        0,
        I130
    )
)</f>
        <v>0</v>
      </c>
      <c r="O130" s="160"/>
      <c r="P130" s="174">
        <f t="shared" si="41"/>
        <v>-2.5092196806393976</v>
      </c>
      <c r="Q130" s="173">
        <f>_xlfn.NORM.DIST(P130, P5,Q5, TRUE)</f>
        <v>0</v>
      </c>
      <c r="R130" s="174" t="str">
        <f t="shared" si="28"/>
        <v>saniert</v>
      </c>
      <c r="S130" s="174" cm="1">
        <f t="array" ref="S130">IF(
    Q130 &gt; (IF(
        R130 = "unsaniert",
        (MIN(IF(R$1:R$166="unsaniert",Q$1:Q$166)) + MAX(IF(R$1:R$166="unsaniert",Q$1:Q$166))) / 2,
        IF(
            R130 = "teilsaniert",
            (MIN(IF(R$1:R$166="teilsaniert",Q$1:Q$166)) + MAX(IF(R$1:R$166="teilsaniert",Q$1:Q$166))) / 2,
            (MIN(IF(R$1:R$166="saniert",Q$1:Q$166)) + MAX(IF(R$1:R$166="saniert",Q$1:Q$166))) / 2
        )
    )),
    0,
    IF(
        Q129 &lt; (IF(
            R130 = "unsaniert",
            (MIN(IF(R$1:R$166="unsaniert",Q$1:Q$166)) + MAX(IF(R$1:R$166="unsaniert",Q$1:Q$166))) / 2,
            IF(
                R130 = "teilsaniert",
                (MIN(IF(R$1:R$166="teilsaniert",Q$1:Q$166)) + MAX(IF(R$1:R$166="teilsaniert",Q$1:Q$166))) / 2,
                (MIN(IF(R$1:R$166="saniert",Q$1:Q$166)) + MAX(IF(R$1:R$166="saniert",Q$1:Q$166))) / 2
            )
        )),
        0,
        P130
    )
)</f>
        <v>0</v>
      </c>
      <c r="W130" s="174">
        <f t="shared" si="42"/>
        <v>-1.5323624844691712</v>
      </c>
      <c r="X130" s="173">
        <f t="shared" si="29"/>
        <v>0</v>
      </c>
      <c r="Y130" s="174" t="str">
        <f t="shared" si="30"/>
        <v>saniert</v>
      </c>
      <c r="Z130" s="174" cm="1">
        <f t="array" ref="Z130">IF(
    X130 &gt; (IF(
        Y130 = "unsaniert",
        (MIN(IF(Y$29:Y$166="unsaniert",X$29:X$166)) + MAX(IF(Y$29:Y$166="unsaniert",X$29:X$166))) / 2,
        IF(
            Y130 = "teilsaniert",
            (MIN(IF(Y$29:Y$166="teilsaniert",X$29:X$166)) + MAX(IF(Y$29:Y$166="teilsaniert",X$29:X$166))) / 2,
            (MIN(IF(Y$29:Y$166="saniert",X$29:X$166)) + MAX(IF(Y$29:Y$166="saniert",X$29:X$166))) / 2
        )
    )),
    0,
    IF(
        X129 &lt; (IF(
            Y130 = "unsaniert",
            (MIN(IF(Y$29:Y$166="unsaniert",X$29:X$166)) + MAX(IF(Y$29:Y$166="unsaniert",X$29:X$166))) / 2,
            IF(
                Y130 = "teilsaniert",
                (MIN(IF(Y$29:Y$166="teilsaniert",X$29:X$166)) + MAX(IF(Y$29:Y$166="teilsaniert",X$29:X$166))) / 2,
                (MIN(IF(Y$29:Y$166="saniert",X$29:X$166)) + MAX(IF(Y$29:Y$166="saniert",X$29:X$166))) / 2
            )
        )),
        0,
        W130
    )
)</f>
        <v>0</v>
      </c>
      <c r="AA130" s="160"/>
      <c r="AB130" s="160"/>
      <c r="AC130" s="160"/>
      <c r="AD130" s="174">
        <f t="shared" si="43"/>
        <v>-2.0878267054042703</v>
      </c>
      <c r="AE130" s="173">
        <f t="shared" si="31"/>
        <v>0</v>
      </c>
      <c r="AF130" s="174" t="str">
        <f t="shared" si="32"/>
        <v>saniert</v>
      </c>
      <c r="AG130" s="174" cm="1">
        <f t="array" ref="AG130">IF(
    AE130 &gt; (IF(
        AF130 = "unsaniert",
        (MIN(IF(AF$1:AF$166="unsaniert",AE$1:AE$166)) + MAX(IF(AF$1:AF$166="unsaniert",AE$1:AE$166))) / 2,
        IF(
            AF130 = "teilsaniert",
            (MIN(IF(AF$1:AF$166="teilsaniert",AE$1:AE$166)) + MAX(IF(AF$1:AF$166="teilsaniert",AE$1:AE$166))) / 2,
            (MIN(IF(AF$1:AF$166="saniert",AE$1:AE$166)) + MAX(IF(AF$1:AF$166="saniert",AE$1:AE$166))) / 2
        )
    )),
    0,
    IF(
        AE129 &lt; (IF(
            AF130 = "unsaniert",
            (MIN(IF(AF$1:AF$166="unsaniert",AE$1:AE$166)) + MAX(IF(AF$1:AF$166="unsaniert",AE$1:AE$166))) / 2,
            IF(
                AF130 = "teilsaniert",
                (MIN(IF(AF$1:AF$166="teilsaniert",AE$1:AE$166)) + MAX(IF(AF$1:AF$166="teilsaniert",AE$1:AE$166))) / 2,
                (MIN(IF(AF$1:AF$166="saniert",AE$1:AE$166)) + MAX(IF(AF$1:AF$166="saniert",AE$1:AE$166))) / 2
            )
        )),
        0,
        AD130
    )
)</f>
        <v>0</v>
      </c>
      <c r="AH130" s="160"/>
      <c r="AI130" s="160"/>
      <c r="AJ130" s="160"/>
      <c r="AK130" s="174">
        <f t="shared" si="44"/>
        <v>-2.4752517523056623</v>
      </c>
      <c r="AL130" s="173">
        <f t="shared" si="33"/>
        <v>0</v>
      </c>
      <c r="AM130" s="174" t="str">
        <f t="shared" si="34"/>
        <v>saniert</v>
      </c>
      <c r="AN130" s="174" cm="1">
        <f t="array" ref="AN130">IF(
    AL130 &gt; (IF(
        AM130 = "unsaniert",
        (MIN(IF(AM$1:AM$166="unsaniert",AL$1:AL$166)) + MAX(IF(AM$1:AM$166="unsaniert",AL$1:AL$166))) / 2,
        IF(
            AM130 = "teilsaniert",
            (MIN(IF(AM$1:AM$166="teilsaniert",AL$1:AL$166)) + MAX(IF(AM$1:AM$166="teilsaniert",AL$1:AL$166))) / 2,
            (MIN(IF(AM$1:AM$166="saniert",AL$1:AL$166)) + MAX(IF(AM$1:AM$166="saniert",AL$1:AL$166))) / 2
        )
    )),
    0,
    IF(
        AL129 &lt; (IF(
            AM130 = "unsaniert",
            (MIN(IF(AM$1:AM$166="unsaniert",AL$1:AL$166)) + MAX(IF(AM$1:AM$166="unsaniert",AL$1:AL$166))) / 2,
            IF(
                AM130 = "teilsaniert",
                (MIN(IF(AM$1:AM$166="teilsaniert",AL$1:AL$166)) + MAX(IF(AM$1:AM$166="teilsaniert",AL$1:AL$166))) / 2,
                (MIN(IF(AM$1:AM$166="saniert",AL$1:AL$166)) + MAX(IF(AM$1:AM$166="saniert",AL$1:AL$166))) / 2
            )
        )),
        0,
        AK130
    )
)</f>
        <v>0</v>
      </c>
      <c r="AR130" s="174">
        <f t="shared" si="45"/>
        <v>-1.1373568674852998</v>
      </c>
      <c r="AS130" s="173">
        <f t="shared" si="35"/>
        <v>1.5046391064410173E-79</v>
      </c>
      <c r="AT130" s="174" t="str">
        <f t="shared" si="36"/>
        <v>saniert</v>
      </c>
      <c r="AU130" s="174" cm="1">
        <f t="array" ref="AU130">IF(
    AS130 &gt; (IF(
        AT130 = "unsaniert",
        (MIN(IF(AT$1:AT$166="unsaniert",AS$1:AS$166)) + MAX(IF(AT$1:AT$166="unsaniert",AS$1:AS$166))) / 2,
        IF(
            AT130 = "teilsaniert",
            (MIN(IF(AT$1:AT$166="teilsaniert",AS$1:AS$166)) + MAX(IF(AT$1:AT$166="teilsaniert",AS$1:AS$166))) / 2,
            (MIN(IF(AT$1:AT$166="saniert",AS$1:AS$166)) + MAX(IF(AT$1:AT$166="saniert",AS$1:AS$166))) / 2
        )
    )),
    0,
    IF(
        AS129 &lt; (IF(
            AT130 = "unsaniert",
            (MIN(IF(AT$1:AT$166="unsaniert",AS$1:AS$166)) + MAX(IF(AT$1:AT$166="unsaniert",AS$1:AS$166))) / 2,
            IF(
                AT130 = "teilsaniert",
                (MIN(IF(AT$1:AT$166="teilsaniert",AS$1:AS$166)) + MAX(IF(AT$1:AT$166="teilsaniert",AS$1:AS$166))) / 2,
                (MIN(IF(AT$1:AT$166="saniert",AS$1:AS$166)) + MAX(IF(AT$1:AT$166="saniert",AS$1:AS$166))) / 2
            )
        )),
        0,
        AR130
    )
)</f>
        <v>0</v>
      </c>
      <c r="AV130" s="160"/>
      <c r="AW130" s="160"/>
      <c r="AX130" s="160"/>
      <c r="AY130" s="174">
        <f t="shared" si="46"/>
        <v>-2.1242580508884954</v>
      </c>
      <c r="AZ130" s="173">
        <f t="shared" si="48"/>
        <v>0</v>
      </c>
      <c r="BA130" s="174" t="str">
        <f t="shared" si="49"/>
        <v>saniert</v>
      </c>
      <c r="BB130" s="174" cm="1">
        <f t="array" ref="BB130">IF(
    AZ130 &gt; (IF(
        BA130 = "unsaniert",
        (MIN(IF(BA$1:BA$166="unsaniert",AZ$1:AZ$166)) + MAX(IF(BA$1:BA$166="unsaniert",AZ$1:AZ$166))) / 2,
        IF(
            BA130 = "teilsaniert",
            (MIN(IF(BA$1:BA$166="teilsaniert",AZ$1:AZ$166)) + MAX(IF(BA$1:BA$166="teilsaniert",AZ$1:AZ$166))) / 2,
            (MIN(IF(BA$1:BA$166="saniert",AZ$1:AZ$166)) + MAX(IF(BA$1:BA$166="saniert",AZ$1:AZ$166))) / 2
        )
    )),
    0,
    IF(
        AZ129 &lt; (IF(
            BA130 = "unsaniert",
            (MIN(IF(BA$1:BA$166="unsaniert",AZ$1:AZ$166)) + MAX(IF(BA$1:BA$166="unsaniert",AZ$1:AZ$166))) / 2,
            IF(
                BA130 = "teilsaniert",
                (MIN(IF(BA$1:BA$166="teilsaniert",AZ$1:AZ$166)) + MAX(IF(BA$1:BA$166="teilsaniert",AZ$1:AZ$166))) / 2,
                (MIN(IF(BA$1:BA$166="saniert",AZ$1:AZ$166)) + MAX(IF(BA$1:BA$166="saniert",AZ$1:AZ$166))) / 2
            )
        )),
        0,
        AY130
    )
)</f>
        <v>0</v>
      </c>
      <c r="BC130" s="160"/>
      <c r="BD130" s="160"/>
      <c r="BE130" s="160"/>
      <c r="BF130" s="174">
        <f t="shared" si="47"/>
        <v>-2.3020028485338817</v>
      </c>
      <c r="BG130" s="173">
        <f t="shared" si="37"/>
        <v>7.4450417803326687E-278</v>
      </c>
      <c r="BH130" s="174" t="str">
        <f t="shared" si="38"/>
        <v>saniert</v>
      </c>
      <c r="BI130" s="174" cm="1">
        <f t="array" ref="BI130">IF(
    BG130 &gt; (IF(
        BH130 = "unsaniert",
        (MIN(IF(BH$1:BH$166="unsaniert",BG$1:BG$166)) + MAX(IF(BH$1:BH$166="unsaniert",BG$1:BG$166))) / 2,
        IF(
            BH130 = "teilsaniert",
            (MIN(IF(BH$1:BH$166="teilsaniert",BG$1:BG$166)) + MAX(IF(BH$1:BH$166="teilsaniert",BG$1:BG$166))) / 2,
            (MIN(IF(BH$1:BH$166="saniert",BG$1:BG$166)) + MAX(IF(BH$1:BH$166="saniert",BG$1:BG$166))) / 2
        )
    )),
    0,
    IF(
        BG129 &lt; (IF(
            BH130 = "unsaniert",
            (MIN(IF(BH$1:BH$166="unsaniert",BG$1:BG$166)) + MAX(IF(BH$1:BH$166="unsaniert",BG$1:BG$166))) / 2,
            IF(
                BH130 = "teilsaniert",
                (MIN(IF(BH$1:BH$166="teilsaniert",BG$1:BG$166)) + MAX(IF(BH$1:BH$166="teilsaniert",BG$1:BG$166))) / 2,
                (MIN(IF(BH$1:BH$166="saniert",BG$1:BG$166)) + MAX(IF(BH$1:BH$166="saniert",BG$1:BG$166))) / 2
            )
        )),
        0,
        BF130
    )
)</f>
        <v>0</v>
      </c>
    </row>
    <row r="131" spans="2:61">
      <c r="B131" s="174">
        <f t="shared" si="39"/>
        <v>-1.5657274690470646</v>
      </c>
      <c r="C131" s="173">
        <f>_xlfn.NORM.DIST(B131, B5,C5, TRUE)</f>
        <v>0</v>
      </c>
      <c r="D131" s="174" t="str">
        <f t="shared" si="26"/>
        <v>saniert</v>
      </c>
      <c r="E131" s="174" cm="1">
        <f t="array" ref="E131">IF(
    C131 &gt; (IF(
        D131 = "unsaniert",
        (MIN(IF(D$1:D$166="unsaniert",C$1:C$166)) + MAX(IF(D$1:D$166="unsaniert",C$1:C$166))) / 2,
        IF(
            D131 = "teilsaniert",
            (MIN(IF(D$1:D$166="teilsaniert",C$1:C$166)) + MAX(IF(D$1:D$166="teilsaniert",C$1:C$166))) / 2,
            (MIN(IF(D$1:D$166="saniert",C$1:C$166)) + MAX(IF(D$1:D$166="saniert",C$1:C$166))) / 2
        )
    )),
    0,
    IF(
        C130 &lt; (IF(
            D131 = "unsaniert",
            (MIN(IF(D$1:D$166="unsaniert",C$1:C$166)) + MAX(IF(D$1:D$166="unsaniert",C$1:C$166))) / 2,
            IF(
                D131 = "teilsaniert",
                (MIN(IF(D$1:D$166="teilsaniert",C$1:C$166)) + MAX(IF(D$1:D$166="teilsaniert",C$1:C$166))) / 2,
                (MIN(IF(D$1:D$166="saniert",C$1:C$166)) + MAX(IF(D$1:D$166="saniert",C$1:C$166))) / 2
            )
        )),
        0,
        B131
    )
)</f>
        <v>0</v>
      </c>
      <c r="H131" s="160"/>
      <c r="I131" s="174">
        <f t="shared" si="40"/>
        <v>-2.1129730766585673</v>
      </c>
      <c r="J131" s="173">
        <f>_xlfn.NORM.DIST(I131, I5,J5, TRUE)</f>
        <v>0</v>
      </c>
      <c r="K131" s="174" t="str">
        <f t="shared" si="27"/>
        <v>saniert</v>
      </c>
      <c r="L131" s="174" cm="1">
        <f t="array" ref="L131">IF(
    J131 &gt; (IF(
        K131 = "unsaniert",
        (MIN(IF(K$1:K$166="unsaniert",J$1:J$166)) + MAX(IF(K$1:K$166="unsaniert",J$1:J$166))) / 2,
        IF(
            K131 = "teilsaniert",
            (MIN(IF(K$1:K$166="teilsaniert",J$1:J$166)) + MAX(IF(K$1:K$166="teilsaniert",J$1:J$166))) / 2,
            (MIN(IF(K$1:K$166="saniert",J$1:J$166)) + MAX(IF(K$1:K$166="saniert",J$1:J$166))) / 2
        )
    )),
    0,
    IF(
        J130 &lt; (IF(
            K131 = "unsaniert",
            (MIN(IF(K$1:K$166="unsaniert",J$1:J$166)) + MAX(IF(K$1:K$166="unsaniert",J$1:J$166))) / 2,
            IF(
                K131 = "teilsaniert",
                (MIN(IF(K$1:K$166="teilsaniert",J$1:J$166)) + MAX(IF(K$1:K$166="teilsaniert",J$1:J$166))) / 2,
                (MIN(IF(K$1:K$166="saniert",J$1:J$166)) + MAX(IF(K$1:K$166="saniert",J$1:J$166))) / 2
            )
        )),
        0,
        I131
    )
)</f>
        <v>0</v>
      </c>
      <c r="O131" s="160"/>
      <c r="P131" s="174">
        <f t="shared" si="41"/>
        <v>-2.5392196806393974</v>
      </c>
      <c r="Q131" s="173">
        <f>_xlfn.NORM.DIST(P131, P5,Q5, TRUE)</f>
        <v>0</v>
      </c>
      <c r="R131" s="174" t="str">
        <f t="shared" si="28"/>
        <v>saniert</v>
      </c>
      <c r="S131" s="174" cm="1">
        <f t="array" ref="S131">IF(
    Q131 &gt; (IF(
        R131 = "unsaniert",
        (MIN(IF(R$1:R$166="unsaniert",Q$1:Q$166)) + MAX(IF(R$1:R$166="unsaniert",Q$1:Q$166))) / 2,
        IF(
            R131 = "teilsaniert",
            (MIN(IF(R$1:R$166="teilsaniert",Q$1:Q$166)) + MAX(IF(R$1:R$166="teilsaniert",Q$1:Q$166))) / 2,
            (MIN(IF(R$1:R$166="saniert",Q$1:Q$166)) + MAX(IF(R$1:R$166="saniert",Q$1:Q$166))) / 2
        )
    )),
    0,
    IF(
        Q130 &lt; (IF(
            R131 = "unsaniert",
            (MIN(IF(R$1:R$166="unsaniert",Q$1:Q$166)) + MAX(IF(R$1:R$166="unsaniert",Q$1:Q$166))) / 2,
            IF(
                R131 = "teilsaniert",
                (MIN(IF(R$1:R$166="teilsaniert",Q$1:Q$166)) + MAX(IF(R$1:R$166="teilsaniert",Q$1:Q$166))) / 2,
                (MIN(IF(R$1:R$166="saniert",Q$1:Q$166)) + MAX(IF(R$1:R$166="saniert",Q$1:Q$166))) / 2
            )
        )),
        0,
        P131
    )
)</f>
        <v>0</v>
      </c>
      <c r="W131" s="174">
        <f t="shared" si="42"/>
        <v>-1.5623624844691713</v>
      </c>
      <c r="X131" s="173">
        <f t="shared" si="29"/>
        <v>0</v>
      </c>
      <c r="Y131" s="174" t="str">
        <f t="shared" si="30"/>
        <v>saniert</v>
      </c>
      <c r="Z131" s="174" cm="1">
        <f t="array" ref="Z131">IF(
    X131 &gt; (IF(
        Y131 = "unsaniert",
        (MIN(IF(Y$29:Y$166="unsaniert",X$29:X$166)) + MAX(IF(Y$29:Y$166="unsaniert",X$29:X$166))) / 2,
        IF(
            Y131 = "teilsaniert",
            (MIN(IF(Y$29:Y$166="teilsaniert",X$29:X$166)) + MAX(IF(Y$29:Y$166="teilsaniert",X$29:X$166))) / 2,
            (MIN(IF(Y$29:Y$166="saniert",X$29:X$166)) + MAX(IF(Y$29:Y$166="saniert",X$29:X$166))) / 2
        )
    )),
    0,
    IF(
        X130 &lt; (IF(
            Y131 = "unsaniert",
            (MIN(IF(Y$29:Y$166="unsaniert",X$29:X$166)) + MAX(IF(Y$29:Y$166="unsaniert",X$29:X$166))) / 2,
            IF(
                Y131 = "teilsaniert",
                (MIN(IF(Y$29:Y$166="teilsaniert",X$29:X$166)) + MAX(IF(Y$29:Y$166="teilsaniert",X$29:X$166))) / 2,
                (MIN(IF(Y$29:Y$166="saniert",X$29:X$166)) + MAX(IF(Y$29:Y$166="saniert",X$29:X$166))) / 2
            )
        )),
        0,
        W131
    )
)</f>
        <v>0</v>
      </c>
      <c r="AA131" s="160"/>
      <c r="AB131" s="160"/>
      <c r="AC131" s="160"/>
      <c r="AD131" s="174">
        <f t="shared" si="43"/>
        <v>-2.1178267054042701</v>
      </c>
      <c r="AE131" s="173">
        <f t="shared" si="31"/>
        <v>0</v>
      </c>
      <c r="AF131" s="174" t="str">
        <f t="shared" si="32"/>
        <v>saniert</v>
      </c>
      <c r="AG131" s="174" cm="1">
        <f t="array" ref="AG131">IF(
    AE131 &gt; (IF(
        AF131 = "unsaniert",
        (MIN(IF(AF$1:AF$166="unsaniert",AE$1:AE$166)) + MAX(IF(AF$1:AF$166="unsaniert",AE$1:AE$166))) / 2,
        IF(
            AF131 = "teilsaniert",
            (MIN(IF(AF$1:AF$166="teilsaniert",AE$1:AE$166)) + MAX(IF(AF$1:AF$166="teilsaniert",AE$1:AE$166))) / 2,
            (MIN(IF(AF$1:AF$166="saniert",AE$1:AE$166)) + MAX(IF(AF$1:AF$166="saniert",AE$1:AE$166))) / 2
        )
    )),
    0,
    IF(
        AE130 &lt; (IF(
            AF131 = "unsaniert",
            (MIN(IF(AF$1:AF$166="unsaniert",AE$1:AE$166)) + MAX(IF(AF$1:AF$166="unsaniert",AE$1:AE$166))) / 2,
            IF(
                AF131 = "teilsaniert",
                (MIN(IF(AF$1:AF$166="teilsaniert",AE$1:AE$166)) + MAX(IF(AF$1:AF$166="teilsaniert",AE$1:AE$166))) / 2,
                (MIN(IF(AF$1:AF$166="saniert",AE$1:AE$166)) + MAX(IF(AF$1:AF$166="saniert",AE$1:AE$166))) / 2
            )
        )),
        0,
        AD131
    )
)</f>
        <v>0</v>
      </c>
      <c r="AH131" s="160"/>
      <c r="AI131" s="160"/>
      <c r="AJ131" s="160"/>
      <c r="AK131" s="174">
        <f t="shared" si="44"/>
        <v>-2.5052517523056621</v>
      </c>
      <c r="AL131" s="173">
        <f t="shared" si="33"/>
        <v>0</v>
      </c>
      <c r="AM131" s="174" t="str">
        <f t="shared" si="34"/>
        <v>saniert</v>
      </c>
      <c r="AN131" s="174" cm="1">
        <f t="array" ref="AN131">IF(
    AL131 &gt; (IF(
        AM131 = "unsaniert",
        (MIN(IF(AM$1:AM$166="unsaniert",AL$1:AL$166)) + MAX(IF(AM$1:AM$166="unsaniert",AL$1:AL$166))) / 2,
        IF(
            AM131 = "teilsaniert",
            (MIN(IF(AM$1:AM$166="teilsaniert",AL$1:AL$166)) + MAX(IF(AM$1:AM$166="teilsaniert",AL$1:AL$166))) / 2,
            (MIN(IF(AM$1:AM$166="saniert",AL$1:AL$166)) + MAX(IF(AM$1:AM$166="saniert",AL$1:AL$166))) / 2
        )
    )),
    0,
    IF(
        AL130 &lt; (IF(
            AM131 = "unsaniert",
            (MIN(IF(AM$1:AM$166="unsaniert",AL$1:AL$166)) + MAX(IF(AM$1:AM$166="unsaniert",AL$1:AL$166))) / 2,
            IF(
                AM131 = "teilsaniert",
                (MIN(IF(AM$1:AM$166="teilsaniert",AL$1:AL$166)) + MAX(IF(AM$1:AM$166="teilsaniert",AL$1:AL$166))) / 2,
                (MIN(IF(AM$1:AM$166="saniert",AL$1:AL$166)) + MAX(IF(AM$1:AM$166="saniert",AL$1:AL$166))) / 2
            )
        )),
        0,
        AK131
    )
)</f>
        <v>0</v>
      </c>
      <c r="AR131" s="174">
        <f t="shared" si="45"/>
        <v>-1.1673568674852999</v>
      </c>
      <c r="AS131" s="173">
        <f t="shared" si="35"/>
        <v>1.8969645588180011E-81</v>
      </c>
      <c r="AT131" s="174" t="str">
        <f t="shared" si="36"/>
        <v>saniert</v>
      </c>
      <c r="AU131" s="174" cm="1">
        <f t="array" ref="AU131">IF(
    AS131 &gt; (IF(
        AT131 = "unsaniert",
        (MIN(IF(AT$1:AT$166="unsaniert",AS$1:AS$166)) + MAX(IF(AT$1:AT$166="unsaniert",AS$1:AS$166))) / 2,
        IF(
            AT131 = "teilsaniert",
            (MIN(IF(AT$1:AT$166="teilsaniert",AS$1:AS$166)) + MAX(IF(AT$1:AT$166="teilsaniert",AS$1:AS$166))) / 2,
            (MIN(IF(AT$1:AT$166="saniert",AS$1:AS$166)) + MAX(IF(AT$1:AT$166="saniert",AS$1:AS$166))) / 2
        )
    )),
    0,
    IF(
        AS130 &lt; (IF(
            AT131 = "unsaniert",
            (MIN(IF(AT$1:AT$166="unsaniert",AS$1:AS$166)) + MAX(IF(AT$1:AT$166="unsaniert",AS$1:AS$166))) / 2,
            IF(
                AT131 = "teilsaniert",
                (MIN(IF(AT$1:AT$166="teilsaniert",AS$1:AS$166)) + MAX(IF(AT$1:AT$166="teilsaniert",AS$1:AS$166))) / 2,
                (MIN(IF(AT$1:AT$166="saniert",AS$1:AS$166)) + MAX(IF(AT$1:AT$166="saniert",AS$1:AS$166))) / 2
            )
        )),
        0,
        AR131
    )
)</f>
        <v>0</v>
      </c>
      <c r="AV131" s="160"/>
      <c r="AW131" s="160"/>
      <c r="AX131" s="160"/>
      <c r="AY131" s="174">
        <f t="shared" si="46"/>
        <v>-2.1542580508884952</v>
      </c>
      <c r="AZ131" s="173">
        <f t="shared" si="48"/>
        <v>0</v>
      </c>
      <c r="BA131" s="174" t="str">
        <f t="shared" si="49"/>
        <v>saniert</v>
      </c>
      <c r="BB131" s="174" cm="1">
        <f t="array" ref="BB131">IF(
    AZ131 &gt; (IF(
        BA131 = "unsaniert",
        (MIN(IF(BA$1:BA$166="unsaniert",AZ$1:AZ$166)) + MAX(IF(BA$1:BA$166="unsaniert",AZ$1:AZ$166))) / 2,
        IF(
            BA131 = "teilsaniert",
            (MIN(IF(BA$1:BA$166="teilsaniert",AZ$1:AZ$166)) + MAX(IF(BA$1:BA$166="teilsaniert",AZ$1:AZ$166))) / 2,
            (MIN(IF(BA$1:BA$166="saniert",AZ$1:AZ$166)) + MAX(IF(BA$1:BA$166="saniert",AZ$1:AZ$166))) / 2
        )
    )),
    0,
    IF(
        AZ130 &lt; (IF(
            BA131 = "unsaniert",
            (MIN(IF(BA$1:BA$166="unsaniert",AZ$1:AZ$166)) + MAX(IF(BA$1:BA$166="unsaniert",AZ$1:AZ$166))) / 2,
            IF(
                BA131 = "teilsaniert",
                (MIN(IF(BA$1:BA$166="teilsaniert",AZ$1:AZ$166)) + MAX(IF(BA$1:BA$166="teilsaniert",AZ$1:AZ$166))) / 2,
                (MIN(IF(BA$1:BA$166="saniert",AZ$1:AZ$166)) + MAX(IF(BA$1:BA$166="saniert",AZ$1:AZ$166))) / 2
            )
        )),
        0,
        AY131
    )
)</f>
        <v>0</v>
      </c>
      <c r="BC131" s="160"/>
      <c r="BD131" s="160"/>
      <c r="BE131" s="160"/>
      <c r="BF131" s="174">
        <f t="shared" si="47"/>
        <v>-2.3320028485338815</v>
      </c>
      <c r="BG131" s="173">
        <f t="shared" si="37"/>
        <v>3.5455140071208986E-284</v>
      </c>
      <c r="BH131" s="174" t="str">
        <f t="shared" si="38"/>
        <v>saniert</v>
      </c>
      <c r="BI131" s="174" cm="1">
        <f t="array" ref="BI131">IF(
    BG131 &gt; (IF(
        BH131 = "unsaniert",
        (MIN(IF(BH$1:BH$166="unsaniert",BG$1:BG$166)) + MAX(IF(BH$1:BH$166="unsaniert",BG$1:BG$166))) / 2,
        IF(
            BH131 = "teilsaniert",
            (MIN(IF(BH$1:BH$166="teilsaniert",BG$1:BG$166)) + MAX(IF(BH$1:BH$166="teilsaniert",BG$1:BG$166))) / 2,
            (MIN(IF(BH$1:BH$166="saniert",BG$1:BG$166)) + MAX(IF(BH$1:BH$166="saniert",BG$1:BG$166))) / 2
        )
    )),
    0,
    IF(
        BG130 &lt; (IF(
            BH131 = "unsaniert",
            (MIN(IF(BH$1:BH$166="unsaniert",BG$1:BG$166)) + MAX(IF(BH$1:BH$166="unsaniert",BG$1:BG$166))) / 2,
            IF(
                BH131 = "teilsaniert",
                (MIN(IF(BH$1:BH$166="teilsaniert",BG$1:BG$166)) + MAX(IF(BH$1:BH$166="teilsaniert",BG$1:BG$166))) / 2,
                (MIN(IF(BH$1:BH$166="saniert",BG$1:BG$166)) + MAX(IF(BH$1:BH$166="saniert",BG$1:BG$166))) / 2
            )
        )),
        0,
        BF131
    )
)</f>
        <v>0</v>
      </c>
    </row>
    <row r="132" spans="2:61">
      <c r="B132" s="174">
        <f t="shared" si="39"/>
        <v>-1.5957274690470646</v>
      </c>
      <c r="C132" s="173">
        <f>_xlfn.NORM.DIST(B132, B5,C5, TRUE)</f>
        <v>0</v>
      </c>
      <c r="D132" s="174" t="str">
        <f t="shared" si="26"/>
        <v>saniert</v>
      </c>
      <c r="E132" s="174" cm="1">
        <f t="array" ref="E132">IF(
    C132 &gt; (IF(
        D132 = "unsaniert",
        (MIN(IF(D$1:D$166="unsaniert",C$1:C$166)) + MAX(IF(D$1:D$166="unsaniert",C$1:C$166))) / 2,
        IF(
            D132 = "teilsaniert",
            (MIN(IF(D$1:D$166="teilsaniert",C$1:C$166)) + MAX(IF(D$1:D$166="teilsaniert",C$1:C$166))) / 2,
            (MIN(IF(D$1:D$166="saniert",C$1:C$166)) + MAX(IF(D$1:D$166="saniert",C$1:C$166))) / 2
        )
    )),
    0,
    IF(
        C131 &lt; (IF(
            D132 = "unsaniert",
            (MIN(IF(D$1:D$166="unsaniert",C$1:C$166)) + MAX(IF(D$1:D$166="unsaniert",C$1:C$166))) / 2,
            IF(
                D132 = "teilsaniert",
                (MIN(IF(D$1:D$166="teilsaniert",C$1:C$166)) + MAX(IF(D$1:D$166="teilsaniert",C$1:C$166))) / 2,
                (MIN(IF(D$1:D$166="saniert",C$1:C$166)) + MAX(IF(D$1:D$166="saniert",C$1:C$166))) / 2
            )
        )),
        0,
        B132
    )
)</f>
        <v>0</v>
      </c>
      <c r="H132" s="160"/>
      <c r="I132" s="174">
        <f t="shared" si="40"/>
        <v>-2.1429730766585671</v>
      </c>
      <c r="J132" s="173">
        <f>_xlfn.NORM.DIST(I132, I5,J5, TRUE)</f>
        <v>0</v>
      </c>
      <c r="K132" s="174" t="str">
        <f t="shared" si="27"/>
        <v>saniert</v>
      </c>
      <c r="L132" s="174" cm="1">
        <f t="array" ref="L132">IF(
    J132 &gt; (IF(
        K132 = "unsaniert",
        (MIN(IF(K$1:K$166="unsaniert",J$1:J$166)) + MAX(IF(K$1:K$166="unsaniert",J$1:J$166))) / 2,
        IF(
            K132 = "teilsaniert",
            (MIN(IF(K$1:K$166="teilsaniert",J$1:J$166)) + MAX(IF(K$1:K$166="teilsaniert",J$1:J$166))) / 2,
            (MIN(IF(K$1:K$166="saniert",J$1:J$166)) + MAX(IF(K$1:K$166="saniert",J$1:J$166))) / 2
        )
    )),
    0,
    IF(
        J131 &lt; (IF(
            K132 = "unsaniert",
            (MIN(IF(K$1:K$166="unsaniert",J$1:J$166)) + MAX(IF(K$1:K$166="unsaniert",J$1:J$166))) / 2,
            IF(
                K132 = "teilsaniert",
                (MIN(IF(K$1:K$166="teilsaniert",J$1:J$166)) + MAX(IF(K$1:K$166="teilsaniert",J$1:J$166))) / 2,
                (MIN(IF(K$1:K$166="saniert",J$1:J$166)) + MAX(IF(K$1:K$166="saniert",J$1:J$166))) / 2
            )
        )),
        0,
        I132
    )
)</f>
        <v>0</v>
      </c>
      <c r="O132" s="160"/>
      <c r="P132" s="174">
        <f t="shared" si="41"/>
        <v>-2.5692196806393972</v>
      </c>
      <c r="Q132" s="173">
        <f>_xlfn.NORM.DIST(P132, P5,Q5, TRUE)</f>
        <v>0</v>
      </c>
      <c r="R132" s="174" t="str">
        <f t="shared" si="28"/>
        <v>saniert</v>
      </c>
      <c r="S132" s="174" cm="1">
        <f t="array" ref="S132">IF(
    Q132 &gt; (IF(
        R132 = "unsaniert",
        (MIN(IF(R$1:R$166="unsaniert",Q$1:Q$166)) + MAX(IF(R$1:R$166="unsaniert",Q$1:Q$166))) / 2,
        IF(
            R132 = "teilsaniert",
            (MIN(IF(R$1:R$166="teilsaniert",Q$1:Q$166)) + MAX(IF(R$1:R$166="teilsaniert",Q$1:Q$166))) / 2,
            (MIN(IF(R$1:R$166="saniert",Q$1:Q$166)) + MAX(IF(R$1:R$166="saniert",Q$1:Q$166))) / 2
        )
    )),
    0,
    IF(
        Q131 &lt; (IF(
            R132 = "unsaniert",
            (MIN(IF(R$1:R$166="unsaniert",Q$1:Q$166)) + MAX(IF(R$1:R$166="unsaniert",Q$1:Q$166))) / 2,
            IF(
                R132 = "teilsaniert",
                (MIN(IF(R$1:R$166="teilsaniert",Q$1:Q$166)) + MAX(IF(R$1:R$166="teilsaniert",Q$1:Q$166))) / 2,
                (MIN(IF(R$1:R$166="saniert",Q$1:Q$166)) + MAX(IF(R$1:R$166="saniert",Q$1:Q$166))) / 2
            )
        )),
        0,
        P132
    )
)</f>
        <v>0</v>
      </c>
      <c r="W132" s="174">
        <f t="shared" si="42"/>
        <v>-1.5923624844691713</v>
      </c>
      <c r="X132" s="173">
        <f t="shared" si="29"/>
        <v>0</v>
      </c>
      <c r="Y132" s="174" t="str">
        <f t="shared" si="30"/>
        <v>saniert</v>
      </c>
      <c r="Z132" s="174" cm="1">
        <f t="array" ref="Z132">IF(
    X132 &gt; (IF(
        Y132 = "unsaniert",
        (MIN(IF(Y$29:Y$166="unsaniert",X$29:X$166)) + MAX(IF(Y$29:Y$166="unsaniert",X$29:X$166))) / 2,
        IF(
            Y132 = "teilsaniert",
            (MIN(IF(Y$29:Y$166="teilsaniert",X$29:X$166)) + MAX(IF(Y$29:Y$166="teilsaniert",X$29:X$166))) / 2,
            (MIN(IF(Y$29:Y$166="saniert",X$29:X$166)) + MAX(IF(Y$29:Y$166="saniert",X$29:X$166))) / 2
        )
    )),
    0,
    IF(
        X131 &lt; (IF(
            Y132 = "unsaniert",
            (MIN(IF(Y$29:Y$166="unsaniert",X$29:X$166)) + MAX(IF(Y$29:Y$166="unsaniert",X$29:X$166))) / 2,
            IF(
                Y132 = "teilsaniert",
                (MIN(IF(Y$29:Y$166="teilsaniert",X$29:X$166)) + MAX(IF(Y$29:Y$166="teilsaniert",X$29:X$166))) / 2,
                (MIN(IF(Y$29:Y$166="saniert",X$29:X$166)) + MAX(IF(Y$29:Y$166="saniert",X$29:X$166))) / 2
            )
        )),
        0,
        W132
    )
)</f>
        <v>0</v>
      </c>
      <c r="AA132" s="160"/>
      <c r="AB132" s="160"/>
      <c r="AC132" s="160"/>
      <c r="AD132" s="174">
        <f t="shared" si="43"/>
        <v>-2.1478267054042699</v>
      </c>
      <c r="AE132" s="173">
        <f t="shared" si="31"/>
        <v>0</v>
      </c>
      <c r="AF132" s="174" t="str">
        <f t="shared" si="32"/>
        <v>saniert</v>
      </c>
      <c r="AG132" s="174" cm="1">
        <f t="array" ref="AG132">IF(
    AE132 &gt; (IF(
        AF132 = "unsaniert",
        (MIN(IF(AF$1:AF$166="unsaniert",AE$1:AE$166)) + MAX(IF(AF$1:AF$166="unsaniert",AE$1:AE$166))) / 2,
        IF(
            AF132 = "teilsaniert",
            (MIN(IF(AF$1:AF$166="teilsaniert",AE$1:AE$166)) + MAX(IF(AF$1:AF$166="teilsaniert",AE$1:AE$166))) / 2,
            (MIN(IF(AF$1:AF$166="saniert",AE$1:AE$166)) + MAX(IF(AF$1:AF$166="saniert",AE$1:AE$166))) / 2
        )
    )),
    0,
    IF(
        AE131 &lt; (IF(
            AF132 = "unsaniert",
            (MIN(IF(AF$1:AF$166="unsaniert",AE$1:AE$166)) + MAX(IF(AF$1:AF$166="unsaniert",AE$1:AE$166))) / 2,
            IF(
                AF132 = "teilsaniert",
                (MIN(IF(AF$1:AF$166="teilsaniert",AE$1:AE$166)) + MAX(IF(AF$1:AF$166="teilsaniert",AE$1:AE$166))) / 2,
                (MIN(IF(AF$1:AF$166="saniert",AE$1:AE$166)) + MAX(IF(AF$1:AF$166="saniert",AE$1:AE$166))) / 2
            )
        )),
        0,
        AD132
    )
)</f>
        <v>0</v>
      </c>
      <c r="AH132" s="160"/>
      <c r="AI132" s="160"/>
      <c r="AJ132" s="160"/>
      <c r="AK132" s="174">
        <f t="shared" si="44"/>
        <v>-2.5352517523056619</v>
      </c>
      <c r="AL132" s="173">
        <f t="shared" si="33"/>
        <v>0</v>
      </c>
      <c r="AM132" s="174" t="str">
        <f t="shared" si="34"/>
        <v>saniert</v>
      </c>
      <c r="AN132" s="174" cm="1">
        <f t="array" ref="AN132">IF(
    AL132 &gt; (IF(
        AM132 = "unsaniert",
        (MIN(IF(AM$1:AM$166="unsaniert",AL$1:AL$166)) + MAX(IF(AM$1:AM$166="unsaniert",AL$1:AL$166))) / 2,
        IF(
            AM132 = "teilsaniert",
            (MIN(IF(AM$1:AM$166="teilsaniert",AL$1:AL$166)) + MAX(IF(AM$1:AM$166="teilsaniert",AL$1:AL$166))) / 2,
            (MIN(IF(AM$1:AM$166="saniert",AL$1:AL$166)) + MAX(IF(AM$1:AM$166="saniert",AL$1:AL$166))) / 2
        )
    )),
    0,
    IF(
        AL131 &lt; (IF(
            AM132 = "unsaniert",
            (MIN(IF(AM$1:AM$166="unsaniert",AL$1:AL$166)) + MAX(IF(AM$1:AM$166="unsaniert",AL$1:AL$166))) / 2,
            IF(
                AM132 = "teilsaniert",
                (MIN(IF(AM$1:AM$166="teilsaniert",AL$1:AL$166)) + MAX(IF(AM$1:AM$166="teilsaniert",AL$1:AL$166))) / 2,
                (MIN(IF(AM$1:AM$166="saniert",AL$1:AL$166)) + MAX(IF(AM$1:AM$166="saniert",AL$1:AL$166))) / 2
            )
        )),
        0,
        AK132
    )
)</f>
        <v>0</v>
      </c>
      <c r="AR132" s="174">
        <f t="shared" si="45"/>
        <v>-1.1973568674852999</v>
      </c>
      <c r="AS132" s="173">
        <f t="shared" si="35"/>
        <v>2.268697840440477E-83</v>
      </c>
      <c r="AT132" s="174" t="str">
        <f t="shared" si="36"/>
        <v>saniert</v>
      </c>
      <c r="AU132" s="174" cm="1">
        <f t="array" ref="AU132">IF(
    AS132 &gt; (IF(
        AT132 = "unsaniert",
        (MIN(IF(AT$1:AT$166="unsaniert",AS$1:AS$166)) + MAX(IF(AT$1:AT$166="unsaniert",AS$1:AS$166))) / 2,
        IF(
            AT132 = "teilsaniert",
            (MIN(IF(AT$1:AT$166="teilsaniert",AS$1:AS$166)) + MAX(IF(AT$1:AT$166="teilsaniert",AS$1:AS$166))) / 2,
            (MIN(IF(AT$1:AT$166="saniert",AS$1:AS$166)) + MAX(IF(AT$1:AT$166="saniert",AS$1:AS$166))) / 2
        )
    )),
    0,
    IF(
        AS131 &lt; (IF(
            AT132 = "unsaniert",
            (MIN(IF(AT$1:AT$166="unsaniert",AS$1:AS$166)) + MAX(IF(AT$1:AT$166="unsaniert",AS$1:AS$166))) / 2,
            IF(
                AT132 = "teilsaniert",
                (MIN(IF(AT$1:AT$166="teilsaniert",AS$1:AS$166)) + MAX(IF(AT$1:AT$166="teilsaniert",AS$1:AS$166))) / 2,
                (MIN(IF(AT$1:AT$166="saniert",AS$1:AS$166)) + MAX(IF(AT$1:AT$166="saniert",AS$1:AS$166))) / 2
            )
        )),
        0,
        AR132
    )
)</f>
        <v>0</v>
      </c>
      <c r="AV132" s="160"/>
      <c r="AW132" s="160"/>
      <c r="AX132" s="160"/>
      <c r="AY132" s="174">
        <f t="shared" si="46"/>
        <v>-2.184258050888495</v>
      </c>
      <c r="AZ132" s="173">
        <f t="shared" si="48"/>
        <v>0</v>
      </c>
      <c r="BA132" s="174" t="str">
        <f t="shared" si="49"/>
        <v>saniert</v>
      </c>
      <c r="BB132" s="174" cm="1">
        <f t="array" ref="BB132">IF(
    AZ132 &gt; (IF(
        BA132 = "unsaniert",
        (MIN(IF(BA$1:BA$166="unsaniert",AZ$1:AZ$166)) + MAX(IF(BA$1:BA$166="unsaniert",AZ$1:AZ$166))) / 2,
        IF(
            BA132 = "teilsaniert",
            (MIN(IF(BA$1:BA$166="teilsaniert",AZ$1:AZ$166)) + MAX(IF(BA$1:BA$166="teilsaniert",AZ$1:AZ$166))) / 2,
            (MIN(IF(BA$1:BA$166="saniert",AZ$1:AZ$166)) + MAX(IF(BA$1:BA$166="saniert",AZ$1:AZ$166))) / 2
        )
    )),
    0,
    IF(
        AZ131 &lt; (IF(
            BA132 = "unsaniert",
            (MIN(IF(BA$1:BA$166="unsaniert",AZ$1:AZ$166)) + MAX(IF(BA$1:BA$166="unsaniert",AZ$1:AZ$166))) / 2,
            IF(
                BA132 = "teilsaniert",
                (MIN(IF(BA$1:BA$166="teilsaniert",AZ$1:AZ$166)) + MAX(IF(BA$1:BA$166="teilsaniert",AZ$1:AZ$166))) / 2,
                (MIN(IF(BA$1:BA$166="saniert",AZ$1:AZ$166)) + MAX(IF(BA$1:BA$166="saniert",AZ$1:AZ$166))) / 2
            )
        )),
        0,
        AY132
    )
)</f>
        <v>0</v>
      </c>
      <c r="BC132" s="160"/>
      <c r="BD132" s="160"/>
      <c r="BE132" s="160"/>
      <c r="BF132" s="174">
        <f t="shared" si="47"/>
        <v>-2.3620028485338813</v>
      </c>
      <c r="BG132" s="173">
        <f t="shared" si="37"/>
        <v>1.4317062172433981E-290</v>
      </c>
      <c r="BH132" s="174" t="str">
        <f t="shared" si="38"/>
        <v>saniert</v>
      </c>
      <c r="BI132" s="174" cm="1">
        <f t="array" ref="BI132">IF(
    BG132 &gt; (IF(
        BH132 = "unsaniert",
        (MIN(IF(BH$1:BH$166="unsaniert",BG$1:BG$166)) + MAX(IF(BH$1:BH$166="unsaniert",BG$1:BG$166))) / 2,
        IF(
            BH132 = "teilsaniert",
            (MIN(IF(BH$1:BH$166="teilsaniert",BG$1:BG$166)) + MAX(IF(BH$1:BH$166="teilsaniert",BG$1:BG$166))) / 2,
            (MIN(IF(BH$1:BH$166="saniert",BG$1:BG$166)) + MAX(IF(BH$1:BH$166="saniert",BG$1:BG$166))) / 2
        )
    )),
    0,
    IF(
        BG131 &lt; (IF(
            BH132 = "unsaniert",
            (MIN(IF(BH$1:BH$166="unsaniert",BG$1:BG$166)) + MAX(IF(BH$1:BH$166="unsaniert",BG$1:BG$166))) / 2,
            IF(
                BH132 = "teilsaniert",
                (MIN(IF(BH$1:BH$166="teilsaniert",BG$1:BG$166)) + MAX(IF(BH$1:BH$166="teilsaniert",BG$1:BG$166))) / 2,
                (MIN(IF(BH$1:BH$166="saniert",BG$1:BG$166)) + MAX(IF(BH$1:BH$166="saniert",BG$1:BG$166))) / 2
            )
        )),
        0,
        BF132
    )
)</f>
        <v>0</v>
      </c>
    </row>
    <row r="133" spans="2:61">
      <c r="B133" s="174">
        <f t="shared" si="39"/>
        <v>-1.6257274690470647</v>
      </c>
      <c r="C133" s="173">
        <f>_xlfn.NORM.DIST(B133, B5,C5, TRUE)</f>
        <v>0</v>
      </c>
      <c r="D133" s="174" t="str">
        <f t="shared" si="26"/>
        <v>saniert</v>
      </c>
      <c r="E133" s="174" cm="1">
        <f t="array" ref="E133">IF(
    C133 &gt; (IF(
        D133 = "unsaniert",
        (MIN(IF(D$1:D$166="unsaniert",C$1:C$166)) + MAX(IF(D$1:D$166="unsaniert",C$1:C$166))) / 2,
        IF(
            D133 = "teilsaniert",
            (MIN(IF(D$1:D$166="teilsaniert",C$1:C$166)) + MAX(IF(D$1:D$166="teilsaniert",C$1:C$166))) / 2,
            (MIN(IF(D$1:D$166="saniert",C$1:C$166)) + MAX(IF(D$1:D$166="saniert",C$1:C$166))) / 2
        )
    )),
    0,
    IF(
        C132 &lt; (IF(
            D133 = "unsaniert",
            (MIN(IF(D$1:D$166="unsaniert",C$1:C$166)) + MAX(IF(D$1:D$166="unsaniert",C$1:C$166))) / 2,
            IF(
                D133 = "teilsaniert",
                (MIN(IF(D$1:D$166="teilsaniert",C$1:C$166)) + MAX(IF(D$1:D$166="teilsaniert",C$1:C$166))) / 2,
                (MIN(IF(D$1:D$166="saniert",C$1:C$166)) + MAX(IF(D$1:D$166="saniert",C$1:C$166))) / 2
            )
        )),
        0,
        B133
    )
)</f>
        <v>0</v>
      </c>
      <c r="H133" s="160"/>
      <c r="I133" s="174">
        <f t="shared" si="40"/>
        <v>-2.1729730766585669</v>
      </c>
      <c r="J133" s="173">
        <f>_xlfn.NORM.DIST(I133, I5,J5, TRUE)</f>
        <v>0</v>
      </c>
      <c r="K133" s="174" t="str">
        <f t="shared" si="27"/>
        <v>saniert</v>
      </c>
      <c r="L133" s="174" cm="1">
        <f t="array" ref="L133">IF(
    J133 &gt; (IF(
        K133 = "unsaniert",
        (MIN(IF(K$1:K$166="unsaniert",J$1:J$166)) + MAX(IF(K$1:K$166="unsaniert",J$1:J$166))) / 2,
        IF(
            K133 = "teilsaniert",
            (MIN(IF(K$1:K$166="teilsaniert",J$1:J$166)) + MAX(IF(K$1:K$166="teilsaniert",J$1:J$166))) / 2,
            (MIN(IF(K$1:K$166="saniert",J$1:J$166)) + MAX(IF(K$1:K$166="saniert",J$1:J$166))) / 2
        )
    )),
    0,
    IF(
        J132 &lt; (IF(
            K133 = "unsaniert",
            (MIN(IF(K$1:K$166="unsaniert",J$1:J$166)) + MAX(IF(K$1:K$166="unsaniert",J$1:J$166))) / 2,
            IF(
                K133 = "teilsaniert",
                (MIN(IF(K$1:K$166="teilsaniert",J$1:J$166)) + MAX(IF(K$1:K$166="teilsaniert",J$1:J$166))) / 2,
                (MIN(IF(K$1:K$166="saniert",J$1:J$166)) + MAX(IF(K$1:K$166="saniert",J$1:J$166))) / 2
            )
        )),
        0,
        I133
    )
)</f>
        <v>0</v>
      </c>
      <c r="O133" s="160"/>
      <c r="P133" s="174">
        <f t="shared" si="41"/>
        <v>-2.599219680639397</v>
      </c>
      <c r="Q133" s="173">
        <f>_xlfn.NORM.DIST(P133, P5,Q5, TRUE)</f>
        <v>0</v>
      </c>
      <c r="R133" s="174" t="str">
        <f t="shared" si="28"/>
        <v>saniert</v>
      </c>
      <c r="S133" s="174" cm="1">
        <f t="array" ref="S133">IF(
    Q133 &gt; (IF(
        R133 = "unsaniert",
        (MIN(IF(R$1:R$166="unsaniert",Q$1:Q$166)) + MAX(IF(R$1:R$166="unsaniert",Q$1:Q$166))) / 2,
        IF(
            R133 = "teilsaniert",
            (MIN(IF(R$1:R$166="teilsaniert",Q$1:Q$166)) + MAX(IF(R$1:R$166="teilsaniert",Q$1:Q$166))) / 2,
            (MIN(IF(R$1:R$166="saniert",Q$1:Q$166)) + MAX(IF(R$1:R$166="saniert",Q$1:Q$166))) / 2
        )
    )),
    0,
    IF(
        Q132 &lt; (IF(
            R133 = "unsaniert",
            (MIN(IF(R$1:R$166="unsaniert",Q$1:Q$166)) + MAX(IF(R$1:R$166="unsaniert",Q$1:Q$166))) / 2,
            IF(
                R133 = "teilsaniert",
                (MIN(IF(R$1:R$166="teilsaniert",Q$1:Q$166)) + MAX(IF(R$1:R$166="teilsaniert",Q$1:Q$166))) / 2,
                (MIN(IF(R$1:R$166="saniert",Q$1:Q$166)) + MAX(IF(R$1:R$166="saniert",Q$1:Q$166))) / 2
            )
        )),
        0,
        P133
    )
)</f>
        <v>0</v>
      </c>
      <c r="W133" s="174">
        <f t="shared" si="42"/>
        <v>-1.6223624844691713</v>
      </c>
      <c r="X133" s="173">
        <f t="shared" si="29"/>
        <v>0</v>
      </c>
      <c r="Y133" s="174" t="str">
        <f t="shared" si="30"/>
        <v>saniert</v>
      </c>
      <c r="Z133" s="174" cm="1">
        <f t="array" ref="Z133">IF(
    X133 &gt; (IF(
        Y133 = "unsaniert",
        (MIN(IF(Y$29:Y$166="unsaniert",X$29:X$166)) + MAX(IF(Y$29:Y$166="unsaniert",X$29:X$166))) / 2,
        IF(
            Y133 = "teilsaniert",
            (MIN(IF(Y$29:Y$166="teilsaniert",X$29:X$166)) + MAX(IF(Y$29:Y$166="teilsaniert",X$29:X$166))) / 2,
            (MIN(IF(Y$29:Y$166="saniert",X$29:X$166)) + MAX(IF(Y$29:Y$166="saniert",X$29:X$166))) / 2
        )
    )),
    0,
    IF(
        X132 &lt; (IF(
            Y133 = "unsaniert",
            (MIN(IF(Y$29:Y$166="unsaniert",X$29:X$166)) + MAX(IF(Y$29:Y$166="unsaniert",X$29:X$166))) / 2,
            IF(
                Y133 = "teilsaniert",
                (MIN(IF(Y$29:Y$166="teilsaniert",X$29:X$166)) + MAX(IF(Y$29:Y$166="teilsaniert",X$29:X$166))) / 2,
                (MIN(IF(Y$29:Y$166="saniert",X$29:X$166)) + MAX(IF(Y$29:Y$166="saniert",X$29:X$166))) / 2
            )
        )),
        0,
        W133
    )
)</f>
        <v>0</v>
      </c>
      <c r="AA133" s="160"/>
      <c r="AB133" s="160"/>
      <c r="AC133" s="160"/>
      <c r="AD133" s="174">
        <f t="shared" si="43"/>
        <v>-2.1778267054042697</v>
      </c>
      <c r="AE133" s="173">
        <f t="shared" si="31"/>
        <v>0</v>
      </c>
      <c r="AF133" s="174" t="str">
        <f t="shared" si="32"/>
        <v>saniert</v>
      </c>
      <c r="AG133" s="174" cm="1">
        <f t="array" ref="AG133">IF(
    AE133 &gt; (IF(
        AF133 = "unsaniert",
        (MIN(IF(AF$1:AF$166="unsaniert",AE$1:AE$166)) + MAX(IF(AF$1:AF$166="unsaniert",AE$1:AE$166))) / 2,
        IF(
            AF133 = "teilsaniert",
            (MIN(IF(AF$1:AF$166="teilsaniert",AE$1:AE$166)) + MAX(IF(AF$1:AF$166="teilsaniert",AE$1:AE$166))) / 2,
            (MIN(IF(AF$1:AF$166="saniert",AE$1:AE$166)) + MAX(IF(AF$1:AF$166="saniert",AE$1:AE$166))) / 2
        )
    )),
    0,
    IF(
        AE132 &lt; (IF(
            AF133 = "unsaniert",
            (MIN(IF(AF$1:AF$166="unsaniert",AE$1:AE$166)) + MAX(IF(AF$1:AF$166="unsaniert",AE$1:AE$166))) / 2,
            IF(
                AF133 = "teilsaniert",
                (MIN(IF(AF$1:AF$166="teilsaniert",AE$1:AE$166)) + MAX(IF(AF$1:AF$166="teilsaniert",AE$1:AE$166))) / 2,
                (MIN(IF(AF$1:AF$166="saniert",AE$1:AE$166)) + MAX(IF(AF$1:AF$166="saniert",AE$1:AE$166))) / 2
            )
        )),
        0,
        AD133
    )
)</f>
        <v>0</v>
      </c>
      <c r="AH133" s="160"/>
      <c r="AI133" s="160"/>
      <c r="AJ133" s="160"/>
      <c r="AK133" s="174">
        <f t="shared" si="44"/>
        <v>-2.5652517523056617</v>
      </c>
      <c r="AL133" s="173">
        <f t="shared" si="33"/>
        <v>0</v>
      </c>
      <c r="AM133" s="174" t="str">
        <f t="shared" si="34"/>
        <v>saniert</v>
      </c>
      <c r="AN133" s="174" cm="1">
        <f t="array" ref="AN133">IF(
    AL133 &gt; (IF(
        AM133 = "unsaniert",
        (MIN(IF(AM$1:AM$166="unsaniert",AL$1:AL$166)) + MAX(IF(AM$1:AM$166="unsaniert",AL$1:AL$166))) / 2,
        IF(
            AM133 = "teilsaniert",
            (MIN(IF(AM$1:AM$166="teilsaniert",AL$1:AL$166)) + MAX(IF(AM$1:AM$166="teilsaniert",AL$1:AL$166))) / 2,
            (MIN(IF(AM$1:AM$166="saniert",AL$1:AL$166)) + MAX(IF(AM$1:AM$166="saniert",AL$1:AL$166))) / 2
        )
    )),
    0,
    IF(
        AL132 &lt; (IF(
            AM133 = "unsaniert",
            (MIN(IF(AM$1:AM$166="unsaniert",AL$1:AL$166)) + MAX(IF(AM$1:AM$166="unsaniert",AL$1:AL$166))) / 2,
            IF(
                AM133 = "teilsaniert",
                (MIN(IF(AM$1:AM$166="teilsaniert",AL$1:AL$166)) + MAX(IF(AM$1:AM$166="teilsaniert",AL$1:AL$166))) / 2,
                (MIN(IF(AM$1:AM$166="saniert",AL$1:AL$166)) + MAX(IF(AM$1:AM$166="saniert",AL$1:AL$166))) / 2
            )
        )),
        0,
        AK133
    )
)</f>
        <v>0</v>
      </c>
      <c r="AR133" s="174">
        <f t="shared" si="45"/>
        <v>-1.2273568674852999</v>
      </c>
      <c r="AS133" s="173">
        <f t="shared" si="35"/>
        <v>2.5738499188329105E-85</v>
      </c>
      <c r="AT133" s="174" t="str">
        <f t="shared" si="36"/>
        <v>saniert</v>
      </c>
      <c r="AU133" s="174" cm="1">
        <f t="array" ref="AU133">IF(
    AS133 &gt; (IF(
        AT133 = "unsaniert",
        (MIN(IF(AT$1:AT$166="unsaniert",AS$1:AS$166)) + MAX(IF(AT$1:AT$166="unsaniert",AS$1:AS$166))) / 2,
        IF(
            AT133 = "teilsaniert",
            (MIN(IF(AT$1:AT$166="teilsaniert",AS$1:AS$166)) + MAX(IF(AT$1:AT$166="teilsaniert",AS$1:AS$166))) / 2,
            (MIN(IF(AT$1:AT$166="saniert",AS$1:AS$166)) + MAX(IF(AT$1:AT$166="saniert",AS$1:AS$166))) / 2
        )
    )),
    0,
    IF(
        AS132 &lt; (IF(
            AT133 = "unsaniert",
            (MIN(IF(AT$1:AT$166="unsaniert",AS$1:AS$166)) + MAX(IF(AT$1:AT$166="unsaniert",AS$1:AS$166))) / 2,
            IF(
                AT133 = "teilsaniert",
                (MIN(IF(AT$1:AT$166="teilsaniert",AS$1:AS$166)) + MAX(IF(AT$1:AT$166="teilsaniert",AS$1:AS$166))) / 2,
                (MIN(IF(AT$1:AT$166="saniert",AS$1:AS$166)) + MAX(IF(AT$1:AT$166="saniert",AS$1:AS$166))) / 2
            )
        )),
        0,
        AR133
    )
)</f>
        <v>0</v>
      </c>
      <c r="AV133" s="160"/>
      <c r="AW133" s="160"/>
      <c r="AX133" s="160"/>
      <c r="AY133" s="174">
        <f t="shared" si="46"/>
        <v>-2.2142580508884948</v>
      </c>
      <c r="AZ133" s="173">
        <f t="shared" si="48"/>
        <v>0</v>
      </c>
      <c r="BA133" s="174" t="str">
        <f t="shared" si="49"/>
        <v>saniert</v>
      </c>
      <c r="BB133" s="174" cm="1">
        <f t="array" ref="BB133">IF(
    AZ133 &gt; (IF(
        BA133 = "unsaniert",
        (MIN(IF(BA$1:BA$166="unsaniert",AZ$1:AZ$166)) + MAX(IF(BA$1:BA$166="unsaniert",AZ$1:AZ$166))) / 2,
        IF(
            BA133 = "teilsaniert",
            (MIN(IF(BA$1:BA$166="teilsaniert",AZ$1:AZ$166)) + MAX(IF(BA$1:BA$166="teilsaniert",AZ$1:AZ$166))) / 2,
            (MIN(IF(BA$1:BA$166="saniert",AZ$1:AZ$166)) + MAX(IF(BA$1:BA$166="saniert",AZ$1:AZ$166))) / 2
        )
    )),
    0,
    IF(
        AZ132 &lt; (IF(
            BA133 = "unsaniert",
            (MIN(IF(BA$1:BA$166="unsaniert",AZ$1:AZ$166)) + MAX(IF(BA$1:BA$166="unsaniert",AZ$1:AZ$166))) / 2,
            IF(
                BA133 = "teilsaniert",
                (MIN(IF(BA$1:BA$166="teilsaniert",AZ$1:AZ$166)) + MAX(IF(BA$1:BA$166="teilsaniert",AZ$1:AZ$166))) / 2,
                (MIN(IF(BA$1:BA$166="saniert",AZ$1:AZ$166)) + MAX(IF(BA$1:BA$166="saniert",AZ$1:AZ$166))) / 2
            )
        )),
        0,
        AY133
    )
)</f>
        <v>0</v>
      </c>
      <c r="BC133" s="160"/>
      <c r="BD133" s="160"/>
      <c r="BE133" s="160"/>
      <c r="BF133" s="174">
        <f t="shared" si="47"/>
        <v>-2.3920028485338811</v>
      </c>
      <c r="BG133" s="173">
        <f t="shared" si="37"/>
        <v>4.9021888658020355E-297</v>
      </c>
      <c r="BH133" s="174" t="str">
        <f t="shared" si="38"/>
        <v>saniert</v>
      </c>
      <c r="BI133" s="174" cm="1">
        <f t="array" ref="BI133">IF(
    BG133 &gt; (IF(
        BH133 = "unsaniert",
        (MIN(IF(BH$1:BH$166="unsaniert",BG$1:BG$166)) + MAX(IF(BH$1:BH$166="unsaniert",BG$1:BG$166))) / 2,
        IF(
            BH133 = "teilsaniert",
            (MIN(IF(BH$1:BH$166="teilsaniert",BG$1:BG$166)) + MAX(IF(BH$1:BH$166="teilsaniert",BG$1:BG$166))) / 2,
            (MIN(IF(BH$1:BH$166="saniert",BG$1:BG$166)) + MAX(IF(BH$1:BH$166="saniert",BG$1:BG$166))) / 2
        )
    )),
    0,
    IF(
        BG132 &lt; (IF(
            BH133 = "unsaniert",
            (MIN(IF(BH$1:BH$166="unsaniert",BG$1:BG$166)) + MAX(IF(BH$1:BH$166="unsaniert",BG$1:BG$166))) / 2,
            IF(
                BH133 = "teilsaniert",
                (MIN(IF(BH$1:BH$166="teilsaniert",BG$1:BG$166)) + MAX(IF(BH$1:BH$166="teilsaniert",BG$1:BG$166))) / 2,
                (MIN(IF(BH$1:BH$166="saniert",BG$1:BG$166)) + MAX(IF(BH$1:BH$166="saniert",BG$1:BG$166))) / 2
            )
        )),
        0,
        BF133
    )
)</f>
        <v>0</v>
      </c>
    </row>
    <row r="134" spans="2:61">
      <c r="B134" s="174">
        <f t="shared" si="39"/>
        <v>-1.6557274690470647</v>
      </c>
      <c r="C134" s="173">
        <f>_xlfn.NORM.DIST(B134, B5,C5, TRUE)</f>
        <v>0</v>
      </c>
      <c r="D134" s="174" t="str">
        <f t="shared" si="26"/>
        <v>saniert</v>
      </c>
      <c r="E134" s="174" cm="1">
        <f t="array" ref="E134">IF(
    C134 &gt; (IF(
        D134 = "unsaniert",
        (MIN(IF(D$1:D$166="unsaniert",C$1:C$166)) + MAX(IF(D$1:D$166="unsaniert",C$1:C$166))) / 2,
        IF(
            D134 = "teilsaniert",
            (MIN(IF(D$1:D$166="teilsaniert",C$1:C$166)) + MAX(IF(D$1:D$166="teilsaniert",C$1:C$166))) / 2,
            (MIN(IF(D$1:D$166="saniert",C$1:C$166)) + MAX(IF(D$1:D$166="saniert",C$1:C$166))) / 2
        )
    )),
    0,
    IF(
        C133 &lt; (IF(
            D134 = "unsaniert",
            (MIN(IF(D$1:D$166="unsaniert",C$1:C$166)) + MAX(IF(D$1:D$166="unsaniert",C$1:C$166))) / 2,
            IF(
                D134 = "teilsaniert",
                (MIN(IF(D$1:D$166="teilsaniert",C$1:C$166)) + MAX(IF(D$1:D$166="teilsaniert",C$1:C$166))) / 2,
                (MIN(IF(D$1:D$166="saniert",C$1:C$166)) + MAX(IF(D$1:D$166="saniert",C$1:C$166))) / 2
            )
        )),
        0,
        B134
    )
)</f>
        <v>0</v>
      </c>
      <c r="H134" s="160"/>
      <c r="I134" s="174">
        <f t="shared" si="40"/>
        <v>-2.2029730766585667</v>
      </c>
      <c r="J134" s="173">
        <f>_xlfn.NORM.DIST(I134, I5,J5, TRUE)</f>
        <v>0</v>
      </c>
      <c r="K134" s="174" t="str">
        <f t="shared" si="27"/>
        <v>saniert</v>
      </c>
      <c r="L134" s="174" cm="1">
        <f t="array" ref="L134">IF(
    J134 &gt; (IF(
        K134 = "unsaniert",
        (MIN(IF(K$1:K$166="unsaniert",J$1:J$166)) + MAX(IF(K$1:K$166="unsaniert",J$1:J$166))) / 2,
        IF(
            K134 = "teilsaniert",
            (MIN(IF(K$1:K$166="teilsaniert",J$1:J$166)) + MAX(IF(K$1:K$166="teilsaniert",J$1:J$166))) / 2,
            (MIN(IF(K$1:K$166="saniert",J$1:J$166)) + MAX(IF(K$1:K$166="saniert",J$1:J$166))) / 2
        )
    )),
    0,
    IF(
        J133 &lt; (IF(
            K134 = "unsaniert",
            (MIN(IF(K$1:K$166="unsaniert",J$1:J$166)) + MAX(IF(K$1:K$166="unsaniert",J$1:J$166))) / 2,
            IF(
                K134 = "teilsaniert",
                (MIN(IF(K$1:K$166="teilsaniert",J$1:J$166)) + MAX(IF(K$1:K$166="teilsaniert",J$1:J$166))) / 2,
                (MIN(IF(K$1:K$166="saniert",J$1:J$166)) + MAX(IF(K$1:K$166="saniert",J$1:J$166))) / 2
            )
        )),
        0,
        I134
    )
)</f>
        <v>0</v>
      </c>
      <c r="O134" s="160"/>
      <c r="P134" s="174">
        <f t="shared" si="41"/>
        <v>-2.6292196806393968</v>
      </c>
      <c r="Q134" s="173">
        <f>_xlfn.NORM.DIST(P134, P5,Q5, TRUE)</f>
        <v>0</v>
      </c>
      <c r="R134" s="174" t="str">
        <f t="shared" si="28"/>
        <v>saniert</v>
      </c>
      <c r="S134" s="174" cm="1">
        <f t="array" ref="S134">IF(
    Q134 &gt; (IF(
        R134 = "unsaniert",
        (MIN(IF(R$1:R$166="unsaniert",Q$1:Q$166)) + MAX(IF(R$1:R$166="unsaniert",Q$1:Q$166))) / 2,
        IF(
            R134 = "teilsaniert",
            (MIN(IF(R$1:R$166="teilsaniert",Q$1:Q$166)) + MAX(IF(R$1:R$166="teilsaniert",Q$1:Q$166))) / 2,
            (MIN(IF(R$1:R$166="saniert",Q$1:Q$166)) + MAX(IF(R$1:R$166="saniert",Q$1:Q$166))) / 2
        )
    )),
    0,
    IF(
        Q133 &lt; (IF(
            R134 = "unsaniert",
            (MIN(IF(R$1:R$166="unsaniert",Q$1:Q$166)) + MAX(IF(R$1:R$166="unsaniert",Q$1:Q$166))) / 2,
            IF(
                R134 = "teilsaniert",
                (MIN(IF(R$1:R$166="teilsaniert",Q$1:Q$166)) + MAX(IF(R$1:R$166="teilsaniert",Q$1:Q$166))) / 2,
                (MIN(IF(R$1:R$166="saniert",Q$1:Q$166)) + MAX(IF(R$1:R$166="saniert",Q$1:Q$166))) / 2
            )
        )),
        0,
        P134
    )
)</f>
        <v>0</v>
      </c>
      <c r="W134" s="174">
        <f t="shared" si="42"/>
        <v>-1.6523624844691713</v>
      </c>
      <c r="X134" s="173">
        <f t="shared" si="29"/>
        <v>0</v>
      </c>
      <c r="Y134" s="174" t="str">
        <f t="shared" si="30"/>
        <v>saniert</v>
      </c>
      <c r="Z134" s="174" cm="1">
        <f t="array" ref="Z134">IF(
    X134 &gt; (IF(
        Y134 = "unsaniert",
        (MIN(IF(Y$29:Y$166="unsaniert",X$29:X$166)) + MAX(IF(Y$29:Y$166="unsaniert",X$29:X$166))) / 2,
        IF(
            Y134 = "teilsaniert",
            (MIN(IF(Y$29:Y$166="teilsaniert",X$29:X$166)) + MAX(IF(Y$29:Y$166="teilsaniert",X$29:X$166))) / 2,
            (MIN(IF(Y$29:Y$166="saniert",X$29:X$166)) + MAX(IF(Y$29:Y$166="saniert",X$29:X$166))) / 2
        )
    )),
    0,
    IF(
        X133 &lt; (IF(
            Y134 = "unsaniert",
            (MIN(IF(Y$29:Y$166="unsaniert",X$29:X$166)) + MAX(IF(Y$29:Y$166="unsaniert",X$29:X$166))) / 2,
            IF(
                Y134 = "teilsaniert",
                (MIN(IF(Y$29:Y$166="teilsaniert",X$29:X$166)) + MAX(IF(Y$29:Y$166="teilsaniert",X$29:X$166))) / 2,
                (MIN(IF(Y$29:Y$166="saniert",X$29:X$166)) + MAX(IF(Y$29:Y$166="saniert",X$29:X$166))) / 2
            )
        )),
        0,
        W134
    )
)</f>
        <v>0</v>
      </c>
      <c r="AA134" s="160"/>
      <c r="AB134" s="160"/>
      <c r="AC134" s="160"/>
      <c r="AD134" s="174">
        <f t="shared" si="43"/>
        <v>-2.2078267054042695</v>
      </c>
      <c r="AE134" s="173">
        <f t="shared" si="31"/>
        <v>0</v>
      </c>
      <c r="AF134" s="174" t="str">
        <f t="shared" si="32"/>
        <v>saniert</v>
      </c>
      <c r="AG134" s="174" cm="1">
        <f t="array" ref="AG134">IF(
    AE134 &gt; (IF(
        AF134 = "unsaniert",
        (MIN(IF(AF$1:AF$166="unsaniert",AE$1:AE$166)) + MAX(IF(AF$1:AF$166="unsaniert",AE$1:AE$166))) / 2,
        IF(
            AF134 = "teilsaniert",
            (MIN(IF(AF$1:AF$166="teilsaniert",AE$1:AE$166)) + MAX(IF(AF$1:AF$166="teilsaniert",AE$1:AE$166))) / 2,
            (MIN(IF(AF$1:AF$166="saniert",AE$1:AE$166)) + MAX(IF(AF$1:AF$166="saniert",AE$1:AE$166))) / 2
        )
    )),
    0,
    IF(
        AE133 &lt; (IF(
            AF134 = "unsaniert",
            (MIN(IF(AF$1:AF$166="unsaniert",AE$1:AE$166)) + MAX(IF(AF$1:AF$166="unsaniert",AE$1:AE$166))) / 2,
            IF(
                AF134 = "teilsaniert",
                (MIN(IF(AF$1:AF$166="teilsaniert",AE$1:AE$166)) + MAX(IF(AF$1:AF$166="teilsaniert",AE$1:AE$166))) / 2,
                (MIN(IF(AF$1:AF$166="saniert",AE$1:AE$166)) + MAX(IF(AF$1:AF$166="saniert",AE$1:AE$166))) / 2
            )
        )),
        0,
        AD134
    )
)</f>
        <v>0</v>
      </c>
      <c r="AH134" s="160"/>
      <c r="AI134" s="160"/>
      <c r="AJ134" s="160"/>
      <c r="AK134" s="174">
        <f t="shared" si="44"/>
        <v>-2.5952517523056615</v>
      </c>
      <c r="AL134" s="173">
        <f t="shared" si="33"/>
        <v>0</v>
      </c>
      <c r="AM134" s="174" t="str">
        <f t="shared" si="34"/>
        <v>saniert</v>
      </c>
      <c r="AN134" s="174" cm="1">
        <f t="array" ref="AN134">IF(
    AL134 &gt; (IF(
        AM134 = "unsaniert",
        (MIN(IF(AM$1:AM$166="unsaniert",AL$1:AL$166)) + MAX(IF(AM$1:AM$166="unsaniert",AL$1:AL$166))) / 2,
        IF(
            AM134 = "teilsaniert",
            (MIN(IF(AM$1:AM$166="teilsaniert",AL$1:AL$166)) + MAX(IF(AM$1:AM$166="teilsaniert",AL$1:AL$166))) / 2,
            (MIN(IF(AM$1:AM$166="saniert",AL$1:AL$166)) + MAX(IF(AM$1:AM$166="saniert",AL$1:AL$166))) / 2
        )
    )),
    0,
    IF(
        AL133 &lt; (IF(
            AM134 = "unsaniert",
            (MIN(IF(AM$1:AM$166="unsaniert",AL$1:AL$166)) + MAX(IF(AM$1:AM$166="unsaniert",AL$1:AL$166))) / 2,
            IF(
                AM134 = "teilsaniert",
                (MIN(IF(AM$1:AM$166="teilsaniert",AL$1:AL$166)) + MAX(IF(AM$1:AM$166="teilsaniert",AL$1:AL$166))) / 2,
                (MIN(IF(AM$1:AM$166="saniert",AL$1:AL$166)) + MAX(IF(AM$1:AM$166="saniert",AL$1:AL$166))) / 2
            )
        )),
        0,
        AK134
    )
)</f>
        <v>0</v>
      </c>
      <c r="AR134" s="174">
        <f t="shared" si="45"/>
        <v>-1.2573568674853</v>
      </c>
      <c r="AS134" s="173">
        <f t="shared" si="35"/>
        <v>2.769985560134303E-87</v>
      </c>
      <c r="AT134" s="174" t="str">
        <f t="shared" si="36"/>
        <v>saniert</v>
      </c>
      <c r="AU134" s="174" cm="1">
        <f t="array" ref="AU134">IF(
    AS134 &gt; (IF(
        AT134 = "unsaniert",
        (MIN(IF(AT$1:AT$166="unsaniert",AS$1:AS$166)) + MAX(IF(AT$1:AT$166="unsaniert",AS$1:AS$166))) / 2,
        IF(
            AT134 = "teilsaniert",
            (MIN(IF(AT$1:AT$166="teilsaniert",AS$1:AS$166)) + MAX(IF(AT$1:AT$166="teilsaniert",AS$1:AS$166))) / 2,
            (MIN(IF(AT$1:AT$166="saniert",AS$1:AS$166)) + MAX(IF(AT$1:AT$166="saniert",AS$1:AS$166))) / 2
        )
    )),
    0,
    IF(
        AS133 &lt; (IF(
            AT134 = "unsaniert",
            (MIN(IF(AT$1:AT$166="unsaniert",AS$1:AS$166)) + MAX(IF(AT$1:AT$166="unsaniert",AS$1:AS$166))) / 2,
            IF(
                AT134 = "teilsaniert",
                (MIN(IF(AT$1:AT$166="teilsaniert",AS$1:AS$166)) + MAX(IF(AT$1:AT$166="teilsaniert",AS$1:AS$166))) / 2,
                (MIN(IF(AT$1:AT$166="saniert",AS$1:AS$166)) + MAX(IF(AT$1:AT$166="saniert",AS$1:AS$166))) / 2
            )
        )),
        0,
        AR134
    )
)</f>
        <v>0</v>
      </c>
      <c r="AV134" s="160"/>
      <c r="AW134" s="160"/>
      <c r="AX134" s="160"/>
      <c r="AY134" s="174">
        <f t="shared" si="46"/>
        <v>-2.2442580508884946</v>
      </c>
      <c r="AZ134" s="173">
        <f t="shared" si="48"/>
        <v>0</v>
      </c>
      <c r="BA134" s="174" t="str">
        <f t="shared" si="49"/>
        <v>saniert</v>
      </c>
      <c r="BB134" s="174" cm="1">
        <f t="array" ref="BB134">IF(
    AZ134 &gt; (IF(
        BA134 = "unsaniert",
        (MIN(IF(BA$1:BA$166="unsaniert",AZ$1:AZ$166)) + MAX(IF(BA$1:BA$166="unsaniert",AZ$1:AZ$166))) / 2,
        IF(
            BA134 = "teilsaniert",
            (MIN(IF(BA$1:BA$166="teilsaniert",AZ$1:AZ$166)) + MAX(IF(BA$1:BA$166="teilsaniert",AZ$1:AZ$166))) / 2,
            (MIN(IF(BA$1:BA$166="saniert",AZ$1:AZ$166)) + MAX(IF(BA$1:BA$166="saniert",AZ$1:AZ$166))) / 2
        )
    )),
    0,
    IF(
        AZ133 &lt; (IF(
            BA134 = "unsaniert",
            (MIN(IF(BA$1:BA$166="unsaniert",AZ$1:AZ$166)) + MAX(IF(BA$1:BA$166="unsaniert",AZ$1:AZ$166))) / 2,
            IF(
                BA134 = "teilsaniert",
                (MIN(IF(BA$1:BA$166="teilsaniert",AZ$1:AZ$166)) + MAX(IF(BA$1:BA$166="teilsaniert",AZ$1:AZ$166))) / 2,
                (MIN(IF(BA$1:BA$166="saniert",AZ$1:AZ$166)) + MAX(IF(BA$1:BA$166="saniert",AZ$1:AZ$166))) / 2
            )
        )),
        0,
        AY134
    )
)</f>
        <v>0</v>
      </c>
      <c r="BC134" s="160"/>
      <c r="BD134" s="160"/>
      <c r="BE134" s="160"/>
      <c r="BF134" s="174">
        <f t="shared" si="47"/>
        <v>-2.4220028485338809</v>
      </c>
      <c r="BG134" s="173">
        <f t="shared" si="37"/>
        <v>1.4232671113935259E-303</v>
      </c>
      <c r="BH134" s="174" t="str">
        <f t="shared" si="38"/>
        <v>saniert</v>
      </c>
      <c r="BI134" s="174" cm="1">
        <f t="array" ref="BI134">IF(
    BG134 &gt; (IF(
        BH134 = "unsaniert",
        (MIN(IF(BH$1:BH$166="unsaniert",BG$1:BG$166)) + MAX(IF(BH$1:BH$166="unsaniert",BG$1:BG$166))) / 2,
        IF(
            BH134 = "teilsaniert",
            (MIN(IF(BH$1:BH$166="teilsaniert",BG$1:BG$166)) + MAX(IF(BH$1:BH$166="teilsaniert",BG$1:BG$166))) / 2,
            (MIN(IF(BH$1:BH$166="saniert",BG$1:BG$166)) + MAX(IF(BH$1:BH$166="saniert",BG$1:BG$166))) / 2
        )
    )),
    0,
    IF(
        BG133 &lt; (IF(
            BH134 = "unsaniert",
            (MIN(IF(BH$1:BH$166="unsaniert",BG$1:BG$166)) + MAX(IF(BH$1:BH$166="unsaniert",BG$1:BG$166))) / 2,
            IF(
                BH134 = "teilsaniert",
                (MIN(IF(BH$1:BH$166="teilsaniert",BG$1:BG$166)) + MAX(IF(BH$1:BH$166="teilsaniert",BG$1:BG$166))) / 2,
                (MIN(IF(BH$1:BH$166="saniert",BG$1:BG$166)) + MAX(IF(BH$1:BH$166="saniert",BG$1:BG$166))) / 2
            )
        )),
        0,
        BF134
    )
)</f>
        <v>0</v>
      </c>
    </row>
    <row r="135" spans="2:61">
      <c r="B135" s="174">
        <f t="shared" si="39"/>
        <v>-1.6857274690470647</v>
      </c>
      <c r="C135" s="173">
        <f>_xlfn.NORM.DIST(B135, B5,C5, TRUE)</f>
        <v>0</v>
      </c>
      <c r="D135" s="174" t="str">
        <f t="shared" si="26"/>
        <v>saniert</v>
      </c>
      <c r="E135" s="174" cm="1">
        <f t="array" ref="E135">IF(
    C135 &gt; (IF(
        D135 = "unsaniert",
        (MIN(IF(D$1:D$166="unsaniert",C$1:C$166)) + MAX(IF(D$1:D$166="unsaniert",C$1:C$166))) / 2,
        IF(
            D135 = "teilsaniert",
            (MIN(IF(D$1:D$166="teilsaniert",C$1:C$166)) + MAX(IF(D$1:D$166="teilsaniert",C$1:C$166))) / 2,
            (MIN(IF(D$1:D$166="saniert",C$1:C$166)) + MAX(IF(D$1:D$166="saniert",C$1:C$166))) / 2
        )
    )),
    0,
    IF(
        C134 &lt; (IF(
            D135 = "unsaniert",
            (MIN(IF(D$1:D$166="unsaniert",C$1:C$166)) + MAX(IF(D$1:D$166="unsaniert",C$1:C$166))) / 2,
            IF(
                D135 = "teilsaniert",
                (MIN(IF(D$1:D$166="teilsaniert",C$1:C$166)) + MAX(IF(D$1:D$166="teilsaniert",C$1:C$166))) / 2,
                (MIN(IF(D$1:D$166="saniert",C$1:C$166)) + MAX(IF(D$1:D$166="saniert",C$1:C$166))) / 2
            )
        )),
        0,
        B135
    )
)</f>
        <v>0</v>
      </c>
      <c r="H135" s="160"/>
      <c r="I135" s="174">
        <f t="shared" si="40"/>
        <v>-2.2329730766585665</v>
      </c>
      <c r="J135" s="173">
        <f>_xlfn.NORM.DIST(I135, I5,J5, TRUE)</f>
        <v>0</v>
      </c>
      <c r="K135" s="174" t="str">
        <f t="shared" si="27"/>
        <v>saniert</v>
      </c>
      <c r="L135" s="174" cm="1">
        <f t="array" ref="L135">IF(
    J135 &gt; (IF(
        K135 = "unsaniert",
        (MIN(IF(K$1:K$166="unsaniert",J$1:J$166)) + MAX(IF(K$1:K$166="unsaniert",J$1:J$166))) / 2,
        IF(
            K135 = "teilsaniert",
            (MIN(IF(K$1:K$166="teilsaniert",J$1:J$166)) + MAX(IF(K$1:K$166="teilsaniert",J$1:J$166))) / 2,
            (MIN(IF(K$1:K$166="saniert",J$1:J$166)) + MAX(IF(K$1:K$166="saniert",J$1:J$166))) / 2
        )
    )),
    0,
    IF(
        J134 &lt; (IF(
            K135 = "unsaniert",
            (MIN(IF(K$1:K$166="unsaniert",J$1:J$166)) + MAX(IF(K$1:K$166="unsaniert",J$1:J$166))) / 2,
            IF(
                K135 = "teilsaniert",
                (MIN(IF(K$1:K$166="teilsaniert",J$1:J$166)) + MAX(IF(K$1:K$166="teilsaniert",J$1:J$166))) / 2,
                (MIN(IF(K$1:K$166="saniert",J$1:J$166)) + MAX(IF(K$1:K$166="saniert",J$1:J$166))) / 2
            )
        )),
        0,
        I135
    )
)</f>
        <v>0</v>
      </c>
      <c r="O135" s="160"/>
      <c r="P135" s="174">
        <f t="shared" si="41"/>
        <v>-2.6592196806393966</v>
      </c>
      <c r="Q135" s="173">
        <f>_xlfn.NORM.DIST(P135, P5,Q5, TRUE)</f>
        <v>0</v>
      </c>
      <c r="R135" s="174" t="str">
        <f t="shared" si="28"/>
        <v>saniert</v>
      </c>
      <c r="S135" s="174" cm="1">
        <f t="array" ref="S135">IF(
    Q135 &gt; (IF(
        R135 = "unsaniert",
        (MIN(IF(R$1:R$166="unsaniert",Q$1:Q$166)) + MAX(IF(R$1:R$166="unsaniert",Q$1:Q$166))) / 2,
        IF(
            R135 = "teilsaniert",
            (MIN(IF(R$1:R$166="teilsaniert",Q$1:Q$166)) + MAX(IF(R$1:R$166="teilsaniert",Q$1:Q$166))) / 2,
            (MIN(IF(R$1:R$166="saniert",Q$1:Q$166)) + MAX(IF(R$1:R$166="saniert",Q$1:Q$166))) / 2
        )
    )),
    0,
    IF(
        Q134 &lt; (IF(
            R135 = "unsaniert",
            (MIN(IF(R$1:R$166="unsaniert",Q$1:Q$166)) + MAX(IF(R$1:R$166="unsaniert",Q$1:Q$166))) / 2,
            IF(
                R135 = "teilsaniert",
                (MIN(IF(R$1:R$166="teilsaniert",Q$1:Q$166)) + MAX(IF(R$1:R$166="teilsaniert",Q$1:Q$166))) / 2,
                (MIN(IF(R$1:R$166="saniert",Q$1:Q$166)) + MAX(IF(R$1:R$166="saniert",Q$1:Q$166))) / 2
            )
        )),
        0,
        P135
    )
)</f>
        <v>0</v>
      </c>
      <c r="W135" s="174">
        <f t="shared" si="42"/>
        <v>-1.6823624844691714</v>
      </c>
      <c r="X135" s="173">
        <f t="shared" si="29"/>
        <v>0</v>
      </c>
      <c r="Y135" s="174" t="str">
        <f t="shared" si="30"/>
        <v>saniert</v>
      </c>
      <c r="Z135" s="174" cm="1">
        <f t="array" ref="Z135">IF(
    X135 &gt; (IF(
        Y135 = "unsaniert",
        (MIN(IF(Y$29:Y$166="unsaniert",X$29:X$166)) + MAX(IF(Y$29:Y$166="unsaniert",X$29:X$166))) / 2,
        IF(
            Y135 = "teilsaniert",
            (MIN(IF(Y$29:Y$166="teilsaniert",X$29:X$166)) + MAX(IF(Y$29:Y$166="teilsaniert",X$29:X$166))) / 2,
            (MIN(IF(Y$29:Y$166="saniert",X$29:X$166)) + MAX(IF(Y$29:Y$166="saniert",X$29:X$166))) / 2
        )
    )),
    0,
    IF(
        X134 &lt; (IF(
            Y135 = "unsaniert",
            (MIN(IF(Y$29:Y$166="unsaniert",X$29:X$166)) + MAX(IF(Y$29:Y$166="unsaniert",X$29:X$166))) / 2,
            IF(
                Y135 = "teilsaniert",
                (MIN(IF(Y$29:Y$166="teilsaniert",X$29:X$166)) + MAX(IF(Y$29:Y$166="teilsaniert",X$29:X$166))) / 2,
                (MIN(IF(Y$29:Y$166="saniert",X$29:X$166)) + MAX(IF(Y$29:Y$166="saniert",X$29:X$166))) / 2
            )
        )),
        0,
        W135
    )
)</f>
        <v>0</v>
      </c>
      <c r="AA135" s="160"/>
      <c r="AB135" s="160"/>
      <c r="AC135" s="160"/>
      <c r="AD135" s="174">
        <f t="shared" si="43"/>
        <v>-2.2378267054042693</v>
      </c>
      <c r="AE135" s="173">
        <f t="shared" si="31"/>
        <v>0</v>
      </c>
      <c r="AF135" s="174" t="str">
        <f t="shared" si="32"/>
        <v>saniert</v>
      </c>
      <c r="AG135" s="174" cm="1">
        <f t="array" ref="AG135">IF(
    AE135 &gt; (IF(
        AF135 = "unsaniert",
        (MIN(IF(AF$1:AF$166="unsaniert",AE$1:AE$166)) + MAX(IF(AF$1:AF$166="unsaniert",AE$1:AE$166))) / 2,
        IF(
            AF135 = "teilsaniert",
            (MIN(IF(AF$1:AF$166="teilsaniert",AE$1:AE$166)) + MAX(IF(AF$1:AF$166="teilsaniert",AE$1:AE$166))) / 2,
            (MIN(IF(AF$1:AF$166="saniert",AE$1:AE$166)) + MAX(IF(AF$1:AF$166="saniert",AE$1:AE$166))) / 2
        )
    )),
    0,
    IF(
        AE134 &lt; (IF(
            AF135 = "unsaniert",
            (MIN(IF(AF$1:AF$166="unsaniert",AE$1:AE$166)) + MAX(IF(AF$1:AF$166="unsaniert",AE$1:AE$166))) / 2,
            IF(
                AF135 = "teilsaniert",
                (MIN(IF(AF$1:AF$166="teilsaniert",AE$1:AE$166)) + MAX(IF(AF$1:AF$166="teilsaniert",AE$1:AE$166))) / 2,
                (MIN(IF(AF$1:AF$166="saniert",AE$1:AE$166)) + MAX(IF(AF$1:AF$166="saniert",AE$1:AE$166))) / 2
            )
        )),
        0,
        AD135
    )
)</f>
        <v>0</v>
      </c>
      <c r="AH135" s="160"/>
      <c r="AI135" s="160"/>
      <c r="AJ135" s="160"/>
      <c r="AK135" s="174">
        <f t="shared" si="44"/>
        <v>-2.6252517523056613</v>
      </c>
      <c r="AL135" s="173">
        <f t="shared" si="33"/>
        <v>0</v>
      </c>
      <c r="AM135" s="174" t="str">
        <f t="shared" si="34"/>
        <v>saniert</v>
      </c>
      <c r="AN135" s="174" cm="1">
        <f t="array" ref="AN135">IF(
    AL135 &gt; (IF(
        AM135 = "unsaniert",
        (MIN(IF(AM$1:AM$166="unsaniert",AL$1:AL$166)) + MAX(IF(AM$1:AM$166="unsaniert",AL$1:AL$166))) / 2,
        IF(
            AM135 = "teilsaniert",
            (MIN(IF(AM$1:AM$166="teilsaniert",AL$1:AL$166)) + MAX(IF(AM$1:AM$166="teilsaniert",AL$1:AL$166))) / 2,
            (MIN(IF(AM$1:AM$166="saniert",AL$1:AL$166)) + MAX(IF(AM$1:AM$166="saniert",AL$1:AL$166))) / 2
        )
    )),
    0,
    IF(
        AL134 &lt; (IF(
            AM135 = "unsaniert",
            (MIN(IF(AM$1:AM$166="unsaniert",AL$1:AL$166)) + MAX(IF(AM$1:AM$166="unsaniert",AL$1:AL$166))) / 2,
            IF(
                AM135 = "teilsaniert",
                (MIN(IF(AM$1:AM$166="teilsaniert",AL$1:AL$166)) + MAX(IF(AM$1:AM$166="teilsaniert",AL$1:AL$166))) / 2,
                (MIN(IF(AM$1:AM$166="saniert",AL$1:AL$166)) + MAX(IF(AM$1:AM$166="saniert",AL$1:AL$166))) / 2
            )
        )),
        0,
        AK135
    )
)</f>
        <v>0</v>
      </c>
      <c r="AR135" s="174">
        <f t="shared" si="45"/>
        <v>-1.2873568674853</v>
      </c>
      <c r="AS135" s="173">
        <f t="shared" si="35"/>
        <v>2.8278616869342681E-89</v>
      </c>
      <c r="AT135" s="174" t="str">
        <f t="shared" si="36"/>
        <v>saniert</v>
      </c>
      <c r="AU135" s="174" cm="1">
        <f t="array" ref="AU135">IF(
    AS135 &gt; (IF(
        AT135 = "unsaniert",
        (MIN(IF(AT$1:AT$166="unsaniert",AS$1:AS$166)) + MAX(IF(AT$1:AT$166="unsaniert",AS$1:AS$166))) / 2,
        IF(
            AT135 = "teilsaniert",
            (MIN(IF(AT$1:AT$166="teilsaniert",AS$1:AS$166)) + MAX(IF(AT$1:AT$166="teilsaniert",AS$1:AS$166))) / 2,
            (MIN(IF(AT$1:AT$166="saniert",AS$1:AS$166)) + MAX(IF(AT$1:AT$166="saniert",AS$1:AS$166))) / 2
        )
    )),
    0,
    IF(
        AS134 &lt; (IF(
            AT135 = "unsaniert",
            (MIN(IF(AT$1:AT$166="unsaniert",AS$1:AS$166)) + MAX(IF(AT$1:AT$166="unsaniert",AS$1:AS$166))) / 2,
            IF(
                AT135 = "teilsaniert",
                (MIN(IF(AT$1:AT$166="teilsaniert",AS$1:AS$166)) + MAX(IF(AT$1:AT$166="teilsaniert",AS$1:AS$166))) / 2,
                (MIN(IF(AT$1:AT$166="saniert",AS$1:AS$166)) + MAX(IF(AT$1:AT$166="saniert",AS$1:AS$166))) / 2
            )
        )),
        0,
        AR135
    )
)</f>
        <v>0</v>
      </c>
      <c r="AV135" s="160"/>
      <c r="AW135" s="160"/>
      <c r="AX135" s="160"/>
      <c r="AY135" s="174">
        <f t="shared" si="46"/>
        <v>-2.2742580508884944</v>
      </c>
      <c r="AZ135" s="173">
        <f t="shared" si="48"/>
        <v>0</v>
      </c>
      <c r="BA135" s="174" t="str">
        <f t="shared" si="49"/>
        <v>saniert</v>
      </c>
      <c r="BB135" s="174" cm="1">
        <f t="array" ref="BB135">IF(
    AZ135 &gt; (IF(
        BA135 = "unsaniert",
        (MIN(IF(BA$1:BA$166="unsaniert",AZ$1:AZ$166)) + MAX(IF(BA$1:BA$166="unsaniert",AZ$1:AZ$166))) / 2,
        IF(
            BA135 = "teilsaniert",
            (MIN(IF(BA$1:BA$166="teilsaniert",AZ$1:AZ$166)) + MAX(IF(BA$1:BA$166="teilsaniert",AZ$1:AZ$166))) / 2,
            (MIN(IF(BA$1:BA$166="saniert",AZ$1:AZ$166)) + MAX(IF(BA$1:BA$166="saniert",AZ$1:AZ$166))) / 2
        )
    )),
    0,
    IF(
        AZ134 &lt; (IF(
            BA135 = "unsaniert",
            (MIN(IF(BA$1:BA$166="unsaniert",AZ$1:AZ$166)) + MAX(IF(BA$1:BA$166="unsaniert",AZ$1:AZ$166))) / 2,
            IF(
                BA135 = "teilsaniert",
                (MIN(IF(BA$1:BA$166="teilsaniert",AZ$1:AZ$166)) + MAX(IF(BA$1:BA$166="teilsaniert",AZ$1:AZ$166))) / 2,
                (MIN(IF(BA$1:BA$166="saniert",AZ$1:AZ$166)) + MAX(IF(BA$1:BA$166="saniert",AZ$1:AZ$166))) / 2
            )
        )),
        0,
        AY135
    )
)</f>
        <v>0</v>
      </c>
      <c r="BC135" s="160"/>
      <c r="BD135" s="160"/>
      <c r="BE135" s="160"/>
      <c r="BF135" s="174">
        <f t="shared" si="47"/>
        <v>-2.4520028485338807</v>
      </c>
      <c r="BG135" s="173">
        <f t="shared" si="37"/>
        <v>0</v>
      </c>
      <c r="BH135" s="174" t="str">
        <f t="shared" si="38"/>
        <v>saniert</v>
      </c>
      <c r="BI135" s="174" cm="1">
        <f t="array" ref="BI135">IF(
    BG135 &gt; (IF(
        BH135 = "unsaniert",
        (MIN(IF(BH$1:BH$166="unsaniert",BG$1:BG$166)) + MAX(IF(BH$1:BH$166="unsaniert",BG$1:BG$166))) / 2,
        IF(
            BH135 = "teilsaniert",
            (MIN(IF(BH$1:BH$166="teilsaniert",BG$1:BG$166)) + MAX(IF(BH$1:BH$166="teilsaniert",BG$1:BG$166))) / 2,
            (MIN(IF(BH$1:BH$166="saniert",BG$1:BG$166)) + MAX(IF(BH$1:BH$166="saniert",BG$1:BG$166))) / 2
        )
    )),
    0,
    IF(
        BG134 &lt; (IF(
            BH135 = "unsaniert",
            (MIN(IF(BH$1:BH$166="unsaniert",BG$1:BG$166)) + MAX(IF(BH$1:BH$166="unsaniert",BG$1:BG$166))) / 2,
            IF(
                BH135 = "teilsaniert",
                (MIN(IF(BH$1:BH$166="teilsaniert",BG$1:BG$166)) + MAX(IF(BH$1:BH$166="teilsaniert",BG$1:BG$166))) / 2,
                (MIN(IF(BH$1:BH$166="saniert",BG$1:BG$166)) + MAX(IF(BH$1:BH$166="saniert",BG$1:BG$166))) / 2
            )
        )),
        0,
        BF135
    )
)</f>
        <v>0</v>
      </c>
    </row>
    <row r="136" spans="2:61">
      <c r="B136" s="174">
        <f t="shared" si="39"/>
        <v>-1.7157274690470647</v>
      </c>
      <c r="C136" s="173">
        <f>_xlfn.NORM.DIST(B136, B5,C5, TRUE)</f>
        <v>0</v>
      </c>
      <c r="D136" s="174" t="str">
        <f t="shared" si="26"/>
        <v>saniert</v>
      </c>
      <c r="E136" s="174" cm="1">
        <f t="array" ref="E136">IF(
    C136 &gt; (IF(
        D136 = "unsaniert",
        (MIN(IF(D$1:D$166="unsaniert",C$1:C$166)) + MAX(IF(D$1:D$166="unsaniert",C$1:C$166))) / 2,
        IF(
            D136 = "teilsaniert",
            (MIN(IF(D$1:D$166="teilsaniert",C$1:C$166)) + MAX(IF(D$1:D$166="teilsaniert",C$1:C$166))) / 2,
            (MIN(IF(D$1:D$166="saniert",C$1:C$166)) + MAX(IF(D$1:D$166="saniert",C$1:C$166))) / 2
        )
    )),
    0,
    IF(
        C135 &lt; (IF(
            D136 = "unsaniert",
            (MIN(IF(D$1:D$166="unsaniert",C$1:C$166)) + MAX(IF(D$1:D$166="unsaniert",C$1:C$166))) / 2,
            IF(
                D136 = "teilsaniert",
                (MIN(IF(D$1:D$166="teilsaniert",C$1:C$166)) + MAX(IF(D$1:D$166="teilsaniert",C$1:C$166))) / 2,
                (MIN(IF(D$1:D$166="saniert",C$1:C$166)) + MAX(IF(D$1:D$166="saniert",C$1:C$166))) / 2
            )
        )),
        0,
        B136
    )
)</f>
        <v>0</v>
      </c>
      <c r="H136" s="160"/>
      <c r="I136" s="174">
        <f t="shared" si="40"/>
        <v>-2.2629730766585663</v>
      </c>
      <c r="J136" s="173">
        <f>_xlfn.NORM.DIST(I136, I5,J5, TRUE)</f>
        <v>0</v>
      </c>
      <c r="K136" s="174" t="str">
        <f t="shared" si="27"/>
        <v>saniert</v>
      </c>
      <c r="L136" s="174" cm="1">
        <f t="array" ref="L136">IF(
    J136 &gt; (IF(
        K136 = "unsaniert",
        (MIN(IF(K$1:K$166="unsaniert",J$1:J$166)) + MAX(IF(K$1:K$166="unsaniert",J$1:J$166))) / 2,
        IF(
            K136 = "teilsaniert",
            (MIN(IF(K$1:K$166="teilsaniert",J$1:J$166)) + MAX(IF(K$1:K$166="teilsaniert",J$1:J$166))) / 2,
            (MIN(IF(K$1:K$166="saniert",J$1:J$166)) + MAX(IF(K$1:K$166="saniert",J$1:J$166))) / 2
        )
    )),
    0,
    IF(
        J135 &lt; (IF(
            K136 = "unsaniert",
            (MIN(IF(K$1:K$166="unsaniert",J$1:J$166)) + MAX(IF(K$1:K$166="unsaniert",J$1:J$166))) / 2,
            IF(
                K136 = "teilsaniert",
                (MIN(IF(K$1:K$166="teilsaniert",J$1:J$166)) + MAX(IF(K$1:K$166="teilsaniert",J$1:J$166))) / 2,
                (MIN(IF(K$1:K$166="saniert",J$1:J$166)) + MAX(IF(K$1:K$166="saniert",J$1:J$166))) / 2
            )
        )),
        0,
        I136
    )
)</f>
        <v>0</v>
      </c>
      <c r="O136" s="160"/>
      <c r="P136" s="174">
        <f t="shared" si="41"/>
        <v>-2.6892196806393964</v>
      </c>
      <c r="Q136" s="173">
        <f>_xlfn.NORM.DIST(P136, P5,Q5, TRUE)</f>
        <v>0</v>
      </c>
      <c r="R136" s="174" t="str">
        <f t="shared" si="28"/>
        <v>saniert</v>
      </c>
      <c r="S136" s="174" cm="1">
        <f t="array" ref="S136">IF(
    Q136 &gt; (IF(
        R136 = "unsaniert",
        (MIN(IF(R$1:R$166="unsaniert",Q$1:Q$166)) + MAX(IF(R$1:R$166="unsaniert",Q$1:Q$166))) / 2,
        IF(
            R136 = "teilsaniert",
            (MIN(IF(R$1:R$166="teilsaniert",Q$1:Q$166)) + MAX(IF(R$1:R$166="teilsaniert",Q$1:Q$166))) / 2,
            (MIN(IF(R$1:R$166="saniert",Q$1:Q$166)) + MAX(IF(R$1:R$166="saniert",Q$1:Q$166))) / 2
        )
    )),
    0,
    IF(
        Q135 &lt; (IF(
            R136 = "unsaniert",
            (MIN(IF(R$1:R$166="unsaniert",Q$1:Q$166)) + MAX(IF(R$1:R$166="unsaniert",Q$1:Q$166))) / 2,
            IF(
                R136 = "teilsaniert",
                (MIN(IF(R$1:R$166="teilsaniert",Q$1:Q$166)) + MAX(IF(R$1:R$166="teilsaniert",Q$1:Q$166))) / 2,
                (MIN(IF(R$1:R$166="saniert",Q$1:Q$166)) + MAX(IF(R$1:R$166="saniert",Q$1:Q$166))) / 2
            )
        )),
        0,
        P136
    )
)</f>
        <v>0</v>
      </c>
      <c r="W136" s="174">
        <f t="shared" si="42"/>
        <v>-1.7123624844691714</v>
      </c>
      <c r="X136" s="173">
        <f t="shared" si="29"/>
        <v>0</v>
      </c>
      <c r="Y136" s="174" t="str">
        <f t="shared" si="30"/>
        <v>saniert</v>
      </c>
      <c r="Z136" s="174" cm="1">
        <f t="array" ref="Z136">IF(
    X136 &gt; (IF(
        Y136 = "unsaniert",
        (MIN(IF(Y$29:Y$166="unsaniert",X$29:X$166)) + MAX(IF(Y$29:Y$166="unsaniert",X$29:X$166))) / 2,
        IF(
            Y136 = "teilsaniert",
            (MIN(IF(Y$29:Y$166="teilsaniert",X$29:X$166)) + MAX(IF(Y$29:Y$166="teilsaniert",X$29:X$166))) / 2,
            (MIN(IF(Y$29:Y$166="saniert",X$29:X$166)) + MAX(IF(Y$29:Y$166="saniert",X$29:X$166))) / 2
        )
    )),
    0,
    IF(
        X135 &lt; (IF(
            Y136 = "unsaniert",
            (MIN(IF(Y$29:Y$166="unsaniert",X$29:X$166)) + MAX(IF(Y$29:Y$166="unsaniert",X$29:X$166))) / 2,
            IF(
                Y136 = "teilsaniert",
                (MIN(IF(Y$29:Y$166="teilsaniert",X$29:X$166)) + MAX(IF(Y$29:Y$166="teilsaniert",X$29:X$166))) / 2,
                (MIN(IF(Y$29:Y$166="saniert",X$29:X$166)) + MAX(IF(Y$29:Y$166="saniert",X$29:X$166))) / 2
            )
        )),
        0,
        W136
    )
)</f>
        <v>0</v>
      </c>
      <c r="AA136" s="160"/>
      <c r="AB136" s="160"/>
      <c r="AC136" s="160"/>
      <c r="AD136" s="174">
        <f t="shared" si="43"/>
        <v>-2.2678267054042691</v>
      </c>
      <c r="AE136" s="173">
        <f t="shared" si="31"/>
        <v>0</v>
      </c>
      <c r="AF136" s="174" t="str">
        <f t="shared" si="32"/>
        <v>saniert</v>
      </c>
      <c r="AG136" s="174" cm="1">
        <f t="array" ref="AG136">IF(
    AE136 &gt; (IF(
        AF136 = "unsaniert",
        (MIN(IF(AF$1:AF$166="unsaniert",AE$1:AE$166)) + MAX(IF(AF$1:AF$166="unsaniert",AE$1:AE$166))) / 2,
        IF(
            AF136 = "teilsaniert",
            (MIN(IF(AF$1:AF$166="teilsaniert",AE$1:AE$166)) + MAX(IF(AF$1:AF$166="teilsaniert",AE$1:AE$166))) / 2,
            (MIN(IF(AF$1:AF$166="saniert",AE$1:AE$166)) + MAX(IF(AF$1:AF$166="saniert",AE$1:AE$166))) / 2
        )
    )),
    0,
    IF(
        AE135 &lt; (IF(
            AF136 = "unsaniert",
            (MIN(IF(AF$1:AF$166="unsaniert",AE$1:AE$166)) + MAX(IF(AF$1:AF$166="unsaniert",AE$1:AE$166))) / 2,
            IF(
                AF136 = "teilsaniert",
                (MIN(IF(AF$1:AF$166="teilsaniert",AE$1:AE$166)) + MAX(IF(AF$1:AF$166="teilsaniert",AE$1:AE$166))) / 2,
                (MIN(IF(AF$1:AF$166="saniert",AE$1:AE$166)) + MAX(IF(AF$1:AF$166="saniert",AE$1:AE$166))) / 2
            )
        )),
        0,
        AD136
    )
)</f>
        <v>0</v>
      </c>
      <c r="AH136" s="160"/>
      <c r="AI136" s="160"/>
      <c r="AJ136" s="160"/>
      <c r="AK136" s="174">
        <f t="shared" si="44"/>
        <v>-2.6552517523056611</v>
      </c>
      <c r="AL136" s="173">
        <f t="shared" si="33"/>
        <v>0</v>
      </c>
      <c r="AM136" s="174" t="str">
        <f t="shared" si="34"/>
        <v>saniert</v>
      </c>
      <c r="AN136" s="174" cm="1">
        <f t="array" ref="AN136">IF(
    AL136 &gt; (IF(
        AM136 = "unsaniert",
        (MIN(IF(AM$1:AM$166="unsaniert",AL$1:AL$166)) + MAX(IF(AM$1:AM$166="unsaniert",AL$1:AL$166))) / 2,
        IF(
            AM136 = "teilsaniert",
            (MIN(IF(AM$1:AM$166="teilsaniert",AL$1:AL$166)) + MAX(IF(AM$1:AM$166="teilsaniert",AL$1:AL$166))) / 2,
            (MIN(IF(AM$1:AM$166="saniert",AL$1:AL$166)) + MAX(IF(AM$1:AM$166="saniert",AL$1:AL$166))) / 2
        )
    )),
    0,
    IF(
        AL135 &lt; (IF(
            AM136 = "unsaniert",
            (MIN(IF(AM$1:AM$166="unsaniert",AL$1:AL$166)) + MAX(IF(AM$1:AM$166="unsaniert",AL$1:AL$166))) / 2,
            IF(
                AM136 = "teilsaniert",
                (MIN(IF(AM$1:AM$166="teilsaniert",AL$1:AL$166)) + MAX(IF(AM$1:AM$166="teilsaniert",AL$1:AL$166))) / 2,
                (MIN(IF(AM$1:AM$166="saniert",AL$1:AL$166)) + MAX(IF(AM$1:AM$166="saniert",AL$1:AL$166))) / 2
            )
        )),
        0,
        AK136
    )
)</f>
        <v>0</v>
      </c>
      <c r="AR136" s="174">
        <f t="shared" si="45"/>
        <v>-1.3173568674853</v>
      </c>
      <c r="AS136" s="173">
        <f t="shared" si="35"/>
        <v>2.7385702836956535E-91</v>
      </c>
      <c r="AT136" s="174" t="str">
        <f t="shared" si="36"/>
        <v>saniert</v>
      </c>
      <c r="AU136" s="174" cm="1">
        <f t="array" ref="AU136">IF(
    AS136 &gt; (IF(
        AT136 = "unsaniert",
        (MIN(IF(AT$1:AT$166="unsaniert",AS$1:AS$166)) + MAX(IF(AT$1:AT$166="unsaniert",AS$1:AS$166))) / 2,
        IF(
            AT136 = "teilsaniert",
            (MIN(IF(AT$1:AT$166="teilsaniert",AS$1:AS$166)) + MAX(IF(AT$1:AT$166="teilsaniert",AS$1:AS$166))) / 2,
            (MIN(IF(AT$1:AT$166="saniert",AS$1:AS$166)) + MAX(IF(AT$1:AT$166="saniert",AS$1:AS$166))) / 2
        )
    )),
    0,
    IF(
        AS135 &lt; (IF(
            AT136 = "unsaniert",
            (MIN(IF(AT$1:AT$166="unsaniert",AS$1:AS$166)) + MAX(IF(AT$1:AT$166="unsaniert",AS$1:AS$166))) / 2,
            IF(
                AT136 = "teilsaniert",
                (MIN(IF(AT$1:AT$166="teilsaniert",AS$1:AS$166)) + MAX(IF(AT$1:AT$166="teilsaniert",AS$1:AS$166))) / 2,
                (MIN(IF(AT$1:AT$166="saniert",AS$1:AS$166)) + MAX(IF(AT$1:AT$166="saniert",AS$1:AS$166))) / 2
            )
        )),
        0,
        AR136
    )
)</f>
        <v>0</v>
      </c>
      <c r="AV136" s="160"/>
      <c r="AW136" s="160"/>
      <c r="AX136" s="160"/>
      <c r="AY136" s="174">
        <f t="shared" si="46"/>
        <v>-2.3042580508884942</v>
      </c>
      <c r="AZ136" s="173">
        <f t="shared" si="48"/>
        <v>0</v>
      </c>
      <c r="BA136" s="174" t="str">
        <f t="shared" si="49"/>
        <v>saniert</v>
      </c>
      <c r="BB136" s="174" cm="1">
        <f t="array" ref="BB136">IF(
    AZ136 &gt; (IF(
        BA136 = "unsaniert",
        (MIN(IF(BA$1:BA$166="unsaniert",AZ$1:AZ$166)) + MAX(IF(BA$1:BA$166="unsaniert",AZ$1:AZ$166))) / 2,
        IF(
            BA136 = "teilsaniert",
            (MIN(IF(BA$1:BA$166="teilsaniert",AZ$1:AZ$166)) + MAX(IF(BA$1:BA$166="teilsaniert",AZ$1:AZ$166))) / 2,
            (MIN(IF(BA$1:BA$166="saniert",AZ$1:AZ$166)) + MAX(IF(BA$1:BA$166="saniert",AZ$1:AZ$166))) / 2
        )
    )),
    0,
    IF(
        AZ135 &lt; (IF(
            BA136 = "unsaniert",
            (MIN(IF(BA$1:BA$166="unsaniert",AZ$1:AZ$166)) + MAX(IF(BA$1:BA$166="unsaniert",AZ$1:AZ$166))) / 2,
            IF(
                BA136 = "teilsaniert",
                (MIN(IF(BA$1:BA$166="teilsaniert",AZ$1:AZ$166)) + MAX(IF(BA$1:BA$166="teilsaniert",AZ$1:AZ$166))) / 2,
                (MIN(IF(BA$1:BA$166="saniert",AZ$1:AZ$166)) + MAX(IF(BA$1:BA$166="saniert",AZ$1:AZ$166))) / 2
            )
        )),
        0,
        AY136
    )
)</f>
        <v>0</v>
      </c>
      <c r="BC136" s="160"/>
      <c r="BD136" s="160"/>
      <c r="BE136" s="160"/>
      <c r="BF136" s="174">
        <f t="shared" si="47"/>
        <v>-2.4820028485338805</v>
      </c>
      <c r="BG136" s="173">
        <f t="shared" si="37"/>
        <v>0</v>
      </c>
      <c r="BH136" s="174" t="str">
        <f t="shared" si="38"/>
        <v>saniert</v>
      </c>
      <c r="BI136" s="174" cm="1">
        <f t="array" ref="BI136">IF(
    BG136 &gt; (IF(
        BH136 = "unsaniert",
        (MIN(IF(BH$1:BH$166="unsaniert",BG$1:BG$166)) + MAX(IF(BH$1:BH$166="unsaniert",BG$1:BG$166))) / 2,
        IF(
            BH136 = "teilsaniert",
            (MIN(IF(BH$1:BH$166="teilsaniert",BG$1:BG$166)) + MAX(IF(BH$1:BH$166="teilsaniert",BG$1:BG$166))) / 2,
            (MIN(IF(BH$1:BH$166="saniert",BG$1:BG$166)) + MAX(IF(BH$1:BH$166="saniert",BG$1:BG$166))) / 2
        )
    )),
    0,
    IF(
        BG135 &lt; (IF(
            BH136 = "unsaniert",
            (MIN(IF(BH$1:BH$166="unsaniert",BG$1:BG$166)) + MAX(IF(BH$1:BH$166="unsaniert",BG$1:BG$166))) / 2,
            IF(
                BH136 = "teilsaniert",
                (MIN(IF(BH$1:BH$166="teilsaniert",BG$1:BG$166)) + MAX(IF(BH$1:BH$166="teilsaniert",BG$1:BG$166))) / 2,
                (MIN(IF(BH$1:BH$166="saniert",BG$1:BG$166)) + MAX(IF(BH$1:BH$166="saniert",BG$1:BG$166))) / 2
            )
        )),
        0,
        BF136
    )
)</f>
        <v>0</v>
      </c>
    </row>
    <row r="137" spans="2:61">
      <c r="B137" s="174">
        <f t="shared" si="39"/>
        <v>-1.7457274690470648</v>
      </c>
      <c r="C137" s="173">
        <f>_xlfn.NORM.DIST(B137, B5,C5, TRUE)</f>
        <v>0</v>
      </c>
      <c r="D137" s="174" t="str">
        <f t="shared" si="26"/>
        <v>saniert</v>
      </c>
      <c r="E137" s="174" cm="1">
        <f t="array" ref="E137">IF(
    C137 &gt; (IF(
        D137 = "unsaniert",
        (MIN(IF(D$1:D$166="unsaniert",C$1:C$166)) + MAX(IF(D$1:D$166="unsaniert",C$1:C$166))) / 2,
        IF(
            D137 = "teilsaniert",
            (MIN(IF(D$1:D$166="teilsaniert",C$1:C$166)) + MAX(IF(D$1:D$166="teilsaniert",C$1:C$166))) / 2,
            (MIN(IF(D$1:D$166="saniert",C$1:C$166)) + MAX(IF(D$1:D$166="saniert",C$1:C$166))) / 2
        )
    )),
    0,
    IF(
        C136 &lt; (IF(
            D137 = "unsaniert",
            (MIN(IF(D$1:D$166="unsaniert",C$1:C$166)) + MAX(IF(D$1:D$166="unsaniert",C$1:C$166))) / 2,
            IF(
                D137 = "teilsaniert",
                (MIN(IF(D$1:D$166="teilsaniert",C$1:C$166)) + MAX(IF(D$1:D$166="teilsaniert",C$1:C$166))) / 2,
                (MIN(IF(D$1:D$166="saniert",C$1:C$166)) + MAX(IF(D$1:D$166="saniert",C$1:C$166))) / 2
            )
        )),
        0,
        B137
    )
)</f>
        <v>0</v>
      </c>
      <c r="H137" s="160"/>
      <c r="I137" s="174">
        <f t="shared" si="40"/>
        <v>-2.2929730766585661</v>
      </c>
      <c r="J137" s="173">
        <f>_xlfn.NORM.DIST(I137, I5,J5, TRUE)</f>
        <v>0</v>
      </c>
      <c r="K137" s="174" t="str">
        <f t="shared" si="27"/>
        <v>saniert</v>
      </c>
      <c r="L137" s="174" cm="1">
        <f t="array" ref="L137">IF(
    J137 &gt; (IF(
        K137 = "unsaniert",
        (MIN(IF(K$1:K$166="unsaniert",J$1:J$166)) + MAX(IF(K$1:K$166="unsaniert",J$1:J$166))) / 2,
        IF(
            K137 = "teilsaniert",
            (MIN(IF(K$1:K$166="teilsaniert",J$1:J$166)) + MAX(IF(K$1:K$166="teilsaniert",J$1:J$166))) / 2,
            (MIN(IF(K$1:K$166="saniert",J$1:J$166)) + MAX(IF(K$1:K$166="saniert",J$1:J$166))) / 2
        )
    )),
    0,
    IF(
        J136 &lt; (IF(
            K137 = "unsaniert",
            (MIN(IF(K$1:K$166="unsaniert",J$1:J$166)) + MAX(IF(K$1:K$166="unsaniert",J$1:J$166))) / 2,
            IF(
                K137 = "teilsaniert",
                (MIN(IF(K$1:K$166="teilsaniert",J$1:J$166)) + MAX(IF(K$1:K$166="teilsaniert",J$1:J$166))) / 2,
                (MIN(IF(K$1:K$166="saniert",J$1:J$166)) + MAX(IF(K$1:K$166="saniert",J$1:J$166))) / 2
            )
        )),
        0,
        I137
    )
)</f>
        <v>0</v>
      </c>
      <c r="O137" s="160"/>
      <c r="P137" s="174">
        <f t="shared" si="41"/>
        <v>-2.7192196806393962</v>
      </c>
      <c r="Q137" s="173">
        <f>_xlfn.NORM.DIST(P137, P5,Q5, TRUE)</f>
        <v>0</v>
      </c>
      <c r="R137" s="174" t="str">
        <f t="shared" si="28"/>
        <v>saniert</v>
      </c>
      <c r="S137" s="174" cm="1">
        <f t="array" ref="S137">IF(
    Q137 &gt; (IF(
        R137 = "unsaniert",
        (MIN(IF(R$1:R$166="unsaniert",Q$1:Q$166)) + MAX(IF(R$1:R$166="unsaniert",Q$1:Q$166))) / 2,
        IF(
            R137 = "teilsaniert",
            (MIN(IF(R$1:R$166="teilsaniert",Q$1:Q$166)) + MAX(IF(R$1:R$166="teilsaniert",Q$1:Q$166))) / 2,
            (MIN(IF(R$1:R$166="saniert",Q$1:Q$166)) + MAX(IF(R$1:R$166="saniert",Q$1:Q$166))) / 2
        )
    )),
    0,
    IF(
        Q136 &lt; (IF(
            R137 = "unsaniert",
            (MIN(IF(R$1:R$166="unsaniert",Q$1:Q$166)) + MAX(IF(R$1:R$166="unsaniert",Q$1:Q$166))) / 2,
            IF(
                R137 = "teilsaniert",
                (MIN(IF(R$1:R$166="teilsaniert",Q$1:Q$166)) + MAX(IF(R$1:R$166="teilsaniert",Q$1:Q$166))) / 2,
                (MIN(IF(R$1:R$166="saniert",Q$1:Q$166)) + MAX(IF(R$1:R$166="saniert",Q$1:Q$166))) / 2
            )
        )),
        0,
        P137
    )
)</f>
        <v>0</v>
      </c>
      <c r="W137" s="174">
        <f t="shared" si="42"/>
        <v>-1.7423624844691714</v>
      </c>
      <c r="X137" s="173">
        <f t="shared" si="29"/>
        <v>0</v>
      </c>
      <c r="Y137" s="174" t="str">
        <f t="shared" si="30"/>
        <v>saniert</v>
      </c>
      <c r="Z137" s="174" cm="1">
        <f t="array" ref="Z137">IF(
    X137 &gt; (IF(
        Y137 = "unsaniert",
        (MIN(IF(Y$29:Y$166="unsaniert",X$29:X$166)) + MAX(IF(Y$29:Y$166="unsaniert",X$29:X$166))) / 2,
        IF(
            Y137 = "teilsaniert",
            (MIN(IF(Y$29:Y$166="teilsaniert",X$29:X$166)) + MAX(IF(Y$29:Y$166="teilsaniert",X$29:X$166))) / 2,
            (MIN(IF(Y$29:Y$166="saniert",X$29:X$166)) + MAX(IF(Y$29:Y$166="saniert",X$29:X$166))) / 2
        )
    )),
    0,
    IF(
        X136 &lt; (IF(
            Y137 = "unsaniert",
            (MIN(IF(Y$29:Y$166="unsaniert",X$29:X$166)) + MAX(IF(Y$29:Y$166="unsaniert",X$29:X$166))) / 2,
            IF(
                Y137 = "teilsaniert",
                (MIN(IF(Y$29:Y$166="teilsaniert",X$29:X$166)) + MAX(IF(Y$29:Y$166="teilsaniert",X$29:X$166))) / 2,
                (MIN(IF(Y$29:Y$166="saniert",X$29:X$166)) + MAX(IF(Y$29:Y$166="saniert",X$29:X$166))) / 2
            )
        )),
        0,
        W137
    )
)</f>
        <v>0</v>
      </c>
      <c r="AA137" s="160"/>
      <c r="AB137" s="160"/>
      <c r="AC137" s="160"/>
      <c r="AD137" s="174">
        <f t="shared" si="43"/>
        <v>-2.2978267054042689</v>
      </c>
      <c r="AE137" s="173">
        <f t="shared" si="31"/>
        <v>0</v>
      </c>
      <c r="AF137" s="174" t="str">
        <f t="shared" si="32"/>
        <v>saniert</v>
      </c>
      <c r="AG137" s="174" cm="1">
        <f t="array" ref="AG137">IF(
    AE137 &gt; (IF(
        AF137 = "unsaniert",
        (MIN(IF(AF$1:AF$166="unsaniert",AE$1:AE$166)) + MAX(IF(AF$1:AF$166="unsaniert",AE$1:AE$166))) / 2,
        IF(
            AF137 = "teilsaniert",
            (MIN(IF(AF$1:AF$166="teilsaniert",AE$1:AE$166)) + MAX(IF(AF$1:AF$166="teilsaniert",AE$1:AE$166))) / 2,
            (MIN(IF(AF$1:AF$166="saniert",AE$1:AE$166)) + MAX(IF(AF$1:AF$166="saniert",AE$1:AE$166))) / 2
        )
    )),
    0,
    IF(
        AE136 &lt; (IF(
            AF137 = "unsaniert",
            (MIN(IF(AF$1:AF$166="unsaniert",AE$1:AE$166)) + MAX(IF(AF$1:AF$166="unsaniert",AE$1:AE$166))) / 2,
            IF(
                AF137 = "teilsaniert",
                (MIN(IF(AF$1:AF$166="teilsaniert",AE$1:AE$166)) + MAX(IF(AF$1:AF$166="teilsaniert",AE$1:AE$166))) / 2,
                (MIN(IF(AF$1:AF$166="saniert",AE$1:AE$166)) + MAX(IF(AF$1:AF$166="saniert",AE$1:AE$166))) / 2
            )
        )),
        0,
        AD137
    )
)</f>
        <v>0</v>
      </c>
      <c r="AH137" s="160"/>
      <c r="AI137" s="160"/>
      <c r="AJ137" s="160"/>
      <c r="AK137" s="174">
        <f t="shared" si="44"/>
        <v>-2.6852517523056609</v>
      </c>
      <c r="AL137" s="173">
        <f t="shared" si="33"/>
        <v>0</v>
      </c>
      <c r="AM137" s="174" t="str">
        <f t="shared" si="34"/>
        <v>saniert</v>
      </c>
      <c r="AN137" s="174" cm="1">
        <f t="array" ref="AN137">IF(
    AL137 &gt; (IF(
        AM137 = "unsaniert",
        (MIN(IF(AM$1:AM$166="unsaniert",AL$1:AL$166)) + MAX(IF(AM$1:AM$166="unsaniert",AL$1:AL$166))) / 2,
        IF(
            AM137 = "teilsaniert",
            (MIN(IF(AM$1:AM$166="teilsaniert",AL$1:AL$166)) + MAX(IF(AM$1:AM$166="teilsaniert",AL$1:AL$166))) / 2,
            (MIN(IF(AM$1:AM$166="saniert",AL$1:AL$166)) + MAX(IF(AM$1:AM$166="saniert",AL$1:AL$166))) / 2
        )
    )),
    0,
    IF(
        AL136 &lt; (IF(
            AM137 = "unsaniert",
            (MIN(IF(AM$1:AM$166="unsaniert",AL$1:AL$166)) + MAX(IF(AM$1:AM$166="unsaniert",AL$1:AL$166))) / 2,
            IF(
                AM137 = "teilsaniert",
                (MIN(IF(AM$1:AM$166="teilsaniert",AL$1:AL$166)) + MAX(IF(AM$1:AM$166="teilsaniert",AL$1:AL$166))) / 2,
                (MIN(IF(AM$1:AM$166="saniert",AL$1:AL$166)) + MAX(IF(AM$1:AM$166="saniert",AL$1:AL$166))) / 2
            )
        )),
        0,
        AK137
    )
)</f>
        <v>0</v>
      </c>
      <c r="AR137" s="174">
        <f t="shared" si="45"/>
        <v>-1.3473568674853</v>
      </c>
      <c r="AS137" s="173">
        <f t="shared" si="35"/>
        <v>2.5157844347793066E-93</v>
      </c>
      <c r="AT137" s="174" t="str">
        <f t="shared" si="36"/>
        <v>saniert</v>
      </c>
      <c r="AU137" s="174" cm="1">
        <f t="array" ref="AU137">IF(
    AS137 &gt; (IF(
        AT137 = "unsaniert",
        (MIN(IF(AT$1:AT$166="unsaniert",AS$1:AS$166)) + MAX(IF(AT$1:AT$166="unsaniert",AS$1:AS$166))) / 2,
        IF(
            AT137 = "teilsaniert",
            (MIN(IF(AT$1:AT$166="teilsaniert",AS$1:AS$166)) + MAX(IF(AT$1:AT$166="teilsaniert",AS$1:AS$166))) / 2,
            (MIN(IF(AT$1:AT$166="saniert",AS$1:AS$166)) + MAX(IF(AT$1:AT$166="saniert",AS$1:AS$166))) / 2
        )
    )),
    0,
    IF(
        AS136 &lt; (IF(
            AT137 = "unsaniert",
            (MIN(IF(AT$1:AT$166="unsaniert",AS$1:AS$166)) + MAX(IF(AT$1:AT$166="unsaniert",AS$1:AS$166))) / 2,
            IF(
                AT137 = "teilsaniert",
                (MIN(IF(AT$1:AT$166="teilsaniert",AS$1:AS$166)) + MAX(IF(AT$1:AT$166="teilsaniert",AS$1:AS$166))) / 2,
                (MIN(IF(AT$1:AT$166="saniert",AS$1:AS$166)) + MAX(IF(AT$1:AT$166="saniert",AS$1:AS$166))) / 2
            )
        )),
        0,
        AR137
    )
)</f>
        <v>0</v>
      </c>
      <c r="AV137" s="160"/>
      <c r="AW137" s="160"/>
      <c r="AX137" s="160"/>
      <c r="AY137" s="174">
        <f t="shared" si="46"/>
        <v>-2.334258050888494</v>
      </c>
      <c r="AZ137" s="173">
        <f t="shared" si="48"/>
        <v>0</v>
      </c>
      <c r="BA137" s="174" t="str">
        <f t="shared" si="49"/>
        <v>saniert</v>
      </c>
      <c r="BB137" s="174" cm="1">
        <f t="array" ref="BB137">IF(
    AZ137 &gt; (IF(
        BA137 = "unsaniert",
        (MIN(IF(BA$1:BA$166="unsaniert",AZ$1:AZ$166)) + MAX(IF(BA$1:BA$166="unsaniert",AZ$1:AZ$166))) / 2,
        IF(
            BA137 = "teilsaniert",
            (MIN(IF(BA$1:BA$166="teilsaniert",AZ$1:AZ$166)) + MAX(IF(BA$1:BA$166="teilsaniert",AZ$1:AZ$166))) / 2,
            (MIN(IF(BA$1:BA$166="saniert",AZ$1:AZ$166)) + MAX(IF(BA$1:BA$166="saniert",AZ$1:AZ$166))) / 2
        )
    )),
    0,
    IF(
        AZ136 &lt; (IF(
            BA137 = "unsaniert",
            (MIN(IF(BA$1:BA$166="unsaniert",AZ$1:AZ$166)) + MAX(IF(BA$1:BA$166="unsaniert",AZ$1:AZ$166))) / 2,
            IF(
                BA137 = "teilsaniert",
                (MIN(IF(BA$1:BA$166="teilsaniert",AZ$1:AZ$166)) + MAX(IF(BA$1:BA$166="teilsaniert",AZ$1:AZ$166))) / 2,
                (MIN(IF(BA$1:BA$166="saniert",AZ$1:AZ$166)) + MAX(IF(BA$1:BA$166="saniert",AZ$1:AZ$166))) / 2
            )
        )),
        0,
        AY137
    )
)</f>
        <v>0</v>
      </c>
      <c r="BC137" s="160"/>
      <c r="BD137" s="160"/>
      <c r="BE137" s="160"/>
      <c r="BF137" s="174">
        <f t="shared" si="47"/>
        <v>-2.5120028485338803</v>
      </c>
      <c r="BG137" s="173">
        <f t="shared" si="37"/>
        <v>0</v>
      </c>
      <c r="BH137" s="174" t="str">
        <f t="shared" si="38"/>
        <v>saniert</v>
      </c>
      <c r="BI137" s="174" cm="1">
        <f t="array" ref="BI137">IF(
    BG137 &gt; (IF(
        BH137 = "unsaniert",
        (MIN(IF(BH$1:BH$166="unsaniert",BG$1:BG$166)) + MAX(IF(BH$1:BH$166="unsaniert",BG$1:BG$166))) / 2,
        IF(
            BH137 = "teilsaniert",
            (MIN(IF(BH$1:BH$166="teilsaniert",BG$1:BG$166)) + MAX(IF(BH$1:BH$166="teilsaniert",BG$1:BG$166))) / 2,
            (MIN(IF(BH$1:BH$166="saniert",BG$1:BG$166)) + MAX(IF(BH$1:BH$166="saniert",BG$1:BG$166))) / 2
        )
    )),
    0,
    IF(
        BG136 &lt; (IF(
            BH137 = "unsaniert",
            (MIN(IF(BH$1:BH$166="unsaniert",BG$1:BG$166)) + MAX(IF(BH$1:BH$166="unsaniert",BG$1:BG$166))) / 2,
            IF(
                BH137 = "teilsaniert",
                (MIN(IF(BH$1:BH$166="teilsaniert",BG$1:BG$166)) + MAX(IF(BH$1:BH$166="teilsaniert",BG$1:BG$166))) / 2,
                (MIN(IF(BH$1:BH$166="saniert",BG$1:BG$166)) + MAX(IF(BH$1:BH$166="saniert",BG$1:BG$166))) / 2
            )
        )),
        0,
        BF137
    )
)</f>
        <v>0</v>
      </c>
    </row>
    <row r="138" spans="2:61">
      <c r="B138" s="174">
        <f t="shared" si="39"/>
        <v>-1.7757274690470648</v>
      </c>
      <c r="C138" s="173">
        <f>_xlfn.NORM.DIST(B138, B5,C5, TRUE)</f>
        <v>0</v>
      </c>
      <c r="D138" s="174" t="str">
        <f t="shared" si="26"/>
        <v>saniert</v>
      </c>
      <c r="E138" s="174" cm="1">
        <f t="array" ref="E138">IF(
    C138 &gt; (IF(
        D138 = "unsaniert",
        (MIN(IF(D$1:D$166="unsaniert",C$1:C$166)) + MAX(IF(D$1:D$166="unsaniert",C$1:C$166))) / 2,
        IF(
            D138 = "teilsaniert",
            (MIN(IF(D$1:D$166="teilsaniert",C$1:C$166)) + MAX(IF(D$1:D$166="teilsaniert",C$1:C$166))) / 2,
            (MIN(IF(D$1:D$166="saniert",C$1:C$166)) + MAX(IF(D$1:D$166="saniert",C$1:C$166))) / 2
        )
    )),
    0,
    IF(
        C137 &lt; (IF(
            D138 = "unsaniert",
            (MIN(IF(D$1:D$166="unsaniert",C$1:C$166)) + MAX(IF(D$1:D$166="unsaniert",C$1:C$166))) / 2,
            IF(
                D138 = "teilsaniert",
                (MIN(IF(D$1:D$166="teilsaniert",C$1:C$166)) + MAX(IF(D$1:D$166="teilsaniert",C$1:C$166))) / 2,
                (MIN(IF(D$1:D$166="saniert",C$1:C$166)) + MAX(IF(D$1:D$166="saniert",C$1:C$166))) / 2
            )
        )),
        0,
        B138
    )
)</f>
        <v>0</v>
      </c>
      <c r="H138" s="160"/>
      <c r="I138" s="174">
        <f t="shared" si="40"/>
        <v>-2.3229730766585659</v>
      </c>
      <c r="J138" s="173">
        <f>_xlfn.NORM.DIST(I138, I5,J5, TRUE)</f>
        <v>0</v>
      </c>
      <c r="K138" s="174" t="str">
        <f t="shared" si="27"/>
        <v>saniert</v>
      </c>
      <c r="L138" s="174" cm="1">
        <f t="array" ref="L138">IF(
    J138 &gt; (IF(
        K138 = "unsaniert",
        (MIN(IF(K$1:K$166="unsaniert",J$1:J$166)) + MAX(IF(K$1:K$166="unsaniert",J$1:J$166))) / 2,
        IF(
            K138 = "teilsaniert",
            (MIN(IF(K$1:K$166="teilsaniert",J$1:J$166)) + MAX(IF(K$1:K$166="teilsaniert",J$1:J$166))) / 2,
            (MIN(IF(K$1:K$166="saniert",J$1:J$166)) + MAX(IF(K$1:K$166="saniert",J$1:J$166))) / 2
        )
    )),
    0,
    IF(
        J137 &lt; (IF(
            K138 = "unsaniert",
            (MIN(IF(K$1:K$166="unsaniert",J$1:J$166)) + MAX(IF(K$1:K$166="unsaniert",J$1:J$166))) / 2,
            IF(
                K138 = "teilsaniert",
                (MIN(IF(K$1:K$166="teilsaniert",J$1:J$166)) + MAX(IF(K$1:K$166="teilsaniert",J$1:J$166))) / 2,
                (MIN(IF(K$1:K$166="saniert",J$1:J$166)) + MAX(IF(K$1:K$166="saniert",J$1:J$166))) / 2
            )
        )),
        0,
        I138
    )
)</f>
        <v>0</v>
      </c>
      <c r="O138" s="160"/>
      <c r="P138" s="174">
        <f t="shared" si="41"/>
        <v>-2.749219680639396</v>
      </c>
      <c r="Q138" s="173">
        <f>_xlfn.NORM.DIST(P138, P5,Q5, TRUE)</f>
        <v>0</v>
      </c>
      <c r="R138" s="174" t="str">
        <f t="shared" si="28"/>
        <v>saniert</v>
      </c>
      <c r="S138" s="174" cm="1">
        <f t="array" ref="S138">IF(
    Q138 &gt; (IF(
        R138 = "unsaniert",
        (MIN(IF(R$1:R$166="unsaniert",Q$1:Q$166)) + MAX(IF(R$1:R$166="unsaniert",Q$1:Q$166))) / 2,
        IF(
            R138 = "teilsaniert",
            (MIN(IF(R$1:R$166="teilsaniert",Q$1:Q$166)) + MAX(IF(R$1:R$166="teilsaniert",Q$1:Q$166))) / 2,
            (MIN(IF(R$1:R$166="saniert",Q$1:Q$166)) + MAX(IF(R$1:R$166="saniert",Q$1:Q$166))) / 2
        )
    )),
    0,
    IF(
        Q137 &lt; (IF(
            R138 = "unsaniert",
            (MIN(IF(R$1:R$166="unsaniert",Q$1:Q$166)) + MAX(IF(R$1:R$166="unsaniert",Q$1:Q$166))) / 2,
            IF(
                R138 = "teilsaniert",
                (MIN(IF(R$1:R$166="teilsaniert",Q$1:Q$166)) + MAX(IF(R$1:R$166="teilsaniert",Q$1:Q$166))) / 2,
                (MIN(IF(R$1:R$166="saniert",Q$1:Q$166)) + MAX(IF(R$1:R$166="saniert",Q$1:Q$166))) / 2
            )
        )),
        0,
        P138
    )
)</f>
        <v>0</v>
      </c>
      <c r="W138" s="174">
        <f t="shared" si="42"/>
        <v>-1.7723624844691714</v>
      </c>
      <c r="X138" s="173">
        <f t="shared" si="29"/>
        <v>0</v>
      </c>
      <c r="Y138" s="174" t="str">
        <f t="shared" si="30"/>
        <v>saniert</v>
      </c>
      <c r="Z138" s="174" cm="1">
        <f t="array" ref="Z138">IF(
    X138 &gt; (IF(
        Y138 = "unsaniert",
        (MIN(IF(Y$29:Y$166="unsaniert",X$29:X$166)) + MAX(IF(Y$29:Y$166="unsaniert",X$29:X$166))) / 2,
        IF(
            Y138 = "teilsaniert",
            (MIN(IF(Y$29:Y$166="teilsaniert",X$29:X$166)) + MAX(IF(Y$29:Y$166="teilsaniert",X$29:X$166))) / 2,
            (MIN(IF(Y$29:Y$166="saniert",X$29:X$166)) + MAX(IF(Y$29:Y$166="saniert",X$29:X$166))) / 2
        )
    )),
    0,
    IF(
        X137 &lt; (IF(
            Y138 = "unsaniert",
            (MIN(IF(Y$29:Y$166="unsaniert",X$29:X$166)) + MAX(IF(Y$29:Y$166="unsaniert",X$29:X$166))) / 2,
            IF(
                Y138 = "teilsaniert",
                (MIN(IF(Y$29:Y$166="teilsaniert",X$29:X$166)) + MAX(IF(Y$29:Y$166="teilsaniert",X$29:X$166))) / 2,
                (MIN(IF(Y$29:Y$166="saniert",X$29:X$166)) + MAX(IF(Y$29:Y$166="saniert",X$29:X$166))) / 2
            )
        )),
        0,
        W138
    )
)</f>
        <v>0</v>
      </c>
      <c r="AA138" s="160"/>
      <c r="AB138" s="160"/>
      <c r="AC138" s="160"/>
      <c r="AD138" s="174">
        <f t="shared" si="43"/>
        <v>-2.3278267054042687</v>
      </c>
      <c r="AE138" s="173">
        <f t="shared" si="31"/>
        <v>0</v>
      </c>
      <c r="AF138" s="174" t="str">
        <f t="shared" si="32"/>
        <v>saniert</v>
      </c>
      <c r="AG138" s="174" cm="1">
        <f t="array" ref="AG138">IF(
    AE138 &gt; (IF(
        AF138 = "unsaniert",
        (MIN(IF(AF$1:AF$166="unsaniert",AE$1:AE$166)) + MAX(IF(AF$1:AF$166="unsaniert",AE$1:AE$166))) / 2,
        IF(
            AF138 = "teilsaniert",
            (MIN(IF(AF$1:AF$166="teilsaniert",AE$1:AE$166)) + MAX(IF(AF$1:AF$166="teilsaniert",AE$1:AE$166))) / 2,
            (MIN(IF(AF$1:AF$166="saniert",AE$1:AE$166)) + MAX(IF(AF$1:AF$166="saniert",AE$1:AE$166))) / 2
        )
    )),
    0,
    IF(
        AE137 &lt; (IF(
            AF138 = "unsaniert",
            (MIN(IF(AF$1:AF$166="unsaniert",AE$1:AE$166)) + MAX(IF(AF$1:AF$166="unsaniert",AE$1:AE$166))) / 2,
            IF(
                AF138 = "teilsaniert",
                (MIN(IF(AF$1:AF$166="teilsaniert",AE$1:AE$166)) + MAX(IF(AF$1:AF$166="teilsaniert",AE$1:AE$166))) / 2,
                (MIN(IF(AF$1:AF$166="saniert",AE$1:AE$166)) + MAX(IF(AF$1:AF$166="saniert",AE$1:AE$166))) / 2
            )
        )),
        0,
        AD138
    )
)</f>
        <v>0</v>
      </c>
      <c r="AH138" s="160"/>
      <c r="AI138" s="160"/>
      <c r="AJ138" s="160"/>
      <c r="AK138" s="174">
        <f t="shared" si="44"/>
        <v>-2.7152517523056607</v>
      </c>
      <c r="AL138" s="173">
        <f t="shared" si="33"/>
        <v>0</v>
      </c>
      <c r="AM138" s="174" t="str">
        <f t="shared" si="34"/>
        <v>saniert</v>
      </c>
      <c r="AN138" s="174" cm="1">
        <f t="array" ref="AN138">IF(
    AL138 &gt; (IF(
        AM138 = "unsaniert",
        (MIN(IF(AM$1:AM$166="unsaniert",AL$1:AL$166)) + MAX(IF(AM$1:AM$166="unsaniert",AL$1:AL$166))) / 2,
        IF(
            AM138 = "teilsaniert",
            (MIN(IF(AM$1:AM$166="teilsaniert",AL$1:AL$166)) + MAX(IF(AM$1:AM$166="teilsaniert",AL$1:AL$166))) / 2,
            (MIN(IF(AM$1:AM$166="saniert",AL$1:AL$166)) + MAX(IF(AM$1:AM$166="saniert",AL$1:AL$166))) / 2
        )
    )),
    0,
    IF(
        AL137 &lt; (IF(
            AM138 = "unsaniert",
            (MIN(IF(AM$1:AM$166="unsaniert",AL$1:AL$166)) + MAX(IF(AM$1:AM$166="unsaniert",AL$1:AL$166))) / 2,
            IF(
                AM138 = "teilsaniert",
                (MIN(IF(AM$1:AM$166="teilsaniert",AL$1:AL$166)) + MAX(IF(AM$1:AM$166="teilsaniert",AL$1:AL$166))) / 2,
                (MIN(IF(AM$1:AM$166="saniert",AL$1:AL$166)) + MAX(IF(AM$1:AM$166="saniert",AL$1:AL$166))) / 2
            )
        )),
        0,
        AK138
    )
)</f>
        <v>0</v>
      </c>
      <c r="AR138" s="174">
        <f t="shared" si="45"/>
        <v>-1.3773568674853001</v>
      </c>
      <c r="AS138" s="173">
        <f t="shared" si="35"/>
        <v>2.1923280855285542E-95</v>
      </c>
      <c r="AT138" s="174" t="str">
        <f t="shared" si="36"/>
        <v>saniert</v>
      </c>
      <c r="AU138" s="174" cm="1">
        <f t="array" ref="AU138">IF(
    AS138 &gt; (IF(
        AT138 = "unsaniert",
        (MIN(IF(AT$1:AT$166="unsaniert",AS$1:AS$166)) + MAX(IF(AT$1:AT$166="unsaniert",AS$1:AS$166))) / 2,
        IF(
            AT138 = "teilsaniert",
            (MIN(IF(AT$1:AT$166="teilsaniert",AS$1:AS$166)) + MAX(IF(AT$1:AT$166="teilsaniert",AS$1:AS$166))) / 2,
            (MIN(IF(AT$1:AT$166="saniert",AS$1:AS$166)) + MAX(IF(AT$1:AT$166="saniert",AS$1:AS$166))) / 2
        )
    )),
    0,
    IF(
        AS137 &lt; (IF(
            AT138 = "unsaniert",
            (MIN(IF(AT$1:AT$166="unsaniert",AS$1:AS$166)) + MAX(IF(AT$1:AT$166="unsaniert",AS$1:AS$166))) / 2,
            IF(
                AT138 = "teilsaniert",
                (MIN(IF(AT$1:AT$166="teilsaniert",AS$1:AS$166)) + MAX(IF(AT$1:AT$166="teilsaniert",AS$1:AS$166))) / 2,
                (MIN(IF(AT$1:AT$166="saniert",AS$1:AS$166)) + MAX(IF(AT$1:AT$166="saniert",AS$1:AS$166))) / 2
            )
        )),
        0,
        AR138
    )
)</f>
        <v>0</v>
      </c>
      <c r="AV138" s="160"/>
      <c r="AW138" s="160"/>
      <c r="AX138" s="160"/>
      <c r="AY138" s="174">
        <f t="shared" si="46"/>
        <v>-2.3642580508884938</v>
      </c>
      <c r="AZ138" s="173">
        <f t="shared" si="48"/>
        <v>0</v>
      </c>
      <c r="BA138" s="174" t="str">
        <f t="shared" si="49"/>
        <v>saniert</v>
      </c>
      <c r="BB138" s="174" cm="1">
        <f t="array" ref="BB138">IF(
    AZ138 &gt; (IF(
        BA138 = "unsaniert",
        (MIN(IF(BA$1:BA$166="unsaniert",AZ$1:AZ$166)) + MAX(IF(BA$1:BA$166="unsaniert",AZ$1:AZ$166))) / 2,
        IF(
            BA138 = "teilsaniert",
            (MIN(IF(BA$1:BA$166="teilsaniert",AZ$1:AZ$166)) + MAX(IF(BA$1:BA$166="teilsaniert",AZ$1:AZ$166))) / 2,
            (MIN(IF(BA$1:BA$166="saniert",AZ$1:AZ$166)) + MAX(IF(BA$1:BA$166="saniert",AZ$1:AZ$166))) / 2
        )
    )),
    0,
    IF(
        AZ137 &lt; (IF(
            BA138 = "unsaniert",
            (MIN(IF(BA$1:BA$166="unsaniert",AZ$1:AZ$166)) + MAX(IF(BA$1:BA$166="unsaniert",AZ$1:AZ$166))) / 2,
            IF(
                BA138 = "teilsaniert",
                (MIN(IF(BA$1:BA$166="teilsaniert",AZ$1:AZ$166)) + MAX(IF(BA$1:BA$166="teilsaniert",AZ$1:AZ$166))) / 2,
                (MIN(IF(BA$1:BA$166="saniert",AZ$1:AZ$166)) + MAX(IF(BA$1:BA$166="saniert",AZ$1:AZ$166))) / 2
            )
        )),
        0,
        AY138
    )
)</f>
        <v>0</v>
      </c>
      <c r="BC138" s="160"/>
      <c r="BD138" s="160"/>
      <c r="BE138" s="160"/>
      <c r="BF138" s="174">
        <f t="shared" si="47"/>
        <v>-2.5420028485338801</v>
      </c>
      <c r="BG138" s="173">
        <f t="shared" si="37"/>
        <v>0</v>
      </c>
      <c r="BH138" s="174" t="str">
        <f t="shared" si="38"/>
        <v>saniert</v>
      </c>
      <c r="BI138" s="174" cm="1">
        <f t="array" ref="BI138">IF(
    BG138 &gt; (IF(
        BH138 = "unsaniert",
        (MIN(IF(BH$1:BH$166="unsaniert",BG$1:BG$166)) + MAX(IF(BH$1:BH$166="unsaniert",BG$1:BG$166))) / 2,
        IF(
            BH138 = "teilsaniert",
            (MIN(IF(BH$1:BH$166="teilsaniert",BG$1:BG$166)) + MAX(IF(BH$1:BH$166="teilsaniert",BG$1:BG$166))) / 2,
            (MIN(IF(BH$1:BH$166="saniert",BG$1:BG$166)) + MAX(IF(BH$1:BH$166="saniert",BG$1:BG$166))) / 2
        )
    )),
    0,
    IF(
        BG137 &lt; (IF(
            BH138 = "unsaniert",
            (MIN(IF(BH$1:BH$166="unsaniert",BG$1:BG$166)) + MAX(IF(BH$1:BH$166="unsaniert",BG$1:BG$166))) / 2,
            IF(
                BH138 = "teilsaniert",
                (MIN(IF(BH$1:BH$166="teilsaniert",BG$1:BG$166)) + MAX(IF(BH$1:BH$166="teilsaniert",BG$1:BG$166))) / 2,
                (MIN(IF(BH$1:BH$166="saniert",BG$1:BG$166)) + MAX(IF(BH$1:BH$166="saniert",BG$1:BG$166))) / 2
            )
        )),
        0,
        BF138
    )
)</f>
        <v>0</v>
      </c>
    </row>
    <row r="139" spans="2:61">
      <c r="B139" s="174">
        <f t="shared" si="39"/>
        <v>-1.8057274690470648</v>
      </c>
      <c r="C139" s="173">
        <f>_xlfn.NORM.DIST(B139, B5,C5, TRUE)</f>
        <v>0</v>
      </c>
      <c r="D139" s="174" t="str">
        <f t="shared" si="26"/>
        <v>saniert</v>
      </c>
      <c r="E139" s="174" cm="1">
        <f t="array" ref="E139">IF(
    C139 &gt; (IF(
        D139 = "unsaniert",
        (MIN(IF(D$1:D$166="unsaniert",C$1:C$166)) + MAX(IF(D$1:D$166="unsaniert",C$1:C$166))) / 2,
        IF(
            D139 = "teilsaniert",
            (MIN(IF(D$1:D$166="teilsaniert",C$1:C$166)) + MAX(IF(D$1:D$166="teilsaniert",C$1:C$166))) / 2,
            (MIN(IF(D$1:D$166="saniert",C$1:C$166)) + MAX(IF(D$1:D$166="saniert",C$1:C$166))) / 2
        )
    )),
    0,
    IF(
        C138 &lt; (IF(
            D139 = "unsaniert",
            (MIN(IF(D$1:D$166="unsaniert",C$1:C$166)) + MAX(IF(D$1:D$166="unsaniert",C$1:C$166))) / 2,
            IF(
                D139 = "teilsaniert",
                (MIN(IF(D$1:D$166="teilsaniert",C$1:C$166)) + MAX(IF(D$1:D$166="teilsaniert",C$1:C$166))) / 2,
                (MIN(IF(D$1:D$166="saniert",C$1:C$166)) + MAX(IF(D$1:D$166="saniert",C$1:C$166))) / 2
            )
        )),
        0,
        B139
    )
)</f>
        <v>0</v>
      </c>
      <c r="H139" s="160"/>
      <c r="I139" s="174">
        <f t="shared" si="40"/>
        <v>-2.3529730766585657</v>
      </c>
      <c r="J139" s="173">
        <f>_xlfn.NORM.DIST(I139, I5,J5, TRUE)</f>
        <v>0</v>
      </c>
      <c r="K139" s="174" t="str">
        <f t="shared" si="27"/>
        <v>saniert</v>
      </c>
      <c r="L139" s="174" cm="1">
        <f t="array" ref="L139">IF(
    J139 &gt; (IF(
        K139 = "unsaniert",
        (MIN(IF(K$1:K$166="unsaniert",J$1:J$166)) + MAX(IF(K$1:K$166="unsaniert",J$1:J$166))) / 2,
        IF(
            K139 = "teilsaniert",
            (MIN(IF(K$1:K$166="teilsaniert",J$1:J$166)) + MAX(IF(K$1:K$166="teilsaniert",J$1:J$166))) / 2,
            (MIN(IF(K$1:K$166="saniert",J$1:J$166)) + MAX(IF(K$1:K$166="saniert",J$1:J$166))) / 2
        )
    )),
    0,
    IF(
        J138 &lt; (IF(
            K139 = "unsaniert",
            (MIN(IF(K$1:K$166="unsaniert",J$1:J$166)) + MAX(IF(K$1:K$166="unsaniert",J$1:J$166))) / 2,
            IF(
                K139 = "teilsaniert",
                (MIN(IF(K$1:K$166="teilsaniert",J$1:J$166)) + MAX(IF(K$1:K$166="teilsaniert",J$1:J$166))) / 2,
                (MIN(IF(K$1:K$166="saniert",J$1:J$166)) + MAX(IF(K$1:K$166="saniert",J$1:J$166))) / 2
            )
        )),
        0,
        I139
    )
)</f>
        <v>0</v>
      </c>
      <c r="O139" s="160"/>
      <c r="P139" s="174">
        <f t="shared" si="41"/>
        <v>-2.7792196806393958</v>
      </c>
      <c r="Q139" s="173">
        <f>_xlfn.NORM.DIST(P139, P5,Q5, TRUE)</f>
        <v>0</v>
      </c>
      <c r="R139" s="174" t="str">
        <f t="shared" si="28"/>
        <v>saniert</v>
      </c>
      <c r="S139" s="174" cm="1">
        <f t="array" ref="S139">IF(
    Q139 &gt; (IF(
        R139 = "unsaniert",
        (MIN(IF(R$1:R$166="unsaniert",Q$1:Q$166)) + MAX(IF(R$1:R$166="unsaniert",Q$1:Q$166))) / 2,
        IF(
            R139 = "teilsaniert",
            (MIN(IF(R$1:R$166="teilsaniert",Q$1:Q$166)) + MAX(IF(R$1:R$166="teilsaniert",Q$1:Q$166))) / 2,
            (MIN(IF(R$1:R$166="saniert",Q$1:Q$166)) + MAX(IF(R$1:R$166="saniert",Q$1:Q$166))) / 2
        )
    )),
    0,
    IF(
        Q138 &lt; (IF(
            R139 = "unsaniert",
            (MIN(IF(R$1:R$166="unsaniert",Q$1:Q$166)) + MAX(IF(R$1:R$166="unsaniert",Q$1:Q$166))) / 2,
            IF(
                R139 = "teilsaniert",
                (MIN(IF(R$1:R$166="teilsaniert",Q$1:Q$166)) + MAX(IF(R$1:R$166="teilsaniert",Q$1:Q$166))) / 2,
                (MIN(IF(R$1:R$166="saniert",Q$1:Q$166)) + MAX(IF(R$1:R$166="saniert",Q$1:Q$166))) / 2
            )
        )),
        0,
        P139
    )
)</f>
        <v>0</v>
      </c>
      <c r="W139" s="174">
        <f t="shared" si="42"/>
        <v>-1.8023624844691715</v>
      </c>
      <c r="X139" s="173">
        <f t="shared" si="29"/>
        <v>0</v>
      </c>
      <c r="Y139" s="174" t="str">
        <f t="shared" si="30"/>
        <v>saniert</v>
      </c>
      <c r="Z139" s="174" cm="1">
        <f t="array" ref="Z139">IF(
    X139 &gt; (IF(
        Y139 = "unsaniert",
        (MIN(IF(Y$29:Y$166="unsaniert",X$29:X$166)) + MAX(IF(Y$29:Y$166="unsaniert",X$29:X$166))) / 2,
        IF(
            Y139 = "teilsaniert",
            (MIN(IF(Y$29:Y$166="teilsaniert",X$29:X$166)) + MAX(IF(Y$29:Y$166="teilsaniert",X$29:X$166))) / 2,
            (MIN(IF(Y$29:Y$166="saniert",X$29:X$166)) + MAX(IF(Y$29:Y$166="saniert",X$29:X$166))) / 2
        )
    )),
    0,
    IF(
        X138 &lt; (IF(
            Y139 = "unsaniert",
            (MIN(IF(Y$29:Y$166="unsaniert",X$29:X$166)) + MAX(IF(Y$29:Y$166="unsaniert",X$29:X$166))) / 2,
            IF(
                Y139 = "teilsaniert",
                (MIN(IF(Y$29:Y$166="teilsaniert",X$29:X$166)) + MAX(IF(Y$29:Y$166="teilsaniert",X$29:X$166))) / 2,
                (MIN(IF(Y$29:Y$166="saniert",X$29:X$166)) + MAX(IF(Y$29:Y$166="saniert",X$29:X$166))) / 2
            )
        )),
        0,
        W139
    )
)</f>
        <v>0</v>
      </c>
      <c r="AA139" s="160"/>
      <c r="AB139" s="160"/>
      <c r="AC139" s="160"/>
      <c r="AD139" s="174">
        <f t="shared" si="43"/>
        <v>-2.3578267054042685</v>
      </c>
      <c r="AE139" s="173">
        <f t="shared" si="31"/>
        <v>0</v>
      </c>
      <c r="AF139" s="174" t="str">
        <f t="shared" si="32"/>
        <v>saniert</v>
      </c>
      <c r="AG139" s="174" cm="1">
        <f t="array" ref="AG139">IF(
    AE139 &gt; (IF(
        AF139 = "unsaniert",
        (MIN(IF(AF$1:AF$166="unsaniert",AE$1:AE$166)) + MAX(IF(AF$1:AF$166="unsaniert",AE$1:AE$166))) / 2,
        IF(
            AF139 = "teilsaniert",
            (MIN(IF(AF$1:AF$166="teilsaniert",AE$1:AE$166)) + MAX(IF(AF$1:AF$166="teilsaniert",AE$1:AE$166))) / 2,
            (MIN(IF(AF$1:AF$166="saniert",AE$1:AE$166)) + MAX(IF(AF$1:AF$166="saniert",AE$1:AE$166))) / 2
        )
    )),
    0,
    IF(
        AE138 &lt; (IF(
            AF139 = "unsaniert",
            (MIN(IF(AF$1:AF$166="unsaniert",AE$1:AE$166)) + MAX(IF(AF$1:AF$166="unsaniert",AE$1:AE$166))) / 2,
            IF(
                AF139 = "teilsaniert",
                (MIN(IF(AF$1:AF$166="teilsaniert",AE$1:AE$166)) + MAX(IF(AF$1:AF$166="teilsaniert",AE$1:AE$166))) / 2,
                (MIN(IF(AF$1:AF$166="saniert",AE$1:AE$166)) + MAX(IF(AF$1:AF$166="saniert",AE$1:AE$166))) / 2
            )
        )),
        0,
        AD139
    )
)</f>
        <v>0</v>
      </c>
      <c r="AH139" s="160"/>
      <c r="AI139" s="160"/>
      <c r="AJ139" s="160"/>
      <c r="AK139" s="174">
        <f t="shared" si="44"/>
        <v>-2.7452517523056605</v>
      </c>
      <c r="AL139" s="173">
        <f t="shared" si="33"/>
        <v>0</v>
      </c>
      <c r="AM139" s="174" t="str">
        <f t="shared" si="34"/>
        <v>saniert</v>
      </c>
      <c r="AN139" s="174" cm="1">
        <f t="array" ref="AN139">IF(
    AL139 &gt; (IF(
        AM139 = "unsaniert",
        (MIN(IF(AM$1:AM$166="unsaniert",AL$1:AL$166)) + MAX(IF(AM$1:AM$166="unsaniert",AL$1:AL$166))) / 2,
        IF(
            AM139 = "teilsaniert",
            (MIN(IF(AM$1:AM$166="teilsaniert",AL$1:AL$166)) + MAX(IF(AM$1:AM$166="teilsaniert",AL$1:AL$166))) / 2,
            (MIN(IF(AM$1:AM$166="saniert",AL$1:AL$166)) + MAX(IF(AM$1:AM$166="saniert",AL$1:AL$166))) / 2
        )
    )),
    0,
    IF(
        AL138 &lt; (IF(
            AM139 = "unsaniert",
            (MIN(IF(AM$1:AM$166="unsaniert",AL$1:AL$166)) + MAX(IF(AM$1:AM$166="unsaniert",AL$1:AL$166))) / 2,
            IF(
                AM139 = "teilsaniert",
                (MIN(IF(AM$1:AM$166="teilsaniert",AL$1:AL$166)) + MAX(IF(AM$1:AM$166="teilsaniert",AL$1:AL$166))) / 2,
                (MIN(IF(AM$1:AM$166="saniert",AL$1:AL$166)) + MAX(IF(AM$1:AM$166="saniert",AL$1:AL$166))) / 2
            )
        )),
        0,
        AK139
    )
)</f>
        <v>0</v>
      </c>
      <c r="AR139" s="174">
        <f t="shared" si="45"/>
        <v>-1.4073568674853001</v>
      </c>
      <c r="AS139" s="173">
        <f t="shared" si="35"/>
        <v>1.8122540393462542E-97</v>
      </c>
      <c r="AT139" s="174" t="str">
        <f t="shared" si="36"/>
        <v>saniert</v>
      </c>
      <c r="AU139" s="174" cm="1">
        <f t="array" ref="AU139">IF(
    AS139 &gt; (IF(
        AT139 = "unsaniert",
        (MIN(IF(AT$1:AT$166="unsaniert",AS$1:AS$166)) + MAX(IF(AT$1:AT$166="unsaniert",AS$1:AS$166))) / 2,
        IF(
            AT139 = "teilsaniert",
            (MIN(IF(AT$1:AT$166="teilsaniert",AS$1:AS$166)) + MAX(IF(AT$1:AT$166="teilsaniert",AS$1:AS$166))) / 2,
            (MIN(IF(AT$1:AT$166="saniert",AS$1:AS$166)) + MAX(IF(AT$1:AT$166="saniert",AS$1:AS$166))) / 2
        )
    )),
    0,
    IF(
        AS138 &lt; (IF(
            AT139 = "unsaniert",
            (MIN(IF(AT$1:AT$166="unsaniert",AS$1:AS$166)) + MAX(IF(AT$1:AT$166="unsaniert",AS$1:AS$166))) / 2,
            IF(
                AT139 = "teilsaniert",
                (MIN(IF(AT$1:AT$166="teilsaniert",AS$1:AS$166)) + MAX(IF(AT$1:AT$166="teilsaniert",AS$1:AS$166))) / 2,
                (MIN(IF(AT$1:AT$166="saniert",AS$1:AS$166)) + MAX(IF(AT$1:AT$166="saniert",AS$1:AS$166))) / 2
            )
        )),
        0,
        AR139
    )
)</f>
        <v>0</v>
      </c>
      <c r="AV139" s="160"/>
      <c r="AW139" s="160"/>
      <c r="AX139" s="160"/>
      <c r="AY139" s="174">
        <f t="shared" si="46"/>
        <v>-2.3942580508884936</v>
      </c>
      <c r="AZ139" s="173">
        <f t="shared" si="48"/>
        <v>0</v>
      </c>
      <c r="BA139" s="174" t="str">
        <f t="shared" si="49"/>
        <v>saniert</v>
      </c>
      <c r="BB139" s="174" cm="1">
        <f t="array" ref="BB139">IF(
    AZ139 &gt; (IF(
        BA139 = "unsaniert",
        (MIN(IF(BA$1:BA$166="unsaniert",AZ$1:AZ$166)) + MAX(IF(BA$1:BA$166="unsaniert",AZ$1:AZ$166))) / 2,
        IF(
            BA139 = "teilsaniert",
            (MIN(IF(BA$1:BA$166="teilsaniert",AZ$1:AZ$166)) + MAX(IF(BA$1:BA$166="teilsaniert",AZ$1:AZ$166))) / 2,
            (MIN(IF(BA$1:BA$166="saniert",AZ$1:AZ$166)) + MAX(IF(BA$1:BA$166="saniert",AZ$1:AZ$166))) / 2
        )
    )),
    0,
    IF(
        AZ138 &lt; (IF(
            BA139 = "unsaniert",
            (MIN(IF(BA$1:BA$166="unsaniert",AZ$1:AZ$166)) + MAX(IF(BA$1:BA$166="unsaniert",AZ$1:AZ$166))) / 2,
            IF(
                BA139 = "teilsaniert",
                (MIN(IF(BA$1:BA$166="teilsaniert",AZ$1:AZ$166)) + MAX(IF(BA$1:BA$166="teilsaniert",AZ$1:AZ$166))) / 2,
                (MIN(IF(BA$1:BA$166="saniert",AZ$1:AZ$166)) + MAX(IF(BA$1:BA$166="saniert",AZ$1:AZ$166))) / 2
            )
        )),
        0,
        AY139
    )
)</f>
        <v>0</v>
      </c>
      <c r="BC139" s="160"/>
      <c r="BD139" s="160"/>
      <c r="BE139" s="160"/>
      <c r="BF139" s="174">
        <f t="shared" si="47"/>
        <v>-2.5720028485338799</v>
      </c>
      <c r="BG139" s="173">
        <f t="shared" si="37"/>
        <v>0</v>
      </c>
      <c r="BH139" s="174" t="str">
        <f t="shared" si="38"/>
        <v>saniert</v>
      </c>
      <c r="BI139" s="174" cm="1">
        <f t="array" ref="BI139">IF(
    BG139 &gt; (IF(
        BH139 = "unsaniert",
        (MIN(IF(BH$1:BH$166="unsaniert",BG$1:BG$166)) + MAX(IF(BH$1:BH$166="unsaniert",BG$1:BG$166))) / 2,
        IF(
            BH139 = "teilsaniert",
            (MIN(IF(BH$1:BH$166="teilsaniert",BG$1:BG$166)) + MAX(IF(BH$1:BH$166="teilsaniert",BG$1:BG$166))) / 2,
            (MIN(IF(BH$1:BH$166="saniert",BG$1:BG$166)) + MAX(IF(BH$1:BH$166="saniert",BG$1:BG$166))) / 2
        )
    )),
    0,
    IF(
        BG138 &lt; (IF(
            BH139 = "unsaniert",
            (MIN(IF(BH$1:BH$166="unsaniert",BG$1:BG$166)) + MAX(IF(BH$1:BH$166="unsaniert",BG$1:BG$166))) / 2,
            IF(
                BH139 = "teilsaniert",
                (MIN(IF(BH$1:BH$166="teilsaniert",BG$1:BG$166)) + MAX(IF(BH$1:BH$166="teilsaniert",BG$1:BG$166))) / 2,
                (MIN(IF(BH$1:BH$166="saniert",BG$1:BG$166)) + MAX(IF(BH$1:BH$166="saniert",BG$1:BG$166))) / 2
            )
        )),
        0,
        BF139
    )
)</f>
        <v>0</v>
      </c>
    </row>
    <row r="140" spans="2:61">
      <c r="B140" s="174">
        <f t="shared" si="39"/>
        <v>-1.8357274690470649</v>
      </c>
      <c r="C140" s="173">
        <f>_xlfn.NORM.DIST(B140, B5,C5, TRUE)</f>
        <v>0</v>
      </c>
      <c r="D140" s="174" t="str">
        <f t="shared" si="26"/>
        <v>saniert</v>
      </c>
      <c r="E140" s="174" cm="1">
        <f t="array" ref="E140">IF(
    C140 &gt; (IF(
        D140 = "unsaniert",
        (MIN(IF(D$1:D$166="unsaniert",C$1:C$166)) + MAX(IF(D$1:D$166="unsaniert",C$1:C$166))) / 2,
        IF(
            D140 = "teilsaniert",
            (MIN(IF(D$1:D$166="teilsaniert",C$1:C$166)) + MAX(IF(D$1:D$166="teilsaniert",C$1:C$166))) / 2,
            (MIN(IF(D$1:D$166="saniert",C$1:C$166)) + MAX(IF(D$1:D$166="saniert",C$1:C$166))) / 2
        )
    )),
    0,
    IF(
        C139 &lt; (IF(
            D140 = "unsaniert",
            (MIN(IF(D$1:D$166="unsaniert",C$1:C$166)) + MAX(IF(D$1:D$166="unsaniert",C$1:C$166))) / 2,
            IF(
                D140 = "teilsaniert",
                (MIN(IF(D$1:D$166="teilsaniert",C$1:C$166)) + MAX(IF(D$1:D$166="teilsaniert",C$1:C$166))) / 2,
                (MIN(IF(D$1:D$166="saniert",C$1:C$166)) + MAX(IF(D$1:D$166="saniert",C$1:C$166))) / 2
            )
        )),
        0,
        B140
    )
)</f>
        <v>0</v>
      </c>
      <c r="H140" s="160"/>
      <c r="I140" s="174">
        <f t="shared" si="40"/>
        <v>-2.3829730766585655</v>
      </c>
      <c r="J140" s="173">
        <f>_xlfn.NORM.DIST(I140, I5,J5, TRUE)</f>
        <v>0</v>
      </c>
      <c r="K140" s="174" t="str">
        <f t="shared" si="27"/>
        <v>saniert</v>
      </c>
      <c r="L140" s="174" cm="1">
        <f t="array" ref="L140">IF(
    J140 &gt; (IF(
        K140 = "unsaniert",
        (MIN(IF(K$1:K$166="unsaniert",J$1:J$166)) + MAX(IF(K$1:K$166="unsaniert",J$1:J$166))) / 2,
        IF(
            K140 = "teilsaniert",
            (MIN(IF(K$1:K$166="teilsaniert",J$1:J$166)) + MAX(IF(K$1:K$166="teilsaniert",J$1:J$166))) / 2,
            (MIN(IF(K$1:K$166="saniert",J$1:J$166)) + MAX(IF(K$1:K$166="saniert",J$1:J$166))) / 2
        )
    )),
    0,
    IF(
        J139 &lt; (IF(
            K140 = "unsaniert",
            (MIN(IF(K$1:K$166="unsaniert",J$1:J$166)) + MAX(IF(K$1:K$166="unsaniert",J$1:J$166))) / 2,
            IF(
                K140 = "teilsaniert",
                (MIN(IF(K$1:K$166="teilsaniert",J$1:J$166)) + MAX(IF(K$1:K$166="teilsaniert",J$1:J$166))) / 2,
                (MIN(IF(K$1:K$166="saniert",J$1:J$166)) + MAX(IF(K$1:K$166="saniert",J$1:J$166))) / 2
            )
        )),
        0,
        I140
    )
)</f>
        <v>0</v>
      </c>
      <c r="O140" s="160"/>
      <c r="P140" s="174">
        <f t="shared" si="41"/>
        <v>-2.8092196806393956</v>
      </c>
      <c r="Q140" s="173">
        <f>_xlfn.NORM.DIST(P140, P5,Q5, TRUE)</f>
        <v>0</v>
      </c>
      <c r="R140" s="174" t="str">
        <f t="shared" si="28"/>
        <v>saniert</v>
      </c>
      <c r="S140" s="174" cm="1">
        <f t="array" ref="S140">IF(
    Q140 &gt; (IF(
        R140 = "unsaniert",
        (MIN(IF(R$1:R$166="unsaniert",Q$1:Q$166)) + MAX(IF(R$1:R$166="unsaniert",Q$1:Q$166))) / 2,
        IF(
            R140 = "teilsaniert",
            (MIN(IF(R$1:R$166="teilsaniert",Q$1:Q$166)) + MAX(IF(R$1:R$166="teilsaniert",Q$1:Q$166))) / 2,
            (MIN(IF(R$1:R$166="saniert",Q$1:Q$166)) + MAX(IF(R$1:R$166="saniert",Q$1:Q$166))) / 2
        )
    )),
    0,
    IF(
        Q139 &lt; (IF(
            R140 = "unsaniert",
            (MIN(IF(R$1:R$166="unsaniert",Q$1:Q$166)) + MAX(IF(R$1:R$166="unsaniert",Q$1:Q$166))) / 2,
            IF(
                R140 = "teilsaniert",
                (MIN(IF(R$1:R$166="teilsaniert",Q$1:Q$166)) + MAX(IF(R$1:R$166="teilsaniert",Q$1:Q$166))) / 2,
                (MIN(IF(R$1:R$166="saniert",Q$1:Q$166)) + MAX(IF(R$1:R$166="saniert",Q$1:Q$166))) / 2
            )
        )),
        0,
        P140
    )
)</f>
        <v>0</v>
      </c>
      <c r="W140" s="174">
        <f t="shared" si="42"/>
        <v>-1.8323624844691715</v>
      </c>
      <c r="X140" s="173">
        <f t="shared" si="29"/>
        <v>0</v>
      </c>
      <c r="Y140" s="174" t="str">
        <f t="shared" si="30"/>
        <v>saniert</v>
      </c>
      <c r="Z140" s="174" cm="1">
        <f t="array" ref="Z140">IF(
    X140 &gt; (IF(
        Y140 = "unsaniert",
        (MIN(IF(Y$29:Y$166="unsaniert",X$29:X$166)) + MAX(IF(Y$29:Y$166="unsaniert",X$29:X$166))) / 2,
        IF(
            Y140 = "teilsaniert",
            (MIN(IF(Y$29:Y$166="teilsaniert",X$29:X$166)) + MAX(IF(Y$29:Y$166="teilsaniert",X$29:X$166))) / 2,
            (MIN(IF(Y$29:Y$166="saniert",X$29:X$166)) + MAX(IF(Y$29:Y$166="saniert",X$29:X$166))) / 2
        )
    )),
    0,
    IF(
        X139 &lt; (IF(
            Y140 = "unsaniert",
            (MIN(IF(Y$29:Y$166="unsaniert",X$29:X$166)) + MAX(IF(Y$29:Y$166="unsaniert",X$29:X$166))) / 2,
            IF(
                Y140 = "teilsaniert",
                (MIN(IF(Y$29:Y$166="teilsaniert",X$29:X$166)) + MAX(IF(Y$29:Y$166="teilsaniert",X$29:X$166))) / 2,
                (MIN(IF(Y$29:Y$166="saniert",X$29:X$166)) + MAX(IF(Y$29:Y$166="saniert",X$29:X$166))) / 2
            )
        )),
        0,
        W140
    )
)</f>
        <v>0</v>
      </c>
      <c r="AA140" s="160"/>
      <c r="AB140" s="160"/>
      <c r="AC140" s="160"/>
      <c r="AD140" s="174">
        <f t="shared" si="43"/>
        <v>-2.3878267054042683</v>
      </c>
      <c r="AE140" s="173">
        <f t="shared" si="31"/>
        <v>0</v>
      </c>
      <c r="AF140" s="174" t="str">
        <f t="shared" si="32"/>
        <v>saniert</v>
      </c>
      <c r="AG140" s="174" cm="1">
        <f t="array" ref="AG140">IF(
    AE140 &gt; (IF(
        AF140 = "unsaniert",
        (MIN(IF(AF$1:AF$166="unsaniert",AE$1:AE$166)) + MAX(IF(AF$1:AF$166="unsaniert",AE$1:AE$166))) / 2,
        IF(
            AF140 = "teilsaniert",
            (MIN(IF(AF$1:AF$166="teilsaniert",AE$1:AE$166)) + MAX(IF(AF$1:AF$166="teilsaniert",AE$1:AE$166))) / 2,
            (MIN(IF(AF$1:AF$166="saniert",AE$1:AE$166)) + MAX(IF(AF$1:AF$166="saniert",AE$1:AE$166))) / 2
        )
    )),
    0,
    IF(
        AE139 &lt; (IF(
            AF140 = "unsaniert",
            (MIN(IF(AF$1:AF$166="unsaniert",AE$1:AE$166)) + MAX(IF(AF$1:AF$166="unsaniert",AE$1:AE$166))) / 2,
            IF(
                AF140 = "teilsaniert",
                (MIN(IF(AF$1:AF$166="teilsaniert",AE$1:AE$166)) + MAX(IF(AF$1:AF$166="teilsaniert",AE$1:AE$166))) / 2,
                (MIN(IF(AF$1:AF$166="saniert",AE$1:AE$166)) + MAX(IF(AF$1:AF$166="saniert",AE$1:AE$166))) / 2
            )
        )),
        0,
        AD140
    )
)</f>
        <v>0</v>
      </c>
      <c r="AH140" s="160"/>
      <c r="AI140" s="160"/>
      <c r="AJ140" s="160"/>
      <c r="AK140" s="174">
        <f t="shared" si="44"/>
        <v>-2.7752517523056603</v>
      </c>
      <c r="AL140" s="173">
        <f t="shared" si="33"/>
        <v>0</v>
      </c>
      <c r="AM140" s="174" t="str">
        <f t="shared" si="34"/>
        <v>saniert</v>
      </c>
      <c r="AN140" s="174" cm="1">
        <f t="array" ref="AN140">IF(
    AL140 &gt; (IF(
        AM140 = "unsaniert",
        (MIN(IF(AM$1:AM$166="unsaniert",AL$1:AL$166)) + MAX(IF(AM$1:AM$166="unsaniert",AL$1:AL$166))) / 2,
        IF(
            AM140 = "teilsaniert",
            (MIN(IF(AM$1:AM$166="teilsaniert",AL$1:AL$166)) + MAX(IF(AM$1:AM$166="teilsaniert",AL$1:AL$166))) / 2,
            (MIN(IF(AM$1:AM$166="saniert",AL$1:AL$166)) + MAX(IF(AM$1:AM$166="saniert",AL$1:AL$166))) / 2
        )
    )),
    0,
    IF(
        AL139 &lt; (IF(
            AM140 = "unsaniert",
            (MIN(IF(AM$1:AM$166="unsaniert",AL$1:AL$166)) + MAX(IF(AM$1:AM$166="unsaniert",AL$1:AL$166))) / 2,
            IF(
                AM140 = "teilsaniert",
                (MIN(IF(AM$1:AM$166="teilsaniert",AL$1:AL$166)) + MAX(IF(AM$1:AM$166="teilsaniert",AL$1:AL$166))) / 2,
                (MIN(IF(AM$1:AM$166="saniert",AL$1:AL$166)) + MAX(IF(AM$1:AM$166="saniert",AL$1:AL$166))) / 2
            )
        )),
        0,
        AK140
    )
)</f>
        <v>0</v>
      </c>
      <c r="AR140" s="174">
        <f t="shared" si="45"/>
        <v>-1.4373568674853001</v>
      </c>
      <c r="AS140" s="173">
        <f t="shared" si="35"/>
        <v>1.4210614893464322E-99</v>
      </c>
      <c r="AT140" s="174" t="str">
        <f t="shared" si="36"/>
        <v>saniert</v>
      </c>
      <c r="AU140" s="174" cm="1">
        <f t="array" ref="AU140">IF(
    AS140 &gt; (IF(
        AT140 = "unsaniert",
        (MIN(IF(AT$1:AT$166="unsaniert",AS$1:AS$166)) + MAX(IF(AT$1:AT$166="unsaniert",AS$1:AS$166))) / 2,
        IF(
            AT140 = "teilsaniert",
            (MIN(IF(AT$1:AT$166="teilsaniert",AS$1:AS$166)) + MAX(IF(AT$1:AT$166="teilsaniert",AS$1:AS$166))) / 2,
            (MIN(IF(AT$1:AT$166="saniert",AS$1:AS$166)) + MAX(IF(AT$1:AT$166="saniert",AS$1:AS$166))) / 2
        )
    )),
    0,
    IF(
        AS139 &lt; (IF(
            AT140 = "unsaniert",
            (MIN(IF(AT$1:AT$166="unsaniert",AS$1:AS$166)) + MAX(IF(AT$1:AT$166="unsaniert",AS$1:AS$166))) / 2,
            IF(
                AT140 = "teilsaniert",
                (MIN(IF(AT$1:AT$166="teilsaniert",AS$1:AS$166)) + MAX(IF(AT$1:AT$166="teilsaniert",AS$1:AS$166))) / 2,
                (MIN(IF(AT$1:AT$166="saniert",AS$1:AS$166)) + MAX(IF(AT$1:AT$166="saniert",AS$1:AS$166))) / 2
            )
        )),
        0,
        AR140
    )
)</f>
        <v>0</v>
      </c>
      <c r="AV140" s="160"/>
      <c r="AW140" s="160"/>
      <c r="AX140" s="160"/>
      <c r="AY140" s="174">
        <f t="shared" si="46"/>
        <v>-2.4242580508884934</v>
      </c>
      <c r="AZ140" s="173">
        <f t="shared" si="48"/>
        <v>0</v>
      </c>
      <c r="BA140" s="174" t="str">
        <f t="shared" si="49"/>
        <v>saniert</v>
      </c>
      <c r="BB140" s="174" cm="1">
        <f t="array" ref="BB140">IF(
    AZ140 &gt; (IF(
        BA140 = "unsaniert",
        (MIN(IF(BA$1:BA$166="unsaniert",AZ$1:AZ$166)) + MAX(IF(BA$1:BA$166="unsaniert",AZ$1:AZ$166))) / 2,
        IF(
            BA140 = "teilsaniert",
            (MIN(IF(BA$1:BA$166="teilsaniert",AZ$1:AZ$166)) + MAX(IF(BA$1:BA$166="teilsaniert",AZ$1:AZ$166))) / 2,
            (MIN(IF(BA$1:BA$166="saniert",AZ$1:AZ$166)) + MAX(IF(BA$1:BA$166="saniert",AZ$1:AZ$166))) / 2
        )
    )),
    0,
    IF(
        AZ139 &lt; (IF(
            BA140 = "unsaniert",
            (MIN(IF(BA$1:BA$166="unsaniert",AZ$1:AZ$166)) + MAX(IF(BA$1:BA$166="unsaniert",AZ$1:AZ$166))) / 2,
            IF(
                BA140 = "teilsaniert",
                (MIN(IF(BA$1:BA$166="teilsaniert",AZ$1:AZ$166)) + MAX(IF(BA$1:BA$166="teilsaniert",AZ$1:AZ$166))) / 2,
                (MIN(IF(BA$1:BA$166="saniert",AZ$1:AZ$166)) + MAX(IF(BA$1:BA$166="saniert",AZ$1:AZ$166))) / 2
            )
        )),
        0,
        AY140
    )
)</f>
        <v>0</v>
      </c>
      <c r="BC140" s="160"/>
      <c r="BD140" s="160"/>
      <c r="BE140" s="160"/>
      <c r="BF140" s="174">
        <f t="shared" si="47"/>
        <v>-2.6020028485338798</v>
      </c>
      <c r="BG140" s="173">
        <f t="shared" si="37"/>
        <v>0</v>
      </c>
      <c r="BH140" s="174" t="str">
        <f t="shared" si="38"/>
        <v>saniert</v>
      </c>
      <c r="BI140" s="174" cm="1">
        <f t="array" ref="BI140">IF(
    BG140 &gt; (IF(
        BH140 = "unsaniert",
        (MIN(IF(BH$1:BH$166="unsaniert",BG$1:BG$166)) + MAX(IF(BH$1:BH$166="unsaniert",BG$1:BG$166))) / 2,
        IF(
            BH140 = "teilsaniert",
            (MIN(IF(BH$1:BH$166="teilsaniert",BG$1:BG$166)) + MAX(IF(BH$1:BH$166="teilsaniert",BG$1:BG$166))) / 2,
            (MIN(IF(BH$1:BH$166="saniert",BG$1:BG$166)) + MAX(IF(BH$1:BH$166="saniert",BG$1:BG$166))) / 2
        )
    )),
    0,
    IF(
        BG139 &lt; (IF(
            BH140 = "unsaniert",
            (MIN(IF(BH$1:BH$166="unsaniert",BG$1:BG$166)) + MAX(IF(BH$1:BH$166="unsaniert",BG$1:BG$166))) / 2,
            IF(
                BH140 = "teilsaniert",
                (MIN(IF(BH$1:BH$166="teilsaniert",BG$1:BG$166)) + MAX(IF(BH$1:BH$166="teilsaniert",BG$1:BG$166))) / 2,
                (MIN(IF(BH$1:BH$166="saniert",BG$1:BG$166)) + MAX(IF(BH$1:BH$166="saniert",BG$1:BG$166))) / 2
            )
        )),
        0,
        BF140
    )
)</f>
        <v>0</v>
      </c>
    </row>
    <row r="141" spans="2:61">
      <c r="B141" s="174">
        <f t="shared" si="39"/>
        <v>-1.8657274690470649</v>
      </c>
      <c r="C141" s="173">
        <f>_xlfn.NORM.DIST(B141, B5,C5, TRUE)</f>
        <v>0</v>
      </c>
      <c r="D141" s="174" t="str">
        <f t="shared" si="26"/>
        <v>saniert</v>
      </c>
      <c r="E141" s="174" cm="1">
        <f t="array" ref="E141">IF(
    C141 &gt; (IF(
        D141 = "unsaniert",
        (MIN(IF(D$1:D$166="unsaniert",C$1:C$166)) + MAX(IF(D$1:D$166="unsaniert",C$1:C$166))) / 2,
        IF(
            D141 = "teilsaniert",
            (MIN(IF(D$1:D$166="teilsaniert",C$1:C$166)) + MAX(IF(D$1:D$166="teilsaniert",C$1:C$166))) / 2,
            (MIN(IF(D$1:D$166="saniert",C$1:C$166)) + MAX(IF(D$1:D$166="saniert",C$1:C$166))) / 2
        )
    )),
    0,
    IF(
        C140 &lt; (IF(
            D141 = "unsaniert",
            (MIN(IF(D$1:D$166="unsaniert",C$1:C$166)) + MAX(IF(D$1:D$166="unsaniert",C$1:C$166))) / 2,
            IF(
                D141 = "teilsaniert",
                (MIN(IF(D$1:D$166="teilsaniert",C$1:C$166)) + MAX(IF(D$1:D$166="teilsaniert",C$1:C$166))) / 2,
                (MIN(IF(D$1:D$166="saniert",C$1:C$166)) + MAX(IF(D$1:D$166="saniert",C$1:C$166))) / 2
            )
        )),
        0,
        B141
    )
)</f>
        <v>0</v>
      </c>
      <c r="H141" s="160"/>
      <c r="I141" s="174">
        <f t="shared" si="40"/>
        <v>-2.4129730766585653</v>
      </c>
      <c r="J141" s="173">
        <f>_xlfn.NORM.DIST(I141, I5,J5, TRUE)</f>
        <v>0</v>
      </c>
      <c r="K141" s="174" t="str">
        <f t="shared" si="27"/>
        <v>saniert</v>
      </c>
      <c r="L141" s="174" cm="1">
        <f t="array" ref="L141">IF(
    J141 &gt; (IF(
        K141 = "unsaniert",
        (MIN(IF(K$1:K$166="unsaniert",J$1:J$166)) + MAX(IF(K$1:K$166="unsaniert",J$1:J$166))) / 2,
        IF(
            K141 = "teilsaniert",
            (MIN(IF(K$1:K$166="teilsaniert",J$1:J$166)) + MAX(IF(K$1:K$166="teilsaniert",J$1:J$166))) / 2,
            (MIN(IF(K$1:K$166="saniert",J$1:J$166)) + MAX(IF(K$1:K$166="saniert",J$1:J$166))) / 2
        )
    )),
    0,
    IF(
        J140 &lt; (IF(
            K141 = "unsaniert",
            (MIN(IF(K$1:K$166="unsaniert",J$1:J$166)) + MAX(IF(K$1:K$166="unsaniert",J$1:J$166))) / 2,
            IF(
                K141 = "teilsaniert",
                (MIN(IF(K$1:K$166="teilsaniert",J$1:J$166)) + MAX(IF(K$1:K$166="teilsaniert",J$1:J$166))) / 2,
                (MIN(IF(K$1:K$166="saniert",J$1:J$166)) + MAX(IF(K$1:K$166="saniert",J$1:J$166))) / 2
            )
        )),
        0,
        I141
    )
)</f>
        <v>0</v>
      </c>
      <c r="O141" s="160"/>
      <c r="P141" s="174">
        <f t="shared" si="41"/>
        <v>-2.8392196806393954</v>
      </c>
      <c r="Q141" s="173">
        <f>_xlfn.NORM.DIST(P141, P5,Q5, TRUE)</f>
        <v>0</v>
      </c>
      <c r="R141" s="174" t="str">
        <f t="shared" si="28"/>
        <v>saniert</v>
      </c>
      <c r="S141" s="174" cm="1">
        <f t="array" ref="S141">IF(
    Q141 &gt; (IF(
        R141 = "unsaniert",
        (MIN(IF(R$1:R$166="unsaniert",Q$1:Q$166)) + MAX(IF(R$1:R$166="unsaniert",Q$1:Q$166))) / 2,
        IF(
            R141 = "teilsaniert",
            (MIN(IF(R$1:R$166="teilsaniert",Q$1:Q$166)) + MAX(IF(R$1:R$166="teilsaniert",Q$1:Q$166))) / 2,
            (MIN(IF(R$1:R$166="saniert",Q$1:Q$166)) + MAX(IF(R$1:R$166="saniert",Q$1:Q$166))) / 2
        )
    )),
    0,
    IF(
        Q140 &lt; (IF(
            R141 = "unsaniert",
            (MIN(IF(R$1:R$166="unsaniert",Q$1:Q$166)) + MAX(IF(R$1:R$166="unsaniert",Q$1:Q$166))) / 2,
            IF(
                R141 = "teilsaniert",
                (MIN(IF(R$1:R$166="teilsaniert",Q$1:Q$166)) + MAX(IF(R$1:R$166="teilsaniert",Q$1:Q$166))) / 2,
                (MIN(IF(R$1:R$166="saniert",Q$1:Q$166)) + MAX(IF(R$1:R$166="saniert",Q$1:Q$166))) / 2
            )
        )),
        0,
        P141
    )
)</f>
        <v>0</v>
      </c>
      <c r="W141" s="174">
        <f t="shared" si="42"/>
        <v>-1.8623624844691715</v>
      </c>
      <c r="X141" s="173">
        <f t="shared" si="29"/>
        <v>0</v>
      </c>
      <c r="Y141" s="174" t="str">
        <f t="shared" si="30"/>
        <v>saniert</v>
      </c>
      <c r="Z141" s="174" cm="1">
        <f t="array" ref="Z141">IF(
    X141 &gt; (IF(
        Y141 = "unsaniert",
        (MIN(IF(Y$29:Y$166="unsaniert",X$29:X$166)) + MAX(IF(Y$29:Y$166="unsaniert",X$29:X$166))) / 2,
        IF(
            Y141 = "teilsaniert",
            (MIN(IF(Y$29:Y$166="teilsaniert",X$29:X$166)) + MAX(IF(Y$29:Y$166="teilsaniert",X$29:X$166))) / 2,
            (MIN(IF(Y$29:Y$166="saniert",X$29:X$166)) + MAX(IF(Y$29:Y$166="saniert",X$29:X$166))) / 2
        )
    )),
    0,
    IF(
        X140 &lt; (IF(
            Y141 = "unsaniert",
            (MIN(IF(Y$29:Y$166="unsaniert",X$29:X$166)) + MAX(IF(Y$29:Y$166="unsaniert",X$29:X$166))) / 2,
            IF(
                Y141 = "teilsaniert",
                (MIN(IF(Y$29:Y$166="teilsaniert",X$29:X$166)) + MAX(IF(Y$29:Y$166="teilsaniert",X$29:X$166))) / 2,
                (MIN(IF(Y$29:Y$166="saniert",X$29:X$166)) + MAX(IF(Y$29:Y$166="saniert",X$29:X$166))) / 2
            )
        )),
        0,
        W141
    )
)</f>
        <v>0</v>
      </c>
      <c r="AA141" s="160"/>
      <c r="AB141" s="160"/>
      <c r="AC141" s="160"/>
      <c r="AD141" s="174">
        <f t="shared" si="43"/>
        <v>-2.4178267054042681</v>
      </c>
      <c r="AE141" s="173">
        <f t="shared" si="31"/>
        <v>0</v>
      </c>
      <c r="AF141" s="174" t="str">
        <f t="shared" si="32"/>
        <v>saniert</v>
      </c>
      <c r="AG141" s="174" cm="1">
        <f t="array" ref="AG141">IF(
    AE141 &gt; (IF(
        AF141 = "unsaniert",
        (MIN(IF(AF$1:AF$166="unsaniert",AE$1:AE$166)) + MAX(IF(AF$1:AF$166="unsaniert",AE$1:AE$166))) / 2,
        IF(
            AF141 = "teilsaniert",
            (MIN(IF(AF$1:AF$166="teilsaniert",AE$1:AE$166)) + MAX(IF(AF$1:AF$166="teilsaniert",AE$1:AE$166))) / 2,
            (MIN(IF(AF$1:AF$166="saniert",AE$1:AE$166)) + MAX(IF(AF$1:AF$166="saniert",AE$1:AE$166))) / 2
        )
    )),
    0,
    IF(
        AE140 &lt; (IF(
            AF141 = "unsaniert",
            (MIN(IF(AF$1:AF$166="unsaniert",AE$1:AE$166)) + MAX(IF(AF$1:AF$166="unsaniert",AE$1:AE$166))) / 2,
            IF(
                AF141 = "teilsaniert",
                (MIN(IF(AF$1:AF$166="teilsaniert",AE$1:AE$166)) + MAX(IF(AF$1:AF$166="teilsaniert",AE$1:AE$166))) / 2,
                (MIN(IF(AF$1:AF$166="saniert",AE$1:AE$166)) + MAX(IF(AF$1:AF$166="saniert",AE$1:AE$166))) / 2
            )
        )),
        0,
        AD141
    )
)</f>
        <v>0</v>
      </c>
      <c r="AH141" s="160"/>
      <c r="AI141" s="160"/>
      <c r="AJ141" s="160"/>
      <c r="AK141" s="174">
        <f t="shared" si="44"/>
        <v>-2.8052517523056602</v>
      </c>
      <c r="AL141" s="173">
        <f t="shared" si="33"/>
        <v>0</v>
      </c>
      <c r="AM141" s="174" t="str">
        <f t="shared" si="34"/>
        <v>saniert</v>
      </c>
      <c r="AN141" s="174" cm="1">
        <f t="array" ref="AN141">IF(
    AL141 &gt; (IF(
        AM141 = "unsaniert",
        (MIN(IF(AM$1:AM$166="unsaniert",AL$1:AL$166)) + MAX(IF(AM$1:AM$166="unsaniert",AL$1:AL$166))) / 2,
        IF(
            AM141 = "teilsaniert",
            (MIN(IF(AM$1:AM$166="teilsaniert",AL$1:AL$166)) + MAX(IF(AM$1:AM$166="teilsaniert",AL$1:AL$166))) / 2,
            (MIN(IF(AM$1:AM$166="saniert",AL$1:AL$166)) + MAX(IF(AM$1:AM$166="saniert",AL$1:AL$166))) / 2
        )
    )),
    0,
    IF(
        AL140 &lt; (IF(
            AM141 = "unsaniert",
            (MIN(IF(AM$1:AM$166="unsaniert",AL$1:AL$166)) + MAX(IF(AM$1:AM$166="unsaniert",AL$1:AL$166))) / 2,
            IF(
                AM141 = "teilsaniert",
                (MIN(IF(AM$1:AM$166="teilsaniert",AL$1:AL$166)) + MAX(IF(AM$1:AM$166="teilsaniert",AL$1:AL$166))) / 2,
                (MIN(IF(AM$1:AM$166="saniert",AL$1:AL$166)) + MAX(IF(AM$1:AM$166="saniert",AL$1:AL$166))) / 2
            )
        )),
        0,
        AK141
    )
)</f>
        <v>0</v>
      </c>
      <c r="AR141" s="174">
        <f t="shared" si="45"/>
        <v>-1.4673568674853001</v>
      </c>
      <c r="AS141" s="173">
        <f t="shared" si="35"/>
        <v>1.0570263734304294E-101</v>
      </c>
      <c r="AT141" s="174" t="str">
        <f t="shared" si="36"/>
        <v>saniert</v>
      </c>
      <c r="AU141" s="174" cm="1">
        <f t="array" ref="AU141">IF(
    AS141 &gt; (IF(
        AT141 = "unsaniert",
        (MIN(IF(AT$1:AT$166="unsaniert",AS$1:AS$166)) + MAX(IF(AT$1:AT$166="unsaniert",AS$1:AS$166))) / 2,
        IF(
            AT141 = "teilsaniert",
            (MIN(IF(AT$1:AT$166="teilsaniert",AS$1:AS$166)) + MAX(IF(AT$1:AT$166="teilsaniert",AS$1:AS$166))) / 2,
            (MIN(IF(AT$1:AT$166="saniert",AS$1:AS$166)) + MAX(IF(AT$1:AT$166="saniert",AS$1:AS$166))) / 2
        )
    )),
    0,
    IF(
        AS140 &lt; (IF(
            AT141 = "unsaniert",
            (MIN(IF(AT$1:AT$166="unsaniert",AS$1:AS$166)) + MAX(IF(AT$1:AT$166="unsaniert",AS$1:AS$166))) / 2,
            IF(
                AT141 = "teilsaniert",
                (MIN(IF(AT$1:AT$166="teilsaniert",AS$1:AS$166)) + MAX(IF(AT$1:AT$166="teilsaniert",AS$1:AS$166))) / 2,
                (MIN(IF(AT$1:AT$166="saniert",AS$1:AS$166)) + MAX(IF(AT$1:AT$166="saniert",AS$1:AS$166))) / 2
            )
        )),
        0,
        AR141
    )
)</f>
        <v>0</v>
      </c>
      <c r="AV141" s="160"/>
      <c r="AW141" s="160"/>
      <c r="AX141" s="160"/>
      <c r="AY141" s="174">
        <f t="shared" si="46"/>
        <v>-2.4542580508884932</v>
      </c>
      <c r="AZ141" s="173">
        <f t="shared" si="48"/>
        <v>0</v>
      </c>
      <c r="BA141" s="174" t="str">
        <f t="shared" si="49"/>
        <v>saniert</v>
      </c>
      <c r="BB141" s="174" cm="1">
        <f t="array" ref="BB141">IF(
    AZ141 &gt; (IF(
        BA141 = "unsaniert",
        (MIN(IF(BA$1:BA$166="unsaniert",AZ$1:AZ$166)) + MAX(IF(BA$1:BA$166="unsaniert",AZ$1:AZ$166))) / 2,
        IF(
            BA141 = "teilsaniert",
            (MIN(IF(BA$1:BA$166="teilsaniert",AZ$1:AZ$166)) + MAX(IF(BA$1:BA$166="teilsaniert",AZ$1:AZ$166))) / 2,
            (MIN(IF(BA$1:BA$166="saniert",AZ$1:AZ$166)) + MAX(IF(BA$1:BA$166="saniert",AZ$1:AZ$166))) / 2
        )
    )),
    0,
    IF(
        AZ140 &lt; (IF(
            BA141 = "unsaniert",
            (MIN(IF(BA$1:BA$166="unsaniert",AZ$1:AZ$166)) + MAX(IF(BA$1:BA$166="unsaniert",AZ$1:AZ$166))) / 2,
            IF(
                BA141 = "teilsaniert",
                (MIN(IF(BA$1:BA$166="teilsaniert",AZ$1:AZ$166)) + MAX(IF(BA$1:BA$166="teilsaniert",AZ$1:AZ$166))) / 2,
                (MIN(IF(BA$1:BA$166="saniert",AZ$1:AZ$166)) + MAX(IF(BA$1:BA$166="saniert",AZ$1:AZ$166))) / 2
            )
        )),
        0,
        AY141
    )
)</f>
        <v>0</v>
      </c>
      <c r="BC141" s="160"/>
      <c r="BD141" s="160"/>
      <c r="BE141" s="160"/>
      <c r="BF141" s="174">
        <f t="shared" si="47"/>
        <v>-2.6320028485338796</v>
      </c>
      <c r="BG141" s="173">
        <f t="shared" si="37"/>
        <v>0</v>
      </c>
      <c r="BH141" s="174" t="str">
        <f t="shared" si="38"/>
        <v>saniert</v>
      </c>
      <c r="BI141" s="174" cm="1">
        <f t="array" ref="BI141">IF(
    BG141 &gt; (IF(
        BH141 = "unsaniert",
        (MIN(IF(BH$1:BH$166="unsaniert",BG$1:BG$166)) + MAX(IF(BH$1:BH$166="unsaniert",BG$1:BG$166))) / 2,
        IF(
            BH141 = "teilsaniert",
            (MIN(IF(BH$1:BH$166="teilsaniert",BG$1:BG$166)) + MAX(IF(BH$1:BH$166="teilsaniert",BG$1:BG$166))) / 2,
            (MIN(IF(BH$1:BH$166="saniert",BG$1:BG$166)) + MAX(IF(BH$1:BH$166="saniert",BG$1:BG$166))) / 2
        )
    )),
    0,
    IF(
        BG140 &lt; (IF(
            BH141 = "unsaniert",
            (MIN(IF(BH$1:BH$166="unsaniert",BG$1:BG$166)) + MAX(IF(BH$1:BH$166="unsaniert",BG$1:BG$166))) / 2,
            IF(
                BH141 = "teilsaniert",
                (MIN(IF(BH$1:BH$166="teilsaniert",BG$1:BG$166)) + MAX(IF(BH$1:BH$166="teilsaniert",BG$1:BG$166))) / 2,
                (MIN(IF(BH$1:BH$166="saniert",BG$1:BG$166)) + MAX(IF(BH$1:BH$166="saniert",BG$1:BG$166))) / 2
            )
        )),
        0,
        BF141
    )
)</f>
        <v>0</v>
      </c>
    </row>
    <row r="142" spans="2:61">
      <c r="B142" s="174">
        <f t="shared" si="39"/>
        <v>-1.8957274690470649</v>
      </c>
      <c r="C142" s="173">
        <f>_xlfn.NORM.DIST(B142, B5,C5, TRUE)</f>
        <v>0</v>
      </c>
      <c r="D142" s="174" t="str">
        <f t="shared" si="26"/>
        <v>saniert</v>
      </c>
      <c r="E142" s="174" cm="1">
        <f t="array" ref="E142">IF(
    C142 &gt; (IF(
        D142 = "unsaniert",
        (MIN(IF(D$1:D$166="unsaniert",C$1:C$166)) + MAX(IF(D$1:D$166="unsaniert",C$1:C$166))) / 2,
        IF(
            D142 = "teilsaniert",
            (MIN(IF(D$1:D$166="teilsaniert",C$1:C$166)) + MAX(IF(D$1:D$166="teilsaniert",C$1:C$166))) / 2,
            (MIN(IF(D$1:D$166="saniert",C$1:C$166)) + MAX(IF(D$1:D$166="saniert",C$1:C$166))) / 2
        )
    )),
    0,
    IF(
        C141 &lt; (IF(
            D142 = "unsaniert",
            (MIN(IF(D$1:D$166="unsaniert",C$1:C$166)) + MAX(IF(D$1:D$166="unsaniert",C$1:C$166))) / 2,
            IF(
                D142 = "teilsaniert",
                (MIN(IF(D$1:D$166="teilsaniert",C$1:C$166)) + MAX(IF(D$1:D$166="teilsaniert",C$1:C$166))) / 2,
                (MIN(IF(D$1:D$166="saniert",C$1:C$166)) + MAX(IF(D$1:D$166="saniert",C$1:C$166))) / 2
            )
        )),
        0,
        B142
    )
)</f>
        <v>0</v>
      </c>
      <c r="H142" s="160"/>
      <c r="I142" s="174">
        <f t="shared" si="40"/>
        <v>-2.4429730766585651</v>
      </c>
      <c r="J142" s="173">
        <f>_xlfn.NORM.DIST(I142, I5,J5, TRUE)</f>
        <v>0</v>
      </c>
      <c r="K142" s="174" t="str">
        <f t="shared" si="27"/>
        <v>saniert</v>
      </c>
      <c r="L142" s="174" cm="1">
        <f t="array" ref="L142">IF(
    J142 &gt; (IF(
        K142 = "unsaniert",
        (MIN(IF(K$1:K$166="unsaniert",J$1:J$166)) + MAX(IF(K$1:K$166="unsaniert",J$1:J$166))) / 2,
        IF(
            K142 = "teilsaniert",
            (MIN(IF(K$1:K$166="teilsaniert",J$1:J$166)) + MAX(IF(K$1:K$166="teilsaniert",J$1:J$166))) / 2,
            (MIN(IF(K$1:K$166="saniert",J$1:J$166)) + MAX(IF(K$1:K$166="saniert",J$1:J$166))) / 2
        )
    )),
    0,
    IF(
        J141 &lt; (IF(
            K142 = "unsaniert",
            (MIN(IF(K$1:K$166="unsaniert",J$1:J$166)) + MAX(IF(K$1:K$166="unsaniert",J$1:J$166))) / 2,
            IF(
                K142 = "teilsaniert",
                (MIN(IF(K$1:K$166="teilsaniert",J$1:J$166)) + MAX(IF(K$1:K$166="teilsaniert",J$1:J$166))) / 2,
                (MIN(IF(K$1:K$166="saniert",J$1:J$166)) + MAX(IF(K$1:K$166="saniert",J$1:J$166))) / 2
            )
        )),
        0,
        I142
    )
)</f>
        <v>0</v>
      </c>
      <c r="O142" s="160"/>
      <c r="P142" s="174">
        <f t="shared" si="41"/>
        <v>-2.8692196806393953</v>
      </c>
      <c r="Q142" s="173">
        <f>_xlfn.NORM.DIST(P142, P5,Q5, TRUE)</f>
        <v>0</v>
      </c>
      <c r="R142" s="174" t="str">
        <f t="shared" si="28"/>
        <v>saniert</v>
      </c>
      <c r="S142" s="174" cm="1">
        <f t="array" ref="S142">IF(
    Q142 &gt; (IF(
        R142 = "unsaniert",
        (MIN(IF(R$1:R$166="unsaniert",Q$1:Q$166)) + MAX(IF(R$1:R$166="unsaniert",Q$1:Q$166))) / 2,
        IF(
            R142 = "teilsaniert",
            (MIN(IF(R$1:R$166="teilsaniert",Q$1:Q$166)) + MAX(IF(R$1:R$166="teilsaniert",Q$1:Q$166))) / 2,
            (MIN(IF(R$1:R$166="saniert",Q$1:Q$166)) + MAX(IF(R$1:R$166="saniert",Q$1:Q$166))) / 2
        )
    )),
    0,
    IF(
        Q141 &lt; (IF(
            R142 = "unsaniert",
            (MIN(IF(R$1:R$166="unsaniert",Q$1:Q$166)) + MAX(IF(R$1:R$166="unsaniert",Q$1:Q$166))) / 2,
            IF(
                R142 = "teilsaniert",
                (MIN(IF(R$1:R$166="teilsaniert",Q$1:Q$166)) + MAX(IF(R$1:R$166="teilsaniert",Q$1:Q$166))) / 2,
                (MIN(IF(R$1:R$166="saniert",Q$1:Q$166)) + MAX(IF(R$1:R$166="saniert",Q$1:Q$166))) / 2
            )
        )),
        0,
        P142
    )
)</f>
        <v>0</v>
      </c>
      <c r="W142" s="174">
        <f t="shared" si="42"/>
        <v>-1.8923624844691715</v>
      </c>
      <c r="X142" s="173">
        <f t="shared" si="29"/>
        <v>0</v>
      </c>
      <c r="Y142" s="174" t="str">
        <f t="shared" si="30"/>
        <v>saniert</v>
      </c>
      <c r="Z142" s="174" cm="1">
        <f t="array" ref="Z142">IF(
    X142 &gt; (IF(
        Y142 = "unsaniert",
        (MIN(IF(Y$29:Y$166="unsaniert",X$29:X$166)) + MAX(IF(Y$29:Y$166="unsaniert",X$29:X$166))) / 2,
        IF(
            Y142 = "teilsaniert",
            (MIN(IF(Y$29:Y$166="teilsaniert",X$29:X$166)) + MAX(IF(Y$29:Y$166="teilsaniert",X$29:X$166))) / 2,
            (MIN(IF(Y$29:Y$166="saniert",X$29:X$166)) + MAX(IF(Y$29:Y$166="saniert",X$29:X$166))) / 2
        )
    )),
    0,
    IF(
        X141 &lt; (IF(
            Y142 = "unsaniert",
            (MIN(IF(Y$29:Y$166="unsaniert",X$29:X$166)) + MAX(IF(Y$29:Y$166="unsaniert",X$29:X$166))) / 2,
            IF(
                Y142 = "teilsaniert",
                (MIN(IF(Y$29:Y$166="teilsaniert",X$29:X$166)) + MAX(IF(Y$29:Y$166="teilsaniert",X$29:X$166))) / 2,
                (MIN(IF(Y$29:Y$166="saniert",X$29:X$166)) + MAX(IF(Y$29:Y$166="saniert",X$29:X$166))) / 2
            )
        )),
        0,
        W142
    )
)</f>
        <v>0</v>
      </c>
      <c r="AA142" s="160"/>
      <c r="AB142" s="160"/>
      <c r="AC142" s="160"/>
      <c r="AD142" s="174">
        <f t="shared" si="43"/>
        <v>-2.4478267054042679</v>
      </c>
      <c r="AE142" s="173">
        <f t="shared" si="31"/>
        <v>0</v>
      </c>
      <c r="AF142" s="174" t="str">
        <f t="shared" si="32"/>
        <v>saniert</v>
      </c>
      <c r="AG142" s="174" cm="1">
        <f t="array" ref="AG142">IF(
    AE142 &gt; (IF(
        AF142 = "unsaniert",
        (MIN(IF(AF$1:AF$166="unsaniert",AE$1:AE$166)) + MAX(IF(AF$1:AF$166="unsaniert",AE$1:AE$166))) / 2,
        IF(
            AF142 = "teilsaniert",
            (MIN(IF(AF$1:AF$166="teilsaniert",AE$1:AE$166)) + MAX(IF(AF$1:AF$166="teilsaniert",AE$1:AE$166))) / 2,
            (MIN(IF(AF$1:AF$166="saniert",AE$1:AE$166)) + MAX(IF(AF$1:AF$166="saniert",AE$1:AE$166))) / 2
        )
    )),
    0,
    IF(
        AE141 &lt; (IF(
            AF142 = "unsaniert",
            (MIN(IF(AF$1:AF$166="unsaniert",AE$1:AE$166)) + MAX(IF(AF$1:AF$166="unsaniert",AE$1:AE$166))) / 2,
            IF(
                AF142 = "teilsaniert",
                (MIN(IF(AF$1:AF$166="teilsaniert",AE$1:AE$166)) + MAX(IF(AF$1:AF$166="teilsaniert",AE$1:AE$166))) / 2,
                (MIN(IF(AF$1:AF$166="saniert",AE$1:AE$166)) + MAX(IF(AF$1:AF$166="saniert",AE$1:AE$166))) / 2
            )
        )),
        0,
        AD142
    )
)</f>
        <v>0</v>
      </c>
      <c r="AH142" s="160"/>
      <c r="AI142" s="160"/>
      <c r="AJ142" s="160"/>
      <c r="AK142" s="174">
        <f t="shared" si="44"/>
        <v>-2.83525175230566</v>
      </c>
      <c r="AL142" s="173">
        <f t="shared" si="33"/>
        <v>0</v>
      </c>
      <c r="AM142" s="174" t="str">
        <f t="shared" si="34"/>
        <v>saniert</v>
      </c>
      <c r="AN142" s="174" cm="1">
        <f t="array" ref="AN142">IF(
    AL142 &gt; (IF(
        AM142 = "unsaniert",
        (MIN(IF(AM$1:AM$166="unsaniert",AL$1:AL$166)) + MAX(IF(AM$1:AM$166="unsaniert",AL$1:AL$166))) / 2,
        IF(
            AM142 = "teilsaniert",
            (MIN(IF(AM$1:AM$166="teilsaniert",AL$1:AL$166)) + MAX(IF(AM$1:AM$166="teilsaniert",AL$1:AL$166))) / 2,
            (MIN(IF(AM$1:AM$166="saniert",AL$1:AL$166)) + MAX(IF(AM$1:AM$166="saniert",AL$1:AL$166))) / 2
        )
    )),
    0,
    IF(
        AL141 &lt; (IF(
            AM142 = "unsaniert",
            (MIN(IF(AM$1:AM$166="unsaniert",AL$1:AL$166)) + MAX(IF(AM$1:AM$166="unsaniert",AL$1:AL$166))) / 2,
            IF(
                AM142 = "teilsaniert",
                (MIN(IF(AM$1:AM$166="teilsaniert",AL$1:AL$166)) + MAX(IF(AM$1:AM$166="teilsaniert",AL$1:AL$166))) / 2,
                (MIN(IF(AM$1:AM$166="saniert",AL$1:AL$166)) + MAX(IF(AM$1:AM$166="saniert",AL$1:AL$166))) / 2
            )
        )),
        0,
        AK142
    )
)</f>
        <v>0</v>
      </c>
      <c r="AR142" s="174">
        <f t="shared" si="45"/>
        <v>-1.4973568674853002</v>
      </c>
      <c r="AS142" s="173">
        <f t="shared" si="35"/>
        <v>7.4582487645737676E-104</v>
      </c>
      <c r="AT142" s="174" t="str">
        <f t="shared" si="36"/>
        <v>saniert</v>
      </c>
      <c r="AU142" s="174" cm="1">
        <f t="array" ref="AU142">IF(
    AS142 &gt; (IF(
        AT142 = "unsaniert",
        (MIN(IF(AT$1:AT$166="unsaniert",AS$1:AS$166)) + MAX(IF(AT$1:AT$166="unsaniert",AS$1:AS$166))) / 2,
        IF(
            AT142 = "teilsaniert",
            (MIN(IF(AT$1:AT$166="teilsaniert",AS$1:AS$166)) + MAX(IF(AT$1:AT$166="teilsaniert",AS$1:AS$166))) / 2,
            (MIN(IF(AT$1:AT$166="saniert",AS$1:AS$166)) + MAX(IF(AT$1:AT$166="saniert",AS$1:AS$166))) / 2
        )
    )),
    0,
    IF(
        AS141 &lt; (IF(
            AT142 = "unsaniert",
            (MIN(IF(AT$1:AT$166="unsaniert",AS$1:AS$166)) + MAX(IF(AT$1:AT$166="unsaniert",AS$1:AS$166))) / 2,
            IF(
                AT142 = "teilsaniert",
                (MIN(IF(AT$1:AT$166="teilsaniert",AS$1:AS$166)) + MAX(IF(AT$1:AT$166="teilsaniert",AS$1:AS$166))) / 2,
                (MIN(IF(AT$1:AT$166="saniert",AS$1:AS$166)) + MAX(IF(AT$1:AT$166="saniert",AS$1:AS$166))) / 2
            )
        )),
        0,
        AR142
    )
)</f>
        <v>0</v>
      </c>
      <c r="AV142" s="160"/>
      <c r="AW142" s="160"/>
      <c r="AX142" s="160"/>
      <c r="AY142" s="174">
        <f t="shared" si="46"/>
        <v>-2.4842580508884931</v>
      </c>
      <c r="AZ142" s="173">
        <f t="shared" si="48"/>
        <v>0</v>
      </c>
      <c r="BA142" s="174" t="str">
        <f t="shared" si="49"/>
        <v>saniert</v>
      </c>
      <c r="BB142" s="174" cm="1">
        <f t="array" ref="BB142">IF(
    AZ142 &gt; (IF(
        BA142 = "unsaniert",
        (MIN(IF(BA$1:BA$166="unsaniert",AZ$1:AZ$166)) + MAX(IF(BA$1:BA$166="unsaniert",AZ$1:AZ$166))) / 2,
        IF(
            BA142 = "teilsaniert",
            (MIN(IF(BA$1:BA$166="teilsaniert",AZ$1:AZ$166)) + MAX(IF(BA$1:BA$166="teilsaniert",AZ$1:AZ$166))) / 2,
            (MIN(IF(BA$1:BA$166="saniert",AZ$1:AZ$166)) + MAX(IF(BA$1:BA$166="saniert",AZ$1:AZ$166))) / 2
        )
    )),
    0,
    IF(
        AZ141 &lt; (IF(
            BA142 = "unsaniert",
            (MIN(IF(BA$1:BA$166="unsaniert",AZ$1:AZ$166)) + MAX(IF(BA$1:BA$166="unsaniert",AZ$1:AZ$166))) / 2,
            IF(
                BA142 = "teilsaniert",
                (MIN(IF(BA$1:BA$166="teilsaniert",AZ$1:AZ$166)) + MAX(IF(BA$1:BA$166="teilsaniert",AZ$1:AZ$166))) / 2,
                (MIN(IF(BA$1:BA$166="saniert",AZ$1:AZ$166)) + MAX(IF(BA$1:BA$166="saniert",AZ$1:AZ$166))) / 2
            )
        )),
        0,
        AY142
    )
)</f>
        <v>0</v>
      </c>
      <c r="BC142" s="160"/>
      <c r="BD142" s="160"/>
      <c r="BE142" s="160"/>
      <c r="BF142" s="174">
        <f t="shared" si="47"/>
        <v>-2.6620028485338794</v>
      </c>
      <c r="BG142" s="173">
        <f t="shared" si="37"/>
        <v>0</v>
      </c>
      <c r="BH142" s="174" t="str">
        <f t="shared" si="38"/>
        <v>saniert</v>
      </c>
      <c r="BI142" s="174" cm="1">
        <f t="array" ref="BI142">IF(
    BG142 &gt; (IF(
        BH142 = "unsaniert",
        (MIN(IF(BH$1:BH$166="unsaniert",BG$1:BG$166)) + MAX(IF(BH$1:BH$166="unsaniert",BG$1:BG$166))) / 2,
        IF(
            BH142 = "teilsaniert",
            (MIN(IF(BH$1:BH$166="teilsaniert",BG$1:BG$166)) + MAX(IF(BH$1:BH$166="teilsaniert",BG$1:BG$166))) / 2,
            (MIN(IF(BH$1:BH$166="saniert",BG$1:BG$166)) + MAX(IF(BH$1:BH$166="saniert",BG$1:BG$166))) / 2
        )
    )),
    0,
    IF(
        BG141 &lt; (IF(
            BH142 = "unsaniert",
            (MIN(IF(BH$1:BH$166="unsaniert",BG$1:BG$166)) + MAX(IF(BH$1:BH$166="unsaniert",BG$1:BG$166))) / 2,
            IF(
                BH142 = "teilsaniert",
                (MIN(IF(BH$1:BH$166="teilsaniert",BG$1:BG$166)) + MAX(IF(BH$1:BH$166="teilsaniert",BG$1:BG$166))) / 2,
                (MIN(IF(BH$1:BH$166="saniert",BG$1:BG$166)) + MAX(IF(BH$1:BH$166="saniert",BG$1:BG$166))) / 2
            )
        )),
        0,
        BF142
    )
)</f>
        <v>0</v>
      </c>
    </row>
    <row r="143" spans="2:61">
      <c r="B143" s="174">
        <f t="shared" si="39"/>
        <v>-1.9257274690470649</v>
      </c>
      <c r="C143" s="173">
        <f>_xlfn.NORM.DIST(B143, B5,C5, TRUE)</f>
        <v>0</v>
      </c>
      <c r="D143" s="174" t="str">
        <f t="shared" si="26"/>
        <v>saniert</v>
      </c>
      <c r="E143" s="174" cm="1">
        <f t="array" ref="E143">IF(
    C143 &gt; (IF(
        D143 = "unsaniert",
        (MIN(IF(D$1:D$166="unsaniert",C$1:C$166)) + MAX(IF(D$1:D$166="unsaniert",C$1:C$166))) / 2,
        IF(
            D143 = "teilsaniert",
            (MIN(IF(D$1:D$166="teilsaniert",C$1:C$166)) + MAX(IF(D$1:D$166="teilsaniert",C$1:C$166))) / 2,
            (MIN(IF(D$1:D$166="saniert",C$1:C$166)) + MAX(IF(D$1:D$166="saniert",C$1:C$166))) / 2
        )
    )),
    0,
    IF(
        C142 &lt; (IF(
            D143 = "unsaniert",
            (MIN(IF(D$1:D$166="unsaniert",C$1:C$166)) + MAX(IF(D$1:D$166="unsaniert",C$1:C$166))) / 2,
            IF(
                D143 = "teilsaniert",
                (MIN(IF(D$1:D$166="teilsaniert",C$1:C$166)) + MAX(IF(D$1:D$166="teilsaniert",C$1:C$166))) / 2,
                (MIN(IF(D$1:D$166="saniert",C$1:C$166)) + MAX(IF(D$1:D$166="saniert",C$1:C$166))) / 2
            )
        )),
        0,
        B143
    )
)</f>
        <v>0</v>
      </c>
      <c r="H143" s="160"/>
      <c r="I143" s="174">
        <f t="shared" si="40"/>
        <v>-2.4729730766585649</v>
      </c>
      <c r="J143" s="173">
        <f>_xlfn.NORM.DIST(I143, I5,J5, TRUE)</f>
        <v>0</v>
      </c>
      <c r="K143" s="174" t="str">
        <f t="shared" si="27"/>
        <v>saniert</v>
      </c>
      <c r="L143" s="174" cm="1">
        <f t="array" ref="L143">IF(
    J143 &gt; (IF(
        K143 = "unsaniert",
        (MIN(IF(K$1:K$166="unsaniert",J$1:J$166)) + MAX(IF(K$1:K$166="unsaniert",J$1:J$166))) / 2,
        IF(
            K143 = "teilsaniert",
            (MIN(IF(K$1:K$166="teilsaniert",J$1:J$166)) + MAX(IF(K$1:K$166="teilsaniert",J$1:J$166))) / 2,
            (MIN(IF(K$1:K$166="saniert",J$1:J$166)) + MAX(IF(K$1:K$166="saniert",J$1:J$166))) / 2
        )
    )),
    0,
    IF(
        J142 &lt; (IF(
            K143 = "unsaniert",
            (MIN(IF(K$1:K$166="unsaniert",J$1:J$166)) + MAX(IF(K$1:K$166="unsaniert",J$1:J$166))) / 2,
            IF(
                K143 = "teilsaniert",
                (MIN(IF(K$1:K$166="teilsaniert",J$1:J$166)) + MAX(IF(K$1:K$166="teilsaniert",J$1:J$166))) / 2,
                (MIN(IF(K$1:K$166="saniert",J$1:J$166)) + MAX(IF(K$1:K$166="saniert",J$1:J$166))) / 2
            )
        )),
        0,
        I143
    )
)</f>
        <v>0</v>
      </c>
      <c r="O143" s="160"/>
      <c r="P143" s="174">
        <f t="shared" si="41"/>
        <v>-2.8992196806393951</v>
      </c>
      <c r="Q143" s="173">
        <f>_xlfn.NORM.DIST(P143, P5,Q5, TRUE)</f>
        <v>0</v>
      </c>
      <c r="R143" s="174" t="str">
        <f t="shared" si="28"/>
        <v>saniert</v>
      </c>
      <c r="S143" s="174" cm="1">
        <f t="array" ref="S143">IF(
    Q143 &gt; (IF(
        R143 = "unsaniert",
        (MIN(IF(R$1:R$166="unsaniert",Q$1:Q$166)) + MAX(IF(R$1:R$166="unsaniert",Q$1:Q$166))) / 2,
        IF(
            R143 = "teilsaniert",
            (MIN(IF(R$1:R$166="teilsaniert",Q$1:Q$166)) + MAX(IF(R$1:R$166="teilsaniert",Q$1:Q$166))) / 2,
            (MIN(IF(R$1:R$166="saniert",Q$1:Q$166)) + MAX(IF(R$1:R$166="saniert",Q$1:Q$166))) / 2
        )
    )),
    0,
    IF(
        Q142 &lt; (IF(
            R143 = "unsaniert",
            (MIN(IF(R$1:R$166="unsaniert",Q$1:Q$166)) + MAX(IF(R$1:R$166="unsaniert",Q$1:Q$166))) / 2,
            IF(
                R143 = "teilsaniert",
                (MIN(IF(R$1:R$166="teilsaniert",Q$1:Q$166)) + MAX(IF(R$1:R$166="teilsaniert",Q$1:Q$166))) / 2,
                (MIN(IF(R$1:R$166="saniert",Q$1:Q$166)) + MAX(IF(R$1:R$166="saniert",Q$1:Q$166))) / 2
            )
        )),
        0,
        P143
    )
)</f>
        <v>0</v>
      </c>
      <c r="W143" s="174">
        <f t="shared" si="42"/>
        <v>-1.9223624844691716</v>
      </c>
      <c r="X143" s="173">
        <f t="shared" si="29"/>
        <v>0</v>
      </c>
      <c r="Y143" s="174" t="str">
        <f t="shared" si="30"/>
        <v>saniert</v>
      </c>
      <c r="Z143" s="174" cm="1">
        <f t="array" ref="Z143">IF(
    X143 &gt; (IF(
        Y143 = "unsaniert",
        (MIN(IF(Y$29:Y$166="unsaniert",X$29:X$166)) + MAX(IF(Y$29:Y$166="unsaniert",X$29:X$166))) / 2,
        IF(
            Y143 = "teilsaniert",
            (MIN(IF(Y$29:Y$166="teilsaniert",X$29:X$166)) + MAX(IF(Y$29:Y$166="teilsaniert",X$29:X$166))) / 2,
            (MIN(IF(Y$29:Y$166="saniert",X$29:X$166)) + MAX(IF(Y$29:Y$166="saniert",X$29:X$166))) / 2
        )
    )),
    0,
    IF(
        X142 &lt; (IF(
            Y143 = "unsaniert",
            (MIN(IF(Y$29:Y$166="unsaniert",X$29:X$166)) + MAX(IF(Y$29:Y$166="unsaniert",X$29:X$166))) / 2,
            IF(
                Y143 = "teilsaniert",
                (MIN(IF(Y$29:Y$166="teilsaniert",X$29:X$166)) + MAX(IF(Y$29:Y$166="teilsaniert",X$29:X$166))) / 2,
                (MIN(IF(Y$29:Y$166="saniert",X$29:X$166)) + MAX(IF(Y$29:Y$166="saniert",X$29:X$166))) / 2
            )
        )),
        0,
        W143
    )
)</f>
        <v>0</v>
      </c>
      <c r="AA143" s="160"/>
      <c r="AB143" s="160"/>
      <c r="AC143" s="160"/>
      <c r="AD143" s="174">
        <f t="shared" si="43"/>
        <v>-2.4778267054042677</v>
      </c>
      <c r="AE143" s="173">
        <f t="shared" si="31"/>
        <v>0</v>
      </c>
      <c r="AF143" s="174" t="str">
        <f t="shared" si="32"/>
        <v>saniert</v>
      </c>
      <c r="AG143" s="174" cm="1">
        <f t="array" ref="AG143">IF(
    AE143 &gt; (IF(
        AF143 = "unsaniert",
        (MIN(IF(AF$1:AF$166="unsaniert",AE$1:AE$166)) + MAX(IF(AF$1:AF$166="unsaniert",AE$1:AE$166))) / 2,
        IF(
            AF143 = "teilsaniert",
            (MIN(IF(AF$1:AF$166="teilsaniert",AE$1:AE$166)) + MAX(IF(AF$1:AF$166="teilsaniert",AE$1:AE$166))) / 2,
            (MIN(IF(AF$1:AF$166="saniert",AE$1:AE$166)) + MAX(IF(AF$1:AF$166="saniert",AE$1:AE$166))) / 2
        )
    )),
    0,
    IF(
        AE142 &lt; (IF(
            AF143 = "unsaniert",
            (MIN(IF(AF$1:AF$166="unsaniert",AE$1:AE$166)) + MAX(IF(AF$1:AF$166="unsaniert",AE$1:AE$166))) / 2,
            IF(
                AF143 = "teilsaniert",
                (MIN(IF(AF$1:AF$166="teilsaniert",AE$1:AE$166)) + MAX(IF(AF$1:AF$166="teilsaniert",AE$1:AE$166))) / 2,
                (MIN(IF(AF$1:AF$166="saniert",AE$1:AE$166)) + MAX(IF(AF$1:AF$166="saniert",AE$1:AE$166))) / 2
            )
        )),
        0,
        AD143
    )
)</f>
        <v>0</v>
      </c>
      <c r="AH143" s="160"/>
      <c r="AI143" s="160"/>
      <c r="AJ143" s="160"/>
      <c r="AK143" s="174">
        <f t="shared" si="44"/>
        <v>-2.8652517523056598</v>
      </c>
      <c r="AL143" s="173">
        <f t="shared" si="33"/>
        <v>0</v>
      </c>
      <c r="AM143" s="174" t="str">
        <f t="shared" si="34"/>
        <v>saniert</v>
      </c>
      <c r="AN143" s="174" cm="1">
        <f t="array" ref="AN143">IF(
    AL143 &gt; (IF(
        AM143 = "unsaniert",
        (MIN(IF(AM$1:AM$166="unsaniert",AL$1:AL$166)) + MAX(IF(AM$1:AM$166="unsaniert",AL$1:AL$166))) / 2,
        IF(
            AM143 = "teilsaniert",
            (MIN(IF(AM$1:AM$166="teilsaniert",AL$1:AL$166)) + MAX(IF(AM$1:AM$166="teilsaniert",AL$1:AL$166))) / 2,
            (MIN(IF(AM$1:AM$166="saniert",AL$1:AL$166)) + MAX(IF(AM$1:AM$166="saniert",AL$1:AL$166))) / 2
        )
    )),
    0,
    IF(
        AL142 &lt; (IF(
            AM143 = "unsaniert",
            (MIN(IF(AM$1:AM$166="unsaniert",AL$1:AL$166)) + MAX(IF(AM$1:AM$166="unsaniert",AL$1:AL$166))) / 2,
            IF(
                AM143 = "teilsaniert",
                (MIN(IF(AM$1:AM$166="teilsaniert",AL$1:AL$166)) + MAX(IF(AM$1:AM$166="teilsaniert",AL$1:AL$166))) / 2,
                (MIN(IF(AM$1:AM$166="saniert",AL$1:AL$166)) + MAX(IF(AM$1:AM$166="saniert",AL$1:AL$166))) / 2
            )
        )),
        0,
        AK143
    )
)</f>
        <v>0</v>
      </c>
      <c r="AR143" s="174">
        <f t="shared" si="45"/>
        <v>-1.5273568674853002</v>
      </c>
      <c r="AS143" s="173">
        <f t="shared" si="35"/>
        <v>4.9918894322484239E-106</v>
      </c>
      <c r="AT143" s="174" t="str">
        <f t="shared" si="36"/>
        <v>saniert</v>
      </c>
      <c r="AU143" s="174" cm="1">
        <f t="array" ref="AU143">IF(
    AS143 &gt; (IF(
        AT143 = "unsaniert",
        (MIN(IF(AT$1:AT$166="unsaniert",AS$1:AS$166)) + MAX(IF(AT$1:AT$166="unsaniert",AS$1:AS$166))) / 2,
        IF(
            AT143 = "teilsaniert",
            (MIN(IF(AT$1:AT$166="teilsaniert",AS$1:AS$166)) + MAX(IF(AT$1:AT$166="teilsaniert",AS$1:AS$166))) / 2,
            (MIN(IF(AT$1:AT$166="saniert",AS$1:AS$166)) + MAX(IF(AT$1:AT$166="saniert",AS$1:AS$166))) / 2
        )
    )),
    0,
    IF(
        AS142 &lt; (IF(
            AT143 = "unsaniert",
            (MIN(IF(AT$1:AT$166="unsaniert",AS$1:AS$166)) + MAX(IF(AT$1:AT$166="unsaniert",AS$1:AS$166))) / 2,
            IF(
                AT143 = "teilsaniert",
                (MIN(IF(AT$1:AT$166="teilsaniert",AS$1:AS$166)) + MAX(IF(AT$1:AT$166="teilsaniert",AS$1:AS$166))) / 2,
                (MIN(IF(AT$1:AT$166="saniert",AS$1:AS$166)) + MAX(IF(AT$1:AT$166="saniert",AS$1:AS$166))) / 2
            )
        )),
        0,
        AR143
    )
)</f>
        <v>0</v>
      </c>
      <c r="AV143" s="160"/>
      <c r="AW143" s="160"/>
      <c r="AX143" s="160"/>
      <c r="AY143" s="174">
        <f t="shared" si="46"/>
        <v>-2.5142580508884929</v>
      </c>
      <c r="AZ143" s="173">
        <f t="shared" si="48"/>
        <v>0</v>
      </c>
      <c r="BA143" s="174" t="str">
        <f t="shared" si="49"/>
        <v>saniert</v>
      </c>
      <c r="BB143" s="174" cm="1">
        <f t="array" ref="BB143">IF(
    AZ143 &gt; (IF(
        BA143 = "unsaniert",
        (MIN(IF(BA$1:BA$166="unsaniert",AZ$1:AZ$166)) + MAX(IF(BA$1:BA$166="unsaniert",AZ$1:AZ$166))) / 2,
        IF(
            BA143 = "teilsaniert",
            (MIN(IF(BA$1:BA$166="teilsaniert",AZ$1:AZ$166)) + MAX(IF(BA$1:BA$166="teilsaniert",AZ$1:AZ$166))) / 2,
            (MIN(IF(BA$1:BA$166="saniert",AZ$1:AZ$166)) + MAX(IF(BA$1:BA$166="saniert",AZ$1:AZ$166))) / 2
        )
    )),
    0,
    IF(
        AZ142 &lt; (IF(
            BA143 = "unsaniert",
            (MIN(IF(BA$1:BA$166="unsaniert",AZ$1:AZ$166)) + MAX(IF(BA$1:BA$166="unsaniert",AZ$1:AZ$166))) / 2,
            IF(
                BA143 = "teilsaniert",
                (MIN(IF(BA$1:BA$166="teilsaniert",AZ$1:AZ$166)) + MAX(IF(BA$1:BA$166="teilsaniert",AZ$1:AZ$166))) / 2,
                (MIN(IF(BA$1:BA$166="saniert",AZ$1:AZ$166)) + MAX(IF(BA$1:BA$166="saniert",AZ$1:AZ$166))) / 2
            )
        )),
        0,
        AY143
    )
)</f>
        <v>0</v>
      </c>
      <c r="BC143" s="160"/>
      <c r="BD143" s="160"/>
      <c r="BE143" s="160"/>
      <c r="BF143" s="174">
        <f t="shared" si="47"/>
        <v>-2.6920028485338792</v>
      </c>
      <c r="BG143" s="173">
        <f t="shared" si="37"/>
        <v>0</v>
      </c>
      <c r="BH143" s="174" t="str">
        <f t="shared" si="38"/>
        <v>saniert</v>
      </c>
      <c r="BI143" s="174" cm="1">
        <f t="array" ref="BI143">IF(
    BG143 &gt; (IF(
        BH143 = "unsaniert",
        (MIN(IF(BH$1:BH$166="unsaniert",BG$1:BG$166)) + MAX(IF(BH$1:BH$166="unsaniert",BG$1:BG$166))) / 2,
        IF(
            BH143 = "teilsaniert",
            (MIN(IF(BH$1:BH$166="teilsaniert",BG$1:BG$166)) + MAX(IF(BH$1:BH$166="teilsaniert",BG$1:BG$166))) / 2,
            (MIN(IF(BH$1:BH$166="saniert",BG$1:BG$166)) + MAX(IF(BH$1:BH$166="saniert",BG$1:BG$166))) / 2
        )
    )),
    0,
    IF(
        BG142 &lt; (IF(
            BH143 = "unsaniert",
            (MIN(IF(BH$1:BH$166="unsaniert",BG$1:BG$166)) + MAX(IF(BH$1:BH$166="unsaniert",BG$1:BG$166))) / 2,
            IF(
                BH143 = "teilsaniert",
                (MIN(IF(BH$1:BH$166="teilsaniert",BG$1:BG$166)) + MAX(IF(BH$1:BH$166="teilsaniert",BG$1:BG$166))) / 2,
                (MIN(IF(BH$1:BH$166="saniert",BG$1:BG$166)) + MAX(IF(BH$1:BH$166="saniert",BG$1:BG$166))) / 2
            )
        )),
        0,
        BF143
    )
)</f>
        <v>0</v>
      </c>
    </row>
    <row r="144" spans="2:61">
      <c r="B144" s="174">
        <f t="shared" si="39"/>
        <v>-1.955727469047065</v>
      </c>
      <c r="C144" s="173">
        <f>_xlfn.NORM.DIST(B144, B5,C5, TRUE)</f>
        <v>0</v>
      </c>
      <c r="D144" s="174" t="str">
        <f t="shared" si="26"/>
        <v>saniert</v>
      </c>
      <c r="E144" s="174" cm="1">
        <f t="array" ref="E144">IF(
    C144 &gt; (IF(
        D144 = "unsaniert",
        (MIN(IF(D$1:D$166="unsaniert",C$1:C$166)) + MAX(IF(D$1:D$166="unsaniert",C$1:C$166))) / 2,
        IF(
            D144 = "teilsaniert",
            (MIN(IF(D$1:D$166="teilsaniert",C$1:C$166)) + MAX(IF(D$1:D$166="teilsaniert",C$1:C$166))) / 2,
            (MIN(IF(D$1:D$166="saniert",C$1:C$166)) + MAX(IF(D$1:D$166="saniert",C$1:C$166))) / 2
        )
    )),
    0,
    IF(
        C143 &lt; (IF(
            D144 = "unsaniert",
            (MIN(IF(D$1:D$166="unsaniert",C$1:C$166)) + MAX(IF(D$1:D$166="unsaniert",C$1:C$166))) / 2,
            IF(
                D144 = "teilsaniert",
                (MIN(IF(D$1:D$166="teilsaniert",C$1:C$166)) + MAX(IF(D$1:D$166="teilsaniert",C$1:C$166))) / 2,
                (MIN(IF(D$1:D$166="saniert",C$1:C$166)) + MAX(IF(D$1:D$166="saniert",C$1:C$166))) / 2
            )
        )),
        0,
        B144
    )
)</f>
        <v>0</v>
      </c>
      <c r="H144" s="160"/>
      <c r="I144" s="174">
        <f t="shared" si="40"/>
        <v>-2.5029730766585647</v>
      </c>
      <c r="J144" s="173">
        <f>_xlfn.NORM.DIST(I144, I5,J5, TRUE)</f>
        <v>0</v>
      </c>
      <c r="K144" s="174" t="str">
        <f t="shared" si="27"/>
        <v>saniert</v>
      </c>
      <c r="L144" s="174" cm="1">
        <f t="array" ref="L144">IF(
    J144 &gt; (IF(
        K144 = "unsaniert",
        (MIN(IF(K$1:K$166="unsaniert",J$1:J$166)) + MAX(IF(K$1:K$166="unsaniert",J$1:J$166))) / 2,
        IF(
            K144 = "teilsaniert",
            (MIN(IF(K$1:K$166="teilsaniert",J$1:J$166)) + MAX(IF(K$1:K$166="teilsaniert",J$1:J$166))) / 2,
            (MIN(IF(K$1:K$166="saniert",J$1:J$166)) + MAX(IF(K$1:K$166="saniert",J$1:J$166))) / 2
        )
    )),
    0,
    IF(
        J143 &lt; (IF(
            K144 = "unsaniert",
            (MIN(IF(K$1:K$166="unsaniert",J$1:J$166)) + MAX(IF(K$1:K$166="unsaniert",J$1:J$166))) / 2,
            IF(
                K144 = "teilsaniert",
                (MIN(IF(K$1:K$166="teilsaniert",J$1:J$166)) + MAX(IF(K$1:K$166="teilsaniert",J$1:J$166))) / 2,
                (MIN(IF(K$1:K$166="saniert",J$1:J$166)) + MAX(IF(K$1:K$166="saniert",J$1:J$166))) / 2
            )
        )),
        0,
        I144
    )
)</f>
        <v>0</v>
      </c>
      <c r="O144" s="160"/>
      <c r="P144" s="174">
        <f t="shared" si="41"/>
        <v>-2.9292196806393949</v>
      </c>
      <c r="Q144" s="173">
        <f>_xlfn.NORM.DIST(P144, P5,Q5, TRUE)</f>
        <v>0</v>
      </c>
      <c r="R144" s="174" t="str">
        <f t="shared" si="28"/>
        <v>saniert</v>
      </c>
      <c r="S144" s="174" cm="1">
        <f t="array" ref="S144">IF(
    Q144 &gt; (IF(
        R144 = "unsaniert",
        (MIN(IF(R$1:R$166="unsaniert",Q$1:Q$166)) + MAX(IF(R$1:R$166="unsaniert",Q$1:Q$166))) / 2,
        IF(
            R144 = "teilsaniert",
            (MIN(IF(R$1:R$166="teilsaniert",Q$1:Q$166)) + MAX(IF(R$1:R$166="teilsaniert",Q$1:Q$166))) / 2,
            (MIN(IF(R$1:R$166="saniert",Q$1:Q$166)) + MAX(IF(R$1:R$166="saniert",Q$1:Q$166))) / 2
        )
    )),
    0,
    IF(
        Q143 &lt; (IF(
            R144 = "unsaniert",
            (MIN(IF(R$1:R$166="unsaniert",Q$1:Q$166)) + MAX(IF(R$1:R$166="unsaniert",Q$1:Q$166))) / 2,
            IF(
                R144 = "teilsaniert",
                (MIN(IF(R$1:R$166="teilsaniert",Q$1:Q$166)) + MAX(IF(R$1:R$166="teilsaniert",Q$1:Q$166))) / 2,
                (MIN(IF(R$1:R$166="saniert",Q$1:Q$166)) + MAX(IF(R$1:R$166="saniert",Q$1:Q$166))) / 2
            )
        )),
        0,
        P144
    )
)</f>
        <v>0</v>
      </c>
      <c r="W144" s="174">
        <f t="shared" si="42"/>
        <v>-1.9523624844691716</v>
      </c>
      <c r="X144" s="173">
        <f t="shared" si="29"/>
        <v>0</v>
      </c>
      <c r="Y144" s="174" t="str">
        <f t="shared" si="30"/>
        <v>saniert</v>
      </c>
      <c r="Z144" s="174" cm="1">
        <f t="array" ref="Z144">IF(
    X144 &gt; (IF(
        Y144 = "unsaniert",
        (MIN(IF(Y$29:Y$166="unsaniert",X$29:X$166)) + MAX(IF(Y$29:Y$166="unsaniert",X$29:X$166))) / 2,
        IF(
            Y144 = "teilsaniert",
            (MIN(IF(Y$29:Y$166="teilsaniert",X$29:X$166)) + MAX(IF(Y$29:Y$166="teilsaniert",X$29:X$166))) / 2,
            (MIN(IF(Y$29:Y$166="saniert",X$29:X$166)) + MAX(IF(Y$29:Y$166="saniert",X$29:X$166))) / 2
        )
    )),
    0,
    IF(
        X143 &lt; (IF(
            Y144 = "unsaniert",
            (MIN(IF(Y$29:Y$166="unsaniert",X$29:X$166)) + MAX(IF(Y$29:Y$166="unsaniert",X$29:X$166))) / 2,
            IF(
                Y144 = "teilsaniert",
                (MIN(IF(Y$29:Y$166="teilsaniert",X$29:X$166)) + MAX(IF(Y$29:Y$166="teilsaniert",X$29:X$166))) / 2,
                (MIN(IF(Y$29:Y$166="saniert",X$29:X$166)) + MAX(IF(Y$29:Y$166="saniert",X$29:X$166))) / 2
            )
        )),
        0,
        W144
    )
)</f>
        <v>0</v>
      </c>
      <c r="AA144" s="160"/>
      <c r="AB144" s="160"/>
      <c r="AC144" s="160"/>
      <c r="AD144" s="174">
        <f t="shared" si="43"/>
        <v>-2.5078267054042676</v>
      </c>
      <c r="AE144" s="173">
        <f t="shared" si="31"/>
        <v>0</v>
      </c>
      <c r="AF144" s="174" t="str">
        <f t="shared" si="32"/>
        <v>saniert</v>
      </c>
      <c r="AG144" s="174" cm="1">
        <f t="array" ref="AG144">IF(
    AE144 &gt; (IF(
        AF144 = "unsaniert",
        (MIN(IF(AF$1:AF$166="unsaniert",AE$1:AE$166)) + MAX(IF(AF$1:AF$166="unsaniert",AE$1:AE$166))) / 2,
        IF(
            AF144 = "teilsaniert",
            (MIN(IF(AF$1:AF$166="teilsaniert",AE$1:AE$166)) + MAX(IF(AF$1:AF$166="teilsaniert",AE$1:AE$166))) / 2,
            (MIN(IF(AF$1:AF$166="saniert",AE$1:AE$166)) + MAX(IF(AF$1:AF$166="saniert",AE$1:AE$166))) / 2
        )
    )),
    0,
    IF(
        AE143 &lt; (IF(
            AF144 = "unsaniert",
            (MIN(IF(AF$1:AF$166="unsaniert",AE$1:AE$166)) + MAX(IF(AF$1:AF$166="unsaniert",AE$1:AE$166))) / 2,
            IF(
                AF144 = "teilsaniert",
                (MIN(IF(AF$1:AF$166="teilsaniert",AE$1:AE$166)) + MAX(IF(AF$1:AF$166="teilsaniert",AE$1:AE$166))) / 2,
                (MIN(IF(AF$1:AF$166="saniert",AE$1:AE$166)) + MAX(IF(AF$1:AF$166="saniert",AE$1:AE$166))) / 2
            )
        )),
        0,
        AD144
    )
)</f>
        <v>0</v>
      </c>
      <c r="AH144" s="160"/>
      <c r="AI144" s="160"/>
      <c r="AJ144" s="160"/>
      <c r="AK144" s="174">
        <f t="shared" si="44"/>
        <v>-2.8952517523056596</v>
      </c>
      <c r="AL144" s="173">
        <f t="shared" si="33"/>
        <v>0</v>
      </c>
      <c r="AM144" s="174" t="str">
        <f t="shared" si="34"/>
        <v>saniert</v>
      </c>
      <c r="AN144" s="174" cm="1">
        <f t="array" ref="AN144">IF(
    AL144 &gt; (IF(
        AM144 = "unsaniert",
        (MIN(IF(AM$1:AM$166="unsaniert",AL$1:AL$166)) + MAX(IF(AM$1:AM$166="unsaniert",AL$1:AL$166))) / 2,
        IF(
            AM144 = "teilsaniert",
            (MIN(IF(AM$1:AM$166="teilsaniert",AL$1:AL$166)) + MAX(IF(AM$1:AM$166="teilsaniert",AL$1:AL$166))) / 2,
            (MIN(IF(AM$1:AM$166="saniert",AL$1:AL$166)) + MAX(IF(AM$1:AM$166="saniert",AL$1:AL$166))) / 2
        )
    )),
    0,
    IF(
        AL143 &lt; (IF(
            AM144 = "unsaniert",
            (MIN(IF(AM$1:AM$166="unsaniert",AL$1:AL$166)) + MAX(IF(AM$1:AM$166="unsaniert",AL$1:AL$166))) / 2,
            IF(
                AM144 = "teilsaniert",
                (MIN(IF(AM$1:AM$166="teilsaniert",AL$1:AL$166)) + MAX(IF(AM$1:AM$166="teilsaniert",AL$1:AL$166))) / 2,
                (MIN(IF(AM$1:AM$166="saniert",AL$1:AL$166)) + MAX(IF(AM$1:AM$166="saniert",AL$1:AL$166))) / 2
            )
        )),
        0,
        AK144
    )
)</f>
        <v>0</v>
      </c>
      <c r="AR144" s="174">
        <f t="shared" si="45"/>
        <v>-1.5573568674853002</v>
      </c>
      <c r="AS144" s="173">
        <f t="shared" si="35"/>
        <v>3.1693419248207279E-108</v>
      </c>
      <c r="AT144" s="174" t="str">
        <f t="shared" si="36"/>
        <v>saniert</v>
      </c>
      <c r="AU144" s="174" cm="1">
        <f t="array" ref="AU144">IF(
    AS144 &gt; (IF(
        AT144 = "unsaniert",
        (MIN(IF(AT$1:AT$166="unsaniert",AS$1:AS$166)) + MAX(IF(AT$1:AT$166="unsaniert",AS$1:AS$166))) / 2,
        IF(
            AT144 = "teilsaniert",
            (MIN(IF(AT$1:AT$166="teilsaniert",AS$1:AS$166)) + MAX(IF(AT$1:AT$166="teilsaniert",AS$1:AS$166))) / 2,
            (MIN(IF(AT$1:AT$166="saniert",AS$1:AS$166)) + MAX(IF(AT$1:AT$166="saniert",AS$1:AS$166))) / 2
        )
    )),
    0,
    IF(
        AS143 &lt; (IF(
            AT144 = "unsaniert",
            (MIN(IF(AT$1:AT$166="unsaniert",AS$1:AS$166)) + MAX(IF(AT$1:AT$166="unsaniert",AS$1:AS$166))) / 2,
            IF(
                AT144 = "teilsaniert",
                (MIN(IF(AT$1:AT$166="teilsaniert",AS$1:AS$166)) + MAX(IF(AT$1:AT$166="teilsaniert",AS$1:AS$166))) / 2,
                (MIN(IF(AT$1:AT$166="saniert",AS$1:AS$166)) + MAX(IF(AT$1:AT$166="saniert",AS$1:AS$166))) / 2
            )
        )),
        0,
        AR144
    )
)</f>
        <v>0</v>
      </c>
      <c r="AV144" s="160"/>
      <c r="AW144" s="160"/>
      <c r="AX144" s="160"/>
      <c r="AY144" s="174">
        <f t="shared" si="46"/>
        <v>-2.5442580508884927</v>
      </c>
      <c r="AZ144" s="173">
        <f t="shared" si="48"/>
        <v>0</v>
      </c>
      <c r="BA144" s="174" t="str">
        <f t="shared" si="49"/>
        <v>saniert</v>
      </c>
      <c r="BB144" s="174" cm="1">
        <f t="array" ref="BB144">IF(
    AZ144 &gt; (IF(
        BA144 = "unsaniert",
        (MIN(IF(BA$1:BA$166="unsaniert",AZ$1:AZ$166)) + MAX(IF(BA$1:BA$166="unsaniert",AZ$1:AZ$166))) / 2,
        IF(
            BA144 = "teilsaniert",
            (MIN(IF(BA$1:BA$166="teilsaniert",AZ$1:AZ$166)) + MAX(IF(BA$1:BA$166="teilsaniert",AZ$1:AZ$166))) / 2,
            (MIN(IF(BA$1:BA$166="saniert",AZ$1:AZ$166)) + MAX(IF(BA$1:BA$166="saniert",AZ$1:AZ$166))) / 2
        )
    )),
    0,
    IF(
        AZ143 &lt; (IF(
            BA144 = "unsaniert",
            (MIN(IF(BA$1:BA$166="unsaniert",AZ$1:AZ$166)) + MAX(IF(BA$1:BA$166="unsaniert",AZ$1:AZ$166))) / 2,
            IF(
                BA144 = "teilsaniert",
                (MIN(IF(BA$1:BA$166="teilsaniert",AZ$1:AZ$166)) + MAX(IF(BA$1:BA$166="teilsaniert",AZ$1:AZ$166))) / 2,
                (MIN(IF(BA$1:BA$166="saniert",AZ$1:AZ$166)) + MAX(IF(BA$1:BA$166="saniert",AZ$1:AZ$166))) / 2
            )
        )),
        0,
        AY144
    )
)</f>
        <v>0</v>
      </c>
      <c r="BC144" s="160"/>
      <c r="BD144" s="160"/>
      <c r="BE144" s="160"/>
      <c r="BF144" s="174">
        <f t="shared" si="47"/>
        <v>-2.722002848533879</v>
      </c>
      <c r="BG144" s="173">
        <f t="shared" si="37"/>
        <v>0</v>
      </c>
      <c r="BH144" s="174" t="str">
        <f t="shared" si="38"/>
        <v>saniert</v>
      </c>
      <c r="BI144" s="174" cm="1">
        <f t="array" ref="BI144">IF(
    BG144 &gt; (IF(
        BH144 = "unsaniert",
        (MIN(IF(BH$1:BH$166="unsaniert",BG$1:BG$166)) + MAX(IF(BH$1:BH$166="unsaniert",BG$1:BG$166))) / 2,
        IF(
            BH144 = "teilsaniert",
            (MIN(IF(BH$1:BH$166="teilsaniert",BG$1:BG$166)) + MAX(IF(BH$1:BH$166="teilsaniert",BG$1:BG$166))) / 2,
            (MIN(IF(BH$1:BH$166="saniert",BG$1:BG$166)) + MAX(IF(BH$1:BH$166="saniert",BG$1:BG$166))) / 2
        )
    )),
    0,
    IF(
        BG143 &lt; (IF(
            BH144 = "unsaniert",
            (MIN(IF(BH$1:BH$166="unsaniert",BG$1:BG$166)) + MAX(IF(BH$1:BH$166="unsaniert",BG$1:BG$166))) / 2,
            IF(
                BH144 = "teilsaniert",
                (MIN(IF(BH$1:BH$166="teilsaniert",BG$1:BG$166)) + MAX(IF(BH$1:BH$166="teilsaniert",BG$1:BG$166))) / 2,
                (MIN(IF(BH$1:BH$166="saniert",BG$1:BG$166)) + MAX(IF(BH$1:BH$166="saniert",BG$1:BG$166))) / 2
            )
        )),
        0,
        BF144
    )
)</f>
        <v>0</v>
      </c>
    </row>
    <row r="145" spans="2:61">
      <c r="B145" s="174">
        <f t="shared" si="39"/>
        <v>-1.985727469047065</v>
      </c>
      <c r="C145" s="173">
        <f>_xlfn.NORM.DIST(B145, B5,C5, TRUE)</f>
        <v>0</v>
      </c>
      <c r="D145" s="174" t="str">
        <f t="shared" si="26"/>
        <v>saniert</v>
      </c>
      <c r="E145" s="174" cm="1">
        <f t="array" ref="E145">IF(
    C145 &gt; (IF(
        D145 = "unsaniert",
        (MIN(IF(D$1:D$166="unsaniert",C$1:C$166)) + MAX(IF(D$1:D$166="unsaniert",C$1:C$166))) / 2,
        IF(
            D145 = "teilsaniert",
            (MIN(IF(D$1:D$166="teilsaniert",C$1:C$166)) + MAX(IF(D$1:D$166="teilsaniert",C$1:C$166))) / 2,
            (MIN(IF(D$1:D$166="saniert",C$1:C$166)) + MAX(IF(D$1:D$166="saniert",C$1:C$166))) / 2
        )
    )),
    0,
    IF(
        C144 &lt; (IF(
            D145 = "unsaniert",
            (MIN(IF(D$1:D$166="unsaniert",C$1:C$166)) + MAX(IF(D$1:D$166="unsaniert",C$1:C$166))) / 2,
            IF(
                D145 = "teilsaniert",
                (MIN(IF(D$1:D$166="teilsaniert",C$1:C$166)) + MAX(IF(D$1:D$166="teilsaniert",C$1:C$166))) / 2,
                (MIN(IF(D$1:D$166="saniert",C$1:C$166)) + MAX(IF(D$1:D$166="saniert",C$1:C$166))) / 2
            )
        )),
        0,
        B145
    )
)</f>
        <v>0</v>
      </c>
      <c r="H145" s="160"/>
      <c r="I145" s="174">
        <f t="shared" si="40"/>
        <v>-2.5329730766585645</v>
      </c>
      <c r="J145" s="173">
        <f>_xlfn.NORM.DIST(I145, I5,J5, TRUE)</f>
        <v>0</v>
      </c>
      <c r="K145" s="174" t="str">
        <f t="shared" si="27"/>
        <v>saniert</v>
      </c>
      <c r="L145" s="174" cm="1">
        <f t="array" ref="L145">IF(
    J145 &gt; (IF(
        K145 = "unsaniert",
        (MIN(IF(K$1:K$166="unsaniert",J$1:J$166)) + MAX(IF(K$1:K$166="unsaniert",J$1:J$166))) / 2,
        IF(
            K145 = "teilsaniert",
            (MIN(IF(K$1:K$166="teilsaniert",J$1:J$166)) + MAX(IF(K$1:K$166="teilsaniert",J$1:J$166))) / 2,
            (MIN(IF(K$1:K$166="saniert",J$1:J$166)) + MAX(IF(K$1:K$166="saniert",J$1:J$166))) / 2
        )
    )),
    0,
    IF(
        J144 &lt; (IF(
            K145 = "unsaniert",
            (MIN(IF(K$1:K$166="unsaniert",J$1:J$166)) + MAX(IF(K$1:K$166="unsaniert",J$1:J$166))) / 2,
            IF(
                K145 = "teilsaniert",
                (MIN(IF(K$1:K$166="teilsaniert",J$1:J$166)) + MAX(IF(K$1:K$166="teilsaniert",J$1:J$166))) / 2,
                (MIN(IF(K$1:K$166="saniert",J$1:J$166)) + MAX(IF(K$1:K$166="saniert",J$1:J$166))) / 2
            )
        )),
        0,
        I145
    )
)</f>
        <v>0</v>
      </c>
      <c r="O145" s="160"/>
      <c r="P145" s="174">
        <f t="shared" si="41"/>
        <v>-2.9592196806393947</v>
      </c>
      <c r="Q145" s="173">
        <f>_xlfn.NORM.DIST(P145, P5,Q5, TRUE)</f>
        <v>0</v>
      </c>
      <c r="R145" s="174" t="str">
        <f t="shared" si="28"/>
        <v>saniert</v>
      </c>
      <c r="S145" s="174" cm="1">
        <f t="array" ref="S145">IF(
    Q145 &gt; (IF(
        R145 = "unsaniert",
        (MIN(IF(R$1:R$166="unsaniert",Q$1:Q$166)) + MAX(IF(R$1:R$166="unsaniert",Q$1:Q$166))) / 2,
        IF(
            R145 = "teilsaniert",
            (MIN(IF(R$1:R$166="teilsaniert",Q$1:Q$166)) + MAX(IF(R$1:R$166="teilsaniert",Q$1:Q$166))) / 2,
            (MIN(IF(R$1:R$166="saniert",Q$1:Q$166)) + MAX(IF(R$1:R$166="saniert",Q$1:Q$166))) / 2
        )
    )),
    0,
    IF(
        Q144 &lt; (IF(
            R145 = "unsaniert",
            (MIN(IF(R$1:R$166="unsaniert",Q$1:Q$166)) + MAX(IF(R$1:R$166="unsaniert",Q$1:Q$166))) / 2,
            IF(
                R145 = "teilsaniert",
                (MIN(IF(R$1:R$166="teilsaniert",Q$1:Q$166)) + MAX(IF(R$1:R$166="teilsaniert",Q$1:Q$166))) / 2,
                (MIN(IF(R$1:R$166="saniert",Q$1:Q$166)) + MAX(IF(R$1:R$166="saniert",Q$1:Q$166))) / 2
            )
        )),
        0,
        P145
    )
)</f>
        <v>0</v>
      </c>
      <c r="W145" s="174">
        <f t="shared" si="42"/>
        <v>-1.9823624844691716</v>
      </c>
      <c r="X145" s="173">
        <f t="shared" si="29"/>
        <v>0</v>
      </c>
      <c r="Y145" s="174" t="str">
        <f t="shared" si="30"/>
        <v>saniert</v>
      </c>
      <c r="Z145" s="174" cm="1">
        <f t="array" ref="Z145">IF(
    X145 &gt; (IF(
        Y145 = "unsaniert",
        (MIN(IF(Y$29:Y$166="unsaniert",X$29:X$166)) + MAX(IF(Y$29:Y$166="unsaniert",X$29:X$166))) / 2,
        IF(
            Y145 = "teilsaniert",
            (MIN(IF(Y$29:Y$166="teilsaniert",X$29:X$166)) + MAX(IF(Y$29:Y$166="teilsaniert",X$29:X$166))) / 2,
            (MIN(IF(Y$29:Y$166="saniert",X$29:X$166)) + MAX(IF(Y$29:Y$166="saniert",X$29:X$166))) / 2
        )
    )),
    0,
    IF(
        X144 &lt; (IF(
            Y145 = "unsaniert",
            (MIN(IF(Y$29:Y$166="unsaniert",X$29:X$166)) + MAX(IF(Y$29:Y$166="unsaniert",X$29:X$166))) / 2,
            IF(
                Y145 = "teilsaniert",
                (MIN(IF(Y$29:Y$166="teilsaniert",X$29:X$166)) + MAX(IF(Y$29:Y$166="teilsaniert",X$29:X$166))) / 2,
                (MIN(IF(Y$29:Y$166="saniert",X$29:X$166)) + MAX(IF(Y$29:Y$166="saniert",X$29:X$166))) / 2
            )
        )),
        0,
        W145
    )
)</f>
        <v>0</v>
      </c>
      <c r="AA145" s="160"/>
      <c r="AB145" s="160"/>
      <c r="AC145" s="160"/>
      <c r="AD145" s="174">
        <f t="shared" si="43"/>
        <v>-2.5378267054042674</v>
      </c>
      <c r="AE145" s="173">
        <f t="shared" si="31"/>
        <v>0</v>
      </c>
      <c r="AF145" s="174" t="str">
        <f t="shared" si="32"/>
        <v>saniert</v>
      </c>
      <c r="AG145" s="174" cm="1">
        <f t="array" ref="AG145">IF(
    AE145 &gt; (IF(
        AF145 = "unsaniert",
        (MIN(IF(AF$1:AF$166="unsaniert",AE$1:AE$166)) + MAX(IF(AF$1:AF$166="unsaniert",AE$1:AE$166))) / 2,
        IF(
            AF145 = "teilsaniert",
            (MIN(IF(AF$1:AF$166="teilsaniert",AE$1:AE$166)) + MAX(IF(AF$1:AF$166="teilsaniert",AE$1:AE$166))) / 2,
            (MIN(IF(AF$1:AF$166="saniert",AE$1:AE$166)) + MAX(IF(AF$1:AF$166="saniert",AE$1:AE$166))) / 2
        )
    )),
    0,
    IF(
        AE144 &lt; (IF(
            AF145 = "unsaniert",
            (MIN(IF(AF$1:AF$166="unsaniert",AE$1:AE$166)) + MAX(IF(AF$1:AF$166="unsaniert",AE$1:AE$166))) / 2,
            IF(
                AF145 = "teilsaniert",
                (MIN(IF(AF$1:AF$166="teilsaniert",AE$1:AE$166)) + MAX(IF(AF$1:AF$166="teilsaniert",AE$1:AE$166))) / 2,
                (MIN(IF(AF$1:AF$166="saniert",AE$1:AE$166)) + MAX(IF(AF$1:AF$166="saniert",AE$1:AE$166))) / 2
            )
        )),
        0,
        AD145
    )
)</f>
        <v>0</v>
      </c>
      <c r="AH145" s="160"/>
      <c r="AI145" s="160"/>
      <c r="AJ145" s="160"/>
      <c r="AK145" s="174">
        <f t="shared" si="44"/>
        <v>-2.9252517523056594</v>
      </c>
      <c r="AL145" s="173">
        <f t="shared" si="33"/>
        <v>0</v>
      </c>
      <c r="AM145" s="174" t="str">
        <f t="shared" si="34"/>
        <v>saniert</v>
      </c>
      <c r="AN145" s="174" cm="1">
        <f t="array" ref="AN145">IF(
    AL145 &gt; (IF(
        AM145 = "unsaniert",
        (MIN(IF(AM$1:AM$166="unsaniert",AL$1:AL$166)) + MAX(IF(AM$1:AM$166="unsaniert",AL$1:AL$166))) / 2,
        IF(
            AM145 = "teilsaniert",
            (MIN(IF(AM$1:AM$166="teilsaniert",AL$1:AL$166)) + MAX(IF(AM$1:AM$166="teilsaniert",AL$1:AL$166))) / 2,
            (MIN(IF(AM$1:AM$166="saniert",AL$1:AL$166)) + MAX(IF(AM$1:AM$166="saniert",AL$1:AL$166))) / 2
        )
    )),
    0,
    IF(
        AL144 &lt; (IF(
            AM145 = "unsaniert",
            (MIN(IF(AM$1:AM$166="unsaniert",AL$1:AL$166)) + MAX(IF(AM$1:AM$166="unsaniert",AL$1:AL$166))) / 2,
            IF(
                AM145 = "teilsaniert",
                (MIN(IF(AM$1:AM$166="teilsaniert",AL$1:AL$166)) + MAX(IF(AM$1:AM$166="teilsaniert",AL$1:AL$166))) / 2,
                (MIN(IF(AM$1:AM$166="saniert",AL$1:AL$166)) + MAX(IF(AM$1:AM$166="saniert",AL$1:AL$166))) / 2
            )
        )),
        0,
        AK145
    )
)</f>
        <v>0</v>
      </c>
      <c r="AR145" s="174">
        <f t="shared" si="45"/>
        <v>-1.5873568674853002</v>
      </c>
      <c r="AS145" s="173">
        <f t="shared" si="35"/>
        <v>1.9087467255230771E-110</v>
      </c>
      <c r="AT145" s="174" t="str">
        <f t="shared" si="36"/>
        <v>saniert</v>
      </c>
      <c r="AU145" s="174" cm="1">
        <f t="array" ref="AU145">IF(
    AS145 &gt; (IF(
        AT145 = "unsaniert",
        (MIN(IF(AT$1:AT$166="unsaniert",AS$1:AS$166)) + MAX(IF(AT$1:AT$166="unsaniert",AS$1:AS$166))) / 2,
        IF(
            AT145 = "teilsaniert",
            (MIN(IF(AT$1:AT$166="teilsaniert",AS$1:AS$166)) + MAX(IF(AT$1:AT$166="teilsaniert",AS$1:AS$166))) / 2,
            (MIN(IF(AT$1:AT$166="saniert",AS$1:AS$166)) + MAX(IF(AT$1:AT$166="saniert",AS$1:AS$166))) / 2
        )
    )),
    0,
    IF(
        AS144 &lt; (IF(
            AT145 = "unsaniert",
            (MIN(IF(AT$1:AT$166="unsaniert",AS$1:AS$166)) + MAX(IF(AT$1:AT$166="unsaniert",AS$1:AS$166))) / 2,
            IF(
                AT145 = "teilsaniert",
                (MIN(IF(AT$1:AT$166="teilsaniert",AS$1:AS$166)) + MAX(IF(AT$1:AT$166="teilsaniert",AS$1:AS$166))) / 2,
                (MIN(IF(AT$1:AT$166="saniert",AS$1:AS$166)) + MAX(IF(AT$1:AT$166="saniert",AS$1:AS$166))) / 2
            )
        )),
        0,
        AR145
    )
)</f>
        <v>0</v>
      </c>
      <c r="AV145" s="160"/>
      <c r="AW145" s="160"/>
      <c r="AX145" s="160"/>
      <c r="AY145" s="174">
        <f t="shared" si="46"/>
        <v>-2.5742580508884925</v>
      </c>
      <c r="AZ145" s="173">
        <f t="shared" si="48"/>
        <v>0</v>
      </c>
      <c r="BA145" s="174" t="str">
        <f t="shared" si="49"/>
        <v>saniert</v>
      </c>
      <c r="BB145" s="174" cm="1">
        <f t="array" ref="BB145">IF(
    AZ145 &gt; (IF(
        BA145 = "unsaniert",
        (MIN(IF(BA$1:BA$166="unsaniert",AZ$1:AZ$166)) + MAX(IF(BA$1:BA$166="unsaniert",AZ$1:AZ$166))) / 2,
        IF(
            BA145 = "teilsaniert",
            (MIN(IF(BA$1:BA$166="teilsaniert",AZ$1:AZ$166)) + MAX(IF(BA$1:BA$166="teilsaniert",AZ$1:AZ$166))) / 2,
            (MIN(IF(BA$1:BA$166="saniert",AZ$1:AZ$166)) + MAX(IF(BA$1:BA$166="saniert",AZ$1:AZ$166))) / 2
        )
    )),
    0,
    IF(
        AZ144 &lt; (IF(
            BA145 = "unsaniert",
            (MIN(IF(BA$1:BA$166="unsaniert",AZ$1:AZ$166)) + MAX(IF(BA$1:BA$166="unsaniert",AZ$1:AZ$166))) / 2,
            IF(
                BA145 = "teilsaniert",
                (MIN(IF(BA$1:BA$166="teilsaniert",AZ$1:AZ$166)) + MAX(IF(BA$1:BA$166="teilsaniert",AZ$1:AZ$166))) / 2,
                (MIN(IF(BA$1:BA$166="saniert",AZ$1:AZ$166)) + MAX(IF(BA$1:BA$166="saniert",AZ$1:AZ$166))) / 2
            )
        )),
        0,
        AY145
    )
)</f>
        <v>0</v>
      </c>
      <c r="BC145" s="160"/>
      <c r="BD145" s="160"/>
      <c r="BE145" s="160"/>
      <c r="BF145" s="174">
        <f t="shared" si="47"/>
        <v>-2.7520028485338788</v>
      </c>
      <c r="BG145" s="173">
        <f t="shared" si="37"/>
        <v>0</v>
      </c>
      <c r="BH145" s="174" t="str">
        <f t="shared" si="38"/>
        <v>saniert</v>
      </c>
      <c r="BI145" s="174" cm="1">
        <f t="array" ref="BI145">IF(
    BG145 &gt; (IF(
        BH145 = "unsaniert",
        (MIN(IF(BH$1:BH$166="unsaniert",BG$1:BG$166)) + MAX(IF(BH$1:BH$166="unsaniert",BG$1:BG$166))) / 2,
        IF(
            BH145 = "teilsaniert",
            (MIN(IF(BH$1:BH$166="teilsaniert",BG$1:BG$166)) + MAX(IF(BH$1:BH$166="teilsaniert",BG$1:BG$166))) / 2,
            (MIN(IF(BH$1:BH$166="saniert",BG$1:BG$166)) + MAX(IF(BH$1:BH$166="saniert",BG$1:BG$166))) / 2
        )
    )),
    0,
    IF(
        BG144 &lt; (IF(
            BH145 = "unsaniert",
            (MIN(IF(BH$1:BH$166="unsaniert",BG$1:BG$166)) + MAX(IF(BH$1:BH$166="unsaniert",BG$1:BG$166))) / 2,
            IF(
                BH145 = "teilsaniert",
                (MIN(IF(BH$1:BH$166="teilsaniert",BG$1:BG$166)) + MAX(IF(BH$1:BH$166="teilsaniert",BG$1:BG$166))) / 2,
                (MIN(IF(BH$1:BH$166="saniert",BG$1:BG$166)) + MAX(IF(BH$1:BH$166="saniert",BG$1:BG$166))) / 2
            )
        )),
        0,
        BF145
    )
)</f>
        <v>0</v>
      </c>
    </row>
    <row r="146" spans="2:61">
      <c r="B146" s="174">
        <f t="shared" si="39"/>
        <v>-2.0157274690470648</v>
      </c>
      <c r="C146" s="173">
        <f>_xlfn.NORM.DIST(B146, B5,C5, TRUE)</f>
        <v>0</v>
      </c>
      <c r="D146" s="174" t="str">
        <f t="shared" si="26"/>
        <v>saniert</v>
      </c>
      <c r="E146" s="174" cm="1">
        <f t="array" ref="E146">IF(
    C146 &gt; (IF(
        D146 = "unsaniert",
        (MIN(IF(D$1:D$166="unsaniert",C$1:C$166)) + MAX(IF(D$1:D$166="unsaniert",C$1:C$166))) / 2,
        IF(
            D146 = "teilsaniert",
            (MIN(IF(D$1:D$166="teilsaniert",C$1:C$166)) + MAX(IF(D$1:D$166="teilsaniert",C$1:C$166))) / 2,
            (MIN(IF(D$1:D$166="saniert",C$1:C$166)) + MAX(IF(D$1:D$166="saniert",C$1:C$166))) / 2
        )
    )),
    0,
    IF(
        C145 &lt; (IF(
            D146 = "unsaniert",
            (MIN(IF(D$1:D$166="unsaniert",C$1:C$166)) + MAX(IF(D$1:D$166="unsaniert",C$1:C$166))) / 2,
            IF(
                D146 = "teilsaniert",
                (MIN(IF(D$1:D$166="teilsaniert",C$1:C$166)) + MAX(IF(D$1:D$166="teilsaniert",C$1:C$166))) / 2,
                (MIN(IF(D$1:D$166="saniert",C$1:C$166)) + MAX(IF(D$1:D$166="saniert",C$1:C$166))) / 2
            )
        )),
        0,
        B146
    )
)</f>
        <v>0</v>
      </c>
      <c r="H146" s="160"/>
      <c r="I146" s="174">
        <f t="shared" si="40"/>
        <v>-2.5629730766585643</v>
      </c>
      <c r="J146" s="173">
        <f>_xlfn.NORM.DIST(I146, I5,J5, TRUE)</f>
        <v>0</v>
      </c>
      <c r="K146" s="174" t="str">
        <f t="shared" si="27"/>
        <v>saniert</v>
      </c>
      <c r="L146" s="174" cm="1">
        <f t="array" ref="L146">IF(
    J146 &gt; (IF(
        K146 = "unsaniert",
        (MIN(IF(K$1:K$166="unsaniert",J$1:J$166)) + MAX(IF(K$1:K$166="unsaniert",J$1:J$166))) / 2,
        IF(
            K146 = "teilsaniert",
            (MIN(IF(K$1:K$166="teilsaniert",J$1:J$166)) + MAX(IF(K$1:K$166="teilsaniert",J$1:J$166))) / 2,
            (MIN(IF(K$1:K$166="saniert",J$1:J$166)) + MAX(IF(K$1:K$166="saniert",J$1:J$166))) / 2
        )
    )),
    0,
    IF(
        J145 &lt; (IF(
            K146 = "unsaniert",
            (MIN(IF(K$1:K$166="unsaniert",J$1:J$166)) + MAX(IF(K$1:K$166="unsaniert",J$1:J$166))) / 2,
            IF(
                K146 = "teilsaniert",
                (MIN(IF(K$1:K$166="teilsaniert",J$1:J$166)) + MAX(IF(K$1:K$166="teilsaniert",J$1:J$166))) / 2,
                (MIN(IF(K$1:K$166="saniert",J$1:J$166)) + MAX(IF(K$1:K$166="saniert",J$1:J$166))) / 2
            )
        )),
        0,
        I146
    )
)</f>
        <v>0</v>
      </c>
      <c r="O146" s="160"/>
      <c r="P146" s="174">
        <f t="shared" si="41"/>
        <v>-2.9892196806393945</v>
      </c>
      <c r="Q146" s="173">
        <f>_xlfn.NORM.DIST(P146, P5,Q5, TRUE)</f>
        <v>0</v>
      </c>
      <c r="R146" s="174" t="str">
        <f t="shared" si="28"/>
        <v>saniert</v>
      </c>
      <c r="S146" s="174" cm="1">
        <f t="array" ref="S146">IF(
    Q146 &gt; (IF(
        R146 = "unsaniert",
        (MIN(IF(R$1:R$166="unsaniert",Q$1:Q$166)) + MAX(IF(R$1:R$166="unsaniert",Q$1:Q$166))) / 2,
        IF(
            R146 = "teilsaniert",
            (MIN(IF(R$1:R$166="teilsaniert",Q$1:Q$166)) + MAX(IF(R$1:R$166="teilsaniert",Q$1:Q$166))) / 2,
            (MIN(IF(R$1:R$166="saniert",Q$1:Q$166)) + MAX(IF(R$1:R$166="saniert",Q$1:Q$166))) / 2
        )
    )),
    0,
    IF(
        Q145 &lt; (IF(
            R146 = "unsaniert",
            (MIN(IF(R$1:R$166="unsaniert",Q$1:Q$166)) + MAX(IF(R$1:R$166="unsaniert",Q$1:Q$166))) / 2,
            IF(
                R146 = "teilsaniert",
                (MIN(IF(R$1:R$166="teilsaniert",Q$1:Q$166)) + MAX(IF(R$1:R$166="teilsaniert",Q$1:Q$166))) / 2,
                (MIN(IF(R$1:R$166="saniert",Q$1:Q$166)) + MAX(IF(R$1:R$166="saniert",Q$1:Q$166))) / 2
            )
        )),
        0,
        P146
    )
)</f>
        <v>0</v>
      </c>
      <c r="W146" s="174">
        <f t="shared" si="42"/>
        <v>-2.0123624844691714</v>
      </c>
      <c r="X146" s="173">
        <f t="shared" si="29"/>
        <v>0</v>
      </c>
      <c r="Y146" s="174" t="str">
        <f t="shared" si="30"/>
        <v>saniert</v>
      </c>
      <c r="Z146" s="174" cm="1">
        <f t="array" ref="Z146">IF(
    X146 &gt; (IF(
        Y146 = "unsaniert",
        (MIN(IF(Y$29:Y$166="unsaniert",X$29:X$166)) + MAX(IF(Y$29:Y$166="unsaniert",X$29:X$166))) / 2,
        IF(
            Y146 = "teilsaniert",
            (MIN(IF(Y$29:Y$166="teilsaniert",X$29:X$166)) + MAX(IF(Y$29:Y$166="teilsaniert",X$29:X$166))) / 2,
            (MIN(IF(Y$29:Y$166="saniert",X$29:X$166)) + MAX(IF(Y$29:Y$166="saniert",X$29:X$166))) / 2
        )
    )),
    0,
    IF(
        X145 &lt; (IF(
            Y146 = "unsaniert",
            (MIN(IF(Y$29:Y$166="unsaniert",X$29:X$166)) + MAX(IF(Y$29:Y$166="unsaniert",X$29:X$166))) / 2,
            IF(
                Y146 = "teilsaniert",
                (MIN(IF(Y$29:Y$166="teilsaniert",X$29:X$166)) + MAX(IF(Y$29:Y$166="teilsaniert",X$29:X$166))) / 2,
                (MIN(IF(Y$29:Y$166="saniert",X$29:X$166)) + MAX(IF(Y$29:Y$166="saniert",X$29:X$166))) / 2
            )
        )),
        0,
        W146
    )
)</f>
        <v>0</v>
      </c>
      <c r="AA146" s="160"/>
      <c r="AB146" s="160"/>
      <c r="AC146" s="160"/>
      <c r="AD146" s="174">
        <f t="shared" si="43"/>
        <v>-2.5678267054042672</v>
      </c>
      <c r="AE146" s="173">
        <f t="shared" si="31"/>
        <v>0</v>
      </c>
      <c r="AF146" s="174" t="str">
        <f t="shared" si="32"/>
        <v>saniert</v>
      </c>
      <c r="AG146" s="174" cm="1">
        <f t="array" ref="AG146">IF(
    AE146 &gt; (IF(
        AF146 = "unsaniert",
        (MIN(IF(AF$1:AF$166="unsaniert",AE$1:AE$166)) + MAX(IF(AF$1:AF$166="unsaniert",AE$1:AE$166))) / 2,
        IF(
            AF146 = "teilsaniert",
            (MIN(IF(AF$1:AF$166="teilsaniert",AE$1:AE$166)) + MAX(IF(AF$1:AF$166="teilsaniert",AE$1:AE$166))) / 2,
            (MIN(IF(AF$1:AF$166="saniert",AE$1:AE$166)) + MAX(IF(AF$1:AF$166="saniert",AE$1:AE$166))) / 2
        )
    )),
    0,
    IF(
        AE145 &lt; (IF(
            AF146 = "unsaniert",
            (MIN(IF(AF$1:AF$166="unsaniert",AE$1:AE$166)) + MAX(IF(AF$1:AF$166="unsaniert",AE$1:AE$166))) / 2,
            IF(
                AF146 = "teilsaniert",
                (MIN(IF(AF$1:AF$166="teilsaniert",AE$1:AE$166)) + MAX(IF(AF$1:AF$166="teilsaniert",AE$1:AE$166))) / 2,
                (MIN(IF(AF$1:AF$166="saniert",AE$1:AE$166)) + MAX(IF(AF$1:AF$166="saniert",AE$1:AE$166))) / 2
            )
        )),
        0,
        AD146
    )
)</f>
        <v>0</v>
      </c>
      <c r="AH146" s="160"/>
      <c r="AI146" s="160"/>
      <c r="AJ146" s="160"/>
      <c r="AK146" s="174">
        <f t="shared" si="44"/>
        <v>-2.9552517523056592</v>
      </c>
      <c r="AL146" s="173">
        <f t="shared" si="33"/>
        <v>0</v>
      </c>
      <c r="AM146" s="174" t="str">
        <f t="shared" si="34"/>
        <v>saniert</v>
      </c>
      <c r="AN146" s="174" cm="1">
        <f t="array" ref="AN146">IF(
    AL146 &gt; (IF(
        AM146 = "unsaniert",
        (MIN(IF(AM$1:AM$166="unsaniert",AL$1:AL$166)) + MAX(IF(AM$1:AM$166="unsaniert",AL$1:AL$166))) / 2,
        IF(
            AM146 = "teilsaniert",
            (MIN(IF(AM$1:AM$166="teilsaniert",AL$1:AL$166)) + MAX(IF(AM$1:AM$166="teilsaniert",AL$1:AL$166))) / 2,
            (MIN(IF(AM$1:AM$166="saniert",AL$1:AL$166)) + MAX(IF(AM$1:AM$166="saniert",AL$1:AL$166))) / 2
        )
    )),
    0,
    IF(
        AL145 &lt; (IF(
            AM146 = "unsaniert",
            (MIN(IF(AM$1:AM$166="unsaniert",AL$1:AL$166)) + MAX(IF(AM$1:AM$166="unsaniert",AL$1:AL$166))) / 2,
            IF(
                AM146 = "teilsaniert",
                (MIN(IF(AM$1:AM$166="teilsaniert",AL$1:AL$166)) + MAX(IF(AM$1:AM$166="teilsaniert",AL$1:AL$166))) / 2,
                (MIN(IF(AM$1:AM$166="saniert",AL$1:AL$166)) + MAX(IF(AM$1:AM$166="saniert",AL$1:AL$166))) / 2
            )
        )),
        0,
        AK146
    )
)</f>
        <v>0</v>
      </c>
      <c r="AR146" s="174">
        <f t="shared" si="45"/>
        <v>-1.6173568674853003</v>
      </c>
      <c r="AS146" s="173">
        <f t="shared" si="35"/>
        <v>1.0904396646945172E-112</v>
      </c>
      <c r="AT146" s="174" t="str">
        <f t="shared" si="36"/>
        <v>saniert</v>
      </c>
      <c r="AU146" s="174" cm="1">
        <f t="array" ref="AU146">IF(
    AS146 &gt; (IF(
        AT146 = "unsaniert",
        (MIN(IF(AT$1:AT$166="unsaniert",AS$1:AS$166)) + MAX(IF(AT$1:AT$166="unsaniert",AS$1:AS$166))) / 2,
        IF(
            AT146 = "teilsaniert",
            (MIN(IF(AT$1:AT$166="teilsaniert",AS$1:AS$166)) + MAX(IF(AT$1:AT$166="teilsaniert",AS$1:AS$166))) / 2,
            (MIN(IF(AT$1:AT$166="saniert",AS$1:AS$166)) + MAX(IF(AT$1:AT$166="saniert",AS$1:AS$166))) / 2
        )
    )),
    0,
    IF(
        AS145 &lt; (IF(
            AT146 = "unsaniert",
            (MIN(IF(AT$1:AT$166="unsaniert",AS$1:AS$166)) + MAX(IF(AT$1:AT$166="unsaniert",AS$1:AS$166))) / 2,
            IF(
                AT146 = "teilsaniert",
                (MIN(IF(AT$1:AT$166="teilsaniert",AS$1:AS$166)) + MAX(IF(AT$1:AT$166="teilsaniert",AS$1:AS$166))) / 2,
                (MIN(IF(AT$1:AT$166="saniert",AS$1:AS$166)) + MAX(IF(AT$1:AT$166="saniert",AS$1:AS$166))) / 2
            )
        )),
        0,
        AR146
    )
)</f>
        <v>0</v>
      </c>
      <c r="AV146" s="160"/>
      <c r="AW146" s="160"/>
      <c r="AX146" s="160"/>
      <c r="AY146" s="174">
        <f t="shared" si="46"/>
        <v>-2.6042580508884923</v>
      </c>
      <c r="AZ146" s="173">
        <f t="shared" si="48"/>
        <v>0</v>
      </c>
      <c r="BA146" s="174" t="str">
        <f t="shared" si="49"/>
        <v>saniert</v>
      </c>
      <c r="BB146" s="174" cm="1">
        <f t="array" ref="BB146">IF(
    AZ146 &gt; (IF(
        BA146 = "unsaniert",
        (MIN(IF(BA$1:BA$166="unsaniert",AZ$1:AZ$166)) + MAX(IF(BA$1:BA$166="unsaniert",AZ$1:AZ$166))) / 2,
        IF(
            BA146 = "teilsaniert",
            (MIN(IF(BA$1:BA$166="teilsaniert",AZ$1:AZ$166)) + MAX(IF(BA$1:BA$166="teilsaniert",AZ$1:AZ$166))) / 2,
            (MIN(IF(BA$1:BA$166="saniert",AZ$1:AZ$166)) + MAX(IF(BA$1:BA$166="saniert",AZ$1:AZ$166))) / 2
        )
    )),
    0,
    IF(
        AZ145 &lt; (IF(
            BA146 = "unsaniert",
            (MIN(IF(BA$1:BA$166="unsaniert",AZ$1:AZ$166)) + MAX(IF(BA$1:BA$166="unsaniert",AZ$1:AZ$166))) / 2,
            IF(
                BA146 = "teilsaniert",
                (MIN(IF(BA$1:BA$166="teilsaniert",AZ$1:AZ$166)) + MAX(IF(BA$1:BA$166="teilsaniert",AZ$1:AZ$166))) / 2,
                (MIN(IF(BA$1:BA$166="saniert",AZ$1:AZ$166)) + MAX(IF(BA$1:BA$166="saniert",AZ$1:AZ$166))) / 2
            )
        )),
        0,
        AY146
    )
)</f>
        <v>0</v>
      </c>
      <c r="BC146" s="160"/>
      <c r="BD146" s="160"/>
      <c r="BE146" s="160"/>
      <c r="BF146" s="174">
        <f t="shared" si="47"/>
        <v>-2.7820028485338786</v>
      </c>
      <c r="BG146" s="173">
        <f t="shared" si="37"/>
        <v>0</v>
      </c>
      <c r="BH146" s="174" t="str">
        <f t="shared" si="38"/>
        <v>saniert</v>
      </c>
      <c r="BI146" s="174" cm="1">
        <f t="array" ref="BI146">IF(
    BG146 &gt; (IF(
        BH146 = "unsaniert",
        (MIN(IF(BH$1:BH$166="unsaniert",BG$1:BG$166)) + MAX(IF(BH$1:BH$166="unsaniert",BG$1:BG$166))) / 2,
        IF(
            BH146 = "teilsaniert",
            (MIN(IF(BH$1:BH$166="teilsaniert",BG$1:BG$166)) + MAX(IF(BH$1:BH$166="teilsaniert",BG$1:BG$166))) / 2,
            (MIN(IF(BH$1:BH$166="saniert",BG$1:BG$166)) + MAX(IF(BH$1:BH$166="saniert",BG$1:BG$166))) / 2
        )
    )),
    0,
    IF(
        BG145 &lt; (IF(
            BH146 = "unsaniert",
            (MIN(IF(BH$1:BH$166="unsaniert",BG$1:BG$166)) + MAX(IF(BH$1:BH$166="unsaniert",BG$1:BG$166))) / 2,
            IF(
                BH146 = "teilsaniert",
                (MIN(IF(BH$1:BH$166="teilsaniert",BG$1:BG$166)) + MAX(IF(BH$1:BH$166="teilsaniert",BG$1:BG$166))) / 2,
                (MIN(IF(BH$1:BH$166="saniert",BG$1:BG$166)) + MAX(IF(BH$1:BH$166="saniert",BG$1:BG$166))) / 2
            )
        )),
        0,
        BF146
    )
)</f>
        <v>0</v>
      </c>
    </row>
    <row r="147" spans="2:61">
      <c r="B147" s="174">
        <f t="shared" si="39"/>
        <v>-2.0457274690470646</v>
      </c>
      <c r="C147" s="173">
        <f>_xlfn.NORM.DIST(B147, B5,C5, TRUE)</f>
        <v>0</v>
      </c>
      <c r="D147" s="174" t="str">
        <f t="shared" si="26"/>
        <v>saniert</v>
      </c>
      <c r="E147" s="174" cm="1">
        <f t="array" ref="E147">IF(
    C147 &gt; (IF(
        D147 = "unsaniert",
        (MIN(IF(D$1:D$166="unsaniert",C$1:C$166)) + MAX(IF(D$1:D$166="unsaniert",C$1:C$166))) / 2,
        IF(
            D147 = "teilsaniert",
            (MIN(IF(D$1:D$166="teilsaniert",C$1:C$166)) + MAX(IF(D$1:D$166="teilsaniert",C$1:C$166))) / 2,
            (MIN(IF(D$1:D$166="saniert",C$1:C$166)) + MAX(IF(D$1:D$166="saniert",C$1:C$166))) / 2
        )
    )),
    0,
    IF(
        C146 &lt; (IF(
            D147 = "unsaniert",
            (MIN(IF(D$1:D$166="unsaniert",C$1:C$166)) + MAX(IF(D$1:D$166="unsaniert",C$1:C$166))) / 2,
            IF(
                D147 = "teilsaniert",
                (MIN(IF(D$1:D$166="teilsaniert",C$1:C$166)) + MAX(IF(D$1:D$166="teilsaniert",C$1:C$166))) / 2,
                (MIN(IF(D$1:D$166="saniert",C$1:C$166)) + MAX(IF(D$1:D$166="saniert",C$1:C$166))) / 2
            )
        )),
        0,
        B147
    )
)</f>
        <v>0</v>
      </c>
      <c r="H147" s="160"/>
      <c r="I147" s="174">
        <f t="shared" si="40"/>
        <v>-2.5929730766585641</v>
      </c>
      <c r="J147" s="173">
        <f>_xlfn.NORM.DIST(I147, I5,J5, TRUE)</f>
        <v>0</v>
      </c>
      <c r="K147" s="174" t="str">
        <f t="shared" si="27"/>
        <v>saniert</v>
      </c>
      <c r="L147" s="174" cm="1">
        <f t="array" ref="L147">IF(
    J147 &gt; (IF(
        K147 = "unsaniert",
        (MIN(IF(K$1:K$166="unsaniert",J$1:J$166)) + MAX(IF(K$1:K$166="unsaniert",J$1:J$166))) / 2,
        IF(
            K147 = "teilsaniert",
            (MIN(IF(K$1:K$166="teilsaniert",J$1:J$166)) + MAX(IF(K$1:K$166="teilsaniert",J$1:J$166))) / 2,
            (MIN(IF(K$1:K$166="saniert",J$1:J$166)) + MAX(IF(K$1:K$166="saniert",J$1:J$166))) / 2
        )
    )),
    0,
    IF(
        J146 &lt; (IF(
            K147 = "unsaniert",
            (MIN(IF(K$1:K$166="unsaniert",J$1:J$166)) + MAX(IF(K$1:K$166="unsaniert",J$1:J$166))) / 2,
            IF(
                K147 = "teilsaniert",
                (MIN(IF(K$1:K$166="teilsaniert",J$1:J$166)) + MAX(IF(K$1:K$166="teilsaniert",J$1:J$166))) / 2,
                (MIN(IF(K$1:K$166="saniert",J$1:J$166)) + MAX(IF(K$1:K$166="saniert",J$1:J$166))) / 2
            )
        )),
        0,
        I147
    )
)</f>
        <v>0</v>
      </c>
      <c r="O147" s="160"/>
      <c r="P147" s="174">
        <f t="shared" si="41"/>
        <v>-3.0192196806393943</v>
      </c>
      <c r="Q147" s="173">
        <f>_xlfn.NORM.DIST(P147, P5,Q5, TRUE)</f>
        <v>0</v>
      </c>
      <c r="R147" s="174" t="str">
        <f t="shared" si="28"/>
        <v>saniert</v>
      </c>
      <c r="S147" s="174" cm="1">
        <f t="array" ref="S147">IF(
    Q147 &gt; (IF(
        R147 = "unsaniert",
        (MIN(IF(R$1:R$166="unsaniert",Q$1:Q$166)) + MAX(IF(R$1:R$166="unsaniert",Q$1:Q$166))) / 2,
        IF(
            R147 = "teilsaniert",
            (MIN(IF(R$1:R$166="teilsaniert",Q$1:Q$166)) + MAX(IF(R$1:R$166="teilsaniert",Q$1:Q$166))) / 2,
            (MIN(IF(R$1:R$166="saniert",Q$1:Q$166)) + MAX(IF(R$1:R$166="saniert",Q$1:Q$166))) / 2
        )
    )),
    0,
    IF(
        Q146 &lt; (IF(
            R147 = "unsaniert",
            (MIN(IF(R$1:R$166="unsaniert",Q$1:Q$166)) + MAX(IF(R$1:R$166="unsaniert",Q$1:Q$166))) / 2,
            IF(
                R147 = "teilsaniert",
                (MIN(IF(R$1:R$166="teilsaniert",Q$1:Q$166)) + MAX(IF(R$1:R$166="teilsaniert",Q$1:Q$166))) / 2,
                (MIN(IF(R$1:R$166="saniert",Q$1:Q$166)) + MAX(IF(R$1:R$166="saniert",Q$1:Q$166))) / 2
            )
        )),
        0,
        P147
    )
)</f>
        <v>0</v>
      </c>
      <c r="W147" s="174">
        <f t="shared" si="42"/>
        <v>-2.0423624844691712</v>
      </c>
      <c r="X147" s="173">
        <f t="shared" si="29"/>
        <v>0</v>
      </c>
      <c r="Y147" s="174" t="str">
        <f t="shared" si="30"/>
        <v>saniert</v>
      </c>
      <c r="Z147" s="174" cm="1">
        <f t="array" ref="Z147">IF(
    X147 &gt; (IF(
        Y147 = "unsaniert",
        (MIN(IF(Y$29:Y$166="unsaniert",X$29:X$166)) + MAX(IF(Y$29:Y$166="unsaniert",X$29:X$166))) / 2,
        IF(
            Y147 = "teilsaniert",
            (MIN(IF(Y$29:Y$166="teilsaniert",X$29:X$166)) + MAX(IF(Y$29:Y$166="teilsaniert",X$29:X$166))) / 2,
            (MIN(IF(Y$29:Y$166="saniert",X$29:X$166)) + MAX(IF(Y$29:Y$166="saniert",X$29:X$166))) / 2
        )
    )),
    0,
    IF(
        X146 &lt; (IF(
            Y147 = "unsaniert",
            (MIN(IF(Y$29:Y$166="unsaniert",X$29:X$166)) + MAX(IF(Y$29:Y$166="unsaniert",X$29:X$166))) / 2,
            IF(
                Y147 = "teilsaniert",
                (MIN(IF(Y$29:Y$166="teilsaniert",X$29:X$166)) + MAX(IF(Y$29:Y$166="teilsaniert",X$29:X$166))) / 2,
                (MIN(IF(Y$29:Y$166="saniert",X$29:X$166)) + MAX(IF(Y$29:Y$166="saniert",X$29:X$166))) / 2
            )
        )),
        0,
        W147
    )
)</f>
        <v>0</v>
      </c>
      <c r="AA147" s="160"/>
      <c r="AB147" s="160"/>
      <c r="AC147" s="160"/>
      <c r="AD147" s="174">
        <f t="shared" si="43"/>
        <v>-2.597826705404267</v>
      </c>
      <c r="AE147" s="173">
        <f t="shared" si="31"/>
        <v>0</v>
      </c>
      <c r="AF147" s="174" t="str">
        <f t="shared" si="32"/>
        <v>saniert</v>
      </c>
      <c r="AG147" s="174" cm="1">
        <f t="array" ref="AG147">IF(
    AE147 &gt; (IF(
        AF147 = "unsaniert",
        (MIN(IF(AF$1:AF$166="unsaniert",AE$1:AE$166)) + MAX(IF(AF$1:AF$166="unsaniert",AE$1:AE$166))) / 2,
        IF(
            AF147 = "teilsaniert",
            (MIN(IF(AF$1:AF$166="teilsaniert",AE$1:AE$166)) + MAX(IF(AF$1:AF$166="teilsaniert",AE$1:AE$166))) / 2,
            (MIN(IF(AF$1:AF$166="saniert",AE$1:AE$166)) + MAX(IF(AF$1:AF$166="saniert",AE$1:AE$166))) / 2
        )
    )),
    0,
    IF(
        AE146 &lt; (IF(
            AF147 = "unsaniert",
            (MIN(IF(AF$1:AF$166="unsaniert",AE$1:AE$166)) + MAX(IF(AF$1:AF$166="unsaniert",AE$1:AE$166))) / 2,
            IF(
                AF147 = "teilsaniert",
                (MIN(IF(AF$1:AF$166="teilsaniert",AE$1:AE$166)) + MAX(IF(AF$1:AF$166="teilsaniert",AE$1:AE$166))) / 2,
                (MIN(IF(AF$1:AF$166="saniert",AE$1:AE$166)) + MAX(IF(AF$1:AF$166="saniert",AE$1:AE$166))) / 2
            )
        )),
        0,
        AD147
    )
)</f>
        <v>0</v>
      </c>
      <c r="AH147" s="160"/>
      <c r="AI147" s="160"/>
      <c r="AJ147" s="160"/>
      <c r="AK147" s="174">
        <f t="shared" si="44"/>
        <v>-2.985251752305659</v>
      </c>
      <c r="AL147" s="173">
        <f t="shared" si="33"/>
        <v>0</v>
      </c>
      <c r="AM147" s="174" t="str">
        <f t="shared" si="34"/>
        <v>saniert</v>
      </c>
      <c r="AN147" s="174" cm="1">
        <f t="array" ref="AN147">IF(
    AL147 &gt; (IF(
        AM147 = "unsaniert",
        (MIN(IF(AM$1:AM$166="unsaniert",AL$1:AL$166)) + MAX(IF(AM$1:AM$166="unsaniert",AL$1:AL$166))) / 2,
        IF(
            AM147 = "teilsaniert",
            (MIN(IF(AM$1:AM$166="teilsaniert",AL$1:AL$166)) + MAX(IF(AM$1:AM$166="teilsaniert",AL$1:AL$166))) / 2,
            (MIN(IF(AM$1:AM$166="saniert",AL$1:AL$166)) + MAX(IF(AM$1:AM$166="saniert",AL$1:AL$166))) / 2
        )
    )),
    0,
    IF(
        AL146 &lt; (IF(
            AM147 = "unsaniert",
            (MIN(IF(AM$1:AM$166="unsaniert",AL$1:AL$166)) + MAX(IF(AM$1:AM$166="unsaniert",AL$1:AL$166))) / 2,
            IF(
                AM147 = "teilsaniert",
                (MIN(IF(AM$1:AM$166="teilsaniert",AL$1:AL$166)) + MAX(IF(AM$1:AM$166="teilsaniert",AL$1:AL$166))) / 2,
                (MIN(IF(AM$1:AM$166="saniert",AL$1:AL$166)) + MAX(IF(AM$1:AM$166="saniert",AL$1:AL$166))) / 2
            )
        )),
        0,
        AK147
    )
)</f>
        <v>0</v>
      </c>
      <c r="AR147" s="174">
        <f t="shared" si="45"/>
        <v>-1.6473568674853003</v>
      </c>
      <c r="AS147" s="173">
        <f t="shared" si="35"/>
        <v>5.9091931475877872E-115</v>
      </c>
      <c r="AT147" s="174" t="str">
        <f t="shared" si="36"/>
        <v>saniert</v>
      </c>
      <c r="AU147" s="174" cm="1">
        <f t="array" ref="AU147">IF(
    AS147 &gt; (IF(
        AT147 = "unsaniert",
        (MIN(IF(AT$1:AT$166="unsaniert",AS$1:AS$166)) + MAX(IF(AT$1:AT$166="unsaniert",AS$1:AS$166))) / 2,
        IF(
            AT147 = "teilsaniert",
            (MIN(IF(AT$1:AT$166="teilsaniert",AS$1:AS$166)) + MAX(IF(AT$1:AT$166="teilsaniert",AS$1:AS$166))) / 2,
            (MIN(IF(AT$1:AT$166="saniert",AS$1:AS$166)) + MAX(IF(AT$1:AT$166="saniert",AS$1:AS$166))) / 2
        )
    )),
    0,
    IF(
        AS146 &lt; (IF(
            AT147 = "unsaniert",
            (MIN(IF(AT$1:AT$166="unsaniert",AS$1:AS$166)) + MAX(IF(AT$1:AT$166="unsaniert",AS$1:AS$166))) / 2,
            IF(
                AT147 = "teilsaniert",
                (MIN(IF(AT$1:AT$166="teilsaniert",AS$1:AS$166)) + MAX(IF(AT$1:AT$166="teilsaniert",AS$1:AS$166))) / 2,
                (MIN(IF(AT$1:AT$166="saniert",AS$1:AS$166)) + MAX(IF(AT$1:AT$166="saniert",AS$1:AS$166))) / 2
            )
        )),
        0,
        AR147
    )
)</f>
        <v>0</v>
      </c>
      <c r="AV147" s="160"/>
      <c r="AW147" s="160"/>
      <c r="AX147" s="160"/>
      <c r="AY147" s="174">
        <f t="shared" si="46"/>
        <v>-2.6342580508884921</v>
      </c>
      <c r="AZ147" s="173">
        <f t="shared" si="48"/>
        <v>0</v>
      </c>
      <c r="BA147" s="174" t="str">
        <f t="shared" si="49"/>
        <v>saniert</v>
      </c>
      <c r="BB147" s="174" cm="1">
        <f t="array" ref="BB147">IF(
    AZ147 &gt; (IF(
        BA147 = "unsaniert",
        (MIN(IF(BA$1:BA$166="unsaniert",AZ$1:AZ$166)) + MAX(IF(BA$1:BA$166="unsaniert",AZ$1:AZ$166))) / 2,
        IF(
            BA147 = "teilsaniert",
            (MIN(IF(BA$1:BA$166="teilsaniert",AZ$1:AZ$166)) + MAX(IF(BA$1:BA$166="teilsaniert",AZ$1:AZ$166))) / 2,
            (MIN(IF(BA$1:BA$166="saniert",AZ$1:AZ$166)) + MAX(IF(BA$1:BA$166="saniert",AZ$1:AZ$166))) / 2
        )
    )),
    0,
    IF(
        AZ146 &lt; (IF(
            BA147 = "unsaniert",
            (MIN(IF(BA$1:BA$166="unsaniert",AZ$1:AZ$166)) + MAX(IF(BA$1:BA$166="unsaniert",AZ$1:AZ$166))) / 2,
            IF(
                BA147 = "teilsaniert",
                (MIN(IF(BA$1:BA$166="teilsaniert",AZ$1:AZ$166)) + MAX(IF(BA$1:BA$166="teilsaniert",AZ$1:AZ$166))) / 2,
                (MIN(IF(BA$1:BA$166="saniert",AZ$1:AZ$166)) + MAX(IF(BA$1:BA$166="saniert",AZ$1:AZ$166))) / 2
            )
        )),
        0,
        AY147
    )
)</f>
        <v>0</v>
      </c>
      <c r="BC147" s="160"/>
      <c r="BD147" s="160"/>
      <c r="BE147" s="160"/>
      <c r="BF147" s="174">
        <f t="shared" si="47"/>
        <v>-2.8120028485338784</v>
      </c>
      <c r="BG147" s="173">
        <f t="shared" si="37"/>
        <v>0</v>
      </c>
      <c r="BH147" s="174" t="str">
        <f t="shared" si="38"/>
        <v>saniert</v>
      </c>
      <c r="BI147" s="174" cm="1">
        <f t="array" ref="BI147">IF(
    BG147 &gt; (IF(
        BH147 = "unsaniert",
        (MIN(IF(BH$1:BH$166="unsaniert",BG$1:BG$166)) + MAX(IF(BH$1:BH$166="unsaniert",BG$1:BG$166))) / 2,
        IF(
            BH147 = "teilsaniert",
            (MIN(IF(BH$1:BH$166="teilsaniert",BG$1:BG$166)) + MAX(IF(BH$1:BH$166="teilsaniert",BG$1:BG$166))) / 2,
            (MIN(IF(BH$1:BH$166="saniert",BG$1:BG$166)) + MAX(IF(BH$1:BH$166="saniert",BG$1:BG$166))) / 2
        )
    )),
    0,
    IF(
        BG146 &lt; (IF(
            BH147 = "unsaniert",
            (MIN(IF(BH$1:BH$166="unsaniert",BG$1:BG$166)) + MAX(IF(BH$1:BH$166="unsaniert",BG$1:BG$166))) / 2,
            IF(
                BH147 = "teilsaniert",
                (MIN(IF(BH$1:BH$166="teilsaniert",BG$1:BG$166)) + MAX(IF(BH$1:BH$166="teilsaniert",BG$1:BG$166))) / 2,
                (MIN(IF(BH$1:BH$166="saniert",BG$1:BG$166)) + MAX(IF(BH$1:BH$166="saniert",BG$1:BG$166))) / 2
            )
        )),
        0,
        BF147
    )
)</f>
        <v>0</v>
      </c>
    </row>
    <row r="148" spans="2:61">
      <c r="B148" s="174">
        <f t="shared" si="39"/>
        <v>-2.0757274690470644</v>
      </c>
      <c r="C148" s="173">
        <f>_xlfn.NORM.DIST(B148, B5,C5, TRUE)</f>
        <v>0</v>
      </c>
      <c r="D148" s="174" t="str">
        <f t="shared" si="26"/>
        <v>saniert</v>
      </c>
      <c r="E148" s="174" cm="1">
        <f t="array" ref="E148">IF(
    C148 &gt; (IF(
        D148 = "unsaniert",
        (MIN(IF(D$1:D$166="unsaniert",C$1:C$166)) + MAX(IF(D$1:D$166="unsaniert",C$1:C$166))) / 2,
        IF(
            D148 = "teilsaniert",
            (MIN(IF(D$1:D$166="teilsaniert",C$1:C$166)) + MAX(IF(D$1:D$166="teilsaniert",C$1:C$166))) / 2,
            (MIN(IF(D$1:D$166="saniert",C$1:C$166)) + MAX(IF(D$1:D$166="saniert",C$1:C$166))) / 2
        )
    )),
    0,
    IF(
        C147 &lt; (IF(
            D148 = "unsaniert",
            (MIN(IF(D$1:D$166="unsaniert",C$1:C$166)) + MAX(IF(D$1:D$166="unsaniert",C$1:C$166))) / 2,
            IF(
                D148 = "teilsaniert",
                (MIN(IF(D$1:D$166="teilsaniert",C$1:C$166)) + MAX(IF(D$1:D$166="teilsaniert",C$1:C$166))) / 2,
                (MIN(IF(D$1:D$166="saniert",C$1:C$166)) + MAX(IF(D$1:D$166="saniert",C$1:C$166))) / 2
            )
        )),
        0,
        B148
    )
)</f>
        <v>0</v>
      </c>
      <c r="H148" s="160"/>
      <c r="I148" s="174">
        <f t="shared" si="40"/>
        <v>-2.6229730766585639</v>
      </c>
      <c r="J148" s="173">
        <f>_xlfn.NORM.DIST(I148, I5,J5, TRUE)</f>
        <v>0</v>
      </c>
      <c r="K148" s="174" t="str">
        <f t="shared" si="27"/>
        <v>saniert</v>
      </c>
      <c r="L148" s="174" cm="1">
        <f t="array" ref="L148">IF(
    J148 &gt; (IF(
        K148 = "unsaniert",
        (MIN(IF(K$1:K$166="unsaniert",J$1:J$166)) + MAX(IF(K$1:K$166="unsaniert",J$1:J$166))) / 2,
        IF(
            K148 = "teilsaniert",
            (MIN(IF(K$1:K$166="teilsaniert",J$1:J$166)) + MAX(IF(K$1:K$166="teilsaniert",J$1:J$166))) / 2,
            (MIN(IF(K$1:K$166="saniert",J$1:J$166)) + MAX(IF(K$1:K$166="saniert",J$1:J$166))) / 2
        )
    )),
    0,
    IF(
        J147 &lt; (IF(
            K148 = "unsaniert",
            (MIN(IF(K$1:K$166="unsaniert",J$1:J$166)) + MAX(IF(K$1:K$166="unsaniert",J$1:J$166))) / 2,
            IF(
                K148 = "teilsaniert",
                (MIN(IF(K$1:K$166="teilsaniert",J$1:J$166)) + MAX(IF(K$1:K$166="teilsaniert",J$1:J$166))) / 2,
                (MIN(IF(K$1:K$166="saniert",J$1:J$166)) + MAX(IF(K$1:K$166="saniert",J$1:J$166))) / 2
            )
        )),
        0,
        I148
    )
)</f>
        <v>0</v>
      </c>
      <c r="O148" s="160"/>
      <c r="P148" s="174">
        <f t="shared" si="41"/>
        <v>-3.0492196806393941</v>
      </c>
      <c r="Q148" s="173">
        <f>_xlfn.NORM.DIST(P148, P5,Q5, TRUE)</f>
        <v>0</v>
      </c>
      <c r="R148" s="174" t="str">
        <f t="shared" si="28"/>
        <v>saniert</v>
      </c>
      <c r="S148" s="174" cm="1">
        <f t="array" ref="S148">IF(
    Q148 &gt; (IF(
        R148 = "unsaniert",
        (MIN(IF(R$1:R$166="unsaniert",Q$1:Q$166)) + MAX(IF(R$1:R$166="unsaniert",Q$1:Q$166))) / 2,
        IF(
            R148 = "teilsaniert",
            (MIN(IF(R$1:R$166="teilsaniert",Q$1:Q$166)) + MAX(IF(R$1:R$166="teilsaniert",Q$1:Q$166))) / 2,
            (MIN(IF(R$1:R$166="saniert",Q$1:Q$166)) + MAX(IF(R$1:R$166="saniert",Q$1:Q$166))) / 2
        )
    )),
    0,
    IF(
        Q147 &lt; (IF(
            R148 = "unsaniert",
            (MIN(IF(R$1:R$166="unsaniert",Q$1:Q$166)) + MAX(IF(R$1:R$166="unsaniert",Q$1:Q$166))) / 2,
            IF(
                R148 = "teilsaniert",
                (MIN(IF(R$1:R$166="teilsaniert",Q$1:Q$166)) + MAX(IF(R$1:R$166="teilsaniert",Q$1:Q$166))) / 2,
                (MIN(IF(R$1:R$166="saniert",Q$1:Q$166)) + MAX(IF(R$1:R$166="saniert",Q$1:Q$166))) / 2
            )
        )),
        0,
        P148
    )
)</f>
        <v>0</v>
      </c>
      <c r="W148" s="174">
        <f t="shared" si="42"/>
        <v>-2.072362484469171</v>
      </c>
      <c r="X148" s="173">
        <f t="shared" si="29"/>
        <v>0</v>
      </c>
      <c r="Y148" s="174" t="str">
        <f t="shared" si="30"/>
        <v>saniert</v>
      </c>
      <c r="Z148" s="174" cm="1">
        <f t="array" ref="Z148">IF(
    X148 &gt; (IF(
        Y148 = "unsaniert",
        (MIN(IF(Y$29:Y$166="unsaniert",X$29:X$166)) + MAX(IF(Y$29:Y$166="unsaniert",X$29:X$166))) / 2,
        IF(
            Y148 = "teilsaniert",
            (MIN(IF(Y$29:Y$166="teilsaniert",X$29:X$166)) + MAX(IF(Y$29:Y$166="teilsaniert",X$29:X$166))) / 2,
            (MIN(IF(Y$29:Y$166="saniert",X$29:X$166)) + MAX(IF(Y$29:Y$166="saniert",X$29:X$166))) / 2
        )
    )),
    0,
    IF(
        X147 &lt; (IF(
            Y148 = "unsaniert",
            (MIN(IF(Y$29:Y$166="unsaniert",X$29:X$166)) + MAX(IF(Y$29:Y$166="unsaniert",X$29:X$166))) / 2,
            IF(
                Y148 = "teilsaniert",
                (MIN(IF(Y$29:Y$166="teilsaniert",X$29:X$166)) + MAX(IF(Y$29:Y$166="teilsaniert",X$29:X$166))) / 2,
                (MIN(IF(Y$29:Y$166="saniert",X$29:X$166)) + MAX(IF(Y$29:Y$166="saniert",X$29:X$166))) / 2
            )
        )),
        0,
        W148
    )
)</f>
        <v>0</v>
      </c>
      <c r="AA148" s="160"/>
      <c r="AB148" s="160"/>
      <c r="AC148" s="160"/>
      <c r="AD148" s="174">
        <f t="shared" si="43"/>
        <v>-2.6278267054042668</v>
      </c>
      <c r="AE148" s="173">
        <f t="shared" si="31"/>
        <v>0</v>
      </c>
      <c r="AF148" s="174" t="str">
        <f t="shared" si="32"/>
        <v>saniert</v>
      </c>
      <c r="AG148" s="174" cm="1">
        <f t="array" ref="AG148">IF(
    AE148 &gt; (IF(
        AF148 = "unsaniert",
        (MIN(IF(AF$1:AF$166="unsaniert",AE$1:AE$166)) + MAX(IF(AF$1:AF$166="unsaniert",AE$1:AE$166))) / 2,
        IF(
            AF148 = "teilsaniert",
            (MIN(IF(AF$1:AF$166="teilsaniert",AE$1:AE$166)) + MAX(IF(AF$1:AF$166="teilsaniert",AE$1:AE$166))) / 2,
            (MIN(IF(AF$1:AF$166="saniert",AE$1:AE$166)) + MAX(IF(AF$1:AF$166="saniert",AE$1:AE$166))) / 2
        )
    )),
    0,
    IF(
        AE147 &lt; (IF(
            AF148 = "unsaniert",
            (MIN(IF(AF$1:AF$166="unsaniert",AE$1:AE$166)) + MAX(IF(AF$1:AF$166="unsaniert",AE$1:AE$166))) / 2,
            IF(
                AF148 = "teilsaniert",
                (MIN(IF(AF$1:AF$166="teilsaniert",AE$1:AE$166)) + MAX(IF(AF$1:AF$166="teilsaniert",AE$1:AE$166))) / 2,
                (MIN(IF(AF$1:AF$166="saniert",AE$1:AE$166)) + MAX(IF(AF$1:AF$166="saniert",AE$1:AE$166))) / 2
            )
        )),
        0,
        AD148
    )
)</f>
        <v>0</v>
      </c>
      <c r="AH148" s="160"/>
      <c r="AI148" s="160"/>
      <c r="AJ148" s="160"/>
      <c r="AK148" s="174">
        <f t="shared" si="44"/>
        <v>-3.0152517523056588</v>
      </c>
      <c r="AL148" s="173">
        <f t="shared" si="33"/>
        <v>0</v>
      </c>
      <c r="AM148" s="174" t="str">
        <f t="shared" si="34"/>
        <v>saniert</v>
      </c>
      <c r="AN148" s="174" cm="1">
        <f t="array" ref="AN148">IF(
    AL148 &gt; (IF(
        AM148 = "unsaniert",
        (MIN(IF(AM$1:AM$166="unsaniert",AL$1:AL$166)) + MAX(IF(AM$1:AM$166="unsaniert",AL$1:AL$166))) / 2,
        IF(
            AM148 = "teilsaniert",
            (MIN(IF(AM$1:AM$166="teilsaniert",AL$1:AL$166)) + MAX(IF(AM$1:AM$166="teilsaniert",AL$1:AL$166))) / 2,
            (MIN(IF(AM$1:AM$166="saniert",AL$1:AL$166)) + MAX(IF(AM$1:AM$166="saniert",AL$1:AL$166))) / 2
        )
    )),
    0,
    IF(
        AL147 &lt; (IF(
            AM148 = "unsaniert",
            (MIN(IF(AM$1:AM$166="unsaniert",AL$1:AL$166)) + MAX(IF(AM$1:AM$166="unsaniert",AL$1:AL$166))) / 2,
            IF(
                AM148 = "teilsaniert",
                (MIN(IF(AM$1:AM$166="teilsaniert",AL$1:AL$166)) + MAX(IF(AM$1:AM$166="teilsaniert",AL$1:AL$166))) / 2,
                (MIN(IF(AM$1:AM$166="saniert",AL$1:AL$166)) + MAX(IF(AM$1:AM$166="saniert",AL$1:AL$166))) / 2
            )
        )),
        0,
        AK148
    )
)</f>
        <v>0</v>
      </c>
      <c r="AR148" s="174">
        <f t="shared" si="45"/>
        <v>-1.6773568674853003</v>
      </c>
      <c r="AS148" s="173">
        <f t="shared" si="35"/>
        <v>3.0375752849428209E-117</v>
      </c>
      <c r="AT148" s="174" t="str">
        <f t="shared" si="36"/>
        <v>saniert</v>
      </c>
      <c r="AU148" s="174" cm="1">
        <f t="array" ref="AU148">IF(
    AS148 &gt; (IF(
        AT148 = "unsaniert",
        (MIN(IF(AT$1:AT$166="unsaniert",AS$1:AS$166)) + MAX(IF(AT$1:AT$166="unsaniert",AS$1:AS$166))) / 2,
        IF(
            AT148 = "teilsaniert",
            (MIN(IF(AT$1:AT$166="teilsaniert",AS$1:AS$166)) + MAX(IF(AT$1:AT$166="teilsaniert",AS$1:AS$166))) / 2,
            (MIN(IF(AT$1:AT$166="saniert",AS$1:AS$166)) + MAX(IF(AT$1:AT$166="saniert",AS$1:AS$166))) / 2
        )
    )),
    0,
    IF(
        AS147 &lt; (IF(
            AT148 = "unsaniert",
            (MIN(IF(AT$1:AT$166="unsaniert",AS$1:AS$166)) + MAX(IF(AT$1:AT$166="unsaniert",AS$1:AS$166))) / 2,
            IF(
                AT148 = "teilsaniert",
                (MIN(IF(AT$1:AT$166="teilsaniert",AS$1:AS$166)) + MAX(IF(AT$1:AT$166="teilsaniert",AS$1:AS$166))) / 2,
                (MIN(IF(AT$1:AT$166="saniert",AS$1:AS$166)) + MAX(IF(AT$1:AT$166="saniert",AS$1:AS$166))) / 2
            )
        )),
        0,
        AR148
    )
)</f>
        <v>0</v>
      </c>
      <c r="AV148" s="160"/>
      <c r="AW148" s="160"/>
      <c r="AX148" s="160"/>
      <c r="AY148" s="174">
        <f t="shared" si="46"/>
        <v>-2.6642580508884919</v>
      </c>
      <c r="AZ148" s="173">
        <f t="shared" si="48"/>
        <v>0</v>
      </c>
      <c r="BA148" s="174" t="str">
        <f t="shared" si="49"/>
        <v>saniert</v>
      </c>
      <c r="BB148" s="174" cm="1">
        <f t="array" ref="BB148">IF(
    AZ148 &gt; (IF(
        BA148 = "unsaniert",
        (MIN(IF(BA$1:BA$166="unsaniert",AZ$1:AZ$166)) + MAX(IF(BA$1:BA$166="unsaniert",AZ$1:AZ$166))) / 2,
        IF(
            BA148 = "teilsaniert",
            (MIN(IF(BA$1:BA$166="teilsaniert",AZ$1:AZ$166)) + MAX(IF(BA$1:BA$166="teilsaniert",AZ$1:AZ$166))) / 2,
            (MIN(IF(BA$1:BA$166="saniert",AZ$1:AZ$166)) + MAX(IF(BA$1:BA$166="saniert",AZ$1:AZ$166))) / 2
        )
    )),
    0,
    IF(
        AZ147 &lt; (IF(
            BA148 = "unsaniert",
            (MIN(IF(BA$1:BA$166="unsaniert",AZ$1:AZ$166)) + MAX(IF(BA$1:BA$166="unsaniert",AZ$1:AZ$166))) / 2,
            IF(
                BA148 = "teilsaniert",
                (MIN(IF(BA$1:BA$166="teilsaniert",AZ$1:AZ$166)) + MAX(IF(BA$1:BA$166="teilsaniert",AZ$1:AZ$166))) / 2,
                (MIN(IF(BA$1:BA$166="saniert",AZ$1:AZ$166)) + MAX(IF(BA$1:BA$166="saniert",AZ$1:AZ$166))) / 2
            )
        )),
        0,
        AY148
    )
)</f>
        <v>0</v>
      </c>
      <c r="BC148" s="160"/>
      <c r="BD148" s="160"/>
      <c r="BE148" s="160"/>
      <c r="BF148" s="174">
        <f t="shared" si="47"/>
        <v>-2.8420028485338782</v>
      </c>
      <c r="BG148" s="173">
        <f t="shared" si="37"/>
        <v>0</v>
      </c>
      <c r="BH148" s="174" t="str">
        <f t="shared" si="38"/>
        <v>saniert</v>
      </c>
      <c r="BI148" s="174" cm="1">
        <f t="array" ref="BI148">IF(
    BG148 &gt; (IF(
        BH148 = "unsaniert",
        (MIN(IF(BH$1:BH$166="unsaniert",BG$1:BG$166)) + MAX(IF(BH$1:BH$166="unsaniert",BG$1:BG$166))) / 2,
        IF(
            BH148 = "teilsaniert",
            (MIN(IF(BH$1:BH$166="teilsaniert",BG$1:BG$166)) + MAX(IF(BH$1:BH$166="teilsaniert",BG$1:BG$166))) / 2,
            (MIN(IF(BH$1:BH$166="saniert",BG$1:BG$166)) + MAX(IF(BH$1:BH$166="saniert",BG$1:BG$166))) / 2
        )
    )),
    0,
    IF(
        BG147 &lt; (IF(
            BH148 = "unsaniert",
            (MIN(IF(BH$1:BH$166="unsaniert",BG$1:BG$166)) + MAX(IF(BH$1:BH$166="unsaniert",BG$1:BG$166))) / 2,
            IF(
                BH148 = "teilsaniert",
                (MIN(IF(BH$1:BH$166="teilsaniert",BG$1:BG$166)) + MAX(IF(BH$1:BH$166="teilsaniert",BG$1:BG$166))) / 2,
                (MIN(IF(BH$1:BH$166="saniert",BG$1:BG$166)) + MAX(IF(BH$1:BH$166="saniert",BG$1:BG$166))) / 2
            )
        )),
        0,
        BF148
    )
)</f>
        <v>0</v>
      </c>
    </row>
    <row r="149" spans="2:61">
      <c r="B149" s="174">
        <f t="shared" si="39"/>
        <v>-2.1057274690470642</v>
      </c>
      <c r="C149" s="173">
        <f>_xlfn.NORM.DIST(B149, B5,C5, TRUE)</f>
        <v>0</v>
      </c>
      <c r="D149" s="174" t="str">
        <f t="shared" si="26"/>
        <v>saniert</v>
      </c>
      <c r="E149" s="174" cm="1">
        <f t="array" ref="E149">IF(
    C149 &gt; (IF(
        D149 = "unsaniert",
        (MIN(IF(D$1:D$166="unsaniert",C$1:C$166)) + MAX(IF(D$1:D$166="unsaniert",C$1:C$166))) / 2,
        IF(
            D149 = "teilsaniert",
            (MIN(IF(D$1:D$166="teilsaniert",C$1:C$166)) + MAX(IF(D$1:D$166="teilsaniert",C$1:C$166))) / 2,
            (MIN(IF(D$1:D$166="saniert",C$1:C$166)) + MAX(IF(D$1:D$166="saniert",C$1:C$166))) / 2
        )
    )),
    0,
    IF(
        C148 &lt; (IF(
            D149 = "unsaniert",
            (MIN(IF(D$1:D$166="unsaniert",C$1:C$166)) + MAX(IF(D$1:D$166="unsaniert",C$1:C$166))) / 2,
            IF(
                D149 = "teilsaniert",
                (MIN(IF(D$1:D$166="teilsaniert",C$1:C$166)) + MAX(IF(D$1:D$166="teilsaniert",C$1:C$166))) / 2,
                (MIN(IF(D$1:D$166="saniert",C$1:C$166)) + MAX(IF(D$1:D$166="saniert",C$1:C$166))) / 2
            )
        )),
        0,
        B149
    )
)</f>
        <v>0</v>
      </c>
      <c r="H149" s="160"/>
      <c r="I149" s="174">
        <f t="shared" si="40"/>
        <v>-2.6529730766585637</v>
      </c>
      <c r="J149" s="173">
        <f>_xlfn.NORM.DIST(I149, I5,J5, TRUE)</f>
        <v>0</v>
      </c>
      <c r="K149" s="174" t="str">
        <f t="shared" si="27"/>
        <v>saniert</v>
      </c>
      <c r="L149" s="174" cm="1">
        <f t="array" ref="L149">IF(
    J149 &gt; (IF(
        K149 = "unsaniert",
        (MIN(IF(K$1:K$166="unsaniert",J$1:J$166)) + MAX(IF(K$1:K$166="unsaniert",J$1:J$166))) / 2,
        IF(
            K149 = "teilsaniert",
            (MIN(IF(K$1:K$166="teilsaniert",J$1:J$166)) + MAX(IF(K$1:K$166="teilsaniert",J$1:J$166))) / 2,
            (MIN(IF(K$1:K$166="saniert",J$1:J$166)) + MAX(IF(K$1:K$166="saniert",J$1:J$166))) / 2
        )
    )),
    0,
    IF(
        J148 &lt; (IF(
            K149 = "unsaniert",
            (MIN(IF(K$1:K$166="unsaniert",J$1:J$166)) + MAX(IF(K$1:K$166="unsaniert",J$1:J$166))) / 2,
            IF(
                K149 = "teilsaniert",
                (MIN(IF(K$1:K$166="teilsaniert",J$1:J$166)) + MAX(IF(K$1:K$166="teilsaniert",J$1:J$166))) / 2,
                (MIN(IF(K$1:K$166="saniert",J$1:J$166)) + MAX(IF(K$1:K$166="saniert",J$1:J$166))) / 2
            )
        )),
        0,
        I149
    )
)</f>
        <v>0</v>
      </c>
      <c r="O149" s="160"/>
      <c r="P149" s="174">
        <f t="shared" si="41"/>
        <v>-3.0792196806393939</v>
      </c>
      <c r="Q149" s="173">
        <f>_xlfn.NORM.DIST(P149, P5,Q5, TRUE)</f>
        <v>0</v>
      </c>
      <c r="R149" s="174" t="str">
        <f t="shared" si="28"/>
        <v>saniert</v>
      </c>
      <c r="S149" s="174" cm="1">
        <f t="array" ref="S149">IF(
    Q149 &gt; (IF(
        R149 = "unsaniert",
        (MIN(IF(R$1:R$166="unsaniert",Q$1:Q$166)) + MAX(IF(R$1:R$166="unsaniert",Q$1:Q$166))) / 2,
        IF(
            R149 = "teilsaniert",
            (MIN(IF(R$1:R$166="teilsaniert",Q$1:Q$166)) + MAX(IF(R$1:R$166="teilsaniert",Q$1:Q$166))) / 2,
            (MIN(IF(R$1:R$166="saniert",Q$1:Q$166)) + MAX(IF(R$1:R$166="saniert",Q$1:Q$166))) / 2
        )
    )),
    0,
    IF(
        Q148 &lt; (IF(
            R149 = "unsaniert",
            (MIN(IF(R$1:R$166="unsaniert",Q$1:Q$166)) + MAX(IF(R$1:R$166="unsaniert",Q$1:Q$166))) / 2,
            IF(
                R149 = "teilsaniert",
                (MIN(IF(R$1:R$166="teilsaniert",Q$1:Q$166)) + MAX(IF(R$1:R$166="teilsaniert",Q$1:Q$166))) / 2,
                (MIN(IF(R$1:R$166="saniert",Q$1:Q$166)) + MAX(IF(R$1:R$166="saniert",Q$1:Q$166))) / 2
            )
        )),
        0,
        P149
    )
)</f>
        <v>0</v>
      </c>
      <c r="W149" s="174">
        <f t="shared" si="42"/>
        <v>-2.1023624844691708</v>
      </c>
      <c r="X149" s="173">
        <f t="shared" si="29"/>
        <v>0</v>
      </c>
      <c r="Y149" s="174" t="str">
        <f t="shared" si="30"/>
        <v>saniert</v>
      </c>
      <c r="Z149" s="174" cm="1">
        <f t="array" ref="Z149">IF(
    X149 &gt; (IF(
        Y149 = "unsaniert",
        (MIN(IF(Y$29:Y$166="unsaniert",X$29:X$166)) + MAX(IF(Y$29:Y$166="unsaniert",X$29:X$166))) / 2,
        IF(
            Y149 = "teilsaniert",
            (MIN(IF(Y$29:Y$166="teilsaniert",X$29:X$166)) + MAX(IF(Y$29:Y$166="teilsaniert",X$29:X$166))) / 2,
            (MIN(IF(Y$29:Y$166="saniert",X$29:X$166)) + MAX(IF(Y$29:Y$166="saniert",X$29:X$166))) / 2
        )
    )),
    0,
    IF(
        X148 &lt; (IF(
            Y149 = "unsaniert",
            (MIN(IF(Y$29:Y$166="unsaniert",X$29:X$166)) + MAX(IF(Y$29:Y$166="unsaniert",X$29:X$166))) / 2,
            IF(
                Y149 = "teilsaniert",
                (MIN(IF(Y$29:Y$166="teilsaniert",X$29:X$166)) + MAX(IF(Y$29:Y$166="teilsaniert",X$29:X$166))) / 2,
                (MIN(IF(Y$29:Y$166="saniert",X$29:X$166)) + MAX(IF(Y$29:Y$166="saniert",X$29:X$166))) / 2
            )
        )),
        0,
        W149
    )
)</f>
        <v>0</v>
      </c>
      <c r="AA149" s="160"/>
      <c r="AB149" s="160"/>
      <c r="AC149" s="160"/>
      <c r="AD149" s="174">
        <f t="shared" si="43"/>
        <v>-2.6578267054042666</v>
      </c>
      <c r="AE149" s="173">
        <f t="shared" si="31"/>
        <v>0</v>
      </c>
      <c r="AF149" s="174" t="str">
        <f t="shared" si="32"/>
        <v>saniert</v>
      </c>
      <c r="AG149" s="174" cm="1">
        <f t="array" ref="AG149">IF(
    AE149 &gt; (IF(
        AF149 = "unsaniert",
        (MIN(IF(AF$1:AF$166="unsaniert",AE$1:AE$166)) + MAX(IF(AF$1:AF$166="unsaniert",AE$1:AE$166))) / 2,
        IF(
            AF149 = "teilsaniert",
            (MIN(IF(AF$1:AF$166="teilsaniert",AE$1:AE$166)) + MAX(IF(AF$1:AF$166="teilsaniert",AE$1:AE$166))) / 2,
            (MIN(IF(AF$1:AF$166="saniert",AE$1:AE$166)) + MAX(IF(AF$1:AF$166="saniert",AE$1:AE$166))) / 2
        )
    )),
    0,
    IF(
        AE148 &lt; (IF(
            AF149 = "unsaniert",
            (MIN(IF(AF$1:AF$166="unsaniert",AE$1:AE$166)) + MAX(IF(AF$1:AF$166="unsaniert",AE$1:AE$166))) / 2,
            IF(
                AF149 = "teilsaniert",
                (MIN(IF(AF$1:AF$166="teilsaniert",AE$1:AE$166)) + MAX(IF(AF$1:AF$166="teilsaniert",AE$1:AE$166))) / 2,
                (MIN(IF(AF$1:AF$166="saniert",AE$1:AE$166)) + MAX(IF(AF$1:AF$166="saniert",AE$1:AE$166))) / 2
            )
        )),
        0,
        AD149
    )
)</f>
        <v>0</v>
      </c>
      <c r="AH149" s="160"/>
      <c r="AI149" s="160"/>
      <c r="AJ149" s="160"/>
      <c r="AK149" s="174">
        <f t="shared" si="44"/>
        <v>-3.0452517523056586</v>
      </c>
      <c r="AL149" s="173">
        <f t="shared" si="33"/>
        <v>0</v>
      </c>
      <c r="AM149" s="174" t="str">
        <f t="shared" si="34"/>
        <v>saniert</v>
      </c>
      <c r="AN149" s="174" cm="1">
        <f t="array" ref="AN149">IF(
    AL149 &gt; (IF(
        AM149 = "unsaniert",
        (MIN(IF(AM$1:AM$166="unsaniert",AL$1:AL$166)) + MAX(IF(AM$1:AM$166="unsaniert",AL$1:AL$166))) / 2,
        IF(
            AM149 = "teilsaniert",
            (MIN(IF(AM$1:AM$166="teilsaniert",AL$1:AL$166)) + MAX(IF(AM$1:AM$166="teilsaniert",AL$1:AL$166))) / 2,
            (MIN(IF(AM$1:AM$166="saniert",AL$1:AL$166)) + MAX(IF(AM$1:AM$166="saniert",AL$1:AL$166))) / 2
        )
    )),
    0,
    IF(
        AL148 &lt; (IF(
            AM149 = "unsaniert",
            (MIN(IF(AM$1:AM$166="unsaniert",AL$1:AL$166)) + MAX(IF(AM$1:AM$166="unsaniert",AL$1:AL$166))) / 2,
            IF(
                AM149 = "teilsaniert",
                (MIN(IF(AM$1:AM$166="teilsaniert",AL$1:AL$166)) + MAX(IF(AM$1:AM$166="teilsaniert",AL$1:AL$166))) / 2,
                (MIN(IF(AM$1:AM$166="saniert",AL$1:AL$166)) + MAX(IF(AM$1:AM$166="saniert",AL$1:AL$166))) / 2
            )
        )),
        0,
        AK149
    )
)</f>
        <v>0</v>
      </c>
      <c r="AR149" s="174">
        <f t="shared" si="45"/>
        <v>-1.7073568674853004</v>
      </c>
      <c r="AS149" s="173">
        <f t="shared" si="35"/>
        <v>1.4811443023433137E-119</v>
      </c>
      <c r="AT149" s="174" t="str">
        <f t="shared" si="36"/>
        <v>saniert</v>
      </c>
      <c r="AU149" s="174" cm="1">
        <f t="array" ref="AU149">IF(
    AS149 &gt; (IF(
        AT149 = "unsaniert",
        (MIN(IF(AT$1:AT$166="unsaniert",AS$1:AS$166)) + MAX(IF(AT$1:AT$166="unsaniert",AS$1:AS$166))) / 2,
        IF(
            AT149 = "teilsaniert",
            (MIN(IF(AT$1:AT$166="teilsaniert",AS$1:AS$166)) + MAX(IF(AT$1:AT$166="teilsaniert",AS$1:AS$166))) / 2,
            (MIN(IF(AT$1:AT$166="saniert",AS$1:AS$166)) + MAX(IF(AT$1:AT$166="saniert",AS$1:AS$166))) / 2
        )
    )),
    0,
    IF(
        AS148 &lt; (IF(
            AT149 = "unsaniert",
            (MIN(IF(AT$1:AT$166="unsaniert",AS$1:AS$166)) + MAX(IF(AT$1:AT$166="unsaniert",AS$1:AS$166))) / 2,
            IF(
                AT149 = "teilsaniert",
                (MIN(IF(AT$1:AT$166="teilsaniert",AS$1:AS$166)) + MAX(IF(AT$1:AT$166="teilsaniert",AS$1:AS$166))) / 2,
                (MIN(IF(AT$1:AT$166="saniert",AS$1:AS$166)) + MAX(IF(AT$1:AT$166="saniert",AS$1:AS$166))) / 2
            )
        )),
        0,
        AR149
    )
)</f>
        <v>0</v>
      </c>
      <c r="AV149" s="160"/>
      <c r="AW149" s="160"/>
      <c r="AX149" s="160"/>
      <c r="AY149" s="174">
        <f t="shared" si="46"/>
        <v>-2.6942580508884917</v>
      </c>
      <c r="AZ149" s="173">
        <f t="shared" si="48"/>
        <v>0</v>
      </c>
      <c r="BA149" s="174" t="str">
        <f t="shared" si="49"/>
        <v>saniert</v>
      </c>
      <c r="BB149" s="174" cm="1">
        <f t="array" ref="BB149">IF(
    AZ149 &gt; (IF(
        BA149 = "unsaniert",
        (MIN(IF(BA$1:BA$166="unsaniert",AZ$1:AZ$166)) + MAX(IF(BA$1:BA$166="unsaniert",AZ$1:AZ$166))) / 2,
        IF(
            BA149 = "teilsaniert",
            (MIN(IF(BA$1:BA$166="teilsaniert",AZ$1:AZ$166)) + MAX(IF(BA$1:BA$166="teilsaniert",AZ$1:AZ$166))) / 2,
            (MIN(IF(BA$1:BA$166="saniert",AZ$1:AZ$166)) + MAX(IF(BA$1:BA$166="saniert",AZ$1:AZ$166))) / 2
        )
    )),
    0,
    IF(
        AZ148 &lt; (IF(
            BA149 = "unsaniert",
            (MIN(IF(BA$1:BA$166="unsaniert",AZ$1:AZ$166)) + MAX(IF(BA$1:BA$166="unsaniert",AZ$1:AZ$166))) / 2,
            IF(
                BA149 = "teilsaniert",
                (MIN(IF(BA$1:BA$166="teilsaniert",AZ$1:AZ$166)) + MAX(IF(BA$1:BA$166="teilsaniert",AZ$1:AZ$166))) / 2,
                (MIN(IF(BA$1:BA$166="saniert",AZ$1:AZ$166)) + MAX(IF(BA$1:BA$166="saniert",AZ$1:AZ$166))) / 2
            )
        )),
        0,
        AY149
    )
)</f>
        <v>0</v>
      </c>
      <c r="BC149" s="160"/>
      <c r="BD149" s="160"/>
      <c r="BE149" s="160"/>
      <c r="BF149" s="174">
        <f t="shared" si="47"/>
        <v>-2.872002848533878</v>
      </c>
      <c r="BG149" s="173">
        <f t="shared" si="37"/>
        <v>0</v>
      </c>
      <c r="BH149" s="174" t="str">
        <f t="shared" si="38"/>
        <v>saniert</v>
      </c>
      <c r="BI149" s="174" cm="1">
        <f t="array" ref="BI149">IF(
    BG149 &gt; (IF(
        BH149 = "unsaniert",
        (MIN(IF(BH$1:BH$166="unsaniert",BG$1:BG$166)) + MAX(IF(BH$1:BH$166="unsaniert",BG$1:BG$166))) / 2,
        IF(
            BH149 = "teilsaniert",
            (MIN(IF(BH$1:BH$166="teilsaniert",BG$1:BG$166)) + MAX(IF(BH$1:BH$166="teilsaniert",BG$1:BG$166))) / 2,
            (MIN(IF(BH$1:BH$166="saniert",BG$1:BG$166)) + MAX(IF(BH$1:BH$166="saniert",BG$1:BG$166))) / 2
        )
    )),
    0,
    IF(
        BG148 &lt; (IF(
            BH149 = "unsaniert",
            (MIN(IF(BH$1:BH$166="unsaniert",BG$1:BG$166)) + MAX(IF(BH$1:BH$166="unsaniert",BG$1:BG$166))) / 2,
            IF(
                BH149 = "teilsaniert",
                (MIN(IF(BH$1:BH$166="teilsaniert",BG$1:BG$166)) + MAX(IF(BH$1:BH$166="teilsaniert",BG$1:BG$166))) / 2,
                (MIN(IF(BH$1:BH$166="saniert",BG$1:BG$166)) + MAX(IF(BH$1:BH$166="saniert",BG$1:BG$166))) / 2
            )
        )),
        0,
        BF149
    )
)</f>
        <v>0</v>
      </c>
    </row>
    <row r="150" spans="2:61">
      <c r="B150" s="174">
        <f t="shared" si="39"/>
        <v>-2.135727469047064</v>
      </c>
      <c r="C150" s="173">
        <f>_xlfn.NORM.DIST(B150, B5,C5, TRUE)</f>
        <v>0</v>
      </c>
      <c r="D150" s="174" t="str">
        <f t="shared" si="26"/>
        <v>saniert</v>
      </c>
      <c r="E150" s="174" cm="1">
        <f t="array" ref="E150">IF(
    C150 &gt; (IF(
        D150 = "unsaniert",
        (MIN(IF(D$1:D$166="unsaniert",C$1:C$166)) + MAX(IF(D$1:D$166="unsaniert",C$1:C$166))) / 2,
        IF(
            D150 = "teilsaniert",
            (MIN(IF(D$1:D$166="teilsaniert",C$1:C$166)) + MAX(IF(D$1:D$166="teilsaniert",C$1:C$166))) / 2,
            (MIN(IF(D$1:D$166="saniert",C$1:C$166)) + MAX(IF(D$1:D$166="saniert",C$1:C$166))) / 2
        )
    )),
    0,
    IF(
        C149 &lt; (IF(
            D150 = "unsaniert",
            (MIN(IF(D$1:D$166="unsaniert",C$1:C$166)) + MAX(IF(D$1:D$166="unsaniert",C$1:C$166))) / 2,
            IF(
                D150 = "teilsaniert",
                (MIN(IF(D$1:D$166="teilsaniert",C$1:C$166)) + MAX(IF(D$1:D$166="teilsaniert",C$1:C$166))) / 2,
                (MIN(IF(D$1:D$166="saniert",C$1:C$166)) + MAX(IF(D$1:D$166="saniert",C$1:C$166))) / 2
            )
        )),
        0,
        B150
    )
)</f>
        <v>0</v>
      </c>
      <c r="H150" s="160"/>
      <c r="I150" s="174">
        <f t="shared" si="40"/>
        <v>-2.6829730766585635</v>
      </c>
      <c r="J150" s="173">
        <f>_xlfn.NORM.DIST(I150, I5,J5, TRUE)</f>
        <v>0</v>
      </c>
      <c r="K150" s="174" t="str">
        <f t="shared" si="27"/>
        <v>saniert</v>
      </c>
      <c r="L150" s="174" cm="1">
        <f t="array" ref="L150">IF(
    J150 &gt; (IF(
        K150 = "unsaniert",
        (MIN(IF(K$1:K$166="unsaniert",J$1:J$166)) + MAX(IF(K$1:K$166="unsaniert",J$1:J$166))) / 2,
        IF(
            K150 = "teilsaniert",
            (MIN(IF(K$1:K$166="teilsaniert",J$1:J$166)) + MAX(IF(K$1:K$166="teilsaniert",J$1:J$166))) / 2,
            (MIN(IF(K$1:K$166="saniert",J$1:J$166)) + MAX(IF(K$1:K$166="saniert",J$1:J$166))) / 2
        )
    )),
    0,
    IF(
        J149 &lt; (IF(
            K150 = "unsaniert",
            (MIN(IF(K$1:K$166="unsaniert",J$1:J$166)) + MAX(IF(K$1:K$166="unsaniert",J$1:J$166))) / 2,
            IF(
                K150 = "teilsaniert",
                (MIN(IF(K$1:K$166="teilsaniert",J$1:J$166)) + MAX(IF(K$1:K$166="teilsaniert",J$1:J$166))) / 2,
                (MIN(IF(K$1:K$166="saniert",J$1:J$166)) + MAX(IF(K$1:K$166="saniert",J$1:J$166))) / 2
            )
        )),
        0,
        I150
    )
)</f>
        <v>0</v>
      </c>
      <c r="O150" s="160"/>
      <c r="P150" s="174">
        <f t="shared" si="41"/>
        <v>-3.1092196806393937</v>
      </c>
      <c r="Q150" s="173">
        <f>_xlfn.NORM.DIST(P150, P5,Q5, TRUE)</f>
        <v>0</v>
      </c>
      <c r="R150" s="174" t="str">
        <f t="shared" si="28"/>
        <v>saniert</v>
      </c>
      <c r="S150" s="174" cm="1">
        <f t="array" ref="S150">IF(
    Q150 &gt; (IF(
        R150 = "unsaniert",
        (MIN(IF(R$1:R$166="unsaniert",Q$1:Q$166)) + MAX(IF(R$1:R$166="unsaniert",Q$1:Q$166))) / 2,
        IF(
            R150 = "teilsaniert",
            (MIN(IF(R$1:R$166="teilsaniert",Q$1:Q$166)) + MAX(IF(R$1:R$166="teilsaniert",Q$1:Q$166))) / 2,
            (MIN(IF(R$1:R$166="saniert",Q$1:Q$166)) + MAX(IF(R$1:R$166="saniert",Q$1:Q$166))) / 2
        )
    )),
    0,
    IF(
        Q149 &lt; (IF(
            R150 = "unsaniert",
            (MIN(IF(R$1:R$166="unsaniert",Q$1:Q$166)) + MAX(IF(R$1:R$166="unsaniert",Q$1:Q$166))) / 2,
            IF(
                R150 = "teilsaniert",
                (MIN(IF(R$1:R$166="teilsaniert",Q$1:Q$166)) + MAX(IF(R$1:R$166="teilsaniert",Q$1:Q$166))) / 2,
                (MIN(IF(R$1:R$166="saniert",Q$1:Q$166)) + MAX(IF(R$1:R$166="saniert",Q$1:Q$166))) / 2
            )
        )),
        0,
        P150
    )
)</f>
        <v>0</v>
      </c>
      <c r="W150" s="174">
        <f t="shared" si="42"/>
        <v>-2.1323624844691706</v>
      </c>
      <c r="X150" s="173">
        <f t="shared" si="29"/>
        <v>0</v>
      </c>
      <c r="Y150" s="174" t="str">
        <f t="shared" si="30"/>
        <v>saniert</v>
      </c>
      <c r="Z150" s="174" cm="1">
        <f t="array" ref="Z150">IF(
    X150 &gt; (IF(
        Y150 = "unsaniert",
        (MIN(IF(Y$29:Y$166="unsaniert",X$29:X$166)) + MAX(IF(Y$29:Y$166="unsaniert",X$29:X$166))) / 2,
        IF(
            Y150 = "teilsaniert",
            (MIN(IF(Y$29:Y$166="teilsaniert",X$29:X$166)) + MAX(IF(Y$29:Y$166="teilsaniert",X$29:X$166))) / 2,
            (MIN(IF(Y$29:Y$166="saniert",X$29:X$166)) + MAX(IF(Y$29:Y$166="saniert",X$29:X$166))) / 2
        )
    )),
    0,
    IF(
        X149 &lt; (IF(
            Y150 = "unsaniert",
            (MIN(IF(Y$29:Y$166="unsaniert",X$29:X$166)) + MAX(IF(Y$29:Y$166="unsaniert",X$29:X$166))) / 2,
            IF(
                Y150 = "teilsaniert",
                (MIN(IF(Y$29:Y$166="teilsaniert",X$29:X$166)) + MAX(IF(Y$29:Y$166="teilsaniert",X$29:X$166))) / 2,
                (MIN(IF(Y$29:Y$166="saniert",X$29:X$166)) + MAX(IF(Y$29:Y$166="saniert",X$29:X$166))) / 2
            )
        )),
        0,
        W150
    )
)</f>
        <v>0</v>
      </c>
      <c r="AA150" s="160"/>
      <c r="AB150" s="160"/>
      <c r="AC150" s="160"/>
      <c r="AD150" s="174">
        <f t="shared" si="43"/>
        <v>-2.6878267054042664</v>
      </c>
      <c r="AE150" s="173">
        <f t="shared" si="31"/>
        <v>0</v>
      </c>
      <c r="AF150" s="174" t="str">
        <f t="shared" si="32"/>
        <v>saniert</v>
      </c>
      <c r="AG150" s="174" cm="1">
        <f t="array" ref="AG150">IF(
    AE150 &gt; (IF(
        AF150 = "unsaniert",
        (MIN(IF(AF$1:AF$166="unsaniert",AE$1:AE$166)) + MAX(IF(AF$1:AF$166="unsaniert",AE$1:AE$166))) / 2,
        IF(
            AF150 = "teilsaniert",
            (MIN(IF(AF$1:AF$166="teilsaniert",AE$1:AE$166)) + MAX(IF(AF$1:AF$166="teilsaniert",AE$1:AE$166))) / 2,
            (MIN(IF(AF$1:AF$166="saniert",AE$1:AE$166)) + MAX(IF(AF$1:AF$166="saniert",AE$1:AE$166))) / 2
        )
    )),
    0,
    IF(
        AE149 &lt; (IF(
            AF150 = "unsaniert",
            (MIN(IF(AF$1:AF$166="unsaniert",AE$1:AE$166)) + MAX(IF(AF$1:AF$166="unsaniert",AE$1:AE$166))) / 2,
            IF(
                AF150 = "teilsaniert",
                (MIN(IF(AF$1:AF$166="teilsaniert",AE$1:AE$166)) + MAX(IF(AF$1:AF$166="teilsaniert",AE$1:AE$166))) / 2,
                (MIN(IF(AF$1:AF$166="saniert",AE$1:AE$166)) + MAX(IF(AF$1:AF$166="saniert",AE$1:AE$166))) / 2
            )
        )),
        0,
        AD150
    )
)</f>
        <v>0</v>
      </c>
      <c r="AH150" s="160"/>
      <c r="AI150" s="160"/>
      <c r="AJ150" s="160"/>
      <c r="AK150" s="174">
        <f t="shared" si="44"/>
        <v>-3.0752517523056584</v>
      </c>
      <c r="AL150" s="173">
        <f t="shared" si="33"/>
        <v>0</v>
      </c>
      <c r="AM150" s="174" t="str">
        <f t="shared" si="34"/>
        <v>saniert</v>
      </c>
      <c r="AN150" s="174" cm="1">
        <f t="array" ref="AN150">IF(
    AL150 &gt; (IF(
        AM150 = "unsaniert",
        (MIN(IF(AM$1:AM$166="unsaniert",AL$1:AL$166)) + MAX(IF(AM$1:AM$166="unsaniert",AL$1:AL$166))) / 2,
        IF(
            AM150 = "teilsaniert",
            (MIN(IF(AM$1:AM$166="teilsaniert",AL$1:AL$166)) + MAX(IF(AM$1:AM$166="teilsaniert",AL$1:AL$166))) / 2,
            (MIN(IF(AM$1:AM$166="saniert",AL$1:AL$166)) + MAX(IF(AM$1:AM$166="saniert",AL$1:AL$166))) / 2
        )
    )),
    0,
    IF(
        AL149 &lt; (IF(
            AM150 = "unsaniert",
            (MIN(IF(AM$1:AM$166="unsaniert",AL$1:AL$166)) + MAX(IF(AM$1:AM$166="unsaniert",AL$1:AL$166))) / 2,
            IF(
                AM150 = "teilsaniert",
                (MIN(IF(AM$1:AM$166="teilsaniert",AL$1:AL$166)) + MAX(IF(AM$1:AM$166="teilsaniert",AL$1:AL$166))) / 2,
                (MIN(IF(AM$1:AM$166="saniert",AL$1:AL$166)) + MAX(IF(AM$1:AM$166="saniert",AL$1:AL$166))) / 2
            )
        )),
        0,
        AK150
    )
)</f>
        <v>0</v>
      </c>
      <c r="AR150" s="174">
        <f t="shared" si="45"/>
        <v>-1.7373568674853004</v>
      </c>
      <c r="AS150" s="173">
        <f t="shared" si="35"/>
        <v>6.8507530482863035E-122</v>
      </c>
      <c r="AT150" s="174" t="str">
        <f t="shared" si="36"/>
        <v>saniert</v>
      </c>
      <c r="AU150" s="174" cm="1">
        <f t="array" ref="AU150">IF(
    AS150 &gt; (IF(
        AT150 = "unsaniert",
        (MIN(IF(AT$1:AT$166="unsaniert",AS$1:AS$166)) + MAX(IF(AT$1:AT$166="unsaniert",AS$1:AS$166))) / 2,
        IF(
            AT150 = "teilsaniert",
            (MIN(IF(AT$1:AT$166="teilsaniert",AS$1:AS$166)) + MAX(IF(AT$1:AT$166="teilsaniert",AS$1:AS$166))) / 2,
            (MIN(IF(AT$1:AT$166="saniert",AS$1:AS$166)) + MAX(IF(AT$1:AT$166="saniert",AS$1:AS$166))) / 2
        )
    )),
    0,
    IF(
        AS149 &lt; (IF(
            AT150 = "unsaniert",
            (MIN(IF(AT$1:AT$166="unsaniert",AS$1:AS$166)) + MAX(IF(AT$1:AT$166="unsaniert",AS$1:AS$166))) / 2,
            IF(
                AT150 = "teilsaniert",
                (MIN(IF(AT$1:AT$166="teilsaniert",AS$1:AS$166)) + MAX(IF(AT$1:AT$166="teilsaniert",AS$1:AS$166))) / 2,
                (MIN(IF(AT$1:AT$166="saniert",AS$1:AS$166)) + MAX(IF(AT$1:AT$166="saniert",AS$1:AS$166))) / 2
            )
        )),
        0,
        AR150
    )
)</f>
        <v>0</v>
      </c>
      <c r="AV150" s="160"/>
      <c r="AW150" s="160"/>
      <c r="AX150" s="160"/>
      <c r="AY150" s="174">
        <f t="shared" si="46"/>
        <v>-2.7242580508884915</v>
      </c>
      <c r="AZ150" s="173">
        <f t="shared" si="48"/>
        <v>0</v>
      </c>
      <c r="BA150" s="174" t="str">
        <f t="shared" si="49"/>
        <v>saniert</v>
      </c>
      <c r="BB150" s="174" cm="1">
        <f t="array" ref="BB150">IF(
    AZ150 &gt; (IF(
        BA150 = "unsaniert",
        (MIN(IF(BA$1:BA$166="unsaniert",AZ$1:AZ$166)) + MAX(IF(BA$1:BA$166="unsaniert",AZ$1:AZ$166))) / 2,
        IF(
            BA150 = "teilsaniert",
            (MIN(IF(BA$1:BA$166="teilsaniert",AZ$1:AZ$166)) + MAX(IF(BA$1:BA$166="teilsaniert",AZ$1:AZ$166))) / 2,
            (MIN(IF(BA$1:BA$166="saniert",AZ$1:AZ$166)) + MAX(IF(BA$1:BA$166="saniert",AZ$1:AZ$166))) / 2
        )
    )),
    0,
    IF(
        AZ149 &lt; (IF(
            BA150 = "unsaniert",
            (MIN(IF(BA$1:BA$166="unsaniert",AZ$1:AZ$166)) + MAX(IF(BA$1:BA$166="unsaniert",AZ$1:AZ$166))) / 2,
            IF(
                BA150 = "teilsaniert",
                (MIN(IF(BA$1:BA$166="teilsaniert",AZ$1:AZ$166)) + MAX(IF(BA$1:BA$166="teilsaniert",AZ$1:AZ$166))) / 2,
                (MIN(IF(BA$1:BA$166="saniert",AZ$1:AZ$166)) + MAX(IF(BA$1:BA$166="saniert",AZ$1:AZ$166))) / 2
            )
        )),
        0,
        AY150
    )
)</f>
        <v>0</v>
      </c>
      <c r="BC150" s="160"/>
      <c r="BD150" s="160"/>
      <c r="BE150" s="160"/>
      <c r="BF150" s="174">
        <f t="shared" si="47"/>
        <v>-2.9020028485338778</v>
      </c>
      <c r="BG150" s="173">
        <f t="shared" si="37"/>
        <v>0</v>
      </c>
      <c r="BH150" s="174" t="str">
        <f t="shared" si="38"/>
        <v>saniert</v>
      </c>
      <c r="BI150" s="174" cm="1">
        <f t="array" ref="BI150">IF(
    BG150 &gt; (IF(
        BH150 = "unsaniert",
        (MIN(IF(BH$1:BH$166="unsaniert",BG$1:BG$166)) + MAX(IF(BH$1:BH$166="unsaniert",BG$1:BG$166))) / 2,
        IF(
            BH150 = "teilsaniert",
            (MIN(IF(BH$1:BH$166="teilsaniert",BG$1:BG$166)) + MAX(IF(BH$1:BH$166="teilsaniert",BG$1:BG$166))) / 2,
            (MIN(IF(BH$1:BH$166="saniert",BG$1:BG$166)) + MAX(IF(BH$1:BH$166="saniert",BG$1:BG$166))) / 2
        )
    )),
    0,
    IF(
        BG149 &lt; (IF(
            BH150 = "unsaniert",
            (MIN(IF(BH$1:BH$166="unsaniert",BG$1:BG$166)) + MAX(IF(BH$1:BH$166="unsaniert",BG$1:BG$166))) / 2,
            IF(
                BH150 = "teilsaniert",
                (MIN(IF(BH$1:BH$166="teilsaniert",BG$1:BG$166)) + MAX(IF(BH$1:BH$166="teilsaniert",BG$1:BG$166))) / 2,
                (MIN(IF(BH$1:BH$166="saniert",BG$1:BG$166)) + MAX(IF(BH$1:BH$166="saniert",BG$1:BG$166))) / 2
            )
        )),
        0,
        BF150
    )
)</f>
        <v>0</v>
      </c>
    </row>
    <row r="151" spans="2:61">
      <c r="B151" s="174">
        <f t="shared" si="39"/>
        <v>-2.1657274690470638</v>
      </c>
      <c r="C151" s="173">
        <f>_xlfn.NORM.DIST(B151, B5,C5, TRUE)</f>
        <v>0</v>
      </c>
      <c r="D151" s="174" t="str">
        <f t="shared" si="26"/>
        <v>saniert</v>
      </c>
      <c r="E151" s="174" cm="1">
        <f t="array" ref="E151">IF(
    C151 &gt; (IF(
        D151 = "unsaniert",
        (MIN(IF(D$1:D$166="unsaniert",C$1:C$166)) + MAX(IF(D$1:D$166="unsaniert",C$1:C$166))) / 2,
        IF(
            D151 = "teilsaniert",
            (MIN(IF(D$1:D$166="teilsaniert",C$1:C$166)) + MAX(IF(D$1:D$166="teilsaniert",C$1:C$166))) / 2,
            (MIN(IF(D$1:D$166="saniert",C$1:C$166)) + MAX(IF(D$1:D$166="saniert",C$1:C$166))) / 2
        )
    )),
    0,
    IF(
        C150 &lt; (IF(
            D151 = "unsaniert",
            (MIN(IF(D$1:D$166="unsaniert",C$1:C$166)) + MAX(IF(D$1:D$166="unsaniert",C$1:C$166))) / 2,
            IF(
                D151 = "teilsaniert",
                (MIN(IF(D$1:D$166="teilsaniert",C$1:C$166)) + MAX(IF(D$1:D$166="teilsaniert",C$1:C$166))) / 2,
                (MIN(IF(D$1:D$166="saniert",C$1:C$166)) + MAX(IF(D$1:D$166="saniert",C$1:C$166))) / 2
            )
        )),
        0,
        B151
    )
)</f>
        <v>0</v>
      </c>
      <c r="H151" s="160"/>
      <c r="I151" s="174">
        <f t="shared" si="40"/>
        <v>-2.7129730766585634</v>
      </c>
      <c r="J151" s="173">
        <f>_xlfn.NORM.DIST(I151, I5,J5, TRUE)</f>
        <v>0</v>
      </c>
      <c r="K151" s="174" t="str">
        <f t="shared" si="27"/>
        <v>saniert</v>
      </c>
      <c r="L151" s="174" cm="1">
        <f t="array" ref="L151">IF(
    J151 &gt; (IF(
        K151 = "unsaniert",
        (MIN(IF(K$1:K$166="unsaniert",J$1:J$166)) + MAX(IF(K$1:K$166="unsaniert",J$1:J$166))) / 2,
        IF(
            K151 = "teilsaniert",
            (MIN(IF(K$1:K$166="teilsaniert",J$1:J$166)) + MAX(IF(K$1:K$166="teilsaniert",J$1:J$166))) / 2,
            (MIN(IF(K$1:K$166="saniert",J$1:J$166)) + MAX(IF(K$1:K$166="saniert",J$1:J$166))) / 2
        )
    )),
    0,
    IF(
        J150 &lt; (IF(
            K151 = "unsaniert",
            (MIN(IF(K$1:K$166="unsaniert",J$1:J$166)) + MAX(IF(K$1:K$166="unsaniert",J$1:J$166))) / 2,
            IF(
                K151 = "teilsaniert",
                (MIN(IF(K$1:K$166="teilsaniert",J$1:J$166)) + MAX(IF(K$1:K$166="teilsaniert",J$1:J$166))) / 2,
                (MIN(IF(K$1:K$166="saniert",J$1:J$166)) + MAX(IF(K$1:K$166="saniert",J$1:J$166))) / 2
            )
        )),
        0,
        I151
    )
)</f>
        <v>0</v>
      </c>
      <c r="O151" s="160"/>
      <c r="P151" s="174">
        <f t="shared" si="41"/>
        <v>-3.1392196806393935</v>
      </c>
      <c r="Q151" s="173">
        <f>_xlfn.NORM.DIST(P151, P5,Q5, TRUE)</f>
        <v>0</v>
      </c>
      <c r="R151" s="174" t="str">
        <f t="shared" si="28"/>
        <v>saniert</v>
      </c>
      <c r="S151" s="174" cm="1">
        <f t="array" ref="S151">IF(
    Q151 &gt; (IF(
        R151 = "unsaniert",
        (MIN(IF(R$1:R$166="unsaniert",Q$1:Q$166)) + MAX(IF(R$1:R$166="unsaniert",Q$1:Q$166))) / 2,
        IF(
            R151 = "teilsaniert",
            (MIN(IF(R$1:R$166="teilsaniert",Q$1:Q$166)) + MAX(IF(R$1:R$166="teilsaniert",Q$1:Q$166))) / 2,
            (MIN(IF(R$1:R$166="saniert",Q$1:Q$166)) + MAX(IF(R$1:R$166="saniert",Q$1:Q$166))) / 2
        )
    )),
    0,
    IF(
        Q150 &lt; (IF(
            R151 = "unsaniert",
            (MIN(IF(R$1:R$166="unsaniert",Q$1:Q$166)) + MAX(IF(R$1:R$166="unsaniert",Q$1:Q$166))) / 2,
            IF(
                R151 = "teilsaniert",
                (MIN(IF(R$1:R$166="teilsaniert",Q$1:Q$166)) + MAX(IF(R$1:R$166="teilsaniert",Q$1:Q$166))) / 2,
                (MIN(IF(R$1:R$166="saniert",Q$1:Q$166)) + MAX(IF(R$1:R$166="saniert",Q$1:Q$166))) / 2
            )
        )),
        0,
        P151
    )
)</f>
        <v>0</v>
      </c>
      <c r="W151" s="174">
        <f t="shared" si="42"/>
        <v>-2.1623624844691705</v>
      </c>
      <c r="X151" s="173">
        <f t="shared" si="29"/>
        <v>0</v>
      </c>
      <c r="Y151" s="174" t="str">
        <f t="shared" si="30"/>
        <v>saniert</v>
      </c>
      <c r="Z151" s="174" cm="1">
        <f t="array" ref="Z151">IF(
    X151 &gt; (IF(
        Y151 = "unsaniert",
        (MIN(IF(Y$29:Y$166="unsaniert",X$29:X$166)) + MAX(IF(Y$29:Y$166="unsaniert",X$29:X$166))) / 2,
        IF(
            Y151 = "teilsaniert",
            (MIN(IF(Y$29:Y$166="teilsaniert",X$29:X$166)) + MAX(IF(Y$29:Y$166="teilsaniert",X$29:X$166))) / 2,
            (MIN(IF(Y$29:Y$166="saniert",X$29:X$166)) + MAX(IF(Y$29:Y$166="saniert",X$29:X$166))) / 2
        )
    )),
    0,
    IF(
        X150 &lt; (IF(
            Y151 = "unsaniert",
            (MIN(IF(Y$29:Y$166="unsaniert",X$29:X$166)) + MAX(IF(Y$29:Y$166="unsaniert",X$29:X$166))) / 2,
            IF(
                Y151 = "teilsaniert",
                (MIN(IF(Y$29:Y$166="teilsaniert",X$29:X$166)) + MAX(IF(Y$29:Y$166="teilsaniert",X$29:X$166))) / 2,
                (MIN(IF(Y$29:Y$166="saniert",X$29:X$166)) + MAX(IF(Y$29:Y$166="saniert",X$29:X$166))) / 2
            )
        )),
        0,
        W151
    )
)</f>
        <v>0</v>
      </c>
      <c r="AA151" s="160"/>
      <c r="AB151" s="160"/>
      <c r="AC151" s="160"/>
      <c r="AD151" s="174">
        <f t="shared" si="43"/>
        <v>-2.7178267054042662</v>
      </c>
      <c r="AE151" s="173">
        <f t="shared" si="31"/>
        <v>0</v>
      </c>
      <c r="AF151" s="174" t="str">
        <f t="shared" si="32"/>
        <v>saniert</v>
      </c>
      <c r="AG151" s="174" cm="1">
        <f t="array" ref="AG151">IF(
    AE151 &gt; (IF(
        AF151 = "unsaniert",
        (MIN(IF(AF$1:AF$166="unsaniert",AE$1:AE$166)) + MAX(IF(AF$1:AF$166="unsaniert",AE$1:AE$166))) / 2,
        IF(
            AF151 = "teilsaniert",
            (MIN(IF(AF$1:AF$166="teilsaniert",AE$1:AE$166)) + MAX(IF(AF$1:AF$166="teilsaniert",AE$1:AE$166))) / 2,
            (MIN(IF(AF$1:AF$166="saniert",AE$1:AE$166)) + MAX(IF(AF$1:AF$166="saniert",AE$1:AE$166))) / 2
        )
    )),
    0,
    IF(
        AE150 &lt; (IF(
            AF151 = "unsaniert",
            (MIN(IF(AF$1:AF$166="unsaniert",AE$1:AE$166)) + MAX(IF(AF$1:AF$166="unsaniert",AE$1:AE$166))) / 2,
            IF(
                AF151 = "teilsaniert",
                (MIN(IF(AF$1:AF$166="teilsaniert",AE$1:AE$166)) + MAX(IF(AF$1:AF$166="teilsaniert",AE$1:AE$166))) / 2,
                (MIN(IF(AF$1:AF$166="saniert",AE$1:AE$166)) + MAX(IF(AF$1:AF$166="saniert",AE$1:AE$166))) / 2
            )
        )),
        0,
        AD151
    )
)</f>
        <v>0</v>
      </c>
      <c r="AH151" s="160"/>
      <c r="AI151" s="160"/>
      <c r="AJ151" s="160"/>
      <c r="AK151" s="174">
        <f t="shared" si="44"/>
        <v>-3.1052517523056582</v>
      </c>
      <c r="AL151" s="173">
        <f t="shared" si="33"/>
        <v>0</v>
      </c>
      <c r="AM151" s="174" t="str">
        <f t="shared" si="34"/>
        <v>saniert</v>
      </c>
      <c r="AN151" s="174" cm="1">
        <f t="array" ref="AN151">IF(
    AL151 &gt; (IF(
        AM151 = "unsaniert",
        (MIN(IF(AM$1:AM$166="unsaniert",AL$1:AL$166)) + MAX(IF(AM$1:AM$166="unsaniert",AL$1:AL$166))) / 2,
        IF(
            AM151 = "teilsaniert",
            (MIN(IF(AM$1:AM$166="teilsaniert",AL$1:AL$166)) + MAX(IF(AM$1:AM$166="teilsaniert",AL$1:AL$166))) / 2,
            (MIN(IF(AM$1:AM$166="saniert",AL$1:AL$166)) + MAX(IF(AM$1:AM$166="saniert",AL$1:AL$166))) / 2
        )
    )),
    0,
    IF(
        AL150 &lt; (IF(
            AM151 = "unsaniert",
            (MIN(IF(AM$1:AM$166="unsaniert",AL$1:AL$166)) + MAX(IF(AM$1:AM$166="unsaniert",AL$1:AL$166))) / 2,
            IF(
                AM151 = "teilsaniert",
                (MIN(IF(AM$1:AM$166="teilsaniert",AL$1:AL$166)) + MAX(IF(AM$1:AM$166="teilsaniert",AL$1:AL$166))) / 2,
                (MIN(IF(AM$1:AM$166="saniert",AL$1:AL$166)) + MAX(IF(AM$1:AM$166="saniert",AL$1:AL$166))) / 2
            )
        )),
        0,
        AK151
    )
)</f>
        <v>0</v>
      </c>
      <c r="AR151" s="174">
        <f t="shared" si="45"/>
        <v>-1.7673568674853004</v>
      </c>
      <c r="AS151" s="173">
        <f t="shared" si="35"/>
        <v>3.0057237134236938E-124</v>
      </c>
      <c r="AT151" s="174" t="str">
        <f t="shared" si="36"/>
        <v>saniert</v>
      </c>
      <c r="AU151" s="174" cm="1">
        <f t="array" ref="AU151">IF(
    AS151 &gt; (IF(
        AT151 = "unsaniert",
        (MIN(IF(AT$1:AT$166="unsaniert",AS$1:AS$166)) + MAX(IF(AT$1:AT$166="unsaniert",AS$1:AS$166))) / 2,
        IF(
            AT151 = "teilsaniert",
            (MIN(IF(AT$1:AT$166="teilsaniert",AS$1:AS$166)) + MAX(IF(AT$1:AT$166="teilsaniert",AS$1:AS$166))) / 2,
            (MIN(IF(AT$1:AT$166="saniert",AS$1:AS$166)) + MAX(IF(AT$1:AT$166="saniert",AS$1:AS$166))) / 2
        )
    )),
    0,
    IF(
        AS150 &lt; (IF(
            AT151 = "unsaniert",
            (MIN(IF(AT$1:AT$166="unsaniert",AS$1:AS$166)) + MAX(IF(AT$1:AT$166="unsaniert",AS$1:AS$166))) / 2,
            IF(
                AT151 = "teilsaniert",
                (MIN(IF(AT$1:AT$166="teilsaniert",AS$1:AS$166)) + MAX(IF(AT$1:AT$166="teilsaniert",AS$1:AS$166))) / 2,
                (MIN(IF(AT$1:AT$166="saniert",AS$1:AS$166)) + MAX(IF(AT$1:AT$166="saniert",AS$1:AS$166))) / 2
            )
        )),
        0,
        AR151
    )
)</f>
        <v>0</v>
      </c>
      <c r="AV151" s="160"/>
      <c r="AW151" s="160"/>
      <c r="AX151" s="160"/>
      <c r="AY151" s="174">
        <f t="shared" si="46"/>
        <v>-2.7542580508884913</v>
      </c>
      <c r="AZ151" s="173">
        <f t="shared" si="48"/>
        <v>0</v>
      </c>
      <c r="BA151" s="174" t="str">
        <f t="shared" si="49"/>
        <v>saniert</v>
      </c>
      <c r="BB151" s="174" cm="1">
        <f t="array" ref="BB151">IF(
    AZ151 &gt; (IF(
        BA151 = "unsaniert",
        (MIN(IF(BA$1:BA$166="unsaniert",AZ$1:AZ$166)) + MAX(IF(BA$1:BA$166="unsaniert",AZ$1:AZ$166))) / 2,
        IF(
            BA151 = "teilsaniert",
            (MIN(IF(BA$1:BA$166="teilsaniert",AZ$1:AZ$166)) + MAX(IF(BA$1:BA$166="teilsaniert",AZ$1:AZ$166))) / 2,
            (MIN(IF(BA$1:BA$166="saniert",AZ$1:AZ$166)) + MAX(IF(BA$1:BA$166="saniert",AZ$1:AZ$166))) / 2
        )
    )),
    0,
    IF(
        AZ150 &lt; (IF(
            BA151 = "unsaniert",
            (MIN(IF(BA$1:BA$166="unsaniert",AZ$1:AZ$166)) + MAX(IF(BA$1:BA$166="unsaniert",AZ$1:AZ$166))) / 2,
            IF(
                BA151 = "teilsaniert",
                (MIN(IF(BA$1:BA$166="teilsaniert",AZ$1:AZ$166)) + MAX(IF(BA$1:BA$166="teilsaniert",AZ$1:AZ$166))) / 2,
                (MIN(IF(BA$1:BA$166="saniert",AZ$1:AZ$166)) + MAX(IF(BA$1:BA$166="saniert",AZ$1:AZ$166))) / 2
            )
        )),
        0,
        AY151
    )
)</f>
        <v>0</v>
      </c>
      <c r="BC151" s="160"/>
      <c r="BD151" s="160"/>
      <c r="BE151" s="160"/>
      <c r="BF151" s="174">
        <f t="shared" si="47"/>
        <v>-2.9320028485338776</v>
      </c>
      <c r="BG151" s="173">
        <f t="shared" si="37"/>
        <v>0</v>
      </c>
      <c r="BH151" s="174" t="str">
        <f t="shared" si="38"/>
        <v>saniert</v>
      </c>
      <c r="BI151" s="174" cm="1">
        <f t="array" ref="BI151">IF(
    BG151 &gt; (IF(
        BH151 = "unsaniert",
        (MIN(IF(BH$1:BH$166="unsaniert",BG$1:BG$166)) + MAX(IF(BH$1:BH$166="unsaniert",BG$1:BG$166))) / 2,
        IF(
            BH151 = "teilsaniert",
            (MIN(IF(BH$1:BH$166="teilsaniert",BG$1:BG$166)) + MAX(IF(BH$1:BH$166="teilsaniert",BG$1:BG$166))) / 2,
            (MIN(IF(BH$1:BH$166="saniert",BG$1:BG$166)) + MAX(IF(BH$1:BH$166="saniert",BG$1:BG$166))) / 2
        )
    )),
    0,
    IF(
        BG150 &lt; (IF(
            BH151 = "unsaniert",
            (MIN(IF(BH$1:BH$166="unsaniert",BG$1:BG$166)) + MAX(IF(BH$1:BH$166="unsaniert",BG$1:BG$166))) / 2,
            IF(
                BH151 = "teilsaniert",
                (MIN(IF(BH$1:BH$166="teilsaniert",BG$1:BG$166)) + MAX(IF(BH$1:BH$166="teilsaniert",BG$1:BG$166))) / 2,
                (MIN(IF(BH$1:BH$166="saniert",BG$1:BG$166)) + MAX(IF(BH$1:BH$166="saniert",BG$1:BG$166))) / 2
            )
        )),
        0,
        BF151
    )
)</f>
        <v>0</v>
      </c>
    </row>
    <row r="152" spans="2:61">
      <c r="B152" s="174">
        <f t="shared" si="39"/>
        <v>-2.1957274690470636</v>
      </c>
      <c r="C152" s="173">
        <f>_xlfn.NORM.DIST(B152, B5,C5, TRUE)</f>
        <v>0</v>
      </c>
      <c r="D152" s="174" t="str">
        <f t="shared" si="26"/>
        <v>saniert</v>
      </c>
      <c r="E152" s="174" cm="1">
        <f t="array" ref="E152">IF(
    C152 &gt; (IF(
        D152 = "unsaniert",
        (MIN(IF(D$1:D$166="unsaniert",C$1:C$166)) + MAX(IF(D$1:D$166="unsaniert",C$1:C$166))) / 2,
        IF(
            D152 = "teilsaniert",
            (MIN(IF(D$1:D$166="teilsaniert",C$1:C$166)) + MAX(IF(D$1:D$166="teilsaniert",C$1:C$166))) / 2,
            (MIN(IF(D$1:D$166="saniert",C$1:C$166)) + MAX(IF(D$1:D$166="saniert",C$1:C$166))) / 2
        )
    )),
    0,
    IF(
        C151 &lt; (IF(
            D152 = "unsaniert",
            (MIN(IF(D$1:D$166="unsaniert",C$1:C$166)) + MAX(IF(D$1:D$166="unsaniert",C$1:C$166))) / 2,
            IF(
                D152 = "teilsaniert",
                (MIN(IF(D$1:D$166="teilsaniert",C$1:C$166)) + MAX(IF(D$1:D$166="teilsaniert",C$1:C$166))) / 2,
                (MIN(IF(D$1:D$166="saniert",C$1:C$166)) + MAX(IF(D$1:D$166="saniert",C$1:C$166))) / 2
            )
        )),
        0,
        B152
    )
)</f>
        <v>0</v>
      </c>
      <c r="H152" s="160"/>
      <c r="I152" s="174">
        <f t="shared" si="40"/>
        <v>-2.7429730766585632</v>
      </c>
      <c r="J152" s="173">
        <f>_xlfn.NORM.DIST(I152, I5,J5, TRUE)</f>
        <v>0</v>
      </c>
      <c r="K152" s="174" t="str">
        <f t="shared" si="27"/>
        <v>saniert</v>
      </c>
      <c r="L152" s="174" cm="1">
        <f t="array" ref="L152">IF(
    J152 &gt; (IF(
        K152 = "unsaniert",
        (MIN(IF(K$1:K$166="unsaniert",J$1:J$166)) + MAX(IF(K$1:K$166="unsaniert",J$1:J$166))) / 2,
        IF(
            K152 = "teilsaniert",
            (MIN(IF(K$1:K$166="teilsaniert",J$1:J$166)) + MAX(IF(K$1:K$166="teilsaniert",J$1:J$166))) / 2,
            (MIN(IF(K$1:K$166="saniert",J$1:J$166)) + MAX(IF(K$1:K$166="saniert",J$1:J$166))) / 2
        )
    )),
    0,
    IF(
        J151 &lt; (IF(
            K152 = "unsaniert",
            (MIN(IF(K$1:K$166="unsaniert",J$1:J$166)) + MAX(IF(K$1:K$166="unsaniert",J$1:J$166))) / 2,
            IF(
                K152 = "teilsaniert",
                (MIN(IF(K$1:K$166="teilsaniert",J$1:J$166)) + MAX(IF(K$1:K$166="teilsaniert",J$1:J$166))) / 2,
                (MIN(IF(K$1:K$166="saniert",J$1:J$166)) + MAX(IF(K$1:K$166="saniert",J$1:J$166))) / 2
            )
        )),
        0,
        I152
    )
)</f>
        <v>0</v>
      </c>
      <c r="O152" s="160"/>
      <c r="P152" s="174">
        <f t="shared" si="41"/>
        <v>-3.1692196806393933</v>
      </c>
      <c r="Q152" s="173">
        <f>_xlfn.NORM.DIST(P152, P5,Q5, TRUE)</f>
        <v>0</v>
      </c>
      <c r="R152" s="174" t="str">
        <f t="shared" si="28"/>
        <v>saniert</v>
      </c>
      <c r="S152" s="174" cm="1">
        <f t="array" ref="S152">IF(
    Q152 &gt; (IF(
        R152 = "unsaniert",
        (MIN(IF(R$1:R$166="unsaniert",Q$1:Q$166)) + MAX(IF(R$1:R$166="unsaniert",Q$1:Q$166))) / 2,
        IF(
            R152 = "teilsaniert",
            (MIN(IF(R$1:R$166="teilsaniert",Q$1:Q$166)) + MAX(IF(R$1:R$166="teilsaniert",Q$1:Q$166))) / 2,
            (MIN(IF(R$1:R$166="saniert",Q$1:Q$166)) + MAX(IF(R$1:R$166="saniert",Q$1:Q$166))) / 2
        )
    )),
    0,
    IF(
        Q151 &lt; (IF(
            R152 = "unsaniert",
            (MIN(IF(R$1:R$166="unsaniert",Q$1:Q$166)) + MAX(IF(R$1:R$166="unsaniert",Q$1:Q$166))) / 2,
            IF(
                R152 = "teilsaniert",
                (MIN(IF(R$1:R$166="teilsaniert",Q$1:Q$166)) + MAX(IF(R$1:R$166="teilsaniert",Q$1:Q$166))) / 2,
                (MIN(IF(R$1:R$166="saniert",Q$1:Q$166)) + MAX(IF(R$1:R$166="saniert",Q$1:Q$166))) / 2
            )
        )),
        0,
        P152
    )
)</f>
        <v>0</v>
      </c>
      <c r="W152" s="174">
        <f t="shared" si="42"/>
        <v>-2.1923624844691703</v>
      </c>
      <c r="X152" s="173">
        <f t="shared" si="29"/>
        <v>0</v>
      </c>
      <c r="Y152" s="174" t="str">
        <f t="shared" si="30"/>
        <v>saniert</v>
      </c>
      <c r="Z152" s="174" cm="1">
        <f t="array" ref="Z152">IF(
    X152 &gt; (IF(
        Y152 = "unsaniert",
        (MIN(IF(Y$29:Y$166="unsaniert",X$29:X$166)) + MAX(IF(Y$29:Y$166="unsaniert",X$29:X$166))) / 2,
        IF(
            Y152 = "teilsaniert",
            (MIN(IF(Y$29:Y$166="teilsaniert",X$29:X$166)) + MAX(IF(Y$29:Y$166="teilsaniert",X$29:X$166))) / 2,
            (MIN(IF(Y$29:Y$166="saniert",X$29:X$166)) + MAX(IF(Y$29:Y$166="saniert",X$29:X$166))) / 2
        )
    )),
    0,
    IF(
        X151 &lt; (IF(
            Y152 = "unsaniert",
            (MIN(IF(Y$29:Y$166="unsaniert",X$29:X$166)) + MAX(IF(Y$29:Y$166="unsaniert",X$29:X$166))) / 2,
            IF(
                Y152 = "teilsaniert",
                (MIN(IF(Y$29:Y$166="teilsaniert",X$29:X$166)) + MAX(IF(Y$29:Y$166="teilsaniert",X$29:X$166))) / 2,
                (MIN(IF(Y$29:Y$166="saniert",X$29:X$166)) + MAX(IF(Y$29:Y$166="saniert",X$29:X$166))) / 2
            )
        )),
        0,
        W152
    )
)</f>
        <v>0</v>
      </c>
      <c r="AA152" s="160"/>
      <c r="AB152" s="160"/>
      <c r="AC152" s="160"/>
      <c r="AD152" s="174">
        <f t="shared" si="43"/>
        <v>-2.747826705404266</v>
      </c>
      <c r="AE152" s="173">
        <f t="shared" si="31"/>
        <v>0</v>
      </c>
      <c r="AF152" s="174" t="str">
        <f t="shared" si="32"/>
        <v>saniert</v>
      </c>
      <c r="AG152" s="174" cm="1">
        <f t="array" ref="AG152">IF(
    AE152 &gt; (IF(
        AF152 = "unsaniert",
        (MIN(IF(AF$1:AF$166="unsaniert",AE$1:AE$166)) + MAX(IF(AF$1:AF$166="unsaniert",AE$1:AE$166))) / 2,
        IF(
            AF152 = "teilsaniert",
            (MIN(IF(AF$1:AF$166="teilsaniert",AE$1:AE$166)) + MAX(IF(AF$1:AF$166="teilsaniert",AE$1:AE$166))) / 2,
            (MIN(IF(AF$1:AF$166="saniert",AE$1:AE$166)) + MAX(IF(AF$1:AF$166="saniert",AE$1:AE$166))) / 2
        )
    )),
    0,
    IF(
        AE151 &lt; (IF(
            AF152 = "unsaniert",
            (MIN(IF(AF$1:AF$166="unsaniert",AE$1:AE$166)) + MAX(IF(AF$1:AF$166="unsaniert",AE$1:AE$166))) / 2,
            IF(
                AF152 = "teilsaniert",
                (MIN(IF(AF$1:AF$166="teilsaniert",AE$1:AE$166)) + MAX(IF(AF$1:AF$166="teilsaniert",AE$1:AE$166))) / 2,
                (MIN(IF(AF$1:AF$166="saniert",AE$1:AE$166)) + MAX(IF(AF$1:AF$166="saniert",AE$1:AE$166))) / 2
            )
        )),
        0,
        AD152
    )
)</f>
        <v>0</v>
      </c>
      <c r="AH152" s="160"/>
      <c r="AI152" s="160"/>
      <c r="AJ152" s="160"/>
      <c r="AK152" s="174">
        <f t="shared" si="44"/>
        <v>-3.135251752305658</v>
      </c>
      <c r="AL152" s="173">
        <f t="shared" si="33"/>
        <v>0</v>
      </c>
      <c r="AM152" s="174" t="str">
        <f t="shared" si="34"/>
        <v>saniert</v>
      </c>
      <c r="AN152" s="174" cm="1">
        <f t="array" ref="AN152">IF(
    AL152 &gt; (IF(
        AM152 = "unsaniert",
        (MIN(IF(AM$1:AM$166="unsaniert",AL$1:AL$166)) + MAX(IF(AM$1:AM$166="unsaniert",AL$1:AL$166))) / 2,
        IF(
            AM152 = "teilsaniert",
            (MIN(IF(AM$1:AM$166="teilsaniert",AL$1:AL$166)) + MAX(IF(AM$1:AM$166="teilsaniert",AL$1:AL$166))) / 2,
            (MIN(IF(AM$1:AM$166="saniert",AL$1:AL$166)) + MAX(IF(AM$1:AM$166="saniert",AL$1:AL$166))) / 2
        )
    )),
    0,
    IF(
        AL151 &lt; (IF(
            AM152 = "unsaniert",
            (MIN(IF(AM$1:AM$166="unsaniert",AL$1:AL$166)) + MAX(IF(AM$1:AM$166="unsaniert",AL$1:AL$166))) / 2,
            IF(
                AM152 = "teilsaniert",
                (MIN(IF(AM$1:AM$166="teilsaniert",AL$1:AL$166)) + MAX(IF(AM$1:AM$166="teilsaniert",AL$1:AL$166))) / 2,
                (MIN(IF(AM$1:AM$166="saniert",AL$1:AL$166)) + MAX(IF(AM$1:AM$166="saniert",AL$1:AL$166))) / 2
            )
        )),
        0,
        AK152
    )
)</f>
        <v>0</v>
      </c>
      <c r="AR152" s="174">
        <f t="shared" si="45"/>
        <v>-1.7973568674853004</v>
      </c>
      <c r="AS152" s="173">
        <f t="shared" si="35"/>
        <v>1.250917927830439E-126</v>
      </c>
      <c r="AT152" s="174" t="str">
        <f t="shared" si="36"/>
        <v>saniert</v>
      </c>
      <c r="AU152" s="174" cm="1">
        <f t="array" ref="AU152">IF(
    AS152 &gt; (IF(
        AT152 = "unsaniert",
        (MIN(IF(AT$1:AT$166="unsaniert",AS$1:AS$166)) + MAX(IF(AT$1:AT$166="unsaniert",AS$1:AS$166))) / 2,
        IF(
            AT152 = "teilsaniert",
            (MIN(IF(AT$1:AT$166="teilsaniert",AS$1:AS$166)) + MAX(IF(AT$1:AT$166="teilsaniert",AS$1:AS$166))) / 2,
            (MIN(IF(AT$1:AT$166="saniert",AS$1:AS$166)) + MAX(IF(AT$1:AT$166="saniert",AS$1:AS$166))) / 2
        )
    )),
    0,
    IF(
        AS151 &lt; (IF(
            AT152 = "unsaniert",
            (MIN(IF(AT$1:AT$166="unsaniert",AS$1:AS$166)) + MAX(IF(AT$1:AT$166="unsaniert",AS$1:AS$166))) / 2,
            IF(
                AT152 = "teilsaniert",
                (MIN(IF(AT$1:AT$166="teilsaniert",AS$1:AS$166)) + MAX(IF(AT$1:AT$166="teilsaniert",AS$1:AS$166))) / 2,
                (MIN(IF(AT$1:AT$166="saniert",AS$1:AS$166)) + MAX(IF(AT$1:AT$166="saniert",AS$1:AS$166))) / 2
            )
        )),
        0,
        AR152
    )
)</f>
        <v>0</v>
      </c>
      <c r="AV152" s="160"/>
      <c r="AW152" s="160"/>
      <c r="AX152" s="160"/>
      <c r="AY152" s="174">
        <f t="shared" si="46"/>
        <v>-2.7842580508884911</v>
      </c>
      <c r="AZ152" s="173">
        <f t="shared" si="48"/>
        <v>0</v>
      </c>
      <c r="BA152" s="174" t="str">
        <f t="shared" si="49"/>
        <v>saniert</v>
      </c>
      <c r="BB152" s="174" cm="1">
        <f t="array" ref="BB152">IF(
    AZ152 &gt; (IF(
        BA152 = "unsaniert",
        (MIN(IF(BA$1:BA$166="unsaniert",AZ$1:AZ$166)) + MAX(IF(BA$1:BA$166="unsaniert",AZ$1:AZ$166))) / 2,
        IF(
            BA152 = "teilsaniert",
            (MIN(IF(BA$1:BA$166="teilsaniert",AZ$1:AZ$166)) + MAX(IF(BA$1:BA$166="teilsaniert",AZ$1:AZ$166))) / 2,
            (MIN(IF(BA$1:BA$166="saniert",AZ$1:AZ$166)) + MAX(IF(BA$1:BA$166="saniert",AZ$1:AZ$166))) / 2
        )
    )),
    0,
    IF(
        AZ151 &lt; (IF(
            BA152 = "unsaniert",
            (MIN(IF(BA$1:BA$166="unsaniert",AZ$1:AZ$166)) + MAX(IF(BA$1:BA$166="unsaniert",AZ$1:AZ$166))) / 2,
            IF(
                BA152 = "teilsaniert",
                (MIN(IF(BA$1:BA$166="teilsaniert",AZ$1:AZ$166)) + MAX(IF(BA$1:BA$166="teilsaniert",AZ$1:AZ$166))) / 2,
                (MIN(IF(BA$1:BA$166="saniert",AZ$1:AZ$166)) + MAX(IF(BA$1:BA$166="saniert",AZ$1:AZ$166))) / 2
            )
        )),
        0,
        AY152
    )
)</f>
        <v>0</v>
      </c>
      <c r="BC152" s="160"/>
      <c r="BD152" s="160"/>
      <c r="BE152" s="160"/>
      <c r="BF152" s="174">
        <f t="shared" si="47"/>
        <v>-2.9620028485338774</v>
      </c>
      <c r="BG152" s="173">
        <f t="shared" si="37"/>
        <v>0</v>
      </c>
      <c r="BH152" s="174" t="str">
        <f t="shared" si="38"/>
        <v>saniert</v>
      </c>
      <c r="BI152" s="174" cm="1">
        <f t="array" ref="BI152">IF(
    BG152 &gt; (IF(
        BH152 = "unsaniert",
        (MIN(IF(BH$1:BH$166="unsaniert",BG$1:BG$166)) + MAX(IF(BH$1:BH$166="unsaniert",BG$1:BG$166))) / 2,
        IF(
            BH152 = "teilsaniert",
            (MIN(IF(BH$1:BH$166="teilsaniert",BG$1:BG$166)) + MAX(IF(BH$1:BH$166="teilsaniert",BG$1:BG$166))) / 2,
            (MIN(IF(BH$1:BH$166="saniert",BG$1:BG$166)) + MAX(IF(BH$1:BH$166="saniert",BG$1:BG$166))) / 2
        )
    )),
    0,
    IF(
        BG151 &lt; (IF(
            BH152 = "unsaniert",
            (MIN(IF(BH$1:BH$166="unsaniert",BG$1:BG$166)) + MAX(IF(BH$1:BH$166="unsaniert",BG$1:BG$166))) / 2,
            IF(
                BH152 = "teilsaniert",
                (MIN(IF(BH$1:BH$166="teilsaniert",BG$1:BG$166)) + MAX(IF(BH$1:BH$166="teilsaniert",BG$1:BG$166))) / 2,
                (MIN(IF(BH$1:BH$166="saniert",BG$1:BG$166)) + MAX(IF(BH$1:BH$166="saniert",BG$1:BG$166))) / 2
            )
        )),
        0,
        BF152
    )
)</f>
        <v>0</v>
      </c>
    </row>
    <row r="153" spans="2:61">
      <c r="B153" s="174">
        <f t="shared" si="39"/>
        <v>-2.2257274690470634</v>
      </c>
      <c r="C153" s="173">
        <f>_xlfn.NORM.DIST(B153, B5,C5, TRUE)</f>
        <v>0</v>
      </c>
      <c r="D153" s="174" t="str">
        <f t="shared" si="26"/>
        <v>saniert</v>
      </c>
      <c r="E153" s="174" cm="1">
        <f t="array" ref="E153">IF(
    C153 &gt; (IF(
        D153 = "unsaniert",
        (MIN(IF(D$1:D$166="unsaniert",C$1:C$166)) + MAX(IF(D$1:D$166="unsaniert",C$1:C$166))) / 2,
        IF(
            D153 = "teilsaniert",
            (MIN(IF(D$1:D$166="teilsaniert",C$1:C$166)) + MAX(IF(D$1:D$166="teilsaniert",C$1:C$166))) / 2,
            (MIN(IF(D$1:D$166="saniert",C$1:C$166)) + MAX(IF(D$1:D$166="saniert",C$1:C$166))) / 2
        )
    )),
    0,
    IF(
        C152 &lt; (IF(
            D153 = "unsaniert",
            (MIN(IF(D$1:D$166="unsaniert",C$1:C$166)) + MAX(IF(D$1:D$166="unsaniert",C$1:C$166))) / 2,
            IF(
                D153 = "teilsaniert",
                (MIN(IF(D$1:D$166="teilsaniert",C$1:C$166)) + MAX(IF(D$1:D$166="teilsaniert",C$1:C$166))) / 2,
                (MIN(IF(D$1:D$166="saniert",C$1:C$166)) + MAX(IF(D$1:D$166="saniert",C$1:C$166))) / 2
            )
        )),
        0,
        B153
    )
)</f>
        <v>0</v>
      </c>
      <c r="H153" s="160"/>
      <c r="I153" s="174">
        <f t="shared" si="40"/>
        <v>-2.772973076658563</v>
      </c>
      <c r="J153" s="173">
        <f>_xlfn.NORM.DIST(I153, I5,J5, TRUE)</f>
        <v>0</v>
      </c>
      <c r="K153" s="174" t="str">
        <f t="shared" si="27"/>
        <v>saniert</v>
      </c>
      <c r="L153" s="174" cm="1">
        <f t="array" ref="L153">IF(
    J153 &gt; (IF(
        K153 = "unsaniert",
        (MIN(IF(K$1:K$166="unsaniert",J$1:J$166)) + MAX(IF(K$1:K$166="unsaniert",J$1:J$166))) / 2,
        IF(
            K153 = "teilsaniert",
            (MIN(IF(K$1:K$166="teilsaniert",J$1:J$166)) + MAX(IF(K$1:K$166="teilsaniert",J$1:J$166))) / 2,
            (MIN(IF(K$1:K$166="saniert",J$1:J$166)) + MAX(IF(K$1:K$166="saniert",J$1:J$166))) / 2
        )
    )),
    0,
    IF(
        J152 &lt; (IF(
            K153 = "unsaniert",
            (MIN(IF(K$1:K$166="unsaniert",J$1:J$166)) + MAX(IF(K$1:K$166="unsaniert",J$1:J$166))) / 2,
            IF(
                K153 = "teilsaniert",
                (MIN(IF(K$1:K$166="teilsaniert",J$1:J$166)) + MAX(IF(K$1:K$166="teilsaniert",J$1:J$166))) / 2,
                (MIN(IF(K$1:K$166="saniert",J$1:J$166)) + MAX(IF(K$1:K$166="saniert",J$1:J$166))) / 2
            )
        )),
        0,
        I153
    )
)</f>
        <v>0</v>
      </c>
      <c r="O153" s="160"/>
      <c r="P153" s="174">
        <f t="shared" si="41"/>
        <v>-3.1992196806393931</v>
      </c>
      <c r="Q153" s="173">
        <f>_xlfn.NORM.DIST(P153, P5,Q5, TRUE)</f>
        <v>0</v>
      </c>
      <c r="R153" s="174" t="str">
        <f t="shared" si="28"/>
        <v>saniert</v>
      </c>
      <c r="S153" s="174" cm="1">
        <f t="array" ref="S153">IF(
    Q153 &gt; (IF(
        R153 = "unsaniert",
        (MIN(IF(R$1:R$166="unsaniert",Q$1:Q$166)) + MAX(IF(R$1:R$166="unsaniert",Q$1:Q$166))) / 2,
        IF(
            R153 = "teilsaniert",
            (MIN(IF(R$1:R$166="teilsaniert",Q$1:Q$166)) + MAX(IF(R$1:R$166="teilsaniert",Q$1:Q$166))) / 2,
            (MIN(IF(R$1:R$166="saniert",Q$1:Q$166)) + MAX(IF(R$1:R$166="saniert",Q$1:Q$166))) / 2
        )
    )),
    0,
    IF(
        Q152 &lt; (IF(
            R153 = "unsaniert",
            (MIN(IF(R$1:R$166="unsaniert",Q$1:Q$166)) + MAX(IF(R$1:R$166="unsaniert",Q$1:Q$166))) / 2,
            IF(
                R153 = "teilsaniert",
                (MIN(IF(R$1:R$166="teilsaniert",Q$1:Q$166)) + MAX(IF(R$1:R$166="teilsaniert",Q$1:Q$166))) / 2,
                (MIN(IF(R$1:R$166="saniert",Q$1:Q$166)) + MAX(IF(R$1:R$166="saniert",Q$1:Q$166))) / 2
            )
        )),
        0,
        P153
    )
)</f>
        <v>0</v>
      </c>
      <c r="W153" s="174">
        <f t="shared" si="42"/>
        <v>-2.2223624844691701</v>
      </c>
      <c r="X153" s="173">
        <f t="shared" si="29"/>
        <v>0</v>
      </c>
      <c r="Y153" s="174" t="str">
        <f t="shared" si="30"/>
        <v>saniert</v>
      </c>
      <c r="Z153" s="174" cm="1">
        <f t="array" ref="Z153">IF(
    X153 &gt; (IF(
        Y153 = "unsaniert",
        (MIN(IF(Y$29:Y$166="unsaniert",X$29:X$166)) + MAX(IF(Y$29:Y$166="unsaniert",X$29:X$166))) / 2,
        IF(
            Y153 = "teilsaniert",
            (MIN(IF(Y$29:Y$166="teilsaniert",X$29:X$166)) + MAX(IF(Y$29:Y$166="teilsaniert",X$29:X$166))) / 2,
            (MIN(IF(Y$29:Y$166="saniert",X$29:X$166)) + MAX(IF(Y$29:Y$166="saniert",X$29:X$166))) / 2
        )
    )),
    0,
    IF(
        X152 &lt; (IF(
            Y153 = "unsaniert",
            (MIN(IF(Y$29:Y$166="unsaniert",X$29:X$166)) + MAX(IF(Y$29:Y$166="unsaniert",X$29:X$166))) / 2,
            IF(
                Y153 = "teilsaniert",
                (MIN(IF(Y$29:Y$166="teilsaniert",X$29:X$166)) + MAX(IF(Y$29:Y$166="teilsaniert",X$29:X$166))) / 2,
                (MIN(IF(Y$29:Y$166="saniert",X$29:X$166)) + MAX(IF(Y$29:Y$166="saniert",X$29:X$166))) / 2
            )
        )),
        0,
        W153
    )
)</f>
        <v>0</v>
      </c>
      <c r="AA153" s="160"/>
      <c r="AB153" s="160"/>
      <c r="AC153" s="160"/>
      <c r="AD153" s="174">
        <f t="shared" si="43"/>
        <v>-2.7778267054042658</v>
      </c>
      <c r="AE153" s="173">
        <f t="shared" si="31"/>
        <v>0</v>
      </c>
      <c r="AF153" s="174" t="str">
        <f t="shared" si="32"/>
        <v>saniert</v>
      </c>
      <c r="AG153" s="174" cm="1">
        <f t="array" ref="AG153">IF(
    AE153 &gt; (IF(
        AF153 = "unsaniert",
        (MIN(IF(AF$1:AF$166="unsaniert",AE$1:AE$166)) + MAX(IF(AF$1:AF$166="unsaniert",AE$1:AE$166))) / 2,
        IF(
            AF153 = "teilsaniert",
            (MIN(IF(AF$1:AF$166="teilsaniert",AE$1:AE$166)) + MAX(IF(AF$1:AF$166="teilsaniert",AE$1:AE$166))) / 2,
            (MIN(IF(AF$1:AF$166="saniert",AE$1:AE$166)) + MAX(IF(AF$1:AF$166="saniert",AE$1:AE$166))) / 2
        )
    )),
    0,
    IF(
        AE152 &lt; (IF(
            AF153 = "unsaniert",
            (MIN(IF(AF$1:AF$166="unsaniert",AE$1:AE$166)) + MAX(IF(AF$1:AF$166="unsaniert",AE$1:AE$166))) / 2,
            IF(
                AF153 = "teilsaniert",
                (MIN(IF(AF$1:AF$166="teilsaniert",AE$1:AE$166)) + MAX(IF(AF$1:AF$166="teilsaniert",AE$1:AE$166))) / 2,
                (MIN(IF(AF$1:AF$166="saniert",AE$1:AE$166)) + MAX(IF(AF$1:AF$166="saniert",AE$1:AE$166))) / 2
            )
        )),
        0,
        AD153
    )
)</f>
        <v>0</v>
      </c>
      <c r="AH153" s="160"/>
      <c r="AI153" s="160"/>
      <c r="AJ153" s="160"/>
      <c r="AK153" s="174">
        <f t="shared" si="44"/>
        <v>-3.1652517523056578</v>
      </c>
      <c r="AL153" s="173">
        <f t="shared" si="33"/>
        <v>0</v>
      </c>
      <c r="AM153" s="174" t="str">
        <f t="shared" si="34"/>
        <v>saniert</v>
      </c>
      <c r="AN153" s="174" cm="1">
        <f t="array" ref="AN153">IF(
    AL153 &gt; (IF(
        AM153 = "unsaniert",
        (MIN(IF(AM$1:AM$166="unsaniert",AL$1:AL$166)) + MAX(IF(AM$1:AM$166="unsaniert",AL$1:AL$166))) / 2,
        IF(
            AM153 = "teilsaniert",
            (MIN(IF(AM$1:AM$166="teilsaniert",AL$1:AL$166)) + MAX(IF(AM$1:AM$166="teilsaniert",AL$1:AL$166))) / 2,
            (MIN(IF(AM$1:AM$166="saniert",AL$1:AL$166)) + MAX(IF(AM$1:AM$166="saniert",AL$1:AL$166))) / 2
        )
    )),
    0,
    IF(
        AL152 &lt; (IF(
            AM153 = "unsaniert",
            (MIN(IF(AM$1:AM$166="unsaniert",AL$1:AL$166)) + MAX(IF(AM$1:AM$166="unsaniert",AL$1:AL$166))) / 2,
            IF(
                AM153 = "teilsaniert",
                (MIN(IF(AM$1:AM$166="teilsaniert",AL$1:AL$166)) + MAX(IF(AM$1:AM$166="teilsaniert",AL$1:AL$166))) / 2,
                (MIN(IF(AM$1:AM$166="saniert",AL$1:AL$166)) + MAX(IF(AM$1:AM$166="saniert",AL$1:AL$166))) / 2
            )
        )),
        0,
        AK153
    )
)</f>
        <v>0</v>
      </c>
      <c r="AR153" s="174">
        <f t="shared" si="45"/>
        <v>-1.8273568674853005</v>
      </c>
      <c r="AS153" s="173">
        <f t="shared" si="35"/>
        <v>4.9382926316310344E-129</v>
      </c>
      <c r="AT153" s="174" t="str">
        <f t="shared" si="36"/>
        <v>saniert</v>
      </c>
      <c r="AU153" s="174" cm="1">
        <f t="array" ref="AU153">IF(
    AS153 &gt; (IF(
        AT153 = "unsaniert",
        (MIN(IF(AT$1:AT$166="unsaniert",AS$1:AS$166)) + MAX(IF(AT$1:AT$166="unsaniert",AS$1:AS$166))) / 2,
        IF(
            AT153 = "teilsaniert",
            (MIN(IF(AT$1:AT$166="teilsaniert",AS$1:AS$166)) + MAX(IF(AT$1:AT$166="teilsaniert",AS$1:AS$166))) / 2,
            (MIN(IF(AT$1:AT$166="saniert",AS$1:AS$166)) + MAX(IF(AT$1:AT$166="saniert",AS$1:AS$166))) / 2
        )
    )),
    0,
    IF(
        AS152 &lt; (IF(
            AT153 = "unsaniert",
            (MIN(IF(AT$1:AT$166="unsaniert",AS$1:AS$166)) + MAX(IF(AT$1:AT$166="unsaniert",AS$1:AS$166))) / 2,
            IF(
                AT153 = "teilsaniert",
                (MIN(IF(AT$1:AT$166="teilsaniert",AS$1:AS$166)) + MAX(IF(AT$1:AT$166="teilsaniert",AS$1:AS$166))) / 2,
                (MIN(IF(AT$1:AT$166="saniert",AS$1:AS$166)) + MAX(IF(AT$1:AT$166="saniert",AS$1:AS$166))) / 2
            )
        )),
        0,
        AR153
    )
)</f>
        <v>0</v>
      </c>
      <c r="AV153" s="160"/>
      <c r="AW153" s="160"/>
      <c r="AX153" s="160"/>
      <c r="AY153" s="174">
        <f t="shared" si="46"/>
        <v>-2.8142580508884909</v>
      </c>
      <c r="AZ153" s="173">
        <f t="shared" si="48"/>
        <v>0</v>
      </c>
      <c r="BA153" s="174" t="str">
        <f t="shared" si="49"/>
        <v>saniert</v>
      </c>
      <c r="BB153" s="174" cm="1">
        <f t="array" ref="BB153">IF(
    AZ153 &gt; (IF(
        BA153 = "unsaniert",
        (MIN(IF(BA$1:BA$166="unsaniert",AZ$1:AZ$166)) + MAX(IF(BA$1:BA$166="unsaniert",AZ$1:AZ$166))) / 2,
        IF(
            BA153 = "teilsaniert",
            (MIN(IF(BA$1:BA$166="teilsaniert",AZ$1:AZ$166)) + MAX(IF(BA$1:BA$166="teilsaniert",AZ$1:AZ$166))) / 2,
            (MIN(IF(BA$1:BA$166="saniert",AZ$1:AZ$166)) + MAX(IF(BA$1:BA$166="saniert",AZ$1:AZ$166))) / 2
        )
    )),
    0,
    IF(
        AZ152 &lt; (IF(
            BA153 = "unsaniert",
            (MIN(IF(BA$1:BA$166="unsaniert",AZ$1:AZ$166)) + MAX(IF(BA$1:BA$166="unsaniert",AZ$1:AZ$166))) / 2,
            IF(
                BA153 = "teilsaniert",
                (MIN(IF(BA$1:BA$166="teilsaniert",AZ$1:AZ$166)) + MAX(IF(BA$1:BA$166="teilsaniert",AZ$1:AZ$166))) / 2,
                (MIN(IF(BA$1:BA$166="saniert",AZ$1:AZ$166)) + MAX(IF(BA$1:BA$166="saniert",AZ$1:AZ$166))) / 2
            )
        )),
        0,
        AY153
    )
)</f>
        <v>0</v>
      </c>
      <c r="BC153" s="160"/>
      <c r="BD153" s="160"/>
      <c r="BE153" s="160"/>
      <c r="BF153" s="174">
        <f t="shared" si="47"/>
        <v>-2.9920028485338772</v>
      </c>
      <c r="BG153" s="173">
        <f t="shared" si="37"/>
        <v>0</v>
      </c>
      <c r="BH153" s="174" t="str">
        <f t="shared" si="38"/>
        <v>saniert</v>
      </c>
      <c r="BI153" s="174" cm="1">
        <f t="array" ref="BI153">IF(
    BG153 &gt; (IF(
        BH153 = "unsaniert",
        (MIN(IF(BH$1:BH$166="unsaniert",BG$1:BG$166)) + MAX(IF(BH$1:BH$166="unsaniert",BG$1:BG$166))) / 2,
        IF(
            BH153 = "teilsaniert",
            (MIN(IF(BH$1:BH$166="teilsaniert",BG$1:BG$166)) + MAX(IF(BH$1:BH$166="teilsaniert",BG$1:BG$166))) / 2,
            (MIN(IF(BH$1:BH$166="saniert",BG$1:BG$166)) + MAX(IF(BH$1:BH$166="saniert",BG$1:BG$166))) / 2
        )
    )),
    0,
    IF(
        BG152 &lt; (IF(
            BH153 = "unsaniert",
            (MIN(IF(BH$1:BH$166="unsaniert",BG$1:BG$166)) + MAX(IF(BH$1:BH$166="unsaniert",BG$1:BG$166))) / 2,
            IF(
                BH153 = "teilsaniert",
                (MIN(IF(BH$1:BH$166="teilsaniert",BG$1:BG$166)) + MAX(IF(BH$1:BH$166="teilsaniert",BG$1:BG$166))) / 2,
                (MIN(IF(BH$1:BH$166="saniert",BG$1:BG$166)) + MAX(IF(BH$1:BH$166="saniert",BG$1:BG$166))) / 2
            )
        )),
        0,
        BF153
    )
)</f>
        <v>0</v>
      </c>
    </row>
    <row r="154" spans="2:61">
      <c r="B154" s="174">
        <f t="shared" si="39"/>
        <v>-2.2557274690470632</v>
      </c>
      <c r="C154" s="173">
        <f>_xlfn.NORM.DIST(B154, B5,C5, TRUE)</f>
        <v>0</v>
      </c>
      <c r="D154" s="174" t="str">
        <f t="shared" si="26"/>
        <v>saniert</v>
      </c>
      <c r="E154" s="174" cm="1">
        <f t="array" ref="E154">IF(
    C154 &gt; (IF(
        D154 = "unsaniert",
        (MIN(IF(D$1:D$166="unsaniert",C$1:C$166)) + MAX(IF(D$1:D$166="unsaniert",C$1:C$166))) / 2,
        IF(
            D154 = "teilsaniert",
            (MIN(IF(D$1:D$166="teilsaniert",C$1:C$166)) + MAX(IF(D$1:D$166="teilsaniert",C$1:C$166))) / 2,
            (MIN(IF(D$1:D$166="saniert",C$1:C$166)) + MAX(IF(D$1:D$166="saniert",C$1:C$166))) / 2
        )
    )),
    0,
    IF(
        C153 &lt; (IF(
            D154 = "unsaniert",
            (MIN(IF(D$1:D$166="unsaniert",C$1:C$166)) + MAX(IF(D$1:D$166="unsaniert",C$1:C$166))) / 2,
            IF(
                D154 = "teilsaniert",
                (MIN(IF(D$1:D$166="teilsaniert",C$1:C$166)) + MAX(IF(D$1:D$166="teilsaniert",C$1:C$166))) / 2,
                (MIN(IF(D$1:D$166="saniert",C$1:C$166)) + MAX(IF(D$1:D$166="saniert",C$1:C$166))) / 2
            )
        )),
        0,
        B154
    )
)</f>
        <v>0</v>
      </c>
      <c r="H154" s="160"/>
      <c r="I154" s="174">
        <f t="shared" si="40"/>
        <v>-2.8029730766585628</v>
      </c>
      <c r="J154" s="173">
        <f>_xlfn.NORM.DIST(I154, I5,J5, TRUE)</f>
        <v>0</v>
      </c>
      <c r="K154" s="174" t="str">
        <f t="shared" si="27"/>
        <v>saniert</v>
      </c>
      <c r="L154" s="174" cm="1">
        <f t="array" ref="L154">IF(
    J154 &gt; (IF(
        K154 = "unsaniert",
        (MIN(IF(K$1:K$166="unsaniert",J$1:J$166)) + MAX(IF(K$1:K$166="unsaniert",J$1:J$166))) / 2,
        IF(
            K154 = "teilsaniert",
            (MIN(IF(K$1:K$166="teilsaniert",J$1:J$166)) + MAX(IF(K$1:K$166="teilsaniert",J$1:J$166))) / 2,
            (MIN(IF(K$1:K$166="saniert",J$1:J$166)) + MAX(IF(K$1:K$166="saniert",J$1:J$166))) / 2
        )
    )),
    0,
    IF(
        J153 &lt; (IF(
            K154 = "unsaniert",
            (MIN(IF(K$1:K$166="unsaniert",J$1:J$166)) + MAX(IF(K$1:K$166="unsaniert",J$1:J$166))) / 2,
            IF(
                K154 = "teilsaniert",
                (MIN(IF(K$1:K$166="teilsaniert",J$1:J$166)) + MAX(IF(K$1:K$166="teilsaniert",J$1:J$166))) / 2,
                (MIN(IF(K$1:K$166="saniert",J$1:J$166)) + MAX(IF(K$1:K$166="saniert",J$1:J$166))) / 2
            )
        )),
        0,
        I154
    )
)</f>
        <v>0</v>
      </c>
      <c r="O154" s="160"/>
      <c r="P154" s="174">
        <f t="shared" si="41"/>
        <v>-3.2292196806393929</v>
      </c>
      <c r="Q154" s="173">
        <f>_xlfn.NORM.DIST(P154, P5,Q5, TRUE)</f>
        <v>0</v>
      </c>
      <c r="R154" s="174" t="str">
        <f t="shared" si="28"/>
        <v>saniert</v>
      </c>
      <c r="S154" s="174" cm="1">
        <f t="array" ref="S154">IF(
    Q154 &gt; (IF(
        R154 = "unsaniert",
        (MIN(IF(R$1:R$166="unsaniert",Q$1:Q$166)) + MAX(IF(R$1:R$166="unsaniert",Q$1:Q$166))) / 2,
        IF(
            R154 = "teilsaniert",
            (MIN(IF(R$1:R$166="teilsaniert",Q$1:Q$166)) + MAX(IF(R$1:R$166="teilsaniert",Q$1:Q$166))) / 2,
            (MIN(IF(R$1:R$166="saniert",Q$1:Q$166)) + MAX(IF(R$1:R$166="saniert",Q$1:Q$166))) / 2
        )
    )),
    0,
    IF(
        Q153 &lt; (IF(
            R154 = "unsaniert",
            (MIN(IF(R$1:R$166="unsaniert",Q$1:Q$166)) + MAX(IF(R$1:R$166="unsaniert",Q$1:Q$166))) / 2,
            IF(
                R154 = "teilsaniert",
                (MIN(IF(R$1:R$166="teilsaniert",Q$1:Q$166)) + MAX(IF(R$1:R$166="teilsaniert",Q$1:Q$166))) / 2,
                (MIN(IF(R$1:R$166="saniert",Q$1:Q$166)) + MAX(IF(R$1:R$166="saniert",Q$1:Q$166))) / 2
            )
        )),
        0,
        P154
    )
)</f>
        <v>0</v>
      </c>
      <c r="W154" s="174">
        <f t="shared" si="42"/>
        <v>-2.2523624844691699</v>
      </c>
      <c r="X154" s="173">
        <f t="shared" si="29"/>
        <v>0</v>
      </c>
      <c r="Y154" s="174" t="str">
        <f t="shared" si="30"/>
        <v>saniert</v>
      </c>
      <c r="Z154" s="174" cm="1">
        <f t="array" ref="Z154">IF(
    X154 &gt; (IF(
        Y154 = "unsaniert",
        (MIN(IF(Y$29:Y$166="unsaniert",X$29:X$166)) + MAX(IF(Y$29:Y$166="unsaniert",X$29:X$166))) / 2,
        IF(
            Y154 = "teilsaniert",
            (MIN(IF(Y$29:Y$166="teilsaniert",X$29:X$166)) + MAX(IF(Y$29:Y$166="teilsaniert",X$29:X$166))) / 2,
            (MIN(IF(Y$29:Y$166="saniert",X$29:X$166)) + MAX(IF(Y$29:Y$166="saniert",X$29:X$166))) / 2
        )
    )),
    0,
    IF(
        X153 &lt; (IF(
            Y154 = "unsaniert",
            (MIN(IF(Y$29:Y$166="unsaniert",X$29:X$166)) + MAX(IF(Y$29:Y$166="unsaniert",X$29:X$166))) / 2,
            IF(
                Y154 = "teilsaniert",
                (MIN(IF(Y$29:Y$166="teilsaniert",X$29:X$166)) + MAX(IF(Y$29:Y$166="teilsaniert",X$29:X$166))) / 2,
                (MIN(IF(Y$29:Y$166="saniert",X$29:X$166)) + MAX(IF(Y$29:Y$166="saniert",X$29:X$166))) / 2
            )
        )),
        0,
        W154
    )
)</f>
        <v>0</v>
      </c>
      <c r="AA154" s="160"/>
      <c r="AB154" s="160"/>
      <c r="AC154" s="160"/>
      <c r="AD154" s="174">
        <f t="shared" si="43"/>
        <v>-2.8078267054042656</v>
      </c>
      <c r="AE154" s="173">
        <f t="shared" si="31"/>
        <v>0</v>
      </c>
      <c r="AF154" s="174" t="str">
        <f t="shared" si="32"/>
        <v>saniert</v>
      </c>
      <c r="AG154" s="174" cm="1">
        <f t="array" ref="AG154">IF(
    AE154 &gt; (IF(
        AF154 = "unsaniert",
        (MIN(IF(AF$1:AF$166="unsaniert",AE$1:AE$166)) + MAX(IF(AF$1:AF$166="unsaniert",AE$1:AE$166))) / 2,
        IF(
            AF154 = "teilsaniert",
            (MIN(IF(AF$1:AF$166="teilsaniert",AE$1:AE$166)) + MAX(IF(AF$1:AF$166="teilsaniert",AE$1:AE$166))) / 2,
            (MIN(IF(AF$1:AF$166="saniert",AE$1:AE$166)) + MAX(IF(AF$1:AF$166="saniert",AE$1:AE$166))) / 2
        )
    )),
    0,
    IF(
        AE153 &lt; (IF(
            AF154 = "unsaniert",
            (MIN(IF(AF$1:AF$166="unsaniert",AE$1:AE$166)) + MAX(IF(AF$1:AF$166="unsaniert",AE$1:AE$166))) / 2,
            IF(
                AF154 = "teilsaniert",
                (MIN(IF(AF$1:AF$166="teilsaniert",AE$1:AE$166)) + MAX(IF(AF$1:AF$166="teilsaniert",AE$1:AE$166))) / 2,
                (MIN(IF(AF$1:AF$166="saniert",AE$1:AE$166)) + MAX(IF(AF$1:AF$166="saniert",AE$1:AE$166))) / 2
            )
        )),
        0,
        AD154
    )
)</f>
        <v>0</v>
      </c>
      <c r="AH154" s="160"/>
      <c r="AI154" s="160"/>
      <c r="AJ154" s="160"/>
      <c r="AK154" s="174">
        <f t="shared" si="44"/>
        <v>-3.1952517523056576</v>
      </c>
      <c r="AL154" s="173">
        <f t="shared" si="33"/>
        <v>0</v>
      </c>
      <c r="AM154" s="174" t="str">
        <f t="shared" si="34"/>
        <v>saniert</v>
      </c>
      <c r="AN154" s="174" cm="1">
        <f t="array" ref="AN154">IF(
    AL154 &gt; (IF(
        AM154 = "unsaniert",
        (MIN(IF(AM$1:AM$166="unsaniert",AL$1:AL$166)) + MAX(IF(AM$1:AM$166="unsaniert",AL$1:AL$166))) / 2,
        IF(
            AM154 = "teilsaniert",
            (MIN(IF(AM$1:AM$166="teilsaniert",AL$1:AL$166)) + MAX(IF(AM$1:AM$166="teilsaniert",AL$1:AL$166))) / 2,
            (MIN(IF(AM$1:AM$166="saniert",AL$1:AL$166)) + MAX(IF(AM$1:AM$166="saniert",AL$1:AL$166))) / 2
        )
    )),
    0,
    IF(
        AL153 &lt; (IF(
            AM154 = "unsaniert",
            (MIN(IF(AM$1:AM$166="unsaniert",AL$1:AL$166)) + MAX(IF(AM$1:AM$166="unsaniert",AL$1:AL$166))) / 2,
            IF(
                AM154 = "teilsaniert",
                (MIN(IF(AM$1:AM$166="teilsaniert",AL$1:AL$166)) + MAX(IF(AM$1:AM$166="teilsaniert",AL$1:AL$166))) / 2,
                (MIN(IF(AM$1:AM$166="saniert",AL$1:AL$166)) + MAX(IF(AM$1:AM$166="saniert",AL$1:AL$166))) / 2
            )
        )),
        0,
        AK154
    )
)</f>
        <v>0</v>
      </c>
      <c r="AR154" s="174">
        <f t="shared" si="45"/>
        <v>-1.8573568674853005</v>
      </c>
      <c r="AS154" s="173">
        <f t="shared" si="35"/>
        <v>1.8492359408497196E-131</v>
      </c>
      <c r="AT154" s="174" t="str">
        <f t="shared" si="36"/>
        <v>saniert</v>
      </c>
      <c r="AU154" s="174" cm="1">
        <f t="array" ref="AU154">IF(
    AS154 &gt; (IF(
        AT154 = "unsaniert",
        (MIN(IF(AT$1:AT$166="unsaniert",AS$1:AS$166)) + MAX(IF(AT$1:AT$166="unsaniert",AS$1:AS$166))) / 2,
        IF(
            AT154 = "teilsaniert",
            (MIN(IF(AT$1:AT$166="teilsaniert",AS$1:AS$166)) + MAX(IF(AT$1:AT$166="teilsaniert",AS$1:AS$166))) / 2,
            (MIN(IF(AT$1:AT$166="saniert",AS$1:AS$166)) + MAX(IF(AT$1:AT$166="saniert",AS$1:AS$166))) / 2
        )
    )),
    0,
    IF(
        AS153 &lt; (IF(
            AT154 = "unsaniert",
            (MIN(IF(AT$1:AT$166="unsaniert",AS$1:AS$166)) + MAX(IF(AT$1:AT$166="unsaniert",AS$1:AS$166))) / 2,
            IF(
                AT154 = "teilsaniert",
                (MIN(IF(AT$1:AT$166="teilsaniert",AS$1:AS$166)) + MAX(IF(AT$1:AT$166="teilsaniert",AS$1:AS$166))) / 2,
                (MIN(IF(AT$1:AT$166="saniert",AS$1:AS$166)) + MAX(IF(AT$1:AT$166="saniert",AS$1:AS$166))) / 2
            )
        )),
        0,
        AR154
    )
)</f>
        <v>0</v>
      </c>
      <c r="AV154" s="160"/>
      <c r="AW154" s="160"/>
      <c r="AX154" s="160"/>
      <c r="AY154" s="174">
        <f t="shared" si="46"/>
        <v>-2.8442580508884907</v>
      </c>
      <c r="AZ154" s="173">
        <f t="shared" si="48"/>
        <v>0</v>
      </c>
      <c r="BA154" s="174" t="str">
        <f t="shared" si="49"/>
        <v>saniert</v>
      </c>
      <c r="BB154" s="174" cm="1">
        <f t="array" ref="BB154">IF(
    AZ154 &gt; (IF(
        BA154 = "unsaniert",
        (MIN(IF(BA$1:BA$166="unsaniert",AZ$1:AZ$166)) + MAX(IF(BA$1:BA$166="unsaniert",AZ$1:AZ$166))) / 2,
        IF(
            BA154 = "teilsaniert",
            (MIN(IF(BA$1:BA$166="teilsaniert",AZ$1:AZ$166)) + MAX(IF(BA$1:BA$166="teilsaniert",AZ$1:AZ$166))) / 2,
            (MIN(IF(BA$1:BA$166="saniert",AZ$1:AZ$166)) + MAX(IF(BA$1:BA$166="saniert",AZ$1:AZ$166))) / 2
        )
    )),
    0,
    IF(
        AZ153 &lt; (IF(
            BA154 = "unsaniert",
            (MIN(IF(BA$1:BA$166="unsaniert",AZ$1:AZ$166)) + MAX(IF(BA$1:BA$166="unsaniert",AZ$1:AZ$166))) / 2,
            IF(
                BA154 = "teilsaniert",
                (MIN(IF(BA$1:BA$166="teilsaniert",AZ$1:AZ$166)) + MAX(IF(BA$1:BA$166="teilsaniert",AZ$1:AZ$166))) / 2,
                (MIN(IF(BA$1:BA$166="saniert",AZ$1:AZ$166)) + MAX(IF(BA$1:BA$166="saniert",AZ$1:AZ$166))) / 2
            )
        )),
        0,
        AY154
    )
)</f>
        <v>0</v>
      </c>
      <c r="BC154" s="160"/>
      <c r="BD154" s="160"/>
      <c r="BE154" s="160"/>
      <c r="BF154" s="174">
        <f t="shared" si="47"/>
        <v>-3.022002848533877</v>
      </c>
      <c r="BG154" s="173">
        <f t="shared" si="37"/>
        <v>0</v>
      </c>
      <c r="BH154" s="174" t="str">
        <f t="shared" si="38"/>
        <v>saniert</v>
      </c>
      <c r="BI154" s="174" cm="1">
        <f t="array" ref="BI154">IF(
    BG154 &gt; (IF(
        BH154 = "unsaniert",
        (MIN(IF(BH$1:BH$166="unsaniert",BG$1:BG$166)) + MAX(IF(BH$1:BH$166="unsaniert",BG$1:BG$166))) / 2,
        IF(
            BH154 = "teilsaniert",
            (MIN(IF(BH$1:BH$166="teilsaniert",BG$1:BG$166)) + MAX(IF(BH$1:BH$166="teilsaniert",BG$1:BG$166))) / 2,
            (MIN(IF(BH$1:BH$166="saniert",BG$1:BG$166)) + MAX(IF(BH$1:BH$166="saniert",BG$1:BG$166))) / 2
        )
    )),
    0,
    IF(
        BG153 &lt; (IF(
            BH154 = "unsaniert",
            (MIN(IF(BH$1:BH$166="unsaniert",BG$1:BG$166)) + MAX(IF(BH$1:BH$166="unsaniert",BG$1:BG$166))) / 2,
            IF(
                BH154 = "teilsaniert",
                (MIN(IF(BH$1:BH$166="teilsaniert",BG$1:BG$166)) + MAX(IF(BH$1:BH$166="teilsaniert",BG$1:BG$166))) / 2,
                (MIN(IF(BH$1:BH$166="saniert",BG$1:BG$166)) + MAX(IF(BH$1:BH$166="saniert",BG$1:BG$166))) / 2
            )
        )),
        0,
        BF154
    )
)</f>
        <v>0</v>
      </c>
    </row>
    <row r="155" spans="2:61">
      <c r="B155" s="174">
        <f t="shared" si="39"/>
        <v>-2.285727469047063</v>
      </c>
      <c r="C155" s="173">
        <f>_xlfn.NORM.DIST(B155, B5,C5, TRUE)</f>
        <v>0</v>
      </c>
      <c r="D155" s="174" t="str">
        <f t="shared" si="26"/>
        <v>saniert</v>
      </c>
      <c r="E155" s="174" cm="1">
        <f t="array" ref="E155">IF(
    C155 &gt; (IF(
        D155 = "unsaniert",
        (MIN(IF(D$1:D$166="unsaniert",C$1:C$166)) + MAX(IF(D$1:D$166="unsaniert",C$1:C$166))) / 2,
        IF(
            D155 = "teilsaniert",
            (MIN(IF(D$1:D$166="teilsaniert",C$1:C$166)) + MAX(IF(D$1:D$166="teilsaniert",C$1:C$166))) / 2,
            (MIN(IF(D$1:D$166="saniert",C$1:C$166)) + MAX(IF(D$1:D$166="saniert",C$1:C$166))) / 2
        )
    )),
    0,
    IF(
        C154 &lt; (IF(
            D155 = "unsaniert",
            (MIN(IF(D$1:D$166="unsaniert",C$1:C$166)) + MAX(IF(D$1:D$166="unsaniert",C$1:C$166))) / 2,
            IF(
                D155 = "teilsaniert",
                (MIN(IF(D$1:D$166="teilsaniert",C$1:C$166)) + MAX(IF(D$1:D$166="teilsaniert",C$1:C$166))) / 2,
                (MIN(IF(D$1:D$166="saniert",C$1:C$166)) + MAX(IF(D$1:D$166="saniert",C$1:C$166))) / 2
            )
        )),
        0,
        B155
    )
)</f>
        <v>0</v>
      </c>
      <c r="H155" s="160"/>
      <c r="I155" s="174">
        <f t="shared" si="40"/>
        <v>-2.8329730766585626</v>
      </c>
      <c r="J155" s="173">
        <f>_xlfn.NORM.DIST(I155, I5,J5, TRUE)</f>
        <v>0</v>
      </c>
      <c r="K155" s="174" t="str">
        <f t="shared" si="27"/>
        <v>saniert</v>
      </c>
      <c r="L155" s="174" cm="1">
        <f t="array" ref="L155">IF(
    J155 &gt; (IF(
        K155 = "unsaniert",
        (MIN(IF(K$1:K$166="unsaniert",J$1:J$166)) + MAX(IF(K$1:K$166="unsaniert",J$1:J$166))) / 2,
        IF(
            K155 = "teilsaniert",
            (MIN(IF(K$1:K$166="teilsaniert",J$1:J$166)) + MAX(IF(K$1:K$166="teilsaniert",J$1:J$166))) / 2,
            (MIN(IF(K$1:K$166="saniert",J$1:J$166)) + MAX(IF(K$1:K$166="saniert",J$1:J$166))) / 2
        )
    )),
    0,
    IF(
        J154 &lt; (IF(
            K155 = "unsaniert",
            (MIN(IF(K$1:K$166="unsaniert",J$1:J$166)) + MAX(IF(K$1:K$166="unsaniert",J$1:J$166))) / 2,
            IF(
                K155 = "teilsaniert",
                (MIN(IF(K$1:K$166="teilsaniert",J$1:J$166)) + MAX(IF(K$1:K$166="teilsaniert",J$1:J$166))) / 2,
                (MIN(IF(K$1:K$166="saniert",J$1:J$166)) + MAX(IF(K$1:K$166="saniert",J$1:J$166))) / 2
            )
        )),
        0,
        I155
    )
)</f>
        <v>0</v>
      </c>
      <c r="O155" s="160"/>
      <c r="P155" s="174">
        <f t="shared" si="41"/>
        <v>-3.2592196806393927</v>
      </c>
      <c r="Q155" s="173">
        <f>_xlfn.NORM.DIST(P155, P5,Q5, TRUE)</f>
        <v>0</v>
      </c>
      <c r="R155" s="174" t="str">
        <f t="shared" si="28"/>
        <v>saniert</v>
      </c>
      <c r="S155" s="174" cm="1">
        <f t="array" ref="S155">IF(
    Q155 &gt; (IF(
        R155 = "unsaniert",
        (MIN(IF(R$1:R$166="unsaniert",Q$1:Q$166)) + MAX(IF(R$1:R$166="unsaniert",Q$1:Q$166))) / 2,
        IF(
            R155 = "teilsaniert",
            (MIN(IF(R$1:R$166="teilsaniert",Q$1:Q$166)) + MAX(IF(R$1:R$166="teilsaniert",Q$1:Q$166))) / 2,
            (MIN(IF(R$1:R$166="saniert",Q$1:Q$166)) + MAX(IF(R$1:R$166="saniert",Q$1:Q$166))) / 2
        )
    )),
    0,
    IF(
        Q154 &lt; (IF(
            R155 = "unsaniert",
            (MIN(IF(R$1:R$166="unsaniert",Q$1:Q$166)) + MAX(IF(R$1:R$166="unsaniert",Q$1:Q$166))) / 2,
            IF(
                R155 = "teilsaniert",
                (MIN(IF(R$1:R$166="teilsaniert",Q$1:Q$166)) + MAX(IF(R$1:R$166="teilsaniert",Q$1:Q$166))) / 2,
                (MIN(IF(R$1:R$166="saniert",Q$1:Q$166)) + MAX(IF(R$1:R$166="saniert",Q$1:Q$166))) / 2
            )
        )),
        0,
        P155
    )
)</f>
        <v>0</v>
      </c>
      <c r="W155" s="174">
        <f t="shared" si="42"/>
        <v>-2.2823624844691697</v>
      </c>
      <c r="X155" s="173">
        <f t="shared" si="29"/>
        <v>0</v>
      </c>
      <c r="Y155" s="174" t="str">
        <f t="shared" si="30"/>
        <v>saniert</v>
      </c>
      <c r="Z155" s="174" cm="1">
        <f t="array" ref="Z155">IF(
    X155 &gt; (IF(
        Y155 = "unsaniert",
        (MIN(IF(Y$29:Y$166="unsaniert",X$29:X$166)) + MAX(IF(Y$29:Y$166="unsaniert",X$29:X$166))) / 2,
        IF(
            Y155 = "teilsaniert",
            (MIN(IF(Y$29:Y$166="teilsaniert",X$29:X$166)) + MAX(IF(Y$29:Y$166="teilsaniert",X$29:X$166))) / 2,
            (MIN(IF(Y$29:Y$166="saniert",X$29:X$166)) + MAX(IF(Y$29:Y$166="saniert",X$29:X$166))) / 2
        )
    )),
    0,
    IF(
        X154 &lt; (IF(
            Y155 = "unsaniert",
            (MIN(IF(Y$29:Y$166="unsaniert",X$29:X$166)) + MAX(IF(Y$29:Y$166="unsaniert",X$29:X$166))) / 2,
            IF(
                Y155 = "teilsaniert",
                (MIN(IF(Y$29:Y$166="teilsaniert",X$29:X$166)) + MAX(IF(Y$29:Y$166="teilsaniert",X$29:X$166))) / 2,
                (MIN(IF(Y$29:Y$166="saniert",X$29:X$166)) + MAX(IF(Y$29:Y$166="saniert",X$29:X$166))) / 2
            )
        )),
        0,
        W155
    )
)</f>
        <v>0</v>
      </c>
      <c r="AA155" s="160"/>
      <c r="AB155" s="160"/>
      <c r="AC155" s="160"/>
      <c r="AD155" s="174">
        <f t="shared" si="43"/>
        <v>-2.8378267054042654</v>
      </c>
      <c r="AE155" s="173">
        <f t="shared" si="31"/>
        <v>0</v>
      </c>
      <c r="AF155" s="174" t="str">
        <f t="shared" si="32"/>
        <v>saniert</v>
      </c>
      <c r="AG155" s="174" cm="1">
        <f t="array" ref="AG155">IF(
    AE155 &gt; (IF(
        AF155 = "unsaniert",
        (MIN(IF(AF$1:AF$166="unsaniert",AE$1:AE$166)) + MAX(IF(AF$1:AF$166="unsaniert",AE$1:AE$166))) / 2,
        IF(
            AF155 = "teilsaniert",
            (MIN(IF(AF$1:AF$166="teilsaniert",AE$1:AE$166)) + MAX(IF(AF$1:AF$166="teilsaniert",AE$1:AE$166))) / 2,
            (MIN(IF(AF$1:AF$166="saniert",AE$1:AE$166)) + MAX(IF(AF$1:AF$166="saniert",AE$1:AE$166))) / 2
        )
    )),
    0,
    IF(
        AE154 &lt; (IF(
            AF155 = "unsaniert",
            (MIN(IF(AF$1:AF$166="unsaniert",AE$1:AE$166)) + MAX(IF(AF$1:AF$166="unsaniert",AE$1:AE$166))) / 2,
            IF(
                AF155 = "teilsaniert",
                (MIN(IF(AF$1:AF$166="teilsaniert",AE$1:AE$166)) + MAX(IF(AF$1:AF$166="teilsaniert",AE$1:AE$166))) / 2,
                (MIN(IF(AF$1:AF$166="saniert",AE$1:AE$166)) + MAX(IF(AF$1:AF$166="saniert",AE$1:AE$166))) / 2
            )
        )),
        0,
        AD155
    )
)</f>
        <v>0</v>
      </c>
      <c r="AH155" s="160"/>
      <c r="AI155" s="160"/>
      <c r="AJ155" s="160"/>
      <c r="AK155" s="174">
        <f t="shared" si="44"/>
        <v>-3.2252517523056574</v>
      </c>
      <c r="AL155" s="173">
        <f t="shared" si="33"/>
        <v>0</v>
      </c>
      <c r="AM155" s="174" t="str">
        <f t="shared" si="34"/>
        <v>saniert</v>
      </c>
      <c r="AN155" s="174" cm="1">
        <f t="array" ref="AN155">IF(
    AL155 &gt; (IF(
        AM155 = "unsaniert",
        (MIN(IF(AM$1:AM$166="unsaniert",AL$1:AL$166)) + MAX(IF(AM$1:AM$166="unsaniert",AL$1:AL$166))) / 2,
        IF(
            AM155 = "teilsaniert",
            (MIN(IF(AM$1:AM$166="teilsaniert",AL$1:AL$166)) + MAX(IF(AM$1:AM$166="teilsaniert",AL$1:AL$166))) / 2,
            (MIN(IF(AM$1:AM$166="saniert",AL$1:AL$166)) + MAX(IF(AM$1:AM$166="saniert",AL$1:AL$166))) / 2
        )
    )),
    0,
    IF(
        AL154 &lt; (IF(
            AM155 = "unsaniert",
            (MIN(IF(AM$1:AM$166="unsaniert",AL$1:AL$166)) + MAX(IF(AM$1:AM$166="unsaniert",AL$1:AL$166))) / 2,
            IF(
                AM155 = "teilsaniert",
                (MIN(IF(AM$1:AM$166="teilsaniert",AL$1:AL$166)) + MAX(IF(AM$1:AM$166="teilsaniert",AL$1:AL$166))) / 2,
                (MIN(IF(AM$1:AM$166="saniert",AL$1:AL$166)) + MAX(IF(AM$1:AM$166="saniert",AL$1:AL$166))) / 2
            )
        )),
        0,
        AK155
    )
)</f>
        <v>0</v>
      </c>
      <c r="AR155" s="174">
        <f t="shared" si="45"/>
        <v>-1.8873568674853005</v>
      </c>
      <c r="AS155" s="173">
        <f t="shared" si="35"/>
        <v>6.5686270237089331E-134</v>
      </c>
      <c r="AT155" s="174" t="str">
        <f t="shared" si="36"/>
        <v>saniert</v>
      </c>
      <c r="AU155" s="174" cm="1">
        <f t="array" ref="AU155">IF(
    AS155 &gt; (IF(
        AT155 = "unsaniert",
        (MIN(IF(AT$1:AT$166="unsaniert",AS$1:AS$166)) + MAX(IF(AT$1:AT$166="unsaniert",AS$1:AS$166))) / 2,
        IF(
            AT155 = "teilsaniert",
            (MIN(IF(AT$1:AT$166="teilsaniert",AS$1:AS$166)) + MAX(IF(AT$1:AT$166="teilsaniert",AS$1:AS$166))) / 2,
            (MIN(IF(AT$1:AT$166="saniert",AS$1:AS$166)) + MAX(IF(AT$1:AT$166="saniert",AS$1:AS$166))) / 2
        )
    )),
    0,
    IF(
        AS154 &lt; (IF(
            AT155 = "unsaniert",
            (MIN(IF(AT$1:AT$166="unsaniert",AS$1:AS$166)) + MAX(IF(AT$1:AT$166="unsaniert",AS$1:AS$166))) / 2,
            IF(
                AT155 = "teilsaniert",
                (MIN(IF(AT$1:AT$166="teilsaniert",AS$1:AS$166)) + MAX(IF(AT$1:AT$166="teilsaniert",AS$1:AS$166))) / 2,
                (MIN(IF(AT$1:AT$166="saniert",AS$1:AS$166)) + MAX(IF(AT$1:AT$166="saniert",AS$1:AS$166))) / 2
            )
        )),
        0,
        AR155
    )
)</f>
        <v>0</v>
      </c>
      <c r="AV155" s="160"/>
      <c r="AW155" s="160"/>
      <c r="AX155" s="160"/>
      <c r="AY155" s="174">
        <f t="shared" si="46"/>
        <v>-2.8742580508884905</v>
      </c>
      <c r="AZ155" s="173">
        <f t="shared" si="48"/>
        <v>0</v>
      </c>
      <c r="BA155" s="174" t="str">
        <f t="shared" si="49"/>
        <v>saniert</v>
      </c>
      <c r="BB155" s="174" cm="1">
        <f t="array" ref="BB155">IF(
    AZ155 &gt; (IF(
        BA155 = "unsaniert",
        (MIN(IF(BA$1:BA$166="unsaniert",AZ$1:AZ$166)) + MAX(IF(BA$1:BA$166="unsaniert",AZ$1:AZ$166))) / 2,
        IF(
            BA155 = "teilsaniert",
            (MIN(IF(BA$1:BA$166="teilsaniert",AZ$1:AZ$166)) + MAX(IF(BA$1:BA$166="teilsaniert",AZ$1:AZ$166))) / 2,
            (MIN(IF(BA$1:BA$166="saniert",AZ$1:AZ$166)) + MAX(IF(BA$1:BA$166="saniert",AZ$1:AZ$166))) / 2
        )
    )),
    0,
    IF(
        AZ154 &lt; (IF(
            BA155 = "unsaniert",
            (MIN(IF(BA$1:BA$166="unsaniert",AZ$1:AZ$166)) + MAX(IF(BA$1:BA$166="unsaniert",AZ$1:AZ$166))) / 2,
            IF(
                BA155 = "teilsaniert",
                (MIN(IF(BA$1:BA$166="teilsaniert",AZ$1:AZ$166)) + MAX(IF(BA$1:BA$166="teilsaniert",AZ$1:AZ$166))) / 2,
                (MIN(IF(BA$1:BA$166="saniert",AZ$1:AZ$166)) + MAX(IF(BA$1:BA$166="saniert",AZ$1:AZ$166))) / 2
            )
        )),
        0,
        AY155
    )
)</f>
        <v>0</v>
      </c>
      <c r="BC155" s="160"/>
      <c r="BD155" s="160"/>
      <c r="BE155" s="160"/>
      <c r="BF155" s="174">
        <f t="shared" si="47"/>
        <v>-3.0520028485338768</v>
      </c>
      <c r="BG155" s="173">
        <f t="shared" si="37"/>
        <v>0</v>
      </c>
      <c r="BH155" s="174" t="str">
        <f t="shared" si="38"/>
        <v>saniert</v>
      </c>
      <c r="BI155" s="174" cm="1">
        <f t="array" ref="BI155">IF(
    BG155 &gt; (IF(
        BH155 = "unsaniert",
        (MIN(IF(BH$1:BH$166="unsaniert",BG$1:BG$166)) + MAX(IF(BH$1:BH$166="unsaniert",BG$1:BG$166))) / 2,
        IF(
            BH155 = "teilsaniert",
            (MIN(IF(BH$1:BH$166="teilsaniert",BG$1:BG$166)) + MAX(IF(BH$1:BH$166="teilsaniert",BG$1:BG$166))) / 2,
            (MIN(IF(BH$1:BH$166="saniert",BG$1:BG$166)) + MAX(IF(BH$1:BH$166="saniert",BG$1:BG$166))) / 2
        )
    )),
    0,
    IF(
        BG154 &lt; (IF(
            BH155 = "unsaniert",
            (MIN(IF(BH$1:BH$166="unsaniert",BG$1:BG$166)) + MAX(IF(BH$1:BH$166="unsaniert",BG$1:BG$166))) / 2,
            IF(
                BH155 = "teilsaniert",
                (MIN(IF(BH$1:BH$166="teilsaniert",BG$1:BG$166)) + MAX(IF(BH$1:BH$166="teilsaniert",BG$1:BG$166))) / 2,
                (MIN(IF(BH$1:BH$166="saniert",BG$1:BG$166)) + MAX(IF(BH$1:BH$166="saniert",BG$1:BG$166))) / 2
            )
        )),
        0,
        BF155
    )
)</f>
        <v>0</v>
      </c>
    </row>
    <row r="156" spans="2:61">
      <c r="B156" s="174">
        <f t="shared" si="39"/>
        <v>-2.3157274690470628</v>
      </c>
      <c r="C156" s="173">
        <f>_xlfn.NORM.DIST(B156, B5,C5, TRUE)</f>
        <v>0</v>
      </c>
      <c r="D156" s="174" t="str">
        <f t="shared" si="26"/>
        <v>saniert</v>
      </c>
      <c r="E156" s="174" cm="1">
        <f t="array" ref="E156">IF(
    C156 &gt; (IF(
        D156 = "unsaniert",
        (MIN(IF(D$1:D$166="unsaniert",C$1:C$166)) + MAX(IF(D$1:D$166="unsaniert",C$1:C$166))) / 2,
        IF(
            D156 = "teilsaniert",
            (MIN(IF(D$1:D$166="teilsaniert",C$1:C$166)) + MAX(IF(D$1:D$166="teilsaniert",C$1:C$166))) / 2,
            (MIN(IF(D$1:D$166="saniert",C$1:C$166)) + MAX(IF(D$1:D$166="saniert",C$1:C$166))) / 2
        )
    )),
    0,
    IF(
        C155 &lt; (IF(
            D156 = "unsaniert",
            (MIN(IF(D$1:D$166="unsaniert",C$1:C$166)) + MAX(IF(D$1:D$166="unsaniert",C$1:C$166))) / 2,
            IF(
                D156 = "teilsaniert",
                (MIN(IF(D$1:D$166="teilsaniert",C$1:C$166)) + MAX(IF(D$1:D$166="teilsaniert",C$1:C$166))) / 2,
                (MIN(IF(D$1:D$166="saniert",C$1:C$166)) + MAX(IF(D$1:D$166="saniert",C$1:C$166))) / 2
            )
        )),
        0,
        B156
    )
)</f>
        <v>0</v>
      </c>
      <c r="H156" s="160"/>
      <c r="I156" s="174">
        <f t="shared" si="40"/>
        <v>-2.8629730766585624</v>
      </c>
      <c r="J156" s="173">
        <f>_xlfn.NORM.DIST(I156, I5,J5, TRUE)</f>
        <v>0</v>
      </c>
      <c r="K156" s="174" t="str">
        <f t="shared" si="27"/>
        <v>saniert</v>
      </c>
      <c r="L156" s="174" cm="1">
        <f t="array" ref="L156">IF(
    J156 &gt; (IF(
        K156 = "unsaniert",
        (MIN(IF(K$1:K$166="unsaniert",J$1:J$166)) + MAX(IF(K$1:K$166="unsaniert",J$1:J$166))) / 2,
        IF(
            K156 = "teilsaniert",
            (MIN(IF(K$1:K$166="teilsaniert",J$1:J$166)) + MAX(IF(K$1:K$166="teilsaniert",J$1:J$166))) / 2,
            (MIN(IF(K$1:K$166="saniert",J$1:J$166)) + MAX(IF(K$1:K$166="saniert",J$1:J$166))) / 2
        )
    )),
    0,
    IF(
        J155 &lt; (IF(
            K156 = "unsaniert",
            (MIN(IF(K$1:K$166="unsaniert",J$1:J$166)) + MAX(IF(K$1:K$166="unsaniert",J$1:J$166))) / 2,
            IF(
                K156 = "teilsaniert",
                (MIN(IF(K$1:K$166="teilsaniert",J$1:J$166)) + MAX(IF(K$1:K$166="teilsaniert",J$1:J$166))) / 2,
                (MIN(IF(K$1:K$166="saniert",J$1:J$166)) + MAX(IF(K$1:K$166="saniert",J$1:J$166))) / 2
            )
        )),
        0,
        I156
    )
)</f>
        <v>0</v>
      </c>
      <c r="O156" s="160"/>
      <c r="P156" s="174">
        <f t="shared" si="41"/>
        <v>-3.2892196806393925</v>
      </c>
      <c r="Q156" s="173">
        <f>_xlfn.NORM.DIST(P156, P5,Q5, TRUE)</f>
        <v>0</v>
      </c>
      <c r="R156" s="174" t="str">
        <f t="shared" si="28"/>
        <v>saniert</v>
      </c>
      <c r="S156" s="174" cm="1">
        <f t="array" ref="S156">IF(
    Q156 &gt; (IF(
        R156 = "unsaniert",
        (MIN(IF(R$1:R$166="unsaniert",Q$1:Q$166)) + MAX(IF(R$1:R$166="unsaniert",Q$1:Q$166))) / 2,
        IF(
            R156 = "teilsaniert",
            (MIN(IF(R$1:R$166="teilsaniert",Q$1:Q$166)) + MAX(IF(R$1:R$166="teilsaniert",Q$1:Q$166))) / 2,
            (MIN(IF(R$1:R$166="saniert",Q$1:Q$166)) + MAX(IF(R$1:R$166="saniert",Q$1:Q$166))) / 2
        )
    )),
    0,
    IF(
        Q155 &lt; (IF(
            R156 = "unsaniert",
            (MIN(IF(R$1:R$166="unsaniert",Q$1:Q$166)) + MAX(IF(R$1:R$166="unsaniert",Q$1:Q$166))) / 2,
            IF(
                R156 = "teilsaniert",
                (MIN(IF(R$1:R$166="teilsaniert",Q$1:Q$166)) + MAX(IF(R$1:R$166="teilsaniert",Q$1:Q$166))) / 2,
                (MIN(IF(R$1:R$166="saniert",Q$1:Q$166)) + MAX(IF(R$1:R$166="saniert",Q$1:Q$166))) / 2
            )
        )),
        0,
        P156
    )
)</f>
        <v>0</v>
      </c>
      <c r="W156" s="174">
        <f t="shared" si="42"/>
        <v>-2.3123624844691695</v>
      </c>
      <c r="X156" s="173">
        <f t="shared" si="29"/>
        <v>0</v>
      </c>
      <c r="Y156" s="174" t="str">
        <f t="shared" si="30"/>
        <v>saniert</v>
      </c>
      <c r="Z156" s="174" cm="1">
        <f t="array" ref="Z156">IF(
    X156 &gt; (IF(
        Y156 = "unsaniert",
        (MIN(IF(Y$29:Y$166="unsaniert",X$29:X$166)) + MAX(IF(Y$29:Y$166="unsaniert",X$29:X$166))) / 2,
        IF(
            Y156 = "teilsaniert",
            (MIN(IF(Y$29:Y$166="teilsaniert",X$29:X$166)) + MAX(IF(Y$29:Y$166="teilsaniert",X$29:X$166))) / 2,
            (MIN(IF(Y$29:Y$166="saniert",X$29:X$166)) + MAX(IF(Y$29:Y$166="saniert",X$29:X$166))) / 2
        )
    )),
    0,
    IF(
        X155 &lt; (IF(
            Y156 = "unsaniert",
            (MIN(IF(Y$29:Y$166="unsaniert",X$29:X$166)) + MAX(IF(Y$29:Y$166="unsaniert",X$29:X$166))) / 2,
            IF(
                Y156 = "teilsaniert",
                (MIN(IF(Y$29:Y$166="teilsaniert",X$29:X$166)) + MAX(IF(Y$29:Y$166="teilsaniert",X$29:X$166))) / 2,
                (MIN(IF(Y$29:Y$166="saniert",X$29:X$166)) + MAX(IF(Y$29:Y$166="saniert",X$29:X$166))) / 2
            )
        )),
        0,
        W156
    )
)</f>
        <v>0</v>
      </c>
      <c r="AA156" s="160"/>
      <c r="AB156" s="160"/>
      <c r="AC156" s="160"/>
      <c r="AD156" s="174">
        <f t="shared" si="43"/>
        <v>-2.8678267054042652</v>
      </c>
      <c r="AE156" s="173">
        <f t="shared" si="31"/>
        <v>0</v>
      </c>
      <c r="AF156" s="174" t="str">
        <f t="shared" si="32"/>
        <v>saniert</v>
      </c>
      <c r="AG156" s="174" cm="1">
        <f t="array" ref="AG156">IF(
    AE156 &gt; (IF(
        AF156 = "unsaniert",
        (MIN(IF(AF$1:AF$166="unsaniert",AE$1:AE$166)) + MAX(IF(AF$1:AF$166="unsaniert",AE$1:AE$166))) / 2,
        IF(
            AF156 = "teilsaniert",
            (MIN(IF(AF$1:AF$166="teilsaniert",AE$1:AE$166)) + MAX(IF(AF$1:AF$166="teilsaniert",AE$1:AE$166))) / 2,
            (MIN(IF(AF$1:AF$166="saniert",AE$1:AE$166)) + MAX(IF(AF$1:AF$166="saniert",AE$1:AE$166))) / 2
        )
    )),
    0,
    IF(
        AE155 &lt; (IF(
            AF156 = "unsaniert",
            (MIN(IF(AF$1:AF$166="unsaniert",AE$1:AE$166)) + MAX(IF(AF$1:AF$166="unsaniert",AE$1:AE$166))) / 2,
            IF(
                AF156 = "teilsaniert",
                (MIN(IF(AF$1:AF$166="teilsaniert",AE$1:AE$166)) + MAX(IF(AF$1:AF$166="teilsaniert",AE$1:AE$166))) / 2,
                (MIN(IF(AF$1:AF$166="saniert",AE$1:AE$166)) + MAX(IF(AF$1:AF$166="saniert",AE$1:AE$166))) / 2
            )
        )),
        0,
        AD156
    )
)</f>
        <v>0</v>
      </c>
      <c r="AH156" s="160"/>
      <c r="AI156" s="160"/>
      <c r="AJ156" s="160"/>
      <c r="AK156" s="174">
        <f t="shared" si="44"/>
        <v>-3.2552517523056572</v>
      </c>
      <c r="AL156" s="173">
        <f t="shared" si="33"/>
        <v>0</v>
      </c>
      <c r="AM156" s="174" t="str">
        <f t="shared" si="34"/>
        <v>saniert</v>
      </c>
      <c r="AN156" s="174" cm="1">
        <f t="array" ref="AN156">IF(
    AL156 &gt; (IF(
        AM156 = "unsaniert",
        (MIN(IF(AM$1:AM$166="unsaniert",AL$1:AL$166)) + MAX(IF(AM$1:AM$166="unsaniert",AL$1:AL$166))) / 2,
        IF(
            AM156 = "teilsaniert",
            (MIN(IF(AM$1:AM$166="teilsaniert",AL$1:AL$166)) + MAX(IF(AM$1:AM$166="teilsaniert",AL$1:AL$166))) / 2,
            (MIN(IF(AM$1:AM$166="saniert",AL$1:AL$166)) + MAX(IF(AM$1:AM$166="saniert",AL$1:AL$166))) / 2
        )
    )),
    0,
    IF(
        AL155 &lt; (IF(
            AM156 = "unsaniert",
            (MIN(IF(AM$1:AM$166="unsaniert",AL$1:AL$166)) + MAX(IF(AM$1:AM$166="unsaniert",AL$1:AL$166))) / 2,
            IF(
                AM156 = "teilsaniert",
                (MIN(IF(AM$1:AM$166="teilsaniert",AL$1:AL$166)) + MAX(IF(AM$1:AM$166="teilsaniert",AL$1:AL$166))) / 2,
                (MIN(IF(AM$1:AM$166="saniert",AL$1:AL$166)) + MAX(IF(AM$1:AM$166="saniert",AL$1:AL$166))) / 2
            )
        )),
        0,
        AK156
    )
)</f>
        <v>0</v>
      </c>
      <c r="AR156" s="174">
        <f t="shared" si="45"/>
        <v>-1.9173568674853005</v>
      </c>
      <c r="AS156" s="173">
        <f t="shared" si="35"/>
        <v>2.213211646992274E-136</v>
      </c>
      <c r="AT156" s="174" t="str">
        <f t="shared" si="36"/>
        <v>saniert</v>
      </c>
      <c r="AU156" s="174" cm="1">
        <f t="array" ref="AU156">IF(
    AS156 &gt; (IF(
        AT156 = "unsaniert",
        (MIN(IF(AT$1:AT$166="unsaniert",AS$1:AS$166)) + MAX(IF(AT$1:AT$166="unsaniert",AS$1:AS$166))) / 2,
        IF(
            AT156 = "teilsaniert",
            (MIN(IF(AT$1:AT$166="teilsaniert",AS$1:AS$166)) + MAX(IF(AT$1:AT$166="teilsaniert",AS$1:AS$166))) / 2,
            (MIN(IF(AT$1:AT$166="saniert",AS$1:AS$166)) + MAX(IF(AT$1:AT$166="saniert",AS$1:AS$166))) / 2
        )
    )),
    0,
    IF(
        AS155 &lt; (IF(
            AT156 = "unsaniert",
            (MIN(IF(AT$1:AT$166="unsaniert",AS$1:AS$166)) + MAX(IF(AT$1:AT$166="unsaniert",AS$1:AS$166))) / 2,
            IF(
                AT156 = "teilsaniert",
                (MIN(IF(AT$1:AT$166="teilsaniert",AS$1:AS$166)) + MAX(IF(AT$1:AT$166="teilsaniert",AS$1:AS$166))) / 2,
                (MIN(IF(AT$1:AT$166="saniert",AS$1:AS$166)) + MAX(IF(AT$1:AT$166="saniert",AS$1:AS$166))) / 2
            )
        )),
        0,
        AR156
    )
)</f>
        <v>0</v>
      </c>
      <c r="AV156" s="160"/>
      <c r="AW156" s="160"/>
      <c r="AX156" s="160"/>
      <c r="AY156" s="174">
        <f t="shared" si="46"/>
        <v>-2.9042580508884903</v>
      </c>
      <c r="AZ156" s="173">
        <f t="shared" si="48"/>
        <v>0</v>
      </c>
      <c r="BA156" s="174" t="str">
        <f t="shared" si="49"/>
        <v>saniert</v>
      </c>
      <c r="BB156" s="174" cm="1">
        <f t="array" ref="BB156">IF(
    AZ156 &gt; (IF(
        BA156 = "unsaniert",
        (MIN(IF(BA$1:BA$166="unsaniert",AZ$1:AZ$166)) + MAX(IF(BA$1:BA$166="unsaniert",AZ$1:AZ$166))) / 2,
        IF(
            BA156 = "teilsaniert",
            (MIN(IF(BA$1:BA$166="teilsaniert",AZ$1:AZ$166)) + MAX(IF(BA$1:BA$166="teilsaniert",AZ$1:AZ$166))) / 2,
            (MIN(IF(BA$1:BA$166="saniert",AZ$1:AZ$166)) + MAX(IF(BA$1:BA$166="saniert",AZ$1:AZ$166))) / 2
        )
    )),
    0,
    IF(
        AZ155 &lt; (IF(
            BA156 = "unsaniert",
            (MIN(IF(BA$1:BA$166="unsaniert",AZ$1:AZ$166)) + MAX(IF(BA$1:BA$166="unsaniert",AZ$1:AZ$166))) / 2,
            IF(
                BA156 = "teilsaniert",
                (MIN(IF(BA$1:BA$166="teilsaniert",AZ$1:AZ$166)) + MAX(IF(BA$1:BA$166="teilsaniert",AZ$1:AZ$166))) / 2,
                (MIN(IF(BA$1:BA$166="saniert",AZ$1:AZ$166)) + MAX(IF(BA$1:BA$166="saniert",AZ$1:AZ$166))) / 2
            )
        )),
        0,
        AY156
    )
)</f>
        <v>0</v>
      </c>
      <c r="BC156" s="160"/>
      <c r="BD156" s="160"/>
      <c r="BE156" s="160"/>
      <c r="BF156" s="174">
        <f t="shared" si="47"/>
        <v>-3.0820028485338766</v>
      </c>
      <c r="BG156" s="173">
        <f t="shared" si="37"/>
        <v>0</v>
      </c>
      <c r="BH156" s="174" t="str">
        <f t="shared" si="38"/>
        <v>saniert</v>
      </c>
      <c r="BI156" s="174" cm="1">
        <f t="array" ref="BI156">IF(
    BG156 &gt; (IF(
        BH156 = "unsaniert",
        (MIN(IF(BH$1:BH$166="unsaniert",BG$1:BG$166)) + MAX(IF(BH$1:BH$166="unsaniert",BG$1:BG$166))) / 2,
        IF(
            BH156 = "teilsaniert",
            (MIN(IF(BH$1:BH$166="teilsaniert",BG$1:BG$166)) + MAX(IF(BH$1:BH$166="teilsaniert",BG$1:BG$166))) / 2,
            (MIN(IF(BH$1:BH$166="saniert",BG$1:BG$166)) + MAX(IF(BH$1:BH$166="saniert",BG$1:BG$166))) / 2
        )
    )),
    0,
    IF(
        BG155 &lt; (IF(
            BH156 = "unsaniert",
            (MIN(IF(BH$1:BH$166="unsaniert",BG$1:BG$166)) + MAX(IF(BH$1:BH$166="unsaniert",BG$1:BG$166))) / 2,
            IF(
                BH156 = "teilsaniert",
                (MIN(IF(BH$1:BH$166="teilsaniert",BG$1:BG$166)) + MAX(IF(BH$1:BH$166="teilsaniert",BG$1:BG$166))) / 2,
                (MIN(IF(BH$1:BH$166="saniert",BG$1:BG$166)) + MAX(IF(BH$1:BH$166="saniert",BG$1:BG$166))) / 2
            )
        )),
        0,
        BF156
    )
)</f>
        <v>0</v>
      </c>
    </row>
    <row r="157" spans="2:61">
      <c r="B157" s="174">
        <f t="shared" si="39"/>
        <v>-2.3457274690470626</v>
      </c>
      <c r="C157" s="173">
        <f>_xlfn.NORM.DIST(B157, B5,C5, TRUE)</f>
        <v>0</v>
      </c>
      <c r="D157" s="174" t="str">
        <f t="shared" si="26"/>
        <v>saniert</v>
      </c>
      <c r="E157" s="174" cm="1">
        <f t="array" ref="E157">IF(
    C157 &gt; (IF(
        D157 = "unsaniert",
        (MIN(IF(D$1:D$166="unsaniert",C$1:C$166)) + MAX(IF(D$1:D$166="unsaniert",C$1:C$166))) / 2,
        IF(
            D157 = "teilsaniert",
            (MIN(IF(D$1:D$166="teilsaniert",C$1:C$166)) + MAX(IF(D$1:D$166="teilsaniert",C$1:C$166))) / 2,
            (MIN(IF(D$1:D$166="saniert",C$1:C$166)) + MAX(IF(D$1:D$166="saniert",C$1:C$166))) / 2
        )
    )),
    0,
    IF(
        C156 &lt; (IF(
            D157 = "unsaniert",
            (MIN(IF(D$1:D$166="unsaniert",C$1:C$166)) + MAX(IF(D$1:D$166="unsaniert",C$1:C$166))) / 2,
            IF(
                D157 = "teilsaniert",
                (MIN(IF(D$1:D$166="teilsaniert",C$1:C$166)) + MAX(IF(D$1:D$166="teilsaniert",C$1:C$166))) / 2,
                (MIN(IF(D$1:D$166="saniert",C$1:C$166)) + MAX(IF(D$1:D$166="saniert",C$1:C$166))) / 2
            )
        )),
        0,
        B157
    )
)</f>
        <v>0</v>
      </c>
      <c r="H157" s="160"/>
      <c r="I157" s="174">
        <f t="shared" si="40"/>
        <v>-2.8929730766585622</v>
      </c>
      <c r="J157" s="173">
        <f>_xlfn.NORM.DIST(I157, I5,J5, TRUE)</f>
        <v>0</v>
      </c>
      <c r="K157" s="174" t="str">
        <f t="shared" si="27"/>
        <v>saniert</v>
      </c>
      <c r="L157" s="174" cm="1">
        <f t="array" ref="L157">IF(
    J157 &gt; (IF(
        K157 = "unsaniert",
        (MIN(IF(K$1:K$166="unsaniert",J$1:J$166)) + MAX(IF(K$1:K$166="unsaniert",J$1:J$166))) / 2,
        IF(
            K157 = "teilsaniert",
            (MIN(IF(K$1:K$166="teilsaniert",J$1:J$166)) + MAX(IF(K$1:K$166="teilsaniert",J$1:J$166))) / 2,
            (MIN(IF(K$1:K$166="saniert",J$1:J$166)) + MAX(IF(K$1:K$166="saniert",J$1:J$166))) / 2
        )
    )),
    0,
    IF(
        J156 &lt; (IF(
            K157 = "unsaniert",
            (MIN(IF(K$1:K$166="unsaniert",J$1:J$166)) + MAX(IF(K$1:K$166="unsaniert",J$1:J$166))) / 2,
            IF(
                K157 = "teilsaniert",
                (MIN(IF(K$1:K$166="teilsaniert",J$1:J$166)) + MAX(IF(K$1:K$166="teilsaniert",J$1:J$166))) / 2,
                (MIN(IF(K$1:K$166="saniert",J$1:J$166)) + MAX(IF(K$1:K$166="saniert",J$1:J$166))) / 2
            )
        )),
        0,
        I157
    )
)</f>
        <v>0</v>
      </c>
      <c r="O157" s="160"/>
      <c r="P157" s="174">
        <f t="shared" si="41"/>
        <v>-3.3192196806393923</v>
      </c>
      <c r="Q157" s="173">
        <f>_xlfn.NORM.DIST(P157, P5,Q5, TRUE)</f>
        <v>0</v>
      </c>
      <c r="R157" s="174" t="str">
        <f t="shared" si="28"/>
        <v>saniert</v>
      </c>
      <c r="S157" s="174" cm="1">
        <f t="array" ref="S157">IF(
    Q157 &gt; (IF(
        R157 = "unsaniert",
        (MIN(IF(R$1:R$166="unsaniert",Q$1:Q$166)) + MAX(IF(R$1:R$166="unsaniert",Q$1:Q$166))) / 2,
        IF(
            R157 = "teilsaniert",
            (MIN(IF(R$1:R$166="teilsaniert",Q$1:Q$166)) + MAX(IF(R$1:R$166="teilsaniert",Q$1:Q$166))) / 2,
            (MIN(IF(R$1:R$166="saniert",Q$1:Q$166)) + MAX(IF(R$1:R$166="saniert",Q$1:Q$166))) / 2
        )
    )),
    0,
    IF(
        Q156 &lt; (IF(
            R157 = "unsaniert",
            (MIN(IF(R$1:R$166="unsaniert",Q$1:Q$166)) + MAX(IF(R$1:R$166="unsaniert",Q$1:Q$166))) / 2,
            IF(
                R157 = "teilsaniert",
                (MIN(IF(R$1:R$166="teilsaniert",Q$1:Q$166)) + MAX(IF(R$1:R$166="teilsaniert",Q$1:Q$166))) / 2,
                (MIN(IF(R$1:R$166="saniert",Q$1:Q$166)) + MAX(IF(R$1:R$166="saniert",Q$1:Q$166))) / 2
            )
        )),
        0,
        P157
    )
)</f>
        <v>0</v>
      </c>
      <c r="W157" s="174">
        <f t="shared" si="42"/>
        <v>-2.3423624844691693</v>
      </c>
      <c r="X157" s="173">
        <f t="shared" si="29"/>
        <v>0</v>
      </c>
      <c r="Y157" s="174" t="str">
        <f t="shared" si="30"/>
        <v>saniert</v>
      </c>
      <c r="Z157" s="174" cm="1">
        <f t="array" ref="Z157">IF(
    X157 &gt; (IF(
        Y157 = "unsaniert",
        (MIN(IF(Y$29:Y$166="unsaniert",X$29:X$166)) + MAX(IF(Y$29:Y$166="unsaniert",X$29:X$166))) / 2,
        IF(
            Y157 = "teilsaniert",
            (MIN(IF(Y$29:Y$166="teilsaniert",X$29:X$166)) + MAX(IF(Y$29:Y$166="teilsaniert",X$29:X$166))) / 2,
            (MIN(IF(Y$29:Y$166="saniert",X$29:X$166)) + MAX(IF(Y$29:Y$166="saniert",X$29:X$166))) / 2
        )
    )),
    0,
    IF(
        X156 &lt; (IF(
            Y157 = "unsaniert",
            (MIN(IF(Y$29:Y$166="unsaniert",X$29:X$166)) + MAX(IF(Y$29:Y$166="unsaniert",X$29:X$166))) / 2,
            IF(
                Y157 = "teilsaniert",
                (MIN(IF(Y$29:Y$166="teilsaniert",X$29:X$166)) + MAX(IF(Y$29:Y$166="teilsaniert",X$29:X$166))) / 2,
                (MIN(IF(Y$29:Y$166="saniert",X$29:X$166)) + MAX(IF(Y$29:Y$166="saniert",X$29:X$166))) / 2
            )
        )),
        0,
        W157
    )
)</f>
        <v>0</v>
      </c>
      <c r="AA157" s="160"/>
      <c r="AB157" s="160"/>
      <c r="AC157" s="160"/>
      <c r="AD157" s="174">
        <f t="shared" si="43"/>
        <v>-2.897826705404265</v>
      </c>
      <c r="AE157" s="173">
        <f t="shared" si="31"/>
        <v>0</v>
      </c>
      <c r="AF157" s="174" t="str">
        <f t="shared" si="32"/>
        <v>saniert</v>
      </c>
      <c r="AG157" s="174" cm="1">
        <f t="array" ref="AG157">IF(
    AE157 &gt; (IF(
        AF157 = "unsaniert",
        (MIN(IF(AF$1:AF$166="unsaniert",AE$1:AE$166)) + MAX(IF(AF$1:AF$166="unsaniert",AE$1:AE$166))) / 2,
        IF(
            AF157 = "teilsaniert",
            (MIN(IF(AF$1:AF$166="teilsaniert",AE$1:AE$166)) + MAX(IF(AF$1:AF$166="teilsaniert",AE$1:AE$166))) / 2,
            (MIN(IF(AF$1:AF$166="saniert",AE$1:AE$166)) + MAX(IF(AF$1:AF$166="saniert",AE$1:AE$166))) / 2
        )
    )),
    0,
    IF(
        AE156 &lt; (IF(
            AF157 = "unsaniert",
            (MIN(IF(AF$1:AF$166="unsaniert",AE$1:AE$166)) + MAX(IF(AF$1:AF$166="unsaniert",AE$1:AE$166))) / 2,
            IF(
                AF157 = "teilsaniert",
                (MIN(IF(AF$1:AF$166="teilsaniert",AE$1:AE$166)) + MAX(IF(AF$1:AF$166="teilsaniert",AE$1:AE$166))) / 2,
                (MIN(IF(AF$1:AF$166="saniert",AE$1:AE$166)) + MAX(IF(AF$1:AF$166="saniert",AE$1:AE$166))) / 2
            )
        )),
        0,
        AD157
    )
)</f>
        <v>0</v>
      </c>
      <c r="AH157" s="160"/>
      <c r="AI157" s="160"/>
      <c r="AJ157" s="160"/>
      <c r="AK157" s="174">
        <f t="shared" si="44"/>
        <v>-3.285251752305657</v>
      </c>
      <c r="AL157" s="173">
        <f t="shared" si="33"/>
        <v>0</v>
      </c>
      <c r="AM157" s="174" t="str">
        <f t="shared" si="34"/>
        <v>saniert</v>
      </c>
      <c r="AN157" s="174" cm="1">
        <f t="array" ref="AN157">IF(
    AL157 &gt; (IF(
        AM157 = "unsaniert",
        (MIN(IF(AM$1:AM$166="unsaniert",AL$1:AL$166)) + MAX(IF(AM$1:AM$166="unsaniert",AL$1:AL$166))) / 2,
        IF(
            AM157 = "teilsaniert",
            (MIN(IF(AM$1:AM$166="teilsaniert",AL$1:AL$166)) + MAX(IF(AM$1:AM$166="teilsaniert",AL$1:AL$166))) / 2,
            (MIN(IF(AM$1:AM$166="saniert",AL$1:AL$166)) + MAX(IF(AM$1:AM$166="saniert",AL$1:AL$166))) / 2
        )
    )),
    0,
    IF(
        AL156 &lt; (IF(
            AM157 = "unsaniert",
            (MIN(IF(AM$1:AM$166="unsaniert",AL$1:AL$166)) + MAX(IF(AM$1:AM$166="unsaniert",AL$1:AL$166))) / 2,
            IF(
                AM157 = "teilsaniert",
                (MIN(IF(AM$1:AM$166="teilsaniert",AL$1:AL$166)) + MAX(IF(AM$1:AM$166="teilsaniert",AL$1:AL$166))) / 2,
                (MIN(IF(AM$1:AM$166="saniert",AL$1:AL$166)) + MAX(IF(AM$1:AM$166="saniert",AL$1:AL$166))) / 2
            )
        )),
        0,
        AK157
    )
)</f>
        <v>0</v>
      </c>
      <c r="AR157" s="174">
        <f t="shared" si="45"/>
        <v>-1.9473568674853006</v>
      </c>
      <c r="AS157" s="173">
        <f t="shared" si="35"/>
        <v>7.0735376897821165E-139</v>
      </c>
      <c r="AT157" s="174" t="str">
        <f t="shared" si="36"/>
        <v>saniert</v>
      </c>
      <c r="AU157" s="174" cm="1">
        <f t="array" ref="AU157">IF(
    AS157 &gt; (IF(
        AT157 = "unsaniert",
        (MIN(IF(AT$1:AT$166="unsaniert",AS$1:AS$166)) + MAX(IF(AT$1:AT$166="unsaniert",AS$1:AS$166))) / 2,
        IF(
            AT157 = "teilsaniert",
            (MIN(IF(AT$1:AT$166="teilsaniert",AS$1:AS$166)) + MAX(IF(AT$1:AT$166="teilsaniert",AS$1:AS$166))) / 2,
            (MIN(IF(AT$1:AT$166="saniert",AS$1:AS$166)) + MAX(IF(AT$1:AT$166="saniert",AS$1:AS$166))) / 2
        )
    )),
    0,
    IF(
        AS156 &lt; (IF(
            AT157 = "unsaniert",
            (MIN(IF(AT$1:AT$166="unsaniert",AS$1:AS$166)) + MAX(IF(AT$1:AT$166="unsaniert",AS$1:AS$166))) / 2,
            IF(
                AT157 = "teilsaniert",
                (MIN(IF(AT$1:AT$166="teilsaniert",AS$1:AS$166)) + MAX(IF(AT$1:AT$166="teilsaniert",AS$1:AS$166))) / 2,
                (MIN(IF(AT$1:AT$166="saniert",AS$1:AS$166)) + MAX(IF(AT$1:AT$166="saniert",AS$1:AS$166))) / 2
            )
        )),
        0,
        AR157
    )
)</f>
        <v>0</v>
      </c>
      <c r="AV157" s="160"/>
      <c r="AW157" s="160"/>
      <c r="AX157" s="160"/>
      <c r="AY157" s="174">
        <f t="shared" si="46"/>
        <v>-2.9342580508884901</v>
      </c>
      <c r="AZ157" s="173">
        <f t="shared" si="48"/>
        <v>0</v>
      </c>
      <c r="BA157" s="174" t="str">
        <f t="shared" si="49"/>
        <v>saniert</v>
      </c>
      <c r="BB157" s="174" cm="1">
        <f t="array" ref="BB157">IF(
    AZ157 &gt; (IF(
        BA157 = "unsaniert",
        (MIN(IF(BA$1:BA$166="unsaniert",AZ$1:AZ$166)) + MAX(IF(BA$1:BA$166="unsaniert",AZ$1:AZ$166))) / 2,
        IF(
            BA157 = "teilsaniert",
            (MIN(IF(BA$1:BA$166="teilsaniert",AZ$1:AZ$166)) + MAX(IF(BA$1:BA$166="teilsaniert",AZ$1:AZ$166))) / 2,
            (MIN(IF(BA$1:BA$166="saniert",AZ$1:AZ$166)) + MAX(IF(BA$1:BA$166="saniert",AZ$1:AZ$166))) / 2
        )
    )),
    0,
    IF(
        AZ156 &lt; (IF(
            BA157 = "unsaniert",
            (MIN(IF(BA$1:BA$166="unsaniert",AZ$1:AZ$166)) + MAX(IF(BA$1:BA$166="unsaniert",AZ$1:AZ$166))) / 2,
            IF(
                BA157 = "teilsaniert",
                (MIN(IF(BA$1:BA$166="teilsaniert",AZ$1:AZ$166)) + MAX(IF(BA$1:BA$166="teilsaniert",AZ$1:AZ$166))) / 2,
                (MIN(IF(BA$1:BA$166="saniert",AZ$1:AZ$166)) + MAX(IF(BA$1:BA$166="saniert",AZ$1:AZ$166))) / 2
            )
        )),
        0,
        AY157
    )
)</f>
        <v>0</v>
      </c>
      <c r="BC157" s="160"/>
      <c r="BD157" s="160"/>
      <c r="BE157" s="160"/>
      <c r="BF157" s="174">
        <f t="shared" si="47"/>
        <v>-3.1120028485338764</v>
      </c>
      <c r="BG157" s="173">
        <f t="shared" si="37"/>
        <v>0</v>
      </c>
      <c r="BH157" s="174" t="str">
        <f t="shared" si="38"/>
        <v>saniert</v>
      </c>
      <c r="BI157" s="174" cm="1">
        <f t="array" ref="BI157">IF(
    BG157 &gt; (IF(
        BH157 = "unsaniert",
        (MIN(IF(BH$1:BH$166="unsaniert",BG$1:BG$166)) + MAX(IF(BH$1:BH$166="unsaniert",BG$1:BG$166))) / 2,
        IF(
            BH157 = "teilsaniert",
            (MIN(IF(BH$1:BH$166="teilsaniert",BG$1:BG$166)) + MAX(IF(BH$1:BH$166="teilsaniert",BG$1:BG$166))) / 2,
            (MIN(IF(BH$1:BH$166="saniert",BG$1:BG$166)) + MAX(IF(BH$1:BH$166="saniert",BG$1:BG$166))) / 2
        )
    )),
    0,
    IF(
        BG156 &lt; (IF(
            BH157 = "unsaniert",
            (MIN(IF(BH$1:BH$166="unsaniert",BG$1:BG$166)) + MAX(IF(BH$1:BH$166="unsaniert",BG$1:BG$166))) / 2,
            IF(
                BH157 = "teilsaniert",
                (MIN(IF(BH$1:BH$166="teilsaniert",BG$1:BG$166)) + MAX(IF(BH$1:BH$166="teilsaniert",BG$1:BG$166))) / 2,
                (MIN(IF(BH$1:BH$166="saniert",BG$1:BG$166)) + MAX(IF(BH$1:BH$166="saniert",BG$1:BG$166))) / 2
            )
        )),
        0,
        BF157
    )
)</f>
        <v>0</v>
      </c>
    </row>
    <row r="158" spans="2:61">
      <c r="B158" s="174">
        <f t="shared" si="39"/>
        <v>-2.3757274690470624</v>
      </c>
      <c r="C158" s="173">
        <f>_xlfn.NORM.DIST(B158,B5,C5, TRUE)</f>
        <v>0</v>
      </c>
      <c r="D158" s="174" t="str">
        <f t="shared" si="26"/>
        <v>saniert</v>
      </c>
      <c r="E158" s="174" cm="1">
        <f t="array" ref="E158">IF(
    C158 &gt; (IF(
        D158 = "unsaniert",
        (MIN(IF(D$1:D$166="unsaniert",C$1:C$166)) + MAX(IF(D$1:D$166="unsaniert",C$1:C$166))) / 2,
        IF(
            D158 = "teilsaniert",
            (MIN(IF(D$1:D$166="teilsaniert",C$1:C$166)) + MAX(IF(D$1:D$166="teilsaniert",C$1:C$166))) / 2,
            (MIN(IF(D$1:D$166="saniert",C$1:C$166)) + MAX(IF(D$1:D$166="saniert",C$1:C$166))) / 2
        )
    )),
    0,
    IF(
        C157 &lt; (IF(
            D158 = "unsaniert",
            (MIN(IF(D$1:D$166="unsaniert",C$1:C$166)) + MAX(IF(D$1:D$166="unsaniert",C$1:C$166))) / 2,
            IF(
                D158 = "teilsaniert",
                (MIN(IF(D$1:D$166="teilsaniert",C$1:C$166)) + MAX(IF(D$1:D$166="teilsaniert",C$1:C$166))) / 2,
                (MIN(IF(D$1:D$166="saniert",C$1:C$166)) + MAX(IF(D$1:D$166="saniert",C$1:C$166))) / 2
            )
        )),
        0,
        B158
    )
)</f>
        <v>0</v>
      </c>
      <c r="H158" s="160"/>
      <c r="I158" s="174">
        <f t="shared" si="40"/>
        <v>-2.922973076658562</v>
      </c>
      <c r="J158" s="173">
        <f>_xlfn.NORM.DIST(I158,I5,J5, TRUE)</f>
        <v>0</v>
      </c>
      <c r="K158" s="174" t="str">
        <f t="shared" si="27"/>
        <v>saniert</v>
      </c>
      <c r="L158" s="174" cm="1">
        <f t="array" ref="L158">IF(
    J158 &gt; (IF(
        K158 = "unsaniert",
        (MIN(IF(K$1:K$166="unsaniert",J$1:J$166)) + MAX(IF(K$1:K$166="unsaniert",J$1:J$166))) / 2,
        IF(
            K158 = "teilsaniert",
            (MIN(IF(K$1:K$166="teilsaniert",J$1:J$166)) + MAX(IF(K$1:K$166="teilsaniert",J$1:J$166))) / 2,
            (MIN(IF(K$1:K$166="saniert",J$1:J$166)) + MAX(IF(K$1:K$166="saniert",J$1:J$166))) / 2
        )
    )),
    0,
    IF(
        J157 &lt; (IF(
            K158 = "unsaniert",
            (MIN(IF(K$1:K$166="unsaniert",J$1:J$166)) + MAX(IF(K$1:K$166="unsaniert",J$1:J$166))) / 2,
            IF(
                K158 = "teilsaniert",
                (MIN(IF(K$1:K$166="teilsaniert",J$1:J$166)) + MAX(IF(K$1:K$166="teilsaniert",J$1:J$166))) / 2,
                (MIN(IF(K$1:K$166="saniert",J$1:J$166)) + MAX(IF(K$1:K$166="saniert",J$1:J$166))) / 2
            )
        )),
        0,
        I158
    )
)</f>
        <v>0</v>
      </c>
      <c r="O158" s="160"/>
      <c r="P158" s="174">
        <f t="shared" si="41"/>
        <v>-3.3492196806393921</v>
      </c>
      <c r="Q158" s="173">
        <f>_xlfn.NORM.DIST(P158,P5,Q5, TRUE)</f>
        <v>0</v>
      </c>
      <c r="R158" s="174" t="str">
        <f t="shared" si="28"/>
        <v>saniert</v>
      </c>
      <c r="S158" s="174" cm="1">
        <f t="array" ref="S158">IF(
    Q158 &gt; (IF(
        R158 = "unsaniert",
        (MIN(IF(R$1:R$166="unsaniert",Q$1:Q$166)) + MAX(IF(R$1:R$166="unsaniert",Q$1:Q$166))) / 2,
        IF(
            R158 = "teilsaniert",
            (MIN(IF(R$1:R$166="teilsaniert",Q$1:Q$166)) + MAX(IF(R$1:R$166="teilsaniert",Q$1:Q$166))) / 2,
            (MIN(IF(R$1:R$166="saniert",Q$1:Q$166)) + MAX(IF(R$1:R$166="saniert",Q$1:Q$166))) / 2
        )
    )),
    0,
    IF(
        Q157 &lt; (IF(
            R158 = "unsaniert",
            (MIN(IF(R$1:R$166="unsaniert",Q$1:Q$166)) + MAX(IF(R$1:R$166="unsaniert",Q$1:Q$166))) / 2,
            IF(
                R158 = "teilsaniert",
                (MIN(IF(R$1:R$166="teilsaniert",Q$1:Q$166)) + MAX(IF(R$1:R$166="teilsaniert",Q$1:Q$166))) / 2,
                (MIN(IF(R$1:R$166="saniert",Q$1:Q$166)) + MAX(IF(R$1:R$166="saniert",Q$1:Q$166))) / 2
            )
        )),
        0,
        P158
    )
)</f>
        <v>0</v>
      </c>
      <c r="W158" s="174">
        <f t="shared" si="42"/>
        <v>-2.3723624844691691</v>
      </c>
      <c r="X158" s="173">
        <f t="shared" si="29"/>
        <v>0</v>
      </c>
      <c r="Y158" s="174" t="str">
        <f t="shared" si="30"/>
        <v>saniert</v>
      </c>
      <c r="Z158" s="174" cm="1">
        <f t="array" ref="Z158">IF(
    X158 &gt; (IF(
        Y158 = "unsaniert",
        (MIN(IF(Y$29:Y$166="unsaniert",X$29:X$166)) + MAX(IF(Y$29:Y$166="unsaniert",X$29:X$166))) / 2,
        IF(
            Y158 = "teilsaniert",
            (MIN(IF(Y$29:Y$166="teilsaniert",X$29:X$166)) + MAX(IF(Y$29:Y$166="teilsaniert",X$29:X$166))) / 2,
            (MIN(IF(Y$29:Y$166="saniert",X$29:X$166)) + MAX(IF(Y$29:Y$166="saniert",X$29:X$166))) / 2
        )
    )),
    0,
    IF(
        X157 &lt; (IF(
            Y158 = "unsaniert",
            (MIN(IF(Y$29:Y$166="unsaniert",X$29:X$166)) + MAX(IF(Y$29:Y$166="unsaniert",X$29:X$166))) / 2,
            IF(
                Y158 = "teilsaniert",
                (MIN(IF(Y$29:Y$166="teilsaniert",X$29:X$166)) + MAX(IF(Y$29:Y$166="teilsaniert",X$29:X$166))) / 2,
                (MIN(IF(Y$29:Y$166="saniert",X$29:X$166)) + MAX(IF(Y$29:Y$166="saniert",X$29:X$166))) / 2
            )
        )),
        0,
        W158
    )
)</f>
        <v>0</v>
      </c>
      <c r="AA158" s="160"/>
      <c r="AB158" s="160"/>
      <c r="AC158" s="160"/>
      <c r="AD158" s="174">
        <f t="shared" si="43"/>
        <v>-2.9278267054042648</v>
      </c>
      <c r="AE158" s="173">
        <f t="shared" si="31"/>
        <v>0</v>
      </c>
      <c r="AF158" s="174" t="str">
        <f t="shared" si="32"/>
        <v>saniert</v>
      </c>
      <c r="AG158" s="174" cm="1">
        <f t="array" ref="AG158">IF(
    AE158 &gt; (IF(
        AF158 = "unsaniert",
        (MIN(IF(AF$1:AF$166="unsaniert",AE$1:AE$166)) + MAX(IF(AF$1:AF$166="unsaniert",AE$1:AE$166))) / 2,
        IF(
            AF158 = "teilsaniert",
            (MIN(IF(AF$1:AF$166="teilsaniert",AE$1:AE$166)) + MAX(IF(AF$1:AF$166="teilsaniert",AE$1:AE$166))) / 2,
            (MIN(IF(AF$1:AF$166="saniert",AE$1:AE$166)) + MAX(IF(AF$1:AF$166="saniert",AE$1:AE$166))) / 2
        )
    )),
    0,
    IF(
        AE157 &lt; (IF(
            AF158 = "unsaniert",
            (MIN(IF(AF$1:AF$166="unsaniert",AE$1:AE$166)) + MAX(IF(AF$1:AF$166="unsaniert",AE$1:AE$166))) / 2,
            IF(
                AF158 = "teilsaniert",
                (MIN(IF(AF$1:AF$166="teilsaniert",AE$1:AE$166)) + MAX(IF(AF$1:AF$166="teilsaniert",AE$1:AE$166))) / 2,
                (MIN(IF(AF$1:AF$166="saniert",AE$1:AE$166)) + MAX(IF(AF$1:AF$166="saniert",AE$1:AE$166))) / 2
            )
        )),
        0,
        AD158
    )
)</f>
        <v>0</v>
      </c>
      <c r="AH158" s="160"/>
      <c r="AI158" s="160"/>
      <c r="AJ158" s="160"/>
      <c r="AK158" s="174">
        <f t="shared" si="44"/>
        <v>-3.3152517523056568</v>
      </c>
      <c r="AL158" s="173">
        <f t="shared" si="33"/>
        <v>0</v>
      </c>
      <c r="AM158" s="174" t="str">
        <f t="shared" si="34"/>
        <v>saniert</v>
      </c>
      <c r="AN158" s="174" cm="1">
        <f t="array" ref="AN158">IF(
    AL158 &gt; (IF(
        AM158 = "unsaniert",
        (MIN(IF(AM$1:AM$166="unsaniert",AL$1:AL$166)) + MAX(IF(AM$1:AM$166="unsaniert",AL$1:AL$166))) / 2,
        IF(
            AM158 = "teilsaniert",
            (MIN(IF(AM$1:AM$166="teilsaniert",AL$1:AL$166)) + MAX(IF(AM$1:AM$166="teilsaniert",AL$1:AL$166))) / 2,
            (MIN(IF(AM$1:AM$166="saniert",AL$1:AL$166)) + MAX(IF(AM$1:AM$166="saniert",AL$1:AL$166))) / 2
        )
    )),
    0,
    IF(
        AL157 &lt; (IF(
            AM158 = "unsaniert",
            (MIN(IF(AM$1:AM$166="unsaniert",AL$1:AL$166)) + MAX(IF(AM$1:AM$166="unsaniert",AL$1:AL$166))) / 2,
            IF(
                AM158 = "teilsaniert",
                (MIN(IF(AM$1:AM$166="teilsaniert",AL$1:AL$166)) + MAX(IF(AM$1:AM$166="teilsaniert",AL$1:AL$166))) / 2,
                (MIN(IF(AM$1:AM$166="saniert",AL$1:AL$166)) + MAX(IF(AM$1:AM$166="saniert",AL$1:AL$166))) / 2
            )
        )),
        0,
        AK158
    )
)</f>
        <v>0</v>
      </c>
      <c r="AR158" s="174">
        <f t="shared" si="45"/>
        <v>-1.9773568674853006</v>
      </c>
      <c r="AS158" s="173">
        <f t="shared" si="35"/>
        <v>2.1444459739039001E-141</v>
      </c>
      <c r="AT158" s="174" t="str">
        <f t="shared" si="36"/>
        <v>saniert</v>
      </c>
      <c r="AU158" s="174" cm="1">
        <f t="array" ref="AU158">IF(
    AS158 &gt; (IF(
        AT158 = "unsaniert",
        (MIN(IF(AT$1:AT$166="unsaniert",AS$1:AS$166)) + MAX(IF(AT$1:AT$166="unsaniert",AS$1:AS$166))) / 2,
        IF(
            AT158 = "teilsaniert",
            (MIN(IF(AT$1:AT$166="teilsaniert",AS$1:AS$166)) + MAX(IF(AT$1:AT$166="teilsaniert",AS$1:AS$166))) / 2,
            (MIN(IF(AT$1:AT$166="saniert",AS$1:AS$166)) + MAX(IF(AT$1:AT$166="saniert",AS$1:AS$166))) / 2
        )
    )),
    0,
    IF(
        AS157 &lt; (IF(
            AT158 = "unsaniert",
            (MIN(IF(AT$1:AT$166="unsaniert",AS$1:AS$166)) + MAX(IF(AT$1:AT$166="unsaniert",AS$1:AS$166))) / 2,
            IF(
                AT158 = "teilsaniert",
                (MIN(IF(AT$1:AT$166="teilsaniert",AS$1:AS$166)) + MAX(IF(AT$1:AT$166="teilsaniert",AS$1:AS$166))) / 2,
                (MIN(IF(AT$1:AT$166="saniert",AS$1:AS$166)) + MAX(IF(AT$1:AT$166="saniert",AS$1:AS$166))) / 2
            )
        )),
        0,
        AR158
    )
)</f>
        <v>0</v>
      </c>
      <c r="AV158" s="160"/>
      <c r="AW158" s="160"/>
      <c r="AX158" s="160"/>
      <c r="AY158" s="174">
        <f t="shared" si="46"/>
        <v>-2.9642580508884899</v>
      </c>
      <c r="AZ158" s="173">
        <f t="shared" si="48"/>
        <v>0</v>
      </c>
      <c r="BA158" s="174" t="str">
        <f t="shared" si="49"/>
        <v>saniert</v>
      </c>
      <c r="BB158" s="174" cm="1">
        <f t="array" ref="BB158">IF(
    AZ158 &gt; (IF(
        BA158 = "unsaniert",
        (MIN(IF(BA$1:BA$166="unsaniert",AZ$1:AZ$166)) + MAX(IF(BA$1:BA$166="unsaniert",AZ$1:AZ$166))) / 2,
        IF(
            BA158 = "teilsaniert",
            (MIN(IF(BA$1:BA$166="teilsaniert",AZ$1:AZ$166)) + MAX(IF(BA$1:BA$166="teilsaniert",AZ$1:AZ$166))) / 2,
            (MIN(IF(BA$1:BA$166="saniert",AZ$1:AZ$166)) + MAX(IF(BA$1:BA$166="saniert",AZ$1:AZ$166))) / 2
        )
    )),
    0,
    IF(
        AZ157 &lt; (IF(
            BA158 = "unsaniert",
            (MIN(IF(BA$1:BA$166="unsaniert",AZ$1:AZ$166)) + MAX(IF(BA$1:BA$166="unsaniert",AZ$1:AZ$166))) / 2,
            IF(
                BA158 = "teilsaniert",
                (MIN(IF(BA$1:BA$166="teilsaniert",AZ$1:AZ$166)) + MAX(IF(BA$1:BA$166="teilsaniert",AZ$1:AZ$166))) / 2,
                (MIN(IF(BA$1:BA$166="saniert",AZ$1:AZ$166)) + MAX(IF(BA$1:BA$166="saniert",AZ$1:AZ$166))) / 2
            )
        )),
        0,
        AY158
    )
)</f>
        <v>0</v>
      </c>
      <c r="BC158" s="160"/>
      <c r="BD158" s="160"/>
      <c r="BE158" s="160"/>
      <c r="BF158" s="174">
        <f t="shared" si="47"/>
        <v>-3.1420028485338762</v>
      </c>
      <c r="BG158" s="173">
        <f t="shared" si="37"/>
        <v>0</v>
      </c>
      <c r="BH158" s="174" t="str">
        <f t="shared" si="38"/>
        <v>saniert</v>
      </c>
      <c r="BI158" s="174" cm="1">
        <f t="array" ref="BI158">IF(
    BG158 &gt; (IF(
        BH158 = "unsaniert",
        (MIN(IF(BH$1:BH$166="unsaniert",BG$1:BG$166)) + MAX(IF(BH$1:BH$166="unsaniert",BG$1:BG$166))) / 2,
        IF(
            BH158 = "teilsaniert",
            (MIN(IF(BH$1:BH$166="teilsaniert",BG$1:BG$166)) + MAX(IF(BH$1:BH$166="teilsaniert",BG$1:BG$166))) / 2,
            (MIN(IF(BH$1:BH$166="saniert",BG$1:BG$166)) + MAX(IF(BH$1:BH$166="saniert",BG$1:BG$166))) / 2
        )
    )),
    0,
    IF(
        BG157 &lt; (IF(
            BH158 = "unsaniert",
            (MIN(IF(BH$1:BH$166="unsaniert",BG$1:BG$166)) + MAX(IF(BH$1:BH$166="unsaniert",BG$1:BG$166))) / 2,
            IF(
                BH158 = "teilsaniert",
                (MIN(IF(BH$1:BH$166="teilsaniert",BG$1:BG$166)) + MAX(IF(BH$1:BH$166="teilsaniert",BG$1:BG$166))) / 2,
                (MIN(IF(BH$1:BH$166="saniert",BG$1:BG$166)) + MAX(IF(BH$1:BH$166="saniert",BG$1:BG$166))) / 2
            )
        )),
        0,
        BF158
    )
)</f>
        <v>0</v>
      </c>
    </row>
    <row r="159" spans="2:61">
      <c r="B159" s="174">
        <f t="shared" si="39"/>
        <v>-2.4057274690470623</v>
      </c>
      <c r="C159" s="173">
        <f>_xlfn.NORM.DIST(B159, B5,C5, TRUE)</f>
        <v>0</v>
      </c>
      <c r="D159" s="174" t="str">
        <f t="shared" si="26"/>
        <v>saniert</v>
      </c>
      <c r="E159" s="174" cm="1">
        <f t="array" ref="E159">IF(
    C159 &gt; (IF(
        D159 = "unsaniert",
        (MIN(IF(D$1:D$166="unsaniert",C$1:C$166)) + MAX(IF(D$1:D$166="unsaniert",C$1:C$166))) / 2,
        IF(
            D159 = "teilsaniert",
            (MIN(IF(D$1:D$166="teilsaniert",C$1:C$166)) + MAX(IF(D$1:D$166="teilsaniert",C$1:C$166))) / 2,
            (MIN(IF(D$1:D$166="saniert",C$1:C$166)) + MAX(IF(D$1:D$166="saniert",C$1:C$166))) / 2
        )
    )),
    0,
    IF(
        C158 &lt; (IF(
            D159 = "unsaniert",
            (MIN(IF(D$1:D$166="unsaniert",C$1:C$166)) + MAX(IF(D$1:D$166="unsaniert",C$1:C$166))) / 2,
            IF(
                D159 = "teilsaniert",
                (MIN(IF(D$1:D$166="teilsaniert",C$1:C$166)) + MAX(IF(D$1:D$166="teilsaniert",C$1:C$166))) / 2,
                (MIN(IF(D$1:D$166="saniert",C$1:C$166)) + MAX(IF(D$1:D$166="saniert",C$1:C$166))) / 2
            )
        )),
        0,
        B159
    )
)</f>
        <v>0</v>
      </c>
      <c r="H159" s="160"/>
      <c r="I159" s="174">
        <f t="shared" si="40"/>
        <v>-2.9529730766585618</v>
      </c>
      <c r="J159" s="173">
        <f>_xlfn.NORM.DIST(I159, I5,J5, TRUE)</f>
        <v>0</v>
      </c>
      <c r="K159" s="174" t="str">
        <f t="shared" si="27"/>
        <v>saniert</v>
      </c>
      <c r="L159" s="174" cm="1">
        <f t="array" ref="L159">IF(
    J159 &gt; (IF(
        K159 = "unsaniert",
        (MIN(IF(K$1:K$166="unsaniert",J$1:J$166)) + MAX(IF(K$1:K$166="unsaniert",J$1:J$166))) / 2,
        IF(
            K159 = "teilsaniert",
            (MIN(IF(K$1:K$166="teilsaniert",J$1:J$166)) + MAX(IF(K$1:K$166="teilsaniert",J$1:J$166))) / 2,
            (MIN(IF(K$1:K$166="saniert",J$1:J$166)) + MAX(IF(K$1:K$166="saniert",J$1:J$166))) / 2
        )
    )),
    0,
    IF(
        J158 &lt; (IF(
            K159 = "unsaniert",
            (MIN(IF(K$1:K$166="unsaniert",J$1:J$166)) + MAX(IF(K$1:K$166="unsaniert",J$1:J$166))) / 2,
            IF(
                K159 = "teilsaniert",
                (MIN(IF(K$1:K$166="teilsaniert",J$1:J$166)) + MAX(IF(K$1:K$166="teilsaniert",J$1:J$166))) / 2,
                (MIN(IF(K$1:K$166="saniert",J$1:J$166)) + MAX(IF(K$1:K$166="saniert",J$1:J$166))) / 2
            )
        )),
        0,
        I159
    )
)</f>
        <v>0</v>
      </c>
      <c r="O159" s="160"/>
      <c r="P159" s="174">
        <f t="shared" si="41"/>
        <v>-3.3792196806393919</v>
      </c>
      <c r="Q159" s="173">
        <f>_xlfn.NORM.DIST(P159, P5,Q5, TRUE)</f>
        <v>0</v>
      </c>
      <c r="R159" s="174" t="str">
        <f t="shared" si="28"/>
        <v>saniert</v>
      </c>
      <c r="S159" s="174" cm="1">
        <f t="array" ref="S159">IF(
    Q159 &gt; (IF(
        R159 = "unsaniert",
        (MIN(IF(R$1:R$166="unsaniert",Q$1:Q$166)) + MAX(IF(R$1:R$166="unsaniert",Q$1:Q$166))) / 2,
        IF(
            R159 = "teilsaniert",
            (MIN(IF(R$1:R$166="teilsaniert",Q$1:Q$166)) + MAX(IF(R$1:R$166="teilsaniert",Q$1:Q$166))) / 2,
            (MIN(IF(R$1:R$166="saniert",Q$1:Q$166)) + MAX(IF(R$1:R$166="saniert",Q$1:Q$166))) / 2
        )
    )),
    0,
    IF(
        Q158 &lt; (IF(
            R159 = "unsaniert",
            (MIN(IF(R$1:R$166="unsaniert",Q$1:Q$166)) + MAX(IF(R$1:R$166="unsaniert",Q$1:Q$166))) / 2,
            IF(
                R159 = "teilsaniert",
                (MIN(IF(R$1:R$166="teilsaniert",Q$1:Q$166)) + MAX(IF(R$1:R$166="teilsaniert",Q$1:Q$166))) / 2,
                (MIN(IF(R$1:R$166="saniert",Q$1:Q$166)) + MAX(IF(R$1:R$166="saniert",Q$1:Q$166))) / 2
            )
        )),
        0,
        P159
    )
)</f>
        <v>0</v>
      </c>
      <c r="W159" s="174">
        <f t="shared" si="42"/>
        <v>-2.4023624844691689</v>
      </c>
      <c r="X159" s="173">
        <f t="shared" si="29"/>
        <v>0</v>
      </c>
      <c r="Y159" s="174" t="str">
        <f t="shared" si="30"/>
        <v>saniert</v>
      </c>
      <c r="Z159" s="174" cm="1">
        <f t="array" ref="Z159">IF(
    X159 &gt; (IF(
        Y159 = "unsaniert",
        (MIN(IF(Y$29:Y$166="unsaniert",X$29:X$166)) + MAX(IF(Y$29:Y$166="unsaniert",X$29:X$166))) / 2,
        IF(
            Y159 = "teilsaniert",
            (MIN(IF(Y$29:Y$166="teilsaniert",X$29:X$166)) + MAX(IF(Y$29:Y$166="teilsaniert",X$29:X$166))) / 2,
            (MIN(IF(Y$29:Y$166="saniert",X$29:X$166)) + MAX(IF(Y$29:Y$166="saniert",X$29:X$166))) / 2
        )
    )),
    0,
    IF(
        X158 &lt; (IF(
            Y159 = "unsaniert",
            (MIN(IF(Y$29:Y$166="unsaniert",X$29:X$166)) + MAX(IF(Y$29:Y$166="unsaniert",X$29:X$166))) / 2,
            IF(
                Y159 = "teilsaniert",
                (MIN(IF(Y$29:Y$166="teilsaniert",X$29:X$166)) + MAX(IF(Y$29:Y$166="teilsaniert",X$29:X$166))) / 2,
                (MIN(IF(Y$29:Y$166="saniert",X$29:X$166)) + MAX(IF(Y$29:Y$166="saniert",X$29:X$166))) / 2
            )
        )),
        0,
        W159
    )
)</f>
        <v>0</v>
      </c>
      <c r="AA159" s="160"/>
      <c r="AB159" s="160"/>
      <c r="AC159" s="160"/>
      <c r="AD159" s="174">
        <f t="shared" si="43"/>
        <v>-2.9578267054042646</v>
      </c>
      <c r="AE159" s="173">
        <f t="shared" si="31"/>
        <v>0</v>
      </c>
      <c r="AF159" s="174" t="str">
        <f t="shared" si="32"/>
        <v>saniert</v>
      </c>
      <c r="AG159" s="174" cm="1">
        <f t="array" ref="AG159">IF(
    AE159 &gt; (IF(
        AF159 = "unsaniert",
        (MIN(IF(AF$1:AF$166="unsaniert",AE$1:AE$166)) + MAX(IF(AF$1:AF$166="unsaniert",AE$1:AE$166))) / 2,
        IF(
            AF159 = "teilsaniert",
            (MIN(IF(AF$1:AF$166="teilsaniert",AE$1:AE$166)) + MAX(IF(AF$1:AF$166="teilsaniert",AE$1:AE$166))) / 2,
            (MIN(IF(AF$1:AF$166="saniert",AE$1:AE$166)) + MAX(IF(AF$1:AF$166="saniert",AE$1:AE$166))) / 2
        )
    )),
    0,
    IF(
        AE158 &lt; (IF(
            AF159 = "unsaniert",
            (MIN(IF(AF$1:AF$166="unsaniert",AE$1:AE$166)) + MAX(IF(AF$1:AF$166="unsaniert",AE$1:AE$166))) / 2,
            IF(
                AF159 = "teilsaniert",
                (MIN(IF(AF$1:AF$166="teilsaniert",AE$1:AE$166)) + MAX(IF(AF$1:AF$166="teilsaniert",AE$1:AE$166))) / 2,
                (MIN(IF(AF$1:AF$166="saniert",AE$1:AE$166)) + MAX(IF(AF$1:AF$166="saniert",AE$1:AE$166))) / 2
            )
        )),
        0,
        AD159
    )
)</f>
        <v>0</v>
      </c>
      <c r="AH159" s="160"/>
      <c r="AI159" s="160"/>
      <c r="AJ159" s="160"/>
      <c r="AK159" s="174">
        <f t="shared" si="44"/>
        <v>-3.3452517523056566</v>
      </c>
      <c r="AL159" s="173">
        <f t="shared" si="33"/>
        <v>0</v>
      </c>
      <c r="AM159" s="174" t="str">
        <f t="shared" si="34"/>
        <v>saniert</v>
      </c>
      <c r="AN159" s="174" cm="1">
        <f t="array" ref="AN159">IF(
    AL159 &gt; (IF(
        AM159 = "unsaniert",
        (MIN(IF(AM$1:AM$166="unsaniert",AL$1:AL$166)) + MAX(IF(AM$1:AM$166="unsaniert",AL$1:AL$166))) / 2,
        IF(
            AM159 = "teilsaniert",
            (MIN(IF(AM$1:AM$166="teilsaniert",AL$1:AL$166)) + MAX(IF(AM$1:AM$166="teilsaniert",AL$1:AL$166))) / 2,
            (MIN(IF(AM$1:AM$166="saniert",AL$1:AL$166)) + MAX(IF(AM$1:AM$166="saniert",AL$1:AL$166))) / 2
        )
    )),
    0,
    IF(
        AL158 &lt; (IF(
            AM159 = "unsaniert",
            (MIN(IF(AM$1:AM$166="unsaniert",AL$1:AL$166)) + MAX(IF(AM$1:AM$166="unsaniert",AL$1:AL$166))) / 2,
            IF(
                AM159 = "teilsaniert",
                (MIN(IF(AM$1:AM$166="teilsaniert",AL$1:AL$166)) + MAX(IF(AM$1:AM$166="teilsaniert",AL$1:AL$166))) / 2,
                (MIN(IF(AM$1:AM$166="saniert",AL$1:AL$166)) + MAX(IF(AM$1:AM$166="saniert",AL$1:AL$166))) / 2
            )
        )),
        0,
        AK159
    )
)</f>
        <v>0</v>
      </c>
      <c r="AR159" s="174">
        <f t="shared" si="45"/>
        <v>-2.0073568674853006</v>
      </c>
      <c r="AS159" s="173">
        <f t="shared" si="35"/>
        <v>6.1667679849059736E-144</v>
      </c>
      <c r="AT159" s="174" t="str">
        <f t="shared" si="36"/>
        <v>saniert</v>
      </c>
      <c r="AU159" s="174" cm="1">
        <f t="array" ref="AU159">IF(
    AS159 &gt; (IF(
        AT159 = "unsaniert",
        (MIN(IF(AT$1:AT$166="unsaniert",AS$1:AS$166)) + MAX(IF(AT$1:AT$166="unsaniert",AS$1:AS$166))) / 2,
        IF(
            AT159 = "teilsaniert",
            (MIN(IF(AT$1:AT$166="teilsaniert",AS$1:AS$166)) + MAX(IF(AT$1:AT$166="teilsaniert",AS$1:AS$166))) / 2,
            (MIN(IF(AT$1:AT$166="saniert",AS$1:AS$166)) + MAX(IF(AT$1:AT$166="saniert",AS$1:AS$166))) / 2
        )
    )),
    0,
    IF(
        AS158 &lt; (IF(
            AT159 = "unsaniert",
            (MIN(IF(AT$1:AT$166="unsaniert",AS$1:AS$166)) + MAX(IF(AT$1:AT$166="unsaniert",AS$1:AS$166))) / 2,
            IF(
                AT159 = "teilsaniert",
                (MIN(IF(AT$1:AT$166="teilsaniert",AS$1:AS$166)) + MAX(IF(AT$1:AT$166="teilsaniert",AS$1:AS$166))) / 2,
                (MIN(IF(AT$1:AT$166="saniert",AS$1:AS$166)) + MAX(IF(AT$1:AT$166="saniert",AS$1:AS$166))) / 2
            )
        )),
        0,
        AR159
    )
)</f>
        <v>0</v>
      </c>
      <c r="AV159" s="160"/>
      <c r="AW159" s="160"/>
      <c r="AX159" s="160"/>
      <c r="AY159" s="174">
        <f t="shared" si="46"/>
        <v>-2.9942580508884897</v>
      </c>
      <c r="AZ159" s="173">
        <f t="shared" si="48"/>
        <v>0</v>
      </c>
      <c r="BA159" s="174" t="str">
        <f t="shared" si="49"/>
        <v>saniert</v>
      </c>
      <c r="BB159" s="174" cm="1">
        <f t="array" ref="BB159">IF(
    AZ159 &gt; (IF(
        BA159 = "unsaniert",
        (MIN(IF(BA$1:BA$166="unsaniert",AZ$1:AZ$166)) + MAX(IF(BA$1:BA$166="unsaniert",AZ$1:AZ$166))) / 2,
        IF(
            BA159 = "teilsaniert",
            (MIN(IF(BA$1:BA$166="teilsaniert",AZ$1:AZ$166)) + MAX(IF(BA$1:BA$166="teilsaniert",AZ$1:AZ$166))) / 2,
            (MIN(IF(BA$1:BA$166="saniert",AZ$1:AZ$166)) + MAX(IF(BA$1:BA$166="saniert",AZ$1:AZ$166))) / 2
        )
    )),
    0,
    IF(
        AZ158 &lt; (IF(
            BA159 = "unsaniert",
            (MIN(IF(BA$1:BA$166="unsaniert",AZ$1:AZ$166)) + MAX(IF(BA$1:BA$166="unsaniert",AZ$1:AZ$166))) / 2,
            IF(
                BA159 = "teilsaniert",
                (MIN(IF(BA$1:BA$166="teilsaniert",AZ$1:AZ$166)) + MAX(IF(BA$1:BA$166="teilsaniert",AZ$1:AZ$166))) / 2,
                (MIN(IF(BA$1:BA$166="saniert",AZ$1:AZ$166)) + MAX(IF(BA$1:BA$166="saniert",AZ$1:AZ$166))) / 2
            )
        )),
        0,
        AY159
    )
)</f>
        <v>0</v>
      </c>
      <c r="BC159" s="160"/>
      <c r="BD159" s="160"/>
      <c r="BE159" s="160"/>
      <c r="BF159" s="174">
        <f t="shared" si="47"/>
        <v>-3.172002848533876</v>
      </c>
      <c r="BG159" s="173">
        <f t="shared" si="37"/>
        <v>0</v>
      </c>
      <c r="BH159" s="174" t="str">
        <f t="shared" si="38"/>
        <v>saniert</v>
      </c>
      <c r="BI159" s="174" cm="1">
        <f t="array" ref="BI159">IF(
    BG159 &gt; (IF(
        BH159 = "unsaniert",
        (MIN(IF(BH$1:BH$166="unsaniert",BG$1:BG$166)) + MAX(IF(BH$1:BH$166="unsaniert",BG$1:BG$166))) / 2,
        IF(
            BH159 = "teilsaniert",
            (MIN(IF(BH$1:BH$166="teilsaniert",BG$1:BG$166)) + MAX(IF(BH$1:BH$166="teilsaniert",BG$1:BG$166))) / 2,
            (MIN(IF(BH$1:BH$166="saniert",BG$1:BG$166)) + MAX(IF(BH$1:BH$166="saniert",BG$1:BG$166))) / 2
        )
    )),
    0,
    IF(
        BG158 &lt; (IF(
            BH159 = "unsaniert",
            (MIN(IF(BH$1:BH$166="unsaniert",BG$1:BG$166)) + MAX(IF(BH$1:BH$166="unsaniert",BG$1:BG$166))) / 2,
            IF(
                BH159 = "teilsaniert",
                (MIN(IF(BH$1:BH$166="teilsaniert",BG$1:BG$166)) + MAX(IF(BH$1:BH$166="teilsaniert",BG$1:BG$166))) / 2,
                (MIN(IF(BH$1:BH$166="saniert",BG$1:BG$166)) + MAX(IF(BH$1:BH$166="saniert",BG$1:BG$166))) / 2
            )
        )),
        0,
        BF159
    )
)</f>
        <v>0</v>
      </c>
    </row>
    <row r="160" spans="2:61">
      <c r="B160" s="174">
        <f t="shared" si="39"/>
        <v>-2.4357274690470621</v>
      </c>
      <c r="C160" s="173">
        <f>_xlfn.NORM.DIST(B160, B5,C5, TRUE)</f>
        <v>0</v>
      </c>
      <c r="D160" s="174" t="str">
        <f t="shared" si="26"/>
        <v>saniert</v>
      </c>
      <c r="E160" s="174" cm="1">
        <f t="array" ref="E160">IF(
    C160 &gt; (IF(
        D160 = "unsaniert",
        (MIN(IF(D$1:D$166="unsaniert",C$1:C$166)) + MAX(IF(D$1:D$166="unsaniert",C$1:C$166))) / 2,
        IF(
            D160 = "teilsaniert",
            (MIN(IF(D$1:D$166="teilsaniert",C$1:C$166)) + MAX(IF(D$1:D$166="teilsaniert",C$1:C$166))) / 2,
            (MIN(IF(D$1:D$166="saniert",C$1:C$166)) + MAX(IF(D$1:D$166="saniert",C$1:C$166))) / 2
        )
    )),
    0,
    IF(
        C159 &lt; (IF(
            D160 = "unsaniert",
            (MIN(IF(D$1:D$166="unsaniert",C$1:C$166)) + MAX(IF(D$1:D$166="unsaniert",C$1:C$166))) / 2,
            IF(
                D160 = "teilsaniert",
                (MIN(IF(D$1:D$166="teilsaniert",C$1:C$166)) + MAX(IF(D$1:D$166="teilsaniert",C$1:C$166))) / 2,
                (MIN(IF(D$1:D$166="saniert",C$1:C$166)) + MAX(IF(D$1:D$166="saniert",C$1:C$166))) / 2
            )
        )),
        0,
        B160
    )
)</f>
        <v>0</v>
      </c>
      <c r="H160" s="160"/>
      <c r="I160" s="174">
        <f t="shared" si="40"/>
        <v>-2.9829730766585616</v>
      </c>
      <c r="J160" s="173">
        <f>_xlfn.NORM.DIST(I160, I5,J5, TRUE)</f>
        <v>0</v>
      </c>
      <c r="K160" s="174" t="str">
        <f t="shared" si="27"/>
        <v>saniert</v>
      </c>
      <c r="L160" s="174" cm="1">
        <f t="array" ref="L160">IF(
    J160 &gt; (IF(
        K160 = "unsaniert",
        (MIN(IF(K$1:K$166="unsaniert",J$1:J$166)) + MAX(IF(K$1:K$166="unsaniert",J$1:J$166))) / 2,
        IF(
            K160 = "teilsaniert",
            (MIN(IF(K$1:K$166="teilsaniert",J$1:J$166)) + MAX(IF(K$1:K$166="teilsaniert",J$1:J$166))) / 2,
            (MIN(IF(K$1:K$166="saniert",J$1:J$166)) + MAX(IF(K$1:K$166="saniert",J$1:J$166))) / 2
        )
    )),
    0,
    IF(
        J159 &lt; (IF(
            K160 = "unsaniert",
            (MIN(IF(K$1:K$166="unsaniert",J$1:J$166)) + MAX(IF(K$1:K$166="unsaniert",J$1:J$166))) / 2,
            IF(
                K160 = "teilsaniert",
                (MIN(IF(K$1:K$166="teilsaniert",J$1:J$166)) + MAX(IF(K$1:K$166="teilsaniert",J$1:J$166))) / 2,
                (MIN(IF(K$1:K$166="saniert",J$1:J$166)) + MAX(IF(K$1:K$166="saniert",J$1:J$166))) / 2
            )
        )),
        0,
        I160
    )
)</f>
        <v>0</v>
      </c>
      <c r="O160" s="160"/>
      <c r="P160" s="174">
        <f t="shared" si="41"/>
        <v>-3.4092196806393917</v>
      </c>
      <c r="Q160" s="173">
        <f>_xlfn.NORM.DIST(P160, P5,Q5, TRUE)</f>
        <v>0</v>
      </c>
      <c r="R160" s="174" t="str">
        <f t="shared" si="28"/>
        <v>saniert</v>
      </c>
      <c r="S160" s="174" cm="1">
        <f t="array" ref="S160">IF(
    Q160 &gt; (IF(
        R160 = "unsaniert",
        (MIN(IF(R$1:R$166="unsaniert",Q$1:Q$166)) + MAX(IF(R$1:R$166="unsaniert",Q$1:Q$166))) / 2,
        IF(
            R160 = "teilsaniert",
            (MIN(IF(R$1:R$166="teilsaniert",Q$1:Q$166)) + MAX(IF(R$1:R$166="teilsaniert",Q$1:Q$166))) / 2,
            (MIN(IF(R$1:R$166="saniert",Q$1:Q$166)) + MAX(IF(R$1:R$166="saniert",Q$1:Q$166))) / 2
        )
    )),
    0,
    IF(
        Q159 &lt; (IF(
            R160 = "unsaniert",
            (MIN(IF(R$1:R$166="unsaniert",Q$1:Q$166)) + MAX(IF(R$1:R$166="unsaniert",Q$1:Q$166))) / 2,
            IF(
                R160 = "teilsaniert",
                (MIN(IF(R$1:R$166="teilsaniert",Q$1:Q$166)) + MAX(IF(R$1:R$166="teilsaniert",Q$1:Q$166))) / 2,
                (MIN(IF(R$1:R$166="saniert",Q$1:Q$166)) + MAX(IF(R$1:R$166="saniert",Q$1:Q$166))) / 2
            )
        )),
        0,
        P160
    )
)</f>
        <v>0</v>
      </c>
      <c r="W160" s="174">
        <f t="shared" si="42"/>
        <v>-2.4323624844691687</v>
      </c>
      <c r="X160" s="173">
        <f t="shared" si="29"/>
        <v>0</v>
      </c>
      <c r="Y160" s="174" t="str">
        <f t="shared" si="30"/>
        <v>saniert</v>
      </c>
      <c r="Z160" s="174" cm="1">
        <f t="array" ref="Z160">IF(
    X160 &gt; (IF(
        Y160 = "unsaniert",
        (MIN(IF(Y$29:Y$166="unsaniert",X$29:X$166)) + MAX(IF(Y$29:Y$166="unsaniert",X$29:X$166))) / 2,
        IF(
            Y160 = "teilsaniert",
            (MIN(IF(Y$29:Y$166="teilsaniert",X$29:X$166)) + MAX(IF(Y$29:Y$166="teilsaniert",X$29:X$166))) / 2,
            (MIN(IF(Y$29:Y$166="saniert",X$29:X$166)) + MAX(IF(Y$29:Y$166="saniert",X$29:X$166))) / 2
        )
    )),
    0,
    IF(
        X159 &lt; (IF(
            Y160 = "unsaniert",
            (MIN(IF(Y$29:Y$166="unsaniert",X$29:X$166)) + MAX(IF(Y$29:Y$166="unsaniert",X$29:X$166))) / 2,
            IF(
                Y160 = "teilsaniert",
                (MIN(IF(Y$29:Y$166="teilsaniert",X$29:X$166)) + MAX(IF(Y$29:Y$166="teilsaniert",X$29:X$166))) / 2,
                (MIN(IF(Y$29:Y$166="saniert",X$29:X$166)) + MAX(IF(Y$29:Y$166="saniert",X$29:X$166))) / 2
            )
        )),
        0,
        W160
    )
)</f>
        <v>0</v>
      </c>
      <c r="AA160" s="160"/>
      <c r="AB160" s="160"/>
      <c r="AC160" s="160"/>
      <c r="AD160" s="174">
        <f t="shared" si="43"/>
        <v>-2.9878267054042644</v>
      </c>
      <c r="AE160" s="173">
        <f t="shared" si="31"/>
        <v>0</v>
      </c>
      <c r="AF160" s="174" t="str">
        <f t="shared" si="32"/>
        <v>saniert</v>
      </c>
      <c r="AG160" s="174" cm="1">
        <f t="array" ref="AG160">IF(
    AE160 &gt; (IF(
        AF160 = "unsaniert",
        (MIN(IF(AF$1:AF$166="unsaniert",AE$1:AE$166)) + MAX(IF(AF$1:AF$166="unsaniert",AE$1:AE$166))) / 2,
        IF(
            AF160 = "teilsaniert",
            (MIN(IF(AF$1:AF$166="teilsaniert",AE$1:AE$166)) + MAX(IF(AF$1:AF$166="teilsaniert",AE$1:AE$166))) / 2,
            (MIN(IF(AF$1:AF$166="saniert",AE$1:AE$166)) + MAX(IF(AF$1:AF$166="saniert",AE$1:AE$166))) / 2
        )
    )),
    0,
    IF(
        AE159 &lt; (IF(
            AF160 = "unsaniert",
            (MIN(IF(AF$1:AF$166="unsaniert",AE$1:AE$166)) + MAX(IF(AF$1:AF$166="unsaniert",AE$1:AE$166))) / 2,
            IF(
                AF160 = "teilsaniert",
                (MIN(IF(AF$1:AF$166="teilsaniert",AE$1:AE$166)) + MAX(IF(AF$1:AF$166="teilsaniert",AE$1:AE$166))) / 2,
                (MIN(IF(AF$1:AF$166="saniert",AE$1:AE$166)) + MAX(IF(AF$1:AF$166="saniert",AE$1:AE$166))) / 2
            )
        )),
        0,
        AD160
    )
)</f>
        <v>0</v>
      </c>
      <c r="AH160" s="160"/>
      <c r="AI160" s="160"/>
      <c r="AJ160" s="160"/>
      <c r="AK160" s="174">
        <f t="shared" si="44"/>
        <v>-3.3752517523056564</v>
      </c>
      <c r="AL160" s="173">
        <f t="shared" si="33"/>
        <v>0</v>
      </c>
      <c r="AM160" s="174" t="str">
        <f t="shared" si="34"/>
        <v>saniert</v>
      </c>
      <c r="AN160" s="174" cm="1">
        <f t="array" ref="AN160">IF(
    AL160 &gt; (IF(
        AM160 = "unsaniert",
        (MIN(IF(AM$1:AM$166="unsaniert",AL$1:AL$166)) + MAX(IF(AM$1:AM$166="unsaniert",AL$1:AL$166))) / 2,
        IF(
            AM160 = "teilsaniert",
            (MIN(IF(AM$1:AM$166="teilsaniert",AL$1:AL$166)) + MAX(IF(AM$1:AM$166="teilsaniert",AL$1:AL$166))) / 2,
            (MIN(IF(AM$1:AM$166="saniert",AL$1:AL$166)) + MAX(IF(AM$1:AM$166="saniert",AL$1:AL$166))) / 2
        )
    )),
    0,
    IF(
        AL159 &lt; (IF(
            AM160 = "unsaniert",
            (MIN(IF(AM$1:AM$166="unsaniert",AL$1:AL$166)) + MAX(IF(AM$1:AM$166="unsaniert",AL$1:AL$166))) / 2,
            IF(
                AM160 = "teilsaniert",
                (MIN(IF(AM$1:AM$166="teilsaniert",AL$1:AL$166)) + MAX(IF(AM$1:AM$166="teilsaniert",AL$1:AL$166))) / 2,
                (MIN(IF(AM$1:AM$166="saniert",AL$1:AL$166)) + MAX(IF(AM$1:AM$166="saniert",AL$1:AL$166))) / 2
            )
        )),
        0,
        AK160
    )
)</f>
        <v>0</v>
      </c>
      <c r="AR160" s="174">
        <f t="shared" si="45"/>
        <v>-2.0373568674853004</v>
      </c>
      <c r="AS160" s="173">
        <f t="shared" si="35"/>
        <v>1.6821454233970165E-146</v>
      </c>
      <c r="AT160" s="174" t="str">
        <f t="shared" si="36"/>
        <v>saniert</v>
      </c>
      <c r="AU160" s="174" cm="1">
        <f t="array" ref="AU160">IF(
    AS160 &gt; (IF(
        AT160 = "unsaniert",
        (MIN(IF(AT$1:AT$166="unsaniert",AS$1:AS$166)) + MAX(IF(AT$1:AT$166="unsaniert",AS$1:AS$166))) / 2,
        IF(
            AT160 = "teilsaniert",
            (MIN(IF(AT$1:AT$166="teilsaniert",AS$1:AS$166)) + MAX(IF(AT$1:AT$166="teilsaniert",AS$1:AS$166))) / 2,
            (MIN(IF(AT$1:AT$166="saniert",AS$1:AS$166)) + MAX(IF(AT$1:AT$166="saniert",AS$1:AS$166))) / 2
        )
    )),
    0,
    IF(
        AS159 &lt; (IF(
            AT160 = "unsaniert",
            (MIN(IF(AT$1:AT$166="unsaniert",AS$1:AS$166)) + MAX(IF(AT$1:AT$166="unsaniert",AS$1:AS$166))) / 2,
            IF(
                AT160 = "teilsaniert",
                (MIN(IF(AT$1:AT$166="teilsaniert",AS$1:AS$166)) + MAX(IF(AT$1:AT$166="teilsaniert",AS$1:AS$166))) / 2,
                (MIN(IF(AT$1:AT$166="saniert",AS$1:AS$166)) + MAX(IF(AT$1:AT$166="saniert",AS$1:AS$166))) / 2
            )
        )),
        0,
        AR160
    )
)</f>
        <v>0</v>
      </c>
      <c r="AV160" s="160"/>
      <c r="AW160" s="160"/>
      <c r="AX160" s="160"/>
      <c r="AY160" s="174">
        <f t="shared" si="46"/>
        <v>-3.0242580508884895</v>
      </c>
      <c r="AZ160" s="173">
        <f t="shared" si="48"/>
        <v>0</v>
      </c>
      <c r="BA160" s="174" t="str">
        <f t="shared" si="49"/>
        <v>saniert</v>
      </c>
      <c r="BB160" s="174" cm="1">
        <f t="array" ref="BB160">IF(
    AZ160 &gt; (IF(
        BA160 = "unsaniert",
        (MIN(IF(BA$1:BA$166="unsaniert",AZ$1:AZ$166)) + MAX(IF(BA$1:BA$166="unsaniert",AZ$1:AZ$166))) / 2,
        IF(
            BA160 = "teilsaniert",
            (MIN(IF(BA$1:BA$166="teilsaniert",AZ$1:AZ$166)) + MAX(IF(BA$1:BA$166="teilsaniert",AZ$1:AZ$166))) / 2,
            (MIN(IF(BA$1:BA$166="saniert",AZ$1:AZ$166)) + MAX(IF(BA$1:BA$166="saniert",AZ$1:AZ$166))) / 2
        )
    )),
    0,
    IF(
        AZ159 &lt; (IF(
            BA160 = "unsaniert",
            (MIN(IF(BA$1:BA$166="unsaniert",AZ$1:AZ$166)) + MAX(IF(BA$1:BA$166="unsaniert",AZ$1:AZ$166))) / 2,
            IF(
                BA160 = "teilsaniert",
                (MIN(IF(BA$1:BA$166="teilsaniert",AZ$1:AZ$166)) + MAX(IF(BA$1:BA$166="teilsaniert",AZ$1:AZ$166))) / 2,
                (MIN(IF(BA$1:BA$166="saniert",AZ$1:AZ$166)) + MAX(IF(BA$1:BA$166="saniert",AZ$1:AZ$166))) / 2
            )
        )),
        0,
        AY160
    )
)</f>
        <v>0</v>
      </c>
      <c r="BC160" s="160"/>
      <c r="BD160" s="160"/>
      <c r="BE160" s="160"/>
      <c r="BF160" s="174">
        <f t="shared" si="47"/>
        <v>-3.2020028485338758</v>
      </c>
      <c r="BG160" s="173">
        <f t="shared" si="37"/>
        <v>0</v>
      </c>
      <c r="BH160" s="174" t="str">
        <f t="shared" si="38"/>
        <v>saniert</v>
      </c>
      <c r="BI160" s="174" cm="1">
        <f t="array" ref="BI160">IF(
    BG160 &gt; (IF(
        BH160 = "unsaniert",
        (MIN(IF(BH$1:BH$166="unsaniert",BG$1:BG$166)) + MAX(IF(BH$1:BH$166="unsaniert",BG$1:BG$166))) / 2,
        IF(
            BH160 = "teilsaniert",
            (MIN(IF(BH$1:BH$166="teilsaniert",BG$1:BG$166)) + MAX(IF(BH$1:BH$166="teilsaniert",BG$1:BG$166))) / 2,
            (MIN(IF(BH$1:BH$166="saniert",BG$1:BG$166)) + MAX(IF(BH$1:BH$166="saniert",BG$1:BG$166))) / 2
        )
    )),
    0,
    IF(
        BG159 &lt; (IF(
            BH160 = "unsaniert",
            (MIN(IF(BH$1:BH$166="unsaniert",BG$1:BG$166)) + MAX(IF(BH$1:BH$166="unsaniert",BG$1:BG$166))) / 2,
            IF(
                BH160 = "teilsaniert",
                (MIN(IF(BH$1:BH$166="teilsaniert",BG$1:BG$166)) + MAX(IF(BH$1:BH$166="teilsaniert",BG$1:BG$166))) / 2,
                (MIN(IF(BH$1:BH$166="saniert",BG$1:BG$166)) + MAX(IF(BH$1:BH$166="saniert",BG$1:BG$166))) / 2
            )
        )),
        0,
        BF160
    )
)</f>
        <v>0</v>
      </c>
    </row>
    <row r="161" spans="2:61">
      <c r="B161" s="174">
        <f t="shared" si="39"/>
        <v>-2.4657274690470619</v>
      </c>
      <c r="C161" s="173">
        <f>_xlfn.NORM.DIST(B161, B5,C5, TRUE)</f>
        <v>0</v>
      </c>
      <c r="D161" s="174" t="str">
        <f t="shared" si="26"/>
        <v>saniert</v>
      </c>
      <c r="E161" s="174" cm="1">
        <f t="array" ref="E161">IF(
    C161 &gt; (IF(
        D161 = "unsaniert",
        (MIN(IF(D$1:D$166="unsaniert",C$1:C$166)) + MAX(IF(D$1:D$166="unsaniert",C$1:C$166))) / 2,
        IF(
            D161 = "teilsaniert",
            (MIN(IF(D$1:D$166="teilsaniert",C$1:C$166)) + MAX(IF(D$1:D$166="teilsaniert",C$1:C$166))) / 2,
            (MIN(IF(D$1:D$166="saniert",C$1:C$166)) + MAX(IF(D$1:D$166="saniert",C$1:C$166))) / 2
        )
    )),
    0,
    IF(
        C160 &lt; (IF(
            D161 = "unsaniert",
            (MIN(IF(D$1:D$166="unsaniert",C$1:C$166)) + MAX(IF(D$1:D$166="unsaniert",C$1:C$166))) / 2,
            IF(
                D161 = "teilsaniert",
                (MIN(IF(D$1:D$166="teilsaniert",C$1:C$166)) + MAX(IF(D$1:D$166="teilsaniert",C$1:C$166))) / 2,
                (MIN(IF(D$1:D$166="saniert",C$1:C$166)) + MAX(IF(D$1:D$166="saniert",C$1:C$166))) / 2
            )
        )),
        0,
        B161
    )
)</f>
        <v>0</v>
      </c>
      <c r="H161" s="160"/>
      <c r="I161" s="174">
        <f t="shared" si="40"/>
        <v>-3.0129730766585614</v>
      </c>
      <c r="J161" s="173">
        <f>_xlfn.NORM.DIST(I161, I5,J5, TRUE)</f>
        <v>0</v>
      </c>
      <c r="K161" s="174" t="str">
        <f t="shared" si="27"/>
        <v>saniert</v>
      </c>
      <c r="L161" s="174" cm="1">
        <f t="array" ref="L161">IF(
    J161 &gt; (IF(
        K161 = "unsaniert",
        (MIN(IF(K$1:K$166="unsaniert",J$1:J$166)) + MAX(IF(K$1:K$166="unsaniert",J$1:J$166))) / 2,
        IF(
            K161 = "teilsaniert",
            (MIN(IF(K$1:K$166="teilsaniert",J$1:J$166)) + MAX(IF(K$1:K$166="teilsaniert",J$1:J$166))) / 2,
            (MIN(IF(K$1:K$166="saniert",J$1:J$166)) + MAX(IF(K$1:K$166="saniert",J$1:J$166))) / 2
        )
    )),
    0,
    IF(
        J160 &lt; (IF(
            K161 = "unsaniert",
            (MIN(IF(K$1:K$166="unsaniert",J$1:J$166)) + MAX(IF(K$1:K$166="unsaniert",J$1:J$166))) / 2,
            IF(
                K161 = "teilsaniert",
                (MIN(IF(K$1:K$166="teilsaniert",J$1:J$166)) + MAX(IF(K$1:K$166="teilsaniert",J$1:J$166))) / 2,
                (MIN(IF(K$1:K$166="saniert",J$1:J$166)) + MAX(IF(K$1:K$166="saniert",J$1:J$166))) / 2
            )
        )),
        0,
        I161
    )
)</f>
        <v>0</v>
      </c>
      <c r="O161" s="160"/>
      <c r="P161" s="174">
        <f t="shared" si="41"/>
        <v>-3.4392196806393915</v>
      </c>
      <c r="Q161" s="173">
        <f>_xlfn.NORM.DIST(P161, P5,Q5, TRUE)</f>
        <v>0</v>
      </c>
      <c r="R161" s="174" t="str">
        <f t="shared" si="28"/>
        <v>saniert</v>
      </c>
      <c r="S161" s="174" cm="1">
        <f t="array" ref="S161">IF(
    Q161 &gt; (IF(
        R161 = "unsaniert",
        (MIN(IF(R$1:R$166="unsaniert",Q$1:Q$166)) + MAX(IF(R$1:R$166="unsaniert",Q$1:Q$166))) / 2,
        IF(
            R161 = "teilsaniert",
            (MIN(IF(R$1:R$166="teilsaniert",Q$1:Q$166)) + MAX(IF(R$1:R$166="teilsaniert",Q$1:Q$166))) / 2,
            (MIN(IF(R$1:R$166="saniert",Q$1:Q$166)) + MAX(IF(R$1:R$166="saniert",Q$1:Q$166))) / 2
        )
    )),
    0,
    IF(
        Q160 &lt; (IF(
            R161 = "unsaniert",
            (MIN(IF(R$1:R$166="unsaniert",Q$1:Q$166)) + MAX(IF(R$1:R$166="unsaniert",Q$1:Q$166))) / 2,
            IF(
                R161 = "teilsaniert",
                (MIN(IF(R$1:R$166="teilsaniert",Q$1:Q$166)) + MAX(IF(R$1:R$166="teilsaniert",Q$1:Q$166))) / 2,
                (MIN(IF(R$1:R$166="saniert",Q$1:Q$166)) + MAX(IF(R$1:R$166="saniert",Q$1:Q$166))) / 2
            )
        )),
        0,
        P161
    )
)</f>
        <v>0</v>
      </c>
      <c r="W161" s="174">
        <f t="shared" si="42"/>
        <v>-2.4623624844691685</v>
      </c>
      <c r="X161" s="173">
        <f t="shared" si="29"/>
        <v>0</v>
      </c>
      <c r="Y161" s="174" t="str">
        <f t="shared" si="30"/>
        <v>saniert</v>
      </c>
      <c r="Z161" s="174" cm="1">
        <f t="array" ref="Z161">IF(
    X161 &gt; (IF(
        Y161 = "unsaniert",
        (MIN(IF(Y$29:Y$166="unsaniert",X$29:X$166)) + MAX(IF(Y$29:Y$166="unsaniert",X$29:X$166))) / 2,
        IF(
            Y161 = "teilsaniert",
            (MIN(IF(Y$29:Y$166="teilsaniert",X$29:X$166)) + MAX(IF(Y$29:Y$166="teilsaniert",X$29:X$166))) / 2,
            (MIN(IF(Y$29:Y$166="saniert",X$29:X$166)) + MAX(IF(Y$29:Y$166="saniert",X$29:X$166))) / 2
        )
    )),
    0,
    IF(
        X160 &lt; (IF(
            Y161 = "unsaniert",
            (MIN(IF(Y$29:Y$166="unsaniert",X$29:X$166)) + MAX(IF(Y$29:Y$166="unsaniert",X$29:X$166))) / 2,
            IF(
                Y161 = "teilsaniert",
                (MIN(IF(Y$29:Y$166="teilsaniert",X$29:X$166)) + MAX(IF(Y$29:Y$166="teilsaniert",X$29:X$166))) / 2,
                (MIN(IF(Y$29:Y$166="saniert",X$29:X$166)) + MAX(IF(Y$29:Y$166="saniert",X$29:X$166))) / 2
            )
        )),
        0,
        W161
    )
)</f>
        <v>0</v>
      </c>
      <c r="AA161" s="160"/>
      <c r="AB161" s="160"/>
      <c r="AC161" s="160"/>
      <c r="AD161" s="174">
        <f t="shared" si="43"/>
        <v>-3.0178267054042642</v>
      </c>
      <c r="AE161" s="173">
        <f t="shared" si="31"/>
        <v>0</v>
      </c>
      <c r="AF161" s="174" t="str">
        <f t="shared" si="32"/>
        <v>saniert</v>
      </c>
      <c r="AG161" s="174" cm="1">
        <f t="array" ref="AG161">IF(
    AE161 &gt; (IF(
        AF161 = "unsaniert",
        (MIN(IF(AF$1:AF$166="unsaniert",AE$1:AE$166)) + MAX(IF(AF$1:AF$166="unsaniert",AE$1:AE$166))) / 2,
        IF(
            AF161 = "teilsaniert",
            (MIN(IF(AF$1:AF$166="teilsaniert",AE$1:AE$166)) + MAX(IF(AF$1:AF$166="teilsaniert",AE$1:AE$166))) / 2,
            (MIN(IF(AF$1:AF$166="saniert",AE$1:AE$166)) + MAX(IF(AF$1:AF$166="saniert",AE$1:AE$166))) / 2
        )
    )),
    0,
    IF(
        AE160 &lt; (IF(
            AF161 = "unsaniert",
            (MIN(IF(AF$1:AF$166="unsaniert",AE$1:AE$166)) + MAX(IF(AF$1:AF$166="unsaniert",AE$1:AE$166))) / 2,
            IF(
                AF161 = "teilsaniert",
                (MIN(IF(AF$1:AF$166="teilsaniert",AE$1:AE$166)) + MAX(IF(AF$1:AF$166="teilsaniert",AE$1:AE$166))) / 2,
                (MIN(IF(AF$1:AF$166="saniert",AE$1:AE$166)) + MAX(IF(AF$1:AF$166="saniert",AE$1:AE$166))) / 2
            )
        )),
        0,
        AD161
    )
)</f>
        <v>0</v>
      </c>
      <c r="AH161" s="160"/>
      <c r="AI161" s="160"/>
      <c r="AJ161" s="160"/>
      <c r="AK161" s="174">
        <f t="shared" si="44"/>
        <v>-3.4052517523056562</v>
      </c>
      <c r="AL161" s="173">
        <f t="shared" si="33"/>
        <v>0</v>
      </c>
      <c r="AM161" s="174" t="str">
        <f t="shared" si="34"/>
        <v>saniert</v>
      </c>
      <c r="AN161" s="174" cm="1">
        <f t="array" ref="AN161">IF(
    AL161 &gt; (IF(
        AM161 = "unsaniert",
        (MIN(IF(AM$1:AM$166="unsaniert",AL$1:AL$166)) + MAX(IF(AM$1:AM$166="unsaniert",AL$1:AL$166))) / 2,
        IF(
            AM161 = "teilsaniert",
            (MIN(IF(AM$1:AM$166="teilsaniert",AL$1:AL$166)) + MAX(IF(AM$1:AM$166="teilsaniert",AL$1:AL$166))) / 2,
            (MIN(IF(AM$1:AM$166="saniert",AL$1:AL$166)) + MAX(IF(AM$1:AM$166="saniert",AL$1:AL$166))) / 2
        )
    )),
    0,
    IF(
        AL160 &lt; (IF(
            AM161 = "unsaniert",
            (MIN(IF(AM$1:AM$166="unsaniert",AL$1:AL$166)) + MAX(IF(AM$1:AM$166="unsaniert",AL$1:AL$166))) / 2,
            IF(
                AM161 = "teilsaniert",
                (MIN(IF(AM$1:AM$166="teilsaniert",AL$1:AL$166)) + MAX(IF(AM$1:AM$166="teilsaniert",AL$1:AL$166))) / 2,
                (MIN(IF(AM$1:AM$166="saniert",AL$1:AL$166)) + MAX(IF(AM$1:AM$166="saniert",AL$1:AL$166))) / 2
            )
        )),
        0,
        AK161
    )
)</f>
        <v>0</v>
      </c>
      <c r="AR161" s="174">
        <f t="shared" si="45"/>
        <v>-2.0673568674853002</v>
      </c>
      <c r="AS161" s="173">
        <f t="shared" si="35"/>
        <v>4.3524348689266864E-149</v>
      </c>
      <c r="AT161" s="174" t="str">
        <f t="shared" si="36"/>
        <v>saniert</v>
      </c>
      <c r="AU161" s="174" cm="1">
        <f t="array" ref="AU161">IF(
    AS161 &gt; (IF(
        AT161 = "unsaniert",
        (MIN(IF(AT$1:AT$166="unsaniert",AS$1:AS$166)) + MAX(IF(AT$1:AT$166="unsaniert",AS$1:AS$166))) / 2,
        IF(
            AT161 = "teilsaniert",
            (MIN(IF(AT$1:AT$166="teilsaniert",AS$1:AS$166)) + MAX(IF(AT$1:AT$166="teilsaniert",AS$1:AS$166))) / 2,
            (MIN(IF(AT$1:AT$166="saniert",AS$1:AS$166)) + MAX(IF(AT$1:AT$166="saniert",AS$1:AS$166))) / 2
        )
    )),
    0,
    IF(
        AS160 &lt; (IF(
            AT161 = "unsaniert",
            (MIN(IF(AT$1:AT$166="unsaniert",AS$1:AS$166)) + MAX(IF(AT$1:AT$166="unsaniert",AS$1:AS$166))) / 2,
            IF(
                AT161 = "teilsaniert",
                (MIN(IF(AT$1:AT$166="teilsaniert",AS$1:AS$166)) + MAX(IF(AT$1:AT$166="teilsaniert",AS$1:AS$166))) / 2,
                (MIN(IF(AT$1:AT$166="saniert",AS$1:AS$166)) + MAX(IF(AT$1:AT$166="saniert",AS$1:AS$166))) / 2
            )
        )),
        0,
        AR161
    )
)</f>
        <v>0</v>
      </c>
      <c r="AV161" s="160"/>
      <c r="AW161" s="160"/>
      <c r="AX161" s="160"/>
      <c r="AY161" s="174">
        <f t="shared" si="46"/>
        <v>-3.0542580508884893</v>
      </c>
      <c r="AZ161" s="173">
        <f t="shared" si="48"/>
        <v>0</v>
      </c>
      <c r="BA161" s="174" t="str">
        <f t="shared" si="49"/>
        <v>saniert</v>
      </c>
      <c r="BB161" s="174" cm="1">
        <f t="array" ref="BB161">IF(
    AZ161 &gt; (IF(
        BA161 = "unsaniert",
        (MIN(IF(BA$1:BA$166="unsaniert",AZ$1:AZ$166)) + MAX(IF(BA$1:BA$166="unsaniert",AZ$1:AZ$166))) / 2,
        IF(
            BA161 = "teilsaniert",
            (MIN(IF(BA$1:BA$166="teilsaniert",AZ$1:AZ$166)) + MAX(IF(BA$1:BA$166="teilsaniert",AZ$1:AZ$166))) / 2,
            (MIN(IF(BA$1:BA$166="saniert",AZ$1:AZ$166)) + MAX(IF(BA$1:BA$166="saniert",AZ$1:AZ$166))) / 2
        )
    )),
    0,
    IF(
        AZ160 &lt; (IF(
            BA161 = "unsaniert",
            (MIN(IF(BA$1:BA$166="unsaniert",AZ$1:AZ$166)) + MAX(IF(BA$1:BA$166="unsaniert",AZ$1:AZ$166))) / 2,
            IF(
                BA161 = "teilsaniert",
                (MIN(IF(BA$1:BA$166="teilsaniert",AZ$1:AZ$166)) + MAX(IF(BA$1:BA$166="teilsaniert",AZ$1:AZ$166))) / 2,
                (MIN(IF(BA$1:BA$166="saniert",AZ$1:AZ$166)) + MAX(IF(BA$1:BA$166="saniert",AZ$1:AZ$166))) / 2
            )
        )),
        0,
        AY161
    )
)</f>
        <v>0</v>
      </c>
      <c r="BC161" s="160"/>
      <c r="BD161" s="160"/>
      <c r="BE161" s="160"/>
      <c r="BF161" s="174">
        <f t="shared" si="47"/>
        <v>-3.2320028485338756</v>
      </c>
      <c r="BG161" s="173">
        <f t="shared" si="37"/>
        <v>0</v>
      </c>
      <c r="BH161" s="174" t="str">
        <f t="shared" si="38"/>
        <v>saniert</v>
      </c>
      <c r="BI161" s="174" cm="1">
        <f t="array" ref="BI161">IF(
    BG161 &gt; (IF(
        BH161 = "unsaniert",
        (MIN(IF(BH$1:BH$166="unsaniert",BG$1:BG$166)) + MAX(IF(BH$1:BH$166="unsaniert",BG$1:BG$166))) / 2,
        IF(
            BH161 = "teilsaniert",
            (MIN(IF(BH$1:BH$166="teilsaniert",BG$1:BG$166)) + MAX(IF(BH$1:BH$166="teilsaniert",BG$1:BG$166))) / 2,
            (MIN(IF(BH$1:BH$166="saniert",BG$1:BG$166)) + MAX(IF(BH$1:BH$166="saniert",BG$1:BG$166))) / 2
        )
    )),
    0,
    IF(
        BG160 &lt; (IF(
            BH161 = "unsaniert",
            (MIN(IF(BH$1:BH$166="unsaniert",BG$1:BG$166)) + MAX(IF(BH$1:BH$166="unsaniert",BG$1:BG$166))) / 2,
            IF(
                BH161 = "teilsaniert",
                (MIN(IF(BH$1:BH$166="teilsaniert",BG$1:BG$166)) + MAX(IF(BH$1:BH$166="teilsaniert",BG$1:BG$166))) / 2,
                (MIN(IF(BH$1:BH$166="saniert",BG$1:BG$166)) + MAX(IF(BH$1:BH$166="saniert",BG$1:BG$166))) / 2
            )
        )),
        0,
        BF161
    )
)</f>
        <v>0</v>
      </c>
    </row>
    <row r="162" spans="2:61">
      <c r="B162" s="174">
        <f t="shared" si="39"/>
        <v>-2.4957274690470617</v>
      </c>
      <c r="C162" s="173">
        <f>_xlfn.NORM.DIST(B162, B5,C5, TRUE)</f>
        <v>0</v>
      </c>
      <c r="D162" s="174" t="str">
        <f t="shared" si="26"/>
        <v>saniert</v>
      </c>
      <c r="E162" s="174" cm="1">
        <f t="array" ref="E162">IF(
    C162 &gt; (IF(
        D162 = "unsaniert",
        (MIN(IF(D$1:D$166="unsaniert",C$1:C$166)) + MAX(IF(D$1:D$166="unsaniert",C$1:C$166))) / 2,
        IF(
            D162 = "teilsaniert",
            (MIN(IF(D$1:D$166="teilsaniert",C$1:C$166)) + MAX(IF(D$1:D$166="teilsaniert",C$1:C$166))) / 2,
            (MIN(IF(D$1:D$166="saniert",C$1:C$166)) + MAX(IF(D$1:D$166="saniert",C$1:C$166))) / 2
        )
    )),
    0,
    IF(
        C161 &lt; (IF(
            D162 = "unsaniert",
            (MIN(IF(D$1:D$166="unsaniert",C$1:C$166)) + MAX(IF(D$1:D$166="unsaniert",C$1:C$166))) / 2,
            IF(
                D162 = "teilsaniert",
                (MIN(IF(D$1:D$166="teilsaniert",C$1:C$166)) + MAX(IF(D$1:D$166="teilsaniert",C$1:C$166))) / 2,
                (MIN(IF(D$1:D$166="saniert",C$1:C$166)) + MAX(IF(D$1:D$166="saniert",C$1:C$166))) / 2
            )
        )),
        0,
        B162
    )
)</f>
        <v>0</v>
      </c>
      <c r="H162" s="160"/>
      <c r="I162" s="174">
        <f t="shared" si="40"/>
        <v>-3.0429730766585612</v>
      </c>
      <c r="J162" s="173">
        <f>_xlfn.NORM.DIST(I162, I5,J5, TRUE)</f>
        <v>0</v>
      </c>
      <c r="K162" s="174" t="str">
        <f t="shared" si="27"/>
        <v>saniert</v>
      </c>
      <c r="L162" s="174" cm="1">
        <f t="array" ref="L162">IF(
    J162 &gt; (IF(
        K162 = "unsaniert",
        (MIN(IF(K$1:K$166="unsaniert",J$1:J$166)) + MAX(IF(K$1:K$166="unsaniert",J$1:J$166))) / 2,
        IF(
            K162 = "teilsaniert",
            (MIN(IF(K$1:K$166="teilsaniert",J$1:J$166)) + MAX(IF(K$1:K$166="teilsaniert",J$1:J$166))) / 2,
            (MIN(IF(K$1:K$166="saniert",J$1:J$166)) + MAX(IF(K$1:K$166="saniert",J$1:J$166))) / 2
        )
    )),
    0,
    IF(
        J161 &lt; (IF(
            K162 = "unsaniert",
            (MIN(IF(K$1:K$166="unsaniert",J$1:J$166)) + MAX(IF(K$1:K$166="unsaniert",J$1:J$166))) / 2,
            IF(
                K162 = "teilsaniert",
                (MIN(IF(K$1:K$166="teilsaniert",J$1:J$166)) + MAX(IF(K$1:K$166="teilsaniert",J$1:J$166))) / 2,
                (MIN(IF(K$1:K$166="saniert",J$1:J$166)) + MAX(IF(K$1:K$166="saniert",J$1:J$166))) / 2
            )
        )),
        0,
        I162
    )
)</f>
        <v>0</v>
      </c>
      <c r="O162" s="160"/>
      <c r="P162" s="174">
        <f t="shared" si="41"/>
        <v>-3.4692196806393913</v>
      </c>
      <c r="Q162" s="173">
        <f>_xlfn.NORM.DIST(P162, P5,Q5, TRUE)</f>
        <v>0</v>
      </c>
      <c r="R162" s="174" t="str">
        <f t="shared" si="28"/>
        <v>saniert</v>
      </c>
      <c r="S162" s="174" cm="1">
        <f t="array" ref="S162">IF(
    Q162 &gt; (IF(
        R162 = "unsaniert",
        (MIN(IF(R$1:R$166="unsaniert",Q$1:Q$166)) + MAX(IF(R$1:R$166="unsaniert",Q$1:Q$166))) / 2,
        IF(
            R162 = "teilsaniert",
            (MIN(IF(R$1:R$166="teilsaniert",Q$1:Q$166)) + MAX(IF(R$1:R$166="teilsaniert",Q$1:Q$166))) / 2,
            (MIN(IF(R$1:R$166="saniert",Q$1:Q$166)) + MAX(IF(R$1:R$166="saniert",Q$1:Q$166))) / 2
        )
    )),
    0,
    IF(
        Q161 &lt; (IF(
            R162 = "unsaniert",
            (MIN(IF(R$1:R$166="unsaniert",Q$1:Q$166)) + MAX(IF(R$1:R$166="unsaniert",Q$1:Q$166))) / 2,
            IF(
                R162 = "teilsaniert",
                (MIN(IF(R$1:R$166="teilsaniert",Q$1:Q$166)) + MAX(IF(R$1:R$166="teilsaniert",Q$1:Q$166))) / 2,
                (MIN(IF(R$1:R$166="saniert",Q$1:Q$166)) + MAX(IF(R$1:R$166="saniert",Q$1:Q$166))) / 2
            )
        )),
        0,
        P162
    )
)</f>
        <v>0</v>
      </c>
      <c r="W162" s="174">
        <f t="shared" si="42"/>
        <v>-2.4923624844691683</v>
      </c>
      <c r="X162" s="173">
        <f t="shared" si="29"/>
        <v>0</v>
      </c>
      <c r="Y162" s="174" t="str">
        <f t="shared" si="30"/>
        <v>saniert</v>
      </c>
      <c r="Z162" s="174" cm="1">
        <f t="array" ref="Z162">IF(
    X162 &gt; (IF(
        Y162 = "unsaniert",
        (MIN(IF(Y$29:Y$166="unsaniert",X$29:X$166)) + MAX(IF(Y$29:Y$166="unsaniert",X$29:X$166))) / 2,
        IF(
            Y162 = "teilsaniert",
            (MIN(IF(Y$29:Y$166="teilsaniert",X$29:X$166)) + MAX(IF(Y$29:Y$166="teilsaniert",X$29:X$166))) / 2,
            (MIN(IF(Y$29:Y$166="saniert",X$29:X$166)) + MAX(IF(Y$29:Y$166="saniert",X$29:X$166))) / 2
        )
    )),
    0,
    IF(
        X161 &lt; (IF(
            Y162 = "unsaniert",
            (MIN(IF(Y$29:Y$166="unsaniert",X$29:X$166)) + MAX(IF(Y$29:Y$166="unsaniert",X$29:X$166))) / 2,
            IF(
                Y162 = "teilsaniert",
                (MIN(IF(Y$29:Y$166="teilsaniert",X$29:X$166)) + MAX(IF(Y$29:Y$166="teilsaniert",X$29:X$166))) / 2,
                (MIN(IF(Y$29:Y$166="saniert",X$29:X$166)) + MAX(IF(Y$29:Y$166="saniert",X$29:X$166))) / 2
            )
        )),
        0,
        W162
    )
)</f>
        <v>0</v>
      </c>
      <c r="AA162" s="160"/>
      <c r="AB162" s="160"/>
      <c r="AC162" s="160"/>
      <c r="AD162" s="174">
        <f t="shared" si="43"/>
        <v>-3.047826705404264</v>
      </c>
      <c r="AE162" s="173">
        <f t="shared" si="31"/>
        <v>0</v>
      </c>
      <c r="AF162" s="174" t="str">
        <f t="shared" si="32"/>
        <v>saniert</v>
      </c>
      <c r="AG162" s="174" cm="1">
        <f t="array" ref="AG162">IF(
    AE162 &gt; (IF(
        AF162 = "unsaniert",
        (MIN(IF(AF$1:AF$166="unsaniert",AE$1:AE$166)) + MAX(IF(AF$1:AF$166="unsaniert",AE$1:AE$166))) / 2,
        IF(
            AF162 = "teilsaniert",
            (MIN(IF(AF$1:AF$166="teilsaniert",AE$1:AE$166)) + MAX(IF(AF$1:AF$166="teilsaniert",AE$1:AE$166))) / 2,
            (MIN(IF(AF$1:AF$166="saniert",AE$1:AE$166)) + MAX(IF(AF$1:AF$166="saniert",AE$1:AE$166))) / 2
        )
    )),
    0,
    IF(
        AE161 &lt; (IF(
            AF162 = "unsaniert",
            (MIN(IF(AF$1:AF$166="unsaniert",AE$1:AE$166)) + MAX(IF(AF$1:AF$166="unsaniert",AE$1:AE$166))) / 2,
            IF(
                AF162 = "teilsaniert",
                (MIN(IF(AF$1:AF$166="teilsaniert",AE$1:AE$166)) + MAX(IF(AF$1:AF$166="teilsaniert",AE$1:AE$166))) / 2,
                (MIN(IF(AF$1:AF$166="saniert",AE$1:AE$166)) + MAX(IF(AF$1:AF$166="saniert",AE$1:AE$166))) / 2
            )
        )),
        0,
        AD162
    )
)</f>
        <v>0</v>
      </c>
      <c r="AH162" s="160"/>
      <c r="AI162" s="160"/>
      <c r="AJ162" s="160"/>
      <c r="AK162" s="174">
        <f t="shared" si="44"/>
        <v>-3.435251752305656</v>
      </c>
      <c r="AL162" s="173">
        <f t="shared" si="33"/>
        <v>0</v>
      </c>
      <c r="AM162" s="174" t="str">
        <f t="shared" si="34"/>
        <v>saniert</v>
      </c>
      <c r="AN162" s="174" cm="1">
        <f t="array" ref="AN162">IF(
    AL162 &gt; (IF(
        AM162 = "unsaniert",
        (MIN(IF(AM$1:AM$166="unsaniert",AL$1:AL$166)) + MAX(IF(AM$1:AM$166="unsaniert",AL$1:AL$166))) / 2,
        IF(
            AM162 = "teilsaniert",
            (MIN(IF(AM$1:AM$166="teilsaniert",AL$1:AL$166)) + MAX(IF(AM$1:AM$166="teilsaniert",AL$1:AL$166))) / 2,
            (MIN(IF(AM$1:AM$166="saniert",AL$1:AL$166)) + MAX(IF(AM$1:AM$166="saniert",AL$1:AL$166))) / 2
        )
    )),
    0,
    IF(
        AL161 &lt; (IF(
            AM162 = "unsaniert",
            (MIN(IF(AM$1:AM$166="unsaniert",AL$1:AL$166)) + MAX(IF(AM$1:AM$166="unsaniert",AL$1:AL$166))) / 2,
            IF(
                AM162 = "teilsaniert",
                (MIN(IF(AM$1:AM$166="teilsaniert",AL$1:AL$166)) + MAX(IF(AM$1:AM$166="teilsaniert",AL$1:AL$166))) / 2,
                (MIN(IF(AM$1:AM$166="saniert",AL$1:AL$166)) + MAX(IF(AM$1:AM$166="saniert",AL$1:AL$166))) / 2
            )
        )),
        0,
        AK162
    )
)</f>
        <v>0</v>
      </c>
      <c r="AR162" s="174">
        <f t="shared" si="45"/>
        <v>-2.0973568674853</v>
      </c>
      <c r="AS162" s="173">
        <f t="shared" si="35"/>
        <v>1.0682262276294053E-151</v>
      </c>
      <c r="AT162" s="174" t="str">
        <f t="shared" si="36"/>
        <v>saniert</v>
      </c>
      <c r="AU162" s="174" cm="1">
        <f t="array" ref="AU162">IF(
    AS162 &gt; (IF(
        AT162 = "unsaniert",
        (MIN(IF(AT$1:AT$166="unsaniert",AS$1:AS$166)) + MAX(IF(AT$1:AT$166="unsaniert",AS$1:AS$166))) / 2,
        IF(
            AT162 = "teilsaniert",
            (MIN(IF(AT$1:AT$166="teilsaniert",AS$1:AS$166)) + MAX(IF(AT$1:AT$166="teilsaniert",AS$1:AS$166))) / 2,
            (MIN(IF(AT$1:AT$166="saniert",AS$1:AS$166)) + MAX(IF(AT$1:AT$166="saniert",AS$1:AS$166))) / 2
        )
    )),
    0,
    IF(
        AS161 &lt; (IF(
            AT162 = "unsaniert",
            (MIN(IF(AT$1:AT$166="unsaniert",AS$1:AS$166)) + MAX(IF(AT$1:AT$166="unsaniert",AS$1:AS$166))) / 2,
            IF(
                AT162 = "teilsaniert",
                (MIN(IF(AT$1:AT$166="teilsaniert",AS$1:AS$166)) + MAX(IF(AT$1:AT$166="teilsaniert",AS$1:AS$166))) / 2,
                (MIN(IF(AT$1:AT$166="saniert",AS$1:AS$166)) + MAX(IF(AT$1:AT$166="saniert",AS$1:AS$166))) / 2
            )
        )),
        0,
        AR162
    )
)</f>
        <v>0</v>
      </c>
      <c r="AV162" s="160"/>
      <c r="AW162" s="160"/>
      <c r="AX162" s="160"/>
      <c r="AY162" s="174">
        <f t="shared" si="46"/>
        <v>-3.0842580508884891</v>
      </c>
      <c r="AZ162" s="173">
        <f t="shared" si="48"/>
        <v>0</v>
      </c>
      <c r="BA162" s="174" t="str">
        <f t="shared" si="49"/>
        <v>saniert</v>
      </c>
      <c r="BB162" s="174" cm="1">
        <f t="array" ref="BB162">IF(
    AZ162 &gt; (IF(
        BA162 = "unsaniert",
        (MIN(IF(BA$1:BA$166="unsaniert",AZ$1:AZ$166)) + MAX(IF(BA$1:BA$166="unsaniert",AZ$1:AZ$166))) / 2,
        IF(
            BA162 = "teilsaniert",
            (MIN(IF(BA$1:BA$166="teilsaniert",AZ$1:AZ$166)) + MAX(IF(BA$1:BA$166="teilsaniert",AZ$1:AZ$166))) / 2,
            (MIN(IF(BA$1:BA$166="saniert",AZ$1:AZ$166)) + MAX(IF(BA$1:BA$166="saniert",AZ$1:AZ$166))) / 2
        )
    )),
    0,
    IF(
        AZ161 &lt; (IF(
            BA162 = "unsaniert",
            (MIN(IF(BA$1:BA$166="unsaniert",AZ$1:AZ$166)) + MAX(IF(BA$1:BA$166="unsaniert",AZ$1:AZ$166))) / 2,
            IF(
                BA162 = "teilsaniert",
                (MIN(IF(BA$1:BA$166="teilsaniert",AZ$1:AZ$166)) + MAX(IF(BA$1:BA$166="teilsaniert",AZ$1:AZ$166))) / 2,
                (MIN(IF(BA$1:BA$166="saniert",AZ$1:AZ$166)) + MAX(IF(BA$1:BA$166="saniert",AZ$1:AZ$166))) / 2
            )
        )),
        0,
        AY162
    )
)</f>
        <v>0</v>
      </c>
      <c r="BC162" s="160"/>
      <c r="BD162" s="160"/>
      <c r="BE162" s="160"/>
      <c r="BF162" s="174">
        <f t="shared" si="47"/>
        <v>-3.2620028485338755</v>
      </c>
      <c r="BG162" s="173">
        <f t="shared" si="37"/>
        <v>0</v>
      </c>
      <c r="BH162" s="174" t="str">
        <f t="shared" si="38"/>
        <v>saniert</v>
      </c>
      <c r="BI162" s="174" cm="1">
        <f t="array" ref="BI162">IF(
    BG162 &gt; (IF(
        BH162 = "unsaniert",
        (MIN(IF(BH$1:BH$166="unsaniert",BG$1:BG$166)) + MAX(IF(BH$1:BH$166="unsaniert",BG$1:BG$166))) / 2,
        IF(
            BH162 = "teilsaniert",
            (MIN(IF(BH$1:BH$166="teilsaniert",BG$1:BG$166)) + MAX(IF(BH$1:BH$166="teilsaniert",BG$1:BG$166))) / 2,
            (MIN(IF(BH$1:BH$166="saniert",BG$1:BG$166)) + MAX(IF(BH$1:BH$166="saniert",BG$1:BG$166))) / 2
        )
    )),
    0,
    IF(
        BG161 &lt; (IF(
            BH162 = "unsaniert",
            (MIN(IF(BH$1:BH$166="unsaniert",BG$1:BG$166)) + MAX(IF(BH$1:BH$166="unsaniert",BG$1:BG$166))) / 2,
            IF(
                BH162 = "teilsaniert",
                (MIN(IF(BH$1:BH$166="teilsaniert",BG$1:BG$166)) + MAX(IF(BH$1:BH$166="teilsaniert",BG$1:BG$166))) / 2,
                (MIN(IF(BH$1:BH$166="saniert",BG$1:BG$166)) + MAX(IF(BH$1:BH$166="saniert",BG$1:BG$166))) / 2
            )
        )),
        0,
        BF162
    )
)</f>
        <v>0</v>
      </c>
    </row>
    <row r="163" spans="2:61">
      <c r="B163" s="174">
        <f t="shared" si="39"/>
        <v>-2.5257274690470615</v>
      </c>
      <c r="C163" s="173">
        <f>_xlfn.NORM.DIST(B163, B5,C5, TRUE)</f>
        <v>0</v>
      </c>
      <c r="D163" s="174" t="str">
        <f t="shared" ref="D163:D166" si="50">IF(C163&gt;($C$30+$D$30)/100,"unsaniert",IF(C163&gt;($D$30)/100,"teilsaniert","saniert"))</f>
        <v>saniert</v>
      </c>
      <c r="E163" s="174" cm="1">
        <f t="array" ref="E163">IF(
    C163 &gt; (IF(
        D163 = "unsaniert",
        (MIN(IF(D$1:D$166="unsaniert",C$1:C$166)) + MAX(IF(D$1:D$166="unsaniert",C$1:C$166))) / 2,
        IF(
            D163 = "teilsaniert",
            (MIN(IF(D$1:D$166="teilsaniert",C$1:C$166)) + MAX(IF(D$1:D$166="teilsaniert",C$1:C$166))) / 2,
            (MIN(IF(D$1:D$166="saniert",C$1:C$166)) + MAX(IF(D$1:D$166="saniert",C$1:C$166))) / 2
        )
    )),
    0,
    IF(
        C162 &lt; (IF(
            D163 = "unsaniert",
            (MIN(IF(D$1:D$166="unsaniert",C$1:C$166)) + MAX(IF(D$1:D$166="unsaniert",C$1:C$166))) / 2,
            IF(
                D163 = "teilsaniert",
                (MIN(IF(D$1:D$166="teilsaniert",C$1:C$166)) + MAX(IF(D$1:D$166="teilsaniert",C$1:C$166))) / 2,
                (MIN(IF(D$1:D$166="saniert",C$1:C$166)) + MAX(IF(D$1:D$166="saniert",C$1:C$166))) / 2
            )
        )),
        0,
        B163
    )
)</f>
        <v>0</v>
      </c>
      <c r="H163" s="160"/>
      <c r="I163" s="174">
        <f t="shared" si="40"/>
        <v>-3.072973076658561</v>
      </c>
      <c r="J163" s="173">
        <f>_xlfn.NORM.DIST(I163, I5,J5, TRUE)</f>
        <v>0</v>
      </c>
      <c r="K163" s="174" t="str">
        <f t="shared" ref="K163:K166" si="51">IF(J163&gt;($C$30+$D$30)/100,"unsaniert",IF(J163&gt;($D$30)/100,"teilsaniert","saniert"))</f>
        <v>saniert</v>
      </c>
      <c r="L163" s="174" cm="1">
        <f t="array" ref="L163">IF(
    J163 &gt; (IF(
        K163 = "unsaniert",
        (MIN(IF(K$1:K$166="unsaniert",J$1:J$166)) + MAX(IF(K$1:K$166="unsaniert",J$1:J$166))) / 2,
        IF(
            K163 = "teilsaniert",
            (MIN(IF(K$1:K$166="teilsaniert",J$1:J$166)) + MAX(IF(K$1:K$166="teilsaniert",J$1:J$166))) / 2,
            (MIN(IF(K$1:K$166="saniert",J$1:J$166)) + MAX(IF(K$1:K$166="saniert",J$1:J$166))) / 2
        )
    )),
    0,
    IF(
        J162 &lt; (IF(
            K163 = "unsaniert",
            (MIN(IF(K$1:K$166="unsaniert",J$1:J$166)) + MAX(IF(K$1:K$166="unsaniert",J$1:J$166))) / 2,
            IF(
                K163 = "teilsaniert",
                (MIN(IF(K$1:K$166="teilsaniert",J$1:J$166)) + MAX(IF(K$1:K$166="teilsaniert",J$1:J$166))) / 2,
                (MIN(IF(K$1:K$166="saniert",J$1:J$166)) + MAX(IF(K$1:K$166="saniert",J$1:J$166))) / 2
            )
        )),
        0,
        I163
    )
)</f>
        <v>0</v>
      </c>
      <c r="O163" s="160"/>
      <c r="P163" s="174">
        <f t="shared" si="41"/>
        <v>-3.4992196806393912</v>
      </c>
      <c r="Q163" s="173">
        <f>_xlfn.NORM.DIST(P163, P5,Q5, TRUE)</f>
        <v>0</v>
      </c>
      <c r="R163" s="174" t="str">
        <f t="shared" ref="R163:R166" si="52">IF(Q163&gt;($C$30+$D$30)/100,"unsaniert",IF(Q163&gt;($D$30)/100,"teilsaniert","saniert"))</f>
        <v>saniert</v>
      </c>
      <c r="S163" s="174" cm="1">
        <f t="array" ref="S163">IF(
    Q163 &gt; (IF(
        R163 = "unsaniert",
        (MIN(IF(R$1:R$166="unsaniert",Q$1:Q$166)) + MAX(IF(R$1:R$166="unsaniert",Q$1:Q$166))) / 2,
        IF(
            R163 = "teilsaniert",
            (MIN(IF(R$1:R$166="teilsaniert",Q$1:Q$166)) + MAX(IF(R$1:R$166="teilsaniert",Q$1:Q$166))) / 2,
            (MIN(IF(R$1:R$166="saniert",Q$1:Q$166)) + MAX(IF(R$1:R$166="saniert",Q$1:Q$166))) / 2
        )
    )),
    0,
    IF(
        Q162 &lt; (IF(
            R163 = "unsaniert",
            (MIN(IF(R$1:R$166="unsaniert",Q$1:Q$166)) + MAX(IF(R$1:R$166="unsaniert",Q$1:Q$166))) / 2,
            IF(
                R163 = "teilsaniert",
                (MIN(IF(R$1:R$166="teilsaniert",Q$1:Q$166)) + MAX(IF(R$1:R$166="teilsaniert",Q$1:Q$166))) / 2,
                (MIN(IF(R$1:R$166="saniert",Q$1:Q$166)) + MAX(IF(R$1:R$166="saniert",Q$1:Q$166))) / 2
            )
        )),
        0,
        P163
    )
)</f>
        <v>0</v>
      </c>
      <c r="W163" s="174">
        <f t="shared" si="42"/>
        <v>-2.5223624844691681</v>
      </c>
      <c r="X163" s="173">
        <f t="shared" si="29"/>
        <v>0</v>
      </c>
      <c r="Y163" s="174" t="str">
        <f t="shared" si="30"/>
        <v>saniert</v>
      </c>
      <c r="Z163" s="174" cm="1">
        <f t="array" ref="Z163">IF(
    X163 &gt; (IF(
        Y163 = "unsaniert",
        (MIN(IF(Y$29:Y$166="unsaniert",X$29:X$166)) + MAX(IF(Y$29:Y$166="unsaniert",X$29:X$166))) / 2,
        IF(
            Y163 = "teilsaniert",
            (MIN(IF(Y$29:Y$166="teilsaniert",X$29:X$166)) + MAX(IF(Y$29:Y$166="teilsaniert",X$29:X$166))) / 2,
            (MIN(IF(Y$29:Y$166="saniert",X$29:X$166)) + MAX(IF(Y$29:Y$166="saniert",X$29:X$166))) / 2
        )
    )),
    0,
    IF(
        X162 &lt; (IF(
            Y163 = "unsaniert",
            (MIN(IF(Y$29:Y$166="unsaniert",X$29:X$166)) + MAX(IF(Y$29:Y$166="unsaniert",X$29:X$166))) / 2,
            IF(
                Y163 = "teilsaniert",
                (MIN(IF(Y$29:Y$166="teilsaniert",X$29:X$166)) + MAX(IF(Y$29:Y$166="teilsaniert",X$29:X$166))) / 2,
                (MIN(IF(Y$29:Y$166="saniert",X$29:X$166)) + MAX(IF(Y$29:Y$166="saniert",X$29:X$166))) / 2
            )
        )),
        0,
        W163
    )
)</f>
        <v>0</v>
      </c>
      <c r="AA163" s="160"/>
      <c r="AB163" s="160"/>
      <c r="AC163" s="160"/>
      <c r="AD163" s="174">
        <f t="shared" si="43"/>
        <v>-3.0778267054042638</v>
      </c>
      <c r="AE163" s="173">
        <f t="shared" si="31"/>
        <v>0</v>
      </c>
      <c r="AF163" s="174" t="str">
        <f t="shared" si="32"/>
        <v>saniert</v>
      </c>
      <c r="AG163" s="174" cm="1">
        <f t="array" ref="AG163">IF(
    AE163 &gt; (IF(
        AF163 = "unsaniert",
        (MIN(IF(AF$1:AF$166="unsaniert",AE$1:AE$166)) + MAX(IF(AF$1:AF$166="unsaniert",AE$1:AE$166))) / 2,
        IF(
            AF163 = "teilsaniert",
            (MIN(IF(AF$1:AF$166="teilsaniert",AE$1:AE$166)) + MAX(IF(AF$1:AF$166="teilsaniert",AE$1:AE$166))) / 2,
            (MIN(IF(AF$1:AF$166="saniert",AE$1:AE$166)) + MAX(IF(AF$1:AF$166="saniert",AE$1:AE$166))) / 2
        )
    )),
    0,
    IF(
        AE162 &lt; (IF(
            AF163 = "unsaniert",
            (MIN(IF(AF$1:AF$166="unsaniert",AE$1:AE$166)) + MAX(IF(AF$1:AF$166="unsaniert",AE$1:AE$166))) / 2,
            IF(
                AF163 = "teilsaniert",
                (MIN(IF(AF$1:AF$166="teilsaniert",AE$1:AE$166)) + MAX(IF(AF$1:AF$166="teilsaniert",AE$1:AE$166))) / 2,
                (MIN(IF(AF$1:AF$166="saniert",AE$1:AE$166)) + MAX(IF(AF$1:AF$166="saniert",AE$1:AE$166))) / 2
            )
        )),
        0,
        AD163
    )
)</f>
        <v>0</v>
      </c>
      <c r="AH163" s="160"/>
      <c r="AI163" s="160"/>
      <c r="AJ163" s="160"/>
      <c r="AK163" s="174">
        <f t="shared" si="44"/>
        <v>-3.4652517523056559</v>
      </c>
      <c r="AL163" s="173">
        <f t="shared" si="33"/>
        <v>0</v>
      </c>
      <c r="AM163" s="174" t="str">
        <f t="shared" si="34"/>
        <v>saniert</v>
      </c>
      <c r="AN163" s="174" cm="1">
        <f t="array" ref="AN163">IF(
    AL163 &gt; (IF(
        AM163 = "unsaniert",
        (MIN(IF(AM$1:AM$166="unsaniert",AL$1:AL$166)) + MAX(IF(AM$1:AM$166="unsaniert",AL$1:AL$166))) / 2,
        IF(
            AM163 = "teilsaniert",
            (MIN(IF(AM$1:AM$166="teilsaniert",AL$1:AL$166)) + MAX(IF(AM$1:AM$166="teilsaniert",AL$1:AL$166))) / 2,
            (MIN(IF(AM$1:AM$166="saniert",AL$1:AL$166)) + MAX(IF(AM$1:AM$166="saniert",AL$1:AL$166))) / 2
        )
    )),
    0,
    IF(
        AL162 &lt; (IF(
            AM163 = "unsaniert",
            (MIN(IF(AM$1:AM$166="unsaniert",AL$1:AL$166)) + MAX(IF(AM$1:AM$166="unsaniert",AL$1:AL$166))) / 2,
            IF(
                AM163 = "teilsaniert",
                (MIN(IF(AM$1:AM$166="teilsaniert",AL$1:AL$166)) + MAX(IF(AM$1:AM$166="teilsaniert",AL$1:AL$166))) / 2,
                (MIN(IF(AM$1:AM$166="saniert",AL$1:AL$166)) + MAX(IF(AM$1:AM$166="saniert",AL$1:AL$166))) / 2
            )
        )),
        0,
        AK163
    )
)</f>
        <v>0</v>
      </c>
      <c r="AR163" s="174">
        <f t="shared" si="45"/>
        <v>-2.1273568674852998</v>
      </c>
      <c r="AS163" s="173">
        <f t="shared" si="35"/>
        <v>2.4868856787464425E-154</v>
      </c>
      <c r="AT163" s="174" t="str">
        <f t="shared" si="36"/>
        <v>saniert</v>
      </c>
      <c r="AU163" s="174" cm="1">
        <f t="array" ref="AU163">IF(
    AS163 &gt; (IF(
        AT163 = "unsaniert",
        (MIN(IF(AT$1:AT$166="unsaniert",AS$1:AS$166)) + MAX(IF(AT$1:AT$166="unsaniert",AS$1:AS$166))) / 2,
        IF(
            AT163 = "teilsaniert",
            (MIN(IF(AT$1:AT$166="teilsaniert",AS$1:AS$166)) + MAX(IF(AT$1:AT$166="teilsaniert",AS$1:AS$166))) / 2,
            (MIN(IF(AT$1:AT$166="saniert",AS$1:AS$166)) + MAX(IF(AT$1:AT$166="saniert",AS$1:AS$166))) / 2
        )
    )),
    0,
    IF(
        AS162 &lt; (IF(
            AT163 = "unsaniert",
            (MIN(IF(AT$1:AT$166="unsaniert",AS$1:AS$166)) + MAX(IF(AT$1:AT$166="unsaniert",AS$1:AS$166))) / 2,
            IF(
                AT163 = "teilsaniert",
                (MIN(IF(AT$1:AT$166="teilsaniert",AS$1:AS$166)) + MAX(IF(AT$1:AT$166="teilsaniert",AS$1:AS$166))) / 2,
                (MIN(IF(AT$1:AT$166="saniert",AS$1:AS$166)) + MAX(IF(AT$1:AT$166="saniert",AS$1:AS$166))) / 2
            )
        )),
        0,
        AR163
    )
)</f>
        <v>0</v>
      </c>
      <c r="AV163" s="160"/>
      <c r="AW163" s="160"/>
      <c r="AX163" s="160"/>
      <c r="AY163" s="174">
        <f t="shared" si="46"/>
        <v>-3.1142580508884889</v>
      </c>
      <c r="AZ163" s="173">
        <f t="shared" si="48"/>
        <v>0</v>
      </c>
      <c r="BA163" s="174" t="str">
        <f t="shared" si="49"/>
        <v>saniert</v>
      </c>
      <c r="BB163" s="174" cm="1">
        <f t="array" ref="BB163">IF(
    AZ163 &gt; (IF(
        BA163 = "unsaniert",
        (MIN(IF(BA$1:BA$166="unsaniert",AZ$1:AZ$166)) + MAX(IF(BA$1:BA$166="unsaniert",AZ$1:AZ$166))) / 2,
        IF(
            BA163 = "teilsaniert",
            (MIN(IF(BA$1:BA$166="teilsaniert",AZ$1:AZ$166)) + MAX(IF(BA$1:BA$166="teilsaniert",AZ$1:AZ$166))) / 2,
            (MIN(IF(BA$1:BA$166="saniert",AZ$1:AZ$166)) + MAX(IF(BA$1:BA$166="saniert",AZ$1:AZ$166))) / 2
        )
    )),
    0,
    IF(
        AZ162 &lt; (IF(
            BA163 = "unsaniert",
            (MIN(IF(BA$1:BA$166="unsaniert",AZ$1:AZ$166)) + MAX(IF(BA$1:BA$166="unsaniert",AZ$1:AZ$166))) / 2,
            IF(
                BA163 = "teilsaniert",
                (MIN(IF(BA$1:BA$166="teilsaniert",AZ$1:AZ$166)) + MAX(IF(BA$1:BA$166="teilsaniert",AZ$1:AZ$166))) / 2,
                (MIN(IF(BA$1:BA$166="saniert",AZ$1:AZ$166)) + MAX(IF(BA$1:BA$166="saniert",AZ$1:AZ$166))) / 2
            )
        )),
        0,
        AY163
    )
)</f>
        <v>0</v>
      </c>
      <c r="BC163" s="160"/>
      <c r="BD163" s="160"/>
      <c r="BE163" s="160"/>
      <c r="BF163" s="174">
        <f t="shared" si="47"/>
        <v>-3.2920028485338753</v>
      </c>
      <c r="BG163" s="173">
        <f t="shared" si="37"/>
        <v>0</v>
      </c>
      <c r="BH163" s="174" t="str">
        <f t="shared" si="38"/>
        <v>saniert</v>
      </c>
      <c r="BI163" s="174" cm="1">
        <f t="array" ref="BI163">IF(
    BG163 &gt; (IF(
        BH163 = "unsaniert",
        (MIN(IF(BH$1:BH$166="unsaniert",BG$1:BG$166)) + MAX(IF(BH$1:BH$166="unsaniert",BG$1:BG$166))) / 2,
        IF(
            BH163 = "teilsaniert",
            (MIN(IF(BH$1:BH$166="teilsaniert",BG$1:BG$166)) + MAX(IF(BH$1:BH$166="teilsaniert",BG$1:BG$166))) / 2,
            (MIN(IF(BH$1:BH$166="saniert",BG$1:BG$166)) + MAX(IF(BH$1:BH$166="saniert",BG$1:BG$166))) / 2
        )
    )),
    0,
    IF(
        BG162 &lt; (IF(
            BH163 = "unsaniert",
            (MIN(IF(BH$1:BH$166="unsaniert",BG$1:BG$166)) + MAX(IF(BH$1:BH$166="unsaniert",BG$1:BG$166))) / 2,
            IF(
                BH163 = "teilsaniert",
                (MIN(IF(BH$1:BH$166="teilsaniert",BG$1:BG$166)) + MAX(IF(BH$1:BH$166="teilsaniert",BG$1:BG$166))) / 2,
                (MIN(IF(BH$1:BH$166="saniert",BG$1:BG$166)) + MAX(IF(BH$1:BH$166="saniert",BG$1:BG$166))) / 2
            )
        )),
        0,
        BF163
    )
)</f>
        <v>0</v>
      </c>
    </row>
    <row r="164" spans="2:61">
      <c r="B164" s="174">
        <f t="shared" si="39"/>
        <v>-2.5557274690470613</v>
      </c>
      <c r="C164" s="173">
        <f>_xlfn.NORM.DIST(B164,B5,C5, TRUE)</f>
        <v>0</v>
      </c>
      <c r="D164" s="174" t="str">
        <f t="shared" si="50"/>
        <v>saniert</v>
      </c>
      <c r="E164" s="174" cm="1">
        <f t="array" ref="E164">IF(
    C164 &gt; (IF(
        D164 = "unsaniert",
        (MIN(IF(D$1:D$166="unsaniert",C$1:C$166)) + MAX(IF(D$1:D$166="unsaniert",C$1:C$166))) / 2,
        IF(
            D164 = "teilsaniert",
            (MIN(IF(D$1:D$166="teilsaniert",C$1:C$166)) + MAX(IF(D$1:D$166="teilsaniert",C$1:C$166))) / 2,
            (MIN(IF(D$1:D$166="saniert",C$1:C$166)) + MAX(IF(D$1:D$166="saniert",C$1:C$166))) / 2
        )
    )),
    0,
    IF(
        C163 &lt; (IF(
            D164 = "unsaniert",
            (MIN(IF(D$1:D$166="unsaniert",C$1:C$166)) + MAX(IF(D$1:D$166="unsaniert",C$1:C$166))) / 2,
            IF(
                D164 = "teilsaniert",
                (MIN(IF(D$1:D$166="teilsaniert",C$1:C$166)) + MAX(IF(D$1:D$166="teilsaniert",C$1:C$166))) / 2,
                (MIN(IF(D$1:D$166="saniert",C$1:C$166)) + MAX(IF(D$1:D$166="saniert",C$1:C$166))) / 2
            )
        )),
        0,
        B164
    )
)</f>
        <v>0</v>
      </c>
      <c r="H164" s="160"/>
      <c r="I164" s="174">
        <f t="shared" si="40"/>
        <v>-3.1029730766585608</v>
      </c>
      <c r="J164" s="173">
        <f>_xlfn.NORM.DIST(I164,I5,J5, TRUE)</f>
        <v>0</v>
      </c>
      <c r="K164" s="174" t="str">
        <f t="shared" si="51"/>
        <v>saniert</v>
      </c>
      <c r="L164" s="174" cm="1">
        <f t="array" ref="L164">IF(
    J164 &gt; (IF(
        K164 = "unsaniert",
        (MIN(IF(K$1:K$166="unsaniert",J$1:J$166)) + MAX(IF(K$1:K$166="unsaniert",J$1:J$166))) / 2,
        IF(
            K164 = "teilsaniert",
            (MIN(IF(K$1:K$166="teilsaniert",J$1:J$166)) + MAX(IF(K$1:K$166="teilsaniert",J$1:J$166))) / 2,
            (MIN(IF(K$1:K$166="saniert",J$1:J$166)) + MAX(IF(K$1:K$166="saniert",J$1:J$166))) / 2
        )
    )),
    0,
    IF(
        J163 &lt; (IF(
            K164 = "unsaniert",
            (MIN(IF(K$1:K$166="unsaniert",J$1:J$166)) + MAX(IF(K$1:K$166="unsaniert",J$1:J$166))) / 2,
            IF(
                K164 = "teilsaniert",
                (MIN(IF(K$1:K$166="teilsaniert",J$1:J$166)) + MAX(IF(K$1:K$166="teilsaniert",J$1:J$166))) / 2,
                (MIN(IF(K$1:K$166="saniert",J$1:J$166)) + MAX(IF(K$1:K$166="saniert",J$1:J$166))) / 2
            )
        )),
        0,
        I164
    )
)</f>
        <v>0</v>
      </c>
      <c r="O164" s="160"/>
      <c r="P164" s="174">
        <f t="shared" si="41"/>
        <v>-3.529219680639391</v>
      </c>
      <c r="Q164" s="173">
        <f>_xlfn.NORM.DIST(P164,P5,Q5, TRUE)</f>
        <v>0</v>
      </c>
      <c r="R164" s="174" t="str">
        <f t="shared" si="52"/>
        <v>saniert</v>
      </c>
      <c r="S164" s="174" cm="1">
        <f t="array" ref="S164">IF(
    Q164 &gt; (IF(
        R164 = "unsaniert",
        (MIN(IF(R$1:R$166="unsaniert",Q$1:Q$166)) + MAX(IF(R$1:R$166="unsaniert",Q$1:Q$166))) / 2,
        IF(
            R164 = "teilsaniert",
            (MIN(IF(R$1:R$166="teilsaniert",Q$1:Q$166)) + MAX(IF(R$1:R$166="teilsaniert",Q$1:Q$166))) / 2,
            (MIN(IF(R$1:R$166="saniert",Q$1:Q$166)) + MAX(IF(R$1:R$166="saniert",Q$1:Q$166))) / 2
        )
    )),
    0,
    IF(
        Q163 &lt; (IF(
            R164 = "unsaniert",
            (MIN(IF(R$1:R$166="unsaniert",Q$1:Q$166)) + MAX(IF(R$1:R$166="unsaniert",Q$1:Q$166))) / 2,
            IF(
                R164 = "teilsaniert",
                (MIN(IF(R$1:R$166="teilsaniert",Q$1:Q$166)) + MAX(IF(R$1:R$166="teilsaniert",Q$1:Q$166))) / 2,
                (MIN(IF(R$1:R$166="saniert",Q$1:Q$166)) + MAX(IF(R$1:R$166="saniert",Q$1:Q$166))) / 2
            )
        )),
        0,
        P164
    )
)</f>
        <v>0</v>
      </c>
      <c r="W164" s="174">
        <f t="shared" si="42"/>
        <v>-2.5523624844691679</v>
      </c>
      <c r="X164" s="173">
        <f t="shared" ref="X164:X166" si="53">_xlfn.NORM.DIST(W164, $B$8,$C$8, TRUE)</f>
        <v>0</v>
      </c>
      <c r="Y164" s="174" t="str">
        <f t="shared" ref="Y164:Y166" si="54">IF(X164&gt;($C$30+$D$30)/100,"unsaniert",IF(X164&gt;($D$30)/100,"teilsaniert","saniert"))</f>
        <v>saniert</v>
      </c>
      <c r="Z164" s="174" cm="1">
        <f t="array" ref="Z164">IF(
    X164 &gt; (IF(
        Y164 = "unsaniert",
        (MIN(IF(Y$29:Y$166="unsaniert",X$29:X$166)) + MAX(IF(Y$29:Y$166="unsaniert",X$29:X$166))) / 2,
        IF(
            Y164 = "teilsaniert",
            (MIN(IF(Y$29:Y$166="teilsaniert",X$29:X$166)) + MAX(IF(Y$29:Y$166="teilsaniert",X$29:X$166))) / 2,
            (MIN(IF(Y$29:Y$166="saniert",X$29:X$166)) + MAX(IF(Y$29:Y$166="saniert",X$29:X$166))) / 2
        )
    )),
    0,
    IF(
        X163 &lt; (IF(
            Y164 = "unsaniert",
            (MIN(IF(Y$29:Y$166="unsaniert",X$29:X$166)) + MAX(IF(Y$29:Y$166="unsaniert",X$29:X$166))) / 2,
            IF(
                Y164 = "teilsaniert",
                (MIN(IF(Y$29:Y$166="teilsaniert",X$29:X$166)) + MAX(IF(Y$29:Y$166="teilsaniert",X$29:X$166))) / 2,
                (MIN(IF(Y$29:Y$166="saniert",X$29:X$166)) + MAX(IF(Y$29:Y$166="saniert",X$29:X$166))) / 2
            )
        )),
        0,
        W164
    )
)</f>
        <v>0</v>
      </c>
      <c r="AA164" s="160"/>
      <c r="AB164" s="160"/>
      <c r="AC164" s="160"/>
      <c r="AD164" s="174">
        <f t="shared" si="43"/>
        <v>-3.1078267054042636</v>
      </c>
      <c r="AE164" s="173">
        <f t="shared" ref="AE164:AE166" si="55">_xlfn.NORM.DIST(AD164, $I$8,$J$8, TRUE)</f>
        <v>0</v>
      </c>
      <c r="AF164" s="174" t="str">
        <f t="shared" ref="AF164:AF166" si="56">IF(AE164&gt;($C$30+$D$30)/100,"unsaniert",IF(AE164&gt;($D$30)/100,"teilsaniert","saniert"))</f>
        <v>saniert</v>
      </c>
      <c r="AG164" s="174" cm="1">
        <f t="array" ref="AG164">IF(
    AE164 &gt; (IF(
        AF164 = "unsaniert",
        (MIN(IF(AF$1:AF$166="unsaniert",AE$1:AE$166)) + MAX(IF(AF$1:AF$166="unsaniert",AE$1:AE$166))) / 2,
        IF(
            AF164 = "teilsaniert",
            (MIN(IF(AF$1:AF$166="teilsaniert",AE$1:AE$166)) + MAX(IF(AF$1:AF$166="teilsaniert",AE$1:AE$166))) / 2,
            (MIN(IF(AF$1:AF$166="saniert",AE$1:AE$166)) + MAX(IF(AF$1:AF$166="saniert",AE$1:AE$166))) / 2
        )
    )),
    0,
    IF(
        AE163 &lt; (IF(
            AF164 = "unsaniert",
            (MIN(IF(AF$1:AF$166="unsaniert",AE$1:AE$166)) + MAX(IF(AF$1:AF$166="unsaniert",AE$1:AE$166))) / 2,
            IF(
                AF164 = "teilsaniert",
                (MIN(IF(AF$1:AF$166="teilsaniert",AE$1:AE$166)) + MAX(IF(AF$1:AF$166="teilsaniert",AE$1:AE$166))) / 2,
                (MIN(IF(AF$1:AF$166="saniert",AE$1:AE$166)) + MAX(IF(AF$1:AF$166="saniert",AE$1:AE$166))) / 2
            )
        )),
        0,
        AD164
    )
)</f>
        <v>0</v>
      </c>
      <c r="AH164" s="160"/>
      <c r="AI164" s="160"/>
      <c r="AJ164" s="160"/>
      <c r="AK164" s="174">
        <f t="shared" si="44"/>
        <v>-3.4952517523056557</v>
      </c>
      <c r="AL164" s="173">
        <f t="shared" ref="AL164:AL166" si="57">_xlfn.NORM.DIST(AK164, $P$8,$Q$8, TRUE)</f>
        <v>0</v>
      </c>
      <c r="AM164" s="174" t="str">
        <f t="shared" ref="AM164:AM166" si="58">IF(AL164&gt;($C$30+$D$30)/100,"unsaniert",IF(AL164&gt;($D$30)/100,"teilsaniert","saniert"))</f>
        <v>saniert</v>
      </c>
      <c r="AN164" s="174" cm="1">
        <f t="array" ref="AN164">IF(
    AL164 &gt; (IF(
        AM164 = "unsaniert",
        (MIN(IF(AM$1:AM$166="unsaniert",AL$1:AL$166)) + MAX(IF(AM$1:AM$166="unsaniert",AL$1:AL$166))) / 2,
        IF(
            AM164 = "teilsaniert",
            (MIN(IF(AM$1:AM$166="teilsaniert",AL$1:AL$166)) + MAX(IF(AM$1:AM$166="teilsaniert",AL$1:AL$166))) / 2,
            (MIN(IF(AM$1:AM$166="saniert",AL$1:AL$166)) + MAX(IF(AM$1:AM$166="saniert",AL$1:AL$166))) / 2
        )
    )),
    0,
    IF(
        AL163 &lt; (IF(
            AM164 = "unsaniert",
            (MIN(IF(AM$1:AM$166="unsaniert",AL$1:AL$166)) + MAX(IF(AM$1:AM$166="unsaniert",AL$1:AL$166))) / 2,
            IF(
                AM164 = "teilsaniert",
                (MIN(IF(AM$1:AM$166="teilsaniert",AL$1:AL$166)) + MAX(IF(AM$1:AM$166="teilsaniert",AL$1:AL$166))) / 2,
                (MIN(IF(AM$1:AM$166="saniert",AL$1:AL$166)) + MAX(IF(AM$1:AM$166="saniert",AL$1:AL$166))) / 2
            )
        )),
        0,
        AK164
    )
)</f>
        <v>0</v>
      </c>
      <c r="AR164" s="174">
        <f t="shared" si="45"/>
        <v>-2.1573568674852996</v>
      </c>
      <c r="AS164" s="173">
        <f t="shared" ref="AS164:AS166" si="59">_xlfn.NORM.DIST(AR164, $B$13,$C$13, TRUE)</f>
        <v>5.4917336431441927E-157</v>
      </c>
      <c r="AT164" s="174" t="str">
        <f t="shared" ref="AT164:AT166" si="60">IF(AS164&gt;($C$30+$D$30)/100,"unsaniert",IF(AS164&gt;($D$30)/100,"teilsaniert","saniert"))</f>
        <v>saniert</v>
      </c>
      <c r="AU164" s="174" cm="1">
        <f t="array" ref="AU164">IF(
    AS164 &gt; (IF(
        AT164 = "unsaniert",
        (MIN(IF(AT$1:AT$166="unsaniert",AS$1:AS$166)) + MAX(IF(AT$1:AT$166="unsaniert",AS$1:AS$166))) / 2,
        IF(
            AT164 = "teilsaniert",
            (MIN(IF(AT$1:AT$166="teilsaniert",AS$1:AS$166)) + MAX(IF(AT$1:AT$166="teilsaniert",AS$1:AS$166))) / 2,
            (MIN(IF(AT$1:AT$166="saniert",AS$1:AS$166)) + MAX(IF(AT$1:AT$166="saniert",AS$1:AS$166))) / 2
        )
    )),
    0,
    IF(
        AS163 &lt; (IF(
            AT164 = "unsaniert",
            (MIN(IF(AT$1:AT$166="unsaniert",AS$1:AS$166)) + MAX(IF(AT$1:AT$166="unsaniert",AS$1:AS$166))) / 2,
            IF(
                AT164 = "teilsaniert",
                (MIN(IF(AT$1:AT$166="teilsaniert",AS$1:AS$166)) + MAX(IF(AT$1:AT$166="teilsaniert",AS$1:AS$166))) / 2,
                (MIN(IF(AT$1:AT$166="saniert",AS$1:AS$166)) + MAX(IF(AT$1:AT$166="saniert",AS$1:AS$166))) / 2
            )
        )),
        0,
        AR164
    )
)</f>
        <v>0</v>
      </c>
      <c r="AV164" s="160"/>
      <c r="AW164" s="160"/>
      <c r="AX164" s="160"/>
      <c r="AY164" s="174">
        <f t="shared" si="46"/>
        <v>-3.1442580508884888</v>
      </c>
      <c r="AZ164" s="173">
        <f t="shared" si="48"/>
        <v>0</v>
      </c>
      <c r="BA164" s="174" t="str">
        <f t="shared" si="49"/>
        <v>saniert</v>
      </c>
      <c r="BB164" s="174" cm="1">
        <f t="array" ref="BB164">IF(
    AZ164 &gt; (IF(
        BA164 = "unsaniert",
        (MIN(IF(BA$1:BA$166="unsaniert",AZ$1:AZ$166)) + MAX(IF(BA$1:BA$166="unsaniert",AZ$1:AZ$166))) / 2,
        IF(
            BA164 = "teilsaniert",
            (MIN(IF(BA$1:BA$166="teilsaniert",AZ$1:AZ$166)) + MAX(IF(BA$1:BA$166="teilsaniert",AZ$1:AZ$166))) / 2,
            (MIN(IF(BA$1:BA$166="saniert",AZ$1:AZ$166)) + MAX(IF(BA$1:BA$166="saniert",AZ$1:AZ$166))) / 2
        )
    )),
    0,
    IF(
        AZ163 &lt; (IF(
            BA164 = "unsaniert",
            (MIN(IF(BA$1:BA$166="unsaniert",AZ$1:AZ$166)) + MAX(IF(BA$1:BA$166="unsaniert",AZ$1:AZ$166))) / 2,
            IF(
                BA164 = "teilsaniert",
                (MIN(IF(BA$1:BA$166="teilsaniert",AZ$1:AZ$166)) + MAX(IF(BA$1:BA$166="teilsaniert",AZ$1:AZ$166))) / 2,
                (MIN(IF(BA$1:BA$166="saniert",AZ$1:AZ$166)) + MAX(IF(BA$1:BA$166="saniert",AZ$1:AZ$166))) / 2
            )
        )),
        0,
        AY164
    )
)</f>
        <v>0</v>
      </c>
      <c r="BC164" s="160"/>
      <c r="BD164" s="160"/>
      <c r="BE164" s="160"/>
      <c r="BF164" s="174">
        <f t="shared" si="47"/>
        <v>-3.3220028485338751</v>
      </c>
      <c r="BG164" s="173">
        <f t="shared" ref="BG164:BG166" si="61">_xlfn.NORM.DIST(BF164, $P$13,$Q$13, TRUE)</f>
        <v>0</v>
      </c>
      <c r="BH164" s="174" t="str">
        <f t="shared" ref="BH164:BH166" si="62">IF(BG164&gt;($C$30+$D$30)/100,"unsaniert",IF(BG164&gt;($D$30)/100,"teilsaniert","saniert"))</f>
        <v>saniert</v>
      </c>
      <c r="BI164" s="174" cm="1">
        <f t="array" ref="BI164">IF(
    BG164 &gt; (IF(
        BH164 = "unsaniert",
        (MIN(IF(BH$1:BH$166="unsaniert",BG$1:BG$166)) + MAX(IF(BH$1:BH$166="unsaniert",BG$1:BG$166))) / 2,
        IF(
            BH164 = "teilsaniert",
            (MIN(IF(BH$1:BH$166="teilsaniert",BG$1:BG$166)) + MAX(IF(BH$1:BH$166="teilsaniert",BG$1:BG$166))) / 2,
            (MIN(IF(BH$1:BH$166="saniert",BG$1:BG$166)) + MAX(IF(BH$1:BH$166="saniert",BG$1:BG$166))) / 2
        )
    )),
    0,
    IF(
        BG163 &lt; (IF(
            BH164 = "unsaniert",
            (MIN(IF(BH$1:BH$166="unsaniert",BG$1:BG$166)) + MAX(IF(BH$1:BH$166="unsaniert",BG$1:BG$166))) / 2,
            IF(
                BH164 = "teilsaniert",
                (MIN(IF(BH$1:BH$166="teilsaniert",BG$1:BG$166)) + MAX(IF(BH$1:BH$166="teilsaniert",BG$1:BG$166))) / 2,
                (MIN(IF(BH$1:BH$166="saniert",BG$1:BG$166)) + MAX(IF(BH$1:BH$166="saniert",BG$1:BG$166))) / 2
            )
        )),
        0,
        BF164
    )
)</f>
        <v>0</v>
      </c>
    </row>
    <row r="165" spans="2:61">
      <c r="B165" s="174">
        <f t="shared" ref="B165:B166" si="63">B164-0.03</f>
        <v>-2.5857274690470611</v>
      </c>
      <c r="C165" s="173">
        <f>_xlfn.NORM.DIST(B165, B5,C5, TRUE)</f>
        <v>0</v>
      </c>
      <c r="D165" s="174" t="str">
        <f t="shared" si="50"/>
        <v>saniert</v>
      </c>
      <c r="E165" s="174" cm="1">
        <f t="array" ref="E165">IF(
    C165 &gt; (IF(
        D165 = "unsaniert",
        (MIN(IF(D$1:D$166="unsaniert",C$1:C$166)) + MAX(IF(D$1:D$166="unsaniert",C$1:C$166))) / 2,
        IF(
            D165 = "teilsaniert",
            (MIN(IF(D$1:D$166="teilsaniert",C$1:C$166)) + MAX(IF(D$1:D$166="teilsaniert",C$1:C$166))) / 2,
            (MIN(IF(D$1:D$166="saniert",C$1:C$166)) + MAX(IF(D$1:D$166="saniert",C$1:C$166))) / 2
        )
    )),
    0,
    IF(
        C164 &lt; (IF(
            D165 = "unsaniert",
            (MIN(IF(D$1:D$166="unsaniert",C$1:C$166)) + MAX(IF(D$1:D$166="unsaniert",C$1:C$166))) / 2,
            IF(
                D165 = "teilsaniert",
                (MIN(IF(D$1:D$166="teilsaniert",C$1:C$166)) + MAX(IF(D$1:D$166="teilsaniert",C$1:C$166))) / 2,
                (MIN(IF(D$1:D$166="saniert",C$1:C$166)) + MAX(IF(D$1:D$166="saniert",C$1:C$166))) / 2
            )
        )),
        0,
        B165
    )
)</f>
        <v>0</v>
      </c>
      <c r="H165" s="160"/>
      <c r="I165" s="174">
        <f t="shared" ref="I165:I166" si="64">I164-0.03</f>
        <v>-3.1329730766585606</v>
      </c>
      <c r="J165" s="173">
        <f>_xlfn.NORM.DIST(I165, I5,J5, TRUE)</f>
        <v>0</v>
      </c>
      <c r="K165" s="174" t="str">
        <f t="shared" si="51"/>
        <v>saniert</v>
      </c>
      <c r="L165" s="174" cm="1">
        <f t="array" ref="L165">IF(
    J165 &gt; (IF(
        K165 = "unsaniert",
        (MIN(IF(K$1:K$166="unsaniert",J$1:J$166)) + MAX(IF(K$1:K$166="unsaniert",J$1:J$166))) / 2,
        IF(
            K165 = "teilsaniert",
            (MIN(IF(K$1:K$166="teilsaniert",J$1:J$166)) + MAX(IF(K$1:K$166="teilsaniert",J$1:J$166))) / 2,
            (MIN(IF(K$1:K$166="saniert",J$1:J$166)) + MAX(IF(K$1:K$166="saniert",J$1:J$166))) / 2
        )
    )),
    0,
    IF(
        J164 &lt; (IF(
            K165 = "unsaniert",
            (MIN(IF(K$1:K$166="unsaniert",J$1:J$166)) + MAX(IF(K$1:K$166="unsaniert",J$1:J$166))) / 2,
            IF(
                K165 = "teilsaniert",
                (MIN(IF(K$1:K$166="teilsaniert",J$1:J$166)) + MAX(IF(K$1:K$166="teilsaniert",J$1:J$166))) / 2,
                (MIN(IF(K$1:K$166="saniert",J$1:J$166)) + MAX(IF(K$1:K$166="saniert",J$1:J$166))) / 2
            )
        )),
        0,
        I165
    )
)</f>
        <v>0</v>
      </c>
      <c r="O165" s="160"/>
      <c r="P165" s="174">
        <f t="shared" ref="P165:P166" si="65">P164-0.03</f>
        <v>-3.5592196806393908</v>
      </c>
      <c r="Q165" s="173">
        <f>_xlfn.NORM.DIST(P165, P5,Q5, TRUE)</f>
        <v>0</v>
      </c>
      <c r="R165" s="174" t="str">
        <f t="shared" si="52"/>
        <v>saniert</v>
      </c>
      <c r="S165" s="174" cm="1">
        <f t="array" ref="S165">IF(
    Q165 &gt; (IF(
        R165 = "unsaniert",
        (MIN(IF(R$1:R$166="unsaniert",Q$1:Q$166)) + MAX(IF(R$1:R$166="unsaniert",Q$1:Q$166))) / 2,
        IF(
            R165 = "teilsaniert",
            (MIN(IF(R$1:R$166="teilsaniert",Q$1:Q$166)) + MAX(IF(R$1:R$166="teilsaniert",Q$1:Q$166))) / 2,
            (MIN(IF(R$1:R$166="saniert",Q$1:Q$166)) + MAX(IF(R$1:R$166="saniert",Q$1:Q$166))) / 2
        )
    )),
    0,
    IF(
        Q164 &lt; (IF(
            R165 = "unsaniert",
            (MIN(IF(R$1:R$166="unsaniert",Q$1:Q$166)) + MAX(IF(R$1:R$166="unsaniert",Q$1:Q$166))) / 2,
            IF(
                R165 = "teilsaniert",
                (MIN(IF(R$1:R$166="teilsaniert",Q$1:Q$166)) + MAX(IF(R$1:R$166="teilsaniert",Q$1:Q$166))) / 2,
                (MIN(IF(R$1:R$166="saniert",Q$1:Q$166)) + MAX(IF(R$1:R$166="saniert",Q$1:Q$166))) / 2
            )
        )),
        0,
        P165
    )
)</f>
        <v>0</v>
      </c>
      <c r="W165" s="174">
        <f t="shared" ref="W165:W166" si="66">W164-0.03</f>
        <v>-2.5823624844691677</v>
      </c>
      <c r="X165" s="173">
        <f t="shared" si="53"/>
        <v>0</v>
      </c>
      <c r="Y165" s="174" t="str">
        <f t="shared" si="54"/>
        <v>saniert</v>
      </c>
      <c r="Z165" s="174" cm="1">
        <f t="array" ref="Z165">IF(
    X165 &gt; (IF(
        Y165 = "unsaniert",
        (MIN(IF(Y$29:Y$166="unsaniert",X$29:X$166)) + MAX(IF(Y$29:Y$166="unsaniert",X$29:X$166))) / 2,
        IF(
            Y165 = "teilsaniert",
            (MIN(IF(Y$29:Y$166="teilsaniert",X$29:X$166)) + MAX(IF(Y$29:Y$166="teilsaniert",X$29:X$166))) / 2,
            (MIN(IF(Y$29:Y$166="saniert",X$29:X$166)) + MAX(IF(Y$29:Y$166="saniert",X$29:X$166))) / 2
        )
    )),
    0,
    IF(
        X164 &lt; (IF(
            Y165 = "unsaniert",
            (MIN(IF(Y$29:Y$166="unsaniert",X$29:X$166)) + MAX(IF(Y$29:Y$166="unsaniert",X$29:X$166))) / 2,
            IF(
                Y165 = "teilsaniert",
                (MIN(IF(Y$29:Y$166="teilsaniert",X$29:X$166)) + MAX(IF(Y$29:Y$166="teilsaniert",X$29:X$166))) / 2,
                (MIN(IF(Y$29:Y$166="saniert",X$29:X$166)) + MAX(IF(Y$29:Y$166="saniert",X$29:X$166))) / 2
            )
        )),
        0,
        W165
    )
)</f>
        <v>0</v>
      </c>
      <c r="AA165" s="160"/>
      <c r="AB165" s="160"/>
      <c r="AC165" s="160"/>
      <c r="AD165" s="174">
        <f t="shared" ref="AD165:AD166" si="67">AD164-0.03</f>
        <v>-3.1378267054042634</v>
      </c>
      <c r="AE165" s="173">
        <f t="shared" si="55"/>
        <v>0</v>
      </c>
      <c r="AF165" s="174" t="str">
        <f t="shared" si="56"/>
        <v>saniert</v>
      </c>
      <c r="AG165" s="174" cm="1">
        <f t="array" ref="AG165">IF(
    AE165 &gt; (IF(
        AF165 = "unsaniert",
        (MIN(IF(AF$1:AF$166="unsaniert",AE$1:AE$166)) + MAX(IF(AF$1:AF$166="unsaniert",AE$1:AE$166))) / 2,
        IF(
            AF165 = "teilsaniert",
            (MIN(IF(AF$1:AF$166="teilsaniert",AE$1:AE$166)) + MAX(IF(AF$1:AF$166="teilsaniert",AE$1:AE$166))) / 2,
            (MIN(IF(AF$1:AF$166="saniert",AE$1:AE$166)) + MAX(IF(AF$1:AF$166="saniert",AE$1:AE$166))) / 2
        )
    )),
    0,
    IF(
        AE164 &lt; (IF(
            AF165 = "unsaniert",
            (MIN(IF(AF$1:AF$166="unsaniert",AE$1:AE$166)) + MAX(IF(AF$1:AF$166="unsaniert",AE$1:AE$166))) / 2,
            IF(
                AF165 = "teilsaniert",
                (MIN(IF(AF$1:AF$166="teilsaniert",AE$1:AE$166)) + MAX(IF(AF$1:AF$166="teilsaniert",AE$1:AE$166))) / 2,
                (MIN(IF(AF$1:AF$166="saniert",AE$1:AE$166)) + MAX(IF(AF$1:AF$166="saniert",AE$1:AE$166))) / 2
            )
        )),
        0,
        AD165
    )
)</f>
        <v>0</v>
      </c>
      <c r="AH165" s="160"/>
      <c r="AI165" s="160"/>
      <c r="AJ165" s="160"/>
      <c r="AK165" s="174">
        <f t="shared" ref="AK165:AK166" si="68">AK164-0.03</f>
        <v>-3.5252517523056555</v>
      </c>
      <c r="AL165" s="173">
        <f t="shared" si="57"/>
        <v>0</v>
      </c>
      <c r="AM165" s="174" t="str">
        <f t="shared" si="58"/>
        <v>saniert</v>
      </c>
      <c r="AN165" s="174" cm="1">
        <f t="array" ref="AN165">IF(
    AL165 &gt; (IF(
        AM165 = "unsaniert",
        (MIN(IF(AM$1:AM$166="unsaniert",AL$1:AL$166)) + MAX(IF(AM$1:AM$166="unsaniert",AL$1:AL$166))) / 2,
        IF(
            AM165 = "teilsaniert",
            (MIN(IF(AM$1:AM$166="teilsaniert",AL$1:AL$166)) + MAX(IF(AM$1:AM$166="teilsaniert",AL$1:AL$166))) / 2,
            (MIN(IF(AM$1:AM$166="saniert",AL$1:AL$166)) + MAX(IF(AM$1:AM$166="saniert",AL$1:AL$166))) / 2
        )
    )),
    0,
    IF(
        AL164 &lt; (IF(
            AM165 = "unsaniert",
            (MIN(IF(AM$1:AM$166="unsaniert",AL$1:AL$166)) + MAX(IF(AM$1:AM$166="unsaniert",AL$1:AL$166))) / 2,
            IF(
                AM165 = "teilsaniert",
                (MIN(IF(AM$1:AM$166="teilsaniert",AL$1:AL$166)) + MAX(IF(AM$1:AM$166="teilsaniert",AL$1:AL$166))) / 2,
                (MIN(IF(AM$1:AM$166="saniert",AL$1:AL$166)) + MAX(IF(AM$1:AM$166="saniert",AL$1:AL$166))) / 2
            )
        )),
        0,
        AK165
    )
)</f>
        <v>0</v>
      </c>
      <c r="AR165" s="174">
        <f t="shared" ref="AR165:AR166" si="69">AR164-0.03</f>
        <v>-2.1873568674852994</v>
      </c>
      <c r="AS165" s="173">
        <f t="shared" si="59"/>
        <v>1.150333091374957E-159</v>
      </c>
      <c r="AT165" s="174" t="str">
        <f t="shared" si="60"/>
        <v>saniert</v>
      </c>
      <c r="AU165" s="174" cm="1">
        <f t="array" ref="AU165">IF(
    AS165 &gt; (IF(
        AT165 = "unsaniert",
        (MIN(IF(AT$1:AT$166="unsaniert",AS$1:AS$166)) + MAX(IF(AT$1:AT$166="unsaniert",AS$1:AS$166))) / 2,
        IF(
            AT165 = "teilsaniert",
            (MIN(IF(AT$1:AT$166="teilsaniert",AS$1:AS$166)) + MAX(IF(AT$1:AT$166="teilsaniert",AS$1:AS$166))) / 2,
            (MIN(IF(AT$1:AT$166="saniert",AS$1:AS$166)) + MAX(IF(AT$1:AT$166="saniert",AS$1:AS$166))) / 2
        )
    )),
    0,
    IF(
        AS164 &lt; (IF(
            AT165 = "unsaniert",
            (MIN(IF(AT$1:AT$166="unsaniert",AS$1:AS$166)) + MAX(IF(AT$1:AT$166="unsaniert",AS$1:AS$166))) / 2,
            IF(
                AT165 = "teilsaniert",
                (MIN(IF(AT$1:AT$166="teilsaniert",AS$1:AS$166)) + MAX(IF(AT$1:AT$166="teilsaniert",AS$1:AS$166))) / 2,
                (MIN(IF(AT$1:AT$166="saniert",AS$1:AS$166)) + MAX(IF(AT$1:AT$166="saniert",AS$1:AS$166))) / 2
            )
        )),
        0,
        AR165
    )
)</f>
        <v>0</v>
      </c>
      <c r="AV165" s="160"/>
      <c r="AW165" s="160"/>
      <c r="AX165" s="160"/>
      <c r="AY165" s="174">
        <f t="shared" ref="AY165:AY166" si="70">AY164-0.03</f>
        <v>-3.1742580508884886</v>
      </c>
      <c r="AZ165" s="173">
        <f t="shared" si="48"/>
        <v>0</v>
      </c>
      <c r="BA165" s="174" t="str">
        <f t="shared" si="49"/>
        <v>saniert</v>
      </c>
      <c r="BB165" s="174" cm="1">
        <f t="array" ref="BB165">IF(
    AZ165 &gt; (IF(
        BA165 = "unsaniert",
        (MIN(IF(BA$1:BA$166="unsaniert",AZ$1:AZ$166)) + MAX(IF(BA$1:BA$166="unsaniert",AZ$1:AZ$166))) / 2,
        IF(
            BA165 = "teilsaniert",
            (MIN(IF(BA$1:BA$166="teilsaniert",AZ$1:AZ$166)) + MAX(IF(BA$1:BA$166="teilsaniert",AZ$1:AZ$166))) / 2,
            (MIN(IF(BA$1:BA$166="saniert",AZ$1:AZ$166)) + MAX(IF(BA$1:BA$166="saniert",AZ$1:AZ$166))) / 2
        )
    )),
    0,
    IF(
        AZ164 &lt; (IF(
            BA165 = "unsaniert",
            (MIN(IF(BA$1:BA$166="unsaniert",AZ$1:AZ$166)) + MAX(IF(BA$1:BA$166="unsaniert",AZ$1:AZ$166))) / 2,
            IF(
                BA165 = "teilsaniert",
                (MIN(IF(BA$1:BA$166="teilsaniert",AZ$1:AZ$166)) + MAX(IF(BA$1:BA$166="teilsaniert",AZ$1:AZ$166))) / 2,
                (MIN(IF(BA$1:BA$166="saniert",AZ$1:AZ$166)) + MAX(IF(BA$1:BA$166="saniert",AZ$1:AZ$166))) / 2
            )
        )),
        0,
        AY165
    )
)</f>
        <v>0</v>
      </c>
      <c r="BC165" s="160"/>
      <c r="BD165" s="160"/>
      <c r="BE165" s="160"/>
      <c r="BF165" s="174">
        <f t="shared" ref="BF165:BF166" si="71">BF164-0.03</f>
        <v>-3.3520028485338749</v>
      </c>
      <c r="BG165" s="173">
        <f t="shared" si="61"/>
        <v>0</v>
      </c>
      <c r="BH165" s="174" t="str">
        <f t="shared" si="62"/>
        <v>saniert</v>
      </c>
      <c r="BI165" s="174" cm="1">
        <f t="array" ref="BI165">IF(
    BG165 &gt; (IF(
        BH165 = "unsaniert",
        (MIN(IF(BH$1:BH$166="unsaniert",BG$1:BG$166)) + MAX(IF(BH$1:BH$166="unsaniert",BG$1:BG$166))) / 2,
        IF(
            BH165 = "teilsaniert",
            (MIN(IF(BH$1:BH$166="teilsaniert",BG$1:BG$166)) + MAX(IF(BH$1:BH$166="teilsaniert",BG$1:BG$166))) / 2,
            (MIN(IF(BH$1:BH$166="saniert",BG$1:BG$166)) + MAX(IF(BH$1:BH$166="saniert",BG$1:BG$166))) / 2
        )
    )),
    0,
    IF(
        BG164 &lt; (IF(
            BH165 = "unsaniert",
            (MIN(IF(BH$1:BH$166="unsaniert",BG$1:BG$166)) + MAX(IF(BH$1:BH$166="unsaniert",BG$1:BG$166))) / 2,
            IF(
                BH165 = "teilsaniert",
                (MIN(IF(BH$1:BH$166="teilsaniert",BG$1:BG$166)) + MAX(IF(BH$1:BH$166="teilsaniert",BG$1:BG$166))) / 2,
                (MIN(IF(BH$1:BH$166="saniert",BG$1:BG$166)) + MAX(IF(BH$1:BH$166="saniert",BG$1:BG$166))) / 2
            )
        )),
        0,
        BF165
    )
)</f>
        <v>0</v>
      </c>
    </row>
    <row r="166" spans="2:61">
      <c r="B166" s="174">
        <f t="shared" si="63"/>
        <v>-2.6157274690470609</v>
      </c>
      <c r="C166" s="173">
        <f>_xlfn.NORM.DIST(B166, B5,C5, TRUE)</f>
        <v>0</v>
      </c>
      <c r="D166" s="174" t="str">
        <f t="shared" si="50"/>
        <v>saniert</v>
      </c>
      <c r="E166" s="174" cm="1">
        <f t="array" ref="E166">IF(
    C166 &gt; (IF(
        D166 = "unsaniert",
        (MIN(IF(D$1:D$166="unsaniert",C$1:C$166)) + MAX(IF(D$1:D$166="unsaniert",C$1:C$166))) / 2,
        IF(
            D166 = "teilsaniert",
            (MIN(IF(D$1:D$166="teilsaniert",C$1:C$166)) + MAX(IF(D$1:D$166="teilsaniert",C$1:C$166))) / 2,
            (MIN(IF(D$1:D$166="saniert",C$1:C$166)) + MAX(IF(D$1:D$166="saniert",C$1:C$166))) / 2
        )
    )),
    0,
    IF(
        C165 &lt; (IF(
            D166 = "unsaniert",
            (MIN(IF(D$1:D$166="unsaniert",C$1:C$166)) + MAX(IF(D$1:D$166="unsaniert",C$1:C$166))) / 2,
            IF(
                D166 = "teilsaniert",
                (MIN(IF(D$1:D$166="teilsaniert",C$1:C$166)) + MAX(IF(D$1:D$166="teilsaniert",C$1:C$166))) / 2,
                (MIN(IF(D$1:D$166="saniert",C$1:C$166)) + MAX(IF(D$1:D$166="saniert",C$1:C$166))) / 2
            )
        )),
        0,
        B166
    )
)</f>
        <v>0</v>
      </c>
      <c r="H166" s="160"/>
      <c r="I166" s="174">
        <f t="shared" si="64"/>
        <v>-3.1629730766585604</v>
      </c>
      <c r="J166" s="173">
        <f>_xlfn.NORM.DIST(I166, I5,J5, TRUE)</f>
        <v>0</v>
      </c>
      <c r="K166" s="174" t="str">
        <f t="shared" si="51"/>
        <v>saniert</v>
      </c>
      <c r="L166" s="174" cm="1">
        <f t="array" ref="L166">IF(
    J166 &gt; (IF(
        K166 = "unsaniert",
        (MIN(IF(K$1:K$166="unsaniert",J$1:J$166)) + MAX(IF(K$1:K$166="unsaniert",J$1:J$166))) / 2,
        IF(
            K166 = "teilsaniert",
            (MIN(IF(K$1:K$166="teilsaniert",J$1:J$166)) + MAX(IF(K$1:K$166="teilsaniert",J$1:J$166))) / 2,
            (MIN(IF(K$1:K$166="saniert",J$1:J$166)) + MAX(IF(K$1:K$166="saniert",J$1:J$166))) / 2
        )
    )),
    0,
    IF(
        J165 &lt; (IF(
            K166 = "unsaniert",
            (MIN(IF(K$1:K$166="unsaniert",J$1:J$166)) + MAX(IF(K$1:K$166="unsaniert",J$1:J$166))) / 2,
            IF(
                K166 = "teilsaniert",
                (MIN(IF(K$1:K$166="teilsaniert",J$1:J$166)) + MAX(IF(K$1:K$166="teilsaniert",J$1:J$166))) / 2,
                (MIN(IF(K$1:K$166="saniert",J$1:J$166)) + MAX(IF(K$1:K$166="saniert",J$1:J$166))) / 2
            )
        )),
        0,
        I166
    )
)</f>
        <v>0</v>
      </c>
      <c r="O166" s="160"/>
      <c r="P166" s="174">
        <f t="shared" si="65"/>
        <v>-3.5892196806393906</v>
      </c>
      <c r="Q166" s="173">
        <f>_xlfn.NORM.DIST(P166, P5,Q5, TRUE)</f>
        <v>0</v>
      </c>
      <c r="R166" s="174" t="str">
        <f t="shared" si="52"/>
        <v>saniert</v>
      </c>
      <c r="S166" s="174" cm="1">
        <f t="array" ref="S166">IF(
    Q166 &gt; (IF(
        R166 = "unsaniert",
        (MIN(IF(R$1:R$166="unsaniert",Q$1:Q$166)) + MAX(IF(R$1:R$166="unsaniert",Q$1:Q$166))) / 2,
        IF(
            R166 = "teilsaniert",
            (MIN(IF(R$1:R$166="teilsaniert",Q$1:Q$166)) + MAX(IF(R$1:R$166="teilsaniert",Q$1:Q$166))) / 2,
            (MIN(IF(R$1:R$166="saniert",Q$1:Q$166)) + MAX(IF(R$1:R$166="saniert",Q$1:Q$166))) / 2
        )
    )),
    0,
    IF(
        Q165 &lt; (IF(
            R166 = "unsaniert",
            (MIN(IF(R$1:R$166="unsaniert",Q$1:Q$166)) + MAX(IF(R$1:R$166="unsaniert",Q$1:Q$166))) / 2,
            IF(
                R166 = "teilsaniert",
                (MIN(IF(R$1:R$166="teilsaniert",Q$1:Q$166)) + MAX(IF(R$1:R$166="teilsaniert",Q$1:Q$166))) / 2,
                (MIN(IF(R$1:R$166="saniert",Q$1:Q$166)) + MAX(IF(R$1:R$166="saniert",Q$1:Q$166))) / 2
            )
        )),
        0,
        P166
    )
)</f>
        <v>0</v>
      </c>
      <c r="W166" s="174">
        <f t="shared" si="66"/>
        <v>-2.6123624844691675</v>
      </c>
      <c r="X166" s="173">
        <f t="shared" si="53"/>
        <v>0</v>
      </c>
      <c r="Y166" s="174" t="str">
        <f t="shared" si="54"/>
        <v>saniert</v>
      </c>
      <c r="Z166" s="174" cm="1">
        <f t="array" ref="Z166">IF(
    X166 &gt; (IF(
        Y166 = "unsaniert",
        (MIN(IF(Y$29:Y$166="unsaniert",X$29:X$166)) + MAX(IF(Y$29:Y$166="unsaniert",X$29:X$166))) / 2,
        IF(
            Y166 = "teilsaniert",
            (MIN(IF(Y$29:Y$166="teilsaniert",X$29:X$166)) + MAX(IF(Y$29:Y$166="teilsaniert",X$29:X$166))) / 2,
            (MIN(IF(Y$29:Y$166="saniert",X$29:X$166)) + MAX(IF(Y$29:Y$166="saniert",X$29:X$166))) / 2
        )
    )),
    0,
    IF(
        X165 &lt; (IF(
            Y166 = "unsaniert",
            (MIN(IF(Y$29:Y$166="unsaniert",X$29:X$166)) + MAX(IF(Y$29:Y$166="unsaniert",X$29:X$166))) / 2,
            IF(
                Y166 = "teilsaniert",
                (MIN(IF(Y$29:Y$166="teilsaniert",X$29:X$166)) + MAX(IF(Y$29:Y$166="teilsaniert",X$29:X$166))) / 2,
                (MIN(IF(Y$29:Y$166="saniert",X$29:X$166)) + MAX(IF(Y$29:Y$166="saniert",X$29:X$166))) / 2
            )
        )),
        0,
        W166
    )
)</f>
        <v>0</v>
      </c>
      <c r="AA166" s="160"/>
      <c r="AB166" s="160"/>
      <c r="AC166" s="160"/>
      <c r="AD166" s="174">
        <f t="shared" si="67"/>
        <v>-3.1678267054042633</v>
      </c>
      <c r="AE166" s="173">
        <f t="shared" si="55"/>
        <v>0</v>
      </c>
      <c r="AF166" s="174" t="str">
        <f t="shared" si="56"/>
        <v>saniert</v>
      </c>
      <c r="AG166" s="174" cm="1">
        <f t="array" ref="AG166">IF(
    AE166 &gt; (IF(
        AF166 = "unsaniert",
        (MIN(IF(AF$1:AF$166="unsaniert",AE$1:AE$166)) + MAX(IF(AF$1:AF$166="unsaniert",AE$1:AE$166))) / 2,
        IF(
            AF166 = "teilsaniert",
            (MIN(IF(AF$1:AF$166="teilsaniert",AE$1:AE$166)) + MAX(IF(AF$1:AF$166="teilsaniert",AE$1:AE$166))) / 2,
            (MIN(IF(AF$1:AF$166="saniert",AE$1:AE$166)) + MAX(IF(AF$1:AF$166="saniert",AE$1:AE$166))) / 2
        )
    )),
    0,
    IF(
        AE165 &lt; (IF(
            AF166 = "unsaniert",
            (MIN(IF(AF$1:AF$166="unsaniert",AE$1:AE$166)) + MAX(IF(AF$1:AF$166="unsaniert",AE$1:AE$166))) / 2,
            IF(
                AF166 = "teilsaniert",
                (MIN(IF(AF$1:AF$166="teilsaniert",AE$1:AE$166)) + MAX(IF(AF$1:AF$166="teilsaniert",AE$1:AE$166))) / 2,
                (MIN(IF(AF$1:AF$166="saniert",AE$1:AE$166)) + MAX(IF(AF$1:AF$166="saniert",AE$1:AE$166))) / 2
            )
        )),
        0,
        AD166
    )
)</f>
        <v>0</v>
      </c>
      <c r="AH166" s="160"/>
      <c r="AI166" s="160"/>
      <c r="AJ166" s="160"/>
      <c r="AK166" s="174">
        <f t="shared" si="68"/>
        <v>-3.5552517523056553</v>
      </c>
      <c r="AL166" s="173">
        <f t="shared" si="57"/>
        <v>0</v>
      </c>
      <c r="AM166" s="174" t="str">
        <f t="shared" si="58"/>
        <v>saniert</v>
      </c>
      <c r="AN166" s="174" cm="1">
        <f t="array" ref="AN166">IF(
    AL166 &gt; (IF(
        AM166 = "unsaniert",
        (MIN(IF(AM$1:AM$166="unsaniert",AL$1:AL$166)) + MAX(IF(AM$1:AM$166="unsaniert",AL$1:AL$166))) / 2,
        IF(
            AM166 = "teilsaniert",
            (MIN(IF(AM$1:AM$166="teilsaniert",AL$1:AL$166)) + MAX(IF(AM$1:AM$166="teilsaniert",AL$1:AL$166))) / 2,
            (MIN(IF(AM$1:AM$166="saniert",AL$1:AL$166)) + MAX(IF(AM$1:AM$166="saniert",AL$1:AL$166))) / 2
        )
    )),
    0,
    IF(
        AL165 &lt; (IF(
            AM166 = "unsaniert",
            (MIN(IF(AM$1:AM$166="unsaniert",AL$1:AL$166)) + MAX(IF(AM$1:AM$166="unsaniert",AL$1:AL$166))) / 2,
            IF(
                AM166 = "teilsaniert",
                (MIN(IF(AM$1:AM$166="teilsaniert",AL$1:AL$166)) + MAX(IF(AM$1:AM$166="teilsaniert",AL$1:AL$166))) / 2,
                (MIN(IF(AM$1:AM$166="saniert",AL$1:AL$166)) + MAX(IF(AM$1:AM$166="saniert",AL$1:AL$166))) / 2
            )
        )),
        0,
        AK166
    )
)</f>
        <v>0</v>
      </c>
      <c r="AR166" s="174">
        <f t="shared" si="69"/>
        <v>-2.2173568674852993</v>
      </c>
      <c r="AS166" s="173">
        <f t="shared" si="59"/>
        <v>2.2855868280653102E-162</v>
      </c>
      <c r="AT166" s="174" t="str">
        <f t="shared" si="60"/>
        <v>saniert</v>
      </c>
      <c r="AU166" s="174" cm="1">
        <f t="array" ref="AU166">IF(
    AS166 &gt; (IF(
        AT166 = "unsaniert",
        (MIN(IF(AT$1:AT$166="unsaniert",AS$1:AS$166)) + MAX(IF(AT$1:AT$166="unsaniert",AS$1:AS$166))) / 2,
        IF(
            AT166 = "teilsaniert",
            (MIN(IF(AT$1:AT$166="teilsaniert",AS$1:AS$166)) + MAX(IF(AT$1:AT$166="teilsaniert",AS$1:AS$166))) / 2,
            (MIN(IF(AT$1:AT$166="saniert",AS$1:AS$166)) + MAX(IF(AT$1:AT$166="saniert",AS$1:AS$166))) / 2
        )
    )),
    0,
    IF(
        AS165 &lt; (IF(
            AT166 = "unsaniert",
            (MIN(IF(AT$1:AT$166="unsaniert",AS$1:AS$166)) + MAX(IF(AT$1:AT$166="unsaniert",AS$1:AS$166))) / 2,
            IF(
                AT166 = "teilsaniert",
                (MIN(IF(AT$1:AT$166="teilsaniert",AS$1:AS$166)) + MAX(IF(AT$1:AT$166="teilsaniert",AS$1:AS$166))) / 2,
                (MIN(IF(AT$1:AT$166="saniert",AS$1:AS$166)) + MAX(IF(AT$1:AT$166="saniert",AS$1:AS$166))) / 2
            )
        )),
        0,
        AR166
    )
)</f>
        <v>0</v>
      </c>
      <c r="AV166" s="160"/>
      <c r="AW166" s="160"/>
      <c r="AX166" s="160"/>
      <c r="AY166" s="174">
        <f t="shared" si="70"/>
        <v>-3.2042580508884884</v>
      </c>
      <c r="AZ166" s="173">
        <f t="shared" ref="AZ166" si="72">_xlfn.NORM.DIST(AY166, $I$13,$J$13, TRUE)</f>
        <v>0</v>
      </c>
      <c r="BA166" s="174" t="str">
        <f t="shared" ref="BA166" si="73">IF(AZ166&gt;($C$30+$D$30)/100,"unsaniert",IF(AZ166&gt;($D$30)/100,"teilsaniert","saniert"))</f>
        <v>saniert</v>
      </c>
      <c r="BB166" s="174" cm="1">
        <f t="array" ref="BB166">IF(
    AZ166 &gt; (IF(
        BA166 = "unsaniert",
        (MIN(IF(BA$1:BA$166="unsaniert",AZ$1:AZ$166)) + MAX(IF(BA$1:BA$166="unsaniert",AZ$1:AZ$166))) / 2,
        IF(
            BA166 = "teilsaniert",
            (MIN(IF(BA$1:BA$166="teilsaniert",AZ$1:AZ$166)) + MAX(IF(BA$1:BA$166="teilsaniert",AZ$1:AZ$166))) / 2,
            (MIN(IF(BA$1:BA$166="saniert",AZ$1:AZ$166)) + MAX(IF(BA$1:BA$166="saniert",AZ$1:AZ$166))) / 2
        )
    )),
    0,
    IF(
        AZ165 &lt; (IF(
            BA166 = "unsaniert",
            (MIN(IF(BA$1:BA$166="unsaniert",AZ$1:AZ$166)) + MAX(IF(BA$1:BA$166="unsaniert",AZ$1:AZ$166))) / 2,
            IF(
                BA166 = "teilsaniert",
                (MIN(IF(BA$1:BA$166="teilsaniert",AZ$1:AZ$166)) + MAX(IF(BA$1:BA$166="teilsaniert",AZ$1:AZ$166))) / 2,
                (MIN(IF(BA$1:BA$166="saniert",AZ$1:AZ$166)) + MAX(IF(BA$1:BA$166="saniert",AZ$1:AZ$166))) / 2
            )
        )),
        0,
        AY166
    )
)</f>
        <v>0</v>
      </c>
      <c r="BC166" s="160"/>
      <c r="BD166" s="160"/>
      <c r="BE166" s="160"/>
      <c r="BF166" s="174">
        <f t="shared" si="71"/>
        <v>-3.3820028485338747</v>
      </c>
      <c r="BG166" s="173">
        <f t="shared" si="61"/>
        <v>0</v>
      </c>
      <c r="BH166" s="174" t="str">
        <f t="shared" si="62"/>
        <v>saniert</v>
      </c>
      <c r="BI166" s="174" cm="1">
        <f t="array" ref="BI166">IF(
    BG166 &gt; (IF(
        BH166 = "unsaniert",
        (MIN(IF(BH$1:BH$166="unsaniert",BG$1:BG$166)) + MAX(IF(BH$1:BH$166="unsaniert",BG$1:BG$166))) / 2,
        IF(
            BH166 = "teilsaniert",
            (MIN(IF(BH$1:BH$166="teilsaniert",BG$1:BG$166)) + MAX(IF(BH$1:BH$166="teilsaniert",BG$1:BG$166))) / 2,
            (MIN(IF(BH$1:BH$166="saniert",BG$1:BG$166)) + MAX(IF(BH$1:BH$166="saniert",BG$1:BG$166))) / 2
        )
    )),
    0,
    IF(
        BG165 &lt; (IF(
            BH166 = "unsaniert",
            (MIN(IF(BH$1:BH$166="unsaniert",BG$1:BG$166)) + MAX(IF(BH$1:BH$166="unsaniert",BG$1:BG$166))) / 2,
            IF(
                BH166 = "teilsaniert",
                (MIN(IF(BH$1:BH$166="teilsaniert",BG$1:BG$166)) + MAX(IF(BH$1:BH$166="teilsaniert",BG$1:BG$166))) / 2,
                (MIN(IF(BH$1:BH$166="saniert",BG$1:BG$166)) + MAX(IF(BH$1:BH$166="saniert",BG$1:BG$166))) / 2
            )
        )),
        0,
        BF166
    )
)</f>
        <v>0</v>
      </c>
    </row>
  </sheetData>
  <mergeCells count="1">
    <mergeCell ref="B28:D28"/>
  </mergeCells>
  <conditionalFormatting sqref="V5:V16">
    <cfRule type="expression" dxfId="535" priority="110">
      <formula>V5&lt;=1</formula>
    </cfRule>
  </conditionalFormatting>
  <conditionalFormatting sqref="P5:P16">
    <cfRule type="expression" dxfId="534" priority="104">
      <formula>OR(R5&gt;=0.5,V5&lt;=5)</formula>
    </cfRule>
    <cfRule type="expression" dxfId="533" priority="107">
      <formula>V5&lt;=1</formula>
    </cfRule>
  </conditionalFormatting>
  <conditionalFormatting sqref="Q5:Q16">
    <cfRule type="expression" dxfId="532" priority="105">
      <formula>OR(R5&gt;=0.5,V5&lt;=5)</formula>
    </cfRule>
    <cfRule type="expression" dxfId="531" priority="108">
      <formula>V5&lt;=1</formula>
    </cfRule>
  </conditionalFormatting>
  <conditionalFormatting sqref="U16 U19:U21">
    <cfRule type="expression" dxfId="530" priority="106">
      <formula>OR(U16&gt;=0.5,W16&lt;=5)</formula>
    </cfRule>
    <cfRule type="expression" dxfId="529" priority="109">
      <formula>W16&lt;=1</formula>
    </cfRule>
  </conditionalFormatting>
  <conditionalFormatting sqref="Z5:Z16">
    <cfRule type="expression" dxfId="528" priority="103">
      <formula>Z5&lt;=1</formula>
    </cfRule>
  </conditionalFormatting>
  <conditionalFormatting sqref="W5:W16">
    <cfRule type="expression" dxfId="527" priority="97">
      <formula>OR(Y5&gt;=0.5,Z5&lt;=5)</formula>
    </cfRule>
    <cfRule type="expression" dxfId="526" priority="100">
      <formula>Z5&lt;=1</formula>
    </cfRule>
  </conditionalFormatting>
  <conditionalFormatting sqref="X5:X16">
    <cfRule type="expression" dxfId="525" priority="98">
      <formula>OR(Y5&gt;=0.5,Z5&lt;=5)</formula>
    </cfRule>
    <cfRule type="expression" dxfId="524" priority="101">
      <formula>Z5&lt;=1</formula>
    </cfRule>
  </conditionalFormatting>
  <conditionalFormatting sqref="Y5:Y16">
    <cfRule type="expression" dxfId="523" priority="99">
      <formula>OR(Y5&gt;=0.5,Z5&lt;=5)</formula>
    </cfRule>
    <cfRule type="expression" dxfId="522" priority="102">
      <formula>Z5&lt;=1</formula>
    </cfRule>
  </conditionalFormatting>
  <conditionalFormatting sqref="H5:H16">
    <cfRule type="expression" dxfId="521" priority="96">
      <formula>H5&lt;=1</formula>
    </cfRule>
  </conditionalFormatting>
  <conditionalFormatting sqref="B5:B16">
    <cfRule type="expression" dxfId="520" priority="90">
      <formula>OR(D5&gt;=0.5,H5&lt;=5)</formula>
    </cfRule>
    <cfRule type="expression" dxfId="519" priority="93">
      <formula>H5&lt;=1</formula>
    </cfRule>
  </conditionalFormatting>
  <conditionalFormatting sqref="C5:C16">
    <cfRule type="expression" dxfId="518" priority="91">
      <formula>OR(D5&gt;=0.5,H5&lt;=5)</formula>
    </cfRule>
    <cfRule type="expression" dxfId="517" priority="94">
      <formula>H5&lt;=1</formula>
    </cfRule>
  </conditionalFormatting>
  <conditionalFormatting sqref="G16 G19:G21 N16 N19:N21">
    <cfRule type="expression" dxfId="516" priority="92">
      <formula>OR(G16&gt;=0.5,I16&lt;=5)</formula>
    </cfRule>
    <cfRule type="expression" dxfId="515" priority="95">
      <formula>I16&lt;=1</formula>
    </cfRule>
  </conditionalFormatting>
  <conditionalFormatting sqref="O5:O16">
    <cfRule type="expression" dxfId="514" priority="89">
      <formula>O5&lt;=1</formula>
    </cfRule>
  </conditionalFormatting>
  <conditionalFormatting sqref="I5:I16">
    <cfRule type="expression" dxfId="513" priority="83">
      <formula>OR(K5&gt;=0.5,O5&lt;=5)</formula>
    </cfRule>
    <cfRule type="expression" dxfId="512" priority="86">
      <formula>O5&lt;=1</formula>
    </cfRule>
  </conditionalFormatting>
  <conditionalFormatting sqref="J5:J16">
    <cfRule type="expression" dxfId="511" priority="84">
      <formula>OR(K5&gt;=0.5,O5&lt;=5)</formula>
    </cfRule>
    <cfRule type="expression" dxfId="510" priority="87">
      <formula>O5&lt;=1</formula>
    </cfRule>
  </conditionalFormatting>
  <conditionalFormatting sqref="H19:H21">
    <cfRule type="expression" dxfId="509" priority="80">
      <formula>H19&lt;=1</formula>
    </cfRule>
  </conditionalFormatting>
  <conditionalFormatting sqref="B19:B21">
    <cfRule type="expression" dxfId="508" priority="76">
      <formula>OR(D19&gt;=0.5,H19&lt;=5)</formula>
    </cfRule>
    <cfRule type="expression" dxfId="507" priority="78">
      <formula>H19&lt;=1</formula>
    </cfRule>
  </conditionalFormatting>
  <conditionalFormatting sqref="C19:C21">
    <cfRule type="expression" dxfId="506" priority="77">
      <formula>OR(D19&gt;=0.5,H19&lt;=5)</formula>
    </cfRule>
    <cfRule type="expression" dxfId="505" priority="79">
      <formula>H19&lt;=1</formula>
    </cfRule>
  </conditionalFormatting>
  <conditionalFormatting sqref="O19:O21">
    <cfRule type="expression" dxfId="504" priority="73">
      <formula>O19&lt;=1</formula>
    </cfRule>
  </conditionalFormatting>
  <conditionalFormatting sqref="I19:I21">
    <cfRule type="expression" dxfId="503" priority="69">
      <formula>OR(K19&gt;=0.5,O19&lt;=5)</formula>
    </cfRule>
    <cfRule type="expression" dxfId="502" priority="71">
      <formula>O19&lt;=1</formula>
    </cfRule>
  </conditionalFormatting>
  <conditionalFormatting sqref="J19:J21">
    <cfRule type="expression" dxfId="501" priority="70">
      <formula>OR(K19&gt;=0.5,O19&lt;=5)</formula>
    </cfRule>
    <cfRule type="expression" dxfId="500" priority="72">
      <formula>O19&lt;=1</formula>
    </cfRule>
  </conditionalFormatting>
  <conditionalFormatting sqref="V19:V21">
    <cfRule type="expression" dxfId="499" priority="66">
      <formula>V19&lt;=1</formula>
    </cfRule>
  </conditionalFormatting>
  <conditionalFormatting sqref="P19:P21">
    <cfRule type="expression" dxfId="498" priority="62">
      <formula>OR(R19&gt;=0.5,V19&lt;=5)</formula>
    </cfRule>
    <cfRule type="expression" dxfId="497" priority="64">
      <formula>V19&lt;=1</formula>
    </cfRule>
  </conditionalFormatting>
  <conditionalFormatting sqref="Q19:Q21">
    <cfRule type="expression" dxfId="496" priority="63">
      <formula>OR(R19&gt;=0.5,V19&lt;=5)</formula>
    </cfRule>
    <cfRule type="expression" dxfId="495" priority="65">
      <formula>V19&lt;=1</formula>
    </cfRule>
  </conditionalFormatting>
  <conditionalFormatting sqref="Z19:Z21">
    <cfRule type="expression" dxfId="494" priority="59">
      <formula>Z19&lt;=1</formula>
    </cfRule>
  </conditionalFormatting>
  <conditionalFormatting sqref="W19:W21">
    <cfRule type="expression" dxfId="493" priority="55">
      <formula>OR(Y19&gt;=0.5,Z19&lt;=5)</formula>
    </cfRule>
    <cfRule type="expression" dxfId="492" priority="57">
      <formula>Z19&lt;=1</formula>
    </cfRule>
  </conditionalFormatting>
  <conditionalFormatting sqref="X19:X21">
    <cfRule type="expression" dxfId="491" priority="56">
      <formula>OR(Y19&gt;=0.5,Z19&lt;=5)</formula>
    </cfRule>
    <cfRule type="expression" dxfId="490" priority="58">
      <formula>Z19&lt;=1</formula>
    </cfRule>
  </conditionalFormatting>
  <conditionalFormatting sqref="Y19:Y21">
    <cfRule type="expression" dxfId="489" priority="60">
      <formula>OR(Y19&gt;=0.5,Z19&lt;=5)</formula>
    </cfRule>
    <cfRule type="expression" dxfId="488" priority="61">
      <formula>Z19&lt;=1</formula>
    </cfRule>
  </conditionalFormatting>
  <conditionalFormatting sqref="F16 F19:F21 M16 M19:M21 T16 T19:T21">
    <cfRule type="expression" dxfId="487" priority="420">
      <formula>OR(F16&gt;=0.5,I16&lt;=5)</formula>
    </cfRule>
    <cfRule type="expression" dxfId="486" priority="421">
      <formula>I16&lt;=1</formula>
    </cfRule>
  </conditionalFormatting>
  <conditionalFormatting sqref="D16:E16 D19:E21 K16:L16 K19:L21 R16:S16 R19:S21 K5:K15 R5:R15 D5:D15">
    <cfRule type="expression" dxfId="485" priority="422">
      <formula>OR(D5&gt;=0.5,H5&lt;=5)</formula>
    </cfRule>
    <cfRule type="expression" dxfId="484" priority="423">
      <formula>H5&lt;=1</formula>
    </cfRule>
  </conditionalFormatting>
  <conditionalFormatting sqref="N6:N7 N9:N12 N14:N15">
    <cfRule type="expression" dxfId="483" priority="53">
      <formula>OR(O6&gt;=0.5,Q6&lt;=5)</formula>
    </cfRule>
    <cfRule type="expression" dxfId="482" priority="54">
      <formula>Q6&lt;=1</formula>
    </cfRule>
  </conditionalFormatting>
  <conditionalFormatting sqref="L6:M7 L9:M12 L14:M15">
    <cfRule type="expression" dxfId="481" priority="51">
      <formula>OR(N6&gt;=0.5,P6&lt;=5)</formula>
    </cfRule>
    <cfRule type="expression" dxfId="480" priority="52">
      <formula>P6&lt;=1</formula>
    </cfRule>
  </conditionalFormatting>
  <conditionalFormatting sqref="U6:U7 U9:U12 U14:U15">
    <cfRule type="expression" dxfId="479" priority="49">
      <formula>OR(V6&gt;=0.5,X6&lt;=5)</formula>
    </cfRule>
    <cfRule type="expression" dxfId="478" priority="50">
      <formula>X6&lt;=1</formula>
    </cfRule>
  </conditionalFormatting>
  <conditionalFormatting sqref="S6:T7 S9:T12 S14:T15">
    <cfRule type="expression" dxfId="477" priority="47">
      <formula>OR(U6&gt;=0.5,W6&lt;=5)</formula>
    </cfRule>
    <cfRule type="expression" dxfId="476" priority="48">
      <formula>W6&lt;=1</formula>
    </cfRule>
  </conditionalFormatting>
  <conditionalFormatting sqref="G6:G7 G9:G12 G14:G15">
    <cfRule type="expression" dxfId="475" priority="45">
      <formula>OR(H6&gt;=0.5,J6&lt;=5)</formula>
    </cfRule>
    <cfRule type="expression" dxfId="474" priority="46">
      <formula>J6&lt;=1</formula>
    </cfRule>
  </conditionalFormatting>
  <conditionalFormatting sqref="E6:F7 E9:F12 E14:F15">
    <cfRule type="expression" dxfId="473" priority="43">
      <formula>OR(G6&gt;=0.5,I6&lt;=5)</formula>
    </cfRule>
    <cfRule type="expression" dxfId="472" priority="44">
      <formula>I6&lt;=1</formula>
    </cfRule>
  </conditionalFormatting>
  <conditionalFormatting sqref="G5">
    <cfRule type="expression" dxfId="471" priority="41">
      <formula>OR(H5&gt;=0.5,J5&lt;=5)</formula>
    </cfRule>
    <cfRule type="expression" dxfId="470" priority="42">
      <formula>J5&lt;=1</formula>
    </cfRule>
  </conditionalFormatting>
  <conditionalFormatting sqref="F5">
    <cfRule type="expression" dxfId="469" priority="39">
      <formula>OR(H5&gt;=0.5,J5&lt;=5)</formula>
    </cfRule>
    <cfRule type="expression" dxfId="468" priority="40">
      <formula>J5&lt;=1</formula>
    </cfRule>
  </conditionalFormatting>
  <conditionalFormatting sqref="E5">
    <cfRule type="expression" dxfId="467" priority="37">
      <formula>OR(G5&gt;=0.5,I5&lt;=5)</formula>
    </cfRule>
    <cfRule type="expression" dxfId="466" priority="38">
      <formula>I5&lt;=1</formula>
    </cfRule>
  </conditionalFormatting>
  <conditionalFormatting sqref="N5">
    <cfRule type="expression" dxfId="465" priority="35">
      <formula>OR(O5&gt;=0.5,Q5&lt;=5)</formula>
    </cfRule>
    <cfRule type="expression" dxfId="464" priority="36">
      <formula>Q5&lt;=1</formula>
    </cfRule>
  </conditionalFormatting>
  <conditionalFormatting sqref="M5">
    <cfRule type="expression" dxfId="463" priority="33">
      <formula>OR(O5&gt;=0.5,Q5&lt;=5)</formula>
    </cfRule>
    <cfRule type="expression" dxfId="462" priority="34">
      <formula>Q5&lt;=1</formula>
    </cfRule>
  </conditionalFormatting>
  <conditionalFormatting sqref="L5">
    <cfRule type="expression" dxfId="461" priority="31">
      <formula>OR(N5&gt;=0.5,P5&lt;=5)</formula>
    </cfRule>
    <cfRule type="expression" dxfId="460" priority="32">
      <formula>P5&lt;=1</formula>
    </cfRule>
  </conditionalFormatting>
  <conditionalFormatting sqref="U5">
    <cfRule type="expression" dxfId="459" priority="29">
      <formula>OR(V5&gt;=0.5,X5&lt;=5)</formula>
    </cfRule>
    <cfRule type="expression" dxfId="458" priority="30">
      <formula>X5&lt;=1</formula>
    </cfRule>
  </conditionalFormatting>
  <conditionalFormatting sqref="T5">
    <cfRule type="expression" dxfId="457" priority="27">
      <formula>OR(V5&gt;=0.5,X5&lt;=5)</formula>
    </cfRule>
    <cfRule type="expression" dxfId="456" priority="28">
      <formula>X5&lt;=1</formula>
    </cfRule>
  </conditionalFormatting>
  <conditionalFormatting sqref="S5">
    <cfRule type="expression" dxfId="455" priority="25">
      <formula>OR(U5&gt;=0.5,W5&lt;=5)</formula>
    </cfRule>
    <cfRule type="expression" dxfId="454" priority="26">
      <formula>W5&lt;=1</formula>
    </cfRule>
  </conditionalFormatting>
  <conditionalFormatting sqref="G8">
    <cfRule type="expression" dxfId="123" priority="23">
      <formula>OR(H8&gt;=0.5,J8&lt;=5)</formula>
    </cfRule>
    <cfRule type="expression" dxfId="122" priority="24">
      <formula>J8&lt;=1</formula>
    </cfRule>
  </conditionalFormatting>
  <conditionalFormatting sqref="E8:F8">
    <cfRule type="expression" dxfId="121" priority="21">
      <formula>OR(G8&gt;=0.5,I8&lt;=5)</formula>
    </cfRule>
    <cfRule type="expression" dxfId="120" priority="22">
      <formula>I8&lt;=1</formula>
    </cfRule>
  </conditionalFormatting>
  <conditionalFormatting sqref="N8">
    <cfRule type="expression" dxfId="119" priority="19">
      <formula>OR(O8&gt;=0.5,Q8&lt;=5)</formula>
    </cfRule>
    <cfRule type="expression" dxfId="118" priority="20">
      <formula>Q8&lt;=1</formula>
    </cfRule>
  </conditionalFormatting>
  <conditionalFormatting sqref="L8:M8">
    <cfRule type="expression" dxfId="117" priority="17">
      <formula>OR(N8&gt;=0.5,P8&lt;=5)</formula>
    </cfRule>
    <cfRule type="expression" dxfId="116" priority="18">
      <formula>P8&lt;=1</formula>
    </cfRule>
  </conditionalFormatting>
  <conditionalFormatting sqref="U8">
    <cfRule type="expression" dxfId="111" priority="15">
      <formula>OR(V8&gt;=0.5,X8&lt;=5)</formula>
    </cfRule>
    <cfRule type="expression" dxfId="110" priority="16">
      <formula>X8&lt;=1</formula>
    </cfRule>
  </conditionalFormatting>
  <conditionalFormatting sqref="S8:T8">
    <cfRule type="expression" dxfId="109" priority="13">
      <formula>OR(U8&gt;=0.5,W8&lt;=5)</formula>
    </cfRule>
    <cfRule type="expression" dxfId="108" priority="14">
      <formula>W8&lt;=1</formula>
    </cfRule>
  </conditionalFormatting>
  <conditionalFormatting sqref="G13">
    <cfRule type="expression" dxfId="15" priority="11">
      <formula>OR(H13&gt;=0.5,J13&lt;=5)</formula>
    </cfRule>
    <cfRule type="expression" dxfId="14" priority="12">
      <formula>J13&lt;=1</formula>
    </cfRule>
  </conditionalFormatting>
  <conditionalFormatting sqref="E13:F13">
    <cfRule type="expression" dxfId="13" priority="9">
      <formula>OR(G13&gt;=0.5,I13&lt;=5)</formula>
    </cfRule>
    <cfRule type="expression" dxfId="12" priority="10">
      <formula>I13&lt;=1</formula>
    </cfRule>
  </conditionalFormatting>
  <conditionalFormatting sqref="N13">
    <cfRule type="expression" dxfId="11" priority="7">
      <formula>OR(O13&gt;=0.5,Q13&lt;=5)</formula>
    </cfRule>
    <cfRule type="expression" dxfId="10" priority="8">
      <formula>Q13&lt;=1</formula>
    </cfRule>
  </conditionalFormatting>
  <conditionalFormatting sqref="L13:M13">
    <cfRule type="expression" dxfId="9" priority="5">
      <formula>OR(N13&gt;=0.5,P13&lt;=5)</formula>
    </cfRule>
    <cfRule type="expression" dxfId="8" priority="6">
      <formula>P13&lt;=1</formula>
    </cfRule>
  </conditionalFormatting>
  <conditionalFormatting sqref="U13">
    <cfRule type="expression" dxfId="7" priority="3">
      <formula>OR(V13&gt;=0.5,X13&lt;=5)</formula>
    </cfRule>
    <cfRule type="expression" dxfId="6" priority="4">
      <formula>X13&lt;=1</formula>
    </cfRule>
  </conditionalFormatting>
  <conditionalFormatting sqref="S13:T13">
    <cfRule type="expression" dxfId="5" priority="1">
      <formula>OR(U13&gt;=0.5,W13&lt;=5)</formula>
    </cfRule>
    <cfRule type="expression" dxfId="4" priority="2">
      <formula>W13&lt;=1</formula>
    </cfRule>
  </conditionalFormatting>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30185-F657-4EBD-A818-7E21F490A7F5}">
  <dimension ref="A1:T25"/>
  <sheetViews>
    <sheetView workbookViewId="0">
      <selection activeCell="A25" sqref="A25"/>
    </sheetView>
  </sheetViews>
  <sheetFormatPr baseColWidth="10" defaultRowHeight="15"/>
  <cols>
    <col min="1" max="1" width="79.85546875" customWidth="1"/>
  </cols>
  <sheetData>
    <row r="1" spans="1:20" s="4" customFormat="1" ht="36.75" customHeight="1">
      <c r="A1" s="1" t="s">
        <v>132</v>
      </c>
      <c r="B1" s="2"/>
      <c r="C1" s="2"/>
      <c r="D1" s="2"/>
      <c r="E1" s="2"/>
      <c r="F1" s="2"/>
      <c r="G1" s="2"/>
      <c r="H1" s="2"/>
      <c r="I1" s="2"/>
      <c r="J1" s="2"/>
      <c r="K1" s="2"/>
      <c r="L1" s="2"/>
      <c r="M1" s="2"/>
      <c r="N1" s="2"/>
      <c r="O1" s="2"/>
      <c r="P1" s="2"/>
      <c r="Q1" s="3"/>
    </row>
    <row r="2" spans="1:20" s="4" customFormat="1" ht="45">
      <c r="A2" s="86" t="s">
        <v>221</v>
      </c>
      <c r="B2" s="6" t="s">
        <v>0</v>
      </c>
      <c r="C2" s="7"/>
      <c r="D2" s="7"/>
      <c r="E2" s="7"/>
      <c r="F2" s="7"/>
      <c r="G2" s="7"/>
      <c r="H2" s="7"/>
      <c r="I2" s="7"/>
      <c r="J2" s="7"/>
      <c r="K2" s="7"/>
      <c r="L2" s="7"/>
      <c r="M2" s="8"/>
      <c r="N2" s="186"/>
      <c r="O2" s="187"/>
      <c r="P2" s="187"/>
      <c r="Q2" s="188"/>
    </row>
    <row r="3" spans="1:20" s="4" customFormat="1" ht="30">
      <c r="A3" s="52" t="s">
        <v>133</v>
      </c>
      <c r="B3" s="11" t="s">
        <v>1</v>
      </c>
      <c r="C3" s="12"/>
      <c r="D3" s="12"/>
      <c r="E3" s="13"/>
      <c r="F3" s="11" t="s">
        <v>33</v>
      </c>
      <c r="G3" s="12"/>
      <c r="H3" s="12"/>
      <c r="I3" s="13"/>
      <c r="J3" s="11" t="s">
        <v>3</v>
      </c>
      <c r="K3" s="12"/>
      <c r="L3" s="12"/>
      <c r="M3" s="14"/>
      <c r="N3" s="186" t="s">
        <v>4</v>
      </c>
      <c r="O3" s="187"/>
      <c r="P3" s="187"/>
      <c r="Q3" s="188"/>
    </row>
    <row r="4" spans="1:20" s="4" customFormat="1" ht="60">
      <c r="A4" s="5" t="s">
        <v>5</v>
      </c>
      <c r="B4" s="17" t="s">
        <v>134</v>
      </c>
      <c r="C4" s="18" t="s">
        <v>135</v>
      </c>
      <c r="D4" s="18" t="s">
        <v>8</v>
      </c>
      <c r="E4" s="19" t="s">
        <v>9</v>
      </c>
      <c r="F4" s="17" t="s">
        <v>134</v>
      </c>
      <c r="G4" s="18" t="s">
        <v>135</v>
      </c>
      <c r="H4" s="18" t="s">
        <v>8</v>
      </c>
      <c r="I4" s="19" t="s">
        <v>9</v>
      </c>
      <c r="J4" s="17" t="s">
        <v>134</v>
      </c>
      <c r="K4" s="18" t="s">
        <v>135</v>
      </c>
      <c r="L4" s="18" t="s">
        <v>8</v>
      </c>
      <c r="M4" s="20" t="s">
        <v>9</v>
      </c>
      <c r="N4" s="17" t="s">
        <v>134</v>
      </c>
      <c r="O4" s="18" t="s">
        <v>135</v>
      </c>
      <c r="P4" s="18" t="s">
        <v>8</v>
      </c>
      <c r="Q4" s="19" t="s">
        <v>9</v>
      </c>
    </row>
    <row r="5" spans="1:20" s="4" customFormat="1">
      <c r="A5" s="21" t="s">
        <v>10</v>
      </c>
      <c r="B5" s="22">
        <v>1.0452960331292196</v>
      </c>
      <c r="C5" s="23">
        <v>0.35955201839650236</v>
      </c>
      <c r="D5" s="24">
        <v>0.3439714750663887</v>
      </c>
      <c r="E5" s="25">
        <v>632</v>
      </c>
      <c r="F5" s="22">
        <v>1.0395421150993023</v>
      </c>
      <c r="G5" s="23">
        <v>0.37067100363082006</v>
      </c>
      <c r="H5" s="24">
        <v>0.35657141567122724</v>
      </c>
      <c r="I5" s="25">
        <v>351</v>
      </c>
      <c r="J5" s="22">
        <v>0.92920380725208995</v>
      </c>
      <c r="K5" s="23">
        <v>0.33563548417911415</v>
      </c>
      <c r="L5" s="24">
        <v>0.36120760758791998</v>
      </c>
      <c r="M5" s="25">
        <v>31</v>
      </c>
      <c r="N5" s="22">
        <v>1.0435363405546054</v>
      </c>
      <c r="O5" s="23">
        <v>0.3026014196775666</v>
      </c>
      <c r="P5" s="24">
        <v>0.28997688716498732</v>
      </c>
      <c r="Q5" s="25">
        <v>1014</v>
      </c>
      <c r="R5" s="26"/>
      <c r="S5" s="26"/>
      <c r="T5" s="26"/>
    </row>
    <row r="6" spans="1:20" s="4" customFormat="1">
      <c r="A6" s="27" t="s">
        <v>11</v>
      </c>
      <c r="B6" s="28">
        <v>1.0099385216931691</v>
      </c>
      <c r="C6" s="29">
        <v>0.29550449463667849</v>
      </c>
      <c r="D6" s="30">
        <v>0.29259651779720525</v>
      </c>
      <c r="E6" s="31">
        <v>63</v>
      </c>
      <c r="F6" s="28">
        <v>0.98966379845601526</v>
      </c>
      <c r="G6" s="29">
        <v>0.95009662425605501</v>
      </c>
      <c r="H6" s="30">
        <v>0.96001958012237143</v>
      </c>
      <c r="I6" s="31">
        <v>51</v>
      </c>
      <c r="J6" s="28">
        <v>1.0220514755778118</v>
      </c>
      <c r="K6" s="29">
        <v>0.80877060527827549</v>
      </c>
      <c r="L6" s="30">
        <v>0.79132081368117091</v>
      </c>
      <c r="M6" s="31">
        <v>16</v>
      </c>
      <c r="N6" s="28">
        <v>1.0039302878823058</v>
      </c>
      <c r="O6" s="29">
        <v>0.36196686091053171</v>
      </c>
      <c r="P6" s="30">
        <v>0.36054979641471513</v>
      </c>
      <c r="Q6" s="31">
        <v>130</v>
      </c>
      <c r="R6" s="26"/>
      <c r="S6" s="26"/>
      <c r="T6" s="26"/>
    </row>
    <row r="7" spans="1:20" s="4" customFormat="1">
      <c r="A7" s="27" t="s">
        <v>12</v>
      </c>
      <c r="B7" s="28">
        <v>1.1711497928749859</v>
      </c>
      <c r="C7" s="29">
        <v>0.48146990170559939</v>
      </c>
      <c r="D7" s="30">
        <v>0.41110872805063442</v>
      </c>
      <c r="E7" s="31">
        <v>110</v>
      </c>
      <c r="F7" s="28">
        <v>1.2249444478085838</v>
      </c>
      <c r="G7" s="29">
        <v>0.55068260314715645</v>
      </c>
      <c r="H7" s="30">
        <v>0.44955720574294072</v>
      </c>
      <c r="I7" s="31">
        <v>70</v>
      </c>
      <c r="J7" s="28">
        <v>1.4349188672932747</v>
      </c>
      <c r="K7" s="29">
        <v>0.80279795878134141</v>
      </c>
      <c r="L7" s="30">
        <v>0.55947271799114351</v>
      </c>
      <c r="M7" s="31">
        <v>13</v>
      </c>
      <c r="N7" s="28">
        <v>1.2038021584638425</v>
      </c>
      <c r="O7" s="29">
        <v>0.38534703883382099</v>
      </c>
      <c r="P7" s="30">
        <v>0.32010828035526845</v>
      </c>
      <c r="Q7" s="31">
        <v>193</v>
      </c>
      <c r="R7" s="26"/>
      <c r="S7" s="26"/>
      <c r="T7" s="26"/>
    </row>
    <row r="8" spans="1:20" s="4" customFormat="1">
      <c r="A8" s="27" t="s">
        <v>13</v>
      </c>
      <c r="B8" s="28">
        <v>1.0646646031975739</v>
      </c>
      <c r="C8" s="29">
        <v>0.1138605012327351</v>
      </c>
      <c r="D8" s="30">
        <v>0.10694494856950322</v>
      </c>
      <c r="E8" s="31">
        <v>806</v>
      </c>
      <c r="F8" s="28">
        <v>1.0565798582283088</v>
      </c>
      <c r="G8" s="29">
        <v>0.46739129680283586</v>
      </c>
      <c r="H8" s="30">
        <v>0.44236248984205095</v>
      </c>
      <c r="I8" s="31">
        <v>290</v>
      </c>
      <c r="J8" s="28">
        <v>1.0379737562429907</v>
      </c>
      <c r="K8" s="29">
        <v>0.46757694012735046</v>
      </c>
      <c r="L8" s="30">
        <v>0.45047086914776507</v>
      </c>
      <c r="M8" s="31">
        <v>33</v>
      </c>
      <c r="N8" s="28">
        <v>1.0624920561890263</v>
      </c>
      <c r="O8" s="29">
        <v>0.22990186075794339</v>
      </c>
      <c r="P8" s="30">
        <v>0.21637983965975358</v>
      </c>
      <c r="Q8" s="31">
        <v>1129</v>
      </c>
      <c r="R8" s="26"/>
      <c r="S8" s="26"/>
      <c r="T8" s="26"/>
    </row>
    <row r="9" spans="1:20" s="4" customFormat="1">
      <c r="A9" s="27" t="s">
        <v>14</v>
      </c>
      <c r="B9" s="28">
        <v>0.93883651465507345</v>
      </c>
      <c r="C9" s="29">
        <v>0.19500413820980889</v>
      </c>
      <c r="D9" s="30">
        <v>0.2077083018883783</v>
      </c>
      <c r="E9" s="31">
        <v>349</v>
      </c>
      <c r="F9" s="28">
        <v>1.047872717665314</v>
      </c>
      <c r="G9" s="29">
        <v>0.56386972535677526</v>
      </c>
      <c r="H9" s="30">
        <v>0.53810898580611088</v>
      </c>
      <c r="I9" s="31">
        <v>132</v>
      </c>
      <c r="J9" s="28">
        <v>1.0137233668296017</v>
      </c>
      <c r="K9" s="29">
        <v>0.86048277978951559</v>
      </c>
      <c r="L9" s="30">
        <v>0.84883392052079965</v>
      </c>
      <c r="M9" s="31">
        <v>20</v>
      </c>
      <c r="N9" s="28">
        <v>0.96536955775492794</v>
      </c>
      <c r="O9" s="29">
        <v>0.21642991235056921</v>
      </c>
      <c r="P9" s="30">
        <v>0.22419384432828041</v>
      </c>
      <c r="Q9" s="31">
        <v>501</v>
      </c>
      <c r="R9" s="26"/>
      <c r="S9" s="26"/>
      <c r="T9" s="26"/>
    </row>
    <row r="10" spans="1:20" s="4" customFormat="1">
      <c r="A10" s="27" t="s">
        <v>15</v>
      </c>
      <c r="B10" s="28">
        <v>1.611532348386008</v>
      </c>
      <c r="C10" s="29">
        <v>1.0942565259266628</v>
      </c>
      <c r="D10" s="30">
        <v>0.6790161717961104</v>
      </c>
      <c r="E10" s="31">
        <v>231</v>
      </c>
      <c r="F10" s="28">
        <v>1.0814706765541082</v>
      </c>
      <c r="G10" s="29">
        <v>0.29668305546149976</v>
      </c>
      <c r="H10" s="30">
        <v>0.27433296333731533</v>
      </c>
      <c r="I10" s="31">
        <v>134</v>
      </c>
      <c r="J10" s="28">
        <v>1.1855360294847286</v>
      </c>
      <c r="K10" s="29">
        <v>0.45188643477722418</v>
      </c>
      <c r="L10" s="30">
        <v>0.38116634462271748</v>
      </c>
      <c r="M10" s="31">
        <v>11</v>
      </c>
      <c r="N10" s="28">
        <v>1.5277503107013644</v>
      </c>
      <c r="O10" s="29">
        <v>0.98423596030649396</v>
      </c>
      <c r="P10" s="30">
        <v>0.64423875643307704</v>
      </c>
      <c r="Q10" s="31">
        <v>376</v>
      </c>
      <c r="R10" s="26"/>
      <c r="S10" s="26"/>
      <c r="T10" s="26"/>
    </row>
    <row r="11" spans="1:20" s="4" customFormat="1" ht="30">
      <c r="A11" s="27" t="s">
        <v>16</v>
      </c>
      <c r="B11" s="28">
        <v>1.0948665778187794</v>
      </c>
      <c r="C11" s="29">
        <v>0.22148854996178757</v>
      </c>
      <c r="D11" s="30">
        <v>0.20229729763332679</v>
      </c>
      <c r="E11" s="31">
        <v>227</v>
      </c>
      <c r="F11" s="28">
        <v>1.165804879162696</v>
      </c>
      <c r="G11" s="29">
        <v>0.74060917122276293</v>
      </c>
      <c r="H11" s="30">
        <v>0.63527712438009609</v>
      </c>
      <c r="I11" s="31">
        <v>115</v>
      </c>
      <c r="J11" s="28">
        <v>1.0444457659400506</v>
      </c>
      <c r="K11" s="29">
        <v>0.73073295133442662</v>
      </c>
      <c r="L11" s="30">
        <v>0.69963704690471162</v>
      </c>
      <c r="M11" s="31">
        <v>11</v>
      </c>
      <c r="N11" s="28">
        <v>1.1055477093228909</v>
      </c>
      <c r="O11" s="29">
        <v>0.24719085758513501</v>
      </c>
      <c r="P11" s="30">
        <v>0.22359130727748575</v>
      </c>
      <c r="Q11" s="31">
        <v>353</v>
      </c>
      <c r="R11" s="26"/>
      <c r="S11" s="26"/>
      <c r="T11" s="26"/>
    </row>
    <row r="12" spans="1:20" s="4" customFormat="1">
      <c r="A12" s="27" t="s">
        <v>17</v>
      </c>
      <c r="B12" s="28">
        <v>0.92383161820614679</v>
      </c>
      <c r="C12" s="29">
        <v>0.23259451669639414</v>
      </c>
      <c r="D12" s="30">
        <v>0.2517715480966492</v>
      </c>
      <c r="E12" s="31">
        <v>501</v>
      </c>
      <c r="F12" s="28">
        <v>1.0904122689670079</v>
      </c>
      <c r="G12" s="29">
        <v>0.30800656601341198</v>
      </c>
      <c r="H12" s="30">
        <v>0.28246799378477205</v>
      </c>
      <c r="I12" s="31">
        <v>521</v>
      </c>
      <c r="J12" s="28">
        <v>1.0385407626032093</v>
      </c>
      <c r="K12" s="29">
        <v>0.34869910375873475</v>
      </c>
      <c r="L12" s="30">
        <v>0.3357587071350811</v>
      </c>
      <c r="M12" s="31">
        <v>64</v>
      </c>
      <c r="N12" s="28">
        <v>0.98495053371934893</v>
      </c>
      <c r="O12" s="29">
        <v>0.18995254535362815</v>
      </c>
      <c r="P12" s="30">
        <v>0.19285490880068207</v>
      </c>
      <c r="Q12" s="31">
        <v>1086</v>
      </c>
      <c r="R12" s="26"/>
      <c r="S12" s="26"/>
      <c r="T12" s="26"/>
    </row>
    <row r="13" spans="1:20" s="4" customFormat="1">
      <c r="A13" s="27" t="s">
        <v>18</v>
      </c>
      <c r="B13" s="28">
        <v>1.069650780899285</v>
      </c>
      <c r="C13" s="29">
        <v>0.44442673116899328</v>
      </c>
      <c r="D13" s="30">
        <v>0.41548768916463691</v>
      </c>
      <c r="E13" s="31">
        <v>104</v>
      </c>
      <c r="F13" s="28">
        <v>1.0327878696215256</v>
      </c>
      <c r="G13" s="29">
        <v>0.32889346219616294</v>
      </c>
      <c r="H13" s="30">
        <v>0.31845209637937449</v>
      </c>
      <c r="I13" s="31">
        <v>126</v>
      </c>
      <c r="J13" s="28">
        <v>1.0087690583550013</v>
      </c>
      <c r="K13" s="29">
        <v>0.37949328854699188</v>
      </c>
      <c r="L13" s="30">
        <v>0.3761944177449606</v>
      </c>
      <c r="M13" s="31">
        <v>14</v>
      </c>
      <c r="N13" s="28">
        <v>1.0549206940168807</v>
      </c>
      <c r="O13" s="29">
        <v>0.29903909376753218</v>
      </c>
      <c r="P13" s="30">
        <v>0.28347068690904548</v>
      </c>
      <c r="Q13" s="31">
        <v>244</v>
      </c>
      <c r="R13" s="26"/>
      <c r="S13" s="26"/>
      <c r="T13" s="26"/>
    </row>
    <row r="14" spans="1:20" s="4" customFormat="1">
      <c r="A14" s="27" t="s">
        <v>19</v>
      </c>
      <c r="B14" s="32">
        <v>1.0181247072921422</v>
      </c>
      <c r="C14" s="33">
        <v>0.17517231124632615</v>
      </c>
      <c r="D14" s="30">
        <v>0.17205388494325377</v>
      </c>
      <c r="E14" s="31">
        <v>26</v>
      </c>
      <c r="F14" s="32">
        <v>0.58551837485723879</v>
      </c>
      <c r="G14" s="33">
        <v>0.21449393440935774</v>
      </c>
      <c r="H14" s="30">
        <v>0.36633168764627699</v>
      </c>
      <c r="I14" s="31">
        <v>25</v>
      </c>
      <c r="J14" s="32" t="e">
        <v>#DIV/0!</v>
      </c>
      <c r="K14" s="33" t="e">
        <v>#DIV/0!</v>
      </c>
      <c r="L14" s="30" t="s">
        <v>136</v>
      </c>
      <c r="M14" s="31">
        <v>1</v>
      </c>
      <c r="N14" s="32">
        <v>0.76105611568418263</v>
      </c>
      <c r="O14" s="33">
        <v>0.246038455499133</v>
      </c>
      <c r="P14" s="30">
        <v>0.32328556387454638</v>
      </c>
      <c r="Q14" s="31">
        <v>52</v>
      </c>
      <c r="R14" s="26"/>
      <c r="S14" s="26"/>
      <c r="T14" s="26"/>
    </row>
    <row r="15" spans="1:20" s="4" customFormat="1" ht="15.75" thickBot="1">
      <c r="A15" s="27" t="s">
        <v>20</v>
      </c>
      <c r="B15" s="32">
        <v>0.83127529697256564</v>
      </c>
      <c r="C15" s="34">
        <v>0.65259307128134636</v>
      </c>
      <c r="D15" s="30">
        <v>0.78505048045820103</v>
      </c>
      <c r="E15" s="31">
        <v>15</v>
      </c>
      <c r="F15" s="32">
        <v>0.95107137877546011</v>
      </c>
      <c r="G15" s="34">
        <v>0.20023419467901352</v>
      </c>
      <c r="H15" s="30">
        <v>0.21053540159816661</v>
      </c>
      <c r="I15" s="31">
        <v>9</v>
      </c>
      <c r="J15" s="32">
        <v>1.0279999999999994</v>
      </c>
      <c r="K15" s="34">
        <v>0.19192164982109941</v>
      </c>
      <c r="L15" s="30">
        <v>0.18669421188822913</v>
      </c>
      <c r="M15" s="31">
        <v>1</v>
      </c>
      <c r="N15" s="32">
        <v>0.87949938806287098</v>
      </c>
      <c r="O15" s="34">
        <v>0.38673575964272161</v>
      </c>
      <c r="P15" s="30">
        <v>0.43972260230279525</v>
      </c>
      <c r="Q15" s="31">
        <v>25</v>
      </c>
      <c r="R15" s="26"/>
      <c r="S15" s="26"/>
      <c r="T15" s="26"/>
    </row>
    <row r="16" spans="1:20" s="4" customFormat="1" ht="15.75" thickTop="1">
      <c r="A16" s="35" t="s">
        <v>4</v>
      </c>
      <c r="B16" s="36">
        <v>1.0863283727455946</v>
      </c>
      <c r="C16" s="37">
        <v>0.16072246650384051</v>
      </c>
      <c r="D16" s="38">
        <v>0.14795016915339265</v>
      </c>
      <c r="E16" s="39">
        <v>3064</v>
      </c>
      <c r="F16" s="36">
        <v>1.0592000293775967</v>
      </c>
      <c r="G16" s="37">
        <v>0.17037832399901198</v>
      </c>
      <c r="H16" s="38">
        <v>0.16085566396663439</v>
      </c>
      <c r="I16" s="39">
        <v>1824</v>
      </c>
      <c r="J16" s="36">
        <v>1.1333330065856457</v>
      </c>
      <c r="K16" s="37">
        <v>0.32691508072595843</v>
      </c>
      <c r="L16" s="38">
        <v>0.28845456615690079</v>
      </c>
      <c r="M16" s="39">
        <v>215</v>
      </c>
      <c r="N16" s="92">
        <v>1.0794999955858158</v>
      </c>
      <c r="O16" s="37">
        <v>0.12852062428560102</v>
      </c>
      <c r="P16" s="38">
        <v>0.11905569690702621</v>
      </c>
      <c r="Q16" s="39">
        <v>5103</v>
      </c>
    </row>
    <row r="17" spans="1:20" s="4" customFormat="1" ht="16.5" customHeight="1">
      <c r="A17" s="40"/>
      <c r="B17" s="41"/>
      <c r="C17" s="41"/>
      <c r="D17" s="41"/>
      <c r="E17" s="41"/>
      <c r="F17" s="41"/>
      <c r="G17" s="41"/>
      <c r="H17" s="41"/>
      <c r="I17" s="41"/>
      <c r="J17" s="41"/>
      <c r="K17" s="41"/>
      <c r="L17" s="41"/>
      <c r="M17" s="41"/>
      <c r="N17" s="41"/>
      <c r="O17" s="41"/>
      <c r="P17" s="41"/>
      <c r="Q17" s="41"/>
    </row>
    <row r="18" spans="1:20" s="4" customFormat="1" ht="60">
      <c r="A18" s="5" t="s">
        <v>45</v>
      </c>
      <c r="B18" s="17" t="s">
        <v>134</v>
      </c>
      <c r="C18" s="18" t="s">
        <v>135</v>
      </c>
      <c r="D18" s="18" t="s">
        <v>8</v>
      </c>
      <c r="E18" s="19" t="s">
        <v>9</v>
      </c>
      <c r="F18" s="17" t="s">
        <v>134</v>
      </c>
      <c r="G18" s="18" t="s">
        <v>135</v>
      </c>
      <c r="H18" s="18" t="s">
        <v>8</v>
      </c>
      <c r="I18" s="19" t="s">
        <v>9</v>
      </c>
      <c r="J18" s="17" t="s">
        <v>134</v>
      </c>
      <c r="K18" s="18" t="s">
        <v>135</v>
      </c>
      <c r="L18" s="18" t="s">
        <v>8</v>
      </c>
      <c r="M18" s="20" t="s">
        <v>9</v>
      </c>
      <c r="N18" s="17" t="s">
        <v>134</v>
      </c>
      <c r="O18" s="18" t="s">
        <v>135</v>
      </c>
      <c r="P18" s="18" t="s">
        <v>8</v>
      </c>
      <c r="Q18" s="19" t="s">
        <v>9</v>
      </c>
    </row>
    <row r="19" spans="1:20" s="4" customFormat="1">
      <c r="A19" s="50" t="s">
        <v>22</v>
      </c>
      <c r="B19" s="32">
        <v>1.1091414335465692</v>
      </c>
      <c r="C19" s="33">
        <v>0.16255504434844106</v>
      </c>
      <c r="D19" s="24">
        <v>0.14655934710567811</v>
      </c>
      <c r="E19" s="25">
        <v>2522</v>
      </c>
      <c r="F19" s="32">
        <v>1.0783180647470167</v>
      </c>
      <c r="G19" s="33">
        <v>0.21226306287353539</v>
      </c>
      <c r="H19" s="24">
        <v>0.19684643132018217</v>
      </c>
      <c r="I19" s="25">
        <v>1269</v>
      </c>
      <c r="J19" s="32">
        <v>1.1456321931559394</v>
      </c>
      <c r="K19" s="33">
        <v>0.34492791875516327</v>
      </c>
      <c r="L19" s="24">
        <v>0.30108085371184473</v>
      </c>
      <c r="M19" s="25">
        <v>149</v>
      </c>
      <c r="N19" s="32">
        <v>1.1018052641184455</v>
      </c>
      <c r="O19" s="33">
        <v>0.13750528815471147</v>
      </c>
      <c r="P19" s="24">
        <v>0.12479999200650894</v>
      </c>
      <c r="Q19" s="25">
        <v>3940</v>
      </c>
      <c r="R19" s="26"/>
      <c r="S19" s="26"/>
      <c r="T19" s="26"/>
    </row>
    <row r="20" spans="1:20" s="4" customFormat="1" ht="15.75" thickBot="1">
      <c r="A20" s="51" t="s">
        <v>23</v>
      </c>
      <c r="B20" s="32">
        <v>0.91880741284782119</v>
      </c>
      <c r="C20" s="34">
        <v>0.22299038858902875</v>
      </c>
      <c r="D20" s="30">
        <v>0.24269546095397238</v>
      </c>
      <c r="E20" s="31">
        <v>542</v>
      </c>
      <c r="F20" s="32">
        <v>0.98475084582219963</v>
      </c>
      <c r="G20" s="34">
        <v>0.2599661121041576</v>
      </c>
      <c r="H20" s="30">
        <v>0.26399176320290813</v>
      </c>
      <c r="I20" s="31">
        <v>555</v>
      </c>
      <c r="J20" s="32">
        <v>1.030706024269012</v>
      </c>
      <c r="K20" s="34">
        <v>0.43568126455064499</v>
      </c>
      <c r="L20" s="30">
        <v>0.42270177363097777</v>
      </c>
      <c r="M20" s="31">
        <v>66</v>
      </c>
      <c r="N20" s="32">
        <v>0.94547941741581598</v>
      </c>
      <c r="O20" s="34">
        <v>0.16345298557610627</v>
      </c>
      <c r="P20" s="30">
        <v>0.17287841762103706</v>
      </c>
      <c r="Q20" s="31">
        <v>1163</v>
      </c>
      <c r="R20" s="26"/>
      <c r="S20" s="26"/>
      <c r="T20" s="26"/>
    </row>
    <row r="21" spans="1:20" s="4" customFormat="1" ht="15.75" thickTop="1">
      <c r="A21" s="35" t="s">
        <v>4</v>
      </c>
      <c r="B21" s="36">
        <v>1.0863283727455946</v>
      </c>
      <c r="C21" s="37">
        <v>0.16072246650384051</v>
      </c>
      <c r="D21" s="38">
        <v>0.14795016915339265</v>
      </c>
      <c r="E21" s="39">
        <v>3064</v>
      </c>
      <c r="F21" s="36">
        <v>1.0592000293775967</v>
      </c>
      <c r="G21" s="37">
        <v>0.17037832399901198</v>
      </c>
      <c r="H21" s="38">
        <v>0.16085566396663439</v>
      </c>
      <c r="I21" s="39">
        <v>1824</v>
      </c>
      <c r="J21" s="36">
        <v>1.1333330065856457</v>
      </c>
      <c r="K21" s="37">
        <v>0.32691508072595843</v>
      </c>
      <c r="L21" s="38">
        <v>0.28845456615690079</v>
      </c>
      <c r="M21" s="39">
        <v>215</v>
      </c>
      <c r="N21" s="92">
        <v>1.0794999955858158</v>
      </c>
      <c r="O21" s="37">
        <v>0.12852062428560102</v>
      </c>
      <c r="P21" s="38">
        <v>0.11905569690702621</v>
      </c>
      <c r="Q21" s="39">
        <v>5103</v>
      </c>
    </row>
    <row r="22" spans="1:20" s="4" customFormat="1" ht="16.5" customHeight="1">
      <c r="A22" s="40"/>
      <c r="B22" s="41"/>
      <c r="C22" s="41"/>
      <c r="D22" s="41"/>
      <c r="E22" s="41"/>
      <c r="F22" s="41"/>
      <c r="G22" s="41"/>
      <c r="H22" s="41"/>
      <c r="I22" s="41"/>
      <c r="J22" s="41"/>
      <c r="K22" s="41"/>
      <c r="L22" s="41"/>
      <c r="M22" s="41"/>
      <c r="N22" s="41"/>
      <c r="O22" s="41"/>
      <c r="P22" s="41"/>
      <c r="Q22" s="41"/>
    </row>
    <row r="23" spans="1:20" s="4" customFormat="1">
      <c r="A23" s="40" t="s">
        <v>137</v>
      </c>
      <c r="B23" s="44" t="s">
        <v>26</v>
      </c>
      <c r="C23" s="4" t="s">
        <v>110</v>
      </c>
    </row>
    <row r="24" spans="1:20" s="4" customFormat="1">
      <c r="A24" s="40"/>
      <c r="B24" s="45" t="s">
        <v>26</v>
      </c>
      <c r="C24" s="4" t="s">
        <v>29</v>
      </c>
    </row>
    <row r="25" spans="1:20">
      <c r="A25" s="154" t="s">
        <v>240</v>
      </c>
    </row>
  </sheetData>
  <mergeCells count="2">
    <mergeCell ref="N2:Q2"/>
    <mergeCell ref="N3:Q3"/>
  </mergeCells>
  <conditionalFormatting sqref="M5:M15">
    <cfRule type="expression" dxfId="453" priority="51">
      <formula>M5&lt;=1</formula>
    </cfRule>
  </conditionalFormatting>
  <conditionalFormatting sqref="L5:L15 L19:L20 H19:H20 D19:D20 P19:P20">
    <cfRule type="expression" dxfId="452" priority="49">
      <formula>OR(D5&gt;=0.5,E5&lt;=5)</formula>
    </cfRule>
    <cfRule type="expression" dxfId="451" priority="50">
      <formula>E5&lt;=1</formula>
    </cfRule>
  </conditionalFormatting>
  <conditionalFormatting sqref="I5:I15">
    <cfRule type="expression" dxfId="450" priority="48">
      <formula>I5&lt;=1</formula>
    </cfRule>
  </conditionalFormatting>
  <conditionalFormatting sqref="H5:H15">
    <cfRule type="expression" dxfId="449" priority="46">
      <formula>OR(H5&gt;=0.5,I5&lt;=5)</formula>
    </cfRule>
    <cfRule type="expression" dxfId="448" priority="47">
      <formula>I5&lt;=1</formula>
    </cfRule>
  </conditionalFormatting>
  <conditionalFormatting sqref="E5:E15">
    <cfRule type="expression" dxfId="447" priority="45">
      <formula>E5&lt;=1</formula>
    </cfRule>
  </conditionalFormatting>
  <conditionalFormatting sqref="D5:D15">
    <cfRule type="expression" dxfId="446" priority="41">
      <formula>OR(D5&gt;=0.5,E5&lt;=5)</formula>
    </cfRule>
    <cfRule type="expression" dxfId="445" priority="44">
      <formula>E5&lt;=1</formula>
    </cfRule>
  </conditionalFormatting>
  <conditionalFormatting sqref="C5:C15">
    <cfRule type="expression" dxfId="444" priority="40">
      <formula>OR(D5&gt;=0.5,E5&lt;=5)</formula>
    </cfRule>
    <cfRule type="expression" dxfId="443" priority="43">
      <formula>E5&lt;=1</formula>
    </cfRule>
  </conditionalFormatting>
  <conditionalFormatting sqref="B5:B15">
    <cfRule type="expression" dxfId="442" priority="39">
      <formula>OR(D5&gt;=0.5,E5&lt;=5)</formula>
    </cfRule>
    <cfRule type="expression" dxfId="441" priority="42">
      <formula>E5&lt;=1</formula>
    </cfRule>
  </conditionalFormatting>
  <conditionalFormatting sqref="Q6:Q15">
    <cfRule type="expression" dxfId="440" priority="38">
      <formula>Q6&lt;=1</formula>
    </cfRule>
  </conditionalFormatting>
  <conditionalFormatting sqref="O6:O15">
    <cfRule type="expression" dxfId="439" priority="33">
      <formula>OR(P6&gt;=0.5,Q6&lt;=5)</formula>
    </cfRule>
    <cfRule type="expression" dxfId="438" priority="36">
      <formula>Q6&lt;=1</formula>
    </cfRule>
  </conditionalFormatting>
  <conditionalFormatting sqref="M19:M20">
    <cfRule type="expression" dxfId="437" priority="31">
      <formula>M19&lt;=1</formula>
    </cfRule>
  </conditionalFormatting>
  <conditionalFormatting sqref="I19:I20">
    <cfRule type="expression" dxfId="436" priority="30">
      <formula>I19&lt;=1</formula>
    </cfRule>
  </conditionalFormatting>
  <conditionalFormatting sqref="E19:E20">
    <cfRule type="expression" dxfId="435" priority="29">
      <formula>E19&lt;=1</formula>
    </cfRule>
  </conditionalFormatting>
  <conditionalFormatting sqref="Q19:Q20">
    <cfRule type="expression" dxfId="434" priority="28">
      <formula>Q19&lt;=1</formula>
    </cfRule>
  </conditionalFormatting>
  <conditionalFormatting sqref="N5:N16">
    <cfRule type="expression" dxfId="433" priority="32">
      <formula>OR(P5&gt;=0.5,Q5&lt;=5)</formula>
    </cfRule>
    <cfRule type="expression" dxfId="432" priority="35">
      <formula>Q5&lt;=1</formula>
    </cfRule>
  </conditionalFormatting>
  <conditionalFormatting sqref="O5:O16">
    <cfRule type="expression" dxfId="431" priority="26">
      <formula>OR(P5&gt;=0.5,Q5&lt;=5)</formula>
    </cfRule>
    <cfRule type="expression" dxfId="430" priority="27">
      <formula>Q5&lt;=1</formula>
    </cfRule>
  </conditionalFormatting>
  <conditionalFormatting sqref="P5:P16">
    <cfRule type="expression" dxfId="429" priority="34">
      <formula>OR(P5&gt;=0.5,Q5&lt;=5)</formula>
    </cfRule>
    <cfRule type="expression" dxfId="428" priority="37">
      <formula>Q5&lt;=1</formula>
    </cfRule>
  </conditionalFormatting>
  <conditionalFormatting sqref="G5:G15">
    <cfRule type="expression" dxfId="427" priority="23">
      <formula>OR(H5&gt;=0.5,I5&lt;=5)</formula>
    </cfRule>
    <cfRule type="expression" dxfId="426" priority="25">
      <formula>I5&lt;=1</formula>
    </cfRule>
  </conditionalFormatting>
  <conditionalFormatting sqref="F5:F15">
    <cfRule type="expression" dxfId="425" priority="22">
      <formula>OR(H5&gt;=0.5,I5&lt;=5)</formula>
    </cfRule>
    <cfRule type="expression" dxfId="424" priority="24">
      <formula>I5&lt;=1</formula>
    </cfRule>
  </conditionalFormatting>
  <conditionalFormatting sqref="K5:K15">
    <cfRule type="expression" dxfId="423" priority="19">
      <formula>OR(L5&gt;=0.5,M5&lt;=5)</formula>
    </cfRule>
    <cfRule type="expression" dxfId="422" priority="21">
      <formula>M5&lt;=1</formula>
    </cfRule>
  </conditionalFormatting>
  <conditionalFormatting sqref="J5:J15">
    <cfRule type="expression" dxfId="421" priority="18">
      <formula>OR(L5&gt;=0.5,M5&lt;=5)</formula>
    </cfRule>
    <cfRule type="expression" dxfId="420" priority="20">
      <formula>M5&lt;=1</formula>
    </cfRule>
  </conditionalFormatting>
  <conditionalFormatting sqref="K19:K20">
    <cfRule type="expression" dxfId="419" priority="15">
      <formula>OR(L19&gt;=0.5,M19&lt;=5)</formula>
    </cfRule>
    <cfRule type="expression" dxfId="418" priority="17">
      <formula>M19&lt;=1</formula>
    </cfRule>
  </conditionalFormatting>
  <conditionalFormatting sqref="J19:J20">
    <cfRule type="expression" dxfId="417" priority="14">
      <formula>OR(L19&gt;=0.5,M19&lt;=5)</formula>
    </cfRule>
    <cfRule type="expression" dxfId="416" priority="16">
      <formula>M19&lt;=1</formula>
    </cfRule>
  </conditionalFormatting>
  <conditionalFormatting sqref="O19:O20">
    <cfRule type="expression" dxfId="415" priority="11">
      <formula>OR(P19&gt;=0.5,Q19&lt;=5)</formula>
    </cfRule>
    <cfRule type="expression" dxfId="414" priority="13">
      <formula>Q19&lt;=1</formula>
    </cfRule>
  </conditionalFormatting>
  <conditionalFormatting sqref="N19:N20">
    <cfRule type="expression" dxfId="413" priority="10">
      <formula>OR(P19&gt;=0.5,Q19&lt;=5)</formula>
    </cfRule>
    <cfRule type="expression" dxfId="412" priority="12">
      <formula>Q19&lt;=1</formula>
    </cfRule>
  </conditionalFormatting>
  <conditionalFormatting sqref="G19:G20">
    <cfRule type="expression" dxfId="411" priority="7">
      <formula>OR(H19&gt;=0.5,I19&lt;=5)</formula>
    </cfRule>
    <cfRule type="expression" dxfId="410" priority="9">
      <formula>I19&lt;=1</formula>
    </cfRule>
  </conditionalFormatting>
  <conditionalFormatting sqref="F19:F20">
    <cfRule type="expression" dxfId="409" priority="6">
      <formula>OR(H19&gt;=0.5,I19&lt;=5)</formula>
    </cfRule>
    <cfRule type="expression" dxfId="408" priority="8">
      <formula>I19&lt;=1</formula>
    </cfRule>
  </conditionalFormatting>
  <conditionalFormatting sqref="C19:C20">
    <cfRule type="expression" dxfId="407" priority="3">
      <formula>OR(D19&gt;=0.5,E19&lt;=5)</formula>
    </cfRule>
    <cfRule type="expression" dxfId="406" priority="5">
      <formula>E19&lt;=1</formula>
    </cfRule>
  </conditionalFormatting>
  <conditionalFormatting sqref="B19:B20">
    <cfRule type="expression" dxfId="405" priority="2">
      <formula>OR(D19&gt;=0.5,E19&lt;=5)</formula>
    </cfRule>
    <cfRule type="expression" dxfId="404" priority="4">
      <formula>E19&lt;=1</formula>
    </cfRule>
  </conditionalFormatting>
  <conditionalFormatting sqref="Q5">
    <cfRule type="expression" dxfId="403" priority="1">
      <formula>Q5&lt;=1</formula>
    </cfRule>
  </conditionalFormatting>
  <hyperlinks>
    <hyperlink ref="A25" location="Überblick!A1" display="zurück zur Übersicht" xr:uid="{7F1E1899-01B5-4264-ACB2-E9F0A2B586C5}"/>
  </hyperlinks>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A7B65-71D7-4413-AE20-C22D04F92FEF}">
  <dimension ref="A1:T25"/>
  <sheetViews>
    <sheetView topLeftCell="A11" workbookViewId="0"/>
  </sheetViews>
  <sheetFormatPr baseColWidth="10" defaultRowHeight="15"/>
  <cols>
    <col min="1" max="1" width="115" customWidth="1"/>
  </cols>
  <sheetData>
    <row r="1" spans="1:20" s="4" customFormat="1">
      <c r="A1" s="1" t="s">
        <v>138</v>
      </c>
      <c r="B1" s="2"/>
      <c r="C1" s="2"/>
      <c r="D1" s="2"/>
      <c r="E1" s="2"/>
      <c r="F1" s="2"/>
      <c r="G1" s="2"/>
      <c r="H1" s="2"/>
      <c r="I1" s="2"/>
      <c r="J1" s="2"/>
      <c r="K1" s="2"/>
      <c r="L1" s="2"/>
      <c r="M1" s="2"/>
      <c r="N1" s="2"/>
      <c r="O1" s="2"/>
      <c r="P1" s="2"/>
      <c r="Q1" s="3"/>
    </row>
    <row r="2" spans="1:20" s="4" customFormat="1" ht="30">
      <c r="A2" s="86" t="s">
        <v>139</v>
      </c>
      <c r="B2" s="6" t="s">
        <v>0</v>
      </c>
      <c r="C2" s="7"/>
      <c r="D2" s="7"/>
      <c r="E2" s="7"/>
      <c r="F2" s="7"/>
      <c r="G2" s="7"/>
      <c r="H2" s="7"/>
      <c r="I2" s="7"/>
      <c r="J2" s="7"/>
      <c r="K2" s="7"/>
      <c r="L2" s="7"/>
      <c r="M2" s="8"/>
      <c r="N2" s="186"/>
      <c r="O2" s="187"/>
      <c r="P2" s="187"/>
      <c r="Q2" s="188"/>
    </row>
    <row r="3" spans="1:20" s="4" customFormat="1" ht="30">
      <c r="A3" s="52" t="s">
        <v>140</v>
      </c>
      <c r="B3" s="11" t="s">
        <v>1</v>
      </c>
      <c r="C3" s="12"/>
      <c r="D3" s="12"/>
      <c r="E3" s="13"/>
      <c r="F3" s="11" t="s">
        <v>33</v>
      </c>
      <c r="G3" s="12"/>
      <c r="H3" s="12"/>
      <c r="I3" s="13"/>
      <c r="J3" s="11" t="s">
        <v>3</v>
      </c>
      <c r="K3" s="12"/>
      <c r="L3" s="12"/>
      <c r="M3" s="14"/>
      <c r="N3" s="186" t="s">
        <v>4</v>
      </c>
      <c r="O3" s="187"/>
      <c r="P3" s="187"/>
      <c r="Q3" s="188"/>
    </row>
    <row r="4" spans="1:20" s="4" customFormat="1" ht="60">
      <c r="A4" s="5" t="s">
        <v>5</v>
      </c>
      <c r="B4" s="17" t="s">
        <v>134</v>
      </c>
      <c r="C4" s="18" t="s">
        <v>135</v>
      </c>
      <c r="D4" s="18" t="s">
        <v>8</v>
      </c>
      <c r="E4" s="19" t="s">
        <v>9</v>
      </c>
      <c r="F4" s="17" t="s">
        <v>134</v>
      </c>
      <c r="G4" s="18" t="s">
        <v>135</v>
      </c>
      <c r="H4" s="18" t="s">
        <v>8</v>
      </c>
      <c r="I4" s="19" t="s">
        <v>9</v>
      </c>
      <c r="J4" s="17" t="s">
        <v>134</v>
      </c>
      <c r="K4" s="18" t="s">
        <v>135</v>
      </c>
      <c r="L4" s="18" t="s">
        <v>8</v>
      </c>
      <c r="M4" s="20" t="s">
        <v>9</v>
      </c>
      <c r="N4" s="17" t="s">
        <v>134</v>
      </c>
      <c r="O4" s="18" t="s">
        <v>135</v>
      </c>
      <c r="P4" s="18" t="s">
        <v>8</v>
      </c>
      <c r="Q4" s="19" t="s">
        <v>9</v>
      </c>
    </row>
    <row r="5" spans="1:20" s="4" customFormat="1">
      <c r="A5" s="21" t="s">
        <v>10</v>
      </c>
      <c r="B5" s="22">
        <v>0.77914382680601701</v>
      </c>
      <c r="C5" s="23">
        <v>0.32327299412864541</v>
      </c>
      <c r="D5" s="24">
        <v>0.41490798361819081</v>
      </c>
      <c r="E5" s="25">
        <v>22</v>
      </c>
      <c r="F5" s="22">
        <v>0.63859377631830971</v>
      </c>
      <c r="G5" s="23">
        <v>0.68085379710148985</v>
      </c>
      <c r="H5" s="24">
        <v>1.0661766875130263</v>
      </c>
      <c r="I5" s="25">
        <v>30</v>
      </c>
      <c r="J5" s="22">
        <v>0.64899026328186249</v>
      </c>
      <c r="K5" s="23">
        <v>0.53100796365159697</v>
      </c>
      <c r="L5" s="24">
        <v>0.81820636409297764</v>
      </c>
      <c r="M5" s="25">
        <v>11</v>
      </c>
      <c r="N5" s="22">
        <v>0.73647647188440413</v>
      </c>
      <c r="O5" s="23">
        <v>0.49543159239161672</v>
      </c>
      <c r="P5" s="24">
        <v>0.67270525441765727</v>
      </c>
      <c r="Q5" s="25">
        <v>63</v>
      </c>
      <c r="R5" s="26"/>
      <c r="S5" s="26"/>
      <c r="T5" s="26"/>
    </row>
    <row r="6" spans="1:20" s="4" customFormat="1">
      <c r="A6" s="27" t="s">
        <v>11</v>
      </c>
      <c r="B6" s="28" t="e">
        <v>#DIV/0!</v>
      </c>
      <c r="C6" s="29" t="e">
        <v>#DIV/0!</v>
      </c>
      <c r="D6" s="30" t="e">
        <v>#DIV/0!</v>
      </c>
      <c r="E6" s="31">
        <v>0</v>
      </c>
      <c r="F6" s="28" t="e">
        <v>#DIV/0!</v>
      </c>
      <c r="G6" s="29" t="e">
        <v>#DIV/0!</v>
      </c>
      <c r="H6" s="30" t="e">
        <v>#DIV/0!</v>
      </c>
      <c r="I6" s="31">
        <v>6</v>
      </c>
      <c r="J6" s="28">
        <v>1</v>
      </c>
      <c r="K6" s="29">
        <v>0.47013591230923979</v>
      </c>
      <c r="L6" s="30">
        <v>0.47013591230923979</v>
      </c>
      <c r="M6" s="31">
        <v>1</v>
      </c>
      <c r="N6" s="28">
        <v>0.7670111533662719</v>
      </c>
      <c r="O6" s="29">
        <v>0.52011095448480094</v>
      </c>
      <c r="P6" s="30">
        <v>0.67810090140427415</v>
      </c>
      <c r="Q6" s="31">
        <v>7</v>
      </c>
      <c r="R6" s="26"/>
      <c r="S6" s="26"/>
      <c r="T6" s="26"/>
    </row>
    <row r="7" spans="1:20" s="4" customFormat="1">
      <c r="A7" s="27" t="s">
        <v>12</v>
      </c>
      <c r="B7" s="28">
        <v>0.2164817984268696</v>
      </c>
      <c r="C7" s="29">
        <v>1.2060891016048248E-2</v>
      </c>
      <c r="D7" s="30">
        <v>5.5713187453598212E-2</v>
      </c>
      <c r="E7" s="31">
        <v>1</v>
      </c>
      <c r="F7" s="28">
        <v>0.66353840788661445</v>
      </c>
      <c r="G7" s="29">
        <v>0.31089119656923236</v>
      </c>
      <c r="H7" s="30">
        <v>0.46853534456193452</v>
      </c>
      <c r="I7" s="31">
        <v>2</v>
      </c>
      <c r="J7" s="28" t="e">
        <v>#DIV/0!</v>
      </c>
      <c r="K7" s="29" t="e">
        <v>#DIV/0!</v>
      </c>
      <c r="L7" s="30" t="e">
        <v>#DIV/0!</v>
      </c>
      <c r="M7" s="31">
        <v>0</v>
      </c>
      <c r="N7" s="28">
        <v>0.2368020643580257</v>
      </c>
      <c r="O7" s="29">
        <v>3.0923538416146912E-2</v>
      </c>
      <c r="P7" s="30">
        <v>0.13058812852827587</v>
      </c>
      <c r="Q7" s="31">
        <v>3</v>
      </c>
      <c r="R7" s="26"/>
      <c r="S7" s="26"/>
      <c r="T7" s="26"/>
    </row>
    <row r="8" spans="1:20" s="4" customFormat="1">
      <c r="A8" s="27" t="s">
        <v>13</v>
      </c>
      <c r="B8" s="28">
        <v>0.33010298466047494</v>
      </c>
      <c r="C8" s="29">
        <v>0.13416984163567322</v>
      </c>
      <c r="D8" s="30">
        <v>0.40644843539864584</v>
      </c>
      <c r="E8" s="31">
        <v>16</v>
      </c>
      <c r="F8" s="28">
        <v>0.38554399395916661</v>
      </c>
      <c r="G8" s="29">
        <v>0.22746126028194927</v>
      </c>
      <c r="H8" s="30">
        <v>0.58997485071973377</v>
      </c>
      <c r="I8" s="31">
        <v>6</v>
      </c>
      <c r="J8" s="28">
        <v>0.21648179842687051</v>
      </c>
      <c r="K8" s="29">
        <v>0.11098687495962975</v>
      </c>
      <c r="L8" s="30">
        <v>0.51268455715976557</v>
      </c>
      <c r="M8" s="31">
        <v>4</v>
      </c>
      <c r="N8" s="28">
        <v>0.33125731476302672</v>
      </c>
      <c r="O8" s="29">
        <v>0.10696291158650238</v>
      </c>
      <c r="P8" s="30">
        <v>0.32289977253187901</v>
      </c>
      <c r="Q8" s="31">
        <v>26</v>
      </c>
      <c r="R8" s="26"/>
      <c r="S8" s="26"/>
      <c r="T8" s="26"/>
    </row>
    <row r="9" spans="1:20" s="4" customFormat="1">
      <c r="A9" s="27" t="s">
        <v>14</v>
      </c>
      <c r="B9" s="28">
        <v>0.29786311080135269</v>
      </c>
      <c r="C9" s="29">
        <v>8.2789377037022049E-2</v>
      </c>
      <c r="D9" s="30">
        <v>0.2779443779200807</v>
      </c>
      <c r="E9" s="31">
        <v>23</v>
      </c>
      <c r="F9" s="28">
        <v>0.89669785666724611</v>
      </c>
      <c r="G9" s="29">
        <v>0.88582558004674194</v>
      </c>
      <c r="H9" s="30">
        <v>0.98787520619162272</v>
      </c>
      <c r="I9" s="31">
        <v>12</v>
      </c>
      <c r="J9" s="28" t="e">
        <v>#DIV/0!</v>
      </c>
      <c r="K9" s="29" t="e">
        <v>#DIV/0!</v>
      </c>
      <c r="L9" s="30" t="e">
        <v>#DIV/0!</v>
      </c>
      <c r="M9" s="31">
        <v>3</v>
      </c>
      <c r="N9" s="28">
        <v>0.34597436212437005</v>
      </c>
      <c r="O9" s="29">
        <v>0.10510026452217139</v>
      </c>
      <c r="P9" s="30">
        <v>0.30378049944750007</v>
      </c>
      <c r="Q9" s="31">
        <v>38</v>
      </c>
      <c r="R9" s="26"/>
      <c r="S9" s="26"/>
      <c r="T9" s="26"/>
    </row>
    <row r="10" spans="1:20" s="4" customFormat="1">
      <c r="A10" s="27" t="s">
        <v>15</v>
      </c>
      <c r="B10" s="28" t="e">
        <v>#DIV/0!</v>
      </c>
      <c r="C10" s="29" t="e">
        <v>#DIV/0!</v>
      </c>
      <c r="D10" s="30" t="e">
        <v>#DIV/0!</v>
      </c>
      <c r="E10" s="31">
        <v>5</v>
      </c>
      <c r="F10" s="28">
        <v>0.52456588662576742</v>
      </c>
      <c r="G10" s="29">
        <v>0.42471871941151873</v>
      </c>
      <c r="H10" s="30">
        <v>0.80965752871101004</v>
      </c>
      <c r="I10" s="31">
        <v>6</v>
      </c>
      <c r="J10" s="28" t="e">
        <v>#DIV/0!</v>
      </c>
      <c r="K10" s="29" t="e">
        <v>#DIV/0!</v>
      </c>
      <c r="L10" s="30" t="e">
        <v>#DIV/0!</v>
      </c>
      <c r="M10" s="31">
        <v>1</v>
      </c>
      <c r="N10" s="28">
        <v>0.30684639601812463</v>
      </c>
      <c r="O10" s="29">
        <v>0.36764034606178225</v>
      </c>
      <c r="P10" s="30">
        <v>1.1981250255260181</v>
      </c>
      <c r="Q10" s="31">
        <v>12</v>
      </c>
      <c r="R10" s="26"/>
      <c r="S10" s="26"/>
      <c r="T10" s="26"/>
    </row>
    <row r="11" spans="1:20" s="4" customFormat="1">
      <c r="A11" s="27" t="s">
        <v>16</v>
      </c>
      <c r="B11" s="28">
        <v>0.28349097267121104</v>
      </c>
      <c r="C11" s="29">
        <v>9.9433922556997234E-2</v>
      </c>
      <c r="D11" s="30">
        <v>0.35074810890828378</v>
      </c>
      <c r="E11" s="31">
        <v>6</v>
      </c>
      <c r="F11" s="28">
        <v>0.6747721726720679</v>
      </c>
      <c r="G11" s="29">
        <v>0.92932700768558407</v>
      </c>
      <c r="H11" s="30">
        <v>1.3772456027721036</v>
      </c>
      <c r="I11" s="31">
        <v>7</v>
      </c>
      <c r="J11" s="28" t="e">
        <v>#DIV/0!</v>
      </c>
      <c r="K11" s="29" t="e">
        <v>#DIV/0!</v>
      </c>
      <c r="L11" s="30" t="e">
        <v>#DIV/0!</v>
      </c>
      <c r="M11" s="31">
        <v>1</v>
      </c>
      <c r="N11" s="28">
        <v>0.6387319767097811</v>
      </c>
      <c r="O11" s="29">
        <v>0.84700647777579441</v>
      </c>
      <c r="P11" s="30">
        <v>1.3260749557879836</v>
      </c>
      <c r="Q11" s="31">
        <v>14</v>
      </c>
      <c r="R11" s="26"/>
      <c r="S11" s="26"/>
      <c r="T11" s="26"/>
    </row>
    <row r="12" spans="1:20" s="4" customFormat="1">
      <c r="A12" s="27" t="s">
        <v>17</v>
      </c>
      <c r="B12" s="28">
        <v>0.25265877466012721</v>
      </c>
      <c r="C12" s="29">
        <v>0.20057401890323234</v>
      </c>
      <c r="D12" s="30">
        <v>0.79385336675142792</v>
      </c>
      <c r="E12" s="31">
        <v>42</v>
      </c>
      <c r="F12" s="28">
        <v>0.74314704750172889</v>
      </c>
      <c r="G12" s="29">
        <v>0.59273221847878399</v>
      </c>
      <c r="H12" s="30">
        <v>0.79759748823789145</v>
      </c>
      <c r="I12" s="31">
        <v>46</v>
      </c>
      <c r="J12" s="28">
        <v>0.22966003328743967</v>
      </c>
      <c r="K12" s="29">
        <v>0.11946507873970239</v>
      </c>
      <c r="L12" s="30">
        <v>0.5201822756429777</v>
      </c>
      <c r="M12" s="31">
        <v>6</v>
      </c>
      <c r="N12" s="28">
        <v>0.28283022476032788</v>
      </c>
      <c r="O12" s="29">
        <v>0.27445031932652636</v>
      </c>
      <c r="P12" s="30">
        <v>0.97037125207921926</v>
      </c>
      <c r="Q12" s="31">
        <v>94</v>
      </c>
      <c r="R12" s="26"/>
      <c r="S12" s="26"/>
      <c r="T12" s="26"/>
    </row>
    <row r="13" spans="1:20" s="4" customFormat="1">
      <c r="A13" s="27" t="s">
        <v>18</v>
      </c>
      <c r="B13" s="28" t="e">
        <v>#DIV/0!</v>
      </c>
      <c r="C13" s="29" t="e">
        <v>#DIV/0!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s="4" customFormat="1">
      <c r="A14" s="27" t="s">
        <v>19</v>
      </c>
      <c r="B14" s="32">
        <v>0.74406050137878355</v>
      </c>
      <c r="C14" s="33">
        <v>0.43454015488622283</v>
      </c>
      <c r="D14" s="30">
        <v>0.58401185667159716</v>
      </c>
      <c r="E14" s="31">
        <v>5</v>
      </c>
      <c r="F14" s="32">
        <v>0.22548725864563532</v>
      </c>
      <c r="G14" s="33">
        <v>1.7550331746025584E-2</v>
      </c>
      <c r="H14" s="30">
        <v>7.783291992390054E-2</v>
      </c>
      <c r="I14" s="31">
        <v>6</v>
      </c>
      <c r="J14" s="32" t="e">
        <v>#DIV/0!</v>
      </c>
      <c r="K14" s="33" t="e">
        <v>#DIV/0!</v>
      </c>
      <c r="L14" s="30" t="e">
        <v>#DIV/0!</v>
      </c>
      <c r="M14" s="31">
        <v>1</v>
      </c>
      <c r="N14" s="32">
        <v>0.26587489822579125</v>
      </c>
      <c r="O14" s="33">
        <v>5.1208126741158391E-2</v>
      </c>
      <c r="P14" s="30">
        <v>0.19260233697455134</v>
      </c>
      <c r="Q14" s="31">
        <v>12</v>
      </c>
      <c r="R14" s="26"/>
      <c r="S14" s="26"/>
      <c r="T14" s="26"/>
    </row>
    <row r="15" spans="1:20" s="4" customFormat="1" ht="15.75" thickBot="1">
      <c r="A15" s="27" t="s">
        <v>20</v>
      </c>
      <c r="B15" s="32">
        <v>0.21689767949200656</v>
      </c>
      <c r="C15" s="34">
        <v>0.13296311464106053</v>
      </c>
      <c r="D15" s="30">
        <v>0.61302230135643609</v>
      </c>
      <c r="E15" s="31">
        <v>3</v>
      </c>
      <c r="F15" s="32" t="e">
        <v>#DIV/0!</v>
      </c>
      <c r="G15" s="34" t="e">
        <v>#DIV/0!</v>
      </c>
      <c r="H15" s="30" t="e">
        <v>#DIV/0!</v>
      </c>
      <c r="I15" s="31">
        <v>3</v>
      </c>
      <c r="J15" s="32" t="e">
        <v>#DIV/0!</v>
      </c>
      <c r="K15" s="34" t="e">
        <v>#DIV/0!</v>
      </c>
      <c r="L15" s="30" t="e">
        <v>#DIV/0!</v>
      </c>
      <c r="M15" s="31">
        <v>0</v>
      </c>
      <c r="N15" s="32">
        <v>0.22807409407625179</v>
      </c>
      <c r="O15" s="34">
        <v>0.1071683465553443</v>
      </c>
      <c r="P15" s="30">
        <v>0.46988390763711552</v>
      </c>
      <c r="Q15" s="31">
        <v>6</v>
      </c>
      <c r="R15" s="26"/>
      <c r="S15" s="26"/>
      <c r="T15" s="26"/>
    </row>
    <row r="16" spans="1:20" s="4" customFormat="1" ht="15.75" thickTop="1">
      <c r="A16" s="35" t="s">
        <v>4</v>
      </c>
      <c r="B16" s="36">
        <v>0.33212141119474242</v>
      </c>
      <c r="C16" s="37">
        <v>9.4675810325335605E-2</v>
      </c>
      <c r="D16" s="38">
        <v>0.28506385657208222</v>
      </c>
      <c r="E16" s="39">
        <v>127</v>
      </c>
      <c r="F16" s="36">
        <v>0.51201646912669718</v>
      </c>
      <c r="G16" s="37">
        <v>0.26560023606111743</v>
      </c>
      <c r="H16" s="38">
        <v>0.51873377532978404</v>
      </c>
      <c r="I16" s="39">
        <v>133</v>
      </c>
      <c r="J16" s="36">
        <v>0.66855814708001937</v>
      </c>
      <c r="K16" s="37">
        <v>0.40921008858820024</v>
      </c>
      <c r="L16" s="38">
        <v>0.61207853105291987</v>
      </c>
      <c r="M16" s="39">
        <v>32</v>
      </c>
      <c r="N16" s="92">
        <v>0.385408457784507</v>
      </c>
      <c r="O16" s="37">
        <v>0.13960431614441585</v>
      </c>
      <c r="P16" s="38">
        <v>0.36222431896518642</v>
      </c>
      <c r="Q16" s="39">
        <v>292</v>
      </c>
    </row>
    <row r="17" spans="1:20" s="4" customFormat="1" ht="16.5" customHeight="1">
      <c r="A17" s="40"/>
      <c r="B17" s="41"/>
      <c r="C17" s="41"/>
      <c r="D17" s="41"/>
      <c r="E17" s="41"/>
      <c r="F17" s="41"/>
      <c r="G17" s="41"/>
      <c r="H17" s="41"/>
      <c r="I17" s="41"/>
      <c r="J17" s="41"/>
      <c r="K17" s="41"/>
      <c r="L17" s="41"/>
      <c r="M17" s="41"/>
      <c r="N17" s="41"/>
      <c r="O17" s="41"/>
      <c r="P17" s="41"/>
      <c r="Q17" s="41"/>
    </row>
    <row r="18" spans="1:20" s="4" customFormat="1" ht="60">
      <c r="A18" s="5" t="s">
        <v>45</v>
      </c>
      <c r="B18" s="17" t="s">
        <v>134</v>
      </c>
      <c r="C18" s="18" t="s">
        <v>135</v>
      </c>
      <c r="D18" s="18" t="s">
        <v>8</v>
      </c>
      <c r="E18" s="19" t="s">
        <v>9</v>
      </c>
      <c r="F18" s="17" t="s">
        <v>134</v>
      </c>
      <c r="G18" s="18" t="s">
        <v>135</v>
      </c>
      <c r="H18" s="18" t="s">
        <v>8</v>
      </c>
      <c r="I18" s="19" t="s">
        <v>9</v>
      </c>
      <c r="J18" s="17" t="s">
        <v>134</v>
      </c>
      <c r="K18" s="18" t="s">
        <v>135</v>
      </c>
      <c r="L18" s="18" t="s">
        <v>8</v>
      </c>
      <c r="M18" s="20" t="s">
        <v>9</v>
      </c>
      <c r="N18" s="17" t="s">
        <v>134</v>
      </c>
      <c r="O18" s="18" t="s">
        <v>135</v>
      </c>
      <c r="P18" s="18" t="s">
        <v>8</v>
      </c>
      <c r="Q18" s="19" t="s">
        <v>9</v>
      </c>
    </row>
    <row r="19" spans="1:20" s="4" customFormat="1">
      <c r="A19" s="50" t="s">
        <v>22</v>
      </c>
      <c r="B19" s="32">
        <v>0.37630213956910158</v>
      </c>
      <c r="C19" s="33">
        <v>8.3364932245786796E-2</v>
      </c>
      <c r="D19" s="24">
        <v>0.22153722628642727</v>
      </c>
      <c r="E19" s="25">
        <v>77</v>
      </c>
      <c r="F19" s="32">
        <v>0.70014340310063594</v>
      </c>
      <c r="G19" s="33">
        <v>0.51255030598376805</v>
      </c>
      <c r="H19" s="24">
        <v>0.7320647508980328</v>
      </c>
      <c r="I19" s="25">
        <v>78</v>
      </c>
      <c r="J19" s="32">
        <v>0.68810539867927134</v>
      </c>
      <c r="K19" s="33">
        <v>0.42984963363495532</v>
      </c>
      <c r="L19" s="24">
        <v>0.62468574503265883</v>
      </c>
      <c r="M19" s="25">
        <v>25</v>
      </c>
      <c r="N19" s="32">
        <v>0.46172949018012038</v>
      </c>
      <c r="O19" s="33">
        <v>0.21650999567955431</v>
      </c>
      <c r="P19" s="24">
        <v>0.46891091057470446</v>
      </c>
      <c r="Q19" s="25">
        <v>180</v>
      </c>
      <c r="R19" s="26"/>
      <c r="S19" s="26"/>
      <c r="T19" s="26"/>
    </row>
    <row r="20" spans="1:20" s="4" customFormat="1" ht="15.75" thickBot="1">
      <c r="A20" s="51" t="s">
        <v>23</v>
      </c>
      <c r="B20" s="32">
        <v>0.26116610647550198</v>
      </c>
      <c r="C20" s="34">
        <v>0.16738459077840145</v>
      </c>
      <c r="D20" s="30">
        <v>0.64091237962420111</v>
      </c>
      <c r="E20" s="31">
        <v>50</v>
      </c>
      <c r="F20" s="32">
        <v>0.29126483737229436</v>
      </c>
      <c r="G20" s="34">
        <v>0.24124449040756377</v>
      </c>
      <c r="H20" s="30">
        <v>0.8282650682588415</v>
      </c>
      <c r="I20" s="31">
        <v>55</v>
      </c>
      <c r="J20" s="32">
        <v>0.22666835968257193</v>
      </c>
      <c r="K20" s="34">
        <v>9.5833938831719451E-2</v>
      </c>
      <c r="L20" s="30">
        <v>0.42279363103842998</v>
      </c>
      <c r="M20" s="31">
        <v>7</v>
      </c>
      <c r="N20" s="32">
        <v>0.27039212138321406</v>
      </c>
      <c r="O20" s="34">
        <v>0.16911595155157308</v>
      </c>
      <c r="P20" s="30">
        <v>0.62544703849522665</v>
      </c>
      <c r="Q20" s="31">
        <v>112</v>
      </c>
      <c r="R20" s="26"/>
      <c r="S20" s="26"/>
      <c r="T20" s="26"/>
    </row>
    <row r="21" spans="1:20" s="4" customFormat="1" ht="15.75" thickTop="1">
      <c r="A21" s="35" t="s">
        <v>4</v>
      </c>
      <c r="B21" s="36">
        <v>0.33212141119474242</v>
      </c>
      <c r="C21" s="37">
        <v>9.4675810325335605E-2</v>
      </c>
      <c r="D21" s="38">
        <v>0.28506385657208222</v>
      </c>
      <c r="E21" s="39">
        <v>127</v>
      </c>
      <c r="F21" s="36">
        <v>0.51201646912669718</v>
      </c>
      <c r="G21" s="37">
        <v>0.26560023606111743</v>
      </c>
      <c r="H21" s="38">
        <v>0.51873377532978404</v>
      </c>
      <c r="I21" s="39">
        <v>133</v>
      </c>
      <c r="J21" s="36">
        <v>0.66855814708001937</v>
      </c>
      <c r="K21" s="37">
        <v>0.40921008858820024</v>
      </c>
      <c r="L21" s="38">
        <v>0.61207853105291987</v>
      </c>
      <c r="M21" s="39">
        <v>32</v>
      </c>
      <c r="N21" s="92">
        <v>0.385408457784507</v>
      </c>
      <c r="O21" s="37">
        <v>0.13960431614441585</v>
      </c>
      <c r="P21" s="38">
        <v>0.36222431896518642</v>
      </c>
      <c r="Q21" s="39">
        <v>292</v>
      </c>
    </row>
    <row r="22" spans="1:20" s="4" customFormat="1">
      <c r="A22" s="40"/>
      <c r="B22" s="41"/>
      <c r="C22" s="41"/>
      <c r="D22" s="41"/>
      <c r="E22" s="41"/>
      <c r="F22" s="41"/>
      <c r="G22" s="41"/>
      <c r="H22" s="41"/>
      <c r="I22" s="41"/>
      <c r="J22" s="41"/>
      <c r="K22" s="41"/>
      <c r="L22" s="41"/>
      <c r="M22" s="41"/>
      <c r="N22" s="41"/>
      <c r="O22" s="41"/>
      <c r="P22" s="41"/>
      <c r="Q22" s="41"/>
    </row>
    <row r="23" spans="1:20" s="4" customFormat="1">
      <c r="A23" s="40" t="s">
        <v>137</v>
      </c>
      <c r="B23" s="44" t="s">
        <v>26</v>
      </c>
      <c r="C23" s="4" t="s">
        <v>110</v>
      </c>
    </row>
    <row r="24" spans="1:20" s="4" customFormat="1">
      <c r="A24" s="40"/>
      <c r="B24" s="45" t="s">
        <v>26</v>
      </c>
      <c r="C24" s="4" t="s">
        <v>29</v>
      </c>
    </row>
    <row r="25" spans="1:20">
      <c r="A25" s="154" t="s">
        <v>240</v>
      </c>
    </row>
  </sheetData>
  <mergeCells count="2">
    <mergeCell ref="N2:Q2"/>
    <mergeCell ref="N3:Q3"/>
  </mergeCells>
  <conditionalFormatting sqref="M5:M15">
    <cfRule type="expression" dxfId="402" priority="51">
      <formula>M5&lt;=1</formula>
    </cfRule>
  </conditionalFormatting>
  <conditionalFormatting sqref="L5:L15 L19:L20 H19:H20 D19:D20 P19:P20">
    <cfRule type="expression" dxfId="401" priority="49">
      <formula>OR(D5&gt;=0.5,E5&lt;=5)</formula>
    </cfRule>
    <cfRule type="expression" dxfId="400" priority="50">
      <formula>E5&lt;=1</formula>
    </cfRule>
  </conditionalFormatting>
  <conditionalFormatting sqref="I5:I15">
    <cfRule type="expression" dxfId="399" priority="48">
      <formula>I5&lt;=1</formula>
    </cfRule>
  </conditionalFormatting>
  <conditionalFormatting sqref="H5:H15">
    <cfRule type="expression" dxfId="398" priority="46">
      <formula>OR(H5&gt;=0.5,I5&lt;=5)</formula>
    </cfRule>
    <cfRule type="expression" dxfId="397" priority="47">
      <formula>I5&lt;=1</formula>
    </cfRule>
  </conditionalFormatting>
  <conditionalFormatting sqref="E5:E15">
    <cfRule type="expression" dxfId="396" priority="45">
      <formula>E5&lt;=1</formula>
    </cfRule>
  </conditionalFormatting>
  <conditionalFormatting sqref="D5:D15">
    <cfRule type="expression" dxfId="395" priority="41">
      <formula>OR(D5&gt;=0.5,E5&lt;=5)</formula>
    </cfRule>
    <cfRule type="expression" dxfId="394" priority="44">
      <formula>E5&lt;=1</formula>
    </cfRule>
  </conditionalFormatting>
  <conditionalFormatting sqref="C5:C15">
    <cfRule type="expression" dxfId="393" priority="40">
      <formula>OR(D5&gt;=0.5,E5&lt;=5)</formula>
    </cfRule>
    <cfRule type="expression" dxfId="392" priority="43">
      <formula>E5&lt;=1</formula>
    </cfRule>
  </conditionalFormatting>
  <conditionalFormatting sqref="B5:B15">
    <cfRule type="expression" dxfId="391" priority="39">
      <formula>OR(D5&gt;=0.5,E5&lt;=5)</formula>
    </cfRule>
    <cfRule type="expression" dxfId="390" priority="42">
      <formula>E5&lt;=1</formula>
    </cfRule>
  </conditionalFormatting>
  <conditionalFormatting sqref="Q6:Q15">
    <cfRule type="expression" dxfId="389" priority="38">
      <formula>Q6&lt;=1</formula>
    </cfRule>
  </conditionalFormatting>
  <conditionalFormatting sqref="O6:O15">
    <cfRule type="expression" dxfId="388" priority="33">
      <formula>OR(P6&gt;=0.5,Q6&lt;=5)</formula>
    </cfRule>
    <cfRule type="expression" dxfId="387" priority="36">
      <formula>Q6&lt;=1</formula>
    </cfRule>
  </conditionalFormatting>
  <conditionalFormatting sqref="M19:M20">
    <cfRule type="expression" dxfId="386" priority="31">
      <formula>M19&lt;=1</formula>
    </cfRule>
  </conditionalFormatting>
  <conditionalFormatting sqref="I19:I20">
    <cfRule type="expression" dxfId="385" priority="30">
      <formula>I19&lt;=1</formula>
    </cfRule>
  </conditionalFormatting>
  <conditionalFormatting sqref="E19:E20">
    <cfRule type="expression" dxfId="384" priority="29">
      <formula>E19&lt;=1</formula>
    </cfRule>
  </conditionalFormatting>
  <conditionalFormatting sqref="Q19:Q20">
    <cfRule type="expression" dxfId="383" priority="28">
      <formula>Q19&lt;=1</formula>
    </cfRule>
  </conditionalFormatting>
  <conditionalFormatting sqref="N5:N16">
    <cfRule type="expression" dxfId="382" priority="32">
      <formula>OR(P5&gt;=0.5,Q5&lt;=5)</formula>
    </cfRule>
    <cfRule type="expression" dxfId="381" priority="35">
      <formula>Q5&lt;=1</formula>
    </cfRule>
  </conditionalFormatting>
  <conditionalFormatting sqref="O5:O16">
    <cfRule type="expression" dxfId="380" priority="26">
      <formula>OR(P5&gt;=0.5,Q5&lt;=5)</formula>
    </cfRule>
    <cfRule type="expression" dxfId="379" priority="27">
      <formula>Q5&lt;=1</formula>
    </cfRule>
  </conditionalFormatting>
  <conditionalFormatting sqref="P5:P16">
    <cfRule type="expression" dxfId="378" priority="34">
      <formula>OR(P5&gt;=0.5,Q5&lt;=5)</formula>
    </cfRule>
    <cfRule type="expression" dxfId="377" priority="37">
      <formula>Q5&lt;=1</formula>
    </cfRule>
  </conditionalFormatting>
  <conditionalFormatting sqref="G5:G15">
    <cfRule type="expression" dxfId="376" priority="23">
      <formula>OR(H5&gt;=0.5,I5&lt;=5)</formula>
    </cfRule>
    <cfRule type="expression" dxfId="375" priority="25">
      <formula>I5&lt;=1</formula>
    </cfRule>
  </conditionalFormatting>
  <conditionalFormatting sqref="F5:F15">
    <cfRule type="expression" dxfId="374" priority="22">
      <formula>OR(H5&gt;=0.5,I5&lt;=5)</formula>
    </cfRule>
    <cfRule type="expression" dxfId="373" priority="24">
      <formula>I5&lt;=1</formula>
    </cfRule>
  </conditionalFormatting>
  <conditionalFormatting sqref="K5:K15">
    <cfRule type="expression" dxfId="372" priority="19">
      <formula>OR(L5&gt;=0.5,M5&lt;=5)</formula>
    </cfRule>
    <cfRule type="expression" dxfId="371" priority="21">
      <formula>M5&lt;=1</formula>
    </cfRule>
  </conditionalFormatting>
  <conditionalFormatting sqref="J5:J15">
    <cfRule type="expression" dxfId="370" priority="18">
      <formula>OR(L5&gt;=0.5,M5&lt;=5)</formula>
    </cfRule>
    <cfRule type="expression" dxfId="369" priority="20">
      <formula>M5&lt;=1</formula>
    </cfRule>
  </conditionalFormatting>
  <conditionalFormatting sqref="K19:K20">
    <cfRule type="expression" dxfId="368" priority="15">
      <formula>OR(L19&gt;=0.5,M19&lt;=5)</formula>
    </cfRule>
    <cfRule type="expression" dxfId="367" priority="17">
      <formula>M19&lt;=1</formula>
    </cfRule>
  </conditionalFormatting>
  <conditionalFormatting sqref="J19:J20">
    <cfRule type="expression" dxfId="366" priority="14">
      <formula>OR(L19&gt;=0.5,M19&lt;=5)</formula>
    </cfRule>
    <cfRule type="expression" dxfId="365" priority="16">
      <formula>M19&lt;=1</formula>
    </cfRule>
  </conditionalFormatting>
  <conditionalFormatting sqref="O19:O20">
    <cfRule type="expression" dxfId="364" priority="11">
      <formula>OR(P19&gt;=0.5,Q19&lt;=5)</formula>
    </cfRule>
    <cfRule type="expression" dxfId="363" priority="13">
      <formula>Q19&lt;=1</formula>
    </cfRule>
  </conditionalFormatting>
  <conditionalFormatting sqref="N19:N20">
    <cfRule type="expression" dxfId="362" priority="10">
      <formula>OR(P19&gt;=0.5,Q19&lt;=5)</formula>
    </cfRule>
    <cfRule type="expression" dxfId="361" priority="12">
      <formula>Q19&lt;=1</formula>
    </cfRule>
  </conditionalFormatting>
  <conditionalFormatting sqref="G19:G20">
    <cfRule type="expression" dxfId="360" priority="7">
      <formula>OR(H19&gt;=0.5,I19&lt;=5)</formula>
    </cfRule>
    <cfRule type="expression" dxfId="359" priority="9">
      <formula>I19&lt;=1</formula>
    </cfRule>
  </conditionalFormatting>
  <conditionalFormatting sqref="F19:F20">
    <cfRule type="expression" dxfId="358" priority="6">
      <formula>OR(H19&gt;=0.5,I19&lt;=5)</formula>
    </cfRule>
    <cfRule type="expression" dxfId="357" priority="8">
      <formula>I19&lt;=1</formula>
    </cfRule>
  </conditionalFormatting>
  <conditionalFormatting sqref="C19:C20">
    <cfRule type="expression" dxfId="356" priority="3">
      <formula>OR(D19&gt;=0.5,E19&lt;=5)</formula>
    </cfRule>
    <cfRule type="expression" dxfId="355" priority="5">
      <formula>E19&lt;=1</formula>
    </cfRule>
  </conditionalFormatting>
  <conditionalFormatting sqref="B19:B20">
    <cfRule type="expression" dxfId="354" priority="2">
      <formula>OR(D19&gt;=0.5,E19&lt;=5)</formula>
    </cfRule>
    <cfRule type="expression" dxfId="353" priority="4">
      <formula>E19&lt;=1</formula>
    </cfRule>
  </conditionalFormatting>
  <conditionalFormatting sqref="Q5">
    <cfRule type="expression" dxfId="352" priority="1">
      <formula>Q5&lt;=1</formula>
    </cfRule>
  </conditionalFormatting>
  <hyperlinks>
    <hyperlink ref="A25" location="Überblick!A1" display="zurück zur Übersicht" xr:uid="{2EC5484C-AA3E-4F34-B0A1-2E76A4DF5A6D}"/>
  </hyperlinks>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4C4D2-2819-4BF0-B7C8-965A036D1957}">
  <dimension ref="A1:T25"/>
  <sheetViews>
    <sheetView zoomScaleNormal="100" workbookViewId="0">
      <selection activeCell="Q24" sqref="Q24"/>
    </sheetView>
  </sheetViews>
  <sheetFormatPr baseColWidth="10" defaultRowHeight="15"/>
  <cols>
    <col min="1" max="1" width="66.5703125" customWidth="1"/>
  </cols>
  <sheetData>
    <row r="1" spans="1:20" s="4" customFormat="1">
      <c r="A1" s="1" t="s">
        <v>280</v>
      </c>
      <c r="B1" s="2"/>
      <c r="C1" s="2"/>
      <c r="D1" s="2"/>
      <c r="E1" s="2"/>
      <c r="F1" s="2"/>
      <c r="G1" s="2"/>
      <c r="H1" s="2"/>
      <c r="I1" s="2"/>
      <c r="J1" s="2"/>
      <c r="K1" s="2"/>
      <c r="L1" s="2"/>
      <c r="M1" s="2"/>
      <c r="N1" s="2"/>
      <c r="O1" s="2"/>
      <c r="P1" s="2"/>
      <c r="Q1" s="3"/>
    </row>
    <row r="2" spans="1:20" s="4" customFormat="1" ht="45">
      <c r="A2" s="86" t="s">
        <v>141</v>
      </c>
      <c r="B2" s="6" t="s">
        <v>0</v>
      </c>
      <c r="C2" s="7"/>
      <c r="D2" s="7"/>
      <c r="E2" s="7"/>
      <c r="F2" s="7"/>
      <c r="G2" s="7"/>
      <c r="H2" s="7"/>
      <c r="I2" s="7"/>
      <c r="J2" s="7"/>
      <c r="K2" s="7"/>
      <c r="L2" s="7"/>
      <c r="M2" s="8"/>
      <c r="N2" s="186"/>
      <c r="O2" s="187"/>
      <c r="P2" s="187"/>
      <c r="Q2" s="188"/>
    </row>
    <row r="3" spans="1:20" s="4" customFormat="1" ht="30">
      <c r="A3" s="52" t="s">
        <v>142</v>
      </c>
      <c r="B3" s="11" t="s">
        <v>1</v>
      </c>
      <c r="C3" s="12"/>
      <c r="D3" s="12"/>
      <c r="E3" s="13"/>
      <c r="F3" s="11" t="s">
        <v>33</v>
      </c>
      <c r="G3" s="12"/>
      <c r="H3" s="12"/>
      <c r="I3" s="13"/>
      <c r="J3" s="11" t="s">
        <v>3</v>
      </c>
      <c r="K3" s="12"/>
      <c r="L3" s="12"/>
      <c r="M3" s="14"/>
      <c r="N3" s="186" t="s">
        <v>4</v>
      </c>
      <c r="O3" s="187"/>
      <c r="P3" s="187"/>
      <c r="Q3" s="188"/>
    </row>
    <row r="4" spans="1:20" s="4" customFormat="1" ht="60">
      <c r="A4" s="5" t="s">
        <v>5</v>
      </c>
      <c r="B4" s="17" t="s">
        <v>134</v>
      </c>
      <c r="C4" s="18" t="s">
        <v>135</v>
      </c>
      <c r="D4" s="18" t="s">
        <v>8</v>
      </c>
      <c r="E4" s="19" t="s">
        <v>9</v>
      </c>
      <c r="F4" s="17" t="s">
        <v>134</v>
      </c>
      <c r="G4" s="18" t="s">
        <v>135</v>
      </c>
      <c r="H4" s="18" t="s">
        <v>8</v>
      </c>
      <c r="I4" s="19" t="s">
        <v>9</v>
      </c>
      <c r="J4" s="17" t="s">
        <v>134</v>
      </c>
      <c r="K4" s="18" t="s">
        <v>135</v>
      </c>
      <c r="L4" s="18" t="s">
        <v>8</v>
      </c>
      <c r="M4" s="20" t="s">
        <v>9</v>
      </c>
      <c r="N4" s="17" t="s">
        <v>134</v>
      </c>
      <c r="O4" s="18" t="s">
        <v>135</v>
      </c>
      <c r="P4" s="18" t="s">
        <v>8</v>
      </c>
      <c r="Q4" s="19" t="s">
        <v>9</v>
      </c>
    </row>
    <row r="5" spans="1:20" s="4" customFormat="1">
      <c r="A5" s="21" t="s">
        <v>10</v>
      </c>
      <c r="B5" s="22">
        <v>1.0529270308149643</v>
      </c>
      <c r="C5" s="23">
        <v>0.37161965230588129</v>
      </c>
      <c r="D5" s="24">
        <v>0.35293960685789222</v>
      </c>
      <c r="E5" s="25">
        <v>610</v>
      </c>
      <c r="F5" s="22">
        <v>1.0563955372627762</v>
      </c>
      <c r="G5" s="23">
        <v>0.377041126393798</v>
      </c>
      <c r="H5" s="24">
        <v>0.35691283529155027</v>
      </c>
      <c r="I5" s="25">
        <v>321</v>
      </c>
      <c r="J5" s="22">
        <v>1.0530312184424448</v>
      </c>
      <c r="K5" s="23">
        <v>0.34378233407795578</v>
      </c>
      <c r="L5" s="24">
        <v>0.32646927086022165</v>
      </c>
      <c r="M5" s="25">
        <v>20</v>
      </c>
      <c r="N5" s="22">
        <v>1.0536286130153003</v>
      </c>
      <c r="O5" s="23">
        <v>0.31230754991859999</v>
      </c>
      <c r="P5" s="24">
        <v>0.29641141675607174</v>
      </c>
      <c r="Q5" s="25">
        <v>951</v>
      </c>
      <c r="R5" s="26"/>
      <c r="S5" s="26"/>
      <c r="T5" s="26"/>
    </row>
    <row r="6" spans="1:20" s="4" customFormat="1">
      <c r="A6" s="27" t="s">
        <v>11</v>
      </c>
      <c r="B6" s="28">
        <v>1.0099385216931691</v>
      </c>
      <c r="C6" s="29">
        <v>0.29550449463667849</v>
      </c>
      <c r="D6" s="30">
        <v>0.29259651779720525</v>
      </c>
      <c r="E6" s="31">
        <v>63</v>
      </c>
      <c r="F6" s="28">
        <v>1.0052511700265709</v>
      </c>
      <c r="G6" s="29">
        <v>0.71676076113810494</v>
      </c>
      <c r="H6" s="30">
        <v>0.71301658979333438</v>
      </c>
      <c r="I6" s="31">
        <v>45</v>
      </c>
      <c r="J6" s="28">
        <v>1.0226358963669344</v>
      </c>
      <c r="K6" s="29">
        <v>0.8380512839194606</v>
      </c>
      <c r="L6" s="30">
        <v>0.81950114101877514</v>
      </c>
      <c r="M6" s="31">
        <v>15</v>
      </c>
      <c r="N6" s="28">
        <v>1.0087635312731125</v>
      </c>
      <c r="O6" s="29">
        <v>0.31403364873743778</v>
      </c>
      <c r="P6" s="30">
        <v>0.31130551313756438</v>
      </c>
      <c r="Q6" s="31">
        <v>123</v>
      </c>
      <c r="R6" s="26"/>
      <c r="S6" s="26"/>
      <c r="T6" s="26"/>
    </row>
    <row r="7" spans="1:20" s="4" customFormat="1">
      <c r="A7" s="27" t="s">
        <v>12</v>
      </c>
      <c r="B7" s="28">
        <v>1.3179695775167795</v>
      </c>
      <c r="C7" s="29">
        <v>0.48760259884476892</v>
      </c>
      <c r="D7" s="30">
        <v>0.36996498793505811</v>
      </c>
      <c r="E7" s="31">
        <v>109</v>
      </c>
      <c r="F7" s="28">
        <v>1.2295616091823065</v>
      </c>
      <c r="G7" s="29">
        <v>0.55808044781589339</v>
      </c>
      <c r="H7" s="30">
        <v>0.45388571312586179</v>
      </c>
      <c r="I7" s="31">
        <v>66</v>
      </c>
      <c r="J7" s="28">
        <v>1.4349188672932747</v>
      </c>
      <c r="K7" s="29">
        <v>0.80279795878134141</v>
      </c>
      <c r="L7" s="30">
        <v>0.55947271799114351</v>
      </c>
      <c r="M7" s="31">
        <v>13</v>
      </c>
      <c r="N7" s="28">
        <v>1.2828343928041985</v>
      </c>
      <c r="O7" s="29">
        <v>0.42584713428549476</v>
      </c>
      <c r="P7" s="30">
        <v>0.33195799603923826</v>
      </c>
      <c r="Q7" s="31">
        <v>188</v>
      </c>
      <c r="R7" s="26"/>
      <c r="S7" s="26"/>
      <c r="T7" s="26"/>
    </row>
    <row r="8" spans="1:20" s="4" customFormat="1">
      <c r="A8" s="27" t="s">
        <v>13</v>
      </c>
      <c r="B8" s="28">
        <v>1.0717602796381989</v>
      </c>
      <c r="C8" s="29">
        <v>0.11586785848014008</v>
      </c>
      <c r="D8" s="30">
        <v>0.10810986438054446</v>
      </c>
      <c r="E8" s="31">
        <v>790</v>
      </c>
      <c r="F8" s="28">
        <v>1.0633302238345324</v>
      </c>
      <c r="G8" s="29">
        <v>0.47387209739993924</v>
      </c>
      <c r="H8" s="30">
        <v>0.44564904371013131</v>
      </c>
      <c r="I8" s="31">
        <v>284</v>
      </c>
      <c r="J8" s="28">
        <v>1.0806307496092078</v>
      </c>
      <c r="K8" s="29">
        <v>0.50867868574839881</v>
      </c>
      <c r="L8" s="30">
        <v>0.47072386745644063</v>
      </c>
      <c r="M8" s="31">
        <v>29</v>
      </c>
      <c r="N8" s="28">
        <v>1.0701613849888461</v>
      </c>
      <c r="O8" s="29">
        <v>0.2347834266702922</v>
      </c>
      <c r="P8" s="30">
        <v>0.21939067318593192</v>
      </c>
      <c r="Q8" s="31">
        <v>1103</v>
      </c>
      <c r="R8" s="26"/>
      <c r="S8" s="26"/>
      <c r="T8" s="26"/>
    </row>
    <row r="9" spans="1:20" s="4" customFormat="1">
      <c r="A9" s="27" t="s">
        <v>14</v>
      </c>
      <c r="B9" s="28">
        <v>1.1099200863639935</v>
      </c>
      <c r="C9" s="29">
        <v>0.2449346311008529</v>
      </c>
      <c r="D9" s="30">
        <v>0.22067771735101985</v>
      </c>
      <c r="E9" s="31">
        <v>326</v>
      </c>
      <c r="F9" s="28">
        <v>1.0569877618938943</v>
      </c>
      <c r="G9" s="29">
        <v>0.5925134482605795</v>
      </c>
      <c r="H9" s="30">
        <v>0.56056793618775969</v>
      </c>
      <c r="I9" s="31">
        <v>120</v>
      </c>
      <c r="J9" s="28">
        <v>1.0214756056111443</v>
      </c>
      <c r="K9" s="29">
        <v>0.91939620470072114</v>
      </c>
      <c r="L9" s="30">
        <v>0.90006672665535714</v>
      </c>
      <c r="M9" s="31">
        <v>17</v>
      </c>
      <c r="N9" s="28">
        <v>1.09484913674692</v>
      </c>
      <c r="O9" s="29">
        <v>0.26178791877261814</v>
      </c>
      <c r="P9" s="30">
        <v>0.23910866802202335</v>
      </c>
      <c r="Q9" s="31">
        <v>463</v>
      </c>
      <c r="R9" s="26"/>
      <c r="S9" s="26"/>
      <c r="T9" s="26"/>
    </row>
    <row r="10" spans="1:20" s="4" customFormat="1">
      <c r="A10" s="27" t="s">
        <v>15</v>
      </c>
      <c r="B10" s="28">
        <v>1.6737096974483729</v>
      </c>
      <c r="C10" s="29">
        <v>1.1415291838967927</v>
      </c>
      <c r="D10" s="30">
        <v>0.68203535274790639</v>
      </c>
      <c r="E10" s="31">
        <v>226</v>
      </c>
      <c r="F10" s="28">
        <v>1.0849093425571015</v>
      </c>
      <c r="G10" s="29">
        <v>0.30720133309131226</v>
      </c>
      <c r="H10" s="30">
        <v>0.28315852858935397</v>
      </c>
      <c r="I10" s="31">
        <v>128</v>
      </c>
      <c r="J10" s="28">
        <v>1.185741135549832</v>
      </c>
      <c r="K10" s="29">
        <v>0.46381667723198416</v>
      </c>
      <c r="L10" s="30">
        <v>0.39116183400090182</v>
      </c>
      <c r="M10" s="31">
        <v>10</v>
      </c>
      <c r="N10" s="28">
        <v>1.5773572697081497</v>
      </c>
      <c r="O10" s="29">
        <v>1.0237548066831257</v>
      </c>
      <c r="P10" s="30">
        <v>0.64903165969022714</v>
      </c>
      <c r="Q10" s="31">
        <v>364</v>
      </c>
      <c r="R10" s="26"/>
      <c r="S10" s="26"/>
      <c r="T10" s="26"/>
    </row>
    <row r="11" spans="1:20" s="4" customFormat="1" ht="30">
      <c r="A11" s="27" t="s">
        <v>16</v>
      </c>
      <c r="B11" s="28">
        <v>1.097974343278842</v>
      </c>
      <c r="C11" s="29">
        <v>0.22301056265875979</v>
      </c>
      <c r="D11" s="30">
        <v>0.20311090511713709</v>
      </c>
      <c r="E11" s="31">
        <v>221</v>
      </c>
      <c r="F11" s="28">
        <v>1.1910568080955681</v>
      </c>
      <c r="G11" s="29">
        <v>0.61063140988542408</v>
      </c>
      <c r="H11" s="30">
        <v>0.51268034046317978</v>
      </c>
      <c r="I11" s="31">
        <v>106</v>
      </c>
      <c r="J11" s="28">
        <v>1.1028221925865336</v>
      </c>
      <c r="K11" s="29">
        <v>0.4633815755012945</v>
      </c>
      <c r="L11" s="30">
        <v>0.42017795671529795</v>
      </c>
      <c r="M11" s="31">
        <v>9</v>
      </c>
      <c r="N11" s="28">
        <v>1.1117613525129806</v>
      </c>
      <c r="O11" s="29">
        <v>0.21015187253291379</v>
      </c>
      <c r="P11" s="30">
        <v>0.18902606396408272</v>
      </c>
      <c r="Q11" s="31">
        <v>336</v>
      </c>
      <c r="R11" s="26"/>
      <c r="S11" s="26"/>
      <c r="T11" s="26"/>
    </row>
    <row r="12" spans="1:20" s="4" customFormat="1">
      <c r="A12" s="27" t="s">
        <v>17</v>
      </c>
      <c r="B12" s="28">
        <v>1.073994101063289</v>
      </c>
      <c r="C12" s="29">
        <v>0.25303893290159396</v>
      </c>
      <c r="D12" s="30">
        <v>0.23560551464023613</v>
      </c>
      <c r="E12" s="31">
        <v>457</v>
      </c>
      <c r="F12" s="28">
        <v>1.0978691862425694</v>
      </c>
      <c r="G12" s="29">
        <v>0.23738373402122598</v>
      </c>
      <c r="H12" s="30">
        <v>0.21622223940328086</v>
      </c>
      <c r="I12" s="31">
        <v>473</v>
      </c>
      <c r="J12" s="28">
        <v>1.0630428082562848</v>
      </c>
      <c r="K12" s="29">
        <v>0.36479421873771911</v>
      </c>
      <c r="L12" s="30">
        <v>0.34316042204931818</v>
      </c>
      <c r="M12" s="31">
        <v>58</v>
      </c>
      <c r="N12" s="28">
        <v>1.0835012452582378</v>
      </c>
      <c r="O12" s="29">
        <v>0.19082996674067582</v>
      </c>
      <c r="P12" s="30">
        <v>0.17612344016752293</v>
      </c>
      <c r="Q12" s="31">
        <v>988</v>
      </c>
      <c r="R12" s="26"/>
      <c r="S12" s="26"/>
      <c r="T12" s="26"/>
    </row>
    <row r="13" spans="1:20" s="4" customFormat="1">
      <c r="A13" s="27" t="s">
        <v>18</v>
      </c>
      <c r="B13" s="28">
        <v>1.0705024588461993</v>
      </c>
      <c r="C13" s="29">
        <v>0.4514830156054559</v>
      </c>
      <c r="D13" s="30">
        <v>0.42174869555374006</v>
      </c>
      <c r="E13" s="31">
        <v>100</v>
      </c>
      <c r="F13" s="28">
        <v>1.0543139034230038</v>
      </c>
      <c r="G13" s="29">
        <v>0.31232557196042515</v>
      </c>
      <c r="H13" s="30">
        <v>0.29623584678757314</v>
      </c>
      <c r="I13" s="31">
        <v>117</v>
      </c>
      <c r="J13" s="28">
        <v>0</v>
      </c>
      <c r="K13" s="29">
        <v>0</v>
      </c>
      <c r="L13" s="30" t="e">
        <v>#DIV/0!</v>
      </c>
      <c r="M13" s="31">
        <v>10</v>
      </c>
      <c r="N13" s="28">
        <v>1.0643112613842873</v>
      </c>
      <c r="O13" s="29">
        <v>0.29960237722079469</v>
      </c>
      <c r="P13" s="30">
        <v>0.28149883224116168</v>
      </c>
      <c r="Q13" s="31">
        <v>227</v>
      </c>
      <c r="R13" s="26"/>
      <c r="S13" s="26"/>
      <c r="T13" s="26"/>
    </row>
    <row r="14" spans="1:20" s="4" customFormat="1">
      <c r="A14" s="27" t="s">
        <v>19</v>
      </c>
      <c r="B14" s="32">
        <v>1.0381947694653118</v>
      </c>
      <c r="C14" s="33">
        <v>0.18236080501390553</v>
      </c>
      <c r="D14" s="30">
        <v>0.17565182408675059</v>
      </c>
      <c r="E14" s="31">
        <v>21</v>
      </c>
      <c r="F14" s="32">
        <v>1.0292724585961419</v>
      </c>
      <c r="G14" s="33">
        <v>0.41374268224963046</v>
      </c>
      <c r="H14" s="30">
        <v>0.40197586051602657</v>
      </c>
      <c r="I14" s="31">
        <v>19</v>
      </c>
      <c r="J14" s="32" t="e">
        <v>#DIV/0!</v>
      </c>
      <c r="K14" s="33" t="e">
        <v>#DIV/0!</v>
      </c>
      <c r="L14" s="30" t="e">
        <v>#DIV/0!</v>
      </c>
      <c r="M14" s="31">
        <v>0</v>
      </c>
      <c r="N14" s="32">
        <v>1.0345143088229174</v>
      </c>
      <c r="O14" s="33">
        <v>0.3763863055432381</v>
      </c>
      <c r="P14" s="30">
        <v>0.36382899910924854</v>
      </c>
      <c r="Q14" s="31">
        <v>40</v>
      </c>
      <c r="R14" s="26"/>
      <c r="S14" s="26"/>
      <c r="T14" s="26"/>
    </row>
    <row r="15" spans="1:20" s="4" customFormat="1" ht="15.75" thickBot="1">
      <c r="A15" s="27" t="s">
        <v>20</v>
      </c>
      <c r="B15" s="32">
        <v>1.007898544932623</v>
      </c>
      <c r="C15" s="34">
        <v>0.46997449990284584</v>
      </c>
      <c r="D15" s="30">
        <v>0.46629147573009261</v>
      </c>
      <c r="E15" s="31">
        <v>12</v>
      </c>
      <c r="F15" s="32">
        <v>1.029013115232668</v>
      </c>
      <c r="G15" s="34">
        <v>0.1763297857919478</v>
      </c>
      <c r="H15" s="30">
        <v>0.17135815198242468</v>
      </c>
      <c r="I15" s="31">
        <v>6</v>
      </c>
      <c r="J15" s="32" t="e">
        <v>#DIV/0!</v>
      </c>
      <c r="K15" s="34" t="e">
        <v>#DIV/0!</v>
      </c>
      <c r="L15" s="30" t="e">
        <v>#DIV/0!</v>
      </c>
      <c r="M15" s="31">
        <v>1</v>
      </c>
      <c r="N15" s="32">
        <v>1.0169353057597119</v>
      </c>
      <c r="O15" s="34">
        <v>0.39072091476343329</v>
      </c>
      <c r="P15" s="30">
        <v>0.38421413097811685</v>
      </c>
      <c r="Q15" s="31">
        <v>19</v>
      </c>
      <c r="R15" s="26"/>
      <c r="S15" s="26"/>
      <c r="T15" s="26"/>
    </row>
    <row r="16" spans="1:20" s="4" customFormat="1" ht="15.75" thickTop="1">
      <c r="A16" s="35" t="s">
        <v>4</v>
      </c>
      <c r="B16" s="36">
        <v>1.1310902345256537</v>
      </c>
      <c r="C16" s="37">
        <v>0.17225180304134907</v>
      </c>
      <c r="D16" s="38">
        <v>0.15228829476508252</v>
      </c>
      <c r="E16" s="39">
        <v>2935</v>
      </c>
      <c r="F16" s="36">
        <v>1.0910409302847315</v>
      </c>
      <c r="G16" s="37">
        <v>0.15221738420455969</v>
      </c>
      <c r="H16" s="38">
        <v>0.13951574132497041</v>
      </c>
      <c r="I16" s="39">
        <v>1685</v>
      </c>
      <c r="J16" s="36">
        <v>1.1702497888479004</v>
      </c>
      <c r="K16" s="37">
        <v>0.35685587865981111</v>
      </c>
      <c r="L16" s="38">
        <v>0.30493992142577719</v>
      </c>
      <c r="M16" s="39">
        <v>182</v>
      </c>
      <c r="N16" s="92">
        <v>1.12063536689223</v>
      </c>
      <c r="O16" s="37">
        <v>0.13128101731833616</v>
      </c>
      <c r="P16" s="38">
        <v>0.11714873650865357</v>
      </c>
      <c r="Q16" s="39">
        <v>4802</v>
      </c>
    </row>
    <row r="17" spans="1:20" s="4" customFormat="1" ht="16.5" customHeight="1">
      <c r="A17" s="40"/>
      <c r="B17" s="41"/>
      <c r="C17" s="41"/>
      <c r="D17" s="41"/>
      <c r="E17" s="41"/>
      <c r="F17" s="41"/>
      <c r="G17" s="41"/>
      <c r="H17" s="41"/>
      <c r="I17" s="41"/>
      <c r="J17" s="41"/>
      <c r="K17" s="41"/>
      <c r="L17" s="41"/>
      <c r="M17" s="41"/>
      <c r="N17" s="41"/>
      <c r="O17" s="41"/>
      <c r="P17" s="41"/>
      <c r="Q17" s="41"/>
    </row>
    <row r="18" spans="1:20" s="4" customFormat="1" ht="60">
      <c r="A18" s="5" t="s">
        <v>45</v>
      </c>
      <c r="B18" s="17" t="s">
        <v>134</v>
      </c>
      <c r="C18" s="18" t="s">
        <v>135</v>
      </c>
      <c r="D18" s="18" t="s">
        <v>8</v>
      </c>
      <c r="E18" s="19" t="s">
        <v>9</v>
      </c>
      <c r="F18" s="17" t="s">
        <v>134</v>
      </c>
      <c r="G18" s="18" t="s">
        <v>135</v>
      </c>
      <c r="H18" s="18" t="s">
        <v>8</v>
      </c>
      <c r="I18" s="19" t="s">
        <v>9</v>
      </c>
      <c r="J18" s="17" t="s">
        <v>134</v>
      </c>
      <c r="K18" s="18" t="s">
        <v>135</v>
      </c>
      <c r="L18" s="18" t="s">
        <v>8</v>
      </c>
      <c r="M18" s="20" t="s">
        <v>9</v>
      </c>
      <c r="N18" s="17" t="s">
        <v>134</v>
      </c>
      <c r="O18" s="18" t="s">
        <v>135</v>
      </c>
      <c r="P18" s="18" t="s">
        <v>8</v>
      </c>
      <c r="Q18" s="19" t="s">
        <v>9</v>
      </c>
    </row>
    <row r="19" spans="1:20" s="4" customFormat="1">
      <c r="A19" s="50" t="s">
        <v>22</v>
      </c>
      <c r="B19" s="32">
        <v>1.1390632337226687</v>
      </c>
      <c r="C19" s="33">
        <v>0.17115519958519038</v>
      </c>
      <c r="D19" s="24">
        <v>0.15025961203736127</v>
      </c>
      <c r="E19" s="25">
        <v>2445</v>
      </c>
      <c r="F19" s="32">
        <v>1.0929758778130696</v>
      </c>
      <c r="G19" s="33">
        <v>0.19532509951349994</v>
      </c>
      <c r="H19" s="24">
        <v>0.17870943309775969</v>
      </c>
      <c r="I19" s="25">
        <v>1187</v>
      </c>
      <c r="J19" s="32">
        <v>1.1848299763931562</v>
      </c>
      <c r="K19" s="33">
        <v>0.38610183474640908</v>
      </c>
      <c r="L19" s="24">
        <v>0.32587108905007212</v>
      </c>
      <c r="M19" s="25">
        <v>123</v>
      </c>
      <c r="N19" s="32">
        <v>1.1279404025705368</v>
      </c>
      <c r="O19" s="33">
        <v>0.13856295815996178</v>
      </c>
      <c r="P19" s="24">
        <v>0.1228459924338038</v>
      </c>
      <c r="Q19" s="25">
        <v>3755</v>
      </c>
      <c r="R19" s="26"/>
      <c r="S19" s="26"/>
      <c r="T19" s="26"/>
    </row>
    <row r="20" spans="1:20" s="4" customFormat="1" ht="15.75" thickBot="1">
      <c r="A20" s="51" t="s">
        <v>23</v>
      </c>
      <c r="B20" s="32">
        <v>1.0625451338064809</v>
      </c>
      <c r="C20" s="34">
        <v>0.25849969124995231</v>
      </c>
      <c r="D20" s="30">
        <v>0.24328349264929419</v>
      </c>
      <c r="E20" s="31">
        <v>490</v>
      </c>
      <c r="F20" s="32">
        <v>1.0827618424951417</v>
      </c>
      <c r="G20" s="34">
        <v>0.24713431220787846</v>
      </c>
      <c r="H20" s="30">
        <v>0.22824438626168833</v>
      </c>
      <c r="I20" s="31">
        <v>498</v>
      </c>
      <c r="J20" s="32">
        <v>1.0548282260338226</v>
      </c>
      <c r="K20" s="34">
        <v>0.45646370380366119</v>
      </c>
      <c r="L20" s="30">
        <v>0.43273747567409604</v>
      </c>
      <c r="M20" s="31">
        <v>59</v>
      </c>
      <c r="N20" s="32">
        <v>1.0706464077519338</v>
      </c>
      <c r="O20" s="34">
        <v>0.17838141503976673</v>
      </c>
      <c r="P20" s="30">
        <v>0.16661094993474007</v>
      </c>
      <c r="Q20" s="31">
        <v>1047</v>
      </c>
      <c r="R20" s="26"/>
      <c r="S20" s="26"/>
      <c r="T20" s="26"/>
    </row>
    <row r="21" spans="1:20" s="4" customFormat="1" ht="15.75" thickTop="1">
      <c r="A21" s="35" t="s">
        <v>4</v>
      </c>
      <c r="B21" s="36">
        <v>1.1310902345256537</v>
      </c>
      <c r="C21" s="37">
        <v>0.17225180304134907</v>
      </c>
      <c r="D21" s="38">
        <v>0.15228829476508252</v>
      </c>
      <c r="E21" s="39">
        <v>2935</v>
      </c>
      <c r="F21" s="36">
        <v>1.0910409302847315</v>
      </c>
      <c r="G21" s="37">
        <v>0.15221738420455969</v>
      </c>
      <c r="H21" s="38">
        <v>0.13951574132497041</v>
      </c>
      <c r="I21" s="39">
        <v>1685</v>
      </c>
      <c r="J21" s="36">
        <v>1.1702497888479004</v>
      </c>
      <c r="K21" s="37">
        <v>0.35685587865981111</v>
      </c>
      <c r="L21" s="38">
        <v>0.30493992142577719</v>
      </c>
      <c r="M21" s="39">
        <v>182</v>
      </c>
      <c r="N21" s="92">
        <v>1.12063536689223</v>
      </c>
      <c r="O21" s="37">
        <v>0.13128101731833616</v>
      </c>
      <c r="P21" s="38">
        <v>0.11714873650865357</v>
      </c>
      <c r="Q21" s="39">
        <v>4802</v>
      </c>
    </row>
    <row r="22" spans="1:20" s="4" customFormat="1">
      <c r="A22" s="40"/>
      <c r="B22" s="41"/>
      <c r="C22" s="41"/>
      <c r="D22" s="41"/>
      <c r="E22" s="41"/>
      <c r="F22" s="41"/>
      <c r="G22" s="41"/>
      <c r="H22" s="41"/>
      <c r="I22" s="41"/>
      <c r="J22" s="41"/>
      <c r="K22" s="41"/>
      <c r="L22" s="41"/>
      <c r="M22" s="41"/>
      <c r="N22" s="41"/>
      <c r="O22" s="41"/>
      <c r="P22" s="41"/>
      <c r="Q22" s="41"/>
    </row>
    <row r="23" spans="1:20" s="4" customFormat="1">
      <c r="A23" s="40" t="s">
        <v>137</v>
      </c>
      <c r="B23" s="44" t="s">
        <v>26</v>
      </c>
      <c r="C23" s="4" t="s">
        <v>110</v>
      </c>
    </row>
    <row r="24" spans="1:20" s="4" customFormat="1">
      <c r="A24" s="40"/>
      <c r="B24" s="45" t="s">
        <v>26</v>
      </c>
      <c r="C24" s="4" t="s">
        <v>29</v>
      </c>
    </row>
    <row r="25" spans="1:20">
      <c r="A25" s="154" t="s">
        <v>240</v>
      </c>
    </row>
  </sheetData>
  <mergeCells count="2">
    <mergeCell ref="N2:Q2"/>
    <mergeCell ref="N3:Q3"/>
  </mergeCells>
  <conditionalFormatting sqref="M5:M15">
    <cfRule type="expression" dxfId="351" priority="51">
      <formula>M5&lt;=1</formula>
    </cfRule>
  </conditionalFormatting>
  <conditionalFormatting sqref="L5:L15 L19:L20 H19:H20 D19:D20 P19:P20">
    <cfRule type="expression" dxfId="350" priority="49">
      <formula>OR(D5&gt;=0.5,E5&lt;=5)</formula>
    </cfRule>
    <cfRule type="expression" dxfId="349" priority="50">
      <formula>E5&lt;=1</formula>
    </cfRule>
  </conditionalFormatting>
  <conditionalFormatting sqref="I5:I15">
    <cfRule type="expression" dxfId="348" priority="48">
      <formula>I5&lt;=1</formula>
    </cfRule>
  </conditionalFormatting>
  <conditionalFormatting sqref="H5:H15">
    <cfRule type="expression" dxfId="347" priority="46">
      <formula>OR(H5&gt;=0.5,I5&lt;=5)</formula>
    </cfRule>
    <cfRule type="expression" dxfId="346" priority="47">
      <formula>I5&lt;=1</formula>
    </cfRule>
  </conditionalFormatting>
  <conditionalFormatting sqref="E5:E15">
    <cfRule type="expression" dxfId="345" priority="45">
      <formula>E5&lt;=1</formula>
    </cfRule>
  </conditionalFormatting>
  <conditionalFormatting sqref="D5:D15">
    <cfRule type="expression" dxfId="344" priority="41">
      <formula>OR(D5&gt;=0.5,E5&lt;=5)</formula>
    </cfRule>
    <cfRule type="expression" dxfId="343" priority="44">
      <formula>E5&lt;=1</formula>
    </cfRule>
  </conditionalFormatting>
  <conditionalFormatting sqref="C5:C15">
    <cfRule type="expression" dxfId="342" priority="40">
      <formula>OR(D5&gt;=0.5,E5&lt;=5)</formula>
    </cfRule>
    <cfRule type="expression" dxfId="341" priority="43">
      <formula>E5&lt;=1</formula>
    </cfRule>
  </conditionalFormatting>
  <conditionalFormatting sqref="B5:B15">
    <cfRule type="expression" dxfId="340" priority="39">
      <formula>OR(D5&gt;=0.5,E5&lt;=5)</formula>
    </cfRule>
    <cfRule type="expression" dxfId="339" priority="42">
      <formula>E5&lt;=1</formula>
    </cfRule>
  </conditionalFormatting>
  <conditionalFormatting sqref="Q6:Q15">
    <cfRule type="expression" dxfId="338" priority="38">
      <formula>Q6&lt;=1</formula>
    </cfRule>
  </conditionalFormatting>
  <conditionalFormatting sqref="O6:O15">
    <cfRule type="expression" dxfId="337" priority="33">
      <formula>OR(P6&gt;=0.5,Q6&lt;=5)</formula>
    </cfRule>
    <cfRule type="expression" dxfId="336" priority="36">
      <formula>Q6&lt;=1</formula>
    </cfRule>
  </conditionalFormatting>
  <conditionalFormatting sqref="M19:M20">
    <cfRule type="expression" dxfId="335" priority="31">
      <formula>M19&lt;=1</formula>
    </cfRule>
  </conditionalFormatting>
  <conditionalFormatting sqref="I19:I20">
    <cfRule type="expression" dxfId="334" priority="30">
      <formula>I19&lt;=1</formula>
    </cfRule>
  </conditionalFormatting>
  <conditionalFormatting sqref="E19:E20">
    <cfRule type="expression" dxfId="333" priority="29">
      <formula>E19&lt;=1</formula>
    </cfRule>
  </conditionalFormatting>
  <conditionalFormatting sqref="Q19:Q20">
    <cfRule type="expression" dxfId="332" priority="28">
      <formula>Q19&lt;=1</formula>
    </cfRule>
  </conditionalFormatting>
  <conditionalFormatting sqref="N5:N16">
    <cfRule type="expression" dxfId="331" priority="32">
      <formula>OR(P5&gt;=0.5,Q5&lt;=5)</formula>
    </cfRule>
    <cfRule type="expression" dxfId="330" priority="35">
      <formula>Q5&lt;=1</formula>
    </cfRule>
  </conditionalFormatting>
  <conditionalFormatting sqref="O5:O16">
    <cfRule type="expression" dxfId="329" priority="26">
      <formula>OR(P5&gt;=0.5,Q5&lt;=5)</formula>
    </cfRule>
    <cfRule type="expression" dxfId="328" priority="27">
      <formula>Q5&lt;=1</formula>
    </cfRule>
  </conditionalFormatting>
  <conditionalFormatting sqref="P5:P16">
    <cfRule type="expression" dxfId="327" priority="34">
      <formula>OR(P5&gt;=0.5,Q5&lt;=5)</formula>
    </cfRule>
    <cfRule type="expression" dxfId="326" priority="37">
      <formula>Q5&lt;=1</formula>
    </cfRule>
  </conditionalFormatting>
  <conditionalFormatting sqref="G5:G15">
    <cfRule type="expression" dxfId="325" priority="23">
      <formula>OR(H5&gt;=0.5,I5&lt;=5)</formula>
    </cfRule>
    <cfRule type="expression" dxfId="324" priority="25">
      <formula>I5&lt;=1</formula>
    </cfRule>
  </conditionalFormatting>
  <conditionalFormatting sqref="F5:F15">
    <cfRule type="expression" dxfId="323" priority="22">
      <formula>OR(H5&gt;=0.5,I5&lt;=5)</formula>
    </cfRule>
    <cfRule type="expression" dxfId="322" priority="24">
      <formula>I5&lt;=1</formula>
    </cfRule>
  </conditionalFormatting>
  <conditionalFormatting sqref="K5:K15">
    <cfRule type="expression" dxfId="321" priority="19">
      <formula>OR(L5&gt;=0.5,M5&lt;=5)</formula>
    </cfRule>
    <cfRule type="expression" dxfId="320" priority="21">
      <formula>M5&lt;=1</formula>
    </cfRule>
  </conditionalFormatting>
  <conditionalFormatting sqref="J5:J15">
    <cfRule type="expression" dxfId="319" priority="18">
      <formula>OR(L5&gt;=0.5,M5&lt;=5)</formula>
    </cfRule>
    <cfRule type="expression" dxfId="318" priority="20">
      <formula>M5&lt;=1</formula>
    </cfRule>
  </conditionalFormatting>
  <conditionalFormatting sqref="K19:K20">
    <cfRule type="expression" dxfId="317" priority="15">
      <formula>OR(L19&gt;=0.5,M19&lt;=5)</formula>
    </cfRule>
    <cfRule type="expression" dxfId="316" priority="17">
      <formula>M19&lt;=1</formula>
    </cfRule>
  </conditionalFormatting>
  <conditionalFormatting sqref="J19:J20">
    <cfRule type="expression" dxfId="315" priority="14">
      <formula>OR(L19&gt;=0.5,M19&lt;=5)</formula>
    </cfRule>
    <cfRule type="expression" dxfId="314" priority="16">
      <formula>M19&lt;=1</formula>
    </cfRule>
  </conditionalFormatting>
  <conditionalFormatting sqref="O19:O20">
    <cfRule type="expression" dxfId="313" priority="11">
      <formula>OR(P19&gt;=0.5,Q19&lt;=5)</formula>
    </cfRule>
    <cfRule type="expression" dxfId="312" priority="13">
      <formula>Q19&lt;=1</formula>
    </cfRule>
  </conditionalFormatting>
  <conditionalFormatting sqref="N19:N20">
    <cfRule type="expression" dxfId="311" priority="10">
      <formula>OR(P19&gt;=0.5,Q19&lt;=5)</formula>
    </cfRule>
    <cfRule type="expression" dxfId="310" priority="12">
      <formula>Q19&lt;=1</formula>
    </cfRule>
  </conditionalFormatting>
  <conditionalFormatting sqref="G19:G20">
    <cfRule type="expression" dxfId="309" priority="7">
      <formula>OR(H19&gt;=0.5,I19&lt;=5)</formula>
    </cfRule>
    <cfRule type="expression" dxfId="308" priority="9">
      <formula>I19&lt;=1</formula>
    </cfRule>
  </conditionalFormatting>
  <conditionalFormatting sqref="F19:F20">
    <cfRule type="expression" dxfId="307" priority="6">
      <formula>OR(H19&gt;=0.5,I19&lt;=5)</formula>
    </cfRule>
    <cfRule type="expression" dxfId="306" priority="8">
      <formula>I19&lt;=1</formula>
    </cfRule>
  </conditionalFormatting>
  <conditionalFormatting sqref="C19:C20">
    <cfRule type="expression" dxfId="305" priority="3">
      <formula>OR(D19&gt;=0.5,E19&lt;=5)</formula>
    </cfRule>
    <cfRule type="expression" dxfId="304" priority="5">
      <formula>E19&lt;=1</formula>
    </cfRule>
  </conditionalFormatting>
  <conditionalFormatting sqref="B19:B20">
    <cfRule type="expression" dxfId="303" priority="2">
      <formula>OR(D19&gt;=0.5,E19&lt;=5)</formula>
    </cfRule>
    <cfRule type="expression" dxfId="302" priority="4">
      <formula>E19&lt;=1</formula>
    </cfRule>
  </conditionalFormatting>
  <conditionalFormatting sqref="Q5">
    <cfRule type="expression" dxfId="301" priority="1">
      <formula>Q5&lt;=1</formula>
    </cfRule>
  </conditionalFormatting>
  <hyperlinks>
    <hyperlink ref="A25" location="Überblick!A1" display="zurück zur Übersicht" xr:uid="{EA8E4BD1-69CD-491A-A0AE-CCB48F3A7ABA}"/>
  </hyperlinks>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C04F9-1606-4E44-87FD-F50F32AFAFB6}">
  <dimension ref="A1:T29"/>
  <sheetViews>
    <sheetView workbookViewId="0">
      <selection activeCell="A2" sqref="A2"/>
    </sheetView>
  </sheetViews>
  <sheetFormatPr baseColWidth="10" defaultColWidth="11.42578125" defaultRowHeight="15"/>
  <cols>
    <col min="1" max="1" width="83.57031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
        <v>277</v>
      </c>
      <c r="B1" s="2"/>
      <c r="C1" s="2"/>
      <c r="D1" s="2"/>
      <c r="E1" s="2"/>
      <c r="F1" s="2"/>
      <c r="G1" s="2"/>
      <c r="H1" s="2"/>
      <c r="I1" s="2"/>
      <c r="J1" s="2"/>
      <c r="K1" s="2"/>
      <c r="L1" s="2"/>
      <c r="M1" s="2"/>
      <c r="N1" s="2"/>
      <c r="O1" s="2"/>
      <c r="P1" s="2"/>
      <c r="Q1" s="3"/>
    </row>
    <row r="2" spans="1:20" ht="36.75" customHeight="1">
      <c r="A2" s="52" t="s">
        <v>233</v>
      </c>
      <c r="B2" s="6" t="s">
        <v>0</v>
      </c>
      <c r="C2" s="7"/>
      <c r="D2" s="7"/>
      <c r="E2" s="7"/>
      <c r="F2" s="7"/>
      <c r="G2" s="7"/>
      <c r="H2" s="7"/>
      <c r="I2" s="7"/>
      <c r="J2" s="7"/>
      <c r="K2" s="7"/>
      <c r="L2" s="7"/>
      <c r="M2" s="8"/>
      <c r="N2" s="186"/>
      <c r="O2" s="187"/>
      <c r="P2" s="187"/>
      <c r="Q2" s="188"/>
    </row>
    <row r="3" spans="1:20" ht="50.25" customHeight="1">
      <c r="A3" s="52" t="s">
        <v>234</v>
      </c>
      <c r="B3" s="11" t="s">
        <v>1</v>
      </c>
      <c r="C3" s="12"/>
      <c r="D3" s="12"/>
      <c r="E3" s="13"/>
      <c r="F3" s="11" t="s">
        <v>33</v>
      </c>
      <c r="G3" s="12"/>
      <c r="H3" s="12"/>
      <c r="I3" s="13"/>
      <c r="J3" s="11" t="s">
        <v>3</v>
      </c>
      <c r="K3" s="12"/>
      <c r="L3" s="12"/>
      <c r="M3" s="14"/>
      <c r="N3" s="186" t="s">
        <v>4</v>
      </c>
      <c r="O3" s="187"/>
      <c r="P3" s="187"/>
      <c r="Q3" s="188"/>
    </row>
    <row r="4" spans="1:20" ht="45">
      <c r="A4" s="5" t="s">
        <v>5</v>
      </c>
      <c r="B4" s="17" t="s">
        <v>235</v>
      </c>
      <c r="C4" s="18" t="s">
        <v>135</v>
      </c>
      <c r="D4" s="18" t="s">
        <v>8</v>
      </c>
      <c r="E4" s="19" t="s">
        <v>9</v>
      </c>
      <c r="F4" s="17" t="s">
        <v>235</v>
      </c>
      <c r="G4" s="18" t="s">
        <v>135</v>
      </c>
      <c r="H4" s="18" t="s">
        <v>8</v>
      </c>
      <c r="I4" s="19" t="s">
        <v>9</v>
      </c>
      <c r="J4" s="17" t="s">
        <v>235</v>
      </c>
      <c r="K4" s="18" t="s">
        <v>135</v>
      </c>
      <c r="L4" s="18" t="s">
        <v>8</v>
      </c>
      <c r="M4" s="20" t="s">
        <v>9</v>
      </c>
      <c r="N4" s="17" t="s">
        <v>235</v>
      </c>
      <c r="O4" s="18" t="s">
        <v>135</v>
      </c>
      <c r="P4" s="18" t="s">
        <v>8</v>
      </c>
      <c r="Q4" s="19" t="s">
        <v>9</v>
      </c>
    </row>
    <row r="5" spans="1:20">
      <c r="A5" s="146" t="s">
        <v>10</v>
      </c>
      <c r="B5" s="22">
        <v>107.60378869239764</v>
      </c>
      <c r="C5" s="23">
        <v>38.803346098487886</v>
      </c>
      <c r="D5" s="24">
        <v>0.36061319559493721</v>
      </c>
      <c r="E5" s="25">
        <v>632</v>
      </c>
      <c r="F5" s="22">
        <v>64.644640527919677</v>
      </c>
      <c r="G5" s="23">
        <v>23.653750953566195</v>
      </c>
      <c r="H5" s="24">
        <v>0.3659042847233448</v>
      </c>
      <c r="I5" s="25">
        <v>351</v>
      </c>
      <c r="J5" s="22">
        <v>26.67152953340608</v>
      </c>
      <c r="K5" s="23">
        <v>8.419647938383962</v>
      </c>
      <c r="L5" s="24">
        <v>0.31567923121313146</v>
      </c>
      <c r="M5" s="25">
        <v>31</v>
      </c>
      <c r="N5" s="22">
        <v>93.498669976621642</v>
      </c>
      <c r="O5" s="23">
        <v>26.94938101607498</v>
      </c>
      <c r="P5" s="24">
        <v>0.28823277403639419</v>
      </c>
      <c r="Q5" s="25">
        <v>1014</v>
      </c>
      <c r="R5" s="26"/>
      <c r="S5" s="26"/>
      <c r="T5" s="26"/>
    </row>
    <row r="6" spans="1:20">
      <c r="A6" s="147" t="s">
        <v>11</v>
      </c>
      <c r="B6" s="28">
        <v>327.57380437977275</v>
      </c>
      <c r="C6" s="29">
        <v>120.45063408056642</v>
      </c>
      <c r="D6" s="30">
        <v>0.36770533073799133</v>
      </c>
      <c r="E6" s="31">
        <v>63</v>
      </c>
      <c r="F6" s="28">
        <v>272.51746389111622</v>
      </c>
      <c r="G6" s="29">
        <v>246.89113160856516</v>
      </c>
      <c r="H6" s="30">
        <v>0.90596444016230093</v>
      </c>
      <c r="I6" s="31">
        <v>51</v>
      </c>
      <c r="J6" s="28">
        <v>63.898074701297851</v>
      </c>
      <c r="K6" s="29">
        <v>40.61832193186256</v>
      </c>
      <c r="L6" s="30">
        <v>0.63567364309080743</v>
      </c>
      <c r="M6" s="31">
        <v>16</v>
      </c>
      <c r="N6" s="28">
        <v>291.29807671657875</v>
      </c>
      <c r="O6" s="29">
        <v>106.4224241330235</v>
      </c>
      <c r="P6" s="30">
        <v>0.36533857460572322</v>
      </c>
      <c r="Q6" s="31">
        <v>130</v>
      </c>
      <c r="R6" s="26"/>
      <c r="S6" s="26"/>
      <c r="T6" s="26"/>
    </row>
    <row r="7" spans="1:20">
      <c r="A7" s="147" t="s">
        <v>12</v>
      </c>
      <c r="B7" s="28">
        <v>143.31338644182065</v>
      </c>
      <c r="C7" s="29">
        <v>49.920056610759097</v>
      </c>
      <c r="D7" s="30">
        <v>0.34832793956079316</v>
      </c>
      <c r="E7" s="31">
        <v>110</v>
      </c>
      <c r="F7" s="28">
        <v>117.63402241471452</v>
      </c>
      <c r="G7" s="29">
        <v>50.064451032678612</v>
      </c>
      <c r="H7" s="30">
        <v>0.42559499373555543</v>
      </c>
      <c r="I7" s="31">
        <v>70</v>
      </c>
      <c r="J7" s="28">
        <v>81.892134635654315</v>
      </c>
      <c r="K7" s="29">
        <v>53.593932770407015</v>
      </c>
      <c r="L7" s="30">
        <v>0.65444542395739691</v>
      </c>
      <c r="M7" s="31">
        <v>13</v>
      </c>
      <c r="N7" s="28">
        <v>127.91810518827937</v>
      </c>
      <c r="O7" s="29">
        <v>37.22065738608395</v>
      </c>
      <c r="P7" s="30">
        <v>0.2909725510028453</v>
      </c>
      <c r="Q7" s="31">
        <v>193</v>
      </c>
      <c r="R7" s="26"/>
      <c r="S7" s="26"/>
      <c r="T7" s="26"/>
    </row>
    <row r="8" spans="1:20">
      <c r="A8" s="147" t="s">
        <v>13</v>
      </c>
      <c r="B8" s="28">
        <v>192.56133387029129</v>
      </c>
      <c r="C8" s="29">
        <v>21.94370116305533</v>
      </c>
      <c r="D8" s="30">
        <v>0.11395694411753783</v>
      </c>
      <c r="E8" s="31">
        <v>806</v>
      </c>
      <c r="F8" s="28">
        <v>161.27830240202778</v>
      </c>
      <c r="G8" s="29">
        <v>76.43510144806875</v>
      </c>
      <c r="H8" s="30">
        <v>0.47393294888195525</v>
      </c>
      <c r="I8" s="31">
        <v>290</v>
      </c>
      <c r="J8" s="28">
        <v>129.19536175406589</v>
      </c>
      <c r="K8" s="29">
        <v>59.67792886018097</v>
      </c>
      <c r="L8" s="30">
        <v>0.46192005695825883</v>
      </c>
      <c r="M8" s="31">
        <v>33</v>
      </c>
      <c r="N8" s="28">
        <v>183.50140365072093</v>
      </c>
      <c r="O8" s="29">
        <v>40.657802599181565</v>
      </c>
      <c r="P8" s="30">
        <v>0.22156671169976541</v>
      </c>
      <c r="Q8" s="31">
        <v>1129</v>
      </c>
      <c r="R8" s="26"/>
      <c r="S8" s="26"/>
      <c r="T8" s="26"/>
    </row>
    <row r="9" spans="1:20">
      <c r="A9" s="147" t="s">
        <v>14</v>
      </c>
      <c r="B9" s="28">
        <v>177.30358284018453</v>
      </c>
      <c r="C9" s="29">
        <v>37.972448447548821</v>
      </c>
      <c r="D9" s="30">
        <v>0.21416627819515585</v>
      </c>
      <c r="E9" s="31">
        <v>349</v>
      </c>
      <c r="F9" s="28">
        <v>120.16353592156547</v>
      </c>
      <c r="G9" s="29">
        <v>61.28151440648189</v>
      </c>
      <c r="H9" s="30">
        <v>0.50998428047658539</v>
      </c>
      <c r="I9" s="31">
        <v>132</v>
      </c>
      <c r="J9" s="28">
        <v>28.884586838208996</v>
      </c>
      <c r="K9" s="29">
        <v>21.689574488729015</v>
      </c>
      <c r="L9" s="30">
        <v>0.75090478566367092</v>
      </c>
      <c r="M9" s="31">
        <v>20</v>
      </c>
      <c r="N9" s="28">
        <v>154.66364530775951</v>
      </c>
      <c r="O9" s="29">
        <v>34.260647266745764</v>
      </c>
      <c r="P9" s="30">
        <v>0.22151713286319974</v>
      </c>
      <c r="Q9" s="31">
        <v>501</v>
      </c>
      <c r="R9" s="26"/>
      <c r="S9" s="26"/>
      <c r="T9" s="26"/>
    </row>
    <row r="10" spans="1:20">
      <c r="A10" s="147" t="s">
        <v>15</v>
      </c>
      <c r="B10" s="28">
        <v>230.59285663461966</v>
      </c>
      <c r="C10" s="29">
        <v>101.77356777873216</v>
      </c>
      <c r="D10" s="30">
        <v>0.44135611685489029</v>
      </c>
      <c r="E10" s="31">
        <v>231</v>
      </c>
      <c r="F10" s="28">
        <v>87.532796541954269</v>
      </c>
      <c r="G10" s="29">
        <v>25.372555427984441</v>
      </c>
      <c r="H10" s="30">
        <v>0.28986341611767691</v>
      </c>
      <c r="I10" s="31">
        <v>134</v>
      </c>
      <c r="J10" s="28">
        <v>38.966121679213352</v>
      </c>
      <c r="K10" s="29">
        <v>16.267699602879961</v>
      </c>
      <c r="L10" s="30">
        <v>0.41748315977666406</v>
      </c>
      <c r="M10" s="31">
        <v>11</v>
      </c>
      <c r="N10" s="28">
        <v>180.38346094647085</v>
      </c>
      <c r="O10" s="29">
        <v>71.230972712213145</v>
      </c>
      <c r="P10" s="30">
        <v>0.39488638447485536</v>
      </c>
      <c r="Q10" s="31">
        <v>376</v>
      </c>
      <c r="R10" s="26"/>
      <c r="S10" s="26"/>
      <c r="T10" s="26"/>
    </row>
    <row r="11" spans="1:20" ht="17.25" customHeight="1">
      <c r="A11" s="147" t="s">
        <v>16</v>
      </c>
      <c r="B11" s="28">
        <v>193.32920530518012</v>
      </c>
      <c r="C11" s="29">
        <v>41.231642062915554</v>
      </c>
      <c r="D11" s="30">
        <v>0.21327166786740409</v>
      </c>
      <c r="E11" s="31">
        <v>227</v>
      </c>
      <c r="F11" s="28">
        <v>99.246940319775803</v>
      </c>
      <c r="G11" s="29">
        <v>67.536510478878668</v>
      </c>
      <c r="H11" s="30">
        <v>0.68048959757625338</v>
      </c>
      <c r="I11" s="31">
        <v>115</v>
      </c>
      <c r="J11" s="28">
        <v>43.339155197436938</v>
      </c>
      <c r="K11" s="29">
        <v>28.467882464292149</v>
      </c>
      <c r="L11" s="30">
        <v>0.65686288379649194</v>
      </c>
      <c r="M11" s="31">
        <v>11</v>
      </c>
      <c r="N11" s="28">
        <v>166.62178106088788</v>
      </c>
      <c r="O11" s="29">
        <v>39.144192287313125</v>
      </c>
      <c r="P11" s="30">
        <v>0.23492842315140558</v>
      </c>
      <c r="Q11" s="31">
        <v>353</v>
      </c>
      <c r="R11" s="26"/>
      <c r="S11" s="26"/>
      <c r="T11" s="26"/>
    </row>
    <row r="12" spans="1:20">
      <c r="A12" s="147" t="s">
        <v>17</v>
      </c>
      <c r="B12" s="28">
        <v>54.601146605001887</v>
      </c>
      <c r="C12" s="29">
        <v>16.478707066275735</v>
      </c>
      <c r="D12" s="30">
        <v>0.30180148386785266</v>
      </c>
      <c r="E12" s="31">
        <v>501</v>
      </c>
      <c r="F12" s="28">
        <v>23.082492100175902</v>
      </c>
      <c r="G12" s="29">
        <v>7.1033988383795981</v>
      </c>
      <c r="H12" s="30">
        <v>0.30773968458654716</v>
      </c>
      <c r="I12" s="31">
        <v>521</v>
      </c>
      <c r="J12" s="28">
        <v>9.8685263737033129</v>
      </c>
      <c r="K12" s="29">
        <v>4.2873389767012311</v>
      </c>
      <c r="L12" s="30">
        <v>0.43444571300186358</v>
      </c>
      <c r="M12" s="31">
        <v>64</v>
      </c>
      <c r="N12" s="28">
        <v>35.615069089613506</v>
      </c>
      <c r="O12" s="29">
        <v>7.829191707308925</v>
      </c>
      <c r="P12" s="30">
        <v>0.21982806456473133</v>
      </c>
      <c r="Q12" s="31">
        <v>1086</v>
      </c>
      <c r="R12" s="26"/>
      <c r="S12" s="26"/>
      <c r="T12" s="26"/>
    </row>
    <row r="13" spans="1:20">
      <c r="A13" s="147" t="s">
        <v>18</v>
      </c>
      <c r="B13" s="28">
        <v>103.39282069489907</v>
      </c>
      <c r="C13" s="29">
        <v>57.784413346652698</v>
      </c>
      <c r="D13" s="30">
        <v>0.55888226047307665</v>
      </c>
      <c r="E13" s="31">
        <v>104</v>
      </c>
      <c r="F13" s="28">
        <v>77.730031745672122</v>
      </c>
      <c r="G13" s="29">
        <v>26.275318700483876</v>
      </c>
      <c r="H13" s="30">
        <v>0.33803303704358567</v>
      </c>
      <c r="I13" s="31">
        <v>126</v>
      </c>
      <c r="J13" s="28">
        <v>54.790617293138972</v>
      </c>
      <c r="K13" s="29">
        <v>19.217167181532449</v>
      </c>
      <c r="L13" s="30">
        <v>0.35073828569438065</v>
      </c>
      <c r="M13" s="31">
        <v>14</v>
      </c>
      <c r="N13" s="28">
        <v>91.094962074671002</v>
      </c>
      <c r="O13" s="29">
        <v>31.138662469101639</v>
      </c>
      <c r="P13" s="30">
        <v>0.34182639478544508</v>
      </c>
      <c r="Q13" s="31">
        <v>244</v>
      </c>
      <c r="R13" s="26"/>
      <c r="S13" s="26"/>
      <c r="T13" s="26"/>
    </row>
    <row r="14" spans="1:20">
      <c r="A14" s="147" t="s">
        <v>19</v>
      </c>
      <c r="B14" s="32">
        <v>289.77963077906713</v>
      </c>
      <c r="C14" s="33">
        <v>58.873960753122198</v>
      </c>
      <c r="D14" s="30">
        <v>0.20316804391958349</v>
      </c>
      <c r="E14" s="31">
        <v>26</v>
      </c>
      <c r="F14" s="32">
        <v>153.22863814212579</v>
      </c>
      <c r="G14" s="33">
        <v>56.383410275661731</v>
      </c>
      <c r="H14" s="30">
        <v>0.36796914049032942</v>
      </c>
      <c r="I14" s="31">
        <v>25</v>
      </c>
      <c r="J14" s="148">
        <v>0</v>
      </c>
      <c r="K14" s="149">
        <v>0</v>
      </c>
      <c r="L14" s="30" t="e">
        <v>#DIV/0!</v>
      </c>
      <c r="M14" s="31">
        <v>1</v>
      </c>
      <c r="N14" s="32">
        <v>189.36302321212744</v>
      </c>
      <c r="O14" s="33">
        <v>50.804866021543603</v>
      </c>
      <c r="P14" s="30">
        <v>0.26829348813591336</v>
      </c>
      <c r="Q14" s="31">
        <v>52</v>
      </c>
      <c r="R14" s="26"/>
      <c r="S14" s="26"/>
      <c r="T14" s="26"/>
    </row>
    <row r="15" spans="1:20" ht="15.75" thickBot="1">
      <c r="A15" s="147" t="s">
        <v>20</v>
      </c>
      <c r="B15" s="32">
        <v>518.76015438123886</v>
      </c>
      <c r="C15" s="34">
        <v>299.45534463451946</v>
      </c>
      <c r="D15" s="30">
        <v>0.57725201541683668</v>
      </c>
      <c r="E15" s="31">
        <v>15</v>
      </c>
      <c r="F15" s="32">
        <v>330.00714328689708</v>
      </c>
      <c r="G15" s="34">
        <v>47.935811821360041</v>
      </c>
      <c r="H15" s="30">
        <v>0.14525689154457563</v>
      </c>
      <c r="I15" s="31">
        <v>9</v>
      </c>
      <c r="J15" s="150">
        <v>273.49662303490084</v>
      </c>
      <c r="K15" s="151">
        <v>51.060236491592384</v>
      </c>
      <c r="L15" s="30">
        <v>0.18669421188822724</v>
      </c>
      <c r="M15" s="31">
        <v>1</v>
      </c>
      <c r="N15" s="32">
        <v>421.89346071100698</v>
      </c>
      <c r="O15" s="34">
        <v>145.06559573738414</v>
      </c>
      <c r="P15" s="30">
        <v>0.34384414371559247</v>
      </c>
      <c r="Q15" s="31">
        <v>25</v>
      </c>
      <c r="R15" s="26"/>
      <c r="S15" s="26"/>
      <c r="T15" s="26"/>
    </row>
    <row r="16" spans="1:20" ht="24.75" customHeight="1" thickTop="1">
      <c r="A16" s="152" t="s">
        <v>4</v>
      </c>
      <c r="B16" s="36">
        <v>132.96692124593164</v>
      </c>
      <c r="C16" s="37">
        <v>19.56249826277444</v>
      </c>
      <c r="D16" s="38">
        <v>0.14712304443442914</v>
      </c>
      <c r="E16" s="39">
        <v>3064</v>
      </c>
      <c r="F16" s="36">
        <v>69.236820606528141</v>
      </c>
      <c r="G16" s="37">
        <v>11.566917987581544</v>
      </c>
      <c r="H16" s="38">
        <v>0.16706310148636336</v>
      </c>
      <c r="I16" s="39">
        <v>1824</v>
      </c>
      <c r="J16" s="36">
        <v>44.578275877021454</v>
      </c>
      <c r="K16" s="37">
        <v>11.619994646782192</v>
      </c>
      <c r="L16" s="38">
        <v>0.26066496332963596</v>
      </c>
      <c r="M16" s="39">
        <v>215</v>
      </c>
      <c r="N16" s="92">
        <v>104.398788412546</v>
      </c>
      <c r="O16" s="37">
        <v>11.895959998668772</v>
      </c>
      <c r="P16" s="38">
        <v>0.11394729938493414</v>
      </c>
      <c r="Q16" s="39">
        <v>5103</v>
      </c>
    </row>
    <row r="17" spans="1:20" ht="16.5" customHeight="1">
      <c r="A17" s="40"/>
      <c r="B17" s="41"/>
      <c r="C17" s="41"/>
      <c r="D17" s="41"/>
      <c r="E17" s="41"/>
      <c r="F17" s="41"/>
      <c r="G17" s="41"/>
      <c r="H17" s="41"/>
      <c r="I17" s="41"/>
      <c r="J17" s="41"/>
      <c r="K17" s="41"/>
      <c r="L17" s="41"/>
      <c r="M17" s="41"/>
      <c r="N17" s="41"/>
      <c r="O17" s="41"/>
      <c r="P17" s="41"/>
      <c r="Q17" s="41"/>
    </row>
    <row r="18" spans="1:20" ht="45">
      <c r="A18" s="5" t="s">
        <v>45</v>
      </c>
      <c r="B18" s="17" t="s">
        <v>235</v>
      </c>
      <c r="C18" s="18" t="s">
        <v>135</v>
      </c>
      <c r="D18" s="18" t="s">
        <v>8</v>
      </c>
      <c r="E18" s="19" t="s">
        <v>9</v>
      </c>
      <c r="F18" s="17" t="s">
        <v>235</v>
      </c>
      <c r="G18" s="18" t="s">
        <v>135</v>
      </c>
      <c r="H18" s="18" t="s">
        <v>8</v>
      </c>
      <c r="I18" s="19" t="s">
        <v>9</v>
      </c>
      <c r="J18" s="17" t="s">
        <v>235</v>
      </c>
      <c r="K18" s="18" t="s">
        <v>135</v>
      </c>
      <c r="L18" s="18" t="s">
        <v>8</v>
      </c>
      <c r="M18" s="20" t="s">
        <v>9</v>
      </c>
      <c r="N18" s="17" t="s">
        <v>235</v>
      </c>
      <c r="O18" s="18" t="s">
        <v>135</v>
      </c>
      <c r="P18" s="18" t="s">
        <v>8</v>
      </c>
      <c r="Q18" s="19" t="s">
        <v>9</v>
      </c>
    </row>
    <row r="19" spans="1:20">
      <c r="A19" s="50" t="s">
        <v>22</v>
      </c>
      <c r="B19" s="22">
        <v>153.76446467703869</v>
      </c>
      <c r="C19" s="23">
        <v>23.972485975229851</v>
      </c>
      <c r="D19" s="24">
        <v>0.15590394065092211</v>
      </c>
      <c r="E19" s="25">
        <v>2522</v>
      </c>
      <c r="F19" s="22">
        <v>100.07745608996014</v>
      </c>
      <c r="G19" s="23">
        <v>19.966184759792988</v>
      </c>
      <c r="H19" s="24">
        <v>0.19950731703097332</v>
      </c>
      <c r="I19" s="25">
        <v>1269</v>
      </c>
      <c r="J19" s="22">
        <v>63.653561166330512</v>
      </c>
      <c r="K19" s="23">
        <v>17.414766648291859</v>
      </c>
      <c r="L19" s="24">
        <v>0.27358668280610487</v>
      </c>
      <c r="M19" s="25">
        <v>149</v>
      </c>
      <c r="N19" s="22">
        <v>133.39149733247277</v>
      </c>
      <c r="O19" s="23">
        <v>16.682480845128641</v>
      </c>
      <c r="P19" s="24">
        <v>0.12506404964889367</v>
      </c>
      <c r="Q19" s="25">
        <v>3940</v>
      </c>
      <c r="R19" s="26"/>
      <c r="S19" s="26"/>
      <c r="T19" s="26"/>
    </row>
    <row r="20" spans="1:20" ht="15.75" thickBot="1">
      <c r="A20" s="51" t="s">
        <v>23</v>
      </c>
      <c r="B20" s="28">
        <v>66.709897193507842</v>
      </c>
      <c r="C20" s="29">
        <v>18.951308823213434</v>
      </c>
      <c r="D20" s="30">
        <v>0.28408541491588091</v>
      </c>
      <c r="E20" s="31">
        <v>542</v>
      </c>
      <c r="F20" s="28">
        <v>31.470393001450088</v>
      </c>
      <c r="G20" s="29">
        <v>9.0462887423010319</v>
      </c>
      <c r="H20" s="30">
        <v>0.28745394891904269</v>
      </c>
      <c r="I20" s="31">
        <v>555</v>
      </c>
      <c r="J20" s="28">
        <v>12.734691764830664</v>
      </c>
      <c r="K20" s="29">
        <v>5.9586346830434209</v>
      </c>
      <c r="L20" s="30">
        <v>0.46790568575042807</v>
      </c>
      <c r="M20" s="31">
        <v>66</v>
      </c>
      <c r="N20" s="28">
        <v>45.273767042847844</v>
      </c>
      <c r="O20" s="29">
        <v>9.0828737249908347</v>
      </c>
      <c r="P20" s="30">
        <v>0.20062111722213555</v>
      </c>
      <c r="Q20" s="31">
        <v>1163</v>
      </c>
      <c r="R20" s="26"/>
      <c r="S20" s="26"/>
      <c r="T20" s="26"/>
    </row>
    <row r="21" spans="1:20" ht="24.75" customHeight="1" thickTop="1">
      <c r="A21" s="35" t="s">
        <v>4</v>
      </c>
      <c r="B21" s="36">
        <v>132.96692124593164</v>
      </c>
      <c r="C21" s="37">
        <v>19.56249826277444</v>
      </c>
      <c r="D21" s="38">
        <v>0.14712304443442914</v>
      </c>
      <c r="E21" s="39">
        <v>3064</v>
      </c>
      <c r="F21" s="36">
        <v>69.236820606528141</v>
      </c>
      <c r="G21" s="37">
        <v>11.566917987581544</v>
      </c>
      <c r="H21" s="38">
        <v>0.16706310148636336</v>
      </c>
      <c r="I21" s="39">
        <v>1824</v>
      </c>
      <c r="J21" s="36">
        <v>44.578275877021454</v>
      </c>
      <c r="K21" s="37">
        <v>11.619994646782192</v>
      </c>
      <c r="L21" s="38">
        <v>0.26066496332963596</v>
      </c>
      <c r="M21" s="39">
        <v>215</v>
      </c>
      <c r="N21" s="92">
        <v>104.398788412546</v>
      </c>
      <c r="O21" s="37">
        <v>11.895959998668772</v>
      </c>
      <c r="P21" s="38">
        <v>0.11394729938493414</v>
      </c>
      <c r="Q21" s="39">
        <v>5103</v>
      </c>
    </row>
    <row r="22" spans="1:20" ht="16.5" customHeight="1">
      <c r="A22" s="40"/>
      <c r="B22" s="41"/>
      <c r="C22" s="41"/>
      <c r="D22" s="41"/>
      <c r="E22" s="41"/>
      <c r="F22" s="41"/>
      <c r="G22" s="41"/>
      <c r="H22" s="41"/>
      <c r="I22" s="41"/>
      <c r="J22" s="41"/>
      <c r="K22" s="41"/>
      <c r="L22" s="41"/>
      <c r="M22" s="41"/>
      <c r="N22" s="41"/>
      <c r="O22" s="41"/>
      <c r="P22" s="41"/>
      <c r="Q22" s="41"/>
    </row>
    <row r="23" spans="1:20">
      <c r="A23" s="40" t="s">
        <v>236</v>
      </c>
      <c r="B23" s="44" t="s">
        <v>26</v>
      </c>
      <c r="C23" s="4" t="s">
        <v>110</v>
      </c>
    </row>
    <row r="24" spans="1:20">
      <c r="A24" s="40"/>
      <c r="B24" s="45" t="s">
        <v>26</v>
      </c>
      <c r="C24" s="4" t="s">
        <v>29</v>
      </c>
    </row>
    <row r="25" spans="1:20">
      <c r="A25" s="154" t="s">
        <v>240</v>
      </c>
    </row>
    <row r="28" spans="1:20">
      <c r="B28" s="26"/>
      <c r="F28" s="26"/>
      <c r="J28" s="26"/>
      <c r="N28" s="26"/>
    </row>
    <row r="29" spans="1:20">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300" priority="32">
      <formula>M5&lt;=1</formula>
    </cfRule>
  </conditionalFormatting>
  <conditionalFormatting sqref="L5:L15 L19:L20 H19:H20 D19:D20 P19:P20">
    <cfRule type="expression" dxfId="299" priority="28">
      <formula>OR(D5&gt;=0.5,E5&lt;=5)</formula>
    </cfRule>
    <cfRule type="expression" dxfId="298" priority="31">
      <formula>E5&lt;=1</formula>
    </cfRule>
  </conditionalFormatting>
  <conditionalFormatting sqref="K5:K15 K19:K20 G19:G20 C19:C20 O19:O20">
    <cfRule type="expression" dxfId="297" priority="27">
      <formula>OR(D5&gt;=0.5,E5&lt;=5)</formula>
    </cfRule>
    <cfRule type="expression" dxfId="296" priority="30">
      <formula>E5&lt;=1</formula>
    </cfRule>
  </conditionalFormatting>
  <conditionalFormatting sqref="J5:J15 J19:J20">
    <cfRule type="expression" dxfId="295" priority="26">
      <formula>OR(L5&gt;=0.5,M5&lt;=5)</formula>
    </cfRule>
    <cfRule type="expression" dxfId="294" priority="29">
      <formula>M5&lt;=1</formula>
    </cfRule>
  </conditionalFormatting>
  <conditionalFormatting sqref="I5:I15">
    <cfRule type="expression" dxfId="293" priority="25">
      <formula>I5&lt;=1</formula>
    </cfRule>
  </conditionalFormatting>
  <conditionalFormatting sqref="H5:H15">
    <cfRule type="expression" dxfId="292" priority="21">
      <formula>OR(H5&gt;=0.5,I5&lt;=5)</formula>
    </cfRule>
    <cfRule type="expression" dxfId="291" priority="24">
      <formula>I5&lt;=1</formula>
    </cfRule>
  </conditionalFormatting>
  <conditionalFormatting sqref="G5:G15">
    <cfRule type="expression" dxfId="290" priority="20">
      <formula>OR(H5&gt;=0.5,I5&lt;=5)</formula>
    </cfRule>
    <cfRule type="expression" dxfId="289" priority="23">
      <formula>I5&lt;=1</formula>
    </cfRule>
  </conditionalFormatting>
  <conditionalFormatting sqref="F5:F15 F19:F20 B19:B20 N19:N20">
    <cfRule type="expression" dxfId="288" priority="19">
      <formula>OR(D5&gt;=0.5,E5&lt;=5)</formula>
    </cfRule>
    <cfRule type="expression" dxfId="287" priority="22">
      <formula>E5&lt;=1</formula>
    </cfRule>
  </conditionalFormatting>
  <conditionalFormatting sqref="E5:E15">
    <cfRule type="expression" dxfId="286" priority="18">
      <formula>E5&lt;=1</formula>
    </cfRule>
  </conditionalFormatting>
  <conditionalFormatting sqref="D5:D15">
    <cfRule type="expression" dxfId="285" priority="14">
      <formula>OR(D5&gt;=0.5,E5&lt;=5)</formula>
    </cfRule>
    <cfRule type="expression" dxfId="284" priority="17">
      <formula>E5&lt;=1</formula>
    </cfRule>
  </conditionalFormatting>
  <conditionalFormatting sqref="C5:C15">
    <cfRule type="expression" dxfId="283" priority="13">
      <formula>OR(D5&gt;=0.5,E5&lt;=5)</formula>
    </cfRule>
    <cfRule type="expression" dxfId="282" priority="16">
      <formula>E5&lt;=1</formula>
    </cfRule>
  </conditionalFormatting>
  <conditionalFormatting sqref="B5:B15">
    <cfRule type="expression" dxfId="281" priority="12">
      <formula>OR(D5&gt;=0.5,E5&lt;=5)</formula>
    </cfRule>
    <cfRule type="expression" dxfId="280" priority="15">
      <formula>E5&lt;=1</formula>
    </cfRule>
  </conditionalFormatting>
  <conditionalFormatting sqref="Q5:Q15">
    <cfRule type="expression" dxfId="279" priority="11">
      <formula>Q5&lt;=1</formula>
    </cfRule>
  </conditionalFormatting>
  <conditionalFormatting sqref="P5:P15">
    <cfRule type="expression" dxfId="278" priority="7">
      <formula>OR(P5&gt;=0.5,Q5&lt;=5)</formula>
    </cfRule>
    <cfRule type="expression" dxfId="277" priority="10">
      <formula>Q5&lt;=1</formula>
    </cfRule>
  </conditionalFormatting>
  <conditionalFormatting sqref="O5:O15">
    <cfRule type="expression" dxfId="276" priority="6">
      <formula>OR(P5&gt;=0.5,Q5&lt;=5)</formula>
    </cfRule>
    <cfRule type="expression" dxfId="275" priority="9">
      <formula>Q5&lt;=1</formula>
    </cfRule>
  </conditionalFormatting>
  <conditionalFormatting sqref="N5:N15">
    <cfRule type="expression" dxfId="274" priority="5">
      <formula>OR(P5&gt;=0.5,Q5&lt;=5)</formula>
    </cfRule>
    <cfRule type="expression" dxfId="273" priority="8">
      <formula>Q5&lt;=1</formula>
    </cfRule>
  </conditionalFormatting>
  <conditionalFormatting sqref="M19:M20">
    <cfRule type="expression" dxfId="272" priority="4">
      <formula>M19&lt;=1</formula>
    </cfRule>
  </conditionalFormatting>
  <conditionalFormatting sqref="I19:I20">
    <cfRule type="expression" dxfId="271" priority="3">
      <formula>I19&lt;=1</formula>
    </cfRule>
  </conditionalFormatting>
  <conditionalFormatting sqref="E19:E20">
    <cfRule type="expression" dxfId="270" priority="2">
      <formula>E19&lt;=1</formula>
    </cfRule>
  </conditionalFormatting>
  <conditionalFormatting sqref="Q19:Q20">
    <cfRule type="expression" dxfId="269" priority="1">
      <formula>Q19&lt;=1</formula>
    </cfRule>
  </conditionalFormatting>
  <hyperlinks>
    <hyperlink ref="A25" location="Überblick!A1" display="zurück zur Übersicht" xr:uid="{99FF6534-9E7D-41B3-A8BC-002288A66161}"/>
  </hyperlinks>
  <pageMargins left="0.7" right="0.7" top="0.78740157499999996" bottom="0.78740157499999996"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B46D8-1C9B-4195-9155-45A7CA3EB815}">
  <dimension ref="A1:T29"/>
  <sheetViews>
    <sheetView workbookViewId="0"/>
  </sheetViews>
  <sheetFormatPr baseColWidth="10" defaultColWidth="11.42578125" defaultRowHeight="1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
        <v>278</v>
      </c>
      <c r="B1" s="2"/>
      <c r="C1" s="2"/>
      <c r="D1" s="2"/>
      <c r="E1" s="2"/>
      <c r="F1" s="2"/>
      <c r="G1" s="2"/>
      <c r="H1" s="2"/>
      <c r="I1" s="2"/>
      <c r="J1" s="2"/>
      <c r="K1" s="2"/>
      <c r="L1" s="2"/>
      <c r="M1" s="2"/>
      <c r="N1" s="2"/>
      <c r="O1" s="2"/>
      <c r="P1" s="2"/>
      <c r="Q1" s="3"/>
    </row>
    <row r="2" spans="1:20" ht="36.75" customHeight="1">
      <c r="A2" s="52" t="s">
        <v>241</v>
      </c>
      <c r="B2" s="6" t="s">
        <v>0</v>
      </c>
      <c r="C2" s="7"/>
      <c r="D2" s="7"/>
      <c r="E2" s="7"/>
      <c r="F2" s="7"/>
      <c r="G2" s="7"/>
      <c r="H2" s="7"/>
      <c r="I2" s="7"/>
      <c r="J2" s="7"/>
      <c r="K2" s="7"/>
      <c r="L2" s="7"/>
      <c r="M2" s="8"/>
      <c r="N2" s="186"/>
      <c r="O2" s="187"/>
      <c r="P2" s="187"/>
      <c r="Q2" s="188"/>
    </row>
    <row r="3" spans="1:20" ht="50.25" customHeight="1">
      <c r="A3" s="52" t="s">
        <v>234</v>
      </c>
      <c r="B3" s="11" t="s">
        <v>1</v>
      </c>
      <c r="C3" s="12"/>
      <c r="D3" s="12"/>
      <c r="E3" s="13"/>
      <c r="F3" s="11" t="s">
        <v>33</v>
      </c>
      <c r="G3" s="12"/>
      <c r="H3" s="12"/>
      <c r="I3" s="13"/>
      <c r="J3" s="11" t="s">
        <v>3</v>
      </c>
      <c r="K3" s="12"/>
      <c r="L3" s="12"/>
      <c r="M3" s="14"/>
      <c r="N3" s="186" t="s">
        <v>4</v>
      </c>
      <c r="O3" s="187"/>
      <c r="P3" s="187"/>
      <c r="Q3" s="188"/>
    </row>
    <row r="4" spans="1:20" ht="45">
      <c r="A4" s="5" t="s">
        <v>5</v>
      </c>
      <c r="B4" s="17" t="s">
        <v>235</v>
      </c>
      <c r="C4" s="18" t="s">
        <v>135</v>
      </c>
      <c r="D4" s="18" t="s">
        <v>8</v>
      </c>
      <c r="E4" s="19" t="s">
        <v>9</v>
      </c>
      <c r="F4" s="17" t="s">
        <v>235</v>
      </c>
      <c r="G4" s="18" t="s">
        <v>135</v>
      </c>
      <c r="H4" s="18" t="s">
        <v>8</v>
      </c>
      <c r="I4" s="19" t="s">
        <v>9</v>
      </c>
      <c r="J4" s="17" t="s">
        <v>235</v>
      </c>
      <c r="K4" s="18" t="s">
        <v>135</v>
      </c>
      <c r="L4" s="18" t="s">
        <v>8</v>
      </c>
      <c r="M4" s="20" t="s">
        <v>9</v>
      </c>
      <c r="N4" s="17" t="s">
        <v>235</v>
      </c>
      <c r="O4" s="18" t="s">
        <v>135</v>
      </c>
      <c r="P4" s="18" t="s">
        <v>8</v>
      </c>
      <c r="Q4" s="19" t="s">
        <v>9</v>
      </c>
    </row>
    <row r="5" spans="1:20">
      <c r="A5" s="21" t="s">
        <v>10</v>
      </c>
      <c r="B5" s="22">
        <v>107.73609109171505</v>
      </c>
      <c r="C5" s="23">
        <v>40.005023062909096</v>
      </c>
      <c r="D5" s="24">
        <v>0.37132424851810403</v>
      </c>
      <c r="E5" s="25">
        <v>610</v>
      </c>
      <c r="F5" s="22">
        <v>64.951939849440734</v>
      </c>
      <c r="G5" s="23">
        <v>24.166021850256239</v>
      </c>
      <c r="H5" s="24">
        <v>0.3720600478796065</v>
      </c>
      <c r="I5" s="25">
        <v>321</v>
      </c>
      <c r="J5" s="22">
        <v>24.155875879076692</v>
      </c>
      <c r="K5" s="23">
        <v>7.3387254478118047</v>
      </c>
      <c r="L5" s="24">
        <v>0.30380705235236172</v>
      </c>
      <c r="M5" s="25">
        <v>20</v>
      </c>
      <c r="N5" s="22">
        <v>94.036830622251713</v>
      </c>
      <c r="O5" s="23">
        <v>27.916815698417917</v>
      </c>
      <c r="P5" s="24">
        <v>0.29687108246512967</v>
      </c>
      <c r="Q5" s="25">
        <v>951</v>
      </c>
      <c r="R5" s="26"/>
      <c r="S5" s="26"/>
      <c r="T5" s="26"/>
    </row>
    <row r="6" spans="1:20">
      <c r="A6" s="27" t="s">
        <v>11</v>
      </c>
      <c r="B6" s="28">
        <v>327.57380437977275</v>
      </c>
      <c r="C6" s="29">
        <v>120.45063408056642</v>
      </c>
      <c r="D6" s="30">
        <v>0.36770533073799133</v>
      </c>
      <c r="E6" s="31">
        <v>63</v>
      </c>
      <c r="F6" s="28">
        <v>270.41739032288302</v>
      </c>
      <c r="G6" s="29">
        <v>170.84412014807756</v>
      </c>
      <c r="H6" s="30">
        <v>0.63177933913231965</v>
      </c>
      <c r="I6" s="31">
        <v>45</v>
      </c>
      <c r="J6" s="28">
        <v>62.613469548321724</v>
      </c>
      <c r="K6" s="29">
        <v>41.395339859453152</v>
      </c>
      <c r="L6" s="30">
        <v>0.66112515658482152</v>
      </c>
      <c r="M6" s="31">
        <v>15</v>
      </c>
      <c r="N6" s="28">
        <v>290.99804463972248</v>
      </c>
      <c r="O6" s="29">
        <v>97.719183803821238</v>
      </c>
      <c r="P6" s="30">
        <v>0.33580701177839511</v>
      </c>
      <c r="Q6" s="31">
        <v>123</v>
      </c>
      <c r="R6" s="26"/>
      <c r="S6" s="26"/>
      <c r="T6" s="26"/>
    </row>
    <row r="7" spans="1:20">
      <c r="A7" s="27" t="s">
        <v>12</v>
      </c>
      <c r="B7" s="28">
        <v>133.59344924084814</v>
      </c>
      <c r="C7" s="29">
        <v>42.932971671869382</v>
      </c>
      <c r="D7" s="30">
        <v>0.3213703360145147</v>
      </c>
      <c r="E7" s="31">
        <v>109</v>
      </c>
      <c r="F7" s="28">
        <v>118.55247251974862</v>
      </c>
      <c r="G7" s="29">
        <v>51.052712240437813</v>
      </c>
      <c r="H7" s="30">
        <v>0.43063388856721979</v>
      </c>
      <c r="I7" s="31">
        <v>66</v>
      </c>
      <c r="J7" s="28">
        <v>81.892134635654315</v>
      </c>
      <c r="K7" s="29">
        <v>53.593932770407015</v>
      </c>
      <c r="L7" s="30">
        <v>0.65444542395739691</v>
      </c>
      <c r="M7" s="31">
        <v>13</v>
      </c>
      <c r="N7" s="28">
        <v>123.3309633836944</v>
      </c>
      <c r="O7" s="29">
        <v>38.137809568893452</v>
      </c>
      <c r="P7" s="30">
        <v>0.30923142512268464</v>
      </c>
      <c r="Q7" s="31">
        <v>188</v>
      </c>
      <c r="R7" s="26"/>
      <c r="S7" s="26"/>
      <c r="T7" s="26"/>
    </row>
    <row r="8" spans="1:20">
      <c r="A8" s="27" t="s">
        <v>13</v>
      </c>
      <c r="B8" s="28">
        <v>192.84527049082507</v>
      </c>
      <c r="C8" s="29">
        <v>22.199061028631256</v>
      </c>
      <c r="D8" s="30">
        <v>0.11511332879531216</v>
      </c>
      <c r="E8" s="31">
        <v>790</v>
      </c>
      <c r="F8" s="28">
        <v>160.95145351453968</v>
      </c>
      <c r="G8" s="29">
        <v>76.780667704013212</v>
      </c>
      <c r="H8" s="30">
        <v>0.47704240022335165</v>
      </c>
      <c r="I8" s="31">
        <v>284</v>
      </c>
      <c r="J8" s="28">
        <v>128.41318257086354</v>
      </c>
      <c r="K8" s="29">
        <v>61.419988825573114</v>
      </c>
      <c r="L8" s="30">
        <v>0.47829971655502818</v>
      </c>
      <c r="M8" s="31">
        <v>29</v>
      </c>
      <c r="N8" s="28">
        <v>183.64357447518472</v>
      </c>
      <c r="O8" s="29">
        <v>41.220604395911124</v>
      </c>
      <c r="P8" s="30">
        <v>0.22445982394816191</v>
      </c>
      <c r="Q8" s="31">
        <v>1103</v>
      </c>
      <c r="R8" s="26"/>
      <c r="S8" s="26"/>
      <c r="T8" s="26"/>
    </row>
    <row r="9" spans="1:20">
      <c r="A9" s="27" t="s">
        <v>14</v>
      </c>
      <c r="B9" s="28">
        <v>166.82170427920676</v>
      </c>
      <c r="C9" s="29">
        <v>38.615900923524862</v>
      </c>
      <c r="D9" s="30">
        <v>0.23148007683037491</v>
      </c>
      <c r="E9" s="31">
        <v>326</v>
      </c>
      <c r="F9" s="28">
        <v>122.73584589955321</v>
      </c>
      <c r="G9" s="29">
        <v>64.853999526022022</v>
      </c>
      <c r="H9" s="30">
        <v>0.52840308428801164</v>
      </c>
      <c r="I9" s="31">
        <v>120</v>
      </c>
      <c r="J9" s="28">
        <v>28.169069576328244</v>
      </c>
      <c r="K9" s="29">
        <v>22.468399397600667</v>
      </c>
      <c r="L9" s="30">
        <v>0.79762660732258939</v>
      </c>
      <c r="M9" s="31">
        <v>17</v>
      </c>
      <c r="N9" s="28">
        <v>147.12050192049153</v>
      </c>
      <c r="O9" s="29">
        <v>34.693432877356045</v>
      </c>
      <c r="P9" s="30">
        <v>0.23581643907186672</v>
      </c>
      <c r="Q9" s="31">
        <v>463</v>
      </c>
      <c r="R9" s="26"/>
      <c r="S9" s="26"/>
      <c r="T9" s="26"/>
    </row>
    <row r="10" spans="1:20">
      <c r="A10" s="27" t="s">
        <v>15</v>
      </c>
      <c r="B10" s="28">
        <v>229.92981540875707</v>
      </c>
      <c r="C10" s="29">
        <v>104.01101334057887</v>
      </c>
      <c r="D10" s="30">
        <v>0.45235983491603121</v>
      </c>
      <c r="E10" s="31">
        <v>226</v>
      </c>
      <c r="F10" s="28">
        <v>87.420865578159862</v>
      </c>
      <c r="G10" s="29">
        <v>26.205282544639779</v>
      </c>
      <c r="H10" s="30">
        <v>0.29976004437076381</v>
      </c>
      <c r="I10" s="31">
        <v>128</v>
      </c>
      <c r="J10" s="28">
        <v>38.931591405473199</v>
      </c>
      <c r="K10" s="29">
        <v>16.673330629779436</v>
      </c>
      <c r="L10" s="30">
        <v>0.42827251668513644</v>
      </c>
      <c r="M10" s="31">
        <v>10</v>
      </c>
      <c r="N10" s="28">
        <v>178.61592312001022</v>
      </c>
      <c r="O10" s="29">
        <v>72.302928319279673</v>
      </c>
      <c r="P10" s="30">
        <v>0.40479553589799533</v>
      </c>
      <c r="Q10" s="31">
        <v>364</v>
      </c>
      <c r="R10" s="26"/>
      <c r="S10" s="26"/>
      <c r="T10" s="26"/>
    </row>
    <row r="11" spans="1:20" ht="16.5" customHeight="1">
      <c r="A11" s="27" t="s">
        <v>16</v>
      </c>
      <c r="B11" s="28">
        <v>193.77647225678456</v>
      </c>
      <c r="C11" s="29">
        <v>41.515583386053223</v>
      </c>
      <c r="D11" s="30">
        <v>0.21424470629766906</v>
      </c>
      <c r="E11" s="31">
        <v>221</v>
      </c>
      <c r="F11" s="28">
        <v>109.370488131326</v>
      </c>
      <c r="G11" s="29">
        <v>67.419112068052485</v>
      </c>
      <c r="H11" s="30">
        <v>0.61642873886691774</v>
      </c>
      <c r="I11" s="31">
        <v>106</v>
      </c>
      <c r="J11" s="28">
        <v>42.27349478778892</v>
      </c>
      <c r="K11" s="29">
        <v>22.680369670903161</v>
      </c>
      <c r="L11" s="30">
        <v>0.53651513282158514</v>
      </c>
      <c r="M11" s="31">
        <v>9</v>
      </c>
      <c r="N11" s="28">
        <v>172.87617362811832</v>
      </c>
      <c r="O11" s="29">
        <v>35.346994249142277</v>
      </c>
      <c r="P11" s="30">
        <v>0.20446423302483996</v>
      </c>
      <c r="Q11" s="31">
        <v>336</v>
      </c>
      <c r="R11" s="26"/>
      <c r="S11" s="26"/>
      <c r="T11" s="26"/>
    </row>
    <row r="12" spans="1:20">
      <c r="A12" s="27" t="s">
        <v>17</v>
      </c>
      <c r="B12" s="28">
        <v>52.15661468337624</v>
      </c>
      <c r="C12" s="29">
        <v>14.749183464539426</v>
      </c>
      <c r="D12" s="30">
        <v>0.28278644145284987</v>
      </c>
      <c r="E12" s="31">
        <v>457</v>
      </c>
      <c r="F12" s="28">
        <v>23.096427742659674</v>
      </c>
      <c r="G12" s="29">
        <v>5.9331039735033047</v>
      </c>
      <c r="H12" s="30">
        <v>0.25688405322285901</v>
      </c>
      <c r="I12" s="31">
        <v>473</v>
      </c>
      <c r="J12" s="28">
        <v>9.7021115097406927</v>
      </c>
      <c r="K12" s="29">
        <v>4.2820135414927636</v>
      </c>
      <c r="L12" s="30">
        <v>0.44134862160610322</v>
      </c>
      <c r="M12" s="31">
        <v>58</v>
      </c>
      <c r="N12" s="28">
        <v>33.649504842901656</v>
      </c>
      <c r="O12" s="29">
        <v>7.0141668818552647</v>
      </c>
      <c r="P12" s="30">
        <v>0.20844784832947993</v>
      </c>
      <c r="Q12" s="31">
        <v>988</v>
      </c>
      <c r="R12" s="26"/>
      <c r="S12" s="26"/>
      <c r="T12" s="26"/>
    </row>
    <row r="13" spans="1:20">
      <c r="A13" s="27" t="s">
        <v>18</v>
      </c>
      <c r="B13" s="28">
        <v>102.35598882299912</v>
      </c>
      <c r="C13" s="29">
        <v>57.58305157130696</v>
      </c>
      <c r="D13" s="30">
        <v>0.56257628140238536</v>
      </c>
      <c r="E13" s="31">
        <v>100</v>
      </c>
      <c r="F13" s="28">
        <v>77.572280161703688</v>
      </c>
      <c r="G13" s="29">
        <v>24.993811754113693</v>
      </c>
      <c r="H13" s="30">
        <v>0.32220029760647384</v>
      </c>
      <c r="I13" s="31">
        <v>117</v>
      </c>
      <c r="J13" s="28">
        <v>4.8080061425576662E-4</v>
      </c>
      <c r="K13" s="29">
        <v>4.9713847388537056E-4</v>
      </c>
      <c r="L13" s="30">
        <v>1.0339805298603735</v>
      </c>
      <c r="M13" s="31">
        <v>10</v>
      </c>
      <c r="N13" s="28">
        <v>90.961939575381507</v>
      </c>
      <c r="O13" s="29">
        <v>31.27811457320507</v>
      </c>
      <c r="P13" s="30">
        <v>0.34385936270943773</v>
      </c>
      <c r="Q13" s="31">
        <v>227</v>
      </c>
      <c r="R13" s="26"/>
      <c r="S13" s="26"/>
      <c r="T13" s="26"/>
    </row>
    <row r="14" spans="1:20">
      <c r="A14" s="27" t="s">
        <v>19</v>
      </c>
      <c r="B14" s="32">
        <v>290.38705538680824</v>
      </c>
      <c r="C14" s="33">
        <v>62.806214639286544</v>
      </c>
      <c r="D14" s="30">
        <v>0.21628448470482239</v>
      </c>
      <c r="E14" s="31">
        <v>21</v>
      </c>
      <c r="F14" s="32">
        <v>146.25721668433943</v>
      </c>
      <c r="G14" s="33">
        <v>64.889798510496078</v>
      </c>
      <c r="H14" s="30">
        <v>0.44366903720412582</v>
      </c>
      <c r="I14" s="31">
        <v>19</v>
      </c>
      <c r="J14" s="148" t="e">
        <v>#DIV/0!</v>
      </c>
      <c r="K14" s="149" t="e">
        <v>#DIV/0!</v>
      </c>
      <c r="L14" s="30" t="e">
        <v>#DIV/0!</v>
      </c>
      <c r="M14" s="31">
        <v>0</v>
      </c>
      <c r="N14" s="32">
        <v>206.46063747354623</v>
      </c>
      <c r="O14" s="33">
        <v>72.482616907706799</v>
      </c>
      <c r="P14" s="30">
        <v>0.35107232930535726</v>
      </c>
      <c r="Q14" s="31">
        <v>40</v>
      </c>
      <c r="R14" s="26"/>
      <c r="S14" s="26"/>
      <c r="T14" s="26"/>
    </row>
    <row r="15" spans="1:20" ht="15.75" thickBot="1">
      <c r="A15" s="27" t="s">
        <v>20</v>
      </c>
      <c r="B15" s="32">
        <v>551.79759664798576</v>
      </c>
      <c r="C15" s="34">
        <v>224.86401939276726</v>
      </c>
      <c r="D15" s="30">
        <v>0.4075117774320739</v>
      </c>
      <c r="E15" s="31">
        <v>12</v>
      </c>
      <c r="F15" s="32">
        <v>335.65425378862778</v>
      </c>
      <c r="G15" s="34">
        <v>48.052897598627936</v>
      </c>
      <c r="H15" s="30">
        <v>0.1431618907141525</v>
      </c>
      <c r="I15" s="31">
        <v>6</v>
      </c>
      <c r="J15" s="150">
        <v>0</v>
      </c>
      <c r="K15" s="151">
        <v>0</v>
      </c>
      <c r="L15" s="30" t="e">
        <v>#DIV/0!</v>
      </c>
      <c r="M15" s="31">
        <v>1</v>
      </c>
      <c r="N15" s="32">
        <v>430.0676173054494</v>
      </c>
      <c r="O15" s="34">
        <v>131.62868910062855</v>
      </c>
      <c r="P15" s="30">
        <v>0.3060651018677864</v>
      </c>
      <c r="Q15" s="31">
        <v>19</v>
      </c>
      <c r="R15" s="26"/>
      <c r="S15" s="26"/>
      <c r="T15" s="26"/>
    </row>
    <row r="16" spans="1:20" ht="24.75" customHeight="1" thickTop="1">
      <c r="A16" s="35" t="s">
        <v>4</v>
      </c>
      <c r="B16" s="36">
        <v>133.16667987633321</v>
      </c>
      <c r="C16" s="37">
        <v>20.42108608379063</v>
      </c>
      <c r="D16" s="38">
        <v>0.15334981770781483</v>
      </c>
      <c r="E16" s="39">
        <v>2935</v>
      </c>
      <c r="F16" s="36">
        <v>68.538774910515741</v>
      </c>
      <c r="G16" s="37">
        <v>10.440508514809638</v>
      </c>
      <c r="H16" s="38">
        <v>0.15232995524709583</v>
      </c>
      <c r="I16" s="39">
        <v>1685</v>
      </c>
      <c r="J16" s="36">
        <v>44.667452088719955</v>
      </c>
      <c r="K16" s="37">
        <v>12.4178398711288</v>
      </c>
      <c r="L16" s="38">
        <v>0.27800645191187712</v>
      </c>
      <c r="M16" s="39">
        <v>182</v>
      </c>
      <c r="N16" s="92">
        <v>104.0716905267863</v>
      </c>
      <c r="O16" s="37">
        <v>11.807044898533235</v>
      </c>
      <c r="P16" s="38">
        <v>0.11345107241718438</v>
      </c>
      <c r="Q16" s="39">
        <v>4802</v>
      </c>
    </row>
    <row r="17" spans="1:20" ht="16.5" customHeight="1">
      <c r="A17" s="40"/>
      <c r="B17" s="41"/>
      <c r="C17" s="41"/>
      <c r="D17" s="41"/>
      <c r="E17" s="41"/>
      <c r="F17" s="41"/>
      <c r="G17" s="41"/>
      <c r="H17" s="41"/>
      <c r="I17" s="41"/>
      <c r="J17" s="41"/>
      <c r="K17" s="41"/>
      <c r="L17" s="41"/>
      <c r="M17" s="41"/>
      <c r="N17" s="41"/>
      <c r="O17" s="41"/>
      <c r="P17" s="41"/>
      <c r="Q17" s="41"/>
    </row>
    <row r="18" spans="1:20" ht="45">
      <c r="A18" s="5" t="s">
        <v>45</v>
      </c>
      <c r="B18" s="17" t="s">
        <v>235</v>
      </c>
      <c r="C18" s="18" t="s">
        <v>135</v>
      </c>
      <c r="D18" s="18" t="s">
        <v>8</v>
      </c>
      <c r="E18" s="19" t="s">
        <v>9</v>
      </c>
      <c r="F18" s="17" t="s">
        <v>235</v>
      </c>
      <c r="G18" s="18" t="s">
        <v>135</v>
      </c>
      <c r="H18" s="18" t="s">
        <v>8</v>
      </c>
      <c r="I18" s="19" t="s">
        <v>9</v>
      </c>
      <c r="J18" s="17" t="s">
        <v>235</v>
      </c>
      <c r="K18" s="18" t="s">
        <v>135</v>
      </c>
      <c r="L18" s="18" t="s">
        <v>8</v>
      </c>
      <c r="M18" s="20" t="s">
        <v>9</v>
      </c>
      <c r="N18" s="17" t="s">
        <v>235</v>
      </c>
      <c r="O18" s="18" t="s">
        <v>135</v>
      </c>
      <c r="P18" s="18" t="s">
        <v>8</v>
      </c>
      <c r="Q18" s="19" t="s">
        <v>9</v>
      </c>
    </row>
    <row r="19" spans="1:20">
      <c r="A19" s="50" t="s">
        <v>22</v>
      </c>
      <c r="B19" s="22">
        <v>152.27763628453613</v>
      </c>
      <c r="C19" s="23">
        <v>24.493993515423082</v>
      </c>
      <c r="D19" s="24">
        <v>0.16085089126058663</v>
      </c>
      <c r="E19" s="25">
        <v>2445</v>
      </c>
      <c r="F19" s="22">
        <v>101.30189228180697</v>
      </c>
      <c r="G19" s="23">
        <v>18.782195145305437</v>
      </c>
      <c r="H19" s="24">
        <v>0.18540813722468413</v>
      </c>
      <c r="I19" s="25">
        <v>1187</v>
      </c>
      <c r="J19" s="22">
        <v>66.052169239579257</v>
      </c>
      <c r="K19" s="23">
        <v>19.719649636206253</v>
      </c>
      <c r="L19" s="24">
        <v>0.29854658617918639</v>
      </c>
      <c r="M19" s="25">
        <v>123</v>
      </c>
      <c r="N19" s="22">
        <v>133.2747008794349</v>
      </c>
      <c r="O19" s="23">
        <v>16.593004387056347</v>
      </c>
      <c r="P19" s="24">
        <v>0.12450228196022722</v>
      </c>
      <c r="Q19" s="25">
        <v>3755</v>
      </c>
      <c r="R19" s="26"/>
      <c r="S19" s="26"/>
      <c r="T19" s="26"/>
    </row>
    <row r="20" spans="1:20" ht="15.75" thickBot="1">
      <c r="A20" s="51" t="s">
        <v>23</v>
      </c>
      <c r="B20" s="28">
        <v>64.054802533243745</v>
      </c>
      <c r="C20" s="29">
        <v>17.845521747953864</v>
      </c>
      <c r="D20" s="30">
        <v>0.27859771698917085</v>
      </c>
      <c r="E20" s="31">
        <v>490</v>
      </c>
      <c r="F20" s="28">
        <v>28.751605003767864</v>
      </c>
      <c r="G20" s="29">
        <v>7.5888105976506122</v>
      </c>
      <c r="H20" s="30">
        <v>0.26394389449410244</v>
      </c>
      <c r="I20" s="31">
        <v>498</v>
      </c>
      <c r="J20" s="28">
        <v>12.536645854353539</v>
      </c>
      <c r="K20" s="29">
        <v>5.9838508412001206</v>
      </c>
      <c r="L20" s="30">
        <v>0.47730875632273989</v>
      </c>
      <c r="M20" s="31">
        <v>59</v>
      </c>
      <c r="N20" s="28">
        <v>41.637855512008841</v>
      </c>
      <c r="O20" s="29">
        <v>8.2807995048578995</v>
      </c>
      <c r="P20" s="30">
        <v>0.19887670493668005</v>
      </c>
      <c r="Q20" s="31">
        <v>1047</v>
      </c>
      <c r="R20" s="26"/>
      <c r="S20" s="26"/>
      <c r="T20" s="26"/>
    </row>
    <row r="21" spans="1:20" ht="24.75" customHeight="1" thickTop="1">
      <c r="A21" s="35" t="s">
        <v>4</v>
      </c>
      <c r="B21" s="36">
        <v>133.16667987633321</v>
      </c>
      <c r="C21" s="37">
        <v>20.42108608379063</v>
      </c>
      <c r="D21" s="38">
        <v>0.15334981770781483</v>
      </c>
      <c r="E21" s="39">
        <v>2935</v>
      </c>
      <c r="F21" s="36">
        <v>68.538774910515741</v>
      </c>
      <c r="G21" s="37">
        <v>10.440508514809638</v>
      </c>
      <c r="H21" s="38">
        <v>0.15232995524709583</v>
      </c>
      <c r="I21" s="39">
        <v>1685</v>
      </c>
      <c r="J21" s="36">
        <v>44.667452088719955</v>
      </c>
      <c r="K21" s="37">
        <v>12.4178398711288</v>
      </c>
      <c r="L21" s="38">
        <v>0.27800645191187712</v>
      </c>
      <c r="M21" s="39">
        <v>182</v>
      </c>
      <c r="N21" s="92">
        <v>104.0716905267863</v>
      </c>
      <c r="O21" s="37">
        <v>11.807044898533235</v>
      </c>
      <c r="P21" s="38">
        <v>0.11345107241718438</v>
      </c>
      <c r="Q21" s="39">
        <v>4802</v>
      </c>
    </row>
    <row r="22" spans="1:20" ht="16.5" customHeight="1">
      <c r="A22" s="40"/>
      <c r="B22" s="41"/>
      <c r="C22" s="41"/>
      <c r="D22" s="41"/>
      <c r="E22" s="41"/>
      <c r="F22" s="41"/>
      <c r="G22" s="41"/>
      <c r="H22" s="41"/>
      <c r="I22" s="41"/>
      <c r="J22" s="41"/>
      <c r="K22" s="41"/>
      <c r="L22" s="41"/>
      <c r="M22" s="41"/>
      <c r="N22" s="41"/>
      <c r="O22" s="41"/>
      <c r="P22" s="41"/>
      <c r="Q22" s="41"/>
    </row>
    <row r="23" spans="1:20">
      <c r="A23" s="40" t="s">
        <v>236</v>
      </c>
      <c r="B23" s="44" t="s">
        <v>26</v>
      </c>
      <c r="C23" s="4" t="s">
        <v>110</v>
      </c>
    </row>
    <row r="24" spans="1:20">
      <c r="A24" s="40"/>
      <c r="B24" s="45" t="s">
        <v>26</v>
      </c>
      <c r="C24" s="4" t="s">
        <v>29</v>
      </c>
    </row>
    <row r="25" spans="1:20">
      <c r="A25" s="154" t="s">
        <v>240</v>
      </c>
    </row>
    <row r="28" spans="1:20">
      <c r="B28" s="26"/>
      <c r="F28" s="26"/>
      <c r="J28" s="26"/>
      <c r="N28" s="26"/>
    </row>
    <row r="29" spans="1:20">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268" priority="33">
      <formula>M5&lt;=1</formula>
    </cfRule>
  </conditionalFormatting>
  <conditionalFormatting sqref="L5:L15 L19:L20 H19:H20 D19:D20 P19:P20">
    <cfRule type="expression" dxfId="267" priority="29">
      <formula>OR(D5&gt;=0.5,E5&lt;=5)</formula>
    </cfRule>
    <cfRule type="expression" dxfId="266" priority="32">
      <formula>E5&lt;=1</formula>
    </cfRule>
  </conditionalFormatting>
  <conditionalFormatting sqref="K5:K15 K19:K20 G19:G20 C19:C20 O19:O20">
    <cfRule type="expression" dxfId="265" priority="28">
      <formula>OR(D5&gt;=0.5,E5&lt;=5)</formula>
    </cfRule>
    <cfRule type="expression" dxfId="264" priority="31">
      <formula>E5&lt;=1</formula>
    </cfRule>
  </conditionalFormatting>
  <conditionalFormatting sqref="J5:J15 J19:J20">
    <cfRule type="expression" dxfId="263" priority="27">
      <formula>OR(L5&gt;=0.5,M5&lt;=5)</formula>
    </cfRule>
    <cfRule type="expression" dxfId="262" priority="30">
      <formula>M5&lt;=1</formula>
    </cfRule>
  </conditionalFormatting>
  <conditionalFormatting sqref="I5:I15">
    <cfRule type="expression" dxfId="261" priority="26">
      <formula>I5&lt;=1</formula>
    </cfRule>
  </conditionalFormatting>
  <conditionalFormatting sqref="H5:H15">
    <cfRule type="expression" dxfId="260" priority="22">
      <formula>OR(H5&gt;=0.5,I5&lt;=5)</formula>
    </cfRule>
    <cfRule type="expression" dxfId="259" priority="25">
      <formula>I5&lt;=1</formula>
    </cfRule>
  </conditionalFormatting>
  <conditionalFormatting sqref="G5:G15">
    <cfRule type="expression" dxfId="258" priority="21">
      <formula>OR(H5&gt;=0.5,I5&lt;=5)</formula>
    </cfRule>
    <cfRule type="expression" dxfId="257" priority="24">
      <formula>I5&lt;=1</formula>
    </cfRule>
  </conditionalFormatting>
  <conditionalFormatting sqref="F5:F15 F19:F20 B19:B20 N19:N20">
    <cfRule type="expression" dxfId="256" priority="20">
      <formula>OR(D5&gt;=0.5,E5&lt;=5)</formula>
    </cfRule>
    <cfRule type="expression" dxfId="255" priority="23">
      <formula>E5&lt;=1</formula>
    </cfRule>
  </conditionalFormatting>
  <conditionalFormatting sqref="E5:E15">
    <cfRule type="expression" dxfId="254" priority="19">
      <formula>E5&lt;=1</formula>
    </cfRule>
  </conditionalFormatting>
  <conditionalFormatting sqref="D5:D15">
    <cfRule type="expression" dxfId="253" priority="15">
      <formula>OR(D5&gt;=0.5,E5&lt;=5)</formula>
    </cfRule>
    <cfRule type="expression" dxfId="252" priority="18">
      <formula>E5&lt;=1</formula>
    </cfRule>
  </conditionalFormatting>
  <conditionalFormatting sqref="C5:C15">
    <cfRule type="expression" dxfId="251" priority="14">
      <formula>OR(D5&gt;=0.5,E5&lt;=5)</formula>
    </cfRule>
    <cfRule type="expression" dxfId="250" priority="17">
      <formula>E5&lt;=1</formula>
    </cfRule>
  </conditionalFormatting>
  <conditionalFormatting sqref="B5:B15">
    <cfRule type="expression" dxfId="249" priority="13">
      <formula>OR(D5&gt;=0.5,E5&lt;=5)</formula>
    </cfRule>
    <cfRule type="expression" dxfId="248" priority="16">
      <formula>E5&lt;=1</formula>
    </cfRule>
  </conditionalFormatting>
  <conditionalFormatting sqref="Q6:Q15">
    <cfRule type="expression" dxfId="247" priority="12">
      <formula>Q6&lt;=1</formula>
    </cfRule>
  </conditionalFormatting>
  <conditionalFormatting sqref="P5:P15">
    <cfRule type="expression" dxfId="246" priority="8">
      <formula>OR(P5&gt;=0.5,Q5&lt;=5)</formula>
    </cfRule>
    <cfRule type="expression" dxfId="245" priority="11">
      <formula>Q5&lt;=1</formula>
    </cfRule>
  </conditionalFormatting>
  <conditionalFormatting sqref="O5:O15">
    <cfRule type="expression" dxfId="244" priority="7">
      <formula>OR(P5&gt;=0.5,Q5&lt;=5)</formula>
    </cfRule>
    <cfRule type="expression" dxfId="243" priority="10">
      <formula>Q5&lt;=1</formula>
    </cfRule>
  </conditionalFormatting>
  <conditionalFormatting sqref="N5:N15">
    <cfRule type="expression" dxfId="242" priority="6">
      <formula>OR(P5&gt;=0.5,Q5&lt;=5)</formula>
    </cfRule>
    <cfRule type="expression" dxfId="241" priority="9">
      <formula>Q5&lt;=1</formula>
    </cfRule>
  </conditionalFormatting>
  <conditionalFormatting sqref="M19:M20">
    <cfRule type="expression" dxfId="240" priority="5">
      <formula>M19&lt;=1</formula>
    </cfRule>
  </conditionalFormatting>
  <conditionalFormatting sqref="I19:I20">
    <cfRule type="expression" dxfId="239" priority="4">
      <formula>I19&lt;=1</formula>
    </cfRule>
  </conditionalFormatting>
  <conditionalFormatting sqref="E19:E20">
    <cfRule type="expression" dxfId="238" priority="3">
      <formula>E19&lt;=1</formula>
    </cfRule>
  </conditionalFormatting>
  <conditionalFormatting sqref="Q19:Q20">
    <cfRule type="expression" dxfId="237" priority="2">
      <formula>Q19&lt;=1</formula>
    </cfRule>
  </conditionalFormatting>
  <conditionalFormatting sqref="Q5">
    <cfRule type="expression" dxfId="236" priority="1">
      <formula>Q5&lt;=1</formula>
    </cfRule>
  </conditionalFormatting>
  <hyperlinks>
    <hyperlink ref="A25" location="Überblick!A1" display="zurück zur Übersicht" xr:uid="{749B2E15-0026-4C43-BDA1-F1366C2A092A}"/>
  </hyperlinks>
  <pageMargins left="0.7" right="0.7" top="0.78740157499999996" bottom="0.78740157499999996"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92FDD-1619-4367-A2B7-67105BE6B33D}">
  <dimension ref="A1:T29"/>
  <sheetViews>
    <sheetView workbookViewId="0">
      <selection activeCell="D24" sqref="D24"/>
    </sheetView>
  </sheetViews>
  <sheetFormatPr baseColWidth="10" defaultColWidth="11.42578125" defaultRowHeight="1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c r="A1" s="1" t="s">
        <v>279</v>
      </c>
      <c r="B1" s="2"/>
      <c r="C1" s="2"/>
      <c r="D1" s="2"/>
      <c r="E1" s="2"/>
      <c r="F1" s="2"/>
      <c r="G1" s="2"/>
      <c r="H1" s="2"/>
      <c r="I1" s="2"/>
      <c r="J1" s="2"/>
      <c r="K1" s="2"/>
      <c r="L1" s="2"/>
      <c r="M1" s="2"/>
      <c r="N1" s="2"/>
      <c r="O1" s="2"/>
      <c r="P1" s="2"/>
      <c r="Q1" s="3"/>
    </row>
    <row r="2" spans="1:20" ht="36.75" customHeight="1">
      <c r="A2" s="52" t="s">
        <v>242</v>
      </c>
      <c r="B2" s="6" t="s">
        <v>0</v>
      </c>
      <c r="C2" s="7"/>
      <c r="D2" s="7"/>
      <c r="E2" s="7"/>
      <c r="F2" s="7"/>
      <c r="G2" s="7"/>
      <c r="H2" s="7"/>
      <c r="I2" s="7"/>
      <c r="J2" s="7"/>
      <c r="K2" s="7"/>
      <c r="L2" s="7"/>
      <c r="M2" s="8"/>
      <c r="N2" s="186"/>
      <c r="O2" s="187"/>
      <c r="P2" s="187"/>
      <c r="Q2" s="188"/>
    </row>
    <row r="3" spans="1:20" ht="50.25" customHeight="1">
      <c r="A3" s="52" t="s">
        <v>234</v>
      </c>
      <c r="B3" s="11" t="s">
        <v>1</v>
      </c>
      <c r="C3" s="12"/>
      <c r="D3" s="12"/>
      <c r="E3" s="13"/>
      <c r="F3" s="11" t="s">
        <v>33</v>
      </c>
      <c r="G3" s="12"/>
      <c r="H3" s="12"/>
      <c r="I3" s="13"/>
      <c r="J3" s="11" t="s">
        <v>3</v>
      </c>
      <c r="K3" s="12"/>
      <c r="L3" s="12"/>
      <c r="M3" s="14"/>
      <c r="N3" s="186" t="s">
        <v>243</v>
      </c>
      <c r="O3" s="187"/>
      <c r="P3" s="187"/>
      <c r="Q3" s="188"/>
    </row>
    <row r="4" spans="1:20" ht="45">
      <c r="A4" s="5" t="s">
        <v>5</v>
      </c>
      <c r="B4" s="17" t="s">
        <v>235</v>
      </c>
      <c r="C4" s="18" t="s">
        <v>135</v>
      </c>
      <c r="D4" s="18" t="s">
        <v>8</v>
      </c>
      <c r="E4" s="19" t="s">
        <v>9</v>
      </c>
      <c r="F4" s="17" t="s">
        <v>235</v>
      </c>
      <c r="G4" s="18" t="s">
        <v>135</v>
      </c>
      <c r="H4" s="18" t="s">
        <v>8</v>
      </c>
      <c r="I4" s="19" t="s">
        <v>9</v>
      </c>
      <c r="J4" s="17" t="s">
        <v>235</v>
      </c>
      <c r="K4" s="18" t="s">
        <v>135</v>
      </c>
      <c r="L4" s="18" t="s">
        <v>8</v>
      </c>
      <c r="M4" s="20" t="s">
        <v>9</v>
      </c>
      <c r="N4" s="17" t="s">
        <v>235</v>
      </c>
      <c r="O4" s="18" t="s">
        <v>135</v>
      </c>
      <c r="P4" s="18" t="s">
        <v>8</v>
      </c>
      <c r="Q4" s="19" t="s">
        <v>9</v>
      </c>
    </row>
    <row r="5" spans="1:20">
      <c r="A5" s="21" t="s">
        <v>10</v>
      </c>
      <c r="B5" s="22">
        <v>103.18433073868205</v>
      </c>
      <c r="C5" s="23">
        <v>56.376669075323846</v>
      </c>
      <c r="D5" s="24">
        <v>0.54636851033224942</v>
      </c>
      <c r="E5" s="25">
        <v>22</v>
      </c>
      <c r="F5" s="22">
        <v>58.104601757139179</v>
      </c>
      <c r="G5" s="23">
        <v>60.876061301676842</v>
      </c>
      <c r="H5" s="24">
        <v>1.0476977633565339</v>
      </c>
      <c r="I5" s="25">
        <v>30</v>
      </c>
      <c r="J5" s="22">
        <v>34.895209450983486</v>
      </c>
      <c r="K5" s="23">
        <v>17.589928349185612</v>
      </c>
      <c r="L5" s="24">
        <v>0.50407860064269816</v>
      </c>
      <c r="M5" s="25">
        <v>11</v>
      </c>
      <c r="N5" s="22">
        <v>79.632992835564622</v>
      </c>
      <c r="O5" s="23">
        <v>52.973554902333184</v>
      </c>
      <c r="P5" s="24">
        <v>0.66522119809962543</v>
      </c>
      <c r="Q5" s="25">
        <v>63</v>
      </c>
      <c r="R5" s="26"/>
      <c r="S5" s="26"/>
      <c r="T5" s="26"/>
    </row>
    <row r="6" spans="1:20">
      <c r="A6" s="27" t="s">
        <v>11</v>
      </c>
      <c r="B6" s="28" t="e">
        <v>#DIV/0!</v>
      </c>
      <c r="C6" s="29">
        <v>0</v>
      </c>
      <c r="D6" s="30" t="e">
        <v>#DIV/0!</v>
      </c>
      <c r="E6" s="31">
        <v>0</v>
      </c>
      <c r="F6" s="28" t="e">
        <v>#DIV/0!</v>
      </c>
      <c r="G6" s="29" t="e">
        <v>#DIV/0!</v>
      </c>
      <c r="H6" s="30" t="e">
        <v>#DIV/0!</v>
      </c>
      <c r="I6" s="31">
        <v>6</v>
      </c>
      <c r="J6" s="28">
        <v>282.89755323430205</v>
      </c>
      <c r="K6" s="29">
        <v>133.00029927986014</v>
      </c>
      <c r="L6" s="30">
        <v>0.47013591230923912</v>
      </c>
      <c r="M6" s="31">
        <v>1</v>
      </c>
      <c r="N6" s="28">
        <v>306.80409309921225</v>
      </c>
      <c r="O6" s="29">
        <v>247.67904019823871</v>
      </c>
      <c r="P6" s="30">
        <v>0.8072872747435802</v>
      </c>
      <c r="Q6" s="31">
        <v>7</v>
      </c>
      <c r="R6" s="26"/>
      <c r="S6" s="26"/>
      <c r="T6" s="26"/>
    </row>
    <row r="7" spans="1:20">
      <c r="A7" s="27" t="s">
        <v>12</v>
      </c>
      <c r="B7" s="28">
        <v>271.98965722885873</v>
      </c>
      <c r="C7" s="29">
        <v>10.399046607925838</v>
      </c>
      <c r="D7" s="30">
        <v>3.8233242814728896E-2</v>
      </c>
      <c r="E7" s="31">
        <v>1</v>
      </c>
      <c r="F7" s="28">
        <v>151.92623520404578</v>
      </c>
      <c r="G7" s="29">
        <v>41.379110542102644</v>
      </c>
      <c r="H7" s="30">
        <v>0.27236316681268441</v>
      </c>
      <c r="I7" s="31">
        <v>2</v>
      </c>
      <c r="J7" s="28" t="e">
        <v>#DIV/0!</v>
      </c>
      <c r="K7" s="29" t="e">
        <v>#DIV/0!</v>
      </c>
      <c r="L7" s="30" t="e">
        <v>#DIV/0!</v>
      </c>
      <c r="M7" s="31">
        <v>0</v>
      </c>
      <c r="N7" s="28">
        <v>262.55837618997333</v>
      </c>
      <c r="O7" s="29">
        <v>18.262758438797409</v>
      </c>
      <c r="P7" s="30">
        <v>6.9556944645267932E-2</v>
      </c>
      <c r="Q7" s="31">
        <v>3</v>
      </c>
      <c r="R7" s="26"/>
      <c r="S7" s="26"/>
      <c r="T7" s="26"/>
    </row>
    <row r="8" spans="1:20">
      <c r="A8" s="27" t="s">
        <v>13</v>
      </c>
      <c r="B8" s="28">
        <v>167.0927675832958</v>
      </c>
      <c r="C8" s="29">
        <v>36.950799869717486</v>
      </c>
      <c r="D8" s="30">
        <v>0.22113943292786445</v>
      </c>
      <c r="E8" s="31">
        <v>16</v>
      </c>
      <c r="F8" s="28">
        <v>202.07007142917053</v>
      </c>
      <c r="G8" s="29">
        <v>142.74918760384099</v>
      </c>
      <c r="H8" s="30">
        <v>0.70643409285811709</v>
      </c>
      <c r="I8" s="31">
        <v>6</v>
      </c>
      <c r="J8" s="28">
        <v>146.36436450140812</v>
      </c>
      <c r="K8" s="29">
        <v>76.633447697262611</v>
      </c>
      <c r="L8" s="30">
        <v>0.52357995717274031</v>
      </c>
      <c r="M8" s="31">
        <v>4</v>
      </c>
      <c r="N8" s="28">
        <v>170.88763548127486</v>
      </c>
      <c r="O8" s="29">
        <v>60.084345547099666</v>
      </c>
      <c r="P8" s="30">
        <v>0.35160147998936681</v>
      </c>
      <c r="Q8" s="31">
        <v>26</v>
      </c>
      <c r="R8" s="26"/>
      <c r="S8" s="26"/>
      <c r="T8" s="26"/>
    </row>
    <row r="9" spans="1:20">
      <c r="A9" s="27" t="s">
        <v>14</v>
      </c>
      <c r="B9" s="28">
        <v>231.89258125802635</v>
      </c>
      <c r="C9" s="29">
        <v>79.598765576434772</v>
      </c>
      <c r="D9" s="30">
        <v>0.34325705956011332</v>
      </c>
      <c r="E9" s="31">
        <v>23</v>
      </c>
      <c r="F9" s="28">
        <v>89.168923844272982</v>
      </c>
      <c r="G9" s="29">
        <v>92.65459894489635</v>
      </c>
      <c r="H9" s="30">
        <v>1.0390906938241269</v>
      </c>
      <c r="I9" s="31">
        <v>12</v>
      </c>
      <c r="J9" s="28" t="e">
        <v>#DIV/0!</v>
      </c>
      <c r="K9" s="29" t="e">
        <v>#DIV/0!</v>
      </c>
      <c r="L9" s="30" t="e">
        <v>#DIV/0!</v>
      </c>
      <c r="M9" s="31">
        <v>3</v>
      </c>
      <c r="N9" s="28">
        <v>204.92599258727378</v>
      </c>
      <c r="O9" s="29">
        <v>76.498489789600555</v>
      </c>
      <c r="P9" s="30">
        <v>0.37329812984568767</v>
      </c>
      <c r="Q9" s="31">
        <v>38</v>
      </c>
      <c r="R9" s="26"/>
      <c r="S9" s="26"/>
      <c r="T9" s="26"/>
    </row>
    <row r="10" spans="1:20">
      <c r="A10" s="27" t="s">
        <v>15</v>
      </c>
      <c r="B10" s="28" t="e">
        <v>#DIV/0!</v>
      </c>
      <c r="C10" s="29">
        <v>0</v>
      </c>
      <c r="D10" s="30" t="e">
        <v>#DIV/0!</v>
      </c>
      <c r="E10" s="31">
        <v>5</v>
      </c>
      <c r="F10" s="28">
        <v>110.43204398552713</v>
      </c>
      <c r="G10" s="29">
        <v>92.240720088081304</v>
      </c>
      <c r="H10" s="30">
        <v>0.835271328493839</v>
      </c>
      <c r="I10" s="31">
        <v>6</v>
      </c>
      <c r="J10" s="28" t="e">
        <v>#DIV/0!</v>
      </c>
      <c r="K10" s="29" t="e">
        <v>#DIV/0!</v>
      </c>
      <c r="L10" s="30" t="e">
        <v>#DIV/0!</v>
      </c>
      <c r="M10" s="31">
        <v>1</v>
      </c>
      <c r="N10" s="28">
        <v>238.46039558806473</v>
      </c>
      <c r="O10" s="29">
        <v>340.11384920355783</v>
      </c>
      <c r="P10" s="30">
        <v>1.4262907195335586</v>
      </c>
      <c r="Q10" s="31">
        <v>12</v>
      </c>
      <c r="R10" s="26"/>
      <c r="S10" s="26"/>
      <c r="T10" s="26"/>
    </row>
    <row r="11" spans="1:20" ht="30">
      <c r="A11" s="27" t="s">
        <v>16</v>
      </c>
      <c r="B11" s="28">
        <v>120.6336411452744</v>
      </c>
      <c r="C11" s="29">
        <v>59.006781832759756</v>
      </c>
      <c r="D11" s="30">
        <v>0.48914035315986348</v>
      </c>
      <c r="E11" s="31">
        <v>6</v>
      </c>
      <c r="F11" s="28">
        <v>38.066639811218266</v>
      </c>
      <c r="G11" s="29">
        <v>52.3379656637807</v>
      </c>
      <c r="H11" s="30">
        <v>1.3749037457295263</v>
      </c>
      <c r="I11" s="31">
        <v>7</v>
      </c>
      <c r="J11" s="28" t="e">
        <v>#DIV/0!</v>
      </c>
      <c r="K11" s="29" t="e">
        <v>#DIV/0!</v>
      </c>
      <c r="L11" s="30" t="e">
        <v>#DIV/0!</v>
      </c>
      <c r="M11" s="31">
        <v>1</v>
      </c>
      <c r="N11" s="28">
        <v>49.320694790297651</v>
      </c>
      <c r="O11" s="29">
        <v>65.153953624946396</v>
      </c>
      <c r="P11" s="30">
        <v>1.3210266785974689</v>
      </c>
      <c r="Q11" s="31">
        <v>14</v>
      </c>
      <c r="R11" s="26"/>
      <c r="S11" s="26"/>
      <c r="T11" s="26"/>
    </row>
    <row r="12" spans="1:20">
      <c r="A12" s="27" t="s">
        <v>17</v>
      </c>
      <c r="B12" s="28">
        <v>69.645640417782914</v>
      </c>
      <c r="C12" s="29">
        <v>103.93713954754379</v>
      </c>
      <c r="D12" s="30">
        <v>1.492371079138</v>
      </c>
      <c r="E12" s="31">
        <v>42</v>
      </c>
      <c r="F12" s="28">
        <v>22.663674473677876</v>
      </c>
      <c r="G12" s="29">
        <v>16.9471785538341</v>
      </c>
      <c r="H12" s="30">
        <v>0.74776835387028484</v>
      </c>
      <c r="I12" s="31">
        <v>46</v>
      </c>
      <c r="J12" s="28">
        <v>22.751630889449054</v>
      </c>
      <c r="K12" s="29">
        <v>10.461379182961814</v>
      </c>
      <c r="L12" s="30">
        <v>0.4598078807534286</v>
      </c>
      <c r="M12" s="31">
        <v>6</v>
      </c>
      <c r="N12" s="28">
        <v>61.5177557698374</v>
      </c>
      <c r="O12" s="29">
        <v>62.503803695266974</v>
      </c>
      <c r="P12" s="30">
        <v>1.0160286719352829</v>
      </c>
      <c r="Q12" s="31">
        <v>94</v>
      </c>
      <c r="R12" s="26"/>
      <c r="S12" s="26"/>
      <c r="T12" s="26"/>
    </row>
    <row r="13" spans="1:20">
      <c r="A13" s="27" t="s">
        <v>18</v>
      </c>
      <c r="B13" s="28" t="e">
        <v>#DIV/0!</v>
      </c>
      <c r="C13" s="29">
        <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c r="A14" s="27" t="s">
        <v>19</v>
      </c>
      <c r="B14" s="32">
        <v>281.73223663622099</v>
      </c>
      <c r="C14" s="33">
        <v>86.937857474463598</v>
      </c>
      <c r="D14" s="30">
        <v>0.30858327933100432</v>
      </c>
      <c r="E14" s="31">
        <v>5</v>
      </c>
      <c r="F14" s="32">
        <v>159.39274647182242</v>
      </c>
      <c r="G14" s="33">
        <v>13.177361135423638</v>
      </c>
      <c r="H14" s="30">
        <v>8.2672276042079135E-2</v>
      </c>
      <c r="I14" s="31">
        <v>6</v>
      </c>
      <c r="J14" s="148" t="e">
        <v>#DIV/0!</v>
      </c>
      <c r="K14" s="149" t="e">
        <v>#DIV/0!</v>
      </c>
      <c r="L14" s="30" t="e">
        <v>#DIV/0!</v>
      </c>
      <c r="M14" s="31">
        <v>1</v>
      </c>
      <c r="N14" s="32">
        <v>164.66942175170428</v>
      </c>
      <c r="O14" s="33">
        <v>17.610323653388299</v>
      </c>
      <c r="P14" s="30">
        <v>0.10694349604228229</v>
      </c>
      <c r="Q14" s="31">
        <v>12</v>
      </c>
      <c r="R14" s="26"/>
      <c r="S14" s="26"/>
      <c r="T14" s="26"/>
    </row>
    <row r="15" spans="1:20" ht="15.75" thickBot="1">
      <c r="A15" s="27" t="s">
        <v>20</v>
      </c>
      <c r="B15" s="32">
        <v>429.34339651262974</v>
      </c>
      <c r="C15" s="34">
        <v>53.069604279008367</v>
      </c>
      <c r="D15" s="30">
        <v>0.12360642951555736</v>
      </c>
      <c r="E15" s="31">
        <v>3</v>
      </c>
      <c r="F15" s="32" t="e">
        <v>#DIV/0!</v>
      </c>
      <c r="G15" s="34" t="e">
        <v>#DIV/0!</v>
      </c>
      <c r="H15" s="30" t="e">
        <v>#DIV/0!</v>
      </c>
      <c r="I15" s="31">
        <v>3</v>
      </c>
      <c r="J15" s="150" t="e">
        <v>#DIV/0!</v>
      </c>
      <c r="K15" s="151" t="e">
        <v>#DIV/0!</v>
      </c>
      <c r="L15" s="30" t="e">
        <v>#DIV/0!</v>
      </c>
      <c r="M15" s="31">
        <v>0</v>
      </c>
      <c r="N15" s="32">
        <v>387.02670683465499</v>
      </c>
      <c r="O15" s="34">
        <v>159.8743202261268</v>
      </c>
      <c r="P15" s="30">
        <v>0.41308343171890738</v>
      </c>
      <c r="Q15" s="31">
        <v>6</v>
      </c>
      <c r="R15" s="26"/>
      <c r="S15" s="26"/>
      <c r="T15" s="26"/>
    </row>
    <row r="16" spans="1:20" ht="24.75" customHeight="1" thickTop="1">
      <c r="A16" s="35" t="s">
        <v>4</v>
      </c>
      <c r="B16" s="36">
        <v>130.31322774217628</v>
      </c>
      <c r="C16" s="37">
        <v>30.516036660182195</v>
      </c>
      <c r="D16" s="38">
        <v>0.23417451312431567</v>
      </c>
      <c r="E16" s="39">
        <v>127</v>
      </c>
      <c r="F16" s="36">
        <v>86.250295382207483</v>
      </c>
      <c r="G16" s="37">
        <v>43.528030585551448</v>
      </c>
      <c r="H16" s="38">
        <v>0.50467109002540089</v>
      </c>
      <c r="I16" s="39">
        <v>133</v>
      </c>
      <c r="J16" s="36">
        <v>46.855173625864943</v>
      </c>
      <c r="K16" s="37">
        <v>20.609639524261606</v>
      </c>
      <c r="L16" s="38">
        <v>0.439858353504952</v>
      </c>
      <c r="M16" s="39">
        <v>32</v>
      </c>
      <c r="N16" s="92">
        <v>111.94684938428662</v>
      </c>
      <c r="O16" s="37">
        <v>47.964113828832943</v>
      </c>
      <c r="P16" s="38">
        <v>0.42845434322303855</v>
      </c>
      <c r="Q16" s="39">
        <v>292</v>
      </c>
    </row>
    <row r="17" spans="1:20" ht="16.5" customHeight="1">
      <c r="A17" s="40"/>
      <c r="B17" s="41"/>
      <c r="C17" s="41"/>
      <c r="D17" s="41"/>
      <c r="E17" s="41"/>
      <c r="F17" s="41"/>
      <c r="G17" s="41"/>
      <c r="H17" s="41"/>
      <c r="I17" s="41"/>
      <c r="J17" s="41"/>
      <c r="K17" s="41"/>
      <c r="L17" s="41"/>
      <c r="M17" s="41"/>
      <c r="N17" s="41"/>
      <c r="O17" s="41"/>
      <c r="P17" s="41"/>
      <c r="Q17" s="41"/>
    </row>
    <row r="18" spans="1:20" ht="45">
      <c r="A18" s="5" t="s">
        <v>45</v>
      </c>
      <c r="B18" s="17" t="s">
        <v>235</v>
      </c>
      <c r="C18" s="18" t="s">
        <v>135</v>
      </c>
      <c r="D18" s="18" t="s">
        <v>8</v>
      </c>
      <c r="E18" s="19" t="s">
        <v>9</v>
      </c>
      <c r="F18" s="17" t="s">
        <v>235</v>
      </c>
      <c r="G18" s="18" t="s">
        <v>135</v>
      </c>
      <c r="H18" s="18" t="s">
        <v>8</v>
      </c>
      <c r="I18" s="19" t="s">
        <v>9</v>
      </c>
      <c r="J18" s="17" t="s">
        <v>235</v>
      </c>
      <c r="K18" s="18" t="s">
        <v>135</v>
      </c>
      <c r="L18" s="18" t="s">
        <v>8</v>
      </c>
      <c r="M18" s="20" t="s">
        <v>9</v>
      </c>
      <c r="N18" s="17" t="s">
        <v>235</v>
      </c>
      <c r="O18" s="18" t="s">
        <v>135</v>
      </c>
      <c r="P18" s="18" t="s">
        <v>8</v>
      </c>
      <c r="Q18" s="19" t="s">
        <v>9</v>
      </c>
    </row>
    <row r="19" spans="1:20">
      <c r="A19" s="50" t="s">
        <v>22</v>
      </c>
      <c r="B19" s="22">
        <v>202.09203264508935</v>
      </c>
      <c r="C19" s="23">
        <v>27.624283834216566</v>
      </c>
      <c r="D19" s="24">
        <v>0.13669160269534164</v>
      </c>
      <c r="E19" s="25">
        <v>77</v>
      </c>
      <c r="F19" s="22">
        <v>79.645606297703637</v>
      </c>
      <c r="G19" s="23">
        <v>58.446313881060561</v>
      </c>
      <c r="H19" s="24">
        <v>0.73382973145557817</v>
      </c>
      <c r="I19" s="25">
        <v>78</v>
      </c>
      <c r="J19" s="22">
        <v>48.44519683715621</v>
      </c>
      <c r="K19" s="23">
        <v>22.437008198489934</v>
      </c>
      <c r="L19" s="24">
        <v>0.46314205872482556</v>
      </c>
      <c r="M19" s="25">
        <v>25</v>
      </c>
      <c r="N19" s="22">
        <v>139.65178840056447</v>
      </c>
      <c r="O19" s="23">
        <v>66.232294110492404</v>
      </c>
      <c r="P19" s="24">
        <v>0.4742674252084601</v>
      </c>
      <c r="Q19" s="25">
        <v>180</v>
      </c>
      <c r="R19" s="26"/>
      <c r="S19" s="26"/>
      <c r="T19" s="26"/>
    </row>
    <row r="20" spans="1:20" ht="15.75" thickBot="1">
      <c r="A20" s="51" t="s">
        <v>23</v>
      </c>
      <c r="B20" s="28">
        <v>82.979560081105717</v>
      </c>
      <c r="C20" s="29">
        <v>79.546821965583277</v>
      </c>
      <c r="D20" s="30">
        <v>0.95863152188120515</v>
      </c>
      <c r="E20" s="31">
        <v>50</v>
      </c>
      <c r="F20" s="28">
        <v>95.547747572924678</v>
      </c>
      <c r="G20" s="29">
        <v>74.468354423653906</v>
      </c>
      <c r="H20" s="30">
        <v>0.77938367272151132</v>
      </c>
      <c r="I20" s="31">
        <v>55</v>
      </c>
      <c r="J20" s="28">
        <v>26.897948435921947</v>
      </c>
      <c r="K20" s="29">
        <v>10.916590125252752</v>
      </c>
      <c r="L20" s="30">
        <v>0.40585214709809436</v>
      </c>
      <c r="M20" s="31">
        <v>7</v>
      </c>
      <c r="N20" s="28">
        <v>86.181317166515711</v>
      </c>
      <c r="O20" s="29">
        <v>63.268350154101718</v>
      </c>
      <c r="P20" s="30">
        <v>0.73413069368454209</v>
      </c>
      <c r="Q20" s="31">
        <v>112</v>
      </c>
      <c r="R20" s="26"/>
      <c r="S20" s="26"/>
      <c r="T20" s="26"/>
    </row>
    <row r="21" spans="1:20" ht="24.75" customHeight="1" thickTop="1">
      <c r="A21" s="35" t="s">
        <v>4</v>
      </c>
      <c r="B21" s="36">
        <v>130.31322774217628</v>
      </c>
      <c r="C21" s="37">
        <v>30.516036660182195</v>
      </c>
      <c r="D21" s="38">
        <v>0.23417451312431567</v>
      </c>
      <c r="E21" s="39">
        <v>127</v>
      </c>
      <c r="F21" s="36">
        <v>86.250295382207483</v>
      </c>
      <c r="G21" s="37">
        <v>43.528030585551448</v>
      </c>
      <c r="H21" s="38">
        <v>0.50467109002540089</v>
      </c>
      <c r="I21" s="39">
        <v>133</v>
      </c>
      <c r="J21" s="36">
        <v>46.855173625864943</v>
      </c>
      <c r="K21" s="37">
        <v>20.609639524261606</v>
      </c>
      <c r="L21" s="38">
        <v>0.439858353504952</v>
      </c>
      <c r="M21" s="39">
        <v>32</v>
      </c>
      <c r="N21" s="92">
        <v>111.94684938428662</v>
      </c>
      <c r="O21" s="37">
        <v>47.964113828832943</v>
      </c>
      <c r="P21" s="38">
        <v>0.42845434322303855</v>
      </c>
      <c r="Q21" s="39">
        <v>292</v>
      </c>
    </row>
    <row r="22" spans="1:20" ht="16.5" customHeight="1">
      <c r="A22" s="40"/>
      <c r="B22" s="41"/>
      <c r="C22" s="41"/>
      <c r="D22" s="41"/>
      <c r="E22" s="41"/>
      <c r="F22" s="41"/>
      <c r="G22" s="41"/>
      <c r="H22" s="41"/>
      <c r="I22" s="41"/>
      <c r="J22" s="41"/>
      <c r="K22" s="41"/>
      <c r="L22" s="41"/>
      <c r="M22" s="41"/>
      <c r="N22" s="41"/>
      <c r="O22" s="41"/>
      <c r="P22" s="41"/>
      <c r="Q22" s="41"/>
    </row>
    <row r="23" spans="1:20">
      <c r="A23" s="40" t="s">
        <v>236</v>
      </c>
      <c r="B23" s="44" t="s">
        <v>26</v>
      </c>
      <c r="C23" s="4" t="s">
        <v>110</v>
      </c>
    </row>
    <row r="24" spans="1:20">
      <c r="A24" s="40"/>
      <c r="B24" s="45" t="s">
        <v>26</v>
      </c>
      <c r="C24" s="4" t="s">
        <v>29</v>
      </c>
    </row>
    <row r="25" spans="1:20">
      <c r="A25" s="154" t="s">
        <v>240</v>
      </c>
    </row>
    <row r="28" spans="1:20">
      <c r="B28" s="26"/>
      <c r="F28" s="26"/>
      <c r="J28" s="26"/>
      <c r="N28" s="26"/>
    </row>
    <row r="29" spans="1:20">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235" priority="36">
      <formula>M5&lt;=1</formula>
    </cfRule>
  </conditionalFormatting>
  <conditionalFormatting sqref="L5:L15 L19:L20 H19:H20 D19:D20 P19:P20">
    <cfRule type="expression" dxfId="234" priority="32">
      <formula>OR(D5&gt;=0.5,E5&lt;=5)</formula>
    </cfRule>
    <cfRule type="expression" dxfId="233" priority="35">
      <formula>E5&lt;=1</formula>
    </cfRule>
  </conditionalFormatting>
  <conditionalFormatting sqref="K5:K15 K19:K20 G19:G20 C19:C20 O19:O20">
    <cfRule type="expression" dxfId="232" priority="31">
      <formula>OR(D5&gt;=0.5,E5&lt;=5)</formula>
    </cfRule>
    <cfRule type="expression" dxfId="231" priority="34">
      <formula>E5&lt;=1</formula>
    </cfRule>
  </conditionalFormatting>
  <conditionalFormatting sqref="J5:J15 J19:J20">
    <cfRule type="expression" dxfId="230" priority="30">
      <formula>OR(L5&gt;=0.5,M5&lt;=5)</formula>
    </cfRule>
    <cfRule type="expression" dxfId="229" priority="33">
      <formula>M5&lt;=1</formula>
    </cfRule>
  </conditionalFormatting>
  <conditionalFormatting sqref="I5:I15">
    <cfRule type="expression" dxfId="228" priority="29">
      <formula>I5&lt;=1</formula>
    </cfRule>
  </conditionalFormatting>
  <conditionalFormatting sqref="H5:H15">
    <cfRule type="expression" dxfId="227" priority="25">
      <formula>OR(H5&gt;=0.5,I5&lt;=5)</formula>
    </cfRule>
    <cfRule type="expression" dxfId="226" priority="28">
      <formula>I5&lt;=1</formula>
    </cfRule>
  </conditionalFormatting>
  <conditionalFormatting sqref="G6:G15">
    <cfRule type="expression" dxfId="225" priority="24">
      <formula>OR(H6&gt;=0.5,I6&lt;=5)</formula>
    </cfRule>
    <cfRule type="expression" dxfId="224" priority="27">
      <formula>I6&lt;=1</formula>
    </cfRule>
  </conditionalFormatting>
  <conditionalFormatting sqref="F6:F15 F19:F20 B19:B20 N19:N20">
    <cfRule type="expression" dxfId="223" priority="23">
      <formula>OR(D6&gt;=0.5,E6&lt;=5)</formula>
    </cfRule>
    <cfRule type="expression" dxfId="222" priority="26">
      <formula>E6&lt;=1</formula>
    </cfRule>
  </conditionalFormatting>
  <conditionalFormatting sqref="E5:E15">
    <cfRule type="expression" dxfId="221" priority="22">
      <formula>E5&lt;=1</formula>
    </cfRule>
  </conditionalFormatting>
  <conditionalFormatting sqref="D5:D15">
    <cfRule type="expression" dxfId="220" priority="18">
      <formula>OR(D5&gt;=0.5,E5&lt;=5)</formula>
    </cfRule>
    <cfRule type="expression" dxfId="219" priority="21">
      <formula>E5&lt;=1</formula>
    </cfRule>
  </conditionalFormatting>
  <conditionalFormatting sqref="C5:C15">
    <cfRule type="expression" dxfId="218" priority="17">
      <formula>OR(D5&gt;=0.5,E5&lt;=5)</formula>
    </cfRule>
    <cfRule type="expression" dxfId="217" priority="20">
      <formula>E5&lt;=1</formula>
    </cfRule>
  </conditionalFormatting>
  <conditionalFormatting sqref="B5:B15">
    <cfRule type="expression" dxfId="216" priority="16">
      <formula>OR(D5&gt;=0.5,E5&lt;=5)</formula>
    </cfRule>
    <cfRule type="expression" dxfId="215" priority="19">
      <formula>E5&lt;=1</formula>
    </cfRule>
  </conditionalFormatting>
  <conditionalFormatting sqref="Q5:Q15">
    <cfRule type="expression" dxfId="214" priority="15">
      <formula>Q5&lt;=1</formula>
    </cfRule>
  </conditionalFormatting>
  <conditionalFormatting sqref="P5:P15">
    <cfRule type="expression" dxfId="213" priority="11">
      <formula>OR(P5&gt;=0.5,Q5&lt;=5)</formula>
    </cfRule>
    <cfRule type="expression" dxfId="212" priority="14">
      <formula>Q5&lt;=1</formula>
    </cfRule>
  </conditionalFormatting>
  <conditionalFormatting sqref="O5:O15">
    <cfRule type="expression" dxfId="211" priority="10">
      <formula>OR(P5&gt;=0.5,Q5&lt;=5)</formula>
    </cfRule>
    <cfRule type="expression" dxfId="210" priority="13">
      <formula>Q5&lt;=1</formula>
    </cfRule>
  </conditionalFormatting>
  <conditionalFormatting sqref="N5:N15">
    <cfRule type="expression" dxfId="209" priority="9">
      <formula>OR(P5&gt;=0.5,Q5&lt;=5)</formula>
    </cfRule>
    <cfRule type="expression" dxfId="208" priority="12">
      <formula>Q5&lt;=1</formula>
    </cfRule>
  </conditionalFormatting>
  <conditionalFormatting sqref="M19:M20">
    <cfRule type="expression" dxfId="207" priority="8">
      <formula>M19&lt;=1</formula>
    </cfRule>
  </conditionalFormatting>
  <conditionalFormatting sqref="I19:I20">
    <cfRule type="expression" dxfId="206" priority="7">
      <formula>I19&lt;=1</formula>
    </cfRule>
  </conditionalFormatting>
  <conditionalFormatting sqref="E19:E20">
    <cfRule type="expression" dxfId="205" priority="6">
      <formula>E19&lt;=1</formula>
    </cfRule>
  </conditionalFormatting>
  <conditionalFormatting sqref="Q19:Q20">
    <cfRule type="expression" dxfId="204" priority="5">
      <formula>Q19&lt;=1</formula>
    </cfRule>
  </conditionalFormatting>
  <conditionalFormatting sqref="G5">
    <cfRule type="expression" dxfId="203" priority="2">
      <formula>OR(H5&gt;=0.5,I5&lt;=5)</formula>
    </cfRule>
    <cfRule type="expression" dxfId="202" priority="4">
      <formula>I5&lt;=1</formula>
    </cfRule>
  </conditionalFormatting>
  <conditionalFormatting sqref="F5">
    <cfRule type="expression" dxfId="201" priority="1">
      <formula>OR(H5&gt;=0.5,I5&lt;=5)</formula>
    </cfRule>
    <cfRule type="expression" dxfId="200" priority="3">
      <formula>I5&lt;=1</formula>
    </cfRule>
  </conditionalFormatting>
  <hyperlinks>
    <hyperlink ref="A25" location="Überblick!A1" display="zurück zur Übersicht" xr:uid="{873A7EA3-C56D-4B65-9B54-4BE26151F17C}"/>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29</vt:i4>
      </vt:variant>
    </vt:vector>
  </HeadingPairs>
  <TitlesOfParts>
    <vt:vector size="29" baseType="lpstr">
      <vt:lpstr>NWG-Typologie</vt:lpstr>
      <vt:lpstr>Überblick</vt:lpstr>
      <vt:lpstr>Anzahl_NWG</vt:lpstr>
      <vt:lpstr>Anzahl_fossil_elt</vt:lpstr>
      <vt:lpstr>NRF</vt:lpstr>
      <vt:lpstr>EBF</vt:lpstr>
      <vt:lpstr>EBF_fossil_elt</vt:lpstr>
      <vt:lpstr>maxP</vt:lpstr>
      <vt:lpstr>ober_BV</vt:lpstr>
      <vt:lpstr>HOEHE</vt:lpstr>
      <vt:lpstr>F_fl</vt:lpstr>
      <vt:lpstr>AW_fl</vt:lpstr>
      <vt:lpstr>unterAW_fl</vt:lpstr>
      <vt:lpstr>Fen_fl</vt:lpstr>
      <vt:lpstr>WUEOA_opak_fl</vt:lpstr>
      <vt:lpstr>WUEOA_transp_fl</vt:lpstr>
      <vt:lpstr>WUEUA_fl</vt:lpstr>
      <vt:lpstr>U_Fen_mfl</vt:lpstr>
      <vt:lpstr>U_AW_mfl</vt:lpstr>
      <vt:lpstr>U_ug_mfl</vt:lpstr>
      <vt:lpstr>U_d_opak_mfl</vt:lpstr>
      <vt:lpstr>U_d_transp_mfl</vt:lpstr>
      <vt:lpstr>u_geb_mfl</vt:lpstr>
      <vt:lpstr>e_Werz_mI</vt:lpstr>
      <vt:lpstr>e_Werz_elt_mI</vt:lpstr>
      <vt:lpstr>e_Werz_fossil_mI</vt:lpstr>
      <vt:lpstr>q-d-spez_mI</vt:lpstr>
      <vt:lpstr>q-d-spez-fossil_mI</vt:lpstr>
      <vt:lpstr>q-d-spez-elt_mI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Hörner</dc:creator>
  <cp:lastModifiedBy>Rawad Hamze</cp:lastModifiedBy>
  <dcterms:created xsi:type="dcterms:W3CDTF">2022-07-27T10:07:08Z</dcterms:created>
  <dcterms:modified xsi:type="dcterms:W3CDTF">2024-12-17T16:40:52Z</dcterms:modified>
</cp:coreProperties>
</file>